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NA-Coregonine-Latitude/data/"/>
    </mc:Choice>
  </mc:AlternateContent>
  <xr:revisionPtr revIDLastSave="0" documentId="13_ncr:1_{84E43E45-3B03-484D-AE36-BB89FC34F065}" xr6:coauthVersionLast="36" xr6:coauthVersionMax="36" xr10:uidLastSave="{00000000-0000-0000-0000-000000000000}"/>
  <bookViews>
    <workbookView xWindow="0" yWindow="460" windowWidth="25600" windowHeight="14580" xr2:uid="{E24CC3B1-4FC4-FB43-9E04-923DBD624ADA}"/>
  </bookViews>
  <sheets>
    <sheet name="HatchingData" sheetId="1" r:id="rId1"/>
    <sheet name="LarvalMortality" sheetId="5" r:id="rId2"/>
    <sheet name="ShrinkageData" sheetId="3" r:id="rId3"/>
    <sheet name="FamilyPlateData" sheetId="2" r:id="rId4"/>
    <sheet name="Metadata" sheetId="6" r:id="rId5"/>
  </sheets>
  <definedNames>
    <definedName name="_xlnm._FilterDatabase" localSheetId="3" hidden="1">FamilyPlateData!$J$1:$J$861</definedName>
    <definedName name="_xlnm._FilterDatabase" localSheetId="0" hidden="1">HatchingData!$E$1:$S$5155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J461" i="1" l="1"/>
  <c r="S123" i="1" l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G636" i="3" l="1"/>
  <c r="H636" i="3" s="1"/>
  <c r="G637" i="3"/>
  <c r="H637" i="3" s="1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H649" i="3" s="1"/>
  <c r="G650" i="3"/>
  <c r="H650" i="3" s="1"/>
  <c r="G651" i="3"/>
  <c r="H651" i="3" s="1"/>
  <c r="G652" i="3"/>
  <c r="H652" i="3" s="1"/>
  <c r="G653" i="3"/>
  <c r="H653" i="3" s="1"/>
  <c r="K612" i="3" l="1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G612" i="3"/>
  <c r="C612" i="3" s="1"/>
  <c r="G613" i="3"/>
  <c r="H613" i="3" s="1"/>
  <c r="G614" i="3"/>
  <c r="H614" i="3" s="1"/>
  <c r="G615" i="3"/>
  <c r="H615" i="3" s="1"/>
  <c r="G616" i="3"/>
  <c r="C616" i="3" s="1"/>
  <c r="G617" i="3"/>
  <c r="H617" i="3" s="1"/>
  <c r="G618" i="3"/>
  <c r="H618" i="3" s="1"/>
  <c r="G619" i="3"/>
  <c r="H619" i="3" s="1"/>
  <c r="G620" i="3"/>
  <c r="C620" i="3" s="1"/>
  <c r="G621" i="3"/>
  <c r="H621" i="3" s="1"/>
  <c r="G622" i="3"/>
  <c r="H622" i="3" s="1"/>
  <c r="G623" i="3"/>
  <c r="H623" i="3" s="1"/>
  <c r="G624" i="3"/>
  <c r="C624" i="3" s="1"/>
  <c r="G625" i="3"/>
  <c r="H625" i="3" s="1"/>
  <c r="G626" i="3"/>
  <c r="H626" i="3" s="1"/>
  <c r="G627" i="3"/>
  <c r="H627" i="3" s="1"/>
  <c r="G628" i="3"/>
  <c r="C628" i="3" s="1"/>
  <c r="G629" i="3"/>
  <c r="H629" i="3" s="1"/>
  <c r="G630" i="3"/>
  <c r="H630" i="3" s="1"/>
  <c r="G631" i="3"/>
  <c r="H631" i="3" s="1"/>
  <c r="G632" i="3"/>
  <c r="C632" i="3" s="1"/>
  <c r="G633" i="3"/>
  <c r="H633" i="3" s="1"/>
  <c r="G634" i="3"/>
  <c r="H634" i="3" s="1"/>
  <c r="G635" i="3"/>
  <c r="H635" i="3" s="1"/>
  <c r="C636" i="3"/>
  <c r="C640" i="3"/>
  <c r="C644" i="3"/>
  <c r="C648" i="3"/>
  <c r="C652" i="3"/>
  <c r="G601" i="3"/>
  <c r="C601" i="3" s="1"/>
  <c r="K601" i="3"/>
  <c r="G602" i="3"/>
  <c r="C602" i="3" s="1"/>
  <c r="K602" i="3"/>
  <c r="G603" i="3"/>
  <c r="C603" i="3" s="1"/>
  <c r="K603" i="3"/>
  <c r="G604" i="3"/>
  <c r="C604" i="3" s="1"/>
  <c r="K604" i="3"/>
  <c r="G605" i="3"/>
  <c r="C605" i="3" s="1"/>
  <c r="K605" i="3"/>
  <c r="G606" i="3"/>
  <c r="C606" i="3" s="1"/>
  <c r="K606" i="3"/>
  <c r="G607" i="3"/>
  <c r="C607" i="3" s="1"/>
  <c r="K607" i="3"/>
  <c r="G608" i="3"/>
  <c r="C608" i="3" s="1"/>
  <c r="K608" i="3"/>
  <c r="G609" i="3"/>
  <c r="C609" i="3" s="1"/>
  <c r="K609" i="3"/>
  <c r="G610" i="3"/>
  <c r="C610" i="3" s="1"/>
  <c r="K610" i="3"/>
  <c r="G611" i="3"/>
  <c r="C611" i="3" s="1"/>
  <c r="K611" i="3"/>
  <c r="C647" i="3" l="1"/>
  <c r="C653" i="3"/>
  <c r="C651" i="3"/>
  <c r="C649" i="3"/>
  <c r="C645" i="3"/>
  <c r="C643" i="3"/>
  <c r="C641" i="3"/>
  <c r="C639" i="3"/>
  <c r="C637" i="3"/>
  <c r="C635" i="3"/>
  <c r="C633" i="3"/>
  <c r="C631" i="3"/>
  <c r="C629" i="3"/>
  <c r="C627" i="3"/>
  <c r="C625" i="3"/>
  <c r="C623" i="3"/>
  <c r="C621" i="3"/>
  <c r="C619" i="3"/>
  <c r="C617" i="3"/>
  <c r="C615" i="3"/>
  <c r="C613" i="3"/>
  <c r="C650" i="3"/>
  <c r="C646" i="3"/>
  <c r="C642" i="3"/>
  <c r="C638" i="3"/>
  <c r="C634" i="3"/>
  <c r="H632" i="3"/>
  <c r="C630" i="3"/>
  <c r="H628" i="3"/>
  <c r="C626" i="3"/>
  <c r="H624" i="3"/>
  <c r="C622" i="3"/>
  <c r="H620" i="3"/>
  <c r="C618" i="3"/>
  <c r="H616" i="3"/>
  <c r="C614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K526" i="3" l="1"/>
  <c r="G501" i="3" l="1"/>
  <c r="C501" i="3" s="1"/>
  <c r="K501" i="3"/>
  <c r="G502" i="3"/>
  <c r="C502" i="3" s="1"/>
  <c r="K502" i="3"/>
  <c r="G503" i="3"/>
  <c r="C503" i="3" s="1"/>
  <c r="K503" i="3"/>
  <c r="G504" i="3"/>
  <c r="C504" i="3" s="1"/>
  <c r="K504" i="3"/>
  <c r="G505" i="3"/>
  <c r="C505" i="3" s="1"/>
  <c r="K505" i="3"/>
  <c r="G506" i="3"/>
  <c r="C506" i="3" s="1"/>
  <c r="K506" i="3"/>
  <c r="G507" i="3"/>
  <c r="C507" i="3" s="1"/>
  <c r="K507" i="3"/>
  <c r="G508" i="3"/>
  <c r="K508" i="3"/>
  <c r="G509" i="3"/>
  <c r="K509" i="3"/>
  <c r="G510" i="3"/>
  <c r="K510" i="3"/>
  <c r="G511" i="3"/>
  <c r="K511" i="3"/>
  <c r="G512" i="3"/>
  <c r="K512" i="3"/>
  <c r="G513" i="3"/>
  <c r="K513" i="3"/>
  <c r="G514" i="3"/>
  <c r="K514" i="3"/>
  <c r="G515" i="3"/>
  <c r="K515" i="3"/>
  <c r="G516" i="3"/>
  <c r="K516" i="3"/>
  <c r="G517" i="3"/>
  <c r="K517" i="3"/>
  <c r="G518" i="3"/>
  <c r="K518" i="3"/>
  <c r="G519" i="3"/>
  <c r="K519" i="3"/>
  <c r="G520" i="3"/>
  <c r="K520" i="3"/>
  <c r="G521" i="3"/>
  <c r="K521" i="3"/>
  <c r="G522" i="3"/>
  <c r="K522" i="3"/>
  <c r="G523" i="3"/>
  <c r="K523" i="3"/>
  <c r="G524" i="3"/>
  <c r="K524" i="3"/>
  <c r="G525" i="3"/>
  <c r="K525" i="3"/>
  <c r="G526" i="3"/>
  <c r="G527" i="3"/>
  <c r="K527" i="3"/>
  <c r="G528" i="3"/>
  <c r="K528" i="3"/>
  <c r="G529" i="3"/>
  <c r="K529" i="3"/>
  <c r="G530" i="3"/>
  <c r="K530" i="3"/>
  <c r="G531" i="3"/>
  <c r="K531" i="3"/>
  <c r="G532" i="3"/>
  <c r="K532" i="3"/>
  <c r="G533" i="3"/>
  <c r="K533" i="3"/>
  <c r="G534" i="3"/>
  <c r="K534" i="3"/>
  <c r="G535" i="3"/>
  <c r="K535" i="3"/>
  <c r="G536" i="3"/>
  <c r="K536" i="3"/>
  <c r="G537" i="3"/>
  <c r="K537" i="3"/>
  <c r="G538" i="3"/>
  <c r="K538" i="3"/>
  <c r="G539" i="3"/>
  <c r="K539" i="3"/>
  <c r="G540" i="3"/>
  <c r="K540" i="3"/>
  <c r="G541" i="3"/>
  <c r="K541" i="3"/>
  <c r="G542" i="3"/>
  <c r="K542" i="3"/>
  <c r="G543" i="3"/>
  <c r="K543" i="3"/>
  <c r="G544" i="3"/>
  <c r="K544" i="3"/>
  <c r="G545" i="3"/>
  <c r="K545" i="3"/>
  <c r="G546" i="3"/>
  <c r="K546" i="3"/>
  <c r="G547" i="3"/>
  <c r="K547" i="3"/>
  <c r="G548" i="3"/>
  <c r="K548" i="3"/>
  <c r="G549" i="3"/>
  <c r="K549" i="3"/>
  <c r="G550" i="3"/>
  <c r="K550" i="3"/>
  <c r="G551" i="3"/>
  <c r="K551" i="3"/>
  <c r="G552" i="3"/>
  <c r="K552" i="3"/>
  <c r="G553" i="3"/>
  <c r="K553" i="3"/>
  <c r="G554" i="3"/>
  <c r="K554" i="3"/>
  <c r="G555" i="3"/>
  <c r="K555" i="3"/>
  <c r="G556" i="3"/>
  <c r="K556" i="3"/>
  <c r="G557" i="3"/>
  <c r="K557" i="3"/>
  <c r="G558" i="3"/>
  <c r="K558" i="3"/>
  <c r="G559" i="3"/>
  <c r="K559" i="3"/>
  <c r="G560" i="3"/>
  <c r="K560" i="3"/>
  <c r="G561" i="3"/>
  <c r="K561" i="3"/>
  <c r="G562" i="3"/>
  <c r="K562" i="3"/>
  <c r="G563" i="3"/>
  <c r="K563" i="3"/>
  <c r="G564" i="3"/>
  <c r="K564" i="3"/>
  <c r="G565" i="3"/>
  <c r="K565" i="3"/>
  <c r="G566" i="3"/>
  <c r="K566" i="3"/>
  <c r="G567" i="3"/>
  <c r="K567" i="3"/>
  <c r="G568" i="3"/>
  <c r="K568" i="3"/>
  <c r="G569" i="3"/>
  <c r="K569" i="3"/>
  <c r="G570" i="3"/>
  <c r="K570" i="3"/>
  <c r="G571" i="3"/>
  <c r="K571" i="3"/>
  <c r="G572" i="3"/>
  <c r="K572" i="3"/>
  <c r="G573" i="3"/>
  <c r="K573" i="3"/>
  <c r="G574" i="3"/>
  <c r="K574" i="3"/>
  <c r="G575" i="3"/>
  <c r="K575" i="3"/>
  <c r="G576" i="3"/>
  <c r="K576" i="3"/>
  <c r="G577" i="3"/>
  <c r="K577" i="3"/>
  <c r="G578" i="3"/>
  <c r="K578" i="3"/>
  <c r="G579" i="3"/>
  <c r="K579" i="3"/>
  <c r="G580" i="3"/>
  <c r="K580" i="3"/>
  <c r="G581" i="3"/>
  <c r="K581" i="3"/>
  <c r="G582" i="3"/>
  <c r="K582" i="3"/>
  <c r="G583" i="3"/>
  <c r="K583" i="3"/>
  <c r="G584" i="3"/>
  <c r="K584" i="3"/>
  <c r="G585" i="3"/>
  <c r="K585" i="3"/>
  <c r="G586" i="3"/>
  <c r="C586" i="3" s="1"/>
  <c r="K586" i="3"/>
  <c r="G587" i="3"/>
  <c r="C587" i="3" s="1"/>
  <c r="K587" i="3"/>
  <c r="G588" i="3"/>
  <c r="C588" i="3" s="1"/>
  <c r="K588" i="3"/>
  <c r="G589" i="3"/>
  <c r="C589" i="3" s="1"/>
  <c r="K589" i="3"/>
  <c r="G590" i="3"/>
  <c r="C590" i="3" s="1"/>
  <c r="K590" i="3"/>
  <c r="G591" i="3"/>
  <c r="C591" i="3" s="1"/>
  <c r="K591" i="3"/>
  <c r="G592" i="3"/>
  <c r="C592" i="3" s="1"/>
  <c r="K592" i="3"/>
  <c r="G593" i="3"/>
  <c r="C593" i="3" s="1"/>
  <c r="K593" i="3"/>
  <c r="G594" i="3"/>
  <c r="C594" i="3" s="1"/>
  <c r="K594" i="3"/>
  <c r="G595" i="3"/>
  <c r="C595" i="3" s="1"/>
  <c r="K595" i="3"/>
  <c r="G596" i="3"/>
  <c r="C596" i="3" s="1"/>
  <c r="K596" i="3"/>
  <c r="G597" i="3"/>
  <c r="C597" i="3" s="1"/>
  <c r="K597" i="3"/>
  <c r="G598" i="3"/>
  <c r="C598" i="3" s="1"/>
  <c r="K598" i="3"/>
  <c r="G599" i="3"/>
  <c r="C599" i="3" s="1"/>
  <c r="K599" i="3"/>
  <c r="G600" i="3"/>
  <c r="C600" i="3" s="1"/>
  <c r="K600" i="3"/>
  <c r="H599" i="3" l="1"/>
  <c r="H598" i="3"/>
  <c r="H597" i="3"/>
  <c r="H596" i="3"/>
  <c r="H595" i="3"/>
  <c r="H600" i="3"/>
  <c r="H594" i="3"/>
  <c r="H593" i="3"/>
  <c r="H592" i="3"/>
  <c r="H591" i="3"/>
  <c r="H590" i="3"/>
  <c r="H589" i="3"/>
  <c r="H588" i="3"/>
  <c r="H587" i="3"/>
  <c r="H586" i="3"/>
  <c r="C585" i="3"/>
  <c r="H585" i="3"/>
  <c r="C581" i="3"/>
  <c r="H581" i="3"/>
  <c r="C582" i="3"/>
  <c r="H582" i="3"/>
  <c r="C578" i="3"/>
  <c r="H578" i="3"/>
  <c r="C572" i="3"/>
  <c r="H572" i="3"/>
  <c r="C566" i="3"/>
  <c r="H566" i="3"/>
  <c r="C584" i="3"/>
  <c r="H584" i="3"/>
  <c r="C580" i="3"/>
  <c r="H580" i="3"/>
  <c r="C576" i="3"/>
  <c r="H576" i="3"/>
  <c r="C574" i="3"/>
  <c r="H574" i="3"/>
  <c r="C570" i="3"/>
  <c r="H570" i="3"/>
  <c r="C568" i="3"/>
  <c r="H568" i="3"/>
  <c r="C564" i="3"/>
  <c r="H564" i="3"/>
  <c r="C562" i="3"/>
  <c r="H562" i="3"/>
  <c r="C560" i="3"/>
  <c r="H560" i="3"/>
  <c r="C558" i="3"/>
  <c r="H558" i="3"/>
  <c r="C556" i="3"/>
  <c r="H556" i="3"/>
  <c r="C554" i="3"/>
  <c r="H554" i="3"/>
  <c r="C552" i="3"/>
  <c r="H552" i="3"/>
  <c r="C550" i="3"/>
  <c r="H550" i="3"/>
  <c r="C548" i="3"/>
  <c r="H548" i="3"/>
  <c r="C546" i="3"/>
  <c r="H546" i="3"/>
  <c r="C544" i="3"/>
  <c r="H544" i="3"/>
  <c r="C542" i="3"/>
  <c r="H542" i="3"/>
  <c r="C540" i="3"/>
  <c r="H540" i="3"/>
  <c r="C538" i="3"/>
  <c r="H538" i="3"/>
  <c r="C536" i="3"/>
  <c r="H536" i="3"/>
  <c r="C534" i="3"/>
  <c r="H534" i="3"/>
  <c r="C532" i="3"/>
  <c r="H532" i="3"/>
  <c r="C530" i="3"/>
  <c r="H530" i="3"/>
  <c r="C528" i="3"/>
  <c r="H528" i="3"/>
  <c r="C526" i="3"/>
  <c r="H526" i="3"/>
  <c r="C524" i="3"/>
  <c r="H524" i="3"/>
  <c r="C522" i="3"/>
  <c r="H522" i="3"/>
  <c r="C520" i="3"/>
  <c r="H520" i="3"/>
  <c r="C518" i="3"/>
  <c r="H518" i="3"/>
  <c r="C516" i="3"/>
  <c r="H516" i="3"/>
  <c r="C514" i="3"/>
  <c r="H514" i="3"/>
  <c r="C512" i="3"/>
  <c r="H512" i="3"/>
  <c r="C510" i="3"/>
  <c r="H510" i="3"/>
  <c r="C508" i="3"/>
  <c r="H508" i="3"/>
  <c r="C583" i="3"/>
  <c r="H583" i="3"/>
  <c r="C579" i="3"/>
  <c r="H579" i="3"/>
  <c r="C577" i="3"/>
  <c r="H577" i="3"/>
  <c r="C575" i="3"/>
  <c r="H575" i="3"/>
  <c r="C573" i="3"/>
  <c r="H573" i="3"/>
  <c r="C571" i="3"/>
  <c r="H571" i="3"/>
  <c r="C569" i="3"/>
  <c r="H569" i="3"/>
  <c r="C567" i="3"/>
  <c r="H567" i="3"/>
  <c r="C565" i="3"/>
  <c r="H565" i="3"/>
  <c r="C563" i="3"/>
  <c r="H563" i="3"/>
  <c r="C561" i="3"/>
  <c r="H561" i="3"/>
  <c r="C559" i="3"/>
  <c r="H559" i="3"/>
  <c r="C557" i="3"/>
  <c r="H557" i="3"/>
  <c r="C555" i="3"/>
  <c r="H555" i="3"/>
  <c r="C553" i="3"/>
  <c r="H553" i="3"/>
  <c r="C551" i="3"/>
  <c r="H551" i="3"/>
  <c r="C549" i="3"/>
  <c r="H549" i="3"/>
  <c r="C547" i="3"/>
  <c r="H547" i="3"/>
  <c r="C545" i="3"/>
  <c r="H545" i="3"/>
  <c r="C543" i="3"/>
  <c r="H543" i="3"/>
  <c r="C541" i="3"/>
  <c r="H541" i="3"/>
  <c r="C539" i="3"/>
  <c r="H539" i="3"/>
  <c r="C537" i="3"/>
  <c r="H537" i="3"/>
  <c r="C535" i="3"/>
  <c r="H535" i="3"/>
  <c r="C533" i="3"/>
  <c r="H533" i="3"/>
  <c r="C531" i="3"/>
  <c r="H531" i="3"/>
  <c r="C529" i="3"/>
  <c r="H529" i="3"/>
  <c r="C527" i="3"/>
  <c r="H527" i="3"/>
  <c r="C525" i="3"/>
  <c r="H525" i="3"/>
  <c r="C523" i="3"/>
  <c r="H523" i="3"/>
  <c r="C521" i="3"/>
  <c r="H521" i="3"/>
  <c r="C519" i="3"/>
  <c r="H519" i="3"/>
  <c r="C517" i="3"/>
  <c r="H517" i="3"/>
  <c r="C515" i="3"/>
  <c r="H515" i="3"/>
  <c r="C513" i="3"/>
  <c r="H513" i="3"/>
  <c r="C511" i="3"/>
  <c r="H511" i="3"/>
  <c r="C509" i="3"/>
  <c r="H509" i="3"/>
  <c r="H507" i="3"/>
  <c r="H506" i="3"/>
  <c r="H505" i="3"/>
  <c r="H504" i="3"/>
  <c r="H503" i="3"/>
  <c r="H502" i="3"/>
  <c r="H501" i="3"/>
  <c r="D139" i="2" l="1"/>
  <c r="D140" i="2"/>
  <c r="D141" i="2"/>
  <c r="D154" i="2"/>
  <c r="D155" i="2"/>
  <c r="D156" i="2"/>
  <c r="D157" i="2"/>
  <c r="D170" i="2"/>
  <c r="D171" i="2"/>
  <c r="D172" i="2"/>
  <c r="D173" i="2"/>
  <c r="D186" i="2"/>
  <c r="D187" i="2"/>
  <c r="D188" i="2"/>
  <c r="D189" i="2"/>
  <c r="D698" i="2"/>
  <c r="D699" i="2"/>
  <c r="D700" i="2"/>
  <c r="D701" i="2"/>
  <c r="D74" i="2"/>
  <c r="D75" i="2"/>
  <c r="D76" i="2"/>
  <c r="D77" i="2"/>
  <c r="D90" i="2"/>
  <c r="D91" i="2"/>
  <c r="D92" i="2"/>
  <c r="D93" i="2"/>
  <c r="D106" i="2"/>
  <c r="D107" i="2"/>
  <c r="D108" i="2"/>
  <c r="D109" i="2"/>
  <c r="D122" i="2"/>
  <c r="D123" i="2"/>
  <c r="D124" i="2"/>
  <c r="D125" i="2"/>
  <c r="D690" i="2"/>
  <c r="D691" i="2"/>
  <c r="D692" i="2"/>
  <c r="D693" i="2"/>
  <c r="D450" i="2"/>
  <c r="D451" i="2"/>
  <c r="D452" i="2"/>
  <c r="D453" i="2"/>
  <c r="D466" i="2"/>
  <c r="D467" i="2"/>
  <c r="D468" i="2"/>
  <c r="D469" i="2"/>
  <c r="D482" i="2"/>
  <c r="D483" i="2"/>
  <c r="D484" i="2"/>
  <c r="D485" i="2"/>
  <c r="D498" i="2"/>
  <c r="D499" i="2"/>
  <c r="D500" i="2"/>
  <c r="D501" i="2"/>
  <c r="D850" i="2"/>
  <c r="D851" i="2"/>
  <c r="D852" i="2"/>
  <c r="D853" i="2"/>
  <c r="D194" i="2"/>
  <c r="D195" i="2"/>
  <c r="D196" i="2"/>
  <c r="D197" i="2"/>
  <c r="D210" i="2"/>
  <c r="D211" i="2"/>
  <c r="D212" i="2"/>
  <c r="D213" i="2"/>
  <c r="D226" i="2"/>
  <c r="D227" i="2"/>
  <c r="D228" i="2"/>
  <c r="D229" i="2"/>
  <c r="D242" i="2"/>
  <c r="D243" i="2"/>
  <c r="D244" i="2"/>
  <c r="D245" i="2"/>
  <c r="D810" i="2"/>
  <c r="D811" i="2"/>
  <c r="D812" i="2"/>
  <c r="D813" i="2"/>
  <c r="D266" i="2"/>
  <c r="D267" i="2"/>
  <c r="D268" i="2"/>
  <c r="D269" i="2"/>
  <c r="D282" i="2"/>
  <c r="D283" i="2"/>
  <c r="D284" i="2"/>
  <c r="D285" i="2"/>
  <c r="D298" i="2"/>
  <c r="D299" i="2"/>
  <c r="D300" i="2"/>
  <c r="D301" i="2"/>
  <c r="D314" i="2"/>
  <c r="D315" i="2"/>
  <c r="D316" i="2"/>
  <c r="D317" i="2"/>
  <c r="D722" i="2"/>
  <c r="D723" i="2"/>
  <c r="D724" i="2"/>
  <c r="D725" i="2"/>
  <c r="D130" i="2"/>
  <c r="D131" i="2"/>
  <c r="D132" i="2"/>
  <c r="D133" i="2"/>
  <c r="D146" i="2"/>
  <c r="D147" i="2"/>
  <c r="D148" i="2"/>
  <c r="D149" i="2"/>
  <c r="D162" i="2"/>
  <c r="D163" i="2"/>
  <c r="D164" i="2"/>
  <c r="D165" i="2"/>
  <c r="D178" i="2"/>
  <c r="D179" i="2"/>
  <c r="D180" i="2"/>
  <c r="D181" i="2"/>
  <c r="D754" i="2"/>
  <c r="D755" i="2"/>
  <c r="D756" i="2"/>
  <c r="D757" i="2"/>
  <c r="D2" i="2"/>
  <c r="D3" i="2"/>
  <c r="D4" i="2"/>
  <c r="D5" i="2"/>
  <c r="D18" i="2"/>
  <c r="D19" i="2"/>
  <c r="D20" i="2"/>
  <c r="D21" i="2"/>
  <c r="D34" i="2"/>
  <c r="D35" i="2"/>
  <c r="D36" i="2"/>
  <c r="D37" i="2"/>
  <c r="D50" i="2"/>
  <c r="D51" i="2"/>
  <c r="D52" i="2"/>
  <c r="D53" i="2"/>
  <c r="D714" i="2"/>
  <c r="D715" i="2"/>
  <c r="D716" i="2"/>
  <c r="D717" i="2"/>
  <c r="D394" i="2"/>
  <c r="D395" i="2"/>
  <c r="D396" i="2"/>
  <c r="D397" i="2"/>
  <c r="D410" i="2"/>
  <c r="D411" i="2"/>
  <c r="D412" i="2"/>
  <c r="D413" i="2"/>
  <c r="D426" i="2"/>
  <c r="D427" i="2"/>
  <c r="D428" i="2"/>
  <c r="D429" i="2"/>
  <c r="D442" i="2"/>
  <c r="D443" i="2"/>
  <c r="D444" i="2"/>
  <c r="D445" i="2"/>
  <c r="D826" i="2"/>
  <c r="D827" i="2"/>
  <c r="D828" i="2"/>
  <c r="D829" i="2"/>
  <c r="D258" i="2"/>
  <c r="D259" i="2"/>
  <c r="D260" i="2"/>
  <c r="D261" i="2"/>
  <c r="D274" i="2"/>
  <c r="D275" i="2"/>
  <c r="D276" i="2"/>
  <c r="D277" i="2"/>
  <c r="D290" i="2"/>
  <c r="D291" i="2"/>
  <c r="D292" i="2"/>
  <c r="D293" i="2"/>
  <c r="D306" i="2"/>
  <c r="D307" i="2"/>
  <c r="D308" i="2"/>
  <c r="D309" i="2"/>
  <c r="D778" i="2"/>
  <c r="D779" i="2"/>
  <c r="D780" i="2"/>
  <c r="D781" i="2"/>
  <c r="D142" i="2"/>
  <c r="D143" i="2"/>
  <c r="D144" i="2"/>
  <c r="D145" i="2"/>
  <c r="D158" i="2"/>
  <c r="D159" i="2"/>
  <c r="D160" i="2"/>
  <c r="D161" i="2"/>
  <c r="D174" i="2"/>
  <c r="D175" i="2"/>
  <c r="D176" i="2"/>
  <c r="D177" i="2"/>
  <c r="D190" i="2"/>
  <c r="D191" i="2"/>
  <c r="D192" i="2"/>
  <c r="D193" i="2"/>
  <c r="D842" i="2"/>
  <c r="D843" i="2"/>
  <c r="D844" i="2"/>
  <c r="D845" i="2"/>
  <c r="D6" i="2"/>
  <c r="D7" i="2"/>
  <c r="D8" i="2"/>
  <c r="D9" i="2"/>
  <c r="D22" i="2"/>
  <c r="D23" i="2"/>
  <c r="D24" i="2"/>
  <c r="D25" i="2"/>
  <c r="D38" i="2"/>
  <c r="D39" i="2"/>
  <c r="D40" i="2"/>
  <c r="D41" i="2"/>
  <c r="D54" i="2"/>
  <c r="D55" i="2"/>
  <c r="D56" i="2"/>
  <c r="D57" i="2"/>
  <c r="D818" i="2"/>
  <c r="D819" i="2"/>
  <c r="D820" i="2"/>
  <c r="D821" i="2"/>
  <c r="D10" i="2"/>
  <c r="D11" i="2"/>
  <c r="D12" i="2"/>
  <c r="D13" i="2"/>
  <c r="D26" i="2"/>
  <c r="D27" i="2"/>
  <c r="D28" i="2"/>
  <c r="D29" i="2"/>
  <c r="D42" i="2"/>
  <c r="D43" i="2"/>
  <c r="D44" i="2"/>
  <c r="D45" i="2"/>
  <c r="D58" i="2"/>
  <c r="D59" i="2"/>
  <c r="D60" i="2"/>
  <c r="D61" i="2"/>
  <c r="D858" i="2"/>
  <c r="D859" i="2"/>
  <c r="D860" i="2"/>
  <c r="D861" i="2"/>
  <c r="D330" i="2"/>
  <c r="D331" i="2"/>
  <c r="D332" i="2"/>
  <c r="D333" i="2"/>
  <c r="D346" i="2"/>
  <c r="D347" i="2"/>
  <c r="D348" i="2"/>
  <c r="D349" i="2"/>
  <c r="D362" i="2"/>
  <c r="D363" i="2"/>
  <c r="D364" i="2"/>
  <c r="D365" i="2"/>
  <c r="D378" i="2"/>
  <c r="D379" i="2"/>
  <c r="D380" i="2"/>
  <c r="D381" i="2"/>
  <c r="D738" i="2"/>
  <c r="D739" i="2"/>
  <c r="D740" i="2"/>
  <c r="D741" i="2"/>
  <c r="D458" i="2"/>
  <c r="D459" i="2"/>
  <c r="D460" i="2"/>
  <c r="D461" i="2"/>
  <c r="D474" i="2"/>
  <c r="D475" i="2"/>
  <c r="D476" i="2"/>
  <c r="D477" i="2"/>
  <c r="D490" i="2"/>
  <c r="D491" i="2"/>
  <c r="D492" i="2"/>
  <c r="D493" i="2"/>
  <c r="D506" i="2"/>
  <c r="D507" i="2"/>
  <c r="D508" i="2"/>
  <c r="D509" i="2"/>
  <c r="D786" i="2"/>
  <c r="D787" i="2"/>
  <c r="D788" i="2"/>
  <c r="D789" i="2"/>
  <c r="D578" i="2"/>
  <c r="D579" i="2"/>
  <c r="D580" i="2"/>
  <c r="D581" i="2"/>
  <c r="D594" i="2"/>
  <c r="D595" i="2"/>
  <c r="D596" i="2"/>
  <c r="D597" i="2"/>
  <c r="D610" i="2"/>
  <c r="D611" i="2"/>
  <c r="D612" i="2"/>
  <c r="D613" i="2"/>
  <c r="D626" i="2"/>
  <c r="D627" i="2"/>
  <c r="D628" i="2"/>
  <c r="D629" i="2"/>
  <c r="D834" i="2"/>
  <c r="D835" i="2"/>
  <c r="D836" i="2"/>
  <c r="D837" i="2"/>
  <c r="D522" i="2"/>
  <c r="D523" i="2"/>
  <c r="D524" i="2"/>
  <c r="D525" i="2"/>
  <c r="D538" i="2"/>
  <c r="D539" i="2"/>
  <c r="D540" i="2"/>
  <c r="D541" i="2"/>
  <c r="D554" i="2"/>
  <c r="D555" i="2"/>
  <c r="D556" i="2"/>
  <c r="D557" i="2"/>
  <c r="D570" i="2"/>
  <c r="D571" i="2"/>
  <c r="D572" i="2"/>
  <c r="D573" i="2"/>
  <c r="D770" i="2"/>
  <c r="D771" i="2"/>
  <c r="D772" i="2"/>
  <c r="D773" i="2"/>
  <c r="D514" i="2"/>
  <c r="D515" i="2"/>
  <c r="D516" i="2"/>
  <c r="D517" i="2"/>
  <c r="D530" i="2"/>
  <c r="D531" i="2"/>
  <c r="D532" i="2"/>
  <c r="D533" i="2"/>
  <c r="D546" i="2"/>
  <c r="D547" i="2"/>
  <c r="D548" i="2"/>
  <c r="D549" i="2"/>
  <c r="D562" i="2"/>
  <c r="D563" i="2"/>
  <c r="D564" i="2"/>
  <c r="D565" i="2"/>
  <c r="D830" i="2"/>
  <c r="D831" i="2"/>
  <c r="D832" i="2"/>
  <c r="D833" i="2"/>
  <c r="D642" i="2"/>
  <c r="D643" i="2"/>
  <c r="D644" i="2"/>
  <c r="D645" i="2"/>
  <c r="D654" i="2"/>
  <c r="D655" i="2"/>
  <c r="D656" i="2"/>
  <c r="D657" i="2"/>
  <c r="D666" i="2"/>
  <c r="D667" i="2"/>
  <c r="D668" i="2"/>
  <c r="D669" i="2"/>
  <c r="D678" i="2"/>
  <c r="D679" i="2"/>
  <c r="D680" i="2"/>
  <c r="D681" i="2"/>
  <c r="D706" i="2"/>
  <c r="D707" i="2"/>
  <c r="D708" i="2"/>
  <c r="D709" i="2"/>
  <c r="D322" i="2"/>
  <c r="D323" i="2"/>
  <c r="D324" i="2"/>
  <c r="D325" i="2"/>
  <c r="D338" i="2"/>
  <c r="D339" i="2"/>
  <c r="D340" i="2"/>
  <c r="D341" i="2"/>
  <c r="D354" i="2"/>
  <c r="D355" i="2"/>
  <c r="D356" i="2"/>
  <c r="D357" i="2"/>
  <c r="D370" i="2"/>
  <c r="D371" i="2"/>
  <c r="D372" i="2"/>
  <c r="D373" i="2"/>
  <c r="D730" i="2"/>
  <c r="D731" i="2"/>
  <c r="D732" i="2"/>
  <c r="D733" i="2"/>
  <c r="D386" i="2"/>
  <c r="D387" i="2"/>
  <c r="D388" i="2"/>
  <c r="D389" i="2"/>
  <c r="D402" i="2"/>
  <c r="D403" i="2"/>
  <c r="D404" i="2"/>
  <c r="D405" i="2"/>
  <c r="D418" i="2"/>
  <c r="D419" i="2"/>
  <c r="D420" i="2"/>
  <c r="D421" i="2"/>
  <c r="D434" i="2"/>
  <c r="D435" i="2"/>
  <c r="D436" i="2"/>
  <c r="D437" i="2"/>
  <c r="D794" i="2"/>
  <c r="D795" i="2"/>
  <c r="D796" i="2"/>
  <c r="D797" i="2"/>
  <c r="D66" i="2"/>
  <c r="D67" i="2"/>
  <c r="D68" i="2"/>
  <c r="D69" i="2"/>
  <c r="D82" i="2"/>
  <c r="D83" i="2"/>
  <c r="D84" i="2"/>
  <c r="D85" i="2"/>
  <c r="D98" i="2"/>
  <c r="D99" i="2"/>
  <c r="D100" i="2"/>
  <c r="D101" i="2"/>
  <c r="D114" i="2"/>
  <c r="D115" i="2"/>
  <c r="D116" i="2"/>
  <c r="D117" i="2"/>
  <c r="D802" i="2"/>
  <c r="D803" i="2"/>
  <c r="D804" i="2"/>
  <c r="D805" i="2"/>
  <c r="D586" i="2"/>
  <c r="D587" i="2"/>
  <c r="D588" i="2"/>
  <c r="D589" i="2"/>
  <c r="D602" i="2"/>
  <c r="D603" i="2"/>
  <c r="D604" i="2"/>
  <c r="D605" i="2"/>
  <c r="D618" i="2"/>
  <c r="D619" i="2"/>
  <c r="D620" i="2"/>
  <c r="D621" i="2"/>
  <c r="D634" i="2"/>
  <c r="D635" i="2"/>
  <c r="D636" i="2"/>
  <c r="D637" i="2"/>
  <c r="D762" i="2"/>
  <c r="D763" i="2"/>
  <c r="D764" i="2"/>
  <c r="D765" i="2"/>
  <c r="D650" i="2"/>
  <c r="D651" i="2"/>
  <c r="D652" i="2"/>
  <c r="D653" i="2"/>
  <c r="D662" i="2"/>
  <c r="D663" i="2"/>
  <c r="D664" i="2"/>
  <c r="D665" i="2"/>
  <c r="D674" i="2"/>
  <c r="D675" i="2"/>
  <c r="D676" i="2"/>
  <c r="D677" i="2"/>
  <c r="D686" i="2"/>
  <c r="D687" i="2"/>
  <c r="D688" i="2"/>
  <c r="D689" i="2"/>
  <c r="D822" i="2"/>
  <c r="D823" i="2"/>
  <c r="D824" i="2"/>
  <c r="D825" i="2"/>
  <c r="D646" i="2"/>
  <c r="D647" i="2"/>
  <c r="D648" i="2"/>
  <c r="D649" i="2"/>
  <c r="D658" i="2"/>
  <c r="D659" i="2"/>
  <c r="D660" i="2"/>
  <c r="D661" i="2"/>
  <c r="D670" i="2"/>
  <c r="D671" i="2"/>
  <c r="D672" i="2"/>
  <c r="D673" i="2"/>
  <c r="D682" i="2"/>
  <c r="D683" i="2"/>
  <c r="D684" i="2"/>
  <c r="D685" i="2"/>
  <c r="D726" i="2"/>
  <c r="D727" i="2"/>
  <c r="D728" i="2"/>
  <c r="D729" i="2"/>
  <c r="D454" i="2"/>
  <c r="D455" i="2"/>
  <c r="D456" i="2"/>
  <c r="D457" i="2"/>
  <c r="D470" i="2"/>
  <c r="D471" i="2"/>
  <c r="D472" i="2"/>
  <c r="D473" i="2"/>
  <c r="D486" i="2"/>
  <c r="D487" i="2"/>
  <c r="D488" i="2"/>
  <c r="D489" i="2"/>
  <c r="D502" i="2"/>
  <c r="D503" i="2"/>
  <c r="D504" i="2"/>
  <c r="D505" i="2"/>
  <c r="D746" i="2"/>
  <c r="D747" i="2"/>
  <c r="D748" i="2"/>
  <c r="D749" i="2"/>
  <c r="D262" i="2"/>
  <c r="D263" i="2"/>
  <c r="D264" i="2"/>
  <c r="D265" i="2"/>
  <c r="D278" i="2"/>
  <c r="D279" i="2"/>
  <c r="D280" i="2"/>
  <c r="D281" i="2"/>
  <c r="D294" i="2"/>
  <c r="D295" i="2"/>
  <c r="D296" i="2"/>
  <c r="D297" i="2"/>
  <c r="D310" i="2"/>
  <c r="D311" i="2"/>
  <c r="D312" i="2"/>
  <c r="D313" i="2"/>
  <c r="D742" i="2"/>
  <c r="D743" i="2"/>
  <c r="D744" i="2"/>
  <c r="D745" i="2"/>
  <c r="D198" i="2"/>
  <c r="D199" i="2"/>
  <c r="D200" i="2"/>
  <c r="D201" i="2"/>
  <c r="D214" i="2"/>
  <c r="D215" i="2"/>
  <c r="D216" i="2"/>
  <c r="D217" i="2"/>
  <c r="D230" i="2"/>
  <c r="D231" i="2"/>
  <c r="D232" i="2"/>
  <c r="D233" i="2"/>
  <c r="D246" i="2"/>
  <c r="D247" i="2"/>
  <c r="D248" i="2"/>
  <c r="D249" i="2"/>
  <c r="D702" i="2"/>
  <c r="D703" i="2"/>
  <c r="D704" i="2"/>
  <c r="D705" i="2"/>
  <c r="D590" i="2"/>
  <c r="D591" i="2"/>
  <c r="D592" i="2"/>
  <c r="D593" i="2"/>
  <c r="D606" i="2"/>
  <c r="D607" i="2"/>
  <c r="D608" i="2"/>
  <c r="D609" i="2"/>
  <c r="D622" i="2"/>
  <c r="D623" i="2"/>
  <c r="D624" i="2"/>
  <c r="D625" i="2"/>
  <c r="D638" i="2"/>
  <c r="D639" i="2"/>
  <c r="D640" i="2"/>
  <c r="D641" i="2"/>
  <c r="D758" i="2"/>
  <c r="D759" i="2"/>
  <c r="D760" i="2"/>
  <c r="D761" i="2"/>
  <c r="D582" i="2"/>
  <c r="D583" i="2"/>
  <c r="D584" i="2"/>
  <c r="D585" i="2"/>
  <c r="D598" i="2"/>
  <c r="D599" i="2"/>
  <c r="D600" i="2"/>
  <c r="D601" i="2"/>
  <c r="D614" i="2"/>
  <c r="D615" i="2"/>
  <c r="D616" i="2"/>
  <c r="D617" i="2"/>
  <c r="D630" i="2"/>
  <c r="D631" i="2"/>
  <c r="D632" i="2"/>
  <c r="D633" i="2"/>
  <c r="D774" i="2"/>
  <c r="D775" i="2"/>
  <c r="D776" i="2"/>
  <c r="D777" i="2"/>
  <c r="D326" i="2"/>
  <c r="D327" i="2"/>
  <c r="D328" i="2"/>
  <c r="D329" i="2"/>
  <c r="D342" i="2"/>
  <c r="D343" i="2"/>
  <c r="D344" i="2"/>
  <c r="D345" i="2"/>
  <c r="D358" i="2"/>
  <c r="D359" i="2"/>
  <c r="D360" i="2"/>
  <c r="D361" i="2"/>
  <c r="D374" i="2"/>
  <c r="D375" i="2"/>
  <c r="D376" i="2"/>
  <c r="D377" i="2"/>
  <c r="D790" i="2"/>
  <c r="D791" i="2"/>
  <c r="D792" i="2"/>
  <c r="D793" i="2"/>
  <c r="D398" i="2"/>
  <c r="D399" i="2"/>
  <c r="D400" i="2"/>
  <c r="D401" i="2"/>
  <c r="D414" i="2"/>
  <c r="D415" i="2"/>
  <c r="D416" i="2"/>
  <c r="D417" i="2"/>
  <c r="D430" i="2"/>
  <c r="D431" i="2"/>
  <c r="D432" i="2"/>
  <c r="D433" i="2"/>
  <c r="D446" i="2"/>
  <c r="D447" i="2"/>
  <c r="D448" i="2"/>
  <c r="D449" i="2"/>
  <c r="D854" i="2"/>
  <c r="D855" i="2"/>
  <c r="D856" i="2"/>
  <c r="D857" i="2"/>
  <c r="D202" i="2"/>
  <c r="D203" i="2"/>
  <c r="D204" i="2"/>
  <c r="D205" i="2"/>
  <c r="D218" i="2"/>
  <c r="D219" i="2"/>
  <c r="D220" i="2"/>
  <c r="D221" i="2"/>
  <c r="D234" i="2"/>
  <c r="D235" i="2"/>
  <c r="D236" i="2"/>
  <c r="D237" i="2"/>
  <c r="D250" i="2"/>
  <c r="D251" i="2"/>
  <c r="D252" i="2"/>
  <c r="D253" i="2"/>
  <c r="D838" i="2"/>
  <c r="D839" i="2"/>
  <c r="D840" i="2"/>
  <c r="D841" i="2"/>
  <c r="D14" i="2"/>
  <c r="D15" i="2"/>
  <c r="D16" i="2"/>
  <c r="D17" i="2"/>
  <c r="D30" i="2"/>
  <c r="D31" i="2"/>
  <c r="D32" i="2"/>
  <c r="D33" i="2"/>
  <c r="D46" i="2"/>
  <c r="D47" i="2"/>
  <c r="D48" i="2"/>
  <c r="D49" i="2"/>
  <c r="D62" i="2"/>
  <c r="D63" i="2"/>
  <c r="D64" i="2"/>
  <c r="D65" i="2"/>
  <c r="D814" i="2"/>
  <c r="D815" i="2"/>
  <c r="D816" i="2"/>
  <c r="D817" i="2"/>
  <c r="D526" i="2"/>
  <c r="D527" i="2"/>
  <c r="D528" i="2"/>
  <c r="D529" i="2"/>
  <c r="D542" i="2"/>
  <c r="D543" i="2"/>
  <c r="D544" i="2"/>
  <c r="D545" i="2"/>
  <c r="D558" i="2"/>
  <c r="D559" i="2"/>
  <c r="D560" i="2"/>
  <c r="D561" i="2"/>
  <c r="D574" i="2"/>
  <c r="D575" i="2"/>
  <c r="D576" i="2"/>
  <c r="D577" i="2"/>
  <c r="D694" i="2"/>
  <c r="D695" i="2"/>
  <c r="D696" i="2"/>
  <c r="D697" i="2"/>
  <c r="D70" i="2"/>
  <c r="D71" i="2"/>
  <c r="D72" i="2"/>
  <c r="D73" i="2"/>
  <c r="D86" i="2"/>
  <c r="D87" i="2"/>
  <c r="D88" i="2"/>
  <c r="D89" i="2"/>
  <c r="D102" i="2"/>
  <c r="D103" i="2"/>
  <c r="D104" i="2"/>
  <c r="D105" i="2"/>
  <c r="D118" i="2"/>
  <c r="D119" i="2"/>
  <c r="D120" i="2"/>
  <c r="D121" i="2"/>
  <c r="D734" i="2"/>
  <c r="D735" i="2"/>
  <c r="D736" i="2"/>
  <c r="D737" i="2"/>
  <c r="D462" i="2"/>
  <c r="D463" i="2"/>
  <c r="D464" i="2"/>
  <c r="D465" i="2"/>
  <c r="D478" i="2"/>
  <c r="D479" i="2"/>
  <c r="D480" i="2"/>
  <c r="D481" i="2"/>
  <c r="D494" i="2"/>
  <c r="D495" i="2"/>
  <c r="D496" i="2"/>
  <c r="D497" i="2"/>
  <c r="D510" i="2"/>
  <c r="D511" i="2"/>
  <c r="D512" i="2"/>
  <c r="D513" i="2"/>
  <c r="D710" i="2"/>
  <c r="D711" i="2"/>
  <c r="D712" i="2"/>
  <c r="D713" i="2"/>
  <c r="D134" i="2"/>
  <c r="D135" i="2"/>
  <c r="D136" i="2"/>
  <c r="D137" i="2"/>
  <c r="D150" i="2"/>
  <c r="D151" i="2"/>
  <c r="D152" i="2"/>
  <c r="D153" i="2"/>
  <c r="D166" i="2"/>
  <c r="D167" i="2"/>
  <c r="D168" i="2"/>
  <c r="D169" i="2"/>
  <c r="D182" i="2"/>
  <c r="D183" i="2"/>
  <c r="D184" i="2"/>
  <c r="D185" i="2"/>
  <c r="D718" i="2"/>
  <c r="D719" i="2"/>
  <c r="D720" i="2"/>
  <c r="D721" i="2"/>
  <c r="D334" i="2"/>
  <c r="D335" i="2"/>
  <c r="D336" i="2"/>
  <c r="D337" i="2"/>
  <c r="D350" i="2"/>
  <c r="D351" i="2"/>
  <c r="D352" i="2"/>
  <c r="D353" i="2"/>
  <c r="D366" i="2"/>
  <c r="D367" i="2"/>
  <c r="D368" i="2"/>
  <c r="D369" i="2"/>
  <c r="D382" i="2"/>
  <c r="D383" i="2"/>
  <c r="D384" i="2"/>
  <c r="D385" i="2"/>
  <c r="D798" i="2"/>
  <c r="D799" i="2"/>
  <c r="D800" i="2"/>
  <c r="D801" i="2"/>
  <c r="D78" i="2"/>
  <c r="D79" i="2"/>
  <c r="D80" i="2"/>
  <c r="D81" i="2"/>
  <c r="D94" i="2"/>
  <c r="D95" i="2"/>
  <c r="D96" i="2"/>
  <c r="D97" i="2"/>
  <c r="D110" i="2"/>
  <c r="D111" i="2"/>
  <c r="D112" i="2"/>
  <c r="D113" i="2"/>
  <c r="D126" i="2"/>
  <c r="D127" i="2"/>
  <c r="D128" i="2"/>
  <c r="D129" i="2"/>
  <c r="D806" i="2"/>
  <c r="D807" i="2"/>
  <c r="D808" i="2"/>
  <c r="D809" i="2"/>
  <c r="D270" i="2"/>
  <c r="D271" i="2"/>
  <c r="D272" i="2"/>
  <c r="D273" i="2"/>
  <c r="D286" i="2"/>
  <c r="D287" i="2"/>
  <c r="D288" i="2"/>
  <c r="D289" i="2"/>
  <c r="D302" i="2"/>
  <c r="D303" i="2"/>
  <c r="D304" i="2"/>
  <c r="D305" i="2"/>
  <c r="D318" i="2"/>
  <c r="D319" i="2"/>
  <c r="D320" i="2"/>
  <c r="D321" i="2"/>
  <c r="D782" i="2"/>
  <c r="D783" i="2"/>
  <c r="D784" i="2"/>
  <c r="D785" i="2"/>
  <c r="D390" i="2"/>
  <c r="D391" i="2"/>
  <c r="D392" i="2"/>
  <c r="D393" i="2"/>
  <c r="D406" i="2"/>
  <c r="D407" i="2"/>
  <c r="D408" i="2"/>
  <c r="D409" i="2"/>
  <c r="D422" i="2"/>
  <c r="D423" i="2"/>
  <c r="D424" i="2"/>
  <c r="D425" i="2"/>
  <c r="D438" i="2"/>
  <c r="D439" i="2"/>
  <c r="D440" i="2"/>
  <c r="D441" i="2"/>
  <c r="D750" i="2"/>
  <c r="D751" i="2"/>
  <c r="D752" i="2"/>
  <c r="D753" i="2"/>
  <c r="D206" i="2"/>
  <c r="D207" i="2"/>
  <c r="D208" i="2"/>
  <c r="D209" i="2"/>
  <c r="D222" i="2"/>
  <c r="D223" i="2"/>
  <c r="D224" i="2"/>
  <c r="D225" i="2"/>
  <c r="D238" i="2"/>
  <c r="D239" i="2"/>
  <c r="D240" i="2"/>
  <c r="D241" i="2"/>
  <c r="D254" i="2"/>
  <c r="D255" i="2"/>
  <c r="D256" i="2"/>
  <c r="D257" i="2"/>
  <c r="D846" i="2"/>
  <c r="D847" i="2"/>
  <c r="D848" i="2"/>
  <c r="D849" i="2"/>
  <c r="D518" i="2"/>
  <c r="D519" i="2"/>
  <c r="D520" i="2"/>
  <c r="D521" i="2"/>
  <c r="D534" i="2"/>
  <c r="D535" i="2"/>
  <c r="D536" i="2"/>
  <c r="D537" i="2"/>
  <c r="D550" i="2"/>
  <c r="D551" i="2"/>
  <c r="D552" i="2"/>
  <c r="D553" i="2"/>
  <c r="D566" i="2"/>
  <c r="D567" i="2"/>
  <c r="D568" i="2"/>
  <c r="D569" i="2"/>
  <c r="D766" i="2"/>
  <c r="D767" i="2"/>
  <c r="D768" i="2"/>
  <c r="D769" i="2"/>
  <c r="D138" i="2"/>
  <c r="C139" i="2"/>
  <c r="C140" i="2"/>
  <c r="C141" i="2"/>
  <c r="C154" i="2"/>
  <c r="C155" i="2"/>
  <c r="C156" i="2"/>
  <c r="C157" i="2"/>
  <c r="C170" i="2"/>
  <c r="C171" i="2"/>
  <c r="C172" i="2"/>
  <c r="C173" i="2"/>
  <c r="C186" i="2"/>
  <c r="C187" i="2"/>
  <c r="C188" i="2"/>
  <c r="C189" i="2"/>
  <c r="C698" i="2"/>
  <c r="C699" i="2"/>
  <c r="C700" i="2"/>
  <c r="C701" i="2"/>
  <c r="C74" i="2"/>
  <c r="C75" i="2"/>
  <c r="C76" i="2"/>
  <c r="C77" i="2"/>
  <c r="C90" i="2"/>
  <c r="C91" i="2"/>
  <c r="C92" i="2"/>
  <c r="C93" i="2"/>
  <c r="C106" i="2"/>
  <c r="C107" i="2"/>
  <c r="C108" i="2"/>
  <c r="C109" i="2"/>
  <c r="C122" i="2"/>
  <c r="C123" i="2"/>
  <c r="C124" i="2"/>
  <c r="C125" i="2"/>
  <c r="C690" i="2"/>
  <c r="C691" i="2"/>
  <c r="C692" i="2"/>
  <c r="C693" i="2"/>
  <c r="C450" i="2"/>
  <c r="C451" i="2"/>
  <c r="C452" i="2"/>
  <c r="C453" i="2"/>
  <c r="C466" i="2"/>
  <c r="C467" i="2"/>
  <c r="C468" i="2"/>
  <c r="C469" i="2"/>
  <c r="C482" i="2"/>
  <c r="C483" i="2"/>
  <c r="C484" i="2"/>
  <c r="C485" i="2"/>
  <c r="C498" i="2"/>
  <c r="C499" i="2"/>
  <c r="C500" i="2"/>
  <c r="C501" i="2"/>
  <c r="C850" i="2"/>
  <c r="C851" i="2"/>
  <c r="C852" i="2"/>
  <c r="C853" i="2"/>
  <c r="C194" i="2"/>
  <c r="C195" i="2"/>
  <c r="C196" i="2"/>
  <c r="C197" i="2"/>
  <c r="C210" i="2"/>
  <c r="C211" i="2"/>
  <c r="C212" i="2"/>
  <c r="C213" i="2"/>
  <c r="C226" i="2"/>
  <c r="C227" i="2"/>
  <c r="C228" i="2"/>
  <c r="C229" i="2"/>
  <c r="C242" i="2"/>
  <c r="C243" i="2"/>
  <c r="C244" i="2"/>
  <c r="C245" i="2"/>
  <c r="C810" i="2"/>
  <c r="C811" i="2"/>
  <c r="C812" i="2"/>
  <c r="C813" i="2"/>
  <c r="C266" i="2"/>
  <c r="C267" i="2"/>
  <c r="C268" i="2"/>
  <c r="C269" i="2"/>
  <c r="C282" i="2"/>
  <c r="C283" i="2"/>
  <c r="C284" i="2"/>
  <c r="C285" i="2"/>
  <c r="C298" i="2"/>
  <c r="C299" i="2"/>
  <c r="C300" i="2"/>
  <c r="C301" i="2"/>
  <c r="C314" i="2"/>
  <c r="C315" i="2"/>
  <c r="C316" i="2"/>
  <c r="C317" i="2"/>
  <c r="C722" i="2"/>
  <c r="C723" i="2"/>
  <c r="C724" i="2"/>
  <c r="C725" i="2"/>
  <c r="C130" i="2"/>
  <c r="C131" i="2"/>
  <c r="C132" i="2"/>
  <c r="C133" i="2"/>
  <c r="C146" i="2"/>
  <c r="C147" i="2"/>
  <c r="C148" i="2"/>
  <c r="C149" i="2"/>
  <c r="C162" i="2"/>
  <c r="C163" i="2"/>
  <c r="C164" i="2"/>
  <c r="C165" i="2"/>
  <c r="C178" i="2"/>
  <c r="C179" i="2"/>
  <c r="C180" i="2"/>
  <c r="C181" i="2"/>
  <c r="C754" i="2"/>
  <c r="C755" i="2"/>
  <c r="C756" i="2"/>
  <c r="C757" i="2"/>
  <c r="C2" i="2"/>
  <c r="C3" i="2"/>
  <c r="C4" i="2"/>
  <c r="C5" i="2"/>
  <c r="C18" i="2"/>
  <c r="C19" i="2"/>
  <c r="C20" i="2"/>
  <c r="C21" i="2"/>
  <c r="C34" i="2"/>
  <c r="C35" i="2"/>
  <c r="C36" i="2"/>
  <c r="C37" i="2"/>
  <c r="C50" i="2"/>
  <c r="C51" i="2"/>
  <c r="C52" i="2"/>
  <c r="C53" i="2"/>
  <c r="C714" i="2"/>
  <c r="C715" i="2"/>
  <c r="C716" i="2"/>
  <c r="C717" i="2"/>
  <c r="C394" i="2"/>
  <c r="C395" i="2"/>
  <c r="C396" i="2"/>
  <c r="C397" i="2"/>
  <c r="C410" i="2"/>
  <c r="C411" i="2"/>
  <c r="C412" i="2"/>
  <c r="C413" i="2"/>
  <c r="C426" i="2"/>
  <c r="C427" i="2"/>
  <c r="C428" i="2"/>
  <c r="C429" i="2"/>
  <c r="C442" i="2"/>
  <c r="C443" i="2"/>
  <c r="C444" i="2"/>
  <c r="C445" i="2"/>
  <c r="C826" i="2"/>
  <c r="C827" i="2"/>
  <c r="C828" i="2"/>
  <c r="C829" i="2"/>
  <c r="C258" i="2"/>
  <c r="C259" i="2"/>
  <c r="C260" i="2"/>
  <c r="C261" i="2"/>
  <c r="C274" i="2"/>
  <c r="C275" i="2"/>
  <c r="C276" i="2"/>
  <c r="C277" i="2"/>
  <c r="C290" i="2"/>
  <c r="C291" i="2"/>
  <c r="C292" i="2"/>
  <c r="C293" i="2"/>
  <c r="C306" i="2"/>
  <c r="C307" i="2"/>
  <c r="C308" i="2"/>
  <c r="C309" i="2"/>
  <c r="C778" i="2"/>
  <c r="C779" i="2"/>
  <c r="C780" i="2"/>
  <c r="C781" i="2"/>
  <c r="C142" i="2"/>
  <c r="C143" i="2"/>
  <c r="C144" i="2"/>
  <c r="C145" i="2"/>
  <c r="C158" i="2"/>
  <c r="C159" i="2"/>
  <c r="C160" i="2"/>
  <c r="C161" i="2"/>
  <c r="C174" i="2"/>
  <c r="C175" i="2"/>
  <c r="C176" i="2"/>
  <c r="C177" i="2"/>
  <c r="C190" i="2"/>
  <c r="C191" i="2"/>
  <c r="C192" i="2"/>
  <c r="C193" i="2"/>
  <c r="C842" i="2"/>
  <c r="C843" i="2"/>
  <c r="C844" i="2"/>
  <c r="C845" i="2"/>
  <c r="C6" i="2"/>
  <c r="C7" i="2"/>
  <c r="C8" i="2"/>
  <c r="C9" i="2"/>
  <c r="C22" i="2"/>
  <c r="C23" i="2"/>
  <c r="C24" i="2"/>
  <c r="C25" i="2"/>
  <c r="C38" i="2"/>
  <c r="C39" i="2"/>
  <c r="C40" i="2"/>
  <c r="C41" i="2"/>
  <c r="C54" i="2"/>
  <c r="C55" i="2"/>
  <c r="C56" i="2"/>
  <c r="C57" i="2"/>
  <c r="C818" i="2"/>
  <c r="C819" i="2"/>
  <c r="C820" i="2"/>
  <c r="C821" i="2"/>
  <c r="C10" i="2"/>
  <c r="C11" i="2"/>
  <c r="C12" i="2"/>
  <c r="C13" i="2"/>
  <c r="C26" i="2"/>
  <c r="C27" i="2"/>
  <c r="C28" i="2"/>
  <c r="C29" i="2"/>
  <c r="C42" i="2"/>
  <c r="C43" i="2"/>
  <c r="C44" i="2"/>
  <c r="C45" i="2"/>
  <c r="C58" i="2"/>
  <c r="C59" i="2"/>
  <c r="C60" i="2"/>
  <c r="C61" i="2"/>
  <c r="C858" i="2"/>
  <c r="C859" i="2"/>
  <c r="C860" i="2"/>
  <c r="C861" i="2"/>
  <c r="C330" i="2"/>
  <c r="C331" i="2"/>
  <c r="C332" i="2"/>
  <c r="C333" i="2"/>
  <c r="C346" i="2"/>
  <c r="C347" i="2"/>
  <c r="C348" i="2"/>
  <c r="C349" i="2"/>
  <c r="C362" i="2"/>
  <c r="C363" i="2"/>
  <c r="C364" i="2"/>
  <c r="C365" i="2"/>
  <c r="C378" i="2"/>
  <c r="C379" i="2"/>
  <c r="C380" i="2"/>
  <c r="C381" i="2"/>
  <c r="C738" i="2"/>
  <c r="C739" i="2"/>
  <c r="C740" i="2"/>
  <c r="C741" i="2"/>
  <c r="C458" i="2"/>
  <c r="C459" i="2"/>
  <c r="C460" i="2"/>
  <c r="C461" i="2"/>
  <c r="C474" i="2"/>
  <c r="C475" i="2"/>
  <c r="C476" i="2"/>
  <c r="C477" i="2"/>
  <c r="C490" i="2"/>
  <c r="C491" i="2"/>
  <c r="C492" i="2"/>
  <c r="C493" i="2"/>
  <c r="C506" i="2"/>
  <c r="C507" i="2"/>
  <c r="C508" i="2"/>
  <c r="C509" i="2"/>
  <c r="C786" i="2"/>
  <c r="C787" i="2"/>
  <c r="C788" i="2"/>
  <c r="C789" i="2"/>
  <c r="C578" i="2"/>
  <c r="C579" i="2"/>
  <c r="C580" i="2"/>
  <c r="C581" i="2"/>
  <c r="C594" i="2"/>
  <c r="C595" i="2"/>
  <c r="C596" i="2"/>
  <c r="C597" i="2"/>
  <c r="C610" i="2"/>
  <c r="C611" i="2"/>
  <c r="C612" i="2"/>
  <c r="C613" i="2"/>
  <c r="C626" i="2"/>
  <c r="C627" i="2"/>
  <c r="C628" i="2"/>
  <c r="C629" i="2"/>
  <c r="C834" i="2"/>
  <c r="C835" i="2"/>
  <c r="C836" i="2"/>
  <c r="C837" i="2"/>
  <c r="C522" i="2"/>
  <c r="C523" i="2"/>
  <c r="C524" i="2"/>
  <c r="C525" i="2"/>
  <c r="C538" i="2"/>
  <c r="C539" i="2"/>
  <c r="C540" i="2"/>
  <c r="C541" i="2"/>
  <c r="C554" i="2"/>
  <c r="C555" i="2"/>
  <c r="C556" i="2"/>
  <c r="C557" i="2"/>
  <c r="C570" i="2"/>
  <c r="C571" i="2"/>
  <c r="C572" i="2"/>
  <c r="C573" i="2"/>
  <c r="C770" i="2"/>
  <c r="C771" i="2"/>
  <c r="C772" i="2"/>
  <c r="C773" i="2"/>
  <c r="C514" i="2"/>
  <c r="C515" i="2"/>
  <c r="C516" i="2"/>
  <c r="C517" i="2"/>
  <c r="C530" i="2"/>
  <c r="C531" i="2"/>
  <c r="C532" i="2"/>
  <c r="C533" i="2"/>
  <c r="C546" i="2"/>
  <c r="C547" i="2"/>
  <c r="C548" i="2"/>
  <c r="C549" i="2"/>
  <c r="C562" i="2"/>
  <c r="C563" i="2"/>
  <c r="C564" i="2"/>
  <c r="C565" i="2"/>
  <c r="C830" i="2"/>
  <c r="C831" i="2"/>
  <c r="C832" i="2"/>
  <c r="C833" i="2"/>
  <c r="C642" i="2"/>
  <c r="C643" i="2"/>
  <c r="C644" i="2"/>
  <c r="C645" i="2"/>
  <c r="C654" i="2"/>
  <c r="C655" i="2"/>
  <c r="C656" i="2"/>
  <c r="C657" i="2"/>
  <c r="C666" i="2"/>
  <c r="C667" i="2"/>
  <c r="C668" i="2"/>
  <c r="C669" i="2"/>
  <c r="C678" i="2"/>
  <c r="C679" i="2"/>
  <c r="C680" i="2"/>
  <c r="C681" i="2"/>
  <c r="C706" i="2"/>
  <c r="C707" i="2"/>
  <c r="C708" i="2"/>
  <c r="C709" i="2"/>
  <c r="C322" i="2"/>
  <c r="C323" i="2"/>
  <c r="C324" i="2"/>
  <c r="C325" i="2"/>
  <c r="C338" i="2"/>
  <c r="C339" i="2"/>
  <c r="C340" i="2"/>
  <c r="C341" i="2"/>
  <c r="C354" i="2"/>
  <c r="C355" i="2"/>
  <c r="C356" i="2"/>
  <c r="C357" i="2"/>
  <c r="C370" i="2"/>
  <c r="C371" i="2"/>
  <c r="C372" i="2"/>
  <c r="C373" i="2"/>
  <c r="C730" i="2"/>
  <c r="C731" i="2"/>
  <c r="C732" i="2"/>
  <c r="C733" i="2"/>
  <c r="C386" i="2"/>
  <c r="C387" i="2"/>
  <c r="C388" i="2"/>
  <c r="C389" i="2"/>
  <c r="C402" i="2"/>
  <c r="C403" i="2"/>
  <c r="C404" i="2"/>
  <c r="C405" i="2"/>
  <c r="C418" i="2"/>
  <c r="C419" i="2"/>
  <c r="C420" i="2"/>
  <c r="C421" i="2"/>
  <c r="C434" i="2"/>
  <c r="C435" i="2"/>
  <c r="C436" i="2"/>
  <c r="C437" i="2"/>
  <c r="C794" i="2"/>
  <c r="C795" i="2"/>
  <c r="C796" i="2"/>
  <c r="C797" i="2"/>
  <c r="C66" i="2"/>
  <c r="C67" i="2"/>
  <c r="C68" i="2"/>
  <c r="C69" i="2"/>
  <c r="C82" i="2"/>
  <c r="C83" i="2"/>
  <c r="C84" i="2"/>
  <c r="C85" i="2"/>
  <c r="C98" i="2"/>
  <c r="C99" i="2"/>
  <c r="C100" i="2"/>
  <c r="C101" i="2"/>
  <c r="C114" i="2"/>
  <c r="C115" i="2"/>
  <c r="C116" i="2"/>
  <c r="C117" i="2"/>
  <c r="C802" i="2"/>
  <c r="C803" i="2"/>
  <c r="C804" i="2"/>
  <c r="C805" i="2"/>
  <c r="C586" i="2"/>
  <c r="C587" i="2"/>
  <c r="C588" i="2"/>
  <c r="C589" i="2"/>
  <c r="C602" i="2"/>
  <c r="C603" i="2"/>
  <c r="C604" i="2"/>
  <c r="C605" i="2"/>
  <c r="C618" i="2"/>
  <c r="C619" i="2"/>
  <c r="C620" i="2"/>
  <c r="C621" i="2"/>
  <c r="C634" i="2"/>
  <c r="C635" i="2"/>
  <c r="C636" i="2"/>
  <c r="C637" i="2"/>
  <c r="C762" i="2"/>
  <c r="C763" i="2"/>
  <c r="C764" i="2"/>
  <c r="C765" i="2"/>
  <c r="C650" i="2"/>
  <c r="C651" i="2"/>
  <c r="C652" i="2"/>
  <c r="C653" i="2"/>
  <c r="C662" i="2"/>
  <c r="C663" i="2"/>
  <c r="C664" i="2"/>
  <c r="C665" i="2"/>
  <c r="C674" i="2"/>
  <c r="C675" i="2"/>
  <c r="C676" i="2"/>
  <c r="C677" i="2"/>
  <c r="C686" i="2"/>
  <c r="C687" i="2"/>
  <c r="C688" i="2"/>
  <c r="C689" i="2"/>
  <c r="C822" i="2"/>
  <c r="C823" i="2"/>
  <c r="C824" i="2"/>
  <c r="C825" i="2"/>
  <c r="C646" i="2"/>
  <c r="C647" i="2"/>
  <c r="C648" i="2"/>
  <c r="C649" i="2"/>
  <c r="C658" i="2"/>
  <c r="C659" i="2"/>
  <c r="C660" i="2"/>
  <c r="C661" i="2"/>
  <c r="C670" i="2"/>
  <c r="C671" i="2"/>
  <c r="C672" i="2"/>
  <c r="C673" i="2"/>
  <c r="C682" i="2"/>
  <c r="C683" i="2"/>
  <c r="C684" i="2"/>
  <c r="C685" i="2"/>
  <c r="C726" i="2"/>
  <c r="C727" i="2"/>
  <c r="C728" i="2"/>
  <c r="C729" i="2"/>
  <c r="C454" i="2"/>
  <c r="C455" i="2"/>
  <c r="C456" i="2"/>
  <c r="C457" i="2"/>
  <c r="C470" i="2"/>
  <c r="C471" i="2"/>
  <c r="C472" i="2"/>
  <c r="C473" i="2"/>
  <c r="C486" i="2"/>
  <c r="C487" i="2"/>
  <c r="C488" i="2"/>
  <c r="C489" i="2"/>
  <c r="C502" i="2"/>
  <c r="C503" i="2"/>
  <c r="C504" i="2"/>
  <c r="C505" i="2"/>
  <c r="C746" i="2"/>
  <c r="C747" i="2"/>
  <c r="C748" i="2"/>
  <c r="C749" i="2"/>
  <c r="C262" i="2"/>
  <c r="C263" i="2"/>
  <c r="C264" i="2"/>
  <c r="C265" i="2"/>
  <c r="C278" i="2"/>
  <c r="C279" i="2"/>
  <c r="C280" i="2"/>
  <c r="C281" i="2"/>
  <c r="C294" i="2"/>
  <c r="C295" i="2"/>
  <c r="C296" i="2"/>
  <c r="C297" i="2"/>
  <c r="C310" i="2"/>
  <c r="C311" i="2"/>
  <c r="C312" i="2"/>
  <c r="C313" i="2"/>
  <c r="C742" i="2"/>
  <c r="C743" i="2"/>
  <c r="C744" i="2"/>
  <c r="C745" i="2"/>
  <c r="C198" i="2"/>
  <c r="C199" i="2"/>
  <c r="C200" i="2"/>
  <c r="C201" i="2"/>
  <c r="C214" i="2"/>
  <c r="C215" i="2"/>
  <c r="C216" i="2"/>
  <c r="C217" i="2"/>
  <c r="C230" i="2"/>
  <c r="C231" i="2"/>
  <c r="C232" i="2"/>
  <c r="C233" i="2"/>
  <c r="C246" i="2"/>
  <c r="C247" i="2"/>
  <c r="C248" i="2"/>
  <c r="C249" i="2"/>
  <c r="C702" i="2"/>
  <c r="C703" i="2"/>
  <c r="C704" i="2"/>
  <c r="C705" i="2"/>
  <c r="C590" i="2"/>
  <c r="C591" i="2"/>
  <c r="C592" i="2"/>
  <c r="C593" i="2"/>
  <c r="C606" i="2"/>
  <c r="C607" i="2"/>
  <c r="C608" i="2"/>
  <c r="C609" i="2"/>
  <c r="C622" i="2"/>
  <c r="C623" i="2"/>
  <c r="C624" i="2"/>
  <c r="C625" i="2"/>
  <c r="C638" i="2"/>
  <c r="C639" i="2"/>
  <c r="C640" i="2"/>
  <c r="C641" i="2"/>
  <c r="C758" i="2"/>
  <c r="C759" i="2"/>
  <c r="C760" i="2"/>
  <c r="C761" i="2"/>
  <c r="C582" i="2"/>
  <c r="C583" i="2"/>
  <c r="C584" i="2"/>
  <c r="C585" i="2"/>
  <c r="C598" i="2"/>
  <c r="C599" i="2"/>
  <c r="C600" i="2"/>
  <c r="C601" i="2"/>
  <c r="C614" i="2"/>
  <c r="C615" i="2"/>
  <c r="C616" i="2"/>
  <c r="C617" i="2"/>
  <c r="C630" i="2"/>
  <c r="C631" i="2"/>
  <c r="C632" i="2"/>
  <c r="C633" i="2"/>
  <c r="C774" i="2"/>
  <c r="C775" i="2"/>
  <c r="C776" i="2"/>
  <c r="C777" i="2"/>
  <c r="C326" i="2"/>
  <c r="C327" i="2"/>
  <c r="C328" i="2"/>
  <c r="C329" i="2"/>
  <c r="C342" i="2"/>
  <c r="C343" i="2"/>
  <c r="C344" i="2"/>
  <c r="C345" i="2"/>
  <c r="C358" i="2"/>
  <c r="C359" i="2"/>
  <c r="C360" i="2"/>
  <c r="C361" i="2"/>
  <c r="C374" i="2"/>
  <c r="C375" i="2"/>
  <c r="C376" i="2"/>
  <c r="C377" i="2"/>
  <c r="C790" i="2"/>
  <c r="C791" i="2"/>
  <c r="C792" i="2"/>
  <c r="C793" i="2"/>
  <c r="C398" i="2"/>
  <c r="C399" i="2"/>
  <c r="C400" i="2"/>
  <c r="C401" i="2"/>
  <c r="C414" i="2"/>
  <c r="C415" i="2"/>
  <c r="C416" i="2"/>
  <c r="C417" i="2"/>
  <c r="C430" i="2"/>
  <c r="C431" i="2"/>
  <c r="C432" i="2"/>
  <c r="C433" i="2"/>
  <c r="C446" i="2"/>
  <c r="C447" i="2"/>
  <c r="C448" i="2"/>
  <c r="C449" i="2"/>
  <c r="C854" i="2"/>
  <c r="C855" i="2"/>
  <c r="C856" i="2"/>
  <c r="C857" i="2"/>
  <c r="C202" i="2"/>
  <c r="C203" i="2"/>
  <c r="C204" i="2"/>
  <c r="C205" i="2"/>
  <c r="C218" i="2"/>
  <c r="C219" i="2"/>
  <c r="C220" i="2"/>
  <c r="C221" i="2"/>
  <c r="C234" i="2"/>
  <c r="C235" i="2"/>
  <c r="C236" i="2"/>
  <c r="C237" i="2"/>
  <c r="C250" i="2"/>
  <c r="C251" i="2"/>
  <c r="C252" i="2"/>
  <c r="C253" i="2"/>
  <c r="C838" i="2"/>
  <c r="C839" i="2"/>
  <c r="C840" i="2"/>
  <c r="C841" i="2"/>
  <c r="C14" i="2"/>
  <c r="C15" i="2"/>
  <c r="C16" i="2"/>
  <c r="C17" i="2"/>
  <c r="C30" i="2"/>
  <c r="C31" i="2"/>
  <c r="C32" i="2"/>
  <c r="C33" i="2"/>
  <c r="C46" i="2"/>
  <c r="C47" i="2"/>
  <c r="C48" i="2"/>
  <c r="C49" i="2"/>
  <c r="C62" i="2"/>
  <c r="C63" i="2"/>
  <c r="C64" i="2"/>
  <c r="C65" i="2"/>
  <c r="C814" i="2"/>
  <c r="C815" i="2"/>
  <c r="C816" i="2"/>
  <c r="C817" i="2"/>
  <c r="C526" i="2"/>
  <c r="C527" i="2"/>
  <c r="C528" i="2"/>
  <c r="C529" i="2"/>
  <c r="C542" i="2"/>
  <c r="C543" i="2"/>
  <c r="C544" i="2"/>
  <c r="C545" i="2"/>
  <c r="C558" i="2"/>
  <c r="C559" i="2"/>
  <c r="C560" i="2"/>
  <c r="C561" i="2"/>
  <c r="C574" i="2"/>
  <c r="C575" i="2"/>
  <c r="C576" i="2"/>
  <c r="C577" i="2"/>
  <c r="C694" i="2"/>
  <c r="C695" i="2"/>
  <c r="C696" i="2"/>
  <c r="C697" i="2"/>
  <c r="C70" i="2"/>
  <c r="C71" i="2"/>
  <c r="C72" i="2"/>
  <c r="C73" i="2"/>
  <c r="C86" i="2"/>
  <c r="C87" i="2"/>
  <c r="C88" i="2"/>
  <c r="C89" i="2"/>
  <c r="C102" i="2"/>
  <c r="C103" i="2"/>
  <c r="C104" i="2"/>
  <c r="C105" i="2"/>
  <c r="C118" i="2"/>
  <c r="C119" i="2"/>
  <c r="C120" i="2"/>
  <c r="C121" i="2"/>
  <c r="C734" i="2"/>
  <c r="C735" i="2"/>
  <c r="C736" i="2"/>
  <c r="C737" i="2"/>
  <c r="C462" i="2"/>
  <c r="C463" i="2"/>
  <c r="C464" i="2"/>
  <c r="C465" i="2"/>
  <c r="C478" i="2"/>
  <c r="C479" i="2"/>
  <c r="C480" i="2"/>
  <c r="C481" i="2"/>
  <c r="C494" i="2"/>
  <c r="C495" i="2"/>
  <c r="C496" i="2"/>
  <c r="C497" i="2"/>
  <c r="C510" i="2"/>
  <c r="C511" i="2"/>
  <c r="C512" i="2"/>
  <c r="C513" i="2"/>
  <c r="C710" i="2"/>
  <c r="C711" i="2"/>
  <c r="C712" i="2"/>
  <c r="C713" i="2"/>
  <c r="C134" i="2"/>
  <c r="C135" i="2"/>
  <c r="C136" i="2"/>
  <c r="C137" i="2"/>
  <c r="C150" i="2"/>
  <c r="C151" i="2"/>
  <c r="C152" i="2"/>
  <c r="C153" i="2"/>
  <c r="C166" i="2"/>
  <c r="C167" i="2"/>
  <c r="C168" i="2"/>
  <c r="C169" i="2"/>
  <c r="C182" i="2"/>
  <c r="C183" i="2"/>
  <c r="C184" i="2"/>
  <c r="C185" i="2"/>
  <c r="C718" i="2"/>
  <c r="C719" i="2"/>
  <c r="C720" i="2"/>
  <c r="C721" i="2"/>
  <c r="C334" i="2"/>
  <c r="C335" i="2"/>
  <c r="C336" i="2"/>
  <c r="C337" i="2"/>
  <c r="C350" i="2"/>
  <c r="C351" i="2"/>
  <c r="C352" i="2"/>
  <c r="C353" i="2"/>
  <c r="C366" i="2"/>
  <c r="C367" i="2"/>
  <c r="C368" i="2"/>
  <c r="C369" i="2"/>
  <c r="C382" i="2"/>
  <c r="C383" i="2"/>
  <c r="C384" i="2"/>
  <c r="C385" i="2"/>
  <c r="C798" i="2"/>
  <c r="C799" i="2"/>
  <c r="C800" i="2"/>
  <c r="C801" i="2"/>
  <c r="C78" i="2"/>
  <c r="C79" i="2"/>
  <c r="C80" i="2"/>
  <c r="C81" i="2"/>
  <c r="C94" i="2"/>
  <c r="C95" i="2"/>
  <c r="C96" i="2"/>
  <c r="C97" i="2"/>
  <c r="C110" i="2"/>
  <c r="C111" i="2"/>
  <c r="C112" i="2"/>
  <c r="C113" i="2"/>
  <c r="C126" i="2"/>
  <c r="C127" i="2"/>
  <c r="C128" i="2"/>
  <c r="C129" i="2"/>
  <c r="C806" i="2"/>
  <c r="C807" i="2"/>
  <c r="C808" i="2"/>
  <c r="C809" i="2"/>
  <c r="C270" i="2"/>
  <c r="C271" i="2"/>
  <c r="C272" i="2"/>
  <c r="C273" i="2"/>
  <c r="C286" i="2"/>
  <c r="C287" i="2"/>
  <c r="C288" i="2"/>
  <c r="C289" i="2"/>
  <c r="C302" i="2"/>
  <c r="C303" i="2"/>
  <c r="C304" i="2"/>
  <c r="C305" i="2"/>
  <c r="C318" i="2"/>
  <c r="C319" i="2"/>
  <c r="C320" i="2"/>
  <c r="C321" i="2"/>
  <c r="C782" i="2"/>
  <c r="C783" i="2"/>
  <c r="C784" i="2"/>
  <c r="C785" i="2"/>
  <c r="C390" i="2"/>
  <c r="C391" i="2"/>
  <c r="C392" i="2"/>
  <c r="C393" i="2"/>
  <c r="C406" i="2"/>
  <c r="C407" i="2"/>
  <c r="C408" i="2"/>
  <c r="C409" i="2"/>
  <c r="C422" i="2"/>
  <c r="C423" i="2"/>
  <c r="C424" i="2"/>
  <c r="C425" i="2"/>
  <c r="C438" i="2"/>
  <c r="C439" i="2"/>
  <c r="C440" i="2"/>
  <c r="C441" i="2"/>
  <c r="C750" i="2"/>
  <c r="C751" i="2"/>
  <c r="C752" i="2"/>
  <c r="C753" i="2"/>
  <c r="C206" i="2"/>
  <c r="C207" i="2"/>
  <c r="C208" i="2"/>
  <c r="C209" i="2"/>
  <c r="C222" i="2"/>
  <c r="C223" i="2"/>
  <c r="C224" i="2"/>
  <c r="C225" i="2"/>
  <c r="C238" i="2"/>
  <c r="C239" i="2"/>
  <c r="C240" i="2"/>
  <c r="C241" i="2"/>
  <c r="C254" i="2"/>
  <c r="C255" i="2"/>
  <c r="C256" i="2"/>
  <c r="C257" i="2"/>
  <c r="C846" i="2"/>
  <c r="C847" i="2"/>
  <c r="C848" i="2"/>
  <c r="C849" i="2"/>
  <c r="C518" i="2"/>
  <c r="C519" i="2"/>
  <c r="C520" i="2"/>
  <c r="C521" i="2"/>
  <c r="C534" i="2"/>
  <c r="C535" i="2"/>
  <c r="C536" i="2"/>
  <c r="C537" i="2"/>
  <c r="C550" i="2"/>
  <c r="C551" i="2"/>
  <c r="C552" i="2"/>
  <c r="C553" i="2"/>
  <c r="C566" i="2"/>
  <c r="C567" i="2"/>
  <c r="C568" i="2"/>
  <c r="C569" i="2"/>
  <c r="C766" i="2"/>
  <c r="C767" i="2"/>
  <c r="C768" i="2"/>
  <c r="C769" i="2"/>
  <c r="C138" i="2"/>
  <c r="G427" i="3" l="1"/>
  <c r="K12" i="3" l="1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3" i="3"/>
  <c r="K4" i="3"/>
  <c r="K5" i="3"/>
  <c r="K6" i="3"/>
  <c r="K7" i="3"/>
  <c r="K8" i="3"/>
  <c r="K9" i="3"/>
  <c r="K10" i="3"/>
  <c r="K11" i="3"/>
  <c r="K2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8" i="3"/>
  <c r="H428" i="3" s="1"/>
  <c r="H426" i="3" l="1"/>
  <c r="H427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2" i="1"/>
  <c r="G301" i="3" l="1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H337" i="3" s="1"/>
  <c r="G338" i="3"/>
  <c r="G339" i="3"/>
  <c r="H339" i="3" s="1"/>
  <c r="G340" i="3"/>
  <c r="G341" i="3"/>
  <c r="H341" i="3" s="1"/>
  <c r="G342" i="3"/>
  <c r="G343" i="3"/>
  <c r="G344" i="3"/>
  <c r="G345" i="3"/>
  <c r="H345" i="3" s="1"/>
  <c r="G346" i="3"/>
  <c r="G347" i="3"/>
  <c r="H347" i="3" s="1"/>
  <c r="G348" i="3"/>
  <c r="G349" i="3"/>
  <c r="H349" i="3" s="1"/>
  <c r="G350" i="3"/>
  <c r="G351" i="3"/>
  <c r="G352" i="3"/>
  <c r="G353" i="3"/>
  <c r="H353" i="3" s="1"/>
  <c r="G354" i="3"/>
  <c r="G355" i="3"/>
  <c r="H355" i="3" s="1"/>
  <c r="G356" i="3"/>
  <c r="G357" i="3"/>
  <c r="H357" i="3" s="1"/>
  <c r="G358" i="3"/>
  <c r="G359" i="3"/>
  <c r="G360" i="3"/>
  <c r="G361" i="3"/>
  <c r="H361" i="3" s="1"/>
  <c r="G362" i="3"/>
  <c r="G363" i="3"/>
  <c r="H363" i="3" s="1"/>
  <c r="G364" i="3"/>
  <c r="G365" i="3"/>
  <c r="H365" i="3" s="1"/>
  <c r="G366" i="3"/>
  <c r="G367" i="3"/>
  <c r="G368" i="3"/>
  <c r="G369" i="3"/>
  <c r="H369" i="3" s="1"/>
  <c r="G370" i="3"/>
  <c r="G371" i="3"/>
  <c r="H371" i="3" s="1"/>
  <c r="G372" i="3"/>
  <c r="G373" i="3"/>
  <c r="H373" i="3" s="1"/>
  <c r="G374" i="3"/>
  <c r="G375" i="3"/>
  <c r="G376" i="3"/>
  <c r="G377" i="3"/>
  <c r="H377" i="3" s="1"/>
  <c r="G378" i="3"/>
  <c r="G379" i="3"/>
  <c r="H379" i="3" s="1"/>
  <c r="G380" i="3"/>
  <c r="G381" i="3"/>
  <c r="H381" i="3" s="1"/>
  <c r="G382" i="3"/>
  <c r="G383" i="3"/>
  <c r="G384" i="3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H329" i="3" l="1"/>
  <c r="H321" i="3"/>
  <c r="H333" i="3"/>
  <c r="H331" i="3"/>
  <c r="H325" i="3"/>
  <c r="H323" i="3"/>
  <c r="H317" i="3"/>
  <c r="H315" i="3"/>
  <c r="H313" i="3"/>
  <c r="H309" i="3"/>
  <c r="H307" i="3"/>
  <c r="H305" i="3"/>
  <c r="H383" i="3"/>
  <c r="H375" i="3"/>
  <c r="H367" i="3"/>
  <c r="H359" i="3"/>
  <c r="H351" i="3"/>
  <c r="H343" i="3"/>
  <c r="H335" i="3"/>
  <c r="H327" i="3"/>
  <c r="H319" i="3"/>
  <c r="H311" i="3"/>
  <c r="H303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1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O922" i="1" s="1"/>
  <c r="Q922" i="1" s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O1067" i="1" s="1"/>
  <c r="Q1067" i="1" s="1"/>
  <c r="J1068" i="1"/>
  <c r="J1069" i="1"/>
  <c r="J1070" i="1"/>
  <c r="O1070" i="1" s="1"/>
  <c r="Q1070" i="1" s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O4483" i="1" s="1"/>
  <c r="Q4483" i="1" s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2" i="1"/>
  <c r="H45" i="3"/>
  <c r="H109" i="3"/>
  <c r="H173" i="3"/>
  <c r="H2" i="3"/>
  <c r="G300" i="3"/>
  <c r="G299" i="3"/>
  <c r="G298" i="3"/>
  <c r="H298" i="3" s="1"/>
  <c r="G297" i="3"/>
  <c r="G296" i="3"/>
  <c r="H296" i="3" s="1"/>
  <c r="G295" i="3"/>
  <c r="H295" i="3" s="1"/>
  <c r="G294" i="3"/>
  <c r="H294" i="3" s="1"/>
  <c r="G293" i="3"/>
  <c r="G292" i="3"/>
  <c r="G291" i="3"/>
  <c r="H291" i="3" s="1"/>
  <c r="G290" i="3"/>
  <c r="H290" i="3" s="1"/>
  <c r="G289" i="3"/>
  <c r="G288" i="3"/>
  <c r="H288" i="3" s="1"/>
  <c r="G287" i="3"/>
  <c r="H287" i="3" s="1"/>
  <c r="G286" i="3"/>
  <c r="H286" i="3" s="1"/>
  <c r="G285" i="3"/>
  <c r="G284" i="3"/>
  <c r="G283" i="3"/>
  <c r="H283" i="3" s="1"/>
  <c r="G282" i="3"/>
  <c r="H282" i="3" s="1"/>
  <c r="G281" i="3"/>
  <c r="G280" i="3"/>
  <c r="H280" i="3" s="1"/>
  <c r="G279" i="3"/>
  <c r="H279" i="3" s="1"/>
  <c r="G278" i="3"/>
  <c r="H278" i="3" s="1"/>
  <c r="G277" i="3"/>
  <c r="G276" i="3"/>
  <c r="H276" i="3" s="1"/>
  <c r="G275" i="3"/>
  <c r="H275" i="3" s="1"/>
  <c r="G274" i="3"/>
  <c r="H274" i="3" s="1"/>
  <c r="G273" i="3"/>
  <c r="G272" i="3"/>
  <c r="G271" i="3"/>
  <c r="H271" i="3" s="1"/>
  <c r="G270" i="3"/>
  <c r="H270" i="3" s="1"/>
  <c r="G269" i="3"/>
  <c r="G268" i="3"/>
  <c r="G267" i="3"/>
  <c r="H267" i="3" s="1"/>
  <c r="G266" i="3"/>
  <c r="H266" i="3" s="1"/>
  <c r="G265" i="3"/>
  <c r="H265" i="3" s="1"/>
  <c r="G264" i="3"/>
  <c r="H264" i="3" s="1"/>
  <c r="G263" i="3"/>
  <c r="G262" i="3"/>
  <c r="G261" i="3"/>
  <c r="H261" i="3" s="1"/>
  <c r="G260" i="3"/>
  <c r="G259" i="3"/>
  <c r="G258" i="3"/>
  <c r="H258" i="3" s="1"/>
  <c r="G257" i="3"/>
  <c r="H257" i="3" s="1"/>
  <c r="G256" i="3"/>
  <c r="G255" i="3"/>
  <c r="G254" i="3"/>
  <c r="H254" i="3" s="1"/>
  <c r="G253" i="3"/>
  <c r="G252" i="3"/>
  <c r="G251" i="3"/>
  <c r="G250" i="3"/>
  <c r="H250" i="3" s="1"/>
  <c r="G249" i="3"/>
  <c r="H249" i="3" s="1"/>
  <c r="G248" i="3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G239" i="3"/>
  <c r="G238" i="3"/>
  <c r="H238" i="3" s="1"/>
  <c r="G237" i="3"/>
  <c r="G236" i="3"/>
  <c r="G235" i="3"/>
  <c r="G234" i="3"/>
  <c r="H234" i="3" s="1"/>
  <c r="G233" i="3"/>
  <c r="H233" i="3" s="1"/>
  <c r="G232" i="3"/>
  <c r="G231" i="3"/>
  <c r="G230" i="3"/>
  <c r="H230" i="3" s="1"/>
  <c r="G229" i="3"/>
  <c r="G228" i="3"/>
  <c r="G227" i="3"/>
  <c r="G226" i="3"/>
  <c r="H226" i="3" s="1"/>
  <c r="G225" i="3"/>
  <c r="G224" i="3"/>
  <c r="H224" i="3" s="1"/>
  <c r="G223" i="3"/>
  <c r="H223" i="3" s="1"/>
  <c r="G222" i="3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O5135" i="1" l="1"/>
  <c r="Q5135" i="1" s="1"/>
  <c r="O5079" i="1"/>
  <c r="Q5079" i="1" s="1"/>
  <c r="O4951" i="1"/>
  <c r="Q4951" i="1" s="1"/>
  <c r="O4943" i="1"/>
  <c r="Q4943" i="1" s="1"/>
  <c r="O4891" i="1"/>
  <c r="Q4891" i="1" s="1"/>
  <c r="O4883" i="1"/>
  <c r="Q4883" i="1" s="1"/>
  <c r="O4875" i="1"/>
  <c r="Q4875" i="1" s="1"/>
  <c r="O4539" i="1"/>
  <c r="Q4539" i="1" s="1"/>
  <c r="O4467" i="1"/>
  <c r="Q4467" i="1" s="1"/>
  <c r="O4455" i="1"/>
  <c r="Q4455" i="1" s="1"/>
  <c r="O4275" i="1"/>
  <c r="Q4275" i="1" s="1"/>
  <c r="O4251" i="1"/>
  <c r="Q4251" i="1" s="1"/>
  <c r="O3903" i="1"/>
  <c r="Q3903" i="1" s="1"/>
  <c r="O3815" i="1"/>
  <c r="Q3815" i="1" s="1"/>
  <c r="O3707" i="1"/>
  <c r="Q3707" i="1" s="1"/>
  <c r="O3551" i="1"/>
  <c r="Q3551" i="1" s="1"/>
  <c r="O3299" i="1"/>
  <c r="Q3299" i="1" s="1"/>
  <c r="O3043" i="1"/>
  <c r="Q3043" i="1" s="1"/>
  <c r="O2899" i="1"/>
  <c r="Q2899" i="1" s="1"/>
  <c r="O2875" i="1"/>
  <c r="Q2875" i="1" s="1"/>
  <c r="O4535" i="1"/>
  <c r="Q4535" i="1" s="1"/>
  <c r="O4463" i="1"/>
  <c r="Q4463" i="1" s="1"/>
  <c r="O4451" i="1"/>
  <c r="Q4451" i="1" s="1"/>
  <c r="O4439" i="1"/>
  <c r="Q4439" i="1" s="1"/>
  <c r="O4423" i="1"/>
  <c r="Q4423" i="1" s="1"/>
  <c r="O4343" i="1"/>
  <c r="Q4343" i="1" s="1"/>
  <c r="O4331" i="1"/>
  <c r="Q4331" i="1" s="1"/>
  <c r="O4247" i="1"/>
  <c r="Q4247" i="1" s="1"/>
  <c r="O3911" i="1"/>
  <c r="Q3911" i="1" s="1"/>
  <c r="O3859" i="1"/>
  <c r="Q3859" i="1" s="1"/>
  <c r="O3639" i="1"/>
  <c r="Q3639" i="1" s="1"/>
  <c r="O3555" i="1"/>
  <c r="Q3555" i="1" s="1"/>
  <c r="O3475" i="1"/>
  <c r="Q3475" i="1" s="1"/>
  <c r="O3303" i="1"/>
  <c r="Q3303" i="1" s="1"/>
  <c r="O3259" i="1"/>
  <c r="Q3259" i="1" s="1"/>
  <c r="O3171" i="1"/>
  <c r="Q3171" i="1" s="1"/>
  <c r="O3011" i="1"/>
  <c r="Q3011" i="1" s="1"/>
  <c r="O5091" i="1"/>
  <c r="Q5091" i="1" s="1"/>
  <c r="O4703" i="1"/>
  <c r="Q4703" i="1" s="1"/>
  <c r="O4659" i="1"/>
  <c r="Q4659" i="1" s="1"/>
  <c r="O4543" i="1"/>
  <c r="Q4543" i="1" s="1"/>
  <c r="O4415" i="1"/>
  <c r="Q4415" i="1" s="1"/>
  <c r="O4255" i="1"/>
  <c r="Q4255" i="1" s="1"/>
  <c r="O4163" i="1"/>
  <c r="Q4163" i="1" s="1"/>
  <c r="O3331" i="1"/>
  <c r="Q3331" i="1" s="1"/>
  <c r="O3307" i="1"/>
  <c r="Q3307" i="1" s="1"/>
  <c r="O3207" i="1"/>
  <c r="Q3207" i="1" s="1"/>
  <c r="O3167" i="1"/>
  <c r="Q3167" i="1" s="1"/>
  <c r="O2955" i="1"/>
  <c r="Q2955" i="1" s="1"/>
  <c r="O2891" i="1"/>
  <c r="Q2891" i="1" s="1"/>
  <c r="O2843" i="1"/>
  <c r="Q2843" i="1" s="1"/>
  <c r="O2723" i="1"/>
  <c r="Q2723" i="1" s="1"/>
  <c r="O2607" i="1"/>
  <c r="Q2607" i="1" s="1"/>
  <c r="O2699" i="1"/>
  <c r="Q2699" i="1" s="1"/>
  <c r="O5134" i="1"/>
  <c r="Q5134" i="1" s="1"/>
  <c r="O5082" i="1"/>
  <c r="Q5082" i="1" s="1"/>
  <c r="O5018" i="1"/>
  <c r="Q5018" i="1" s="1"/>
  <c r="O4914" i="1"/>
  <c r="Q4914" i="1" s="1"/>
  <c r="O4902" i="1"/>
  <c r="Q4902" i="1" s="1"/>
  <c r="O4890" i="1"/>
  <c r="Q4890" i="1" s="1"/>
  <c r="O4614" i="1"/>
  <c r="Q4614" i="1" s="1"/>
  <c r="O4610" i="1"/>
  <c r="Q4610" i="1" s="1"/>
  <c r="O4598" i="1"/>
  <c r="Q4598" i="1" s="1"/>
  <c r="O4542" i="1"/>
  <c r="Q4542" i="1" s="1"/>
  <c r="O4482" i="1"/>
  <c r="Q4482" i="1" s="1"/>
  <c r="O4478" i="1"/>
  <c r="Q4478" i="1" s="1"/>
  <c r="O4470" i="1"/>
  <c r="Q4470" i="1" s="1"/>
  <c r="O4454" i="1"/>
  <c r="Q4454" i="1" s="1"/>
  <c r="O4442" i="1"/>
  <c r="Q4442" i="1" s="1"/>
  <c r="O4438" i="1"/>
  <c r="Q4438" i="1" s="1"/>
  <c r="O4430" i="1"/>
  <c r="Q4430" i="1" s="1"/>
  <c r="O4414" i="1"/>
  <c r="Q4414" i="1" s="1"/>
  <c r="O4358" i="1"/>
  <c r="Q4358" i="1" s="1"/>
  <c r="O4354" i="1"/>
  <c r="Q4354" i="1" s="1"/>
  <c r="O4346" i="1"/>
  <c r="Q4346" i="1" s="1"/>
  <c r="O4334" i="1"/>
  <c r="Q4334" i="1" s="1"/>
  <c r="O4330" i="1"/>
  <c r="Q4330" i="1" s="1"/>
  <c r="O4214" i="1"/>
  <c r="Q4214" i="1" s="1"/>
  <c r="O4118" i="1"/>
  <c r="Q4118" i="1" s="1"/>
  <c r="O5085" i="1"/>
  <c r="Q5085" i="1" s="1"/>
  <c r="O5017" i="1"/>
  <c r="Q5017" i="1" s="1"/>
  <c r="O4953" i="1"/>
  <c r="Q4953" i="1" s="1"/>
  <c r="O4849" i="1"/>
  <c r="Q4849" i="1" s="1"/>
  <c r="O4805" i="1"/>
  <c r="Q4805" i="1" s="1"/>
  <c r="O4781" i="1"/>
  <c r="Q4781" i="1" s="1"/>
  <c r="O4773" i="1"/>
  <c r="Q4773" i="1" s="1"/>
  <c r="O4497" i="1"/>
  <c r="Q4497" i="1" s="1"/>
  <c r="O4489" i="1"/>
  <c r="Q4489" i="1" s="1"/>
  <c r="O4481" i="1"/>
  <c r="Q4481" i="1" s="1"/>
  <c r="O4461" i="1"/>
  <c r="Q4461" i="1" s="1"/>
  <c r="O4457" i="1"/>
  <c r="Q4457" i="1" s="1"/>
  <c r="O4449" i="1"/>
  <c r="Q4449" i="1" s="1"/>
  <c r="O4441" i="1"/>
  <c r="Q4441" i="1" s="1"/>
  <c r="O4429" i="1"/>
  <c r="Q4429" i="1" s="1"/>
  <c r="O4361" i="1"/>
  <c r="Q4361" i="1" s="1"/>
  <c r="O4301" i="1"/>
  <c r="Q4301" i="1" s="1"/>
  <c r="O4245" i="1"/>
  <c r="Q4245" i="1" s="1"/>
  <c r="O4229" i="1"/>
  <c r="Q4229" i="1" s="1"/>
  <c r="O5144" i="1"/>
  <c r="Q5144" i="1" s="1"/>
  <c r="O5132" i="1"/>
  <c r="Q5132" i="1" s="1"/>
  <c r="O5072" i="1"/>
  <c r="Q5072" i="1" s="1"/>
  <c r="O5004" i="1"/>
  <c r="Q5004" i="1" s="1"/>
  <c r="O4960" i="1"/>
  <c r="Q4960" i="1" s="1"/>
  <c r="O4944" i="1"/>
  <c r="Q4944" i="1" s="1"/>
  <c r="O4880" i="1"/>
  <c r="Q4880" i="1" s="1"/>
  <c r="O4776" i="1"/>
  <c r="Q4776" i="1" s="1"/>
  <c r="O4692" i="1"/>
  <c r="Q4692" i="1" s="1"/>
  <c r="O4636" i="1"/>
  <c r="Q4636" i="1" s="1"/>
  <c r="O4616" i="1"/>
  <c r="Q4616" i="1" s="1"/>
  <c r="O4608" i="1"/>
  <c r="Q4608" i="1" s="1"/>
  <c r="O4524" i="1"/>
  <c r="Q4524" i="1" s="1"/>
  <c r="O4480" i="1"/>
  <c r="Q4480" i="1" s="1"/>
  <c r="O4456" i="1"/>
  <c r="Q4456" i="1" s="1"/>
  <c r="O4428" i="1"/>
  <c r="Q4428" i="1" s="1"/>
  <c r="O4424" i="1"/>
  <c r="Q4424" i="1" s="1"/>
  <c r="O4400" i="1"/>
  <c r="Q4400" i="1" s="1"/>
  <c r="O4388" i="1"/>
  <c r="Q4388" i="1" s="1"/>
  <c r="O4272" i="1"/>
  <c r="Q4272" i="1" s="1"/>
  <c r="O4260" i="1"/>
  <c r="Q4260" i="1" s="1"/>
  <c r="O4248" i="1"/>
  <c r="Q4248" i="1" s="1"/>
  <c r="O4212" i="1"/>
  <c r="Q4212" i="1" s="1"/>
  <c r="O4208" i="1"/>
  <c r="Q4208" i="1" s="1"/>
  <c r="O4200" i="1"/>
  <c r="Q4200" i="1" s="1"/>
  <c r="O4152" i="1"/>
  <c r="Q4152" i="1" s="1"/>
  <c r="O4116" i="1"/>
  <c r="Q4116" i="1" s="1"/>
  <c r="O3910" i="1"/>
  <c r="Q3910" i="1" s="1"/>
  <c r="O3906" i="1"/>
  <c r="Q3906" i="1" s="1"/>
  <c r="O3902" i="1"/>
  <c r="Q3902" i="1" s="1"/>
  <c r="O3862" i="1"/>
  <c r="Q3862" i="1" s="1"/>
  <c r="O3834" i="1"/>
  <c r="Q3834" i="1" s="1"/>
  <c r="O3758" i="1"/>
  <c r="Q3758" i="1" s="1"/>
  <c r="O3690" i="1"/>
  <c r="Q3690" i="1" s="1"/>
  <c r="O3638" i="1"/>
  <c r="Q3638" i="1" s="1"/>
  <c r="O3634" i="1"/>
  <c r="Q3634" i="1" s="1"/>
  <c r="O3562" i="1"/>
  <c r="Q3562" i="1" s="1"/>
  <c r="O3542" i="1"/>
  <c r="Q3542" i="1" s="1"/>
  <c r="O3474" i="1"/>
  <c r="Q3474" i="1" s="1"/>
  <c r="O3466" i="1"/>
  <c r="Q3466" i="1" s="1"/>
  <c r="O3418" i="1"/>
  <c r="Q3418" i="1" s="1"/>
  <c r="O3386" i="1"/>
  <c r="Q3386" i="1" s="1"/>
  <c r="O3374" i="1"/>
  <c r="Q3374" i="1" s="1"/>
  <c r="O3330" i="1"/>
  <c r="Q3330" i="1" s="1"/>
  <c r="O3322" i="1"/>
  <c r="Q3322" i="1" s="1"/>
  <c r="O3318" i="1"/>
  <c r="Q3318" i="1" s="1"/>
  <c r="O3306" i="1"/>
  <c r="Q3306" i="1" s="1"/>
  <c r="O3302" i="1"/>
  <c r="Q3302" i="1" s="1"/>
  <c r="O3282" i="1"/>
  <c r="Q3282" i="1" s="1"/>
  <c r="O3270" i="1"/>
  <c r="Q3270" i="1" s="1"/>
  <c r="O3174" i="1"/>
  <c r="Q3174" i="1" s="1"/>
  <c r="O3142" i="1"/>
  <c r="Q3142" i="1" s="1"/>
  <c r="O2994" i="1"/>
  <c r="Q2994" i="1" s="1"/>
  <c r="O2954" i="1"/>
  <c r="Q2954" i="1" s="1"/>
  <c r="O2910" i="1"/>
  <c r="Q2910" i="1" s="1"/>
  <c r="O2874" i="1"/>
  <c r="Q2874" i="1" s="1"/>
  <c r="O2802" i="1"/>
  <c r="Q2802" i="1" s="1"/>
  <c r="O2798" i="1"/>
  <c r="Q2798" i="1" s="1"/>
  <c r="O2758" i="1"/>
  <c r="Q2758" i="1" s="1"/>
  <c r="O4021" i="1"/>
  <c r="Q4021" i="1" s="1"/>
  <c r="O3929" i="1"/>
  <c r="Q3929" i="1" s="1"/>
  <c r="O3925" i="1"/>
  <c r="Q3925" i="1" s="1"/>
  <c r="O3917" i="1"/>
  <c r="Q3917" i="1" s="1"/>
  <c r="O3909" i="1"/>
  <c r="Q3909" i="1" s="1"/>
  <c r="O3905" i="1"/>
  <c r="Q3905" i="1" s="1"/>
  <c r="O3901" i="1"/>
  <c r="Q3901" i="1" s="1"/>
  <c r="O3877" i="1"/>
  <c r="Q3877" i="1" s="1"/>
  <c r="O3869" i="1"/>
  <c r="Q3869" i="1" s="1"/>
  <c r="O3825" i="1"/>
  <c r="Q3825" i="1" s="1"/>
  <c r="O3697" i="1"/>
  <c r="Q3697" i="1" s="1"/>
  <c r="O3685" i="1"/>
  <c r="Q3685" i="1" s="1"/>
  <c r="O3597" i="1"/>
  <c r="Q3597" i="1" s="1"/>
  <c r="O3441" i="1"/>
  <c r="Q3441" i="1" s="1"/>
  <c r="O3329" i="1"/>
  <c r="Q3329" i="1" s="1"/>
  <c r="O3325" i="1"/>
  <c r="Q3325" i="1" s="1"/>
  <c r="O3277" i="1"/>
  <c r="Q3277" i="1" s="1"/>
  <c r="O3169" i="1"/>
  <c r="Q3169" i="1" s="1"/>
  <c r="O3153" i="1"/>
  <c r="Q3153" i="1" s="1"/>
  <c r="O2877" i="1"/>
  <c r="Q2877" i="1" s="1"/>
  <c r="O2853" i="1"/>
  <c r="Q2853" i="1" s="1"/>
  <c r="O2813" i="1"/>
  <c r="Q2813" i="1" s="1"/>
  <c r="O4012" i="1"/>
  <c r="Q4012" i="1" s="1"/>
  <c r="O3916" i="1"/>
  <c r="Q3916" i="1" s="1"/>
  <c r="O3908" i="1"/>
  <c r="Q3908" i="1" s="1"/>
  <c r="O3900" i="1"/>
  <c r="Q3900" i="1" s="1"/>
  <c r="O3884" i="1"/>
  <c r="Q3884" i="1" s="1"/>
  <c r="O3804" i="1"/>
  <c r="Q3804" i="1" s="1"/>
  <c r="O3788" i="1"/>
  <c r="Q3788" i="1" s="1"/>
  <c r="O3708" i="1"/>
  <c r="Q3708" i="1" s="1"/>
  <c r="O3684" i="1"/>
  <c r="Q3684" i="1" s="1"/>
  <c r="O3668" i="1"/>
  <c r="Q3668" i="1" s="1"/>
  <c r="O3664" i="1"/>
  <c r="Q3664" i="1" s="1"/>
  <c r="O3384" i="1"/>
  <c r="Q3384" i="1" s="1"/>
  <c r="O3340" i="1"/>
  <c r="Q3340" i="1" s="1"/>
  <c r="O3332" i="1"/>
  <c r="Q3332" i="1" s="1"/>
  <c r="O3312" i="1"/>
  <c r="Q3312" i="1" s="1"/>
  <c r="O3300" i="1"/>
  <c r="Q3300" i="1" s="1"/>
  <c r="O3276" i="1"/>
  <c r="Q3276" i="1" s="1"/>
  <c r="O3216" i="1"/>
  <c r="Q3216" i="1" s="1"/>
  <c r="O3172" i="1"/>
  <c r="Q3172" i="1" s="1"/>
  <c r="O3140" i="1"/>
  <c r="Q3140" i="1" s="1"/>
  <c r="O3132" i="1"/>
  <c r="Q3132" i="1" s="1"/>
  <c r="O3016" i="1"/>
  <c r="Q3016" i="1" s="1"/>
  <c r="O2948" i="1"/>
  <c r="Q2948" i="1" s="1"/>
  <c r="O2912" i="1"/>
  <c r="Q2912" i="1" s="1"/>
  <c r="O2900" i="1"/>
  <c r="Q2900" i="1" s="1"/>
  <c r="O2896" i="1"/>
  <c r="Q2896" i="1" s="1"/>
  <c r="O2856" i="1"/>
  <c r="Q2856" i="1" s="1"/>
  <c r="O2710" i="1"/>
  <c r="Q2710" i="1" s="1"/>
  <c r="O2690" i="1"/>
  <c r="Q2690" i="1" s="1"/>
  <c r="O2753" i="1"/>
  <c r="Q2753" i="1" s="1"/>
  <c r="O2749" i="1"/>
  <c r="Q2749" i="1" s="1"/>
  <c r="O2705" i="1"/>
  <c r="Q2705" i="1" s="1"/>
  <c r="O2689" i="1"/>
  <c r="Q2689" i="1" s="1"/>
  <c r="O2605" i="1"/>
  <c r="Q2605" i="1" s="1"/>
  <c r="O2756" i="1"/>
  <c r="Q2756" i="1" s="1"/>
  <c r="O2752" i="1"/>
  <c r="Q2752" i="1" s="1"/>
  <c r="O2748" i="1"/>
  <c r="Q2748" i="1" s="1"/>
  <c r="O2648" i="1"/>
  <c r="Q2648" i="1" s="1"/>
  <c r="O3" i="1"/>
  <c r="Q3" i="1" s="1"/>
  <c r="H299" i="3"/>
  <c r="H300" i="3"/>
  <c r="H297" i="3"/>
  <c r="H293" i="3"/>
  <c r="H292" i="3"/>
  <c r="H289" i="3"/>
  <c r="H285" i="3"/>
  <c r="H284" i="3"/>
  <c r="H281" i="3"/>
  <c r="H277" i="3"/>
  <c r="H273" i="3"/>
  <c r="H272" i="3"/>
  <c r="H269" i="3"/>
  <c r="H268" i="3"/>
  <c r="H263" i="3"/>
  <c r="H262" i="3"/>
  <c r="H260" i="3"/>
  <c r="H259" i="3"/>
  <c r="H256" i="3"/>
  <c r="H255" i="3"/>
  <c r="H253" i="3"/>
  <c r="H252" i="3"/>
  <c r="H251" i="3"/>
  <c r="H248" i="3"/>
  <c r="H240" i="3"/>
  <c r="H239" i="3"/>
  <c r="H237" i="3"/>
  <c r="H236" i="3"/>
  <c r="H235" i="3"/>
  <c r="H232" i="3"/>
  <c r="H231" i="3"/>
  <c r="H229" i="3"/>
  <c r="H228" i="3"/>
  <c r="H227" i="3"/>
  <c r="H225" i="3"/>
  <c r="H222" i="3"/>
  <c r="H769" i="2"/>
  <c r="H569" i="2"/>
  <c r="H553" i="2"/>
  <c r="H537" i="2"/>
  <c r="H521" i="2"/>
  <c r="H767" i="2"/>
  <c r="H567" i="2"/>
  <c r="H551" i="2"/>
  <c r="H535" i="2"/>
  <c r="H519" i="2"/>
  <c r="H849" i="2"/>
  <c r="H257" i="2"/>
  <c r="H241" i="2"/>
  <c r="H225" i="2"/>
  <c r="H209" i="2"/>
  <c r="H847" i="2"/>
  <c r="H255" i="2"/>
  <c r="H239" i="2"/>
  <c r="H223" i="2"/>
  <c r="H207" i="2"/>
  <c r="H753" i="2"/>
  <c r="H441" i="2"/>
  <c r="H425" i="2"/>
  <c r="H409" i="2"/>
  <c r="H393" i="2"/>
  <c r="H751" i="2"/>
  <c r="H439" i="2"/>
  <c r="H423" i="2"/>
  <c r="H407" i="2"/>
  <c r="H391" i="2"/>
  <c r="H785" i="2"/>
  <c r="H321" i="2"/>
  <c r="H305" i="2"/>
  <c r="H289" i="2"/>
  <c r="H273" i="2"/>
  <c r="H783" i="2"/>
  <c r="H319" i="2"/>
  <c r="H303" i="2"/>
  <c r="H287" i="2"/>
  <c r="H271" i="2"/>
  <c r="H809" i="2"/>
  <c r="H129" i="2"/>
  <c r="H113" i="2"/>
  <c r="H97" i="2"/>
  <c r="H81" i="2"/>
  <c r="H807" i="2"/>
  <c r="H127" i="2"/>
  <c r="H111" i="2"/>
  <c r="H95" i="2"/>
  <c r="H79" i="2"/>
  <c r="H801" i="2"/>
  <c r="H385" i="2"/>
  <c r="H369" i="2"/>
  <c r="H353" i="2"/>
  <c r="H337" i="2"/>
  <c r="H799" i="2"/>
  <c r="H383" i="2"/>
  <c r="H367" i="2"/>
  <c r="H351" i="2"/>
  <c r="H335" i="2"/>
  <c r="H721" i="2"/>
  <c r="H185" i="2"/>
  <c r="H169" i="2"/>
  <c r="H153" i="2"/>
  <c r="H137" i="2"/>
  <c r="H719" i="2"/>
  <c r="H183" i="2"/>
  <c r="H167" i="2"/>
  <c r="H151" i="2"/>
  <c r="H135" i="2"/>
  <c r="H713" i="2"/>
  <c r="H513" i="2"/>
  <c r="H497" i="2"/>
  <c r="H481" i="2"/>
  <c r="H465" i="2"/>
  <c r="H711" i="2"/>
  <c r="H511" i="2"/>
  <c r="H495" i="2"/>
  <c r="H479" i="2"/>
  <c r="H463" i="2"/>
  <c r="H737" i="2"/>
  <c r="H121" i="2"/>
  <c r="H105" i="2"/>
  <c r="H89" i="2"/>
  <c r="H73" i="2"/>
  <c r="H735" i="2"/>
  <c r="H119" i="2"/>
  <c r="H103" i="2"/>
  <c r="H87" i="2"/>
  <c r="H71" i="2"/>
  <c r="H697" i="2"/>
  <c r="H577" i="2"/>
  <c r="H561" i="2"/>
  <c r="H545" i="2"/>
  <c r="H529" i="2"/>
  <c r="H695" i="2"/>
  <c r="H575" i="2"/>
  <c r="H559" i="2"/>
  <c r="H543" i="2"/>
  <c r="H527" i="2"/>
  <c r="H817" i="2"/>
  <c r="H65" i="2"/>
  <c r="H49" i="2"/>
  <c r="H33" i="2"/>
  <c r="H17" i="2"/>
  <c r="H815" i="2"/>
  <c r="H63" i="2"/>
  <c r="H47" i="2"/>
  <c r="H31" i="2"/>
  <c r="H15" i="2"/>
  <c r="H841" i="2"/>
  <c r="H253" i="2"/>
  <c r="H237" i="2"/>
  <c r="H221" i="2"/>
  <c r="H205" i="2"/>
  <c r="H839" i="2"/>
  <c r="H251" i="2"/>
  <c r="H235" i="2"/>
  <c r="H219" i="2"/>
  <c r="H203" i="2"/>
  <c r="H857" i="2"/>
  <c r="H449" i="2"/>
  <c r="H433" i="2"/>
  <c r="H417" i="2"/>
  <c r="H401" i="2"/>
  <c r="H855" i="2"/>
  <c r="H447" i="2"/>
  <c r="H431" i="2"/>
  <c r="H415" i="2"/>
  <c r="H399" i="2"/>
  <c r="H793" i="2"/>
  <c r="H377" i="2"/>
  <c r="H361" i="2"/>
  <c r="H345" i="2"/>
  <c r="H329" i="2"/>
  <c r="H791" i="2"/>
  <c r="H375" i="2"/>
  <c r="H359" i="2"/>
  <c r="H343" i="2"/>
  <c r="H327" i="2"/>
  <c r="H777" i="2"/>
  <c r="H633" i="2"/>
  <c r="H617" i="2"/>
  <c r="H601" i="2"/>
  <c r="H585" i="2"/>
  <c r="H775" i="2"/>
  <c r="H631" i="2"/>
  <c r="H615" i="2"/>
  <c r="H599" i="2"/>
  <c r="H583" i="2"/>
  <c r="H761" i="2"/>
  <c r="H641" i="2"/>
  <c r="H625" i="2"/>
  <c r="H609" i="2"/>
  <c r="H593" i="2"/>
  <c r="H759" i="2"/>
  <c r="H639" i="2"/>
  <c r="H623" i="2"/>
  <c r="H607" i="2"/>
  <c r="H591" i="2"/>
  <c r="H705" i="2"/>
  <c r="H249" i="2"/>
  <c r="H233" i="2"/>
  <c r="H217" i="2"/>
  <c r="H201" i="2"/>
  <c r="H703" i="2"/>
  <c r="H247" i="2"/>
  <c r="H231" i="2"/>
  <c r="H215" i="2"/>
  <c r="H199" i="2"/>
  <c r="H745" i="2"/>
  <c r="H313" i="2"/>
  <c r="H297" i="2"/>
  <c r="H281" i="2"/>
  <c r="H265" i="2"/>
  <c r="H743" i="2"/>
  <c r="H311" i="2"/>
  <c r="H295" i="2"/>
  <c r="H279" i="2"/>
  <c r="H263" i="2"/>
  <c r="H749" i="2"/>
  <c r="H505" i="2"/>
  <c r="H489" i="2"/>
  <c r="H473" i="2"/>
  <c r="H457" i="2"/>
  <c r="H747" i="2"/>
  <c r="H503" i="2"/>
  <c r="H487" i="2"/>
  <c r="H471" i="2"/>
  <c r="H455" i="2"/>
  <c r="H729" i="2"/>
  <c r="H685" i="2"/>
  <c r="H673" i="2"/>
  <c r="H661" i="2"/>
  <c r="H649" i="2"/>
  <c r="H727" i="2"/>
  <c r="H683" i="2"/>
  <c r="H671" i="2"/>
  <c r="H659" i="2"/>
  <c r="H647" i="2"/>
  <c r="H825" i="2"/>
  <c r="H689" i="2"/>
  <c r="H677" i="2"/>
  <c r="H665" i="2"/>
  <c r="H653" i="2"/>
  <c r="H823" i="2"/>
  <c r="H687" i="2"/>
  <c r="H675" i="2"/>
  <c r="H663" i="2"/>
  <c r="H651" i="2"/>
  <c r="H765" i="2"/>
  <c r="H637" i="2"/>
  <c r="H621" i="2"/>
  <c r="H605" i="2"/>
  <c r="H589" i="2"/>
  <c r="H763" i="2"/>
  <c r="H635" i="2"/>
  <c r="H619" i="2"/>
  <c r="H603" i="2"/>
  <c r="H587" i="2"/>
  <c r="H805" i="2"/>
  <c r="H117" i="2"/>
  <c r="H101" i="2"/>
  <c r="H85" i="2"/>
  <c r="H69" i="2"/>
  <c r="H803" i="2"/>
  <c r="H115" i="2"/>
  <c r="H99" i="2"/>
  <c r="H83" i="2"/>
  <c r="H67" i="2"/>
  <c r="H797" i="2"/>
  <c r="H437" i="2"/>
  <c r="H421" i="2"/>
  <c r="H405" i="2"/>
  <c r="H389" i="2"/>
  <c r="H795" i="2"/>
  <c r="H435" i="2"/>
  <c r="H419" i="2"/>
  <c r="H403" i="2"/>
  <c r="H387" i="2"/>
  <c r="H733" i="2"/>
  <c r="H373" i="2"/>
  <c r="H357" i="2"/>
  <c r="H341" i="2"/>
  <c r="H325" i="2"/>
  <c r="H731" i="2"/>
  <c r="H371" i="2"/>
  <c r="H355" i="2"/>
  <c r="H339" i="2"/>
  <c r="H323" i="2"/>
  <c r="H709" i="2"/>
  <c r="H681" i="2"/>
  <c r="H669" i="2"/>
  <c r="H657" i="2"/>
  <c r="H645" i="2"/>
  <c r="H707" i="2"/>
  <c r="H679" i="2"/>
  <c r="H667" i="2"/>
  <c r="H655" i="2"/>
  <c r="H643" i="2"/>
  <c r="H833" i="2"/>
  <c r="H565" i="2"/>
  <c r="H549" i="2"/>
  <c r="H533" i="2"/>
  <c r="H517" i="2"/>
  <c r="H831" i="2"/>
  <c r="H563" i="2"/>
  <c r="H547" i="2"/>
  <c r="H531" i="2"/>
  <c r="H515" i="2"/>
  <c r="H773" i="2"/>
  <c r="H573" i="2"/>
  <c r="H557" i="2"/>
  <c r="H541" i="2"/>
  <c r="H525" i="2"/>
  <c r="H771" i="2"/>
  <c r="H571" i="2"/>
  <c r="H555" i="2"/>
  <c r="H539" i="2"/>
  <c r="H523" i="2"/>
  <c r="H837" i="2"/>
  <c r="H629" i="2"/>
  <c r="H613" i="2"/>
  <c r="H597" i="2"/>
  <c r="H581" i="2"/>
  <c r="H835" i="2"/>
  <c r="H627" i="2"/>
  <c r="H611" i="2"/>
  <c r="H595" i="2"/>
  <c r="H579" i="2"/>
  <c r="H789" i="2"/>
  <c r="H509" i="2"/>
  <c r="H493" i="2"/>
  <c r="H477" i="2"/>
  <c r="H461" i="2"/>
  <c r="H787" i="2"/>
  <c r="H507" i="2"/>
  <c r="H491" i="2"/>
  <c r="H475" i="2"/>
  <c r="H459" i="2"/>
  <c r="H741" i="2"/>
  <c r="H381" i="2"/>
  <c r="H365" i="2"/>
  <c r="H349" i="2"/>
  <c r="H333" i="2"/>
  <c r="H739" i="2"/>
  <c r="H379" i="2"/>
  <c r="H363" i="2"/>
  <c r="H347" i="2"/>
  <c r="H331" i="2"/>
  <c r="H861" i="2"/>
  <c r="H61" i="2"/>
  <c r="H45" i="2"/>
  <c r="H29" i="2"/>
  <c r="H13" i="2"/>
  <c r="H859" i="2"/>
  <c r="H59" i="2"/>
  <c r="H43" i="2"/>
  <c r="H27" i="2"/>
  <c r="H11" i="2"/>
  <c r="H821" i="2"/>
  <c r="H57" i="2"/>
  <c r="H41" i="2"/>
  <c r="H25" i="2"/>
  <c r="H9" i="2"/>
  <c r="H819" i="2"/>
  <c r="H55" i="2"/>
  <c r="H39" i="2"/>
  <c r="H23" i="2"/>
  <c r="H7" i="2"/>
  <c r="H845" i="2"/>
  <c r="H193" i="2"/>
  <c r="H177" i="2"/>
  <c r="H161" i="2"/>
  <c r="H145" i="2"/>
  <c r="H843" i="2"/>
  <c r="H191" i="2"/>
  <c r="H175" i="2"/>
  <c r="H159" i="2"/>
  <c r="H143" i="2"/>
  <c r="H781" i="2"/>
  <c r="H309" i="2"/>
  <c r="H293" i="2"/>
  <c r="H277" i="2"/>
  <c r="H261" i="2"/>
  <c r="H779" i="2"/>
  <c r="H307" i="2"/>
  <c r="H291" i="2"/>
  <c r="H275" i="2"/>
  <c r="H259" i="2"/>
  <c r="H829" i="2"/>
  <c r="H445" i="2"/>
  <c r="H429" i="2"/>
  <c r="H413" i="2"/>
  <c r="H397" i="2"/>
  <c r="H827" i="2"/>
  <c r="H443" i="2"/>
  <c r="H427" i="2"/>
  <c r="H411" i="2"/>
  <c r="H395" i="2"/>
  <c r="H717" i="2"/>
  <c r="H53" i="2"/>
  <c r="H37" i="2"/>
  <c r="H21" i="2"/>
  <c r="H5" i="2"/>
  <c r="H715" i="2"/>
  <c r="H51" i="2"/>
  <c r="H35" i="2"/>
  <c r="H19" i="2"/>
  <c r="H3" i="2"/>
  <c r="H757" i="2"/>
  <c r="H181" i="2"/>
  <c r="H165" i="2"/>
  <c r="H149" i="2"/>
  <c r="H133" i="2"/>
  <c r="H755" i="2"/>
  <c r="H179" i="2"/>
  <c r="H163" i="2"/>
  <c r="H147" i="2"/>
  <c r="H131" i="2"/>
  <c r="H725" i="2"/>
  <c r="H317" i="2"/>
  <c r="H301" i="2"/>
  <c r="H285" i="2"/>
  <c r="H269" i="2"/>
  <c r="H723" i="2"/>
  <c r="H315" i="2"/>
  <c r="H299" i="2"/>
  <c r="H283" i="2"/>
  <c r="H267" i="2"/>
  <c r="H813" i="2"/>
  <c r="H245" i="2"/>
  <c r="H229" i="2"/>
  <c r="H213" i="2"/>
  <c r="H197" i="2"/>
  <c r="H811" i="2"/>
  <c r="H243" i="2"/>
  <c r="H227" i="2"/>
  <c r="H211" i="2"/>
  <c r="H195" i="2"/>
  <c r="H853" i="2"/>
  <c r="H501" i="2"/>
  <c r="H485" i="2"/>
  <c r="H469" i="2"/>
  <c r="H453" i="2"/>
  <c r="H851" i="2"/>
  <c r="H499" i="2"/>
  <c r="H483" i="2"/>
  <c r="H467" i="2"/>
  <c r="H451" i="2"/>
  <c r="H693" i="2"/>
  <c r="H125" i="2"/>
  <c r="H109" i="2"/>
  <c r="H93" i="2"/>
  <c r="H77" i="2"/>
  <c r="H691" i="2"/>
  <c r="H123" i="2"/>
  <c r="H107" i="2"/>
  <c r="H91" i="2"/>
  <c r="H75" i="2"/>
  <c r="H701" i="2"/>
  <c r="H189" i="2"/>
  <c r="H173" i="2"/>
  <c r="H157" i="2"/>
  <c r="H141" i="2"/>
  <c r="H699" i="2"/>
  <c r="H187" i="2"/>
  <c r="H171" i="2"/>
  <c r="H155" i="2"/>
  <c r="H139" i="2"/>
  <c r="H768" i="2"/>
  <c r="H568" i="2"/>
  <c r="H552" i="2"/>
  <c r="H536" i="2"/>
  <c r="H520" i="2"/>
  <c r="H766" i="2"/>
  <c r="H566" i="2"/>
  <c r="H550" i="2"/>
  <c r="H534" i="2"/>
  <c r="H518" i="2"/>
  <c r="H848" i="2"/>
  <c r="H256" i="2"/>
  <c r="H240" i="2"/>
  <c r="H224" i="2"/>
  <c r="H208" i="2"/>
  <c r="H846" i="2"/>
  <c r="H254" i="2"/>
  <c r="H238" i="2"/>
  <c r="H222" i="2"/>
  <c r="H206" i="2"/>
  <c r="H752" i="2"/>
  <c r="H440" i="2"/>
  <c r="H424" i="2"/>
  <c r="H408" i="2"/>
  <c r="H392" i="2"/>
  <c r="H750" i="2"/>
  <c r="H438" i="2"/>
  <c r="H422" i="2"/>
  <c r="H406" i="2"/>
  <c r="H390" i="2"/>
  <c r="H784" i="2"/>
  <c r="H320" i="2"/>
  <c r="H304" i="2"/>
  <c r="H288" i="2"/>
  <c r="H272" i="2"/>
  <c r="H782" i="2"/>
  <c r="H318" i="2"/>
  <c r="H302" i="2"/>
  <c r="H286" i="2"/>
  <c r="H270" i="2"/>
  <c r="H808" i="2"/>
  <c r="H128" i="2"/>
  <c r="H112" i="2"/>
  <c r="H96" i="2"/>
  <c r="H80" i="2"/>
  <c r="H806" i="2"/>
  <c r="H126" i="2"/>
  <c r="H110" i="2"/>
  <c r="H94" i="2"/>
  <c r="H78" i="2"/>
  <c r="H800" i="2"/>
  <c r="H384" i="2"/>
  <c r="H368" i="2"/>
  <c r="H352" i="2"/>
  <c r="H336" i="2"/>
  <c r="H798" i="2"/>
  <c r="H382" i="2"/>
  <c r="H366" i="2"/>
  <c r="H350" i="2"/>
  <c r="H334" i="2"/>
  <c r="H720" i="2"/>
  <c r="H184" i="2"/>
  <c r="H168" i="2"/>
  <c r="H152" i="2"/>
  <c r="H136" i="2"/>
  <c r="H718" i="2"/>
  <c r="H182" i="2"/>
  <c r="H166" i="2"/>
  <c r="H150" i="2"/>
  <c r="H134" i="2"/>
  <c r="H712" i="2"/>
  <c r="H512" i="2"/>
  <c r="H496" i="2"/>
  <c r="H480" i="2"/>
  <c r="H464" i="2"/>
  <c r="H710" i="2"/>
  <c r="H510" i="2"/>
  <c r="H494" i="2"/>
  <c r="H478" i="2"/>
  <c r="H462" i="2"/>
  <c r="H736" i="2"/>
  <c r="H120" i="2"/>
  <c r="H104" i="2"/>
  <c r="H88" i="2"/>
  <c r="H72" i="2"/>
  <c r="H734" i="2"/>
  <c r="H118" i="2"/>
  <c r="H102" i="2"/>
  <c r="H86" i="2"/>
  <c r="H70" i="2"/>
  <c r="H696" i="2"/>
  <c r="H576" i="2"/>
  <c r="H560" i="2"/>
  <c r="H544" i="2"/>
  <c r="H528" i="2"/>
  <c r="H694" i="2"/>
  <c r="H574" i="2"/>
  <c r="H558" i="2"/>
  <c r="H542" i="2"/>
  <c r="H526" i="2"/>
  <c r="H816" i="2"/>
  <c r="H64" i="2"/>
  <c r="H48" i="2"/>
  <c r="H32" i="2"/>
  <c r="H16" i="2"/>
  <c r="H814" i="2"/>
  <c r="H62" i="2"/>
  <c r="H46" i="2"/>
  <c r="H30" i="2"/>
  <c r="H14" i="2"/>
  <c r="H840" i="2"/>
  <c r="H252" i="2"/>
  <c r="H236" i="2"/>
  <c r="H220" i="2"/>
  <c r="H204" i="2"/>
  <c r="H838" i="2"/>
  <c r="H250" i="2"/>
  <c r="H234" i="2"/>
  <c r="H218" i="2"/>
  <c r="H202" i="2"/>
  <c r="H856" i="2"/>
  <c r="H448" i="2"/>
  <c r="H432" i="2"/>
  <c r="H416" i="2"/>
  <c r="H400" i="2"/>
  <c r="H854" i="2"/>
  <c r="H446" i="2"/>
  <c r="H430" i="2"/>
  <c r="H414" i="2"/>
  <c r="H398" i="2"/>
  <c r="H792" i="2"/>
  <c r="H376" i="2"/>
  <c r="H360" i="2"/>
  <c r="H344" i="2"/>
  <c r="H328" i="2"/>
  <c r="H790" i="2"/>
  <c r="H374" i="2"/>
  <c r="H358" i="2"/>
  <c r="H342" i="2"/>
  <c r="H326" i="2"/>
  <c r="H776" i="2"/>
  <c r="H632" i="2"/>
  <c r="H616" i="2"/>
  <c r="H600" i="2"/>
  <c r="H584" i="2"/>
  <c r="H774" i="2"/>
  <c r="H630" i="2"/>
  <c r="H614" i="2"/>
  <c r="H598" i="2"/>
  <c r="H582" i="2"/>
  <c r="H760" i="2"/>
  <c r="H640" i="2"/>
  <c r="H624" i="2"/>
  <c r="H608" i="2"/>
  <c r="H592" i="2"/>
  <c r="H758" i="2"/>
  <c r="H638" i="2"/>
  <c r="H622" i="2"/>
  <c r="H606" i="2"/>
  <c r="H590" i="2"/>
  <c r="H704" i="2"/>
  <c r="H248" i="2"/>
  <c r="H232" i="2"/>
  <c r="H216" i="2"/>
  <c r="H200" i="2"/>
  <c r="H702" i="2"/>
  <c r="H246" i="2"/>
  <c r="H230" i="2"/>
  <c r="H214" i="2"/>
  <c r="H198" i="2"/>
  <c r="H744" i="2"/>
  <c r="H312" i="2"/>
  <c r="H296" i="2"/>
  <c r="H280" i="2"/>
  <c r="H264" i="2"/>
  <c r="H742" i="2"/>
  <c r="H310" i="2"/>
  <c r="H294" i="2"/>
  <c r="H278" i="2"/>
  <c r="H262" i="2"/>
  <c r="H748" i="2"/>
  <c r="H504" i="2"/>
  <c r="H488" i="2"/>
  <c r="H472" i="2"/>
  <c r="H456" i="2"/>
  <c r="H746" i="2"/>
  <c r="H502" i="2"/>
  <c r="H486" i="2"/>
  <c r="H470" i="2"/>
  <c r="H454" i="2"/>
  <c r="H728" i="2"/>
  <c r="H684" i="2"/>
  <c r="H672" i="2"/>
  <c r="H660" i="2"/>
  <c r="H648" i="2"/>
  <c r="H726" i="2"/>
  <c r="H682" i="2"/>
  <c r="H670" i="2"/>
  <c r="H658" i="2"/>
  <c r="H646" i="2"/>
  <c r="H824" i="2"/>
  <c r="H688" i="2"/>
  <c r="H676" i="2"/>
  <c r="H664" i="2"/>
  <c r="H652" i="2"/>
  <c r="H822" i="2"/>
  <c r="H686" i="2"/>
  <c r="H674" i="2"/>
  <c r="H662" i="2"/>
  <c r="H650" i="2"/>
  <c r="H764" i="2"/>
  <c r="H636" i="2"/>
  <c r="H620" i="2"/>
  <c r="H604" i="2"/>
  <c r="H588" i="2"/>
  <c r="H762" i="2"/>
  <c r="H634" i="2"/>
  <c r="H618" i="2"/>
  <c r="H602" i="2"/>
  <c r="H586" i="2"/>
  <c r="H804" i="2"/>
  <c r="H116" i="2"/>
  <c r="H100" i="2"/>
  <c r="H84" i="2"/>
  <c r="H68" i="2"/>
  <c r="H802" i="2"/>
  <c r="H114" i="2"/>
  <c r="H98" i="2"/>
  <c r="H82" i="2"/>
  <c r="H66" i="2"/>
  <c r="H796" i="2"/>
  <c r="H436" i="2"/>
  <c r="H420" i="2"/>
  <c r="H404" i="2"/>
  <c r="H388" i="2"/>
  <c r="H794" i="2"/>
  <c r="H434" i="2"/>
  <c r="H418" i="2"/>
  <c r="H402" i="2"/>
  <c r="H386" i="2"/>
  <c r="H732" i="2"/>
  <c r="H372" i="2"/>
  <c r="H356" i="2"/>
  <c r="H340" i="2"/>
  <c r="H324" i="2"/>
  <c r="H730" i="2"/>
  <c r="H370" i="2"/>
  <c r="H354" i="2"/>
  <c r="H338" i="2"/>
  <c r="H322" i="2"/>
  <c r="H708" i="2"/>
  <c r="H680" i="2"/>
  <c r="H668" i="2"/>
  <c r="H656" i="2"/>
  <c r="H644" i="2"/>
  <c r="H706" i="2"/>
  <c r="H678" i="2"/>
  <c r="H666" i="2"/>
  <c r="H654" i="2"/>
  <c r="H642" i="2"/>
  <c r="H832" i="2"/>
  <c r="H564" i="2"/>
  <c r="H548" i="2"/>
  <c r="H532" i="2"/>
  <c r="H516" i="2"/>
  <c r="H830" i="2"/>
  <c r="H562" i="2"/>
  <c r="H546" i="2"/>
  <c r="H530" i="2"/>
  <c r="H514" i="2"/>
  <c r="H772" i="2"/>
  <c r="H572" i="2"/>
  <c r="H556" i="2"/>
  <c r="H540" i="2"/>
  <c r="H524" i="2"/>
  <c r="H770" i="2"/>
  <c r="H570" i="2"/>
  <c r="H554" i="2"/>
  <c r="H538" i="2"/>
  <c r="H522" i="2"/>
  <c r="H836" i="2"/>
  <c r="H628" i="2"/>
  <c r="H612" i="2"/>
  <c r="H596" i="2"/>
  <c r="H580" i="2"/>
  <c r="H834" i="2"/>
  <c r="H626" i="2"/>
  <c r="H610" i="2"/>
  <c r="H594" i="2"/>
  <c r="H578" i="2"/>
  <c r="H788" i="2"/>
  <c r="H508" i="2"/>
  <c r="H492" i="2"/>
  <c r="H476" i="2"/>
  <c r="H460" i="2"/>
  <c r="H786" i="2"/>
  <c r="H506" i="2"/>
  <c r="H490" i="2"/>
  <c r="H474" i="2"/>
  <c r="H458" i="2"/>
  <c r="H740" i="2"/>
  <c r="H380" i="2"/>
  <c r="H364" i="2"/>
  <c r="H348" i="2"/>
  <c r="H332" i="2"/>
  <c r="H738" i="2"/>
  <c r="H378" i="2"/>
  <c r="H362" i="2"/>
  <c r="H346" i="2"/>
  <c r="H330" i="2"/>
  <c r="H860" i="2"/>
  <c r="H60" i="2"/>
  <c r="H44" i="2"/>
  <c r="H28" i="2"/>
  <c r="H12" i="2"/>
  <c r="H858" i="2"/>
  <c r="H58" i="2"/>
  <c r="H42" i="2"/>
  <c r="H26" i="2"/>
  <c r="H10" i="2"/>
  <c r="H820" i="2"/>
  <c r="H56" i="2"/>
  <c r="H40" i="2"/>
  <c r="H24" i="2"/>
  <c r="H8" i="2"/>
  <c r="H818" i="2"/>
  <c r="H54" i="2"/>
  <c r="H38" i="2"/>
  <c r="H22" i="2"/>
  <c r="H6" i="2"/>
  <c r="H844" i="2"/>
  <c r="H192" i="2"/>
  <c r="H176" i="2"/>
  <c r="H160" i="2"/>
  <c r="H144" i="2"/>
  <c r="H842" i="2"/>
  <c r="H190" i="2"/>
  <c r="H174" i="2"/>
  <c r="H158" i="2"/>
  <c r="H142" i="2"/>
  <c r="H780" i="2"/>
  <c r="H308" i="2"/>
  <c r="H292" i="2"/>
  <c r="H276" i="2"/>
  <c r="H260" i="2"/>
  <c r="H778" i="2"/>
  <c r="H306" i="2"/>
  <c r="H290" i="2"/>
  <c r="H274" i="2"/>
  <c r="H258" i="2"/>
  <c r="H828" i="2"/>
  <c r="H444" i="2"/>
  <c r="H428" i="2"/>
  <c r="H412" i="2"/>
  <c r="H396" i="2"/>
  <c r="H826" i="2"/>
  <c r="H442" i="2"/>
  <c r="H426" i="2"/>
  <c r="H410" i="2"/>
  <c r="H394" i="2"/>
  <c r="H716" i="2"/>
  <c r="H52" i="2"/>
  <c r="H36" i="2"/>
  <c r="H20" i="2"/>
  <c r="H4" i="2"/>
  <c r="H714" i="2"/>
  <c r="H50" i="2"/>
  <c r="H34" i="2"/>
  <c r="H18" i="2"/>
  <c r="H2" i="2"/>
  <c r="H756" i="2"/>
  <c r="H180" i="2"/>
  <c r="H164" i="2"/>
  <c r="H148" i="2"/>
  <c r="H132" i="2"/>
  <c r="H754" i="2"/>
  <c r="H178" i="2"/>
  <c r="H162" i="2"/>
  <c r="H146" i="2"/>
  <c r="H130" i="2"/>
  <c r="H724" i="2"/>
  <c r="H316" i="2"/>
  <c r="H300" i="2"/>
  <c r="H284" i="2"/>
  <c r="H268" i="2"/>
  <c r="H722" i="2"/>
  <c r="H314" i="2"/>
  <c r="H298" i="2"/>
  <c r="H282" i="2"/>
  <c r="H266" i="2"/>
  <c r="H812" i="2"/>
  <c r="H244" i="2"/>
  <c r="H228" i="2"/>
  <c r="H212" i="2"/>
  <c r="H196" i="2"/>
  <c r="H810" i="2"/>
  <c r="H242" i="2"/>
  <c r="H226" i="2"/>
  <c r="H210" i="2"/>
  <c r="H194" i="2"/>
  <c r="H852" i="2"/>
  <c r="H500" i="2"/>
  <c r="H484" i="2"/>
  <c r="H468" i="2"/>
  <c r="H452" i="2"/>
  <c r="H850" i="2"/>
  <c r="H498" i="2"/>
  <c r="H482" i="2"/>
  <c r="H466" i="2"/>
  <c r="H450" i="2"/>
  <c r="H692" i="2"/>
  <c r="H124" i="2"/>
  <c r="H108" i="2"/>
  <c r="H92" i="2"/>
  <c r="H76" i="2"/>
  <c r="H690" i="2"/>
  <c r="H122" i="2"/>
  <c r="H106" i="2"/>
  <c r="H90" i="2"/>
  <c r="H74" i="2"/>
  <c r="H700" i="2"/>
  <c r="H188" i="2"/>
  <c r="H172" i="2"/>
  <c r="H156" i="2"/>
  <c r="H140" i="2"/>
  <c r="H698" i="2"/>
  <c r="H186" i="2"/>
  <c r="H170" i="2"/>
  <c r="H154" i="2"/>
  <c r="H138" i="2"/>
  <c r="O5147" i="1" l="1"/>
  <c r="Q5147" i="1" s="1"/>
  <c r="O5095" i="1"/>
  <c r="Q5095" i="1" s="1"/>
  <c r="O5043" i="1"/>
  <c r="Q5043" i="1" s="1"/>
  <c r="O5003" i="1"/>
  <c r="Q5003" i="1" s="1"/>
  <c r="O4915" i="1"/>
  <c r="Q4915" i="1" s="1"/>
  <c r="O4847" i="1"/>
  <c r="Q4847" i="1" s="1"/>
  <c r="O4815" i="1"/>
  <c r="Q4815" i="1" s="1"/>
  <c r="O4783" i="1"/>
  <c r="Q4783" i="1" s="1"/>
  <c r="O4747" i="1"/>
  <c r="Q4747" i="1" s="1"/>
  <c r="O4715" i="1"/>
  <c r="Q4715" i="1" s="1"/>
  <c r="O4679" i="1"/>
  <c r="Q4679" i="1" s="1"/>
  <c r="O4647" i="1"/>
  <c r="Q4647" i="1" s="1"/>
  <c r="O4611" i="1"/>
  <c r="Q4611" i="1" s="1"/>
  <c r="O4563" i="1"/>
  <c r="Q4563" i="1" s="1"/>
  <c r="O4515" i="1"/>
  <c r="Q4515" i="1" s="1"/>
  <c r="O4479" i="1"/>
  <c r="Q4479" i="1" s="1"/>
  <c r="O4431" i="1"/>
  <c r="Q4431" i="1" s="1"/>
  <c r="O4383" i="1"/>
  <c r="Q4383" i="1" s="1"/>
  <c r="O4335" i="1"/>
  <c r="Q4335" i="1" s="1"/>
  <c r="O4287" i="1"/>
  <c r="Q4287" i="1" s="1"/>
  <c r="O4239" i="1"/>
  <c r="Q4239" i="1" s="1"/>
  <c r="O4191" i="1"/>
  <c r="Q4191" i="1" s="1"/>
  <c r="O4143" i="1"/>
  <c r="Q4143" i="1" s="1"/>
  <c r="O4095" i="1"/>
  <c r="Q4095" i="1" s="1"/>
  <c r="O4047" i="1"/>
  <c r="Q4047" i="1" s="1"/>
  <c r="O3999" i="1"/>
  <c r="Q3999" i="1" s="1"/>
  <c r="O3951" i="1"/>
  <c r="Q3951" i="1" s="1"/>
  <c r="O3863" i="1"/>
  <c r="Q3863" i="1" s="1"/>
  <c r="O3767" i="1"/>
  <c r="Q3767" i="1" s="1"/>
  <c r="O3719" i="1"/>
  <c r="Q3719" i="1" s="1"/>
  <c r="O3671" i="1"/>
  <c r="Q3671" i="1" s="1"/>
  <c r="O3623" i="1"/>
  <c r="Q3623" i="1" s="1"/>
  <c r="O3575" i="1"/>
  <c r="Q3575" i="1" s="1"/>
  <c r="O3527" i="1"/>
  <c r="Q3527" i="1" s="1"/>
  <c r="O3479" i="1"/>
  <c r="Q3479" i="1" s="1"/>
  <c r="O3431" i="1"/>
  <c r="Q3431" i="1" s="1"/>
  <c r="O3383" i="1"/>
  <c r="Q3383" i="1" s="1"/>
  <c r="O3335" i="1"/>
  <c r="Q3335" i="1" s="1"/>
  <c r="O3287" i="1"/>
  <c r="Q3287" i="1" s="1"/>
  <c r="O3239" i="1"/>
  <c r="Q3239" i="1" s="1"/>
  <c r="O3199" i="1"/>
  <c r="Q3199" i="1" s="1"/>
  <c r="O3151" i="1"/>
  <c r="Q3151" i="1" s="1"/>
  <c r="O3103" i="1"/>
  <c r="Q3103" i="1" s="1"/>
  <c r="O3055" i="1"/>
  <c r="Q3055" i="1" s="1"/>
  <c r="O3007" i="1"/>
  <c r="Q3007" i="1" s="1"/>
  <c r="O2959" i="1"/>
  <c r="Q2959" i="1" s="1"/>
  <c r="O2911" i="1"/>
  <c r="Q2911" i="1" s="1"/>
  <c r="O2863" i="1"/>
  <c r="Q2863" i="1" s="1"/>
  <c r="O2815" i="1"/>
  <c r="Q2815" i="1" s="1"/>
  <c r="O2775" i="1"/>
  <c r="Q2775" i="1" s="1"/>
  <c r="O461" i="1"/>
  <c r="Q461" i="1" s="1"/>
  <c r="O5119" i="1"/>
  <c r="Q5119" i="1" s="1"/>
  <c r="O5075" i="1"/>
  <c r="Q5075" i="1" s="1"/>
  <c r="O5023" i="1"/>
  <c r="Q5023" i="1" s="1"/>
  <c r="O4979" i="1"/>
  <c r="Q4979" i="1" s="1"/>
  <c r="O4591" i="1"/>
  <c r="Q4591" i="1" s="1"/>
  <c r="O4547" i="1"/>
  <c r="Q4547" i="1" s="1"/>
  <c r="O4411" i="1"/>
  <c r="Q4411" i="1" s="1"/>
  <c r="O4367" i="1"/>
  <c r="Q4367" i="1" s="1"/>
  <c r="O4319" i="1"/>
  <c r="Q4319" i="1" s="1"/>
  <c r="O4271" i="1"/>
  <c r="Q4271" i="1" s="1"/>
  <c r="O4223" i="1"/>
  <c r="Q4223" i="1" s="1"/>
  <c r="O4171" i="1"/>
  <c r="Q4171" i="1" s="1"/>
  <c r="O4123" i="1"/>
  <c r="Q4123" i="1" s="1"/>
  <c r="O4075" i="1"/>
  <c r="Q4075" i="1" s="1"/>
  <c r="O4027" i="1"/>
  <c r="Q4027" i="1" s="1"/>
  <c r="O3983" i="1"/>
  <c r="Q3983" i="1" s="1"/>
  <c r="O3931" i="1"/>
  <c r="Q3931" i="1" s="1"/>
  <c r="O3887" i="1"/>
  <c r="Q3887" i="1" s="1"/>
  <c r="O3831" i="1"/>
  <c r="Q3831" i="1" s="1"/>
  <c r="O3783" i="1"/>
  <c r="Q3783" i="1" s="1"/>
  <c r="O3739" i="1"/>
  <c r="Q3739" i="1" s="1"/>
  <c r="O3691" i="1"/>
  <c r="Q3691" i="1" s="1"/>
  <c r="O3595" i="1"/>
  <c r="Q3595" i="1" s="1"/>
  <c r="O3547" i="1"/>
  <c r="Q3547" i="1" s="1"/>
  <c r="O3499" i="1"/>
  <c r="Q3499" i="1" s="1"/>
  <c r="O3447" i="1"/>
  <c r="Q3447" i="1" s="1"/>
  <c r="O3399" i="1"/>
  <c r="Q3399" i="1" s="1"/>
  <c r="O3351" i="1"/>
  <c r="Q3351" i="1" s="1"/>
  <c r="O3203" i="1"/>
  <c r="Q3203" i="1" s="1"/>
  <c r="O3155" i="1"/>
  <c r="Q3155" i="1" s="1"/>
  <c r="O3107" i="1"/>
  <c r="Q3107" i="1" s="1"/>
  <c r="O3059" i="1"/>
  <c r="Q3059" i="1" s="1"/>
  <c r="O2967" i="1"/>
  <c r="Q2967" i="1" s="1"/>
  <c r="O2915" i="1"/>
  <c r="Q2915" i="1" s="1"/>
  <c r="O2871" i="1"/>
  <c r="Q2871" i="1" s="1"/>
  <c r="O2819" i="1"/>
  <c r="Q2819" i="1" s="1"/>
  <c r="O2771" i="1"/>
  <c r="Q2771" i="1" s="1"/>
  <c r="O5143" i="1"/>
  <c r="Q5143" i="1" s="1"/>
  <c r="O5047" i="1"/>
  <c r="Q5047" i="1" s="1"/>
  <c r="O4995" i="1"/>
  <c r="Q4995" i="1" s="1"/>
  <c r="O4955" i="1"/>
  <c r="Q4955" i="1" s="1"/>
  <c r="O4919" i="1"/>
  <c r="Q4919" i="1" s="1"/>
  <c r="O4887" i="1"/>
  <c r="Q4887" i="1" s="1"/>
  <c r="O4859" i="1"/>
  <c r="Q4859" i="1" s="1"/>
  <c r="O4827" i="1"/>
  <c r="Q4827" i="1" s="1"/>
  <c r="O4795" i="1"/>
  <c r="Q4795" i="1" s="1"/>
  <c r="O4763" i="1"/>
  <c r="Q4763" i="1" s="1"/>
  <c r="O4735" i="1"/>
  <c r="Q4735" i="1" s="1"/>
  <c r="O4675" i="1"/>
  <c r="Q4675" i="1" s="1"/>
  <c r="O4643" i="1"/>
  <c r="Q4643" i="1" s="1"/>
  <c r="O4615" i="1"/>
  <c r="Q4615" i="1" s="1"/>
  <c r="O4571" i="1"/>
  <c r="Q4571" i="1" s="1"/>
  <c r="O4519" i="1"/>
  <c r="Q4519" i="1" s="1"/>
  <c r="O4487" i="1"/>
  <c r="Q4487" i="1" s="1"/>
  <c r="O4435" i="1"/>
  <c r="Q4435" i="1" s="1"/>
  <c r="O4391" i="1"/>
  <c r="Q4391" i="1" s="1"/>
  <c r="O4339" i="1"/>
  <c r="Q4339" i="1" s="1"/>
  <c r="O4291" i="1"/>
  <c r="Q4291" i="1" s="1"/>
  <c r="O4243" i="1"/>
  <c r="Q4243" i="1" s="1"/>
  <c r="O4195" i="1"/>
  <c r="Q4195" i="1" s="1"/>
  <c r="O4151" i="1"/>
  <c r="Q4151" i="1" s="1"/>
  <c r="O4103" i="1"/>
  <c r="Q4103" i="1" s="1"/>
  <c r="O4055" i="1"/>
  <c r="Q4055" i="1" s="1"/>
  <c r="O4003" i="1"/>
  <c r="Q4003" i="1" s="1"/>
  <c r="O3959" i="1"/>
  <c r="Q3959" i="1" s="1"/>
  <c r="O3907" i="1"/>
  <c r="Q3907" i="1" s="1"/>
  <c r="O3855" i="1"/>
  <c r="Q3855" i="1" s="1"/>
  <c r="O3811" i="1"/>
  <c r="Q3811" i="1" s="1"/>
  <c r="O3763" i="1"/>
  <c r="Q3763" i="1" s="1"/>
  <c r="O3711" i="1"/>
  <c r="Q3711" i="1" s="1"/>
  <c r="O3667" i="1"/>
  <c r="Q3667" i="1" s="1"/>
  <c r="O3619" i="1"/>
  <c r="Q3619" i="1" s="1"/>
  <c r="O3571" i="1"/>
  <c r="Q3571" i="1" s="1"/>
  <c r="O3523" i="1"/>
  <c r="Q3523" i="1" s="1"/>
  <c r="O3471" i="1"/>
  <c r="Q3471" i="1" s="1"/>
  <c r="O3427" i="1"/>
  <c r="Q3427" i="1" s="1"/>
  <c r="O3379" i="1"/>
  <c r="Q3379" i="1" s="1"/>
  <c r="O3283" i="1"/>
  <c r="Q3283" i="1" s="1"/>
  <c r="O3227" i="1"/>
  <c r="Q3227" i="1" s="1"/>
  <c r="O3179" i="1"/>
  <c r="Q3179" i="1" s="1"/>
  <c r="O3131" i="1"/>
  <c r="Q3131" i="1" s="1"/>
  <c r="O3087" i="1"/>
  <c r="Q3087" i="1" s="1"/>
  <c r="O3039" i="1"/>
  <c r="Q3039" i="1" s="1"/>
  <c r="O2991" i="1"/>
  <c r="Q2991" i="1" s="1"/>
  <c r="O2943" i="1"/>
  <c r="Q2943" i="1" s="1"/>
  <c r="O2791" i="1"/>
  <c r="Q2791" i="1" s="1"/>
  <c r="O2743" i="1"/>
  <c r="Q2743" i="1" s="1"/>
  <c r="O2675" i="1"/>
  <c r="Q2675" i="1" s="1"/>
  <c r="O2623" i="1"/>
  <c r="Q2623" i="1" s="1"/>
  <c r="O2559" i="1"/>
  <c r="Q2559" i="1" s="1"/>
  <c r="O2491" i="1"/>
  <c r="Q2491" i="1" s="1"/>
  <c r="O2427" i="1"/>
  <c r="Q2427" i="1" s="1"/>
  <c r="O2363" i="1"/>
  <c r="Q2363" i="1" s="1"/>
  <c r="O2303" i="1"/>
  <c r="Q2303" i="1" s="1"/>
  <c r="O2227" i="1"/>
  <c r="Q2227" i="1" s="1"/>
  <c r="O2175" i="1"/>
  <c r="Q2175" i="1" s="1"/>
  <c r="O2111" i="1"/>
  <c r="Q2111" i="1" s="1"/>
  <c r="O2047" i="1"/>
  <c r="Q2047" i="1" s="1"/>
  <c r="O1975" i="1"/>
  <c r="Q1975" i="1" s="1"/>
  <c r="O1907" i="1"/>
  <c r="Q1907" i="1" s="1"/>
  <c r="O1851" i="1"/>
  <c r="Q1851" i="1" s="1"/>
  <c r="O1787" i="1"/>
  <c r="Q1787" i="1" s="1"/>
  <c r="O1723" i="1"/>
  <c r="Q1723" i="1" s="1"/>
  <c r="O1663" i="1"/>
  <c r="Q1663" i="1" s="1"/>
  <c r="O1595" i="1"/>
  <c r="Q1595" i="1" s="1"/>
  <c r="O1535" i="1"/>
  <c r="Q1535" i="1" s="1"/>
  <c r="O1463" i="1"/>
  <c r="Q1463" i="1" s="1"/>
  <c r="O1399" i="1"/>
  <c r="Q1399" i="1" s="1"/>
  <c r="O2691" i="1"/>
  <c r="Q2691" i="1" s="1"/>
  <c r="O2635" i="1"/>
  <c r="Q2635" i="1" s="1"/>
  <c r="O2571" i="1"/>
  <c r="Q2571" i="1" s="1"/>
  <c r="O2507" i="1"/>
  <c r="Q2507" i="1" s="1"/>
  <c r="O2443" i="1"/>
  <c r="Q2443" i="1" s="1"/>
  <c r="O2383" i="1"/>
  <c r="Q2383" i="1" s="1"/>
  <c r="O2311" i="1"/>
  <c r="Q2311" i="1" s="1"/>
  <c r="O2255" i="1"/>
  <c r="Q2255" i="1" s="1"/>
  <c r="O2179" i="1"/>
  <c r="Q2179" i="1" s="1"/>
  <c r="O2123" i="1"/>
  <c r="Q2123" i="1" s="1"/>
  <c r="O2055" i="1"/>
  <c r="Q2055" i="1" s="1"/>
  <c r="O1999" i="1"/>
  <c r="Q1999" i="1" s="1"/>
  <c r="O1927" i="1"/>
  <c r="Q1927" i="1" s="1"/>
  <c r="O1871" i="1"/>
  <c r="Q1871" i="1" s="1"/>
  <c r="O1803" i="1"/>
  <c r="Q1803" i="1" s="1"/>
  <c r="O1739" i="1"/>
  <c r="Q1739" i="1" s="1"/>
  <c r="O1675" i="1"/>
  <c r="Q1675" i="1" s="1"/>
  <c r="O1611" i="1"/>
  <c r="Q1611" i="1" s="1"/>
  <c r="O1551" i="1"/>
  <c r="Q1551" i="1" s="1"/>
  <c r="O1479" i="1"/>
  <c r="Q1479" i="1" s="1"/>
  <c r="O1415" i="1"/>
  <c r="Q1415" i="1" s="1"/>
  <c r="O1367" i="1"/>
  <c r="Q1367" i="1" s="1"/>
  <c r="O1315" i="1"/>
  <c r="Q1315" i="1" s="1"/>
  <c r="O1259" i="1"/>
  <c r="Q1259" i="1" s="1"/>
  <c r="O1211" i="1"/>
  <c r="Q1211" i="1" s="1"/>
  <c r="O1163" i="1"/>
  <c r="Q1163" i="1" s="1"/>
  <c r="O1115" i="1"/>
  <c r="Q1115" i="1" s="1"/>
  <c r="O1075" i="1"/>
  <c r="Q1075" i="1" s="1"/>
  <c r="O1059" i="1"/>
  <c r="Q1059" i="1" s="1"/>
  <c r="O1035" i="1"/>
  <c r="Q1035" i="1" s="1"/>
  <c r="O1019" i="1"/>
  <c r="Q1019" i="1" s="1"/>
  <c r="O2627" i="1"/>
  <c r="Q2627" i="1" s="1"/>
  <c r="O2567" i="1"/>
  <c r="Q2567" i="1" s="1"/>
  <c r="O2503" i="1"/>
  <c r="Q2503" i="1" s="1"/>
  <c r="O2439" i="1"/>
  <c r="Q2439" i="1" s="1"/>
  <c r="O2375" i="1"/>
  <c r="Q2375" i="1" s="1"/>
  <c r="O2307" i="1"/>
  <c r="Q2307" i="1" s="1"/>
  <c r="O2247" i="1"/>
  <c r="Q2247" i="1" s="1"/>
  <c r="O2187" i="1"/>
  <c r="Q2187" i="1" s="1"/>
  <c r="O2115" i="1"/>
  <c r="Q2115" i="1" s="1"/>
  <c r="O2059" i="1"/>
  <c r="Q2059" i="1" s="1"/>
  <c r="O1987" i="1"/>
  <c r="Q1987" i="1" s="1"/>
  <c r="O1935" i="1"/>
  <c r="Q1935" i="1" s="1"/>
  <c r="O1867" i="1"/>
  <c r="Q1867" i="1" s="1"/>
  <c r="O1799" i="1"/>
  <c r="Q1799" i="1" s="1"/>
  <c r="O1735" i="1"/>
  <c r="Q1735" i="1" s="1"/>
  <c r="O1671" i="1"/>
  <c r="Q1671" i="1" s="1"/>
  <c r="O1603" i="1"/>
  <c r="Q1603" i="1" s="1"/>
  <c r="O1543" i="1"/>
  <c r="Q1543" i="1" s="1"/>
  <c r="O1487" i="1"/>
  <c r="Q1487" i="1" s="1"/>
  <c r="O1423" i="1"/>
  <c r="Q1423" i="1" s="1"/>
  <c r="O1371" i="1"/>
  <c r="Q1371" i="1" s="1"/>
  <c r="O1323" i="1"/>
  <c r="Q1323" i="1" s="1"/>
  <c r="O1279" i="1"/>
  <c r="Q1279" i="1" s="1"/>
  <c r="O1227" i="1"/>
  <c r="Q1227" i="1" s="1"/>
  <c r="O1183" i="1"/>
  <c r="Q1183" i="1" s="1"/>
  <c r="O1135" i="1"/>
  <c r="Q1135" i="1" s="1"/>
  <c r="O1079" i="1"/>
  <c r="Q1079" i="1" s="1"/>
  <c r="O2703" i="1"/>
  <c r="Q2703" i="1" s="1"/>
  <c r="O2631" i="1"/>
  <c r="Q2631" i="1" s="1"/>
  <c r="O2563" i="1"/>
  <c r="Q2563" i="1" s="1"/>
  <c r="O2499" i="1"/>
  <c r="Q2499" i="1" s="1"/>
  <c r="O2435" i="1"/>
  <c r="Q2435" i="1" s="1"/>
  <c r="O2371" i="1"/>
  <c r="Q2371" i="1" s="1"/>
  <c r="O2315" i="1"/>
  <c r="Q2315" i="1" s="1"/>
  <c r="O2251" i="1"/>
  <c r="Q2251" i="1" s="1"/>
  <c r="O2183" i="1"/>
  <c r="Q2183" i="1" s="1"/>
  <c r="O2119" i="1"/>
  <c r="Q2119" i="1" s="1"/>
  <c r="O2051" i="1"/>
  <c r="Q2051" i="1" s="1"/>
  <c r="O1991" i="1"/>
  <c r="Q1991" i="1" s="1"/>
  <c r="O1931" i="1"/>
  <c r="Q1931" i="1" s="1"/>
  <c r="O1863" i="1"/>
  <c r="Q1863" i="1" s="1"/>
  <c r="O1795" i="1"/>
  <c r="Q1795" i="1" s="1"/>
  <c r="O1731" i="1"/>
  <c r="Q1731" i="1" s="1"/>
  <c r="O1667" i="1"/>
  <c r="Q1667" i="1" s="1"/>
  <c r="O1607" i="1"/>
  <c r="Q1607" i="1" s="1"/>
  <c r="O1539" i="1"/>
  <c r="Q1539" i="1" s="1"/>
  <c r="O1475" i="1"/>
  <c r="Q1475" i="1" s="1"/>
  <c r="O1411" i="1"/>
  <c r="Q1411" i="1" s="1"/>
  <c r="O1351" i="1"/>
  <c r="Q1351" i="1" s="1"/>
  <c r="O1307" i="1"/>
  <c r="Q1307" i="1" s="1"/>
  <c r="O1255" i="1"/>
  <c r="Q1255" i="1" s="1"/>
  <c r="O1203" i="1"/>
  <c r="Q1203" i="1" s="1"/>
  <c r="O1155" i="1"/>
  <c r="Q1155" i="1" s="1"/>
  <c r="O1107" i="1"/>
  <c r="Q1107" i="1" s="1"/>
  <c r="O1003" i="1"/>
  <c r="Q1003" i="1" s="1"/>
  <c r="O959" i="1"/>
  <c r="Q959" i="1" s="1"/>
  <c r="O907" i="1"/>
  <c r="Q907" i="1" s="1"/>
  <c r="O863" i="1"/>
  <c r="Q863" i="1" s="1"/>
  <c r="O811" i="1"/>
  <c r="Q811" i="1" s="1"/>
  <c r="O759" i="1"/>
  <c r="Q759" i="1" s="1"/>
  <c r="O715" i="1"/>
  <c r="Q715" i="1" s="1"/>
  <c r="O5142" i="1"/>
  <c r="Q5142" i="1" s="1"/>
  <c r="O5126" i="1"/>
  <c r="Q5126" i="1" s="1"/>
  <c r="O5110" i="1"/>
  <c r="Q5110" i="1" s="1"/>
  <c r="O5094" i="1"/>
  <c r="Q5094" i="1" s="1"/>
  <c r="O5078" i="1"/>
  <c r="Q5078" i="1" s="1"/>
  <c r="O5062" i="1"/>
  <c r="Q5062" i="1" s="1"/>
  <c r="O5046" i="1"/>
  <c r="Q5046" i="1" s="1"/>
  <c r="O5030" i="1"/>
  <c r="Q5030" i="1" s="1"/>
  <c r="O5014" i="1"/>
  <c r="Q5014" i="1" s="1"/>
  <c r="O4998" i="1"/>
  <c r="Q4998" i="1" s="1"/>
  <c r="O4982" i="1"/>
  <c r="Q4982" i="1" s="1"/>
  <c r="O4966" i="1"/>
  <c r="Q4966" i="1" s="1"/>
  <c r="O4950" i="1"/>
  <c r="Q4950" i="1" s="1"/>
  <c r="O4934" i="1"/>
  <c r="Q4934" i="1" s="1"/>
  <c r="O4918" i="1"/>
  <c r="Q4918" i="1" s="1"/>
  <c r="O4886" i="1"/>
  <c r="Q4886" i="1" s="1"/>
  <c r="O4870" i="1"/>
  <c r="Q4870" i="1" s="1"/>
  <c r="O4854" i="1"/>
  <c r="Q4854" i="1" s="1"/>
  <c r="O4838" i="1"/>
  <c r="Q4838" i="1" s="1"/>
  <c r="O4822" i="1"/>
  <c r="Q4822" i="1" s="1"/>
  <c r="O4806" i="1"/>
  <c r="Q4806" i="1" s="1"/>
  <c r="O4790" i="1"/>
  <c r="Q4790" i="1" s="1"/>
  <c r="O4774" i="1"/>
  <c r="Q4774" i="1" s="1"/>
  <c r="O4758" i="1"/>
  <c r="Q4758" i="1" s="1"/>
  <c r="O4742" i="1"/>
  <c r="Q4742" i="1" s="1"/>
  <c r="O4726" i="1"/>
  <c r="Q4726" i="1" s="1"/>
  <c r="O4710" i="1"/>
  <c r="Q4710" i="1" s="1"/>
  <c r="O4694" i="1"/>
  <c r="Q4694" i="1" s="1"/>
  <c r="O4678" i="1"/>
  <c r="Q4678" i="1" s="1"/>
  <c r="O4662" i="1"/>
  <c r="Q4662" i="1" s="1"/>
  <c r="O4646" i="1"/>
  <c r="Q4646" i="1" s="1"/>
  <c r="O4630" i="1"/>
  <c r="Q4630" i="1" s="1"/>
  <c r="O4582" i="1"/>
  <c r="Q4582" i="1" s="1"/>
  <c r="O4566" i="1"/>
  <c r="Q4566" i="1" s="1"/>
  <c r="O4550" i="1"/>
  <c r="Q4550" i="1" s="1"/>
  <c r="O4534" i="1"/>
  <c r="Q4534" i="1" s="1"/>
  <c r="O4518" i="1"/>
  <c r="Q4518" i="1" s="1"/>
  <c r="O4502" i="1"/>
  <c r="Q4502" i="1" s="1"/>
  <c r="O4486" i="1"/>
  <c r="Q4486" i="1" s="1"/>
  <c r="O4422" i="1"/>
  <c r="Q4422" i="1" s="1"/>
  <c r="O4406" i="1"/>
  <c r="Q4406" i="1" s="1"/>
  <c r="O4390" i="1"/>
  <c r="Q4390" i="1" s="1"/>
  <c r="O4374" i="1"/>
  <c r="Q4374" i="1" s="1"/>
  <c r="O4342" i="1"/>
  <c r="Q4342" i="1" s="1"/>
  <c r="O4326" i="1"/>
  <c r="Q4326" i="1" s="1"/>
  <c r="O4310" i="1"/>
  <c r="Q4310" i="1" s="1"/>
  <c r="O4294" i="1"/>
  <c r="Q4294" i="1" s="1"/>
  <c r="O4278" i="1"/>
  <c r="Q4278" i="1" s="1"/>
  <c r="O4262" i="1"/>
  <c r="Q4262" i="1" s="1"/>
  <c r="O4246" i="1"/>
  <c r="Q4246" i="1" s="1"/>
  <c r="O4230" i="1"/>
  <c r="Q4230" i="1" s="1"/>
  <c r="O4198" i="1"/>
  <c r="Q4198" i="1" s="1"/>
  <c r="O4182" i="1"/>
  <c r="Q4182" i="1" s="1"/>
  <c r="O4166" i="1"/>
  <c r="Q4166" i="1" s="1"/>
  <c r="O4150" i="1"/>
  <c r="Q4150" i="1" s="1"/>
  <c r="O4134" i="1"/>
  <c r="Q4134" i="1" s="1"/>
  <c r="O995" i="1"/>
  <c r="Q995" i="1" s="1"/>
  <c r="O943" i="1"/>
  <c r="Q943" i="1" s="1"/>
  <c r="O891" i="1"/>
  <c r="Q891" i="1" s="1"/>
  <c r="O847" i="1"/>
  <c r="Q847" i="1" s="1"/>
  <c r="O799" i="1"/>
  <c r="Q799" i="1" s="1"/>
  <c r="O751" i="1"/>
  <c r="Q751" i="1" s="1"/>
  <c r="O5153" i="1"/>
  <c r="Q5153" i="1" s="1"/>
  <c r="O5137" i="1"/>
  <c r="Q5137" i="1" s="1"/>
  <c r="O5121" i="1"/>
  <c r="Q5121" i="1" s="1"/>
  <c r="O5105" i="1"/>
  <c r="Q5105" i="1" s="1"/>
  <c r="O5089" i="1"/>
  <c r="Q5089" i="1" s="1"/>
  <c r="O5073" i="1"/>
  <c r="Q5073" i="1" s="1"/>
  <c r="O5057" i="1"/>
  <c r="Q5057" i="1" s="1"/>
  <c r="O5041" i="1"/>
  <c r="Q5041" i="1" s="1"/>
  <c r="O5025" i="1"/>
  <c r="Q5025" i="1" s="1"/>
  <c r="O5009" i="1"/>
  <c r="Q5009" i="1" s="1"/>
  <c r="O4993" i="1"/>
  <c r="Q4993" i="1" s="1"/>
  <c r="O4977" i="1"/>
  <c r="Q4977" i="1" s="1"/>
  <c r="O4961" i="1"/>
  <c r="Q4961" i="1" s="1"/>
  <c r="O4945" i="1"/>
  <c r="Q4945" i="1" s="1"/>
  <c r="O4929" i="1"/>
  <c r="Q4929" i="1" s="1"/>
  <c r="O4913" i="1"/>
  <c r="Q4913" i="1" s="1"/>
  <c r="O4897" i="1"/>
  <c r="Q4897" i="1" s="1"/>
  <c r="O4881" i="1"/>
  <c r="Q4881" i="1" s="1"/>
  <c r="O4865" i="1"/>
  <c r="Q4865" i="1" s="1"/>
  <c r="O4833" i="1"/>
  <c r="Q4833" i="1" s="1"/>
  <c r="O4817" i="1"/>
  <c r="Q4817" i="1" s="1"/>
  <c r="O4801" i="1"/>
  <c r="Q4801" i="1" s="1"/>
  <c r="O4785" i="1"/>
  <c r="Q4785" i="1" s="1"/>
  <c r="O4769" i="1"/>
  <c r="Q4769" i="1" s="1"/>
  <c r="O4753" i="1"/>
  <c r="Q4753" i="1" s="1"/>
  <c r="O4737" i="1"/>
  <c r="Q4737" i="1" s="1"/>
  <c r="O4721" i="1"/>
  <c r="Q4721" i="1" s="1"/>
  <c r="O4705" i="1"/>
  <c r="Q4705" i="1" s="1"/>
  <c r="O5039" i="1"/>
  <c r="Q5039" i="1" s="1"/>
  <c r="O4983" i="1"/>
  <c r="Q4983" i="1" s="1"/>
  <c r="O4907" i="1"/>
  <c r="Q4907" i="1" s="1"/>
  <c r="O4839" i="1"/>
  <c r="Q4839" i="1" s="1"/>
  <c r="O4807" i="1"/>
  <c r="Q4807" i="1" s="1"/>
  <c r="O4775" i="1"/>
  <c r="Q4775" i="1" s="1"/>
  <c r="O4739" i="1"/>
  <c r="Q4739" i="1" s="1"/>
  <c r="O4707" i="1"/>
  <c r="Q4707" i="1" s="1"/>
  <c r="O4671" i="1"/>
  <c r="Q4671" i="1" s="1"/>
  <c r="O4635" i="1"/>
  <c r="Q4635" i="1" s="1"/>
  <c r="O4599" i="1"/>
  <c r="Q4599" i="1" s="1"/>
  <c r="O4551" i="1"/>
  <c r="Q4551" i="1" s="1"/>
  <c r="O4507" i="1"/>
  <c r="Q4507" i="1" s="1"/>
  <c r="O5123" i="1"/>
  <c r="Q5123" i="1" s="1"/>
  <c r="O5067" i="1"/>
  <c r="Q5067" i="1" s="1"/>
  <c r="O5027" i="1"/>
  <c r="Q5027" i="1" s="1"/>
  <c r="O4971" i="1"/>
  <c r="Q4971" i="1" s="1"/>
  <c r="O4931" i="1"/>
  <c r="Q4931" i="1" s="1"/>
  <c r="O4899" i="1"/>
  <c r="Q4899" i="1" s="1"/>
  <c r="O4867" i="1"/>
  <c r="Q4867" i="1" s="1"/>
  <c r="O4831" i="1"/>
  <c r="Q4831" i="1" s="1"/>
  <c r="O4799" i="1"/>
  <c r="Q4799" i="1" s="1"/>
  <c r="O4767" i="1"/>
  <c r="Q4767" i="1" s="1"/>
  <c r="O4731" i="1"/>
  <c r="Q4731" i="1" s="1"/>
  <c r="O4699" i="1"/>
  <c r="Q4699" i="1" s="1"/>
  <c r="O4663" i="1"/>
  <c r="Q4663" i="1" s="1"/>
  <c r="O4627" i="1"/>
  <c r="Q4627" i="1" s="1"/>
  <c r="O4587" i="1"/>
  <c r="Q4587" i="1" s="1"/>
  <c r="O4499" i="1"/>
  <c r="Q4499" i="1" s="1"/>
  <c r="O4407" i="1"/>
  <c r="Q4407" i="1" s="1"/>
  <c r="O4359" i="1"/>
  <c r="Q4359" i="1" s="1"/>
  <c r="O4311" i="1"/>
  <c r="Q4311" i="1" s="1"/>
  <c r="O4263" i="1"/>
  <c r="Q4263" i="1" s="1"/>
  <c r="O4215" i="1"/>
  <c r="Q4215" i="1" s="1"/>
  <c r="O4167" i="1"/>
  <c r="Q4167" i="1" s="1"/>
  <c r="O4119" i="1"/>
  <c r="Q4119" i="1" s="1"/>
  <c r="O4071" i="1"/>
  <c r="Q4071" i="1" s="1"/>
  <c r="O4023" i="1"/>
  <c r="Q4023" i="1" s="1"/>
  <c r="O3975" i="1"/>
  <c r="Q3975" i="1" s="1"/>
  <c r="O3927" i="1"/>
  <c r="Q3927" i="1" s="1"/>
  <c r="O3879" i="1"/>
  <c r="Q3879" i="1" s="1"/>
  <c r="O3839" i="1"/>
  <c r="Q3839" i="1" s="1"/>
  <c r="O3791" i="1"/>
  <c r="Q3791" i="1" s="1"/>
  <c r="O3743" i="1"/>
  <c r="Q3743" i="1" s="1"/>
  <c r="O3695" i="1"/>
  <c r="Q3695" i="1" s="1"/>
  <c r="O3647" i="1"/>
  <c r="Q3647" i="1" s="1"/>
  <c r="O3599" i="1"/>
  <c r="Q3599" i="1" s="1"/>
  <c r="O3503" i="1"/>
  <c r="Q3503" i="1" s="1"/>
  <c r="O3455" i="1"/>
  <c r="Q3455" i="1" s="1"/>
  <c r="O3407" i="1"/>
  <c r="Q3407" i="1" s="1"/>
  <c r="O3359" i="1"/>
  <c r="Q3359" i="1" s="1"/>
  <c r="O3311" i="1"/>
  <c r="Q3311" i="1" s="1"/>
  <c r="O3263" i="1"/>
  <c r="Q3263" i="1" s="1"/>
  <c r="O3223" i="1"/>
  <c r="Q3223" i="1" s="1"/>
  <c r="O3175" i="1"/>
  <c r="Q3175" i="1" s="1"/>
  <c r="O3127" i="1"/>
  <c r="Q3127" i="1" s="1"/>
  <c r="O3079" i="1"/>
  <c r="Q3079" i="1" s="1"/>
  <c r="O3031" i="1"/>
  <c r="Q3031" i="1" s="1"/>
  <c r="O2983" i="1"/>
  <c r="Q2983" i="1" s="1"/>
  <c r="O2935" i="1"/>
  <c r="Q2935" i="1" s="1"/>
  <c r="O2887" i="1"/>
  <c r="Q2887" i="1" s="1"/>
  <c r="O2839" i="1"/>
  <c r="Q2839" i="1" s="1"/>
  <c r="O2799" i="1"/>
  <c r="Q2799" i="1" s="1"/>
  <c r="O2751" i="1"/>
  <c r="Q2751" i="1" s="1"/>
  <c r="O5139" i="1"/>
  <c r="Q5139" i="1" s="1"/>
  <c r="O5099" i="1"/>
  <c r="Q5099" i="1" s="1"/>
  <c r="O5051" i="1"/>
  <c r="Q5051" i="1" s="1"/>
  <c r="O4999" i="1"/>
  <c r="Q4999" i="1" s="1"/>
  <c r="O4939" i="1"/>
  <c r="Q4939" i="1" s="1"/>
  <c r="O4567" i="1"/>
  <c r="Q4567" i="1" s="1"/>
  <c r="O4523" i="1"/>
  <c r="Q4523" i="1" s="1"/>
  <c r="O4387" i="1"/>
  <c r="Q4387" i="1" s="1"/>
  <c r="O4295" i="1"/>
  <c r="Q4295" i="1" s="1"/>
  <c r="O4199" i="1"/>
  <c r="Q4199" i="1" s="1"/>
  <c r="O4147" i="1"/>
  <c r="Q4147" i="1" s="1"/>
  <c r="O4099" i="1"/>
  <c r="Q4099" i="1" s="1"/>
  <c r="O4051" i="1"/>
  <c r="Q4051" i="1" s="1"/>
  <c r="O4007" i="1"/>
  <c r="Q4007" i="1" s="1"/>
  <c r="O3955" i="1"/>
  <c r="Q3955" i="1" s="1"/>
  <c r="O3807" i="1"/>
  <c r="Q3807" i="1" s="1"/>
  <c r="O3759" i="1"/>
  <c r="Q3759" i="1" s="1"/>
  <c r="O3715" i="1"/>
  <c r="Q3715" i="1" s="1"/>
  <c r="O3663" i="1"/>
  <c r="Q3663" i="1" s="1"/>
  <c r="O3615" i="1"/>
  <c r="Q3615" i="1" s="1"/>
  <c r="O3567" i="1"/>
  <c r="Q3567" i="1" s="1"/>
  <c r="O3519" i="1"/>
  <c r="Q3519" i="1" s="1"/>
  <c r="O3423" i="1"/>
  <c r="Q3423" i="1" s="1"/>
  <c r="O3375" i="1"/>
  <c r="Q3375" i="1" s="1"/>
  <c r="O3327" i="1"/>
  <c r="Q3327" i="1" s="1"/>
  <c r="O3279" i="1"/>
  <c r="Q3279" i="1" s="1"/>
  <c r="O3235" i="1"/>
  <c r="Q3235" i="1" s="1"/>
  <c r="O3183" i="1"/>
  <c r="Q3183" i="1" s="1"/>
  <c r="O3135" i="1"/>
  <c r="Q3135" i="1" s="1"/>
  <c r="O3083" i="1"/>
  <c r="Q3083" i="1" s="1"/>
  <c r="O3035" i="1"/>
  <c r="Q3035" i="1" s="1"/>
  <c r="O2987" i="1"/>
  <c r="Q2987" i="1" s="1"/>
  <c r="O2939" i="1"/>
  <c r="Q2939" i="1" s="1"/>
  <c r="O2895" i="1"/>
  <c r="Q2895" i="1" s="1"/>
  <c r="O2847" i="1"/>
  <c r="Q2847" i="1" s="1"/>
  <c r="O2795" i="1"/>
  <c r="Q2795" i="1" s="1"/>
  <c r="O2747" i="1"/>
  <c r="Q2747" i="1" s="1"/>
  <c r="O5115" i="1"/>
  <c r="Q5115" i="1" s="1"/>
  <c r="O5071" i="1"/>
  <c r="Q5071" i="1" s="1"/>
  <c r="O5019" i="1"/>
  <c r="Q5019" i="1" s="1"/>
  <c r="O4975" i="1"/>
  <c r="Q4975" i="1" s="1"/>
  <c r="O4935" i="1"/>
  <c r="Q4935" i="1" s="1"/>
  <c r="O4903" i="1"/>
  <c r="Q4903" i="1" s="1"/>
  <c r="O4871" i="1"/>
  <c r="Q4871" i="1" s="1"/>
  <c r="O4843" i="1"/>
  <c r="Q4843" i="1" s="1"/>
  <c r="O4811" i="1"/>
  <c r="Q4811" i="1" s="1"/>
  <c r="O4779" i="1"/>
  <c r="Q4779" i="1" s="1"/>
  <c r="O4751" i="1"/>
  <c r="Q4751" i="1" s="1"/>
  <c r="O4719" i="1"/>
  <c r="Q4719" i="1" s="1"/>
  <c r="O4687" i="1"/>
  <c r="Q4687" i="1" s="1"/>
  <c r="O4631" i="1"/>
  <c r="Q4631" i="1" s="1"/>
  <c r="O4595" i="1"/>
  <c r="Q4595" i="1" s="1"/>
  <c r="O4503" i="1"/>
  <c r="Q4503" i="1" s="1"/>
  <c r="O4459" i="1"/>
  <c r="Q4459" i="1" s="1"/>
  <c r="O4363" i="1"/>
  <c r="Q4363" i="1" s="1"/>
  <c r="O4315" i="1"/>
  <c r="Q4315" i="1" s="1"/>
  <c r="O4267" i="1"/>
  <c r="Q4267" i="1" s="1"/>
  <c r="O4219" i="1"/>
  <c r="Q4219" i="1" s="1"/>
  <c r="O4175" i="1"/>
  <c r="Q4175" i="1" s="1"/>
  <c r="O4127" i="1"/>
  <c r="Q4127" i="1" s="1"/>
  <c r="O4079" i="1"/>
  <c r="Q4079" i="1" s="1"/>
  <c r="O4031" i="1"/>
  <c r="Q4031" i="1" s="1"/>
  <c r="O3979" i="1"/>
  <c r="Q3979" i="1" s="1"/>
  <c r="O3935" i="1"/>
  <c r="Q3935" i="1" s="1"/>
  <c r="O3883" i="1"/>
  <c r="Q3883" i="1" s="1"/>
  <c r="O3835" i="1"/>
  <c r="Q3835" i="1" s="1"/>
  <c r="O3787" i="1"/>
  <c r="Q3787" i="1" s="1"/>
  <c r="O3735" i="1"/>
  <c r="Q3735" i="1" s="1"/>
  <c r="O3687" i="1"/>
  <c r="Q3687" i="1" s="1"/>
  <c r="O3643" i="1"/>
  <c r="Q3643" i="1" s="1"/>
  <c r="O3591" i="1"/>
  <c r="Q3591" i="1" s="1"/>
  <c r="O3543" i="1"/>
  <c r="Q3543" i="1" s="1"/>
  <c r="O3495" i="1"/>
  <c r="Q3495" i="1" s="1"/>
  <c r="O3451" i="1"/>
  <c r="Q3451" i="1" s="1"/>
  <c r="O3403" i="1"/>
  <c r="Q3403" i="1" s="1"/>
  <c r="O3355" i="1"/>
  <c r="Q3355" i="1" s="1"/>
  <c r="O3255" i="1"/>
  <c r="Q3255" i="1" s="1"/>
  <c r="O3159" i="1"/>
  <c r="Q3159" i="1" s="1"/>
  <c r="O3111" i="1"/>
  <c r="Q3111" i="1" s="1"/>
  <c r="O3063" i="1"/>
  <c r="Q3063" i="1" s="1"/>
  <c r="O3015" i="1"/>
  <c r="Q3015" i="1" s="1"/>
  <c r="O2963" i="1"/>
  <c r="Q2963" i="1" s="1"/>
  <c r="O2919" i="1"/>
  <c r="Q2919" i="1" s="1"/>
  <c r="O2867" i="1"/>
  <c r="Q2867" i="1" s="1"/>
  <c r="O2823" i="1"/>
  <c r="Q2823" i="1" s="1"/>
  <c r="O2767" i="1"/>
  <c r="Q2767" i="1" s="1"/>
  <c r="O2711" i="1"/>
  <c r="Q2711" i="1" s="1"/>
  <c r="O2643" i="1"/>
  <c r="Q2643" i="1" s="1"/>
  <c r="O2587" i="1"/>
  <c r="Q2587" i="1" s="1"/>
  <c r="O2523" i="1"/>
  <c r="Q2523" i="1" s="1"/>
  <c r="O2463" i="1"/>
  <c r="Q2463" i="1" s="1"/>
  <c r="O2395" i="1"/>
  <c r="Q2395" i="1" s="1"/>
  <c r="O2335" i="1"/>
  <c r="Q2335" i="1" s="1"/>
  <c r="O2267" i="1"/>
  <c r="Q2267" i="1" s="1"/>
  <c r="O2195" i="1"/>
  <c r="Q2195" i="1" s="1"/>
  <c r="O2139" i="1"/>
  <c r="Q2139" i="1" s="1"/>
  <c r="O2079" i="1"/>
  <c r="Q2079" i="1" s="1"/>
  <c r="O2015" i="1"/>
  <c r="Q2015" i="1" s="1"/>
  <c r="O1947" i="1"/>
  <c r="Q1947" i="1" s="1"/>
  <c r="O1875" i="1"/>
  <c r="Q1875" i="1" s="1"/>
  <c r="O1823" i="1"/>
  <c r="Q1823" i="1" s="1"/>
  <c r="O1755" i="1"/>
  <c r="Q1755" i="1" s="1"/>
  <c r="O1691" i="1"/>
  <c r="Q1691" i="1" s="1"/>
  <c r="O1627" i="1"/>
  <c r="Q1627" i="1" s="1"/>
  <c r="O1563" i="1"/>
  <c r="Q1563" i="1" s="1"/>
  <c r="O1495" i="1"/>
  <c r="Q1495" i="1" s="1"/>
  <c r="O1435" i="1"/>
  <c r="Q1435" i="1" s="1"/>
  <c r="O2727" i="1"/>
  <c r="Q2727" i="1" s="1"/>
  <c r="O2663" i="1"/>
  <c r="Q2663" i="1" s="1"/>
  <c r="O2543" i="1"/>
  <c r="Q2543" i="1" s="1"/>
  <c r="O2475" i="1"/>
  <c r="Q2475" i="1" s="1"/>
  <c r="O2411" i="1"/>
  <c r="Q2411" i="1" s="1"/>
  <c r="O2351" i="1"/>
  <c r="Q2351" i="1" s="1"/>
  <c r="O2283" i="1"/>
  <c r="Q2283" i="1" s="1"/>
  <c r="O2215" i="1"/>
  <c r="Q2215" i="1" s="1"/>
  <c r="O2159" i="1"/>
  <c r="Q2159" i="1" s="1"/>
  <c r="O2091" i="1"/>
  <c r="Q2091" i="1" s="1"/>
  <c r="O2027" i="1"/>
  <c r="Q2027" i="1" s="1"/>
  <c r="O1955" i="1"/>
  <c r="Q1955" i="1" s="1"/>
  <c r="O1895" i="1"/>
  <c r="Q1895" i="1" s="1"/>
  <c r="O1835" i="1"/>
  <c r="Q1835" i="1" s="1"/>
  <c r="O1775" i="1"/>
  <c r="Q1775" i="1" s="1"/>
  <c r="O1707" i="1"/>
  <c r="Q1707" i="1" s="1"/>
  <c r="O1647" i="1"/>
  <c r="Q1647" i="1" s="1"/>
  <c r="O1583" i="1"/>
  <c r="Q1583" i="1" s="1"/>
  <c r="O1511" i="1"/>
  <c r="Q1511" i="1" s="1"/>
  <c r="O1451" i="1"/>
  <c r="Q1451" i="1" s="1"/>
  <c r="O1387" i="1"/>
  <c r="Q1387" i="1" s="1"/>
  <c r="O1343" i="1"/>
  <c r="Q1343" i="1" s="1"/>
  <c r="O1291" i="1"/>
  <c r="Q1291" i="1" s="1"/>
  <c r="O1235" i="1"/>
  <c r="Q1235" i="1" s="1"/>
  <c r="O1187" i="1"/>
  <c r="Q1187" i="1" s="1"/>
  <c r="O1139" i="1"/>
  <c r="Q1139" i="1" s="1"/>
  <c r="O1091" i="1"/>
  <c r="Q1091" i="1" s="1"/>
  <c r="O1047" i="1"/>
  <c r="Q1047" i="1" s="1"/>
  <c r="O1027" i="1"/>
  <c r="Q1027" i="1" s="1"/>
  <c r="O2735" i="1"/>
  <c r="Q2735" i="1" s="1"/>
  <c r="O2667" i="1"/>
  <c r="Q2667" i="1" s="1"/>
  <c r="O2595" i="1"/>
  <c r="Q2595" i="1" s="1"/>
  <c r="O2531" i="1"/>
  <c r="Q2531" i="1" s="1"/>
  <c r="O2467" i="1"/>
  <c r="Q2467" i="1" s="1"/>
  <c r="O2403" i="1"/>
  <c r="Q2403" i="1" s="1"/>
  <c r="O2339" i="1"/>
  <c r="Q2339" i="1" s="1"/>
  <c r="O2275" i="1"/>
  <c r="Q2275" i="1" s="1"/>
  <c r="O2219" i="1"/>
  <c r="Q2219" i="1" s="1"/>
  <c r="O2147" i="1"/>
  <c r="Q2147" i="1" s="1"/>
  <c r="O2083" i="1"/>
  <c r="Q2083" i="1" s="1"/>
  <c r="O2023" i="1"/>
  <c r="Q2023" i="1" s="1"/>
  <c r="O1959" i="1"/>
  <c r="Q1959" i="1" s="1"/>
  <c r="O1899" i="1"/>
  <c r="Q1899" i="1" s="1"/>
  <c r="O1827" i="1"/>
  <c r="Q1827" i="1" s="1"/>
  <c r="O1767" i="1"/>
  <c r="Q1767" i="1" s="1"/>
  <c r="O1699" i="1"/>
  <c r="Q1699" i="1" s="1"/>
  <c r="O1639" i="1"/>
  <c r="Q1639" i="1" s="1"/>
  <c r="O1575" i="1"/>
  <c r="Q1575" i="1" s="1"/>
  <c r="O1515" i="1"/>
  <c r="Q1515" i="1" s="1"/>
  <c r="O1455" i="1"/>
  <c r="Q1455" i="1" s="1"/>
  <c r="O1391" i="1"/>
  <c r="Q1391" i="1" s="1"/>
  <c r="O1347" i="1"/>
  <c r="Q1347" i="1" s="1"/>
  <c r="O1299" i="1"/>
  <c r="Q1299" i="1" s="1"/>
  <c r="O1251" i="1"/>
  <c r="Q1251" i="1" s="1"/>
  <c r="O1207" i="1"/>
  <c r="Q1207" i="1" s="1"/>
  <c r="O1159" i="1"/>
  <c r="Q1159" i="1" s="1"/>
  <c r="O1111" i="1"/>
  <c r="Q1111" i="1" s="1"/>
  <c r="O2731" i="1"/>
  <c r="Q2731" i="1" s="1"/>
  <c r="O2671" i="1"/>
  <c r="Q2671" i="1" s="1"/>
  <c r="O2599" i="1"/>
  <c r="Q2599" i="1" s="1"/>
  <c r="O2535" i="1"/>
  <c r="Q2535" i="1" s="1"/>
  <c r="O2471" i="1"/>
  <c r="Q2471" i="1" s="1"/>
  <c r="O2407" i="1"/>
  <c r="Q2407" i="1" s="1"/>
  <c r="O2343" i="1"/>
  <c r="Q2343" i="1" s="1"/>
  <c r="O2279" i="1"/>
  <c r="Q2279" i="1" s="1"/>
  <c r="O2223" i="1"/>
  <c r="Q2223" i="1" s="1"/>
  <c r="O2155" i="1"/>
  <c r="Q2155" i="1" s="1"/>
  <c r="O2087" i="1"/>
  <c r="Q2087" i="1" s="1"/>
  <c r="O2019" i="1"/>
  <c r="Q2019" i="1" s="1"/>
  <c r="O1967" i="1"/>
  <c r="Q1967" i="1" s="1"/>
  <c r="O1903" i="1"/>
  <c r="Q1903" i="1" s="1"/>
  <c r="O1831" i="1"/>
  <c r="Q1831" i="1" s="1"/>
  <c r="O1763" i="1"/>
  <c r="Q1763" i="1" s="1"/>
  <c r="O1703" i="1"/>
  <c r="Q1703" i="1" s="1"/>
  <c r="O1635" i="1"/>
  <c r="Q1635" i="1" s="1"/>
  <c r="O1571" i="1"/>
  <c r="Q1571" i="1" s="1"/>
  <c r="O1507" i="1"/>
  <c r="Q1507" i="1" s="1"/>
  <c r="O1443" i="1"/>
  <c r="Q1443" i="1" s="1"/>
  <c r="O1379" i="1"/>
  <c r="Q1379" i="1" s="1"/>
  <c r="O1331" i="1"/>
  <c r="Q1331" i="1" s="1"/>
  <c r="O1283" i="1"/>
  <c r="Q1283" i="1" s="1"/>
  <c r="O1231" i="1"/>
  <c r="Q1231" i="1" s="1"/>
  <c r="O1179" i="1"/>
  <c r="Q1179" i="1" s="1"/>
  <c r="O1131" i="1"/>
  <c r="Q1131" i="1" s="1"/>
  <c r="O1083" i="1"/>
  <c r="Q1083" i="1" s="1"/>
  <c r="O983" i="1"/>
  <c r="Q983" i="1" s="1"/>
  <c r="O935" i="1"/>
  <c r="Q935" i="1" s="1"/>
  <c r="O883" i="1"/>
  <c r="Q883" i="1" s="1"/>
  <c r="O839" i="1"/>
  <c r="Q839" i="1" s="1"/>
  <c r="O783" i="1"/>
  <c r="Q783" i="1" s="1"/>
  <c r="O735" i="1"/>
  <c r="Q735" i="1" s="1"/>
  <c r="O5150" i="1"/>
  <c r="Q5150" i="1" s="1"/>
  <c r="O5118" i="1"/>
  <c r="Q5118" i="1" s="1"/>
  <c r="O5102" i="1"/>
  <c r="Q5102" i="1" s="1"/>
  <c r="O5086" i="1"/>
  <c r="Q5086" i="1" s="1"/>
  <c r="O5070" i="1"/>
  <c r="Q5070" i="1" s="1"/>
  <c r="O5054" i="1"/>
  <c r="Q5054" i="1" s="1"/>
  <c r="O5038" i="1"/>
  <c r="Q5038" i="1" s="1"/>
  <c r="O5022" i="1"/>
  <c r="Q5022" i="1" s="1"/>
  <c r="O5006" i="1"/>
  <c r="Q5006" i="1" s="1"/>
  <c r="O4990" i="1"/>
  <c r="Q4990" i="1" s="1"/>
  <c r="O4974" i="1"/>
  <c r="Q4974" i="1" s="1"/>
  <c r="O4958" i="1"/>
  <c r="Q4958" i="1" s="1"/>
  <c r="O4942" i="1"/>
  <c r="Q4942" i="1" s="1"/>
  <c r="O4926" i="1"/>
  <c r="Q4926" i="1" s="1"/>
  <c r="O4910" i="1"/>
  <c r="Q4910" i="1" s="1"/>
  <c r="O4894" i="1"/>
  <c r="Q4894" i="1" s="1"/>
  <c r="O4878" i="1"/>
  <c r="Q4878" i="1" s="1"/>
  <c r="O4862" i="1"/>
  <c r="Q4862" i="1" s="1"/>
  <c r="O4846" i="1"/>
  <c r="Q4846" i="1" s="1"/>
  <c r="O4830" i="1"/>
  <c r="Q4830" i="1" s="1"/>
  <c r="O4814" i="1"/>
  <c r="Q4814" i="1" s="1"/>
  <c r="O4798" i="1"/>
  <c r="Q4798" i="1" s="1"/>
  <c r="O4782" i="1"/>
  <c r="Q4782" i="1" s="1"/>
  <c r="O4766" i="1"/>
  <c r="Q4766" i="1" s="1"/>
  <c r="O4750" i="1"/>
  <c r="Q4750" i="1" s="1"/>
  <c r="O4734" i="1"/>
  <c r="Q4734" i="1" s="1"/>
  <c r="O4718" i="1"/>
  <c r="Q4718" i="1" s="1"/>
  <c r="O4702" i="1"/>
  <c r="Q4702" i="1" s="1"/>
  <c r="O4686" i="1"/>
  <c r="Q4686" i="1" s="1"/>
  <c r="O4670" i="1"/>
  <c r="Q4670" i="1" s="1"/>
  <c r="O4654" i="1"/>
  <c r="Q4654" i="1" s="1"/>
  <c r="O4638" i="1"/>
  <c r="Q4638" i="1" s="1"/>
  <c r="O4622" i="1"/>
  <c r="Q4622" i="1" s="1"/>
  <c r="O4606" i="1"/>
  <c r="Q4606" i="1" s="1"/>
  <c r="O4590" i="1"/>
  <c r="Q4590" i="1" s="1"/>
  <c r="O4574" i="1"/>
  <c r="Q4574" i="1" s="1"/>
  <c r="O4558" i="1"/>
  <c r="Q4558" i="1" s="1"/>
  <c r="O4526" i="1"/>
  <c r="Q4526" i="1" s="1"/>
  <c r="O4510" i="1"/>
  <c r="Q4510" i="1" s="1"/>
  <c r="O4494" i="1"/>
  <c r="Q4494" i="1" s="1"/>
  <c r="O4462" i="1"/>
  <c r="Q4462" i="1" s="1"/>
  <c r="O4446" i="1"/>
  <c r="Q4446" i="1" s="1"/>
  <c r="O4398" i="1"/>
  <c r="Q4398" i="1" s="1"/>
  <c r="O4382" i="1"/>
  <c r="Q4382" i="1" s="1"/>
  <c r="O4366" i="1"/>
  <c r="Q4366" i="1" s="1"/>
  <c r="O4350" i="1"/>
  <c r="Q4350" i="1" s="1"/>
  <c r="O4318" i="1"/>
  <c r="Q4318" i="1" s="1"/>
  <c r="O4302" i="1"/>
  <c r="Q4302" i="1" s="1"/>
  <c r="O4286" i="1"/>
  <c r="Q4286" i="1" s="1"/>
  <c r="O4270" i="1"/>
  <c r="Q4270" i="1" s="1"/>
  <c r="O4254" i="1"/>
  <c r="Q4254" i="1" s="1"/>
  <c r="O4238" i="1"/>
  <c r="Q4238" i="1" s="1"/>
  <c r="O4222" i="1"/>
  <c r="Q4222" i="1" s="1"/>
  <c r="O4206" i="1"/>
  <c r="Q4206" i="1" s="1"/>
  <c r="O4190" i="1"/>
  <c r="Q4190" i="1" s="1"/>
  <c r="O4174" i="1"/>
  <c r="Q4174" i="1" s="1"/>
  <c r="O4158" i="1"/>
  <c r="Q4158" i="1" s="1"/>
  <c r="O4142" i="1"/>
  <c r="Q4142" i="1" s="1"/>
  <c r="O4126" i="1"/>
  <c r="Q4126" i="1" s="1"/>
  <c r="O4110" i="1"/>
  <c r="Q4110" i="1" s="1"/>
  <c r="O967" i="1"/>
  <c r="Q967" i="1" s="1"/>
  <c r="O915" i="1"/>
  <c r="Q915" i="1" s="1"/>
  <c r="O867" i="1"/>
  <c r="Q867" i="1" s="1"/>
  <c r="O819" i="1"/>
  <c r="Q819" i="1" s="1"/>
  <c r="O775" i="1"/>
  <c r="Q775" i="1" s="1"/>
  <c r="O727" i="1"/>
  <c r="Q727" i="1" s="1"/>
  <c r="O5145" i="1"/>
  <c r="Q5145" i="1" s="1"/>
  <c r="O5129" i="1"/>
  <c r="Q5129" i="1" s="1"/>
  <c r="O5113" i="1"/>
  <c r="Q5113" i="1" s="1"/>
  <c r="O5097" i="1"/>
  <c r="Q5097" i="1" s="1"/>
  <c r="O5081" i="1"/>
  <c r="Q5081" i="1" s="1"/>
  <c r="O5015" i="1"/>
  <c r="Q5015" i="1" s="1"/>
  <c r="O4923" i="1"/>
  <c r="Q4923" i="1" s="1"/>
  <c r="O4855" i="1"/>
  <c r="Q4855" i="1" s="1"/>
  <c r="O4723" i="1"/>
  <c r="Q4723" i="1" s="1"/>
  <c r="O4575" i="1"/>
  <c r="Q4575" i="1" s="1"/>
  <c r="O4395" i="1"/>
  <c r="Q4395" i="1" s="1"/>
  <c r="O4299" i="1"/>
  <c r="Q4299" i="1" s="1"/>
  <c r="O4203" i="1"/>
  <c r="Q4203" i="1" s="1"/>
  <c r="O4107" i="1"/>
  <c r="Q4107" i="1" s="1"/>
  <c r="O4011" i="1"/>
  <c r="Q4011" i="1" s="1"/>
  <c r="O3915" i="1"/>
  <c r="Q3915" i="1" s="1"/>
  <c r="O3851" i="1"/>
  <c r="Q3851" i="1" s="1"/>
  <c r="O3779" i="1"/>
  <c r="Q3779" i="1" s="1"/>
  <c r="O3683" i="1"/>
  <c r="Q3683" i="1" s="1"/>
  <c r="O3587" i="1"/>
  <c r="Q3587" i="1" s="1"/>
  <c r="O3515" i="1"/>
  <c r="Q3515" i="1" s="1"/>
  <c r="O3419" i="1"/>
  <c r="Q3419" i="1" s="1"/>
  <c r="O3323" i="1"/>
  <c r="Q3323" i="1" s="1"/>
  <c r="O3231" i="1"/>
  <c r="Q3231" i="1" s="1"/>
  <c r="O3139" i="1"/>
  <c r="Q3139" i="1" s="1"/>
  <c r="O2947" i="1"/>
  <c r="Q2947" i="1" s="1"/>
  <c r="O2851" i="1"/>
  <c r="Q2851" i="1" s="1"/>
  <c r="O2763" i="1"/>
  <c r="Q2763" i="1" s="1"/>
  <c r="O5107" i="1"/>
  <c r="Q5107" i="1" s="1"/>
  <c r="O5011" i="1"/>
  <c r="Q5011" i="1" s="1"/>
  <c r="O4583" i="1"/>
  <c r="Q4583" i="1" s="1"/>
  <c r="O4399" i="1"/>
  <c r="Q4399" i="1" s="1"/>
  <c r="O4159" i="1"/>
  <c r="Q4159" i="1" s="1"/>
  <c r="O4063" i="1"/>
  <c r="Q4063" i="1" s="1"/>
  <c r="O3971" i="1"/>
  <c r="Q3971" i="1" s="1"/>
  <c r="O3899" i="1"/>
  <c r="Q3899" i="1" s="1"/>
  <c r="O3819" i="1"/>
  <c r="Q3819" i="1" s="1"/>
  <c r="O3727" i="1"/>
  <c r="Q3727" i="1" s="1"/>
  <c r="O3387" i="1"/>
  <c r="Q3387" i="1" s="1"/>
  <c r="O3247" i="1"/>
  <c r="Q3247" i="1" s="1"/>
  <c r="O3143" i="1"/>
  <c r="Q3143" i="1" s="1"/>
  <c r="O3047" i="1"/>
  <c r="Q3047" i="1" s="1"/>
  <c r="O2975" i="1"/>
  <c r="Q2975" i="1" s="1"/>
  <c r="O2883" i="1"/>
  <c r="Q2883" i="1" s="1"/>
  <c r="O2783" i="1"/>
  <c r="Q2783" i="1" s="1"/>
  <c r="O5103" i="1"/>
  <c r="Q5103" i="1" s="1"/>
  <c r="O5031" i="1"/>
  <c r="Q5031" i="1" s="1"/>
  <c r="O4947" i="1"/>
  <c r="Q4947" i="1" s="1"/>
  <c r="O4879" i="1"/>
  <c r="Q4879" i="1" s="1"/>
  <c r="O4819" i="1"/>
  <c r="Q4819" i="1" s="1"/>
  <c r="O4755" i="1"/>
  <c r="Q4755" i="1" s="1"/>
  <c r="O4607" i="1"/>
  <c r="Q4607" i="1" s="1"/>
  <c r="O4531" i="1"/>
  <c r="Q4531" i="1" s="1"/>
  <c r="O4447" i="1"/>
  <c r="Q4447" i="1" s="1"/>
  <c r="O4379" i="1"/>
  <c r="Q4379" i="1" s="1"/>
  <c r="O4279" i="1"/>
  <c r="Q4279" i="1" s="1"/>
  <c r="O4187" i="1"/>
  <c r="Q4187" i="1" s="1"/>
  <c r="O4091" i="1"/>
  <c r="Q4091" i="1" s="1"/>
  <c r="O3995" i="1"/>
  <c r="Q3995" i="1" s="1"/>
  <c r="O3895" i="1"/>
  <c r="Q3895" i="1" s="1"/>
  <c r="O3799" i="1"/>
  <c r="Q3799" i="1" s="1"/>
  <c r="O3699" i="1"/>
  <c r="Q3699" i="1" s="1"/>
  <c r="O3603" i="1"/>
  <c r="Q3603" i="1" s="1"/>
  <c r="O3511" i="1"/>
  <c r="Q3511" i="1" s="1"/>
  <c r="O3415" i="1"/>
  <c r="Q3415" i="1" s="1"/>
  <c r="O3267" i="1"/>
  <c r="Q3267" i="1" s="1"/>
  <c r="O3195" i="1"/>
  <c r="Q3195" i="1" s="1"/>
  <c r="O3099" i="1"/>
  <c r="Q3099" i="1" s="1"/>
  <c r="O3003" i="1"/>
  <c r="Q3003" i="1" s="1"/>
  <c r="O2903" i="1"/>
  <c r="Q2903" i="1" s="1"/>
  <c r="O2755" i="1"/>
  <c r="Q2755" i="1" s="1"/>
  <c r="O2639" i="1"/>
  <c r="Q2639" i="1" s="1"/>
  <c r="O2511" i="1"/>
  <c r="Q2511" i="1" s="1"/>
  <c r="O2379" i="1"/>
  <c r="Q2379" i="1" s="1"/>
  <c r="O2243" i="1"/>
  <c r="Q2243" i="1" s="1"/>
  <c r="O2127" i="1"/>
  <c r="Q2127" i="1" s="1"/>
  <c r="O1995" i="1"/>
  <c r="Q1995" i="1" s="1"/>
  <c r="O1859" i="1"/>
  <c r="Q1859" i="1" s="1"/>
  <c r="O1743" i="1"/>
  <c r="Q1743" i="1" s="1"/>
  <c r="O1615" i="1"/>
  <c r="Q1615" i="1" s="1"/>
  <c r="O1483" i="1"/>
  <c r="Q1483" i="1" s="1"/>
  <c r="O2707" i="1"/>
  <c r="Q2707" i="1" s="1"/>
  <c r="O2495" i="1"/>
  <c r="Q2495" i="1" s="1"/>
  <c r="O2367" i="1"/>
  <c r="Q2367" i="1" s="1"/>
  <c r="O2231" i="1"/>
  <c r="Q2231" i="1" s="1"/>
  <c r="O2107" i="1"/>
  <c r="Q2107" i="1" s="1"/>
  <c r="O1983" i="1"/>
  <c r="Q1983" i="1" s="1"/>
  <c r="O1855" i="1"/>
  <c r="Q1855" i="1" s="1"/>
  <c r="O1727" i="1"/>
  <c r="Q1727" i="1" s="1"/>
  <c r="O1599" i="1"/>
  <c r="Q1599" i="1" s="1"/>
  <c r="O1467" i="1"/>
  <c r="Q1467" i="1" s="1"/>
  <c r="O1355" i="1"/>
  <c r="Q1355" i="1" s="1"/>
  <c r="O1247" i="1"/>
  <c r="Q1247" i="1" s="1"/>
  <c r="O1151" i="1"/>
  <c r="Q1151" i="1" s="1"/>
  <c r="O1071" i="1"/>
  <c r="Q1071" i="1" s="1"/>
  <c r="O1031" i="1"/>
  <c r="Q1031" i="1" s="1"/>
  <c r="O2583" i="1"/>
  <c r="Q2583" i="1" s="1"/>
  <c r="O2455" i="1"/>
  <c r="Q2455" i="1" s="1"/>
  <c r="O2323" i="1"/>
  <c r="Q2323" i="1" s="1"/>
  <c r="O2203" i="1"/>
  <c r="Q2203" i="1" s="1"/>
  <c r="O2075" i="1"/>
  <c r="Q2075" i="1" s="1"/>
  <c r="O1943" i="1"/>
  <c r="Q1943" i="1" s="1"/>
  <c r="O1815" i="1"/>
  <c r="Q1815" i="1" s="1"/>
  <c r="O1683" i="1"/>
  <c r="Q1683" i="1" s="1"/>
  <c r="O1559" i="1"/>
  <c r="Q1559" i="1" s="1"/>
  <c r="O1439" i="1"/>
  <c r="Q1439" i="1" s="1"/>
  <c r="O1335" i="1"/>
  <c r="Q1335" i="1" s="1"/>
  <c r="O1239" i="1"/>
  <c r="Q1239" i="1" s="1"/>
  <c r="O1147" i="1"/>
  <c r="Q1147" i="1" s="1"/>
  <c r="O2719" i="1"/>
  <c r="Q2719" i="1" s="1"/>
  <c r="O2579" i="1"/>
  <c r="Q2579" i="1" s="1"/>
  <c r="O2451" i="1"/>
  <c r="Q2451" i="1" s="1"/>
  <c r="O2327" i="1"/>
  <c r="Q2327" i="1" s="1"/>
  <c r="O2207" i="1"/>
  <c r="Q2207" i="1" s="1"/>
  <c r="O2071" i="1"/>
  <c r="Q2071" i="1" s="1"/>
  <c r="O1951" i="1"/>
  <c r="Q1951" i="1" s="1"/>
  <c r="O1811" i="1"/>
  <c r="Q1811" i="1" s="1"/>
  <c r="O1687" i="1"/>
  <c r="Q1687" i="1" s="1"/>
  <c r="O1555" i="1"/>
  <c r="Q1555" i="1" s="1"/>
  <c r="O1427" i="1"/>
  <c r="Q1427" i="1" s="1"/>
  <c r="O1319" i="1"/>
  <c r="Q1319" i="1" s="1"/>
  <c r="O1219" i="1"/>
  <c r="Q1219" i="1" s="1"/>
  <c r="O1119" i="1"/>
  <c r="Q1119" i="1" s="1"/>
  <c r="O971" i="1"/>
  <c r="Q971" i="1" s="1"/>
  <c r="O871" i="1"/>
  <c r="Q871" i="1" s="1"/>
  <c r="O771" i="1"/>
  <c r="Q771" i="1" s="1"/>
  <c r="O5146" i="1"/>
  <c r="Q5146" i="1" s="1"/>
  <c r="O5122" i="1"/>
  <c r="Q5122" i="1" s="1"/>
  <c r="O5090" i="1"/>
  <c r="Q5090" i="1" s="1"/>
  <c r="O5058" i="1"/>
  <c r="Q5058" i="1" s="1"/>
  <c r="O5026" i="1"/>
  <c r="Q5026" i="1" s="1"/>
  <c r="O4994" i="1"/>
  <c r="Q4994" i="1" s="1"/>
  <c r="O4962" i="1"/>
  <c r="Q4962" i="1" s="1"/>
  <c r="O4930" i="1"/>
  <c r="Q4930" i="1" s="1"/>
  <c r="O4874" i="1"/>
  <c r="Q4874" i="1" s="1"/>
  <c r="O4842" i="1"/>
  <c r="Q4842" i="1" s="1"/>
  <c r="O4810" i="1"/>
  <c r="Q4810" i="1" s="1"/>
  <c r="O4778" i="1"/>
  <c r="Q4778" i="1" s="1"/>
  <c r="O4746" i="1"/>
  <c r="Q4746" i="1" s="1"/>
  <c r="O4714" i="1"/>
  <c r="Q4714" i="1" s="1"/>
  <c r="O4682" i="1"/>
  <c r="Q4682" i="1" s="1"/>
  <c r="O4650" i="1"/>
  <c r="Q4650" i="1" s="1"/>
  <c r="O4618" i="1"/>
  <c r="Q4618" i="1" s="1"/>
  <c r="O4570" i="1"/>
  <c r="Q4570" i="1" s="1"/>
  <c r="O4514" i="1"/>
  <c r="Q4514" i="1" s="1"/>
  <c r="O4466" i="1"/>
  <c r="Q4466" i="1" s="1"/>
  <c r="O4426" i="1"/>
  <c r="Q4426" i="1" s="1"/>
  <c r="O4402" i="1"/>
  <c r="Q4402" i="1" s="1"/>
  <c r="O4370" i="1"/>
  <c r="Q4370" i="1" s="1"/>
  <c r="O4322" i="1"/>
  <c r="Q4322" i="1" s="1"/>
  <c r="O4290" i="1"/>
  <c r="Q4290" i="1" s="1"/>
  <c r="O4258" i="1"/>
  <c r="Q4258" i="1" s="1"/>
  <c r="O4226" i="1"/>
  <c r="Q4226" i="1" s="1"/>
  <c r="O4202" i="1"/>
  <c r="Q4202" i="1" s="1"/>
  <c r="O4170" i="1"/>
  <c r="Q4170" i="1" s="1"/>
  <c r="O4138" i="1"/>
  <c r="Q4138" i="1" s="1"/>
  <c r="O4114" i="1"/>
  <c r="Q4114" i="1" s="1"/>
  <c r="O931" i="1"/>
  <c r="Q931" i="1" s="1"/>
  <c r="O835" i="1"/>
  <c r="Q835" i="1" s="1"/>
  <c r="O739" i="1"/>
  <c r="Q739" i="1" s="1"/>
  <c r="O5133" i="1"/>
  <c r="Q5133" i="1" s="1"/>
  <c r="O5101" i="1"/>
  <c r="Q5101" i="1" s="1"/>
  <c r="O5069" i="1"/>
  <c r="Q5069" i="1" s="1"/>
  <c r="O5049" i="1"/>
  <c r="Q5049" i="1" s="1"/>
  <c r="O5029" i="1"/>
  <c r="Q5029" i="1" s="1"/>
  <c r="O5005" i="1"/>
  <c r="Q5005" i="1" s="1"/>
  <c r="O4985" i="1"/>
  <c r="Q4985" i="1" s="1"/>
  <c r="O4965" i="1"/>
  <c r="Q4965" i="1" s="1"/>
  <c r="O4941" i="1"/>
  <c r="Q4941" i="1" s="1"/>
  <c r="O4921" i="1"/>
  <c r="Q4921" i="1" s="1"/>
  <c r="O4901" i="1"/>
  <c r="Q4901" i="1" s="1"/>
  <c r="O4877" i="1"/>
  <c r="Q4877" i="1" s="1"/>
  <c r="O4857" i="1"/>
  <c r="Q4857" i="1" s="1"/>
  <c r="O4841" i="1"/>
  <c r="Q4841" i="1" s="1"/>
  <c r="O4821" i="1"/>
  <c r="Q4821" i="1" s="1"/>
  <c r="O4797" i="1"/>
  <c r="Q4797" i="1" s="1"/>
  <c r="O4777" i="1"/>
  <c r="Q4777" i="1" s="1"/>
  <c r="O4757" i="1"/>
  <c r="Q4757" i="1" s="1"/>
  <c r="O4733" i="1"/>
  <c r="Q4733" i="1" s="1"/>
  <c r="O4713" i="1"/>
  <c r="Q4713" i="1" s="1"/>
  <c r="O4693" i="1"/>
  <c r="Q4693" i="1" s="1"/>
  <c r="O4677" i="1"/>
  <c r="Q4677" i="1" s="1"/>
  <c r="O4661" i="1"/>
  <c r="Q4661" i="1" s="1"/>
  <c r="O4645" i="1"/>
  <c r="Q4645" i="1" s="1"/>
  <c r="O4629" i="1"/>
  <c r="Q4629" i="1" s="1"/>
  <c r="O4613" i="1"/>
  <c r="Q4613" i="1" s="1"/>
  <c r="O4597" i="1"/>
  <c r="Q4597" i="1" s="1"/>
  <c r="O4581" i="1"/>
  <c r="Q4581" i="1" s="1"/>
  <c r="O4565" i="1"/>
  <c r="Q4565" i="1" s="1"/>
  <c r="O4549" i="1"/>
  <c r="Q4549" i="1" s="1"/>
  <c r="O4533" i="1"/>
  <c r="Q4533" i="1" s="1"/>
  <c r="O4517" i="1"/>
  <c r="Q4517" i="1" s="1"/>
  <c r="O4501" i="1"/>
  <c r="Q4501" i="1" s="1"/>
  <c r="O4485" i="1"/>
  <c r="Q4485" i="1" s="1"/>
  <c r="O4469" i="1"/>
  <c r="Q4469" i="1" s="1"/>
  <c r="O4453" i="1"/>
  <c r="Q4453" i="1" s="1"/>
  <c r="O4437" i="1"/>
  <c r="Q4437" i="1" s="1"/>
  <c r="O4421" i="1"/>
  <c r="Q4421" i="1" s="1"/>
  <c r="O4405" i="1"/>
  <c r="Q4405" i="1" s="1"/>
  <c r="O4389" i="1"/>
  <c r="Q4389" i="1" s="1"/>
  <c r="O4373" i="1"/>
  <c r="Q4373" i="1" s="1"/>
  <c r="O4357" i="1"/>
  <c r="Q4357" i="1" s="1"/>
  <c r="O4341" i="1"/>
  <c r="Q4341" i="1" s="1"/>
  <c r="O4325" i="1"/>
  <c r="Q4325" i="1" s="1"/>
  <c r="O4309" i="1"/>
  <c r="Q4309" i="1" s="1"/>
  <c r="O4293" i="1"/>
  <c r="Q4293" i="1" s="1"/>
  <c r="O4277" i="1"/>
  <c r="Q4277" i="1" s="1"/>
  <c r="O4261" i="1"/>
  <c r="Q4261" i="1" s="1"/>
  <c r="O4213" i="1"/>
  <c r="Q4213" i="1" s="1"/>
  <c r="O4197" i="1"/>
  <c r="Q4197" i="1" s="1"/>
  <c r="O4181" i="1"/>
  <c r="Q4181" i="1" s="1"/>
  <c r="O4165" i="1"/>
  <c r="Q4165" i="1" s="1"/>
  <c r="O4149" i="1"/>
  <c r="Q4149" i="1" s="1"/>
  <c r="O4133" i="1"/>
  <c r="Q4133" i="1" s="1"/>
  <c r="O4117" i="1"/>
  <c r="Q4117" i="1" s="1"/>
  <c r="O987" i="1"/>
  <c r="Q987" i="1" s="1"/>
  <c r="O939" i="1"/>
  <c r="Q939" i="1" s="1"/>
  <c r="O899" i="1"/>
  <c r="Q899" i="1" s="1"/>
  <c r="O843" i="1"/>
  <c r="Q843" i="1" s="1"/>
  <c r="O803" i="1"/>
  <c r="Q803" i="1" s="1"/>
  <c r="O755" i="1"/>
  <c r="Q755" i="1" s="1"/>
  <c r="O5152" i="1"/>
  <c r="Q5152" i="1" s="1"/>
  <c r="O5136" i="1"/>
  <c r="Q5136" i="1" s="1"/>
  <c r="O5120" i="1"/>
  <c r="Q5120" i="1" s="1"/>
  <c r="O5104" i="1"/>
  <c r="Q5104" i="1" s="1"/>
  <c r="O5088" i="1"/>
  <c r="Q5088" i="1" s="1"/>
  <c r="O5056" i="1"/>
  <c r="Q5056" i="1" s="1"/>
  <c r="O5040" i="1"/>
  <c r="Q5040" i="1" s="1"/>
  <c r="O5024" i="1"/>
  <c r="Q5024" i="1" s="1"/>
  <c r="O5008" i="1"/>
  <c r="Q5008" i="1" s="1"/>
  <c r="O4992" i="1"/>
  <c r="Q4992" i="1" s="1"/>
  <c r="O4976" i="1"/>
  <c r="Q4976" i="1" s="1"/>
  <c r="O4928" i="1"/>
  <c r="Q4928" i="1" s="1"/>
  <c r="O4912" i="1"/>
  <c r="Q4912" i="1" s="1"/>
  <c r="O4896" i="1"/>
  <c r="Q4896" i="1" s="1"/>
  <c r="O4864" i="1"/>
  <c r="Q4864" i="1" s="1"/>
  <c r="O4848" i="1"/>
  <c r="Q4848" i="1" s="1"/>
  <c r="O4832" i="1"/>
  <c r="Q4832" i="1" s="1"/>
  <c r="O4816" i="1"/>
  <c r="Q4816" i="1" s="1"/>
  <c r="O4800" i="1"/>
  <c r="Q4800" i="1" s="1"/>
  <c r="O4784" i="1"/>
  <c r="Q4784" i="1" s="1"/>
  <c r="O4768" i="1"/>
  <c r="Q4768" i="1" s="1"/>
  <c r="O4752" i="1"/>
  <c r="Q4752" i="1" s="1"/>
  <c r="O4736" i="1"/>
  <c r="Q4736" i="1" s="1"/>
  <c r="O4720" i="1"/>
  <c r="Q4720" i="1" s="1"/>
  <c r="O4704" i="1"/>
  <c r="Q4704" i="1" s="1"/>
  <c r="O4688" i="1"/>
  <c r="Q4688" i="1" s="1"/>
  <c r="O4672" i="1"/>
  <c r="Q4672" i="1" s="1"/>
  <c r="O4656" i="1"/>
  <c r="Q4656" i="1" s="1"/>
  <c r="O4640" i="1"/>
  <c r="Q4640" i="1" s="1"/>
  <c r="O4624" i="1"/>
  <c r="Q4624" i="1" s="1"/>
  <c r="O4592" i="1"/>
  <c r="Q4592" i="1" s="1"/>
  <c r="O4576" i="1"/>
  <c r="Q4576" i="1" s="1"/>
  <c r="O4560" i="1"/>
  <c r="Q4560" i="1" s="1"/>
  <c r="O4544" i="1"/>
  <c r="Q4544" i="1" s="1"/>
  <c r="O4528" i="1"/>
  <c r="Q4528" i="1" s="1"/>
  <c r="O4512" i="1"/>
  <c r="Q4512" i="1" s="1"/>
  <c r="O4496" i="1"/>
  <c r="Q4496" i="1" s="1"/>
  <c r="O4464" i="1"/>
  <c r="Q4464" i="1" s="1"/>
  <c r="O4448" i="1"/>
  <c r="Q4448" i="1" s="1"/>
  <c r="O4432" i="1"/>
  <c r="Q4432" i="1" s="1"/>
  <c r="O4416" i="1"/>
  <c r="Q4416" i="1" s="1"/>
  <c r="O4384" i="1"/>
  <c r="Q4384" i="1" s="1"/>
  <c r="O4368" i="1"/>
  <c r="Q4368" i="1" s="1"/>
  <c r="O4352" i="1"/>
  <c r="Q4352" i="1" s="1"/>
  <c r="O4336" i="1"/>
  <c r="Q4336" i="1" s="1"/>
  <c r="O4320" i="1"/>
  <c r="Q4320" i="1" s="1"/>
  <c r="O4304" i="1"/>
  <c r="Q4304" i="1" s="1"/>
  <c r="O4288" i="1"/>
  <c r="Q4288" i="1" s="1"/>
  <c r="O4256" i="1"/>
  <c r="Q4256" i="1" s="1"/>
  <c r="O4240" i="1"/>
  <c r="Q4240" i="1" s="1"/>
  <c r="O4224" i="1"/>
  <c r="Q4224" i="1" s="1"/>
  <c r="O4192" i="1"/>
  <c r="Q4192" i="1" s="1"/>
  <c r="O4176" i="1"/>
  <c r="Q4176" i="1" s="1"/>
  <c r="O4160" i="1"/>
  <c r="Q4160" i="1" s="1"/>
  <c r="O4144" i="1"/>
  <c r="Q4144" i="1" s="1"/>
  <c r="O4128" i="1"/>
  <c r="Q4128" i="1" s="1"/>
  <c r="O5111" i="1"/>
  <c r="Q5111" i="1" s="1"/>
  <c r="O4959" i="1"/>
  <c r="Q4959" i="1" s="1"/>
  <c r="O4823" i="1"/>
  <c r="Q4823" i="1" s="1"/>
  <c r="O4691" i="1"/>
  <c r="Q4691" i="1" s="1"/>
  <c r="O4371" i="1"/>
  <c r="Q4371" i="1" s="1"/>
  <c r="O4179" i="1"/>
  <c r="Q4179" i="1" s="1"/>
  <c r="O4083" i="1"/>
  <c r="Q4083" i="1" s="1"/>
  <c r="O3987" i="1"/>
  <c r="Q3987" i="1" s="1"/>
  <c r="O3827" i="1"/>
  <c r="Q3827" i="1" s="1"/>
  <c r="O3755" i="1"/>
  <c r="Q3755" i="1" s="1"/>
  <c r="O3659" i="1"/>
  <c r="Q3659" i="1" s="1"/>
  <c r="O3563" i="1"/>
  <c r="Q3563" i="1" s="1"/>
  <c r="O3491" i="1"/>
  <c r="Q3491" i="1" s="1"/>
  <c r="O3395" i="1"/>
  <c r="Q3395" i="1" s="1"/>
  <c r="O3211" i="1"/>
  <c r="Q3211" i="1" s="1"/>
  <c r="O3115" i="1"/>
  <c r="Q3115" i="1" s="1"/>
  <c r="O3019" i="1"/>
  <c r="Q3019" i="1" s="1"/>
  <c r="O2923" i="1"/>
  <c r="Q2923" i="1" s="1"/>
  <c r="O2827" i="1"/>
  <c r="Q2827" i="1" s="1"/>
  <c r="O2739" i="1"/>
  <c r="Q2739" i="1" s="1"/>
  <c r="O5087" i="1"/>
  <c r="Q5087" i="1" s="1"/>
  <c r="O4987" i="1"/>
  <c r="Q4987" i="1" s="1"/>
  <c r="O4555" i="1"/>
  <c r="Q4555" i="1" s="1"/>
  <c r="O4375" i="1"/>
  <c r="Q4375" i="1" s="1"/>
  <c r="O4307" i="1"/>
  <c r="Q4307" i="1" s="1"/>
  <c r="O4235" i="1"/>
  <c r="Q4235" i="1" s="1"/>
  <c r="O4135" i="1"/>
  <c r="Q4135" i="1" s="1"/>
  <c r="O4039" i="1"/>
  <c r="Q4039" i="1" s="1"/>
  <c r="O3943" i="1"/>
  <c r="Q3943" i="1" s="1"/>
  <c r="O3875" i="1"/>
  <c r="Q3875" i="1" s="1"/>
  <c r="O3795" i="1"/>
  <c r="Q3795" i="1" s="1"/>
  <c r="O3703" i="1"/>
  <c r="Q3703" i="1" s="1"/>
  <c r="O3627" i="1"/>
  <c r="Q3627" i="1" s="1"/>
  <c r="O3531" i="1"/>
  <c r="Q3531" i="1" s="1"/>
  <c r="O3459" i="1"/>
  <c r="Q3459" i="1" s="1"/>
  <c r="O3367" i="1"/>
  <c r="Q3367" i="1" s="1"/>
  <c r="O3295" i="1"/>
  <c r="Q3295" i="1" s="1"/>
  <c r="O3215" i="1"/>
  <c r="Q3215" i="1" s="1"/>
  <c r="O3119" i="1"/>
  <c r="Q3119" i="1" s="1"/>
  <c r="O3027" i="1"/>
  <c r="Q3027" i="1" s="1"/>
  <c r="O2951" i="1"/>
  <c r="Q2951" i="1" s="1"/>
  <c r="O2859" i="1"/>
  <c r="Q2859" i="1" s="1"/>
  <c r="O2759" i="1"/>
  <c r="Q2759" i="1" s="1"/>
  <c r="O5007" i="1"/>
  <c r="Q5007" i="1" s="1"/>
  <c r="O4927" i="1"/>
  <c r="Q4927" i="1" s="1"/>
  <c r="O4863" i="1"/>
  <c r="Q4863" i="1" s="1"/>
  <c r="O4803" i="1"/>
  <c r="Q4803" i="1" s="1"/>
  <c r="O4743" i="1"/>
  <c r="Q4743" i="1" s="1"/>
  <c r="O4695" i="1"/>
  <c r="Q4695" i="1" s="1"/>
  <c r="O4651" i="1"/>
  <c r="Q4651" i="1" s="1"/>
  <c r="O4579" i="1"/>
  <c r="Q4579" i="1" s="1"/>
  <c r="O4511" i="1"/>
  <c r="Q4511" i="1" s="1"/>
  <c r="O4427" i="1"/>
  <c r="Q4427" i="1" s="1"/>
  <c r="O4351" i="1"/>
  <c r="Q4351" i="1" s="1"/>
  <c r="O4067" i="1"/>
  <c r="Q4067" i="1" s="1"/>
  <c r="O3967" i="1"/>
  <c r="Q3967" i="1" s="1"/>
  <c r="O3871" i="1"/>
  <c r="Q3871" i="1" s="1"/>
  <c r="O3775" i="1"/>
  <c r="Q3775" i="1" s="1"/>
  <c r="O3675" i="1"/>
  <c r="Q3675" i="1" s="1"/>
  <c r="O3583" i="1"/>
  <c r="Q3583" i="1" s="1"/>
  <c r="O3483" i="1"/>
  <c r="Q3483" i="1" s="1"/>
  <c r="O3391" i="1"/>
  <c r="Q3391" i="1" s="1"/>
  <c r="O3319" i="1"/>
  <c r="Q3319" i="1" s="1"/>
  <c r="O3243" i="1"/>
  <c r="Q3243" i="1" s="1"/>
  <c r="O3075" i="1"/>
  <c r="Q3075" i="1" s="1"/>
  <c r="O2979" i="1"/>
  <c r="Q2979" i="1" s="1"/>
  <c r="O2831" i="1"/>
  <c r="Q2831" i="1" s="1"/>
  <c r="O2603" i="1"/>
  <c r="Q2603" i="1" s="1"/>
  <c r="O2479" i="1"/>
  <c r="Q2479" i="1" s="1"/>
  <c r="O2347" i="1"/>
  <c r="Q2347" i="1" s="1"/>
  <c r="O2211" i="1"/>
  <c r="Q2211" i="1" s="1"/>
  <c r="O2095" i="1"/>
  <c r="Q2095" i="1" s="1"/>
  <c r="O1963" i="1"/>
  <c r="Q1963" i="1" s="1"/>
  <c r="O1839" i="1"/>
  <c r="Q1839" i="1" s="1"/>
  <c r="O1711" i="1"/>
  <c r="Q1711" i="1" s="1"/>
  <c r="O1579" i="1"/>
  <c r="Q1579" i="1" s="1"/>
  <c r="O1447" i="1"/>
  <c r="Q1447" i="1" s="1"/>
  <c r="O2679" i="1"/>
  <c r="Q2679" i="1" s="1"/>
  <c r="O2591" i="1"/>
  <c r="Q2591" i="1" s="1"/>
  <c r="O2459" i="1"/>
  <c r="Q2459" i="1" s="1"/>
  <c r="O2331" i="1"/>
  <c r="Q2331" i="1" s="1"/>
  <c r="O2199" i="1"/>
  <c r="Q2199" i="1" s="1"/>
  <c r="O2067" i="1"/>
  <c r="Q2067" i="1" s="1"/>
  <c r="O1939" i="1"/>
  <c r="Q1939" i="1" s="1"/>
  <c r="O1819" i="1"/>
  <c r="Q1819" i="1" s="1"/>
  <c r="O1695" i="1"/>
  <c r="Q1695" i="1" s="1"/>
  <c r="O1567" i="1"/>
  <c r="Q1567" i="1" s="1"/>
  <c r="O1431" i="1"/>
  <c r="Q1431" i="1" s="1"/>
  <c r="O1327" i="1"/>
  <c r="Q1327" i="1" s="1"/>
  <c r="O1223" i="1"/>
  <c r="Q1223" i="1" s="1"/>
  <c r="O1127" i="1"/>
  <c r="Q1127" i="1" s="1"/>
  <c r="O1063" i="1"/>
  <c r="Q1063" i="1" s="1"/>
  <c r="O1023" i="1"/>
  <c r="Q1023" i="1" s="1"/>
  <c r="O2683" i="1"/>
  <c r="Q2683" i="1" s="1"/>
  <c r="O2551" i="1"/>
  <c r="Q2551" i="1" s="1"/>
  <c r="O2419" i="1"/>
  <c r="Q2419" i="1" s="1"/>
  <c r="O2291" i="1"/>
  <c r="Q2291" i="1" s="1"/>
  <c r="O2163" i="1"/>
  <c r="Q2163" i="1" s="1"/>
  <c r="O2035" i="1"/>
  <c r="Q2035" i="1" s="1"/>
  <c r="O1911" i="1"/>
  <c r="Q1911" i="1" s="1"/>
  <c r="O1779" i="1"/>
  <c r="Q1779" i="1" s="1"/>
  <c r="O1655" i="1"/>
  <c r="Q1655" i="1" s="1"/>
  <c r="O1527" i="1"/>
  <c r="Q1527" i="1" s="1"/>
  <c r="O1407" i="1"/>
  <c r="Q1407" i="1" s="1"/>
  <c r="O1311" i="1"/>
  <c r="Q1311" i="1" s="1"/>
  <c r="O1215" i="1"/>
  <c r="Q1215" i="1" s="1"/>
  <c r="O1123" i="1"/>
  <c r="Q1123" i="1" s="1"/>
  <c r="O2687" i="1"/>
  <c r="Q2687" i="1" s="1"/>
  <c r="O2547" i="1"/>
  <c r="Q2547" i="1" s="1"/>
  <c r="O2423" i="1"/>
  <c r="Q2423" i="1" s="1"/>
  <c r="O2299" i="1"/>
  <c r="Q2299" i="1" s="1"/>
  <c r="O2167" i="1"/>
  <c r="Q2167" i="1" s="1"/>
  <c r="O2043" i="1"/>
  <c r="Q2043" i="1" s="1"/>
  <c r="O1919" i="1"/>
  <c r="Q1919" i="1" s="1"/>
  <c r="O1783" i="1"/>
  <c r="Q1783" i="1" s="1"/>
  <c r="O1651" i="1"/>
  <c r="Q1651" i="1" s="1"/>
  <c r="O1523" i="1"/>
  <c r="Q1523" i="1" s="1"/>
  <c r="O1395" i="1"/>
  <c r="Q1395" i="1" s="1"/>
  <c r="O1295" i="1"/>
  <c r="Q1295" i="1" s="1"/>
  <c r="O1191" i="1"/>
  <c r="Q1191" i="1" s="1"/>
  <c r="O1095" i="1"/>
  <c r="Q1095" i="1" s="1"/>
  <c r="O947" i="1"/>
  <c r="Q947" i="1" s="1"/>
  <c r="O851" i="1"/>
  <c r="Q851" i="1" s="1"/>
  <c r="O747" i="1"/>
  <c r="Q747" i="1" s="1"/>
  <c r="O5138" i="1"/>
  <c r="Q5138" i="1" s="1"/>
  <c r="O5114" i="1"/>
  <c r="Q5114" i="1" s="1"/>
  <c r="O5050" i="1"/>
  <c r="Q5050" i="1" s="1"/>
  <c r="O4986" i="1"/>
  <c r="Q4986" i="1" s="1"/>
  <c r="O4954" i="1"/>
  <c r="Q4954" i="1" s="1"/>
  <c r="O4922" i="1"/>
  <c r="Q4922" i="1" s="1"/>
  <c r="O4898" i="1"/>
  <c r="Q4898" i="1" s="1"/>
  <c r="O4866" i="1"/>
  <c r="Q4866" i="1" s="1"/>
  <c r="O4834" i="1"/>
  <c r="Q4834" i="1" s="1"/>
  <c r="O4802" i="1"/>
  <c r="Q4802" i="1" s="1"/>
  <c r="O4770" i="1"/>
  <c r="Q4770" i="1" s="1"/>
  <c r="O4738" i="1"/>
  <c r="Q4738" i="1" s="1"/>
  <c r="O4706" i="1"/>
  <c r="Q4706" i="1" s="1"/>
  <c r="O4674" i="1"/>
  <c r="Q4674" i="1" s="1"/>
  <c r="O4642" i="1"/>
  <c r="Q4642" i="1" s="1"/>
  <c r="O4594" i="1"/>
  <c r="Q4594" i="1" s="1"/>
  <c r="O4562" i="1"/>
  <c r="Q4562" i="1" s="1"/>
  <c r="O4538" i="1"/>
  <c r="Q4538" i="1" s="1"/>
  <c r="O4506" i="1"/>
  <c r="Q4506" i="1" s="1"/>
  <c r="O4458" i="1"/>
  <c r="Q4458" i="1" s="1"/>
  <c r="O4418" i="1"/>
  <c r="Q4418" i="1" s="1"/>
  <c r="O4394" i="1"/>
  <c r="Q4394" i="1" s="1"/>
  <c r="O4362" i="1"/>
  <c r="Q4362" i="1" s="1"/>
  <c r="O4338" i="1"/>
  <c r="Q4338" i="1" s="1"/>
  <c r="O4314" i="1"/>
  <c r="Q4314" i="1" s="1"/>
  <c r="O4282" i="1"/>
  <c r="Q4282" i="1" s="1"/>
  <c r="O4250" i="1"/>
  <c r="Q4250" i="1" s="1"/>
  <c r="O4218" i="1"/>
  <c r="Q4218" i="1" s="1"/>
  <c r="O4194" i="1"/>
  <c r="Q4194" i="1" s="1"/>
  <c r="O4162" i="1"/>
  <c r="Q4162" i="1" s="1"/>
  <c r="O4130" i="1"/>
  <c r="Q4130" i="1" s="1"/>
  <c r="O1007" i="1"/>
  <c r="Q1007" i="1" s="1"/>
  <c r="O903" i="1"/>
  <c r="Q903" i="1" s="1"/>
  <c r="O807" i="1"/>
  <c r="Q807" i="1" s="1"/>
  <c r="O711" i="1"/>
  <c r="Q711" i="1" s="1"/>
  <c r="O5125" i="1"/>
  <c r="Q5125" i="1" s="1"/>
  <c r="O5093" i="1"/>
  <c r="Q5093" i="1" s="1"/>
  <c r="O5065" i="1"/>
  <c r="Q5065" i="1" s="1"/>
  <c r="O5045" i="1"/>
  <c r="Q5045" i="1" s="1"/>
  <c r="O5021" i="1"/>
  <c r="Q5021" i="1" s="1"/>
  <c r="O5001" i="1"/>
  <c r="Q5001" i="1" s="1"/>
  <c r="O4981" i="1"/>
  <c r="Q4981" i="1" s="1"/>
  <c r="O4957" i="1"/>
  <c r="Q4957" i="1" s="1"/>
  <c r="O4937" i="1"/>
  <c r="Q4937" i="1" s="1"/>
  <c r="O4917" i="1"/>
  <c r="Q4917" i="1" s="1"/>
  <c r="O4893" i="1"/>
  <c r="Q4893" i="1" s="1"/>
  <c r="O4873" i="1"/>
  <c r="Q4873" i="1" s="1"/>
  <c r="O4853" i="1"/>
  <c r="Q4853" i="1" s="1"/>
  <c r="O4837" i="1"/>
  <c r="Q4837" i="1" s="1"/>
  <c r="O4813" i="1"/>
  <c r="Q4813" i="1" s="1"/>
  <c r="O4793" i="1"/>
  <c r="Q4793" i="1" s="1"/>
  <c r="O4749" i="1"/>
  <c r="Q4749" i="1" s="1"/>
  <c r="O4729" i="1"/>
  <c r="Q4729" i="1" s="1"/>
  <c r="O4709" i="1"/>
  <c r="Q4709" i="1" s="1"/>
  <c r="O4689" i="1"/>
  <c r="Q4689" i="1" s="1"/>
  <c r="O4673" i="1"/>
  <c r="Q4673" i="1" s="1"/>
  <c r="O4657" i="1"/>
  <c r="Q4657" i="1" s="1"/>
  <c r="O4641" i="1"/>
  <c r="Q4641" i="1" s="1"/>
  <c r="O4625" i="1"/>
  <c r="Q4625" i="1" s="1"/>
  <c r="O4609" i="1"/>
  <c r="Q4609" i="1" s="1"/>
  <c r="O4593" i="1"/>
  <c r="Q4593" i="1" s="1"/>
  <c r="O4577" i="1"/>
  <c r="Q4577" i="1" s="1"/>
  <c r="O4561" i="1"/>
  <c r="Q4561" i="1" s="1"/>
  <c r="O4545" i="1"/>
  <c r="Q4545" i="1" s="1"/>
  <c r="O4529" i="1"/>
  <c r="Q4529" i="1" s="1"/>
  <c r="O4513" i="1"/>
  <c r="Q4513" i="1" s="1"/>
  <c r="O4465" i="1"/>
  <c r="Q4465" i="1" s="1"/>
  <c r="O4433" i="1"/>
  <c r="Q4433" i="1" s="1"/>
  <c r="O4791" i="1"/>
  <c r="Q4791" i="1" s="1"/>
  <c r="O4655" i="1"/>
  <c r="Q4655" i="1" s="1"/>
  <c r="O4527" i="1"/>
  <c r="Q4527" i="1" s="1"/>
  <c r="O4443" i="1"/>
  <c r="Q4443" i="1" s="1"/>
  <c r="O4347" i="1"/>
  <c r="Q4347" i="1" s="1"/>
  <c r="O4155" i="1"/>
  <c r="Q4155" i="1" s="1"/>
  <c r="O4059" i="1"/>
  <c r="Q4059" i="1" s="1"/>
  <c r="O3963" i="1"/>
  <c r="Q3963" i="1" s="1"/>
  <c r="O3891" i="1"/>
  <c r="Q3891" i="1" s="1"/>
  <c r="O3731" i="1"/>
  <c r="Q3731" i="1" s="1"/>
  <c r="O3635" i="1"/>
  <c r="Q3635" i="1" s="1"/>
  <c r="O3467" i="1"/>
  <c r="Q3467" i="1" s="1"/>
  <c r="O3371" i="1"/>
  <c r="Q3371" i="1" s="1"/>
  <c r="O3275" i="1"/>
  <c r="Q3275" i="1" s="1"/>
  <c r="O3187" i="1"/>
  <c r="Q3187" i="1" s="1"/>
  <c r="O3091" i="1"/>
  <c r="Q3091" i="1" s="1"/>
  <c r="O2995" i="1"/>
  <c r="Q2995" i="1" s="1"/>
  <c r="O2803" i="1"/>
  <c r="Q2803" i="1" s="1"/>
  <c r="O5151" i="1"/>
  <c r="Q5151" i="1" s="1"/>
  <c r="O5063" i="1"/>
  <c r="Q5063" i="1" s="1"/>
  <c r="O4963" i="1"/>
  <c r="Q4963" i="1" s="1"/>
  <c r="O4355" i="1"/>
  <c r="Q4355" i="1" s="1"/>
  <c r="O4283" i="1"/>
  <c r="Q4283" i="1" s="1"/>
  <c r="O4211" i="1"/>
  <c r="Q4211" i="1" s="1"/>
  <c r="O4111" i="1"/>
  <c r="Q4111" i="1" s="1"/>
  <c r="O4015" i="1"/>
  <c r="Q4015" i="1" s="1"/>
  <c r="O3919" i="1"/>
  <c r="Q3919" i="1" s="1"/>
  <c r="O3771" i="1"/>
  <c r="Q3771" i="1" s="1"/>
  <c r="O3679" i="1"/>
  <c r="Q3679" i="1" s="1"/>
  <c r="O3607" i="1"/>
  <c r="Q3607" i="1" s="1"/>
  <c r="O3507" i="1"/>
  <c r="Q3507" i="1" s="1"/>
  <c r="O3435" i="1"/>
  <c r="Q3435" i="1" s="1"/>
  <c r="O3339" i="1"/>
  <c r="Q3339" i="1" s="1"/>
  <c r="O3271" i="1"/>
  <c r="Q3271" i="1" s="1"/>
  <c r="O3191" i="1"/>
  <c r="Q3191" i="1" s="1"/>
  <c r="O3095" i="1"/>
  <c r="Q3095" i="1" s="1"/>
  <c r="O2927" i="1"/>
  <c r="Q2927" i="1" s="1"/>
  <c r="O2835" i="1"/>
  <c r="Q2835" i="1" s="1"/>
  <c r="O5155" i="1"/>
  <c r="Q5155" i="1" s="1"/>
  <c r="O5083" i="1"/>
  <c r="Q5083" i="1" s="1"/>
  <c r="O4991" i="1"/>
  <c r="Q4991" i="1" s="1"/>
  <c r="O4911" i="1"/>
  <c r="Q4911" i="1" s="1"/>
  <c r="O4851" i="1"/>
  <c r="Q4851" i="1" s="1"/>
  <c r="O4787" i="1"/>
  <c r="Q4787" i="1" s="1"/>
  <c r="O4727" i="1"/>
  <c r="Q4727" i="1" s="1"/>
  <c r="O4683" i="1"/>
  <c r="Q4683" i="1" s="1"/>
  <c r="O4639" i="1"/>
  <c r="Q4639" i="1" s="1"/>
  <c r="O4559" i="1"/>
  <c r="Q4559" i="1" s="1"/>
  <c r="O4495" i="1"/>
  <c r="Q4495" i="1" s="1"/>
  <c r="O4327" i="1"/>
  <c r="Q4327" i="1" s="1"/>
  <c r="O4231" i="1"/>
  <c r="Q4231" i="1" s="1"/>
  <c r="O4139" i="1"/>
  <c r="Q4139" i="1" s="1"/>
  <c r="O4043" i="1"/>
  <c r="Q4043" i="1" s="1"/>
  <c r="O3947" i="1"/>
  <c r="Q3947" i="1" s="1"/>
  <c r="O3843" i="1"/>
  <c r="Q3843" i="1" s="1"/>
  <c r="O3747" i="1"/>
  <c r="Q3747" i="1" s="1"/>
  <c r="O3655" i="1"/>
  <c r="Q3655" i="1" s="1"/>
  <c r="O3559" i="1"/>
  <c r="Q3559" i="1" s="1"/>
  <c r="O3463" i="1"/>
  <c r="Q3463" i="1" s="1"/>
  <c r="O3363" i="1"/>
  <c r="Q3363" i="1" s="1"/>
  <c r="O3219" i="1"/>
  <c r="Q3219" i="1" s="1"/>
  <c r="O3147" i="1"/>
  <c r="Q3147" i="1" s="1"/>
  <c r="O3051" i="1"/>
  <c r="Q3051" i="1" s="1"/>
  <c r="O2879" i="1"/>
  <c r="Q2879" i="1" s="1"/>
  <c r="O2807" i="1"/>
  <c r="Q2807" i="1" s="1"/>
  <c r="O2695" i="1"/>
  <c r="Q2695" i="1" s="1"/>
  <c r="O2575" i="1"/>
  <c r="Q2575" i="1" s="1"/>
  <c r="O2447" i="1"/>
  <c r="Q2447" i="1" s="1"/>
  <c r="O2319" i="1"/>
  <c r="Q2319" i="1" s="1"/>
  <c r="O2191" i="1"/>
  <c r="Q2191" i="1" s="1"/>
  <c r="O2063" i="1"/>
  <c r="Q2063" i="1" s="1"/>
  <c r="O1923" i="1"/>
  <c r="Q1923" i="1" s="1"/>
  <c r="O1807" i="1"/>
  <c r="Q1807" i="1" s="1"/>
  <c r="O1679" i="1"/>
  <c r="Q1679" i="1" s="1"/>
  <c r="O1547" i="1"/>
  <c r="Q1547" i="1" s="1"/>
  <c r="O1419" i="1"/>
  <c r="Q1419" i="1" s="1"/>
  <c r="O2655" i="1"/>
  <c r="Q2655" i="1" s="1"/>
  <c r="O2555" i="1"/>
  <c r="Q2555" i="1" s="1"/>
  <c r="O2431" i="1"/>
  <c r="Q2431" i="1" s="1"/>
  <c r="O2295" i="1"/>
  <c r="Q2295" i="1" s="1"/>
  <c r="O2171" i="1"/>
  <c r="Q2171" i="1" s="1"/>
  <c r="O2039" i="1"/>
  <c r="Q2039" i="1" s="1"/>
  <c r="O1915" i="1"/>
  <c r="Q1915" i="1" s="1"/>
  <c r="O1791" i="1"/>
  <c r="Q1791" i="1" s="1"/>
  <c r="O1659" i="1"/>
  <c r="Q1659" i="1" s="1"/>
  <c r="O1531" i="1"/>
  <c r="Q1531" i="1" s="1"/>
  <c r="O1403" i="1"/>
  <c r="Q1403" i="1" s="1"/>
  <c r="O1303" i="1"/>
  <c r="Q1303" i="1" s="1"/>
  <c r="O1199" i="1"/>
  <c r="Q1199" i="1" s="1"/>
  <c r="O1103" i="1"/>
  <c r="Q1103" i="1" s="1"/>
  <c r="O1055" i="1"/>
  <c r="Q1055" i="1" s="1"/>
  <c r="O1015" i="1"/>
  <c r="Q1015" i="1" s="1"/>
  <c r="O2651" i="1"/>
  <c r="Q2651" i="1" s="1"/>
  <c r="O2515" i="1"/>
  <c r="Q2515" i="1" s="1"/>
  <c r="O2391" i="1"/>
  <c r="Q2391" i="1" s="1"/>
  <c r="O2259" i="1"/>
  <c r="Q2259" i="1" s="1"/>
  <c r="O2131" i="1"/>
  <c r="Q2131" i="1" s="1"/>
  <c r="O2007" i="1"/>
  <c r="Q2007" i="1" s="1"/>
  <c r="O1883" i="1"/>
  <c r="Q1883" i="1" s="1"/>
  <c r="O1751" i="1"/>
  <c r="Q1751" i="1" s="1"/>
  <c r="O1623" i="1"/>
  <c r="Q1623" i="1" s="1"/>
  <c r="O1503" i="1"/>
  <c r="Q1503" i="1" s="1"/>
  <c r="O1383" i="1"/>
  <c r="Q1383" i="1" s="1"/>
  <c r="O1287" i="1"/>
  <c r="Q1287" i="1" s="1"/>
  <c r="O1195" i="1"/>
  <c r="Q1195" i="1" s="1"/>
  <c r="O1099" i="1"/>
  <c r="Q1099" i="1" s="1"/>
  <c r="O2647" i="1"/>
  <c r="Q2647" i="1" s="1"/>
  <c r="O2519" i="1"/>
  <c r="Q2519" i="1" s="1"/>
  <c r="O2387" i="1"/>
  <c r="Q2387" i="1" s="1"/>
  <c r="O2263" i="1"/>
  <c r="Q2263" i="1" s="1"/>
  <c r="O2135" i="1"/>
  <c r="Q2135" i="1" s="1"/>
  <c r="O2003" i="1"/>
  <c r="Q2003" i="1" s="1"/>
  <c r="O1887" i="1"/>
  <c r="Q1887" i="1" s="1"/>
  <c r="O1747" i="1"/>
  <c r="Q1747" i="1" s="1"/>
  <c r="O1619" i="1"/>
  <c r="Q1619" i="1" s="1"/>
  <c r="O1491" i="1"/>
  <c r="Q1491" i="1" s="1"/>
  <c r="O1363" i="1"/>
  <c r="Q1363" i="1" s="1"/>
  <c r="O1271" i="1"/>
  <c r="Q1271" i="1" s="1"/>
  <c r="O1167" i="1"/>
  <c r="Q1167" i="1" s="1"/>
  <c r="O1051" i="1"/>
  <c r="Q1051" i="1" s="1"/>
  <c r="O919" i="1"/>
  <c r="Q919" i="1" s="1"/>
  <c r="O823" i="1"/>
  <c r="Q823" i="1" s="1"/>
  <c r="O723" i="1"/>
  <c r="Q723" i="1" s="1"/>
  <c r="O5106" i="1"/>
  <c r="Q5106" i="1" s="1"/>
  <c r="O5074" i="1"/>
  <c r="Q5074" i="1" s="1"/>
  <c r="O5042" i="1"/>
  <c r="Q5042" i="1" s="1"/>
  <c r="O5010" i="1"/>
  <c r="Q5010" i="1" s="1"/>
  <c r="O4978" i="1"/>
  <c r="Q4978" i="1" s="1"/>
  <c r="O4946" i="1"/>
  <c r="Q4946" i="1" s="1"/>
  <c r="O4858" i="1"/>
  <c r="Q4858" i="1" s="1"/>
  <c r="O4826" i="1"/>
  <c r="Q4826" i="1" s="1"/>
  <c r="O4794" i="1"/>
  <c r="Q4794" i="1" s="1"/>
  <c r="O4762" i="1"/>
  <c r="Q4762" i="1" s="1"/>
  <c r="O4730" i="1"/>
  <c r="Q4730" i="1" s="1"/>
  <c r="O4698" i="1"/>
  <c r="Q4698" i="1" s="1"/>
  <c r="O4666" i="1"/>
  <c r="Q4666" i="1" s="1"/>
  <c r="O4634" i="1"/>
  <c r="Q4634" i="1" s="1"/>
  <c r="O4586" i="1"/>
  <c r="Q4586" i="1" s="1"/>
  <c r="O4554" i="1"/>
  <c r="Q4554" i="1" s="1"/>
  <c r="O4530" i="1"/>
  <c r="Q4530" i="1" s="1"/>
  <c r="O4498" i="1"/>
  <c r="Q4498" i="1" s="1"/>
  <c r="O4474" i="1"/>
  <c r="Q4474" i="1" s="1"/>
  <c r="O4434" i="1"/>
  <c r="Q4434" i="1" s="1"/>
  <c r="O4386" i="1"/>
  <c r="Q4386" i="1" s="1"/>
  <c r="O4306" i="1"/>
  <c r="Q4306" i="1" s="1"/>
  <c r="O4274" i="1"/>
  <c r="Q4274" i="1" s="1"/>
  <c r="O4242" i="1"/>
  <c r="Q4242" i="1" s="1"/>
  <c r="O4186" i="1"/>
  <c r="Q4186" i="1" s="1"/>
  <c r="O4154" i="1"/>
  <c r="Q4154" i="1" s="1"/>
  <c r="O4122" i="1"/>
  <c r="Q4122" i="1" s="1"/>
  <c r="O979" i="1"/>
  <c r="Q979" i="1" s="1"/>
  <c r="O879" i="1"/>
  <c r="Q879" i="1" s="1"/>
  <c r="O787" i="1"/>
  <c r="Q787" i="1" s="1"/>
  <c r="O5149" i="1"/>
  <c r="Q5149" i="1" s="1"/>
  <c r="O5117" i="1"/>
  <c r="Q5117" i="1" s="1"/>
  <c r="O5061" i="1"/>
  <c r="Q5061" i="1" s="1"/>
  <c r="O5037" i="1"/>
  <c r="Q5037" i="1" s="1"/>
  <c r="O4997" i="1"/>
  <c r="Q4997" i="1" s="1"/>
  <c r="O4973" i="1"/>
  <c r="Q4973" i="1" s="1"/>
  <c r="O4933" i="1"/>
  <c r="Q4933" i="1" s="1"/>
  <c r="O4909" i="1"/>
  <c r="Q4909" i="1" s="1"/>
  <c r="O4889" i="1"/>
  <c r="Q4889" i="1" s="1"/>
  <c r="O4869" i="1"/>
  <c r="Q4869" i="1" s="1"/>
  <c r="O4829" i="1"/>
  <c r="Q4829" i="1" s="1"/>
  <c r="O4809" i="1"/>
  <c r="Q4809" i="1" s="1"/>
  <c r="O4789" i="1"/>
  <c r="Q4789" i="1" s="1"/>
  <c r="O4765" i="1"/>
  <c r="Q4765" i="1" s="1"/>
  <c r="O4745" i="1"/>
  <c r="Q4745" i="1" s="1"/>
  <c r="O4725" i="1"/>
  <c r="Q4725" i="1" s="1"/>
  <c r="O4701" i="1"/>
  <c r="Q4701" i="1" s="1"/>
  <c r="O4685" i="1"/>
  <c r="Q4685" i="1" s="1"/>
  <c r="O4669" i="1"/>
  <c r="Q4669" i="1" s="1"/>
  <c r="O4653" i="1"/>
  <c r="Q4653" i="1" s="1"/>
  <c r="O4637" i="1"/>
  <c r="Q4637" i="1" s="1"/>
  <c r="O4621" i="1"/>
  <c r="Q4621" i="1" s="1"/>
  <c r="O4605" i="1"/>
  <c r="Q4605" i="1" s="1"/>
  <c r="O4589" i="1"/>
  <c r="Q4589" i="1" s="1"/>
  <c r="O4573" i="1"/>
  <c r="Q4573" i="1" s="1"/>
  <c r="O4557" i="1"/>
  <c r="Q4557" i="1" s="1"/>
  <c r="O4541" i="1"/>
  <c r="Q4541" i="1" s="1"/>
  <c r="O4525" i="1"/>
  <c r="Q4525" i="1" s="1"/>
  <c r="O4509" i="1"/>
  <c r="Q4509" i="1" s="1"/>
  <c r="O4493" i="1"/>
  <c r="Q4493" i="1" s="1"/>
  <c r="O4477" i="1"/>
  <c r="Q4477" i="1" s="1"/>
  <c r="O4445" i="1"/>
  <c r="Q4445" i="1" s="1"/>
  <c r="O4413" i="1"/>
  <c r="Q4413" i="1" s="1"/>
  <c r="O4397" i="1"/>
  <c r="Q4397" i="1" s="1"/>
  <c r="O4381" i="1"/>
  <c r="Q4381" i="1" s="1"/>
  <c r="O4365" i="1"/>
  <c r="Q4365" i="1" s="1"/>
  <c r="O4349" i="1"/>
  <c r="Q4349" i="1" s="1"/>
  <c r="O4333" i="1"/>
  <c r="Q4333" i="1" s="1"/>
  <c r="O4317" i="1"/>
  <c r="Q4317" i="1" s="1"/>
  <c r="O4285" i="1"/>
  <c r="Q4285" i="1" s="1"/>
  <c r="O4269" i="1"/>
  <c r="Q4269" i="1" s="1"/>
  <c r="O4253" i="1"/>
  <c r="Q4253" i="1" s="1"/>
  <c r="O4237" i="1"/>
  <c r="Q4237" i="1" s="1"/>
  <c r="O4221" i="1"/>
  <c r="Q4221" i="1" s="1"/>
  <c r="O4205" i="1"/>
  <c r="Q4205" i="1" s="1"/>
  <c r="O4189" i="1"/>
  <c r="Q4189" i="1" s="1"/>
  <c r="O4173" i="1"/>
  <c r="Q4173" i="1" s="1"/>
  <c r="O4157" i="1"/>
  <c r="Q4157" i="1" s="1"/>
  <c r="O4141" i="1"/>
  <c r="Q4141" i="1" s="1"/>
  <c r="O4125" i="1"/>
  <c r="Q4125" i="1" s="1"/>
  <c r="O1011" i="1"/>
  <c r="Q1011" i="1" s="1"/>
  <c r="O963" i="1"/>
  <c r="Q963" i="1" s="1"/>
  <c r="O923" i="1"/>
  <c r="Q923" i="1" s="1"/>
  <c r="O875" i="1"/>
  <c r="Q875" i="1" s="1"/>
  <c r="O827" i="1"/>
  <c r="Q827" i="1" s="1"/>
  <c r="O779" i="1"/>
  <c r="Q779" i="1" s="1"/>
  <c r="O731" i="1"/>
  <c r="Q731" i="1" s="1"/>
  <c r="O5128" i="1"/>
  <c r="Q5128" i="1" s="1"/>
  <c r="O5112" i="1"/>
  <c r="Q5112" i="1" s="1"/>
  <c r="O5096" i="1"/>
  <c r="Q5096" i="1" s="1"/>
  <c r="O5080" i="1"/>
  <c r="Q5080" i="1" s="1"/>
  <c r="O5064" i="1"/>
  <c r="Q5064" i="1" s="1"/>
  <c r="O5048" i="1"/>
  <c r="Q5048" i="1" s="1"/>
  <c r="O5032" i="1"/>
  <c r="Q5032" i="1" s="1"/>
  <c r="O5016" i="1"/>
  <c r="Q5016" i="1" s="1"/>
  <c r="O5000" i="1"/>
  <c r="Q5000" i="1" s="1"/>
  <c r="O4984" i="1"/>
  <c r="Q4984" i="1" s="1"/>
  <c r="O4968" i="1"/>
  <c r="Q4968" i="1" s="1"/>
  <c r="O4952" i="1"/>
  <c r="Q4952" i="1" s="1"/>
  <c r="O4936" i="1"/>
  <c r="Q4936" i="1" s="1"/>
  <c r="O4920" i="1"/>
  <c r="Q4920" i="1" s="1"/>
  <c r="O4904" i="1"/>
  <c r="Q4904" i="1" s="1"/>
  <c r="O4888" i="1"/>
  <c r="Q4888" i="1" s="1"/>
  <c r="O4872" i="1"/>
  <c r="Q4872" i="1" s="1"/>
  <c r="O4856" i="1"/>
  <c r="Q4856" i="1" s="1"/>
  <c r="O4840" i="1"/>
  <c r="Q4840" i="1" s="1"/>
  <c r="O4824" i="1"/>
  <c r="Q4824" i="1" s="1"/>
  <c r="O4808" i="1"/>
  <c r="Q4808" i="1" s="1"/>
  <c r="O4792" i="1"/>
  <c r="Q4792" i="1" s="1"/>
  <c r="O4760" i="1"/>
  <c r="Q4760" i="1" s="1"/>
  <c r="O4744" i="1"/>
  <c r="Q4744" i="1" s="1"/>
  <c r="O4728" i="1"/>
  <c r="Q4728" i="1" s="1"/>
  <c r="O4712" i="1"/>
  <c r="Q4712" i="1" s="1"/>
  <c r="O4696" i="1"/>
  <c r="Q4696" i="1" s="1"/>
  <c r="O4680" i="1"/>
  <c r="Q4680" i="1" s="1"/>
  <c r="O4664" i="1"/>
  <c r="Q4664" i="1" s="1"/>
  <c r="O4648" i="1"/>
  <c r="Q4648" i="1" s="1"/>
  <c r="O4632" i="1"/>
  <c r="Q4632" i="1" s="1"/>
  <c r="O4600" i="1"/>
  <c r="Q4600" i="1" s="1"/>
  <c r="O4584" i="1"/>
  <c r="Q4584" i="1" s="1"/>
  <c r="O4568" i="1"/>
  <c r="Q4568" i="1" s="1"/>
  <c r="O4552" i="1"/>
  <c r="Q4552" i="1" s="1"/>
  <c r="O4536" i="1"/>
  <c r="Q4536" i="1" s="1"/>
  <c r="O4520" i="1"/>
  <c r="Q4520" i="1" s="1"/>
  <c r="O4504" i="1"/>
  <c r="Q4504" i="1" s="1"/>
  <c r="O4488" i="1"/>
  <c r="Q4488" i="1" s="1"/>
  <c r="O4472" i="1"/>
  <c r="Q4472" i="1" s="1"/>
  <c r="O4440" i="1"/>
  <c r="Q4440" i="1" s="1"/>
  <c r="O4408" i="1"/>
  <c r="Q4408" i="1" s="1"/>
  <c r="O4392" i="1"/>
  <c r="Q4392" i="1" s="1"/>
  <c r="O4376" i="1"/>
  <c r="Q4376" i="1" s="1"/>
  <c r="O4360" i="1"/>
  <c r="Q4360" i="1" s="1"/>
  <c r="O4344" i="1"/>
  <c r="Q4344" i="1" s="1"/>
  <c r="O4328" i="1"/>
  <c r="Q4328" i="1" s="1"/>
  <c r="O4312" i="1"/>
  <c r="Q4312" i="1" s="1"/>
  <c r="O4296" i="1"/>
  <c r="Q4296" i="1" s="1"/>
  <c r="O4280" i="1"/>
  <c r="Q4280" i="1" s="1"/>
  <c r="O4264" i="1"/>
  <c r="Q4264" i="1" s="1"/>
  <c r="O4232" i="1"/>
  <c r="Q4232" i="1" s="1"/>
  <c r="O4216" i="1"/>
  <c r="Q4216" i="1" s="1"/>
  <c r="O4184" i="1"/>
  <c r="Q4184" i="1" s="1"/>
  <c r="O4168" i="1"/>
  <c r="Q4168" i="1" s="1"/>
  <c r="O4136" i="1"/>
  <c r="Q4136" i="1" s="1"/>
  <c r="O4120" i="1"/>
  <c r="Q4120" i="1" s="1"/>
  <c r="O4102" i="1"/>
  <c r="Q4102" i="1" s="1"/>
  <c r="O4086" i="1"/>
  <c r="Q4086" i="1" s="1"/>
  <c r="O4070" i="1"/>
  <c r="Q4070" i="1" s="1"/>
  <c r="O4054" i="1"/>
  <c r="Q4054" i="1" s="1"/>
  <c r="O4038" i="1"/>
  <c r="Q4038" i="1" s="1"/>
  <c r="O4022" i="1"/>
  <c r="Q4022" i="1" s="1"/>
  <c r="O4006" i="1"/>
  <c r="Q4006" i="1" s="1"/>
  <c r="O3990" i="1"/>
  <c r="Q3990" i="1" s="1"/>
  <c r="O3974" i="1"/>
  <c r="Q3974" i="1" s="1"/>
  <c r="O3958" i="1"/>
  <c r="Q3958" i="1" s="1"/>
  <c r="O3942" i="1"/>
  <c r="Q3942" i="1" s="1"/>
  <c r="O3926" i="1"/>
  <c r="Q3926" i="1" s="1"/>
  <c r="O3894" i="1"/>
  <c r="Q3894" i="1" s="1"/>
  <c r="O3878" i="1"/>
  <c r="Q3878" i="1" s="1"/>
  <c r="O3846" i="1"/>
  <c r="Q3846" i="1" s="1"/>
  <c r="O3830" i="1"/>
  <c r="Q3830" i="1" s="1"/>
  <c r="O3814" i="1"/>
  <c r="Q3814" i="1" s="1"/>
  <c r="O3798" i="1"/>
  <c r="Q3798" i="1" s="1"/>
  <c r="O3782" i="1"/>
  <c r="Q3782" i="1" s="1"/>
  <c r="O3766" i="1"/>
  <c r="Q3766" i="1" s="1"/>
  <c r="O3750" i="1"/>
  <c r="Q3750" i="1" s="1"/>
  <c r="O3734" i="1"/>
  <c r="Q3734" i="1" s="1"/>
  <c r="O3718" i="1"/>
  <c r="Q3718" i="1" s="1"/>
  <c r="O3702" i="1"/>
  <c r="Q3702" i="1" s="1"/>
  <c r="O3686" i="1"/>
  <c r="Q3686" i="1" s="1"/>
  <c r="O3670" i="1"/>
  <c r="Q3670" i="1" s="1"/>
  <c r="O3654" i="1"/>
  <c r="Q3654" i="1" s="1"/>
  <c r="O3622" i="1"/>
  <c r="Q3622" i="1" s="1"/>
  <c r="O3606" i="1"/>
  <c r="Q3606" i="1" s="1"/>
  <c r="O3590" i="1"/>
  <c r="Q3590" i="1" s="1"/>
  <c r="O3574" i="1"/>
  <c r="Q3574" i="1" s="1"/>
  <c r="O3558" i="1"/>
  <c r="Q3558" i="1" s="1"/>
  <c r="O3526" i="1"/>
  <c r="Q3526" i="1" s="1"/>
  <c r="O3510" i="1"/>
  <c r="Q3510" i="1" s="1"/>
  <c r="O3494" i="1"/>
  <c r="Q3494" i="1" s="1"/>
  <c r="O3478" i="1"/>
  <c r="Q3478" i="1" s="1"/>
  <c r="O3462" i="1"/>
  <c r="Q3462" i="1" s="1"/>
  <c r="O3446" i="1"/>
  <c r="Q3446" i="1" s="1"/>
  <c r="O3430" i="1"/>
  <c r="Q3430" i="1" s="1"/>
  <c r="O3414" i="1"/>
  <c r="Q3414" i="1" s="1"/>
  <c r="O3398" i="1"/>
  <c r="Q3398" i="1" s="1"/>
  <c r="O3382" i="1"/>
  <c r="Q3382" i="1" s="1"/>
  <c r="O3366" i="1"/>
  <c r="Q3366" i="1" s="1"/>
  <c r="O3350" i="1"/>
  <c r="Q3350" i="1" s="1"/>
  <c r="O3334" i="1"/>
  <c r="Q3334" i="1" s="1"/>
  <c r="O3286" i="1"/>
  <c r="Q3286" i="1" s="1"/>
  <c r="O3254" i="1"/>
  <c r="Q3254" i="1" s="1"/>
  <c r="O3238" i="1"/>
  <c r="Q3238" i="1" s="1"/>
  <c r="O3222" i="1"/>
  <c r="Q3222" i="1" s="1"/>
  <c r="O3206" i="1"/>
  <c r="Q3206" i="1" s="1"/>
  <c r="O3190" i="1"/>
  <c r="Q3190" i="1" s="1"/>
  <c r="O3158" i="1"/>
  <c r="Q3158" i="1" s="1"/>
  <c r="O3126" i="1"/>
  <c r="Q3126" i="1" s="1"/>
  <c r="O3110" i="1"/>
  <c r="Q3110" i="1" s="1"/>
  <c r="O3094" i="1"/>
  <c r="Q3094" i="1" s="1"/>
  <c r="O3078" i="1"/>
  <c r="Q3078" i="1" s="1"/>
  <c r="O3062" i="1"/>
  <c r="Q3062" i="1" s="1"/>
  <c r="O3046" i="1"/>
  <c r="Q3046" i="1" s="1"/>
  <c r="O3030" i="1"/>
  <c r="Q3030" i="1" s="1"/>
  <c r="O3014" i="1"/>
  <c r="Q3014" i="1" s="1"/>
  <c r="O2998" i="1"/>
  <c r="Q2998" i="1" s="1"/>
  <c r="O2982" i="1"/>
  <c r="Q2982" i="1" s="1"/>
  <c r="O2966" i="1"/>
  <c r="Q2966" i="1" s="1"/>
  <c r="O2950" i="1"/>
  <c r="Q2950" i="1" s="1"/>
  <c r="O2934" i="1"/>
  <c r="Q2934" i="1" s="1"/>
  <c r="O2918" i="1"/>
  <c r="Q2918" i="1" s="1"/>
  <c r="O2902" i="1"/>
  <c r="Q2902" i="1" s="1"/>
  <c r="O2886" i="1"/>
  <c r="Q2886" i="1" s="1"/>
  <c r="O2870" i="1"/>
  <c r="Q2870" i="1" s="1"/>
  <c r="O2854" i="1"/>
  <c r="Q2854" i="1" s="1"/>
  <c r="O2838" i="1"/>
  <c r="Q2838" i="1" s="1"/>
  <c r="O2822" i="1"/>
  <c r="Q2822" i="1" s="1"/>
  <c r="O2806" i="1"/>
  <c r="Q2806" i="1" s="1"/>
  <c r="O2790" i="1"/>
  <c r="Q2790" i="1" s="1"/>
  <c r="O2774" i="1"/>
  <c r="Q2774" i="1" s="1"/>
  <c r="O4109" i="1"/>
  <c r="Q4109" i="1" s="1"/>
  <c r="O4093" i="1"/>
  <c r="Q4093" i="1" s="1"/>
  <c r="O4077" i="1"/>
  <c r="Q4077" i="1" s="1"/>
  <c r="O4061" i="1"/>
  <c r="Q4061" i="1" s="1"/>
  <c r="O4045" i="1"/>
  <c r="Q4045" i="1" s="1"/>
  <c r="O4029" i="1"/>
  <c r="Q4029" i="1" s="1"/>
  <c r="O4013" i="1"/>
  <c r="Q4013" i="1" s="1"/>
  <c r="O3997" i="1"/>
  <c r="Q3997" i="1" s="1"/>
  <c r="O3981" i="1"/>
  <c r="Q3981" i="1" s="1"/>
  <c r="O3965" i="1"/>
  <c r="Q3965" i="1" s="1"/>
  <c r="O3949" i="1"/>
  <c r="Q3949" i="1" s="1"/>
  <c r="O3933" i="1"/>
  <c r="Q3933" i="1" s="1"/>
  <c r="O3885" i="1"/>
  <c r="Q3885" i="1" s="1"/>
  <c r="O3853" i="1"/>
  <c r="Q3853" i="1" s="1"/>
  <c r="O3837" i="1"/>
  <c r="Q3837" i="1" s="1"/>
  <c r="O3821" i="1"/>
  <c r="Q3821" i="1" s="1"/>
  <c r="O3805" i="1"/>
  <c r="Q3805" i="1" s="1"/>
  <c r="O3789" i="1"/>
  <c r="Q3789" i="1" s="1"/>
  <c r="O3773" i="1"/>
  <c r="Q3773" i="1" s="1"/>
  <c r="O3757" i="1"/>
  <c r="Q3757" i="1" s="1"/>
  <c r="O3741" i="1"/>
  <c r="Q3741" i="1" s="1"/>
  <c r="O3725" i="1"/>
  <c r="Q3725" i="1" s="1"/>
  <c r="O3709" i="1"/>
  <c r="Q3709" i="1" s="1"/>
  <c r="O3693" i="1"/>
  <c r="Q3693" i="1" s="1"/>
  <c r="O3677" i="1"/>
  <c r="Q3677" i="1" s="1"/>
  <c r="O3661" i="1"/>
  <c r="Q3661" i="1" s="1"/>
  <c r="O3645" i="1"/>
  <c r="Q3645" i="1" s="1"/>
  <c r="O5055" i="1"/>
  <c r="Q5055" i="1" s="1"/>
  <c r="O4759" i="1"/>
  <c r="Q4759" i="1" s="1"/>
  <c r="O4619" i="1"/>
  <c r="Q4619" i="1" s="1"/>
  <c r="O4491" i="1"/>
  <c r="Q4491" i="1" s="1"/>
  <c r="O4419" i="1"/>
  <c r="Q4419" i="1" s="1"/>
  <c r="O4323" i="1"/>
  <c r="Q4323" i="1" s="1"/>
  <c r="O4227" i="1"/>
  <c r="Q4227" i="1" s="1"/>
  <c r="O4131" i="1"/>
  <c r="Q4131" i="1" s="1"/>
  <c r="O4035" i="1"/>
  <c r="Q4035" i="1" s="1"/>
  <c r="O3939" i="1"/>
  <c r="Q3939" i="1" s="1"/>
  <c r="O3867" i="1"/>
  <c r="Q3867" i="1" s="1"/>
  <c r="O3803" i="1"/>
  <c r="Q3803" i="1" s="1"/>
  <c r="O3611" i="1"/>
  <c r="Q3611" i="1" s="1"/>
  <c r="O3539" i="1"/>
  <c r="Q3539" i="1" s="1"/>
  <c r="O3443" i="1"/>
  <c r="Q3443" i="1" s="1"/>
  <c r="O3347" i="1"/>
  <c r="Q3347" i="1" s="1"/>
  <c r="O3251" i="1"/>
  <c r="Q3251" i="1" s="1"/>
  <c r="O3163" i="1"/>
  <c r="Q3163" i="1" s="1"/>
  <c r="O3067" i="1"/>
  <c r="Q3067" i="1" s="1"/>
  <c r="O2971" i="1"/>
  <c r="Q2971" i="1" s="1"/>
  <c r="O2787" i="1"/>
  <c r="Q2787" i="1" s="1"/>
  <c r="O5127" i="1"/>
  <c r="Q5127" i="1" s="1"/>
  <c r="O5035" i="1"/>
  <c r="Q5035" i="1" s="1"/>
  <c r="O4603" i="1"/>
  <c r="Q4603" i="1" s="1"/>
  <c r="O4475" i="1"/>
  <c r="Q4475" i="1" s="1"/>
  <c r="O4259" i="1"/>
  <c r="Q4259" i="1" s="1"/>
  <c r="O4183" i="1"/>
  <c r="Q4183" i="1" s="1"/>
  <c r="O4087" i="1"/>
  <c r="Q4087" i="1" s="1"/>
  <c r="O3991" i="1"/>
  <c r="Q3991" i="1" s="1"/>
  <c r="O3847" i="1"/>
  <c r="Q3847" i="1" s="1"/>
  <c r="O3751" i="1"/>
  <c r="Q3751" i="1" s="1"/>
  <c r="O3651" i="1"/>
  <c r="Q3651" i="1" s="1"/>
  <c r="O3579" i="1"/>
  <c r="Q3579" i="1" s="1"/>
  <c r="O3487" i="1"/>
  <c r="Q3487" i="1" s="1"/>
  <c r="O3411" i="1"/>
  <c r="Q3411" i="1" s="1"/>
  <c r="O3315" i="1"/>
  <c r="Q3315" i="1" s="1"/>
  <c r="O3071" i="1"/>
  <c r="Q3071" i="1" s="1"/>
  <c r="O2999" i="1"/>
  <c r="Q2999" i="1" s="1"/>
  <c r="O2907" i="1"/>
  <c r="Q2907" i="1" s="1"/>
  <c r="O2811" i="1"/>
  <c r="Q2811" i="1" s="1"/>
  <c r="O5131" i="1"/>
  <c r="Q5131" i="1" s="1"/>
  <c r="O5059" i="1"/>
  <c r="Q5059" i="1" s="1"/>
  <c r="O4967" i="1"/>
  <c r="Q4967" i="1" s="1"/>
  <c r="O4895" i="1"/>
  <c r="Q4895" i="1" s="1"/>
  <c r="O4835" i="1"/>
  <c r="Q4835" i="1" s="1"/>
  <c r="O4771" i="1"/>
  <c r="Q4771" i="1" s="1"/>
  <c r="O4711" i="1"/>
  <c r="Q4711" i="1" s="1"/>
  <c r="O4667" i="1"/>
  <c r="Q4667" i="1" s="1"/>
  <c r="O4623" i="1"/>
  <c r="Q4623" i="1" s="1"/>
  <c r="O4471" i="1"/>
  <c r="Q4471" i="1" s="1"/>
  <c r="O4403" i="1"/>
  <c r="Q4403" i="1" s="1"/>
  <c r="O4303" i="1"/>
  <c r="Q4303" i="1" s="1"/>
  <c r="O4207" i="1"/>
  <c r="Q4207" i="1" s="1"/>
  <c r="O4115" i="1"/>
  <c r="Q4115" i="1" s="1"/>
  <c r="O4019" i="1"/>
  <c r="Q4019" i="1" s="1"/>
  <c r="O3923" i="1"/>
  <c r="Q3923" i="1" s="1"/>
  <c r="O3823" i="1"/>
  <c r="Q3823" i="1" s="1"/>
  <c r="O3723" i="1"/>
  <c r="Q3723" i="1" s="1"/>
  <c r="O3631" i="1"/>
  <c r="Q3631" i="1" s="1"/>
  <c r="O3535" i="1"/>
  <c r="Q3535" i="1" s="1"/>
  <c r="O3439" i="1"/>
  <c r="Q3439" i="1" s="1"/>
  <c r="O3343" i="1"/>
  <c r="Q3343" i="1" s="1"/>
  <c r="O3291" i="1"/>
  <c r="Q3291" i="1" s="1"/>
  <c r="O3123" i="1"/>
  <c r="Q3123" i="1" s="1"/>
  <c r="O3023" i="1"/>
  <c r="Q3023" i="1" s="1"/>
  <c r="O2931" i="1"/>
  <c r="Q2931" i="1" s="1"/>
  <c r="O2855" i="1"/>
  <c r="Q2855" i="1" s="1"/>
  <c r="O2779" i="1"/>
  <c r="Q2779" i="1" s="1"/>
  <c r="O2659" i="1"/>
  <c r="Q2659" i="1" s="1"/>
  <c r="O2539" i="1"/>
  <c r="Q2539" i="1" s="1"/>
  <c r="O2415" i="1"/>
  <c r="Q2415" i="1" s="1"/>
  <c r="O2287" i="1"/>
  <c r="Q2287" i="1" s="1"/>
  <c r="O2151" i="1"/>
  <c r="Q2151" i="1" s="1"/>
  <c r="O2031" i="1"/>
  <c r="Q2031" i="1" s="1"/>
  <c r="O1891" i="1"/>
  <c r="Q1891" i="1" s="1"/>
  <c r="O1771" i="1"/>
  <c r="Q1771" i="1" s="1"/>
  <c r="O1643" i="1"/>
  <c r="Q1643" i="1" s="1"/>
  <c r="O1519" i="1"/>
  <c r="Q1519" i="1" s="1"/>
  <c r="O1267" i="1"/>
  <c r="Q1267" i="1" s="1"/>
  <c r="O2619" i="1"/>
  <c r="Q2619" i="1" s="1"/>
  <c r="O2527" i="1"/>
  <c r="Q2527" i="1" s="1"/>
  <c r="O2399" i="1"/>
  <c r="Q2399" i="1" s="1"/>
  <c r="O2271" i="1"/>
  <c r="Q2271" i="1" s="1"/>
  <c r="O2143" i="1"/>
  <c r="Q2143" i="1" s="1"/>
  <c r="O2011" i="1"/>
  <c r="Q2011" i="1" s="1"/>
  <c r="O1879" i="1"/>
  <c r="Q1879" i="1" s="1"/>
  <c r="O1759" i="1"/>
  <c r="Q1759" i="1" s="1"/>
  <c r="O1631" i="1"/>
  <c r="Q1631" i="1" s="1"/>
  <c r="O1499" i="1"/>
  <c r="Q1499" i="1" s="1"/>
  <c r="O1375" i="1"/>
  <c r="Q1375" i="1" s="1"/>
  <c r="O1275" i="1"/>
  <c r="Q1275" i="1" s="1"/>
  <c r="O1175" i="1"/>
  <c r="Q1175" i="1" s="1"/>
  <c r="O1087" i="1"/>
  <c r="Q1087" i="1" s="1"/>
  <c r="O1039" i="1"/>
  <c r="Q1039" i="1" s="1"/>
  <c r="O2715" i="1"/>
  <c r="Q2715" i="1" s="1"/>
  <c r="O2611" i="1"/>
  <c r="Q2611" i="1" s="1"/>
  <c r="O2483" i="1"/>
  <c r="Q2483" i="1" s="1"/>
  <c r="O2359" i="1"/>
  <c r="Q2359" i="1" s="1"/>
  <c r="O2235" i="1"/>
  <c r="Q2235" i="1" s="1"/>
  <c r="O2099" i="1"/>
  <c r="Q2099" i="1" s="1"/>
  <c r="O1971" i="1"/>
  <c r="Q1971" i="1" s="1"/>
  <c r="O1847" i="1"/>
  <c r="Q1847" i="1" s="1"/>
  <c r="O1719" i="1"/>
  <c r="Q1719" i="1" s="1"/>
  <c r="O1591" i="1"/>
  <c r="Q1591" i="1" s="1"/>
  <c r="O1471" i="1"/>
  <c r="Q1471" i="1" s="1"/>
  <c r="O1359" i="1"/>
  <c r="Q1359" i="1" s="1"/>
  <c r="O1263" i="1"/>
  <c r="Q1263" i="1" s="1"/>
  <c r="O1171" i="1"/>
  <c r="Q1171" i="1" s="1"/>
  <c r="O1043" i="1"/>
  <c r="Q1043" i="1" s="1"/>
  <c r="O2615" i="1"/>
  <c r="Q2615" i="1" s="1"/>
  <c r="O2487" i="1"/>
  <c r="Q2487" i="1" s="1"/>
  <c r="O2355" i="1"/>
  <c r="Q2355" i="1" s="1"/>
  <c r="O2239" i="1"/>
  <c r="Q2239" i="1" s="1"/>
  <c r="O2103" i="1"/>
  <c r="Q2103" i="1" s="1"/>
  <c r="O1979" i="1"/>
  <c r="Q1979" i="1" s="1"/>
  <c r="O1843" i="1"/>
  <c r="Q1843" i="1" s="1"/>
  <c r="O1715" i="1"/>
  <c r="Q1715" i="1" s="1"/>
  <c r="O1587" i="1"/>
  <c r="Q1587" i="1" s="1"/>
  <c r="O1459" i="1"/>
  <c r="Q1459" i="1" s="1"/>
  <c r="O1339" i="1"/>
  <c r="Q1339" i="1" s="1"/>
  <c r="O1243" i="1"/>
  <c r="Q1243" i="1" s="1"/>
  <c r="O1143" i="1"/>
  <c r="Q1143" i="1" s="1"/>
  <c r="O991" i="1"/>
  <c r="Q991" i="1" s="1"/>
  <c r="O895" i="1"/>
  <c r="Q895" i="1" s="1"/>
  <c r="O795" i="1"/>
  <c r="Q795" i="1" s="1"/>
  <c r="O5154" i="1"/>
  <c r="Q5154" i="1" s="1"/>
  <c r="O5130" i="1"/>
  <c r="Q5130" i="1" s="1"/>
  <c r="O5098" i="1"/>
  <c r="Q5098" i="1" s="1"/>
  <c r="O5066" i="1"/>
  <c r="Q5066" i="1" s="1"/>
  <c r="O5034" i="1"/>
  <c r="Q5034" i="1" s="1"/>
  <c r="O5002" i="1"/>
  <c r="Q5002" i="1" s="1"/>
  <c r="O4970" i="1"/>
  <c r="Q4970" i="1" s="1"/>
  <c r="O4938" i="1"/>
  <c r="Q4938" i="1" s="1"/>
  <c r="O4906" i="1"/>
  <c r="Q4906" i="1" s="1"/>
  <c r="O4882" i="1"/>
  <c r="Q4882" i="1" s="1"/>
  <c r="O4850" i="1"/>
  <c r="Q4850" i="1" s="1"/>
  <c r="O4818" i="1"/>
  <c r="Q4818" i="1" s="1"/>
  <c r="O4786" i="1"/>
  <c r="Q4786" i="1" s="1"/>
  <c r="O4754" i="1"/>
  <c r="Q4754" i="1" s="1"/>
  <c r="O4722" i="1"/>
  <c r="Q4722" i="1" s="1"/>
  <c r="O4690" i="1"/>
  <c r="Q4690" i="1" s="1"/>
  <c r="O4658" i="1"/>
  <c r="Q4658" i="1" s="1"/>
  <c r="O4626" i="1"/>
  <c r="Q4626" i="1" s="1"/>
  <c r="O4602" i="1"/>
  <c r="Q4602" i="1" s="1"/>
  <c r="O4578" i="1"/>
  <c r="Q4578" i="1" s="1"/>
  <c r="O4546" i="1"/>
  <c r="Q4546" i="1" s="1"/>
  <c r="O4522" i="1"/>
  <c r="Q4522" i="1" s="1"/>
  <c r="O4490" i="1"/>
  <c r="Q4490" i="1" s="1"/>
  <c r="O4450" i="1"/>
  <c r="Q4450" i="1" s="1"/>
  <c r="O4410" i="1"/>
  <c r="Q4410" i="1" s="1"/>
  <c r="O4378" i="1"/>
  <c r="Q4378" i="1" s="1"/>
  <c r="O4298" i="1"/>
  <c r="Q4298" i="1" s="1"/>
  <c r="O4266" i="1"/>
  <c r="Q4266" i="1" s="1"/>
  <c r="O4234" i="1"/>
  <c r="Q4234" i="1" s="1"/>
  <c r="O4210" i="1"/>
  <c r="Q4210" i="1" s="1"/>
  <c r="O4178" i="1"/>
  <c r="Q4178" i="1" s="1"/>
  <c r="O4146" i="1"/>
  <c r="Q4146" i="1" s="1"/>
  <c r="O955" i="1"/>
  <c r="Q955" i="1" s="1"/>
  <c r="O855" i="1"/>
  <c r="Q855" i="1" s="1"/>
  <c r="O763" i="1"/>
  <c r="Q763" i="1" s="1"/>
  <c r="O5141" i="1"/>
  <c r="Q5141" i="1" s="1"/>
  <c r="O5109" i="1"/>
  <c r="Q5109" i="1" s="1"/>
  <c r="O5077" i="1"/>
  <c r="Q5077" i="1" s="1"/>
  <c r="O5053" i="1"/>
  <c r="Q5053" i="1" s="1"/>
  <c r="O5033" i="1"/>
  <c r="Q5033" i="1" s="1"/>
  <c r="O5013" i="1"/>
  <c r="Q5013" i="1" s="1"/>
  <c r="O4989" i="1"/>
  <c r="Q4989" i="1" s="1"/>
  <c r="O4969" i="1"/>
  <c r="Q4969" i="1" s="1"/>
  <c r="O4949" i="1"/>
  <c r="Q4949" i="1" s="1"/>
  <c r="O4925" i="1"/>
  <c r="Q4925" i="1" s="1"/>
  <c r="O4861" i="1"/>
  <c r="Q4861" i="1" s="1"/>
  <c r="O4741" i="1"/>
  <c r="Q4741" i="1" s="1"/>
  <c r="O4665" i="1"/>
  <c r="Q4665" i="1" s="1"/>
  <c r="O4601" i="1"/>
  <c r="Q4601" i="1" s="1"/>
  <c r="O4537" i="1"/>
  <c r="Q4537" i="1" s="1"/>
  <c r="O4425" i="1"/>
  <c r="Q4425" i="1" s="1"/>
  <c r="O4393" i="1"/>
  <c r="Q4393" i="1" s="1"/>
  <c r="O4329" i="1"/>
  <c r="Q4329" i="1" s="1"/>
  <c r="O4273" i="1"/>
  <c r="Q4273" i="1" s="1"/>
  <c r="O4225" i="1"/>
  <c r="Q4225" i="1" s="1"/>
  <c r="O4193" i="1"/>
  <c r="Q4193" i="1" s="1"/>
  <c r="O4161" i="1"/>
  <c r="Q4161" i="1" s="1"/>
  <c r="O4129" i="1"/>
  <c r="Q4129" i="1" s="1"/>
  <c r="O975" i="1"/>
  <c r="Q975" i="1" s="1"/>
  <c r="O887" i="1"/>
  <c r="Q887" i="1" s="1"/>
  <c r="O791" i="1"/>
  <c r="Q791" i="1" s="1"/>
  <c r="O5148" i="1"/>
  <c r="Q5148" i="1" s="1"/>
  <c r="O5124" i="1"/>
  <c r="Q5124" i="1" s="1"/>
  <c r="O5092" i="1"/>
  <c r="Q5092" i="1" s="1"/>
  <c r="O5068" i="1"/>
  <c r="Q5068" i="1" s="1"/>
  <c r="O5036" i="1"/>
  <c r="Q5036" i="1" s="1"/>
  <c r="O4972" i="1"/>
  <c r="Q4972" i="1" s="1"/>
  <c r="O4948" i="1"/>
  <c r="Q4948" i="1" s="1"/>
  <c r="O4924" i="1"/>
  <c r="Q4924" i="1" s="1"/>
  <c r="O4892" i="1"/>
  <c r="Q4892" i="1" s="1"/>
  <c r="O4868" i="1"/>
  <c r="Q4868" i="1" s="1"/>
  <c r="O4836" i="1"/>
  <c r="Q4836" i="1" s="1"/>
  <c r="O4804" i="1"/>
  <c r="Q4804" i="1" s="1"/>
  <c r="O4748" i="1"/>
  <c r="Q4748" i="1" s="1"/>
  <c r="O4716" i="1"/>
  <c r="Q4716" i="1" s="1"/>
  <c r="O4684" i="1"/>
  <c r="Q4684" i="1" s="1"/>
  <c r="O4652" i="1"/>
  <c r="Q4652" i="1" s="1"/>
  <c r="O4620" i="1"/>
  <c r="Q4620" i="1" s="1"/>
  <c r="O4604" i="1"/>
  <c r="Q4604" i="1" s="1"/>
  <c r="O4572" i="1"/>
  <c r="Q4572" i="1" s="1"/>
  <c r="O4540" i="1"/>
  <c r="Q4540" i="1" s="1"/>
  <c r="O4508" i="1"/>
  <c r="Q4508" i="1" s="1"/>
  <c r="O4404" i="1"/>
  <c r="Q4404" i="1" s="1"/>
  <c r="O4380" i="1"/>
  <c r="Q4380" i="1" s="1"/>
  <c r="O4348" i="1"/>
  <c r="Q4348" i="1" s="1"/>
  <c r="O4316" i="1"/>
  <c r="Q4316" i="1" s="1"/>
  <c r="O4284" i="1"/>
  <c r="Q4284" i="1" s="1"/>
  <c r="O4236" i="1"/>
  <c r="Q4236" i="1" s="1"/>
  <c r="O4188" i="1"/>
  <c r="Q4188" i="1" s="1"/>
  <c r="O4156" i="1"/>
  <c r="Q4156" i="1" s="1"/>
  <c r="O4132" i="1"/>
  <c r="Q4132" i="1" s="1"/>
  <c r="O4106" i="1"/>
  <c r="Q4106" i="1" s="1"/>
  <c r="O4082" i="1"/>
  <c r="Q4082" i="1" s="1"/>
  <c r="O4062" i="1"/>
  <c r="Q4062" i="1" s="1"/>
  <c r="O4042" i="1"/>
  <c r="Q4042" i="1" s="1"/>
  <c r="O4018" i="1"/>
  <c r="Q4018" i="1" s="1"/>
  <c r="O3998" i="1"/>
  <c r="Q3998" i="1" s="1"/>
  <c r="O3978" i="1"/>
  <c r="Q3978" i="1" s="1"/>
  <c r="O3954" i="1"/>
  <c r="Q3954" i="1" s="1"/>
  <c r="O3934" i="1"/>
  <c r="Q3934" i="1" s="1"/>
  <c r="O3914" i="1"/>
  <c r="Q3914" i="1" s="1"/>
  <c r="O3898" i="1"/>
  <c r="Q3898" i="1" s="1"/>
  <c r="O3874" i="1"/>
  <c r="Q3874" i="1" s="1"/>
  <c r="O3858" i="1"/>
  <c r="Q3858" i="1" s="1"/>
  <c r="O3838" i="1"/>
  <c r="Q3838" i="1" s="1"/>
  <c r="O3818" i="1"/>
  <c r="Q3818" i="1" s="1"/>
  <c r="O3794" i="1"/>
  <c r="Q3794" i="1" s="1"/>
  <c r="O3774" i="1"/>
  <c r="Q3774" i="1" s="1"/>
  <c r="O3754" i="1"/>
  <c r="Q3754" i="1" s="1"/>
  <c r="O3730" i="1"/>
  <c r="Q3730" i="1" s="1"/>
  <c r="O3710" i="1"/>
  <c r="Q3710" i="1" s="1"/>
  <c r="O3666" i="1"/>
  <c r="Q3666" i="1" s="1"/>
  <c r="O3646" i="1"/>
  <c r="Q3646" i="1" s="1"/>
  <c r="O3630" i="1"/>
  <c r="Q3630" i="1" s="1"/>
  <c r="O3610" i="1"/>
  <c r="Q3610" i="1" s="1"/>
  <c r="O3586" i="1"/>
  <c r="Q3586" i="1" s="1"/>
  <c r="O3566" i="1"/>
  <c r="Q3566" i="1" s="1"/>
  <c r="O3546" i="1"/>
  <c r="Q3546" i="1" s="1"/>
  <c r="O3530" i="1"/>
  <c r="Q3530" i="1" s="1"/>
  <c r="O3506" i="1"/>
  <c r="Q3506" i="1" s="1"/>
  <c r="O3486" i="1"/>
  <c r="Q3486" i="1" s="1"/>
  <c r="O3442" i="1"/>
  <c r="Q3442" i="1" s="1"/>
  <c r="O3422" i="1"/>
  <c r="Q3422" i="1" s="1"/>
  <c r="O3402" i="1"/>
  <c r="Q3402" i="1" s="1"/>
  <c r="O3378" i="1"/>
  <c r="Q3378" i="1" s="1"/>
  <c r="O3358" i="1"/>
  <c r="Q3358" i="1" s="1"/>
  <c r="O3338" i="1"/>
  <c r="Q3338" i="1" s="1"/>
  <c r="O3266" i="1"/>
  <c r="Q3266" i="1" s="1"/>
  <c r="O3246" i="1"/>
  <c r="Q3246" i="1" s="1"/>
  <c r="O3226" i="1"/>
  <c r="Q3226" i="1" s="1"/>
  <c r="O3202" i="1"/>
  <c r="Q3202" i="1" s="1"/>
  <c r="O3182" i="1"/>
  <c r="Q3182" i="1" s="1"/>
  <c r="O3166" i="1"/>
  <c r="Q3166" i="1" s="1"/>
  <c r="O3146" i="1"/>
  <c r="Q3146" i="1" s="1"/>
  <c r="O3130" i="1"/>
  <c r="Q3130" i="1" s="1"/>
  <c r="O3106" i="1"/>
  <c r="Q3106" i="1" s="1"/>
  <c r="O3086" i="1"/>
  <c r="Q3086" i="1" s="1"/>
  <c r="O3066" i="1"/>
  <c r="Q3066" i="1" s="1"/>
  <c r="O3042" i="1"/>
  <c r="Q3042" i="1" s="1"/>
  <c r="O3022" i="1"/>
  <c r="Q3022" i="1" s="1"/>
  <c r="O3002" i="1"/>
  <c r="Q3002" i="1" s="1"/>
  <c r="O2978" i="1"/>
  <c r="Q2978" i="1" s="1"/>
  <c r="O2958" i="1"/>
  <c r="Q2958" i="1" s="1"/>
  <c r="O2938" i="1"/>
  <c r="Q2938" i="1" s="1"/>
  <c r="O2914" i="1"/>
  <c r="Q2914" i="1" s="1"/>
  <c r="O2894" i="1"/>
  <c r="Q2894" i="1" s="1"/>
  <c r="O2850" i="1"/>
  <c r="Q2850" i="1" s="1"/>
  <c r="O2830" i="1"/>
  <c r="Q2830" i="1" s="1"/>
  <c r="O2810" i="1"/>
  <c r="Q2810" i="1" s="1"/>
  <c r="O2786" i="1"/>
  <c r="Q2786" i="1" s="1"/>
  <c r="O2766" i="1"/>
  <c r="Q2766" i="1" s="1"/>
  <c r="O2750" i="1"/>
  <c r="Q2750" i="1" s="1"/>
  <c r="O4097" i="1"/>
  <c r="Q4097" i="1" s="1"/>
  <c r="O4073" i="1"/>
  <c r="Q4073" i="1" s="1"/>
  <c r="O4053" i="1"/>
  <c r="Q4053" i="1" s="1"/>
  <c r="O4033" i="1"/>
  <c r="Q4033" i="1" s="1"/>
  <c r="O4009" i="1"/>
  <c r="Q4009" i="1" s="1"/>
  <c r="O3989" i="1"/>
  <c r="Q3989" i="1" s="1"/>
  <c r="O3969" i="1"/>
  <c r="Q3969" i="1" s="1"/>
  <c r="O3945" i="1"/>
  <c r="Q3945" i="1" s="1"/>
  <c r="O3893" i="1"/>
  <c r="Q3893" i="1" s="1"/>
  <c r="O3873" i="1"/>
  <c r="Q3873" i="1" s="1"/>
  <c r="O3857" i="1"/>
  <c r="Q3857" i="1" s="1"/>
  <c r="O3833" i="1"/>
  <c r="Q3833" i="1" s="1"/>
  <c r="O3813" i="1"/>
  <c r="Q3813" i="1" s="1"/>
  <c r="O3793" i="1"/>
  <c r="Q3793" i="1" s="1"/>
  <c r="O3769" i="1"/>
  <c r="Q3769" i="1" s="1"/>
  <c r="O3749" i="1"/>
  <c r="Q3749" i="1" s="1"/>
  <c r="O3729" i="1"/>
  <c r="Q3729" i="1" s="1"/>
  <c r="O3705" i="1"/>
  <c r="Q3705" i="1" s="1"/>
  <c r="O3665" i="1"/>
  <c r="Q3665" i="1" s="1"/>
  <c r="O3641" i="1"/>
  <c r="Q3641" i="1" s="1"/>
  <c r="O3625" i="1"/>
  <c r="Q3625" i="1" s="1"/>
  <c r="O3609" i="1"/>
  <c r="Q3609" i="1" s="1"/>
  <c r="O3593" i="1"/>
  <c r="Q3593" i="1" s="1"/>
  <c r="O3577" i="1"/>
  <c r="Q3577" i="1" s="1"/>
  <c r="O3561" i="1"/>
  <c r="Q3561" i="1" s="1"/>
  <c r="O3545" i="1"/>
  <c r="Q3545" i="1" s="1"/>
  <c r="O3529" i="1"/>
  <c r="Q3529" i="1" s="1"/>
  <c r="O3513" i="1"/>
  <c r="Q3513" i="1" s="1"/>
  <c r="O3497" i="1"/>
  <c r="Q3497" i="1" s="1"/>
  <c r="O3481" i="1"/>
  <c r="Q3481" i="1" s="1"/>
  <c r="O3465" i="1"/>
  <c r="Q3465" i="1" s="1"/>
  <c r="O3449" i="1"/>
  <c r="Q3449" i="1" s="1"/>
  <c r="O3433" i="1"/>
  <c r="Q3433" i="1" s="1"/>
  <c r="O3417" i="1"/>
  <c r="Q3417" i="1" s="1"/>
  <c r="O3401" i="1"/>
  <c r="Q3401" i="1" s="1"/>
  <c r="O3385" i="1"/>
  <c r="Q3385" i="1" s="1"/>
  <c r="O3369" i="1"/>
  <c r="Q3369" i="1" s="1"/>
  <c r="O3353" i="1"/>
  <c r="Q3353" i="1" s="1"/>
  <c r="O3337" i="1"/>
  <c r="Q3337" i="1" s="1"/>
  <c r="O3321" i="1"/>
  <c r="Q3321" i="1" s="1"/>
  <c r="O3305" i="1"/>
  <c r="Q3305" i="1" s="1"/>
  <c r="O3289" i="1"/>
  <c r="Q3289" i="1" s="1"/>
  <c r="O3273" i="1"/>
  <c r="Q3273" i="1" s="1"/>
  <c r="O3257" i="1"/>
  <c r="Q3257" i="1" s="1"/>
  <c r="O3241" i="1"/>
  <c r="Q3241" i="1" s="1"/>
  <c r="O3225" i="1"/>
  <c r="Q3225" i="1" s="1"/>
  <c r="O3209" i="1"/>
  <c r="Q3209" i="1" s="1"/>
  <c r="O3193" i="1"/>
  <c r="Q3193" i="1" s="1"/>
  <c r="O3177" i="1"/>
  <c r="Q3177" i="1" s="1"/>
  <c r="O3161" i="1"/>
  <c r="Q3161" i="1" s="1"/>
  <c r="O3145" i="1"/>
  <c r="Q3145" i="1" s="1"/>
  <c r="O3129" i="1"/>
  <c r="Q3129" i="1" s="1"/>
  <c r="O3113" i="1"/>
  <c r="Q3113" i="1" s="1"/>
  <c r="O3097" i="1"/>
  <c r="Q3097" i="1" s="1"/>
  <c r="O3081" i="1"/>
  <c r="Q3081" i="1" s="1"/>
  <c r="O3065" i="1"/>
  <c r="Q3065" i="1" s="1"/>
  <c r="O3049" i="1"/>
  <c r="Q3049" i="1" s="1"/>
  <c r="O3033" i="1"/>
  <c r="Q3033" i="1" s="1"/>
  <c r="O3017" i="1"/>
  <c r="Q3017" i="1" s="1"/>
  <c r="O3001" i="1"/>
  <c r="Q3001" i="1" s="1"/>
  <c r="O2985" i="1"/>
  <c r="Q2985" i="1" s="1"/>
  <c r="O2969" i="1"/>
  <c r="Q2969" i="1" s="1"/>
  <c r="O2953" i="1"/>
  <c r="Q2953" i="1" s="1"/>
  <c r="O2937" i="1"/>
  <c r="Q2937" i="1" s="1"/>
  <c r="O2921" i="1"/>
  <c r="Q2921" i="1" s="1"/>
  <c r="O2905" i="1"/>
  <c r="Q2905" i="1" s="1"/>
  <c r="O2889" i="1"/>
  <c r="Q2889" i="1" s="1"/>
  <c r="O2873" i="1"/>
  <c r="Q2873" i="1" s="1"/>
  <c r="O2857" i="1"/>
  <c r="Q2857" i="1" s="1"/>
  <c r="O2841" i="1"/>
  <c r="Q2841" i="1" s="1"/>
  <c r="O2825" i="1"/>
  <c r="Q2825" i="1" s="1"/>
  <c r="O2809" i="1"/>
  <c r="Q2809" i="1" s="1"/>
  <c r="O2793" i="1"/>
  <c r="Q2793" i="1" s="1"/>
  <c r="O4104" i="1"/>
  <c r="Q4104" i="1" s="1"/>
  <c r="O4088" i="1"/>
  <c r="Q4088" i="1" s="1"/>
  <c r="O4072" i="1"/>
  <c r="Q4072" i="1" s="1"/>
  <c r="O4056" i="1"/>
  <c r="Q4056" i="1" s="1"/>
  <c r="O4040" i="1"/>
  <c r="Q4040" i="1" s="1"/>
  <c r="O4024" i="1"/>
  <c r="Q4024" i="1" s="1"/>
  <c r="O4008" i="1"/>
  <c r="Q4008" i="1" s="1"/>
  <c r="O3992" i="1"/>
  <c r="Q3992" i="1" s="1"/>
  <c r="O3976" i="1"/>
  <c r="Q3976" i="1" s="1"/>
  <c r="O3960" i="1"/>
  <c r="Q3960" i="1" s="1"/>
  <c r="O3944" i="1"/>
  <c r="Q3944" i="1" s="1"/>
  <c r="O3928" i="1"/>
  <c r="Q3928" i="1" s="1"/>
  <c r="O3912" i="1"/>
  <c r="Q3912" i="1" s="1"/>
  <c r="O3896" i="1"/>
  <c r="Q3896" i="1" s="1"/>
  <c r="O3880" i="1"/>
  <c r="Q3880" i="1" s="1"/>
  <c r="O3864" i="1"/>
  <c r="Q3864" i="1" s="1"/>
  <c r="O3848" i="1"/>
  <c r="Q3848" i="1" s="1"/>
  <c r="O3832" i="1"/>
  <c r="Q3832" i="1" s="1"/>
  <c r="O3816" i="1"/>
  <c r="Q3816" i="1" s="1"/>
  <c r="O3800" i="1"/>
  <c r="Q3800" i="1" s="1"/>
  <c r="O3784" i="1"/>
  <c r="Q3784" i="1" s="1"/>
  <c r="O3768" i="1"/>
  <c r="Q3768" i="1" s="1"/>
  <c r="O3752" i="1"/>
  <c r="Q3752" i="1" s="1"/>
  <c r="O3736" i="1"/>
  <c r="Q3736" i="1" s="1"/>
  <c r="O3720" i="1"/>
  <c r="Q3720" i="1" s="1"/>
  <c r="O3704" i="1"/>
  <c r="Q3704" i="1" s="1"/>
  <c r="O3688" i="1"/>
  <c r="Q3688" i="1" s="1"/>
  <c r="O3672" i="1"/>
  <c r="Q3672" i="1" s="1"/>
  <c r="O3656" i="1"/>
  <c r="Q3656" i="1" s="1"/>
  <c r="O3640" i="1"/>
  <c r="Q3640" i="1" s="1"/>
  <c r="O3624" i="1"/>
  <c r="Q3624" i="1" s="1"/>
  <c r="O3608" i="1"/>
  <c r="Q3608" i="1" s="1"/>
  <c r="O3592" i="1"/>
  <c r="Q3592" i="1" s="1"/>
  <c r="O3576" i="1"/>
  <c r="Q3576" i="1" s="1"/>
  <c r="O3560" i="1"/>
  <c r="Q3560" i="1" s="1"/>
  <c r="O3544" i="1"/>
  <c r="Q3544" i="1" s="1"/>
  <c r="O3528" i="1"/>
  <c r="Q3528" i="1" s="1"/>
  <c r="O3512" i="1"/>
  <c r="Q3512" i="1" s="1"/>
  <c r="O3496" i="1"/>
  <c r="Q3496" i="1" s="1"/>
  <c r="O3480" i="1"/>
  <c r="Q3480" i="1" s="1"/>
  <c r="O3464" i="1"/>
  <c r="Q3464" i="1" s="1"/>
  <c r="O3448" i="1"/>
  <c r="Q3448" i="1" s="1"/>
  <c r="O3432" i="1"/>
  <c r="Q3432" i="1" s="1"/>
  <c r="O3416" i="1"/>
  <c r="Q3416" i="1" s="1"/>
  <c r="O3400" i="1"/>
  <c r="Q3400" i="1" s="1"/>
  <c r="O3368" i="1"/>
  <c r="Q3368" i="1" s="1"/>
  <c r="O3352" i="1"/>
  <c r="Q3352" i="1" s="1"/>
  <c r="O3336" i="1"/>
  <c r="Q3336" i="1" s="1"/>
  <c r="O3320" i="1"/>
  <c r="Q3320" i="1" s="1"/>
  <c r="O3304" i="1"/>
  <c r="Q3304" i="1" s="1"/>
  <c r="O3288" i="1"/>
  <c r="Q3288" i="1" s="1"/>
  <c r="O3272" i="1"/>
  <c r="Q3272" i="1" s="1"/>
  <c r="O3256" i="1"/>
  <c r="Q3256" i="1" s="1"/>
  <c r="O3240" i="1"/>
  <c r="Q3240" i="1" s="1"/>
  <c r="O3224" i="1"/>
  <c r="Q3224" i="1" s="1"/>
  <c r="O3208" i="1"/>
  <c r="Q3208" i="1" s="1"/>
  <c r="O3192" i="1"/>
  <c r="Q3192" i="1" s="1"/>
  <c r="O3176" i="1"/>
  <c r="Q3176" i="1" s="1"/>
  <c r="O3160" i="1"/>
  <c r="Q3160" i="1" s="1"/>
  <c r="O3144" i="1"/>
  <c r="Q3144" i="1" s="1"/>
  <c r="O3128" i="1"/>
  <c r="Q3128" i="1" s="1"/>
  <c r="O3112" i="1"/>
  <c r="Q3112" i="1" s="1"/>
  <c r="O3096" i="1"/>
  <c r="Q3096" i="1" s="1"/>
  <c r="O3080" i="1"/>
  <c r="Q3080" i="1" s="1"/>
  <c r="O3064" i="1"/>
  <c r="Q3064" i="1" s="1"/>
  <c r="O3048" i="1"/>
  <c r="Q3048" i="1" s="1"/>
  <c r="O3032" i="1"/>
  <c r="Q3032" i="1" s="1"/>
  <c r="O3000" i="1"/>
  <c r="Q3000" i="1" s="1"/>
  <c r="O2984" i="1"/>
  <c r="Q2984" i="1" s="1"/>
  <c r="O2968" i="1"/>
  <c r="Q2968" i="1" s="1"/>
  <c r="O2952" i="1"/>
  <c r="Q2952" i="1" s="1"/>
  <c r="O2936" i="1"/>
  <c r="Q2936" i="1" s="1"/>
  <c r="O2920" i="1"/>
  <c r="Q2920" i="1" s="1"/>
  <c r="O2904" i="1"/>
  <c r="Q2904" i="1" s="1"/>
  <c r="O2888" i="1"/>
  <c r="Q2888" i="1" s="1"/>
  <c r="O2872" i="1"/>
  <c r="Q2872" i="1" s="1"/>
  <c r="O2840" i="1"/>
  <c r="Q2840" i="1" s="1"/>
  <c r="O2824" i="1"/>
  <c r="Q2824" i="1" s="1"/>
  <c r="O2808" i="1"/>
  <c r="Q2808" i="1" s="1"/>
  <c r="O2792" i="1"/>
  <c r="Q2792" i="1" s="1"/>
  <c r="O2738" i="1"/>
  <c r="Q2738" i="1" s="1"/>
  <c r="O2722" i="1"/>
  <c r="Q2722" i="1" s="1"/>
  <c r="O2706" i="1"/>
  <c r="Q2706" i="1" s="1"/>
  <c r="O2674" i="1"/>
  <c r="Q2674" i="1" s="1"/>
  <c r="O2658" i="1"/>
  <c r="Q2658" i="1" s="1"/>
  <c r="O2642" i="1"/>
  <c r="Q2642" i="1" s="1"/>
  <c r="O2626" i="1"/>
  <c r="Q2626" i="1" s="1"/>
  <c r="O2610" i="1"/>
  <c r="Q2610" i="1" s="1"/>
  <c r="O2594" i="1"/>
  <c r="Q2594" i="1" s="1"/>
  <c r="O2578" i="1"/>
  <c r="Q2578" i="1" s="1"/>
  <c r="O2562" i="1"/>
  <c r="Q2562" i="1" s="1"/>
  <c r="O2546" i="1"/>
  <c r="Q2546" i="1" s="1"/>
  <c r="O2530" i="1"/>
  <c r="Q2530" i="1" s="1"/>
  <c r="O2514" i="1"/>
  <c r="Q2514" i="1" s="1"/>
  <c r="O2498" i="1"/>
  <c r="Q2498" i="1" s="1"/>
  <c r="O2482" i="1"/>
  <c r="Q2482" i="1" s="1"/>
  <c r="O2466" i="1"/>
  <c r="Q2466" i="1" s="1"/>
  <c r="O2450" i="1"/>
  <c r="Q2450" i="1" s="1"/>
  <c r="O2434" i="1"/>
  <c r="Q2434" i="1" s="1"/>
  <c r="O2418" i="1"/>
  <c r="Q2418" i="1" s="1"/>
  <c r="O2402" i="1"/>
  <c r="Q2402" i="1" s="1"/>
  <c r="O2386" i="1"/>
  <c r="Q2386" i="1" s="1"/>
  <c r="O2370" i="1"/>
  <c r="Q2370" i="1" s="1"/>
  <c r="O2354" i="1"/>
  <c r="Q2354" i="1" s="1"/>
  <c r="O2338" i="1"/>
  <c r="Q2338" i="1" s="1"/>
  <c r="O2322" i="1"/>
  <c r="Q2322" i="1" s="1"/>
  <c r="O2306" i="1"/>
  <c r="Q2306" i="1" s="1"/>
  <c r="O2290" i="1"/>
  <c r="Q2290" i="1" s="1"/>
  <c r="O2274" i="1"/>
  <c r="Q2274" i="1" s="1"/>
  <c r="O2258" i="1"/>
  <c r="Q2258" i="1" s="1"/>
  <c r="O2242" i="1"/>
  <c r="Q2242" i="1" s="1"/>
  <c r="O2226" i="1"/>
  <c r="Q2226" i="1" s="1"/>
  <c r="O2210" i="1"/>
  <c r="Q2210" i="1" s="1"/>
  <c r="O2194" i="1"/>
  <c r="Q2194" i="1" s="1"/>
  <c r="O2178" i="1"/>
  <c r="Q2178" i="1" s="1"/>
  <c r="O2162" i="1"/>
  <c r="Q2162" i="1" s="1"/>
  <c r="O2146" i="1"/>
  <c r="Q2146" i="1" s="1"/>
  <c r="O2130" i="1"/>
  <c r="Q2130" i="1" s="1"/>
  <c r="O2114" i="1"/>
  <c r="Q2114" i="1" s="1"/>
  <c r="O2098" i="1"/>
  <c r="Q2098" i="1" s="1"/>
  <c r="O2082" i="1"/>
  <c r="Q2082" i="1" s="1"/>
  <c r="O2066" i="1"/>
  <c r="Q2066" i="1" s="1"/>
  <c r="O2050" i="1"/>
  <c r="Q2050" i="1" s="1"/>
  <c r="O2034" i="1"/>
  <c r="Q2034" i="1" s="1"/>
  <c r="O2018" i="1"/>
  <c r="Q2018" i="1" s="1"/>
  <c r="O2002" i="1"/>
  <c r="Q2002" i="1" s="1"/>
  <c r="O2769" i="1"/>
  <c r="Q2769" i="1" s="1"/>
  <c r="O2737" i="1"/>
  <c r="Q2737" i="1" s="1"/>
  <c r="O2721" i="1"/>
  <c r="Q2721" i="1" s="1"/>
  <c r="O2673" i="1"/>
  <c r="Q2673" i="1" s="1"/>
  <c r="O2657" i="1"/>
  <c r="Q2657" i="1" s="1"/>
  <c r="O2641" i="1"/>
  <c r="Q2641" i="1" s="1"/>
  <c r="O2625" i="1"/>
  <c r="Q2625" i="1" s="1"/>
  <c r="O2609" i="1"/>
  <c r="Q2609" i="1" s="1"/>
  <c r="O2593" i="1"/>
  <c r="Q2593" i="1" s="1"/>
  <c r="O2577" i="1"/>
  <c r="Q2577" i="1" s="1"/>
  <c r="O2561" i="1"/>
  <c r="Q2561" i="1" s="1"/>
  <c r="O2545" i="1"/>
  <c r="Q2545" i="1" s="1"/>
  <c r="O2529" i="1"/>
  <c r="Q2529" i="1" s="1"/>
  <c r="O2513" i="1"/>
  <c r="Q2513" i="1" s="1"/>
  <c r="O2497" i="1"/>
  <c r="Q2497" i="1" s="1"/>
  <c r="O2481" i="1"/>
  <c r="Q2481" i="1" s="1"/>
  <c r="O2465" i="1"/>
  <c r="Q2465" i="1" s="1"/>
  <c r="O2449" i="1"/>
  <c r="Q2449" i="1" s="1"/>
  <c r="O2433" i="1"/>
  <c r="Q2433" i="1" s="1"/>
  <c r="O2417" i="1"/>
  <c r="Q2417" i="1" s="1"/>
  <c r="O2401" i="1"/>
  <c r="Q2401" i="1" s="1"/>
  <c r="O2385" i="1"/>
  <c r="Q2385" i="1" s="1"/>
  <c r="O2369" i="1"/>
  <c r="Q2369" i="1" s="1"/>
  <c r="O2353" i="1"/>
  <c r="Q2353" i="1" s="1"/>
  <c r="O2337" i="1"/>
  <c r="Q2337" i="1" s="1"/>
  <c r="O2321" i="1"/>
  <c r="Q2321" i="1" s="1"/>
  <c r="O2305" i="1"/>
  <c r="Q2305" i="1" s="1"/>
  <c r="O2289" i="1"/>
  <c r="Q2289" i="1" s="1"/>
  <c r="O2273" i="1"/>
  <c r="Q2273" i="1" s="1"/>
  <c r="O2257" i="1"/>
  <c r="Q2257" i="1" s="1"/>
  <c r="O2241" i="1"/>
  <c r="Q2241" i="1" s="1"/>
  <c r="O2225" i="1"/>
  <c r="Q2225" i="1" s="1"/>
  <c r="O2209" i="1"/>
  <c r="Q2209" i="1" s="1"/>
  <c r="O2193" i="1"/>
  <c r="Q2193" i="1" s="1"/>
  <c r="O2177" i="1"/>
  <c r="Q2177" i="1" s="1"/>
  <c r="O2161" i="1"/>
  <c r="Q2161" i="1" s="1"/>
  <c r="O2145" i="1"/>
  <c r="Q2145" i="1" s="1"/>
  <c r="O2129" i="1"/>
  <c r="Q2129" i="1" s="1"/>
  <c r="O2113" i="1"/>
  <c r="Q2113" i="1" s="1"/>
  <c r="O2776" i="1"/>
  <c r="Q2776" i="1" s="1"/>
  <c r="O2760" i="1"/>
  <c r="Q2760" i="1" s="1"/>
  <c r="O2744" i="1"/>
  <c r="Q2744" i="1" s="1"/>
  <c r="O2728" i="1"/>
  <c r="Q2728" i="1" s="1"/>
  <c r="O2712" i="1"/>
  <c r="Q2712" i="1" s="1"/>
  <c r="O2696" i="1"/>
  <c r="Q2696" i="1" s="1"/>
  <c r="O2680" i="1"/>
  <c r="Q2680" i="1" s="1"/>
  <c r="O2664" i="1"/>
  <c r="Q2664" i="1" s="1"/>
  <c r="O2632" i="1"/>
  <c r="Q2632" i="1" s="1"/>
  <c r="O2616" i="1"/>
  <c r="Q2616" i="1" s="1"/>
  <c r="O2600" i="1"/>
  <c r="Q2600" i="1" s="1"/>
  <c r="O2584" i="1"/>
  <c r="Q2584" i="1" s="1"/>
  <c r="O2568" i="1"/>
  <c r="Q2568" i="1" s="1"/>
  <c r="O2552" i="1"/>
  <c r="Q2552" i="1" s="1"/>
  <c r="O2536" i="1"/>
  <c r="Q2536" i="1" s="1"/>
  <c r="O2520" i="1"/>
  <c r="Q2520" i="1" s="1"/>
  <c r="O2504" i="1"/>
  <c r="Q2504" i="1" s="1"/>
  <c r="O2488" i="1"/>
  <c r="Q2488" i="1" s="1"/>
  <c r="O2472" i="1"/>
  <c r="Q2472" i="1" s="1"/>
  <c r="O2456" i="1"/>
  <c r="Q2456" i="1" s="1"/>
  <c r="O2440" i="1"/>
  <c r="Q2440" i="1" s="1"/>
  <c r="O2424" i="1"/>
  <c r="Q2424" i="1" s="1"/>
  <c r="O2408" i="1"/>
  <c r="Q2408" i="1" s="1"/>
  <c r="O2392" i="1"/>
  <c r="Q2392" i="1" s="1"/>
  <c r="O2376" i="1"/>
  <c r="Q2376" i="1" s="1"/>
  <c r="O2360" i="1"/>
  <c r="Q2360" i="1" s="1"/>
  <c r="O2344" i="1"/>
  <c r="Q2344" i="1" s="1"/>
  <c r="O2328" i="1"/>
  <c r="Q2328" i="1" s="1"/>
  <c r="O2312" i="1"/>
  <c r="Q2312" i="1" s="1"/>
  <c r="O2296" i="1"/>
  <c r="Q2296" i="1" s="1"/>
  <c r="O2280" i="1"/>
  <c r="Q2280" i="1" s="1"/>
  <c r="O2264" i="1"/>
  <c r="Q2264" i="1" s="1"/>
  <c r="O2248" i="1"/>
  <c r="Q2248" i="1" s="1"/>
  <c r="O2232" i="1"/>
  <c r="Q2232" i="1" s="1"/>
  <c r="O2216" i="1"/>
  <c r="Q2216" i="1" s="1"/>
  <c r="O2200" i="1"/>
  <c r="Q2200" i="1" s="1"/>
  <c r="O2184" i="1"/>
  <c r="Q2184" i="1" s="1"/>
  <c r="O2168" i="1"/>
  <c r="Q2168" i="1" s="1"/>
  <c r="O2152" i="1"/>
  <c r="Q2152" i="1" s="1"/>
  <c r="O2136" i="1"/>
  <c r="Q2136" i="1" s="1"/>
  <c r="O2120" i="1"/>
  <c r="Q2120" i="1" s="1"/>
  <c r="O2104" i="1"/>
  <c r="Q2104" i="1" s="1"/>
  <c r="O1986" i="1"/>
  <c r="Q1986" i="1" s="1"/>
  <c r="O1970" i="1"/>
  <c r="Q1970" i="1" s="1"/>
  <c r="O1954" i="1"/>
  <c r="Q1954" i="1" s="1"/>
  <c r="O1938" i="1"/>
  <c r="Q1938" i="1" s="1"/>
  <c r="O1922" i="1"/>
  <c r="Q1922" i="1" s="1"/>
  <c r="O1906" i="1"/>
  <c r="Q1906" i="1" s="1"/>
  <c r="O1890" i="1"/>
  <c r="Q1890" i="1" s="1"/>
  <c r="O1874" i="1"/>
  <c r="Q1874" i="1" s="1"/>
  <c r="O1858" i="1"/>
  <c r="Q1858" i="1" s="1"/>
  <c r="O1842" i="1"/>
  <c r="Q1842" i="1" s="1"/>
  <c r="O1826" i="1"/>
  <c r="Q1826" i="1" s="1"/>
  <c r="O1810" i="1"/>
  <c r="Q1810" i="1" s="1"/>
  <c r="O1794" i="1"/>
  <c r="Q1794" i="1" s="1"/>
  <c r="O1778" i="1"/>
  <c r="Q1778" i="1" s="1"/>
  <c r="O1762" i="1"/>
  <c r="Q1762" i="1" s="1"/>
  <c r="O1746" i="1"/>
  <c r="Q1746" i="1" s="1"/>
  <c r="O1730" i="1"/>
  <c r="Q1730" i="1" s="1"/>
  <c r="O1714" i="1"/>
  <c r="Q1714" i="1" s="1"/>
  <c r="O1698" i="1"/>
  <c r="Q1698" i="1" s="1"/>
  <c r="O1682" i="1"/>
  <c r="Q1682" i="1" s="1"/>
  <c r="O1666" i="1"/>
  <c r="Q1666" i="1" s="1"/>
  <c r="O1650" i="1"/>
  <c r="Q1650" i="1" s="1"/>
  <c r="O1634" i="1"/>
  <c r="Q1634" i="1" s="1"/>
  <c r="O1618" i="1"/>
  <c r="Q1618" i="1" s="1"/>
  <c r="O1602" i="1"/>
  <c r="Q1602" i="1" s="1"/>
  <c r="O1586" i="1"/>
  <c r="Q1586" i="1" s="1"/>
  <c r="O1570" i="1"/>
  <c r="Q1570" i="1" s="1"/>
  <c r="O1554" i="1"/>
  <c r="Q1554" i="1" s="1"/>
  <c r="O1538" i="1"/>
  <c r="Q1538" i="1" s="1"/>
  <c r="O1522" i="1"/>
  <c r="Q1522" i="1" s="1"/>
  <c r="O1506" i="1"/>
  <c r="Q1506" i="1" s="1"/>
  <c r="O1490" i="1"/>
  <c r="Q1490" i="1" s="1"/>
  <c r="O1474" i="1"/>
  <c r="Q1474" i="1" s="1"/>
  <c r="O1458" i="1"/>
  <c r="Q1458" i="1" s="1"/>
  <c r="O1442" i="1"/>
  <c r="Q1442" i="1" s="1"/>
  <c r="O1426" i="1"/>
  <c r="Q1426" i="1" s="1"/>
  <c r="O1410" i="1"/>
  <c r="Q1410" i="1" s="1"/>
  <c r="O1394" i="1"/>
  <c r="Q1394" i="1" s="1"/>
  <c r="O1378" i="1"/>
  <c r="Q1378" i="1" s="1"/>
  <c r="O1362" i="1"/>
  <c r="Q1362" i="1" s="1"/>
  <c r="O1346" i="1"/>
  <c r="Q1346" i="1" s="1"/>
  <c r="O1330" i="1"/>
  <c r="Q1330" i="1" s="1"/>
  <c r="O2097" i="1"/>
  <c r="Q2097" i="1" s="1"/>
  <c r="O2081" i="1"/>
  <c r="Q2081" i="1" s="1"/>
  <c r="O2065" i="1"/>
  <c r="Q2065" i="1" s="1"/>
  <c r="O2049" i="1"/>
  <c r="Q2049" i="1" s="1"/>
  <c r="O2033" i="1"/>
  <c r="Q2033" i="1" s="1"/>
  <c r="O2017" i="1"/>
  <c r="Q2017" i="1" s="1"/>
  <c r="O2001" i="1"/>
  <c r="Q2001" i="1" s="1"/>
  <c r="O1985" i="1"/>
  <c r="Q1985" i="1" s="1"/>
  <c r="O1969" i="1"/>
  <c r="Q1969" i="1" s="1"/>
  <c r="O1953" i="1"/>
  <c r="Q1953" i="1" s="1"/>
  <c r="O1937" i="1"/>
  <c r="Q1937" i="1" s="1"/>
  <c r="O1921" i="1"/>
  <c r="Q1921" i="1" s="1"/>
  <c r="O1905" i="1"/>
  <c r="Q1905" i="1" s="1"/>
  <c r="O1889" i="1"/>
  <c r="Q1889" i="1" s="1"/>
  <c r="O1873" i="1"/>
  <c r="Q1873" i="1" s="1"/>
  <c r="O1857" i="1"/>
  <c r="Q1857" i="1" s="1"/>
  <c r="O1841" i="1"/>
  <c r="Q1841" i="1" s="1"/>
  <c r="O1825" i="1"/>
  <c r="Q1825" i="1" s="1"/>
  <c r="O1809" i="1"/>
  <c r="Q1809" i="1" s="1"/>
  <c r="O1793" i="1"/>
  <c r="Q1793" i="1" s="1"/>
  <c r="O1777" i="1"/>
  <c r="Q1777" i="1" s="1"/>
  <c r="O1761" i="1"/>
  <c r="Q1761" i="1" s="1"/>
  <c r="O1745" i="1"/>
  <c r="Q1745" i="1" s="1"/>
  <c r="O1729" i="1"/>
  <c r="Q1729" i="1" s="1"/>
  <c r="O1713" i="1"/>
  <c r="Q1713" i="1" s="1"/>
  <c r="O1697" i="1"/>
  <c r="Q1697" i="1" s="1"/>
  <c r="O1681" i="1"/>
  <c r="Q1681" i="1" s="1"/>
  <c r="O1665" i="1"/>
  <c r="Q1665" i="1" s="1"/>
  <c r="O1649" i="1"/>
  <c r="Q1649" i="1" s="1"/>
  <c r="O1633" i="1"/>
  <c r="Q1633" i="1" s="1"/>
  <c r="O1617" i="1"/>
  <c r="Q1617" i="1" s="1"/>
  <c r="O1601" i="1"/>
  <c r="Q1601" i="1" s="1"/>
  <c r="O1585" i="1"/>
  <c r="Q1585" i="1" s="1"/>
  <c r="O1569" i="1"/>
  <c r="Q1569" i="1" s="1"/>
  <c r="O1553" i="1"/>
  <c r="Q1553" i="1" s="1"/>
  <c r="O1537" i="1"/>
  <c r="Q1537" i="1" s="1"/>
  <c r="O1521" i="1"/>
  <c r="Q1521" i="1" s="1"/>
  <c r="O1505" i="1"/>
  <c r="Q1505" i="1" s="1"/>
  <c r="O1489" i="1"/>
  <c r="Q1489" i="1" s="1"/>
  <c r="O1473" i="1"/>
  <c r="Q1473" i="1" s="1"/>
  <c r="O1457" i="1"/>
  <c r="Q1457" i="1" s="1"/>
  <c r="O1441" i="1"/>
  <c r="Q1441" i="1" s="1"/>
  <c r="O1425" i="1"/>
  <c r="Q1425" i="1" s="1"/>
  <c r="O1409" i="1"/>
  <c r="Q1409" i="1" s="1"/>
  <c r="O1393" i="1"/>
  <c r="Q1393" i="1" s="1"/>
  <c r="O1377" i="1"/>
  <c r="Q1377" i="1" s="1"/>
  <c r="O1361" i="1"/>
  <c r="Q1361" i="1" s="1"/>
  <c r="O2088" i="1"/>
  <c r="Q2088" i="1" s="1"/>
  <c r="O2072" i="1"/>
  <c r="Q2072" i="1" s="1"/>
  <c r="O2056" i="1"/>
  <c r="Q2056" i="1" s="1"/>
  <c r="O2040" i="1"/>
  <c r="Q2040" i="1" s="1"/>
  <c r="O2024" i="1"/>
  <c r="Q2024" i="1" s="1"/>
  <c r="O2008" i="1"/>
  <c r="Q2008" i="1" s="1"/>
  <c r="O1992" i="1"/>
  <c r="Q1992" i="1" s="1"/>
  <c r="O1976" i="1"/>
  <c r="Q1976" i="1" s="1"/>
  <c r="O1960" i="1"/>
  <c r="Q1960" i="1" s="1"/>
  <c r="O1944" i="1"/>
  <c r="Q1944" i="1" s="1"/>
  <c r="O1928" i="1"/>
  <c r="Q1928" i="1" s="1"/>
  <c r="O1912" i="1"/>
  <c r="Q1912" i="1" s="1"/>
  <c r="O1896" i="1"/>
  <c r="Q1896" i="1" s="1"/>
  <c r="O1880" i="1"/>
  <c r="Q1880" i="1" s="1"/>
  <c r="O1864" i="1"/>
  <c r="Q1864" i="1" s="1"/>
  <c r="O1848" i="1"/>
  <c r="Q1848" i="1" s="1"/>
  <c r="O1832" i="1"/>
  <c r="Q1832" i="1" s="1"/>
  <c r="O1816" i="1"/>
  <c r="Q1816" i="1" s="1"/>
  <c r="O1800" i="1"/>
  <c r="Q1800" i="1" s="1"/>
  <c r="O1784" i="1"/>
  <c r="Q1784" i="1" s="1"/>
  <c r="O1768" i="1"/>
  <c r="Q1768" i="1" s="1"/>
  <c r="O1752" i="1"/>
  <c r="Q1752" i="1" s="1"/>
  <c r="O1736" i="1"/>
  <c r="Q1736" i="1" s="1"/>
  <c r="O1720" i="1"/>
  <c r="Q1720" i="1" s="1"/>
  <c r="O1704" i="1"/>
  <c r="Q1704" i="1" s="1"/>
  <c r="O1688" i="1"/>
  <c r="Q1688" i="1" s="1"/>
  <c r="O1672" i="1"/>
  <c r="Q1672" i="1" s="1"/>
  <c r="O1656" i="1"/>
  <c r="Q1656" i="1" s="1"/>
  <c r="O1640" i="1"/>
  <c r="Q1640" i="1" s="1"/>
  <c r="O1624" i="1"/>
  <c r="Q1624" i="1" s="1"/>
  <c r="O1608" i="1"/>
  <c r="Q1608" i="1" s="1"/>
  <c r="O1592" i="1"/>
  <c r="Q1592" i="1" s="1"/>
  <c r="O1576" i="1"/>
  <c r="Q1576" i="1" s="1"/>
  <c r="O1560" i="1"/>
  <c r="Q1560" i="1" s="1"/>
  <c r="O1544" i="1"/>
  <c r="Q1544" i="1" s="1"/>
  <c r="O1528" i="1"/>
  <c r="Q1528" i="1" s="1"/>
  <c r="O1512" i="1"/>
  <c r="Q1512" i="1" s="1"/>
  <c r="O1306" i="1"/>
  <c r="Q1306" i="1" s="1"/>
  <c r="O1290" i="1"/>
  <c r="Q1290" i="1" s="1"/>
  <c r="O1274" i="1"/>
  <c r="Q1274" i="1" s="1"/>
  <c r="O1258" i="1"/>
  <c r="Q1258" i="1" s="1"/>
  <c r="O1242" i="1"/>
  <c r="Q1242" i="1" s="1"/>
  <c r="O1226" i="1"/>
  <c r="Q1226" i="1" s="1"/>
  <c r="O1210" i="1"/>
  <c r="Q1210" i="1" s="1"/>
  <c r="O1194" i="1"/>
  <c r="Q1194" i="1" s="1"/>
  <c r="O1178" i="1"/>
  <c r="Q1178" i="1" s="1"/>
  <c r="O1162" i="1"/>
  <c r="Q1162" i="1" s="1"/>
  <c r="O1146" i="1"/>
  <c r="Q1146" i="1" s="1"/>
  <c r="O1130" i="1"/>
  <c r="Q1130" i="1" s="1"/>
  <c r="O1114" i="1"/>
  <c r="Q1114" i="1" s="1"/>
  <c r="O1098" i="1"/>
  <c r="Q1098" i="1" s="1"/>
  <c r="O1082" i="1"/>
  <c r="Q1082" i="1" s="1"/>
  <c r="O1066" i="1"/>
  <c r="Q1066" i="1" s="1"/>
  <c r="O1050" i="1"/>
  <c r="Q1050" i="1" s="1"/>
  <c r="O1034" i="1"/>
  <c r="Q1034" i="1" s="1"/>
  <c r="O1018" i="1"/>
  <c r="Q1018" i="1" s="1"/>
  <c r="O1002" i="1"/>
  <c r="Q1002" i="1" s="1"/>
  <c r="O986" i="1"/>
  <c r="Q986" i="1" s="1"/>
  <c r="O970" i="1"/>
  <c r="Q970" i="1" s="1"/>
  <c r="O954" i="1"/>
  <c r="Q954" i="1" s="1"/>
  <c r="O938" i="1"/>
  <c r="Q938" i="1" s="1"/>
  <c r="O906" i="1"/>
  <c r="Q906" i="1" s="1"/>
  <c r="O890" i="1"/>
  <c r="Q890" i="1" s="1"/>
  <c r="O874" i="1"/>
  <c r="Q874" i="1" s="1"/>
  <c r="O858" i="1"/>
  <c r="Q858" i="1" s="1"/>
  <c r="O842" i="1"/>
  <c r="Q842" i="1" s="1"/>
  <c r="O826" i="1"/>
  <c r="Q826" i="1" s="1"/>
  <c r="O810" i="1"/>
  <c r="Q810" i="1" s="1"/>
  <c r="O794" i="1"/>
  <c r="Q794" i="1" s="1"/>
  <c r="O778" i="1"/>
  <c r="Q778" i="1" s="1"/>
  <c r="O762" i="1"/>
  <c r="Q762" i="1" s="1"/>
  <c r="O746" i="1"/>
  <c r="Q746" i="1" s="1"/>
  <c r="O730" i="1"/>
  <c r="Q730" i="1" s="1"/>
  <c r="O714" i="1"/>
  <c r="Q714" i="1" s="1"/>
  <c r="O698" i="1"/>
  <c r="Q698" i="1" s="1"/>
  <c r="O1357" i="1"/>
  <c r="Q1357" i="1" s="1"/>
  <c r="O1341" i="1"/>
  <c r="Q1341" i="1" s="1"/>
  <c r="O1325" i="1"/>
  <c r="Q1325" i="1" s="1"/>
  <c r="O1309" i="1"/>
  <c r="Q1309" i="1" s="1"/>
  <c r="O1293" i="1"/>
  <c r="Q1293" i="1" s="1"/>
  <c r="O1277" i="1"/>
  <c r="Q1277" i="1" s="1"/>
  <c r="O1261" i="1"/>
  <c r="Q1261" i="1" s="1"/>
  <c r="O1245" i="1"/>
  <c r="Q1245" i="1" s="1"/>
  <c r="O1229" i="1"/>
  <c r="Q1229" i="1" s="1"/>
  <c r="O1213" i="1"/>
  <c r="Q1213" i="1" s="1"/>
  <c r="O1197" i="1"/>
  <c r="Q1197" i="1" s="1"/>
  <c r="O1181" i="1"/>
  <c r="Q1181" i="1" s="1"/>
  <c r="O1165" i="1"/>
  <c r="Q1165" i="1" s="1"/>
  <c r="O1149" i="1"/>
  <c r="Q1149" i="1" s="1"/>
  <c r="O1133" i="1"/>
  <c r="Q1133" i="1" s="1"/>
  <c r="O1117" i="1"/>
  <c r="Q1117" i="1" s="1"/>
  <c r="O1101" i="1"/>
  <c r="Q1101" i="1" s="1"/>
  <c r="O1085" i="1"/>
  <c r="Q1085" i="1" s="1"/>
  <c r="O1069" i="1"/>
  <c r="Q1069" i="1" s="1"/>
  <c r="O1053" i="1"/>
  <c r="Q1053" i="1" s="1"/>
  <c r="O1037" i="1"/>
  <c r="Q1037" i="1" s="1"/>
  <c r="O1021" i="1"/>
  <c r="Q1021" i="1" s="1"/>
  <c r="O1005" i="1"/>
  <c r="Q1005" i="1" s="1"/>
  <c r="O989" i="1"/>
  <c r="Q989" i="1" s="1"/>
  <c r="O973" i="1"/>
  <c r="Q973" i="1" s="1"/>
  <c r="O957" i="1"/>
  <c r="Q957" i="1" s="1"/>
  <c r="O941" i="1"/>
  <c r="Q941" i="1" s="1"/>
  <c r="O925" i="1"/>
  <c r="Q925" i="1" s="1"/>
  <c r="O909" i="1"/>
  <c r="Q909" i="1" s="1"/>
  <c r="O893" i="1"/>
  <c r="Q893" i="1" s="1"/>
  <c r="O877" i="1"/>
  <c r="Q877" i="1" s="1"/>
  <c r="O861" i="1"/>
  <c r="Q861" i="1" s="1"/>
  <c r="O845" i="1"/>
  <c r="Q845" i="1" s="1"/>
  <c r="O829" i="1"/>
  <c r="Q829" i="1" s="1"/>
  <c r="O813" i="1"/>
  <c r="Q813" i="1" s="1"/>
  <c r="O797" i="1"/>
  <c r="Q797" i="1" s="1"/>
  <c r="O781" i="1"/>
  <c r="Q781" i="1" s="1"/>
  <c r="O765" i="1"/>
  <c r="Q765" i="1" s="1"/>
  <c r="O749" i="1"/>
  <c r="Q749" i="1" s="1"/>
  <c r="O733" i="1"/>
  <c r="Q733" i="1" s="1"/>
  <c r="O717" i="1"/>
  <c r="Q717" i="1" s="1"/>
  <c r="O701" i="1"/>
  <c r="Q701" i="1" s="1"/>
  <c r="O685" i="1"/>
  <c r="Q685" i="1" s="1"/>
  <c r="O1500" i="1"/>
  <c r="Q1500" i="1" s="1"/>
  <c r="O1484" i="1"/>
  <c r="Q1484" i="1" s="1"/>
  <c r="O1468" i="1"/>
  <c r="Q1468" i="1" s="1"/>
  <c r="O1452" i="1"/>
  <c r="Q1452" i="1" s="1"/>
  <c r="O1436" i="1"/>
  <c r="Q1436" i="1" s="1"/>
  <c r="O1420" i="1"/>
  <c r="Q1420" i="1" s="1"/>
  <c r="O1404" i="1"/>
  <c r="Q1404" i="1" s="1"/>
  <c r="O1388" i="1"/>
  <c r="Q1388" i="1" s="1"/>
  <c r="O1372" i="1"/>
  <c r="Q1372" i="1" s="1"/>
  <c r="O1356" i="1"/>
  <c r="Q1356" i="1" s="1"/>
  <c r="O1340" i="1"/>
  <c r="Q1340" i="1" s="1"/>
  <c r="O1324" i="1"/>
  <c r="Q1324" i="1" s="1"/>
  <c r="O1308" i="1"/>
  <c r="Q1308" i="1" s="1"/>
  <c r="O1292" i="1"/>
  <c r="Q1292" i="1" s="1"/>
  <c r="O1276" i="1"/>
  <c r="Q1276" i="1" s="1"/>
  <c r="O1260" i="1"/>
  <c r="Q1260" i="1" s="1"/>
  <c r="O1244" i="1"/>
  <c r="Q1244" i="1" s="1"/>
  <c r="O1228" i="1"/>
  <c r="Q1228" i="1" s="1"/>
  <c r="O1212" i="1"/>
  <c r="Q1212" i="1" s="1"/>
  <c r="O1196" i="1"/>
  <c r="Q1196" i="1" s="1"/>
  <c r="O1180" i="1"/>
  <c r="Q1180" i="1" s="1"/>
  <c r="O1164" i="1"/>
  <c r="Q1164" i="1" s="1"/>
  <c r="O1148" i="1"/>
  <c r="Q1148" i="1" s="1"/>
  <c r="O1132" i="1"/>
  <c r="Q1132" i="1" s="1"/>
  <c r="O1116" i="1"/>
  <c r="Q1116" i="1" s="1"/>
  <c r="O1100" i="1"/>
  <c r="Q1100" i="1" s="1"/>
  <c r="O1084" i="1"/>
  <c r="Q1084" i="1" s="1"/>
  <c r="O1068" i="1"/>
  <c r="Q1068" i="1" s="1"/>
  <c r="O1052" i="1"/>
  <c r="Q1052" i="1" s="1"/>
  <c r="O1036" i="1"/>
  <c r="Q1036" i="1" s="1"/>
  <c r="O1020" i="1"/>
  <c r="Q1020" i="1" s="1"/>
  <c r="O1004" i="1"/>
  <c r="Q1004" i="1" s="1"/>
  <c r="O988" i="1"/>
  <c r="Q988" i="1" s="1"/>
  <c r="O669" i="1"/>
  <c r="Q669" i="1" s="1"/>
  <c r="O653" i="1"/>
  <c r="Q653" i="1" s="1"/>
  <c r="O637" i="1"/>
  <c r="Q637" i="1" s="1"/>
  <c r="O621" i="1"/>
  <c r="Q621" i="1" s="1"/>
  <c r="O605" i="1"/>
  <c r="Q605" i="1" s="1"/>
  <c r="O589" i="1"/>
  <c r="Q589" i="1" s="1"/>
  <c r="O573" i="1"/>
  <c r="Q573" i="1" s="1"/>
  <c r="O557" i="1"/>
  <c r="Q557" i="1" s="1"/>
  <c r="O541" i="1"/>
  <c r="Q541" i="1" s="1"/>
  <c r="O525" i="1"/>
  <c r="Q525" i="1" s="1"/>
  <c r="O509" i="1"/>
  <c r="Q509" i="1" s="1"/>
  <c r="O493" i="1"/>
  <c r="Q493" i="1" s="1"/>
  <c r="O477" i="1"/>
  <c r="Q477" i="1" s="1"/>
  <c r="O457" i="1"/>
  <c r="Q457" i="1" s="1"/>
  <c r="O441" i="1"/>
  <c r="Q441" i="1" s="1"/>
  <c r="O425" i="1"/>
  <c r="Q425" i="1" s="1"/>
  <c r="O4717" i="1"/>
  <c r="Q4717" i="1" s="1"/>
  <c r="O4649" i="1"/>
  <c r="Q4649" i="1" s="1"/>
  <c r="O4585" i="1"/>
  <c r="Q4585" i="1" s="1"/>
  <c r="O4521" i="1"/>
  <c r="Q4521" i="1" s="1"/>
  <c r="O4417" i="1"/>
  <c r="Q4417" i="1" s="1"/>
  <c r="O4385" i="1"/>
  <c r="Q4385" i="1" s="1"/>
  <c r="O4353" i="1"/>
  <c r="Q4353" i="1" s="1"/>
  <c r="O4321" i="1"/>
  <c r="Q4321" i="1" s="1"/>
  <c r="O4297" i="1"/>
  <c r="Q4297" i="1" s="1"/>
  <c r="O4265" i="1"/>
  <c r="Q4265" i="1" s="1"/>
  <c r="O4241" i="1"/>
  <c r="Q4241" i="1" s="1"/>
  <c r="O4217" i="1"/>
  <c r="Q4217" i="1" s="1"/>
  <c r="O4185" i="1"/>
  <c r="Q4185" i="1" s="1"/>
  <c r="O4153" i="1"/>
  <c r="Q4153" i="1" s="1"/>
  <c r="O4121" i="1"/>
  <c r="Q4121" i="1" s="1"/>
  <c r="O951" i="1"/>
  <c r="Q951" i="1" s="1"/>
  <c r="O859" i="1"/>
  <c r="Q859" i="1" s="1"/>
  <c r="O767" i="1"/>
  <c r="Q767" i="1" s="1"/>
  <c r="O5116" i="1"/>
  <c r="Q5116" i="1" s="1"/>
  <c r="O5084" i="1"/>
  <c r="Q5084" i="1" s="1"/>
  <c r="O5060" i="1"/>
  <c r="Q5060" i="1" s="1"/>
  <c r="O5028" i="1"/>
  <c r="Q5028" i="1" s="1"/>
  <c r="O4996" i="1"/>
  <c r="Q4996" i="1" s="1"/>
  <c r="O4964" i="1"/>
  <c r="Q4964" i="1" s="1"/>
  <c r="O4916" i="1"/>
  <c r="Q4916" i="1" s="1"/>
  <c r="O4884" i="1"/>
  <c r="Q4884" i="1" s="1"/>
  <c r="O4860" i="1"/>
  <c r="Q4860" i="1" s="1"/>
  <c r="O4828" i="1"/>
  <c r="Q4828" i="1" s="1"/>
  <c r="O4796" i="1"/>
  <c r="Q4796" i="1" s="1"/>
  <c r="O4772" i="1"/>
  <c r="Q4772" i="1" s="1"/>
  <c r="O4740" i="1"/>
  <c r="Q4740" i="1" s="1"/>
  <c r="O4708" i="1"/>
  <c r="Q4708" i="1" s="1"/>
  <c r="O4676" i="1"/>
  <c r="Q4676" i="1" s="1"/>
  <c r="O4644" i="1"/>
  <c r="Q4644" i="1" s="1"/>
  <c r="O4596" i="1"/>
  <c r="Q4596" i="1" s="1"/>
  <c r="O4564" i="1"/>
  <c r="Q4564" i="1" s="1"/>
  <c r="O4532" i="1"/>
  <c r="Q4532" i="1" s="1"/>
  <c r="O4500" i="1"/>
  <c r="Q4500" i="1" s="1"/>
  <c r="O4476" i="1"/>
  <c r="Q4476" i="1" s="1"/>
  <c r="O4452" i="1"/>
  <c r="Q4452" i="1" s="1"/>
  <c r="O4372" i="1"/>
  <c r="Q4372" i="1" s="1"/>
  <c r="O4340" i="1"/>
  <c r="Q4340" i="1" s="1"/>
  <c r="O4308" i="1"/>
  <c r="Q4308" i="1" s="1"/>
  <c r="O4276" i="1"/>
  <c r="Q4276" i="1" s="1"/>
  <c r="O4252" i="1"/>
  <c r="Q4252" i="1" s="1"/>
  <c r="O4228" i="1"/>
  <c r="Q4228" i="1" s="1"/>
  <c r="O4204" i="1"/>
  <c r="Q4204" i="1" s="1"/>
  <c r="O4180" i="1"/>
  <c r="Q4180" i="1" s="1"/>
  <c r="O4124" i="1"/>
  <c r="Q4124" i="1" s="1"/>
  <c r="O4098" i="1"/>
  <c r="Q4098" i="1" s="1"/>
  <c r="O4078" i="1"/>
  <c r="Q4078" i="1" s="1"/>
  <c r="O4058" i="1"/>
  <c r="Q4058" i="1" s="1"/>
  <c r="O4034" i="1"/>
  <c r="Q4034" i="1" s="1"/>
  <c r="O4014" i="1"/>
  <c r="Q4014" i="1" s="1"/>
  <c r="O3994" i="1"/>
  <c r="Q3994" i="1" s="1"/>
  <c r="O3970" i="1"/>
  <c r="Q3970" i="1" s="1"/>
  <c r="O3950" i="1"/>
  <c r="Q3950" i="1" s="1"/>
  <c r="O3930" i="1"/>
  <c r="Q3930" i="1" s="1"/>
  <c r="O3890" i="1"/>
  <c r="Q3890" i="1" s="1"/>
  <c r="O3870" i="1"/>
  <c r="Q3870" i="1" s="1"/>
  <c r="O3854" i="1"/>
  <c r="Q3854" i="1" s="1"/>
  <c r="O3810" i="1"/>
  <c r="Q3810" i="1" s="1"/>
  <c r="O3790" i="1"/>
  <c r="Q3790" i="1" s="1"/>
  <c r="O3770" i="1"/>
  <c r="Q3770" i="1" s="1"/>
  <c r="O3746" i="1"/>
  <c r="Q3746" i="1" s="1"/>
  <c r="O3726" i="1"/>
  <c r="Q3726" i="1" s="1"/>
  <c r="O3706" i="1"/>
  <c r="Q3706" i="1" s="1"/>
  <c r="O3682" i="1"/>
  <c r="Q3682" i="1" s="1"/>
  <c r="O3662" i="1"/>
  <c r="Q3662" i="1" s="1"/>
  <c r="O3642" i="1"/>
  <c r="Q3642" i="1" s="1"/>
  <c r="O3626" i="1"/>
  <c r="Q3626" i="1" s="1"/>
  <c r="O3602" i="1"/>
  <c r="Q3602" i="1" s="1"/>
  <c r="O3582" i="1"/>
  <c r="Q3582" i="1" s="1"/>
  <c r="O3522" i="1"/>
  <c r="Q3522" i="1" s="1"/>
  <c r="O3502" i="1"/>
  <c r="Q3502" i="1" s="1"/>
  <c r="O3482" i="1"/>
  <c r="Q3482" i="1" s="1"/>
  <c r="O3458" i="1"/>
  <c r="Q3458" i="1" s="1"/>
  <c r="O3438" i="1"/>
  <c r="Q3438" i="1" s="1"/>
  <c r="O3394" i="1"/>
  <c r="Q3394" i="1" s="1"/>
  <c r="O3354" i="1"/>
  <c r="Q3354" i="1" s="1"/>
  <c r="O3314" i="1"/>
  <c r="Q3314" i="1" s="1"/>
  <c r="O3298" i="1"/>
  <c r="Q3298" i="1" s="1"/>
  <c r="O3278" i="1"/>
  <c r="Q3278" i="1" s="1"/>
  <c r="O3262" i="1"/>
  <c r="Q3262" i="1" s="1"/>
  <c r="O3242" i="1"/>
  <c r="Q3242" i="1" s="1"/>
  <c r="O3218" i="1"/>
  <c r="Q3218" i="1" s="1"/>
  <c r="O3198" i="1"/>
  <c r="Q3198" i="1" s="1"/>
  <c r="O3178" i="1"/>
  <c r="Q3178" i="1" s="1"/>
  <c r="O3162" i="1"/>
  <c r="Q3162" i="1" s="1"/>
  <c r="O3122" i="1"/>
  <c r="Q3122" i="1" s="1"/>
  <c r="O3102" i="1"/>
  <c r="Q3102" i="1" s="1"/>
  <c r="O3082" i="1"/>
  <c r="Q3082" i="1" s="1"/>
  <c r="O3058" i="1"/>
  <c r="Q3058" i="1" s="1"/>
  <c r="O3038" i="1"/>
  <c r="Q3038" i="1" s="1"/>
  <c r="O3018" i="1"/>
  <c r="Q3018" i="1" s="1"/>
  <c r="O2974" i="1"/>
  <c r="Q2974" i="1" s="1"/>
  <c r="O2930" i="1"/>
  <c r="Q2930" i="1" s="1"/>
  <c r="O2890" i="1"/>
  <c r="Q2890" i="1" s="1"/>
  <c r="O2866" i="1"/>
  <c r="Q2866" i="1" s="1"/>
  <c r="O2846" i="1"/>
  <c r="Q2846" i="1" s="1"/>
  <c r="O2826" i="1"/>
  <c r="Q2826" i="1" s="1"/>
  <c r="O2782" i="1"/>
  <c r="Q2782" i="1" s="1"/>
  <c r="O2762" i="1"/>
  <c r="Q2762" i="1" s="1"/>
  <c r="O2746" i="1"/>
  <c r="Q2746" i="1" s="1"/>
  <c r="O4089" i="1"/>
  <c r="Q4089" i="1" s="1"/>
  <c r="O4069" i="1"/>
  <c r="Q4069" i="1" s="1"/>
  <c r="O4049" i="1"/>
  <c r="Q4049" i="1" s="1"/>
  <c r="O4025" i="1"/>
  <c r="Q4025" i="1" s="1"/>
  <c r="O4005" i="1"/>
  <c r="Q4005" i="1" s="1"/>
  <c r="O3985" i="1"/>
  <c r="Q3985" i="1" s="1"/>
  <c r="O3961" i="1"/>
  <c r="Q3961" i="1" s="1"/>
  <c r="O3941" i="1"/>
  <c r="Q3941" i="1" s="1"/>
  <c r="O3921" i="1"/>
  <c r="Q3921" i="1" s="1"/>
  <c r="O3889" i="1"/>
  <c r="Q3889" i="1" s="1"/>
  <c r="O3849" i="1"/>
  <c r="Q3849" i="1" s="1"/>
  <c r="O3829" i="1"/>
  <c r="Q3829" i="1" s="1"/>
  <c r="O3809" i="1"/>
  <c r="Q3809" i="1" s="1"/>
  <c r="O3785" i="1"/>
  <c r="Q3785" i="1" s="1"/>
  <c r="O3765" i="1"/>
  <c r="Q3765" i="1" s="1"/>
  <c r="O3745" i="1"/>
  <c r="Q3745" i="1" s="1"/>
  <c r="O3721" i="1"/>
  <c r="Q3721" i="1" s="1"/>
  <c r="O3701" i="1"/>
  <c r="Q3701" i="1" s="1"/>
  <c r="O3681" i="1"/>
  <c r="Q3681" i="1" s="1"/>
  <c r="O3657" i="1"/>
  <c r="Q3657" i="1" s="1"/>
  <c r="O3637" i="1"/>
  <c r="Q3637" i="1" s="1"/>
  <c r="O3621" i="1"/>
  <c r="Q3621" i="1" s="1"/>
  <c r="O3605" i="1"/>
  <c r="Q3605" i="1" s="1"/>
  <c r="O3589" i="1"/>
  <c r="Q3589" i="1" s="1"/>
  <c r="O3573" i="1"/>
  <c r="Q3573" i="1" s="1"/>
  <c r="O3557" i="1"/>
  <c r="Q3557" i="1" s="1"/>
  <c r="O3541" i="1"/>
  <c r="Q3541" i="1" s="1"/>
  <c r="O3525" i="1"/>
  <c r="Q3525" i="1" s="1"/>
  <c r="O3509" i="1"/>
  <c r="Q3509" i="1" s="1"/>
  <c r="O3493" i="1"/>
  <c r="Q3493" i="1" s="1"/>
  <c r="O3477" i="1"/>
  <c r="Q3477" i="1" s="1"/>
  <c r="O3461" i="1"/>
  <c r="Q3461" i="1" s="1"/>
  <c r="O3445" i="1"/>
  <c r="Q3445" i="1" s="1"/>
  <c r="O3429" i="1"/>
  <c r="Q3429" i="1" s="1"/>
  <c r="O3413" i="1"/>
  <c r="Q3413" i="1" s="1"/>
  <c r="O3397" i="1"/>
  <c r="Q3397" i="1" s="1"/>
  <c r="O3381" i="1"/>
  <c r="Q3381" i="1" s="1"/>
  <c r="O3365" i="1"/>
  <c r="Q3365" i="1" s="1"/>
  <c r="O3349" i="1"/>
  <c r="Q3349" i="1" s="1"/>
  <c r="O3333" i="1"/>
  <c r="Q3333" i="1" s="1"/>
  <c r="O3317" i="1"/>
  <c r="Q3317" i="1" s="1"/>
  <c r="O3301" i="1"/>
  <c r="Q3301" i="1" s="1"/>
  <c r="O3285" i="1"/>
  <c r="Q3285" i="1" s="1"/>
  <c r="O3269" i="1"/>
  <c r="Q3269" i="1" s="1"/>
  <c r="O3253" i="1"/>
  <c r="Q3253" i="1" s="1"/>
  <c r="O3237" i="1"/>
  <c r="Q3237" i="1" s="1"/>
  <c r="O3221" i="1"/>
  <c r="Q3221" i="1" s="1"/>
  <c r="O3205" i="1"/>
  <c r="Q3205" i="1" s="1"/>
  <c r="O3189" i="1"/>
  <c r="Q3189" i="1" s="1"/>
  <c r="O3173" i="1"/>
  <c r="Q3173" i="1" s="1"/>
  <c r="O3157" i="1"/>
  <c r="Q3157" i="1" s="1"/>
  <c r="O3141" i="1"/>
  <c r="Q3141" i="1" s="1"/>
  <c r="O3125" i="1"/>
  <c r="Q3125" i="1" s="1"/>
  <c r="O3109" i="1"/>
  <c r="Q3109" i="1" s="1"/>
  <c r="O3093" i="1"/>
  <c r="Q3093" i="1" s="1"/>
  <c r="O3077" i="1"/>
  <c r="Q3077" i="1" s="1"/>
  <c r="O3061" i="1"/>
  <c r="Q3061" i="1" s="1"/>
  <c r="O3045" i="1"/>
  <c r="Q3045" i="1" s="1"/>
  <c r="O3029" i="1"/>
  <c r="Q3029" i="1" s="1"/>
  <c r="O3013" i="1"/>
  <c r="Q3013" i="1" s="1"/>
  <c r="O2997" i="1"/>
  <c r="Q2997" i="1" s="1"/>
  <c r="O2981" i="1"/>
  <c r="Q2981" i="1" s="1"/>
  <c r="O2965" i="1"/>
  <c r="Q2965" i="1" s="1"/>
  <c r="O2949" i="1"/>
  <c r="Q2949" i="1" s="1"/>
  <c r="O2933" i="1"/>
  <c r="Q2933" i="1" s="1"/>
  <c r="O2917" i="1"/>
  <c r="Q2917" i="1" s="1"/>
  <c r="O2901" i="1"/>
  <c r="Q2901" i="1" s="1"/>
  <c r="O2885" i="1"/>
  <c r="Q2885" i="1" s="1"/>
  <c r="O2869" i="1"/>
  <c r="Q2869" i="1" s="1"/>
  <c r="O2837" i="1"/>
  <c r="Q2837" i="1" s="1"/>
  <c r="O2821" i="1"/>
  <c r="Q2821" i="1" s="1"/>
  <c r="O2805" i="1"/>
  <c r="Q2805" i="1" s="1"/>
  <c r="O2789" i="1"/>
  <c r="Q2789" i="1" s="1"/>
  <c r="O4100" i="1"/>
  <c r="Q4100" i="1" s="1"/>
  <c r="O4084" i="1"/>
  <c r="Q4084" i="1" s="1"/>
  <c r="O4068" i="1"/>
  <c r="Q4068" i="1" s="1"/>
  <c r="O4052" i="1"/>
  <c r="Q4052" i="1" s="1"/>
  <c r="O4036" i="1"/>
  <c r="Q4036" i="1" s="1"/>
  <c r="O4020" i="1"/>
  <c r="Q4020" i="1" s="1"/>
  <c r="O4004" i="1"/>
  <c r="Q4004" i="1" s="1"/>
  <c r="O3988" i="1"/>
  <c r="Q3988" i="1" s="1"/>
  <c r="O3972" i="1"/>
  <c r="Q3972" i="1" s="1"/>
  <c r="O3956" i="1"/>
  <c r="Q3956" i="1" s="1"/>
  <c r="O3940" i="1"/>
  <c r="Q3940" i="1" s="1"/>
  <c r="O3924" i="1"/>
  <c r="Q3924" i="1" s="1"/>
  <c r="O3892" i="1"/>
  <c r="Q3892" i="1" s="1"/>
  <c r="O3876" i="1"/>
  <c r="Q3876" i="1" s="1"/>
  <c r="O3860" i="1"/>
  <c r="Q3860" i="1" s="1"/>
  <c r="O3844" i="1"/>
  <c r="Q3844" i="1" s="1"/>
  <c r="O3828" i="1"/>
  <c r="Q3828" i="1" s="1"/>
  <c r="O3812" i="1"/>
  <c r="Q3812" i="1" s="1"/>
  <c r="O3796" i="1"/>
  <c r="Q3796" i="1" s="1"/>
  <c r="O3780" i="1"/>
  <c r="Q3780" i="1" s="1"/>
  <c r="O3764" i="1"/>
  <c r="Q3764" i="1" s="1"/>
  <c r="O3748" i="1"/>
  <c r="Q3748" i="1" s="1"/>
  <c r="O3732" i="1"/>
  <c r="Q3732" i="1" s="1"/>
  <c r="O3716" i="1"/>
  <c r="Q3716" i="1" s="1"/>
  <c r="O3700" i="1"/>
  <c r="Q3700" i="1" s="1"/>
  <c r="O3652" i="1"/>
  <c r="Q3652" i="1" s="1"/>
  <c r="O3636" i="1"/>
  <c r="Q3636" i="1" s="1"/>
  <c r="O3620" i="1"/>
  <c r="Q3620" i="1" s="1"/>
  <c r="O3604" i="1"/>
  <c r="Q3604" i="1" s="1"/>
  <c r="O3588" i="1"/>
  <c r="Q3588" i="1" s="1"/>
  <c r="O3572" i="1"/>
  <c r="Q3572" i="1" s="1"/>
  <c r="O3556" i="1"/>
  <c r="Q3556" i="1" s="1"/>
  <c r="O3540" i="1"/>
  <c r="Q3540" i="1" s="1"/>
  <c r="O3524" i="1"/>
  <c r="Q3524" i="1" s="1"/>
  <c r="O3508" i="1"/>
  <c r="Q3508" i="1" s="1"/>
  <c r="O3492" i="1"/>
  <c r="Q3492" i="1" s="1"/>
  <c r="O3476" i="1"/>
  <c r="Q3476" i="1" s="1"/>
  <c r="O3460" i="1"/>
  <c r="Q3460" i="1" s="1"/>
  <c r="O3444" i="1"/>
  <c r="Q3444" i="1" s="1"/>
  <c r="O3428" i="1"/>
  <c r="Q3428" i="1" s="1"/>
  <c r="O3412" i="1"/>
  <c r="Q3412" i="1" s="1"/>
  <c r="O3396" i="1"/>
  <c r="Q3396" i="1" s="1"/>
  <c r="O3380" i="1"/>
  <c r="Q3380" i="1" s="1"/>
  <c r="O3364" i="1"/>
  <c r="Q3364" i="1" s="1"/>
  <c r="O3348" i="1"/>
  <c r="Q3348" i="1" s="1"/>
  <c r="O3316" i="1"/>
  <c r="Q3316" i="1" s="1"/>
  <c r="O3284" i="1"/>
  <c r="Q3284" i="1" s="1"/>
  <c r="O3268" i="1"/>
  <c r="Q3268" i="1" s="1"/>
  <c r="O3252" i="1"/>
  <c r="Q3252" i="1" s="1"/>
  <c r="O3236" i="1"/>
  <c r="Q3236" i="1" s="1"/>
  <c r="O3220" i="1"/>
  <c r="Q3220" i="1" s="1"/>
  <c r="O3204" i="1"/>
  <c r="Q3204" i="1" s="1"/>
  <c r="O3188" i="1"/>
  <c r="Q3188" i="1" s="1"/>
  <c r="O3156" i="1"/>
  <c r="Q3156" i="1" s="1"/>
  <c r="O3124" i="1"/>
  <c r="Q3124" i="1" s="1"/>
  <c r="O3108" i="1"/>
  <c r="Q3108" i="1" s="1"/>
  <c r="O3092" i="1"/>
  <c r="Q3092" i="1" s="1"/>
  <c r="O3076" i="1"/>
  <c r="Q3076" i="1" s="1"/>
  <c r="O3060" i="1"/>
  <c r="Q3060" i="1" s="1"/>
  <c r="O3044" i="1"/>
  <c r="Q3044" i="1" s="1"/>
  <c r="O3028" i="1"/>
  <c r="Q3028" i="1" s="1"/>
  <c r="O3012" i="1"/>
  <c r="Q3012" i="1" s="1"/>
  <c r="O2996" i="1"/>
  <c r="Q2996" i="1" s="1"/>
  <c r="O2980" i="1"/>
  <c r="Q2980" i="1" s="1"/>
  <c r="O2964" i="1"/>
  <c r="Q2964" i="1" s="1"/>
  <c r="O2932" i="1"/>
  <c r="Q2932" i="1" s="1"/>
  <c r="O2916" i="1"/>
  <c r="Q2916" i="1" s="1"/>
  <c r="O2884" i="1"/>
  <c r="Q2884" i="1" s="1"/>
  <c r="O2868" i="1"/>
  <c r="Q2868" i="1" s="1"/>
  <c r="O2852" i="1"/>
  <c r="Q2852" i="1" s="1"/>
  <c r="O2836" i="1"/>
  <c r="Q2836" i="1" s="1"/>
  <c r="O2820" i="1"/>
  <c r="Q2820" i="1" s="1"/>
  <c r="O2804" i="1"/>
  <c r="Q2804" i="1" s="1"/>
  <c r="O2788" i="1"/>
  <c r="Q2788" i="1" s="1"/>
  <c r="O2734" i="1"/>
  <c r="Q2734" i="1" s="1"/>
  <c r="O2718" i="1"/>
  <c r="Q2718" i="1" s="1"/>
  <c r="O2702" i="1"/>
  <c r="Q2702" i="1" s="1"/>
  <c r="O2686" i="1"/>
  <c r="Q2686" i="1" s="1"/>
  <c r="O2670" i="1"/>
  <c r="Q2670" i="1" s="1"/>
  <c r="O2654" i="1"/>
  <c r="Q2654" i="1" s="1"/>
  <c r="O2638" i="1"/>
  <c r="Q2638" i="1" s="1"/>
  <c r="O2622" i="1"/>
  <c r="Q2622" i="1" s="1"/>
  <c r="O2606" i="1"/>
  <c r="Q2606" i="1" s="1"/>
  <c r="O2590" i="1"/>
  <c r="Q2590" i="1" s="1"/>
  <c r="O2574" i="1"/>
  <c r="Q2574" i="1" s="1"/>
  <c r="O2558" i="1"/>
  <c r="Q2558" i="1" s="1"/>
  <c r="O2542" i="1"/>
  <c r="Q2542" i="1" s="1"/>
  <c r="O2526" i="1"/>
  <c r="Q2526" i="1" s="1"/>
  <c r="O2510" i="1"/>
  <c r="Q2510" i="1" s="1"/>
  <c r="O2494" i="1"/>
  <c r="Q2494" i="1" s="1"/>
  <c r="O2478" i="1"/>
  <c r="Q2478" i="1" s="1"/>
  <c r="O2462" i="1"/>
  <c r="Q2462" i="1" s="1"/>
  <c r="O2446" i="1"/>
  <c r="Q2446" i="1" s="1"/>
  <c r="O2430" i="1"/>
  <c r="Q2430" i="1" s="1"/>
  <c r="O2414" i="1"/>
  <c r="Q2414" i="1" s="1"/>
  <c r="O2398" i="1"/>
  <c r="Q2398" i="1" s="1"/>
  <c r="O2382" i="1"/>
  <c r="Q2382" i="1" s="1"/>
  <c r="O2366" i="1"/>
  <c r="Q2366" i="1" s="1"/>
  <c r="O2350" i="1"/>
  <c r="Q2350" i="1" s="1"/>
  <c r="O2334" i="1"/>
  <c r="Q2334" i="1" s="1"/>
  <c r="O2318" i="1"/>
  <c r="Q2318" i="1" s="1"/>
  <c r="O2302" i="1"/>
  <c r="Q2302" i="1" s="1"/>
  <c r="O2286" i="1"/>
  <c r="Q2286" i="1" s="1"/>
  <c r="O2270" i="1"/>
  <c r="Q2270" i="1" s="1"/>
  <c r="O2254" i="1"/>
  <c r="Q2254" i="1" s="1"/>
  <c r="O2238" i="1"/>
  <c r="Q2238" i="1" s="1"/>
  <c r="O2222" i="1"/>
  <c r="Q2222" i="1" s="1"/>
  <c r="O2206" i="1"/>
  <c r="Q2206" i="1" s="1"/>
  <c r="O2190" i="1"/>
  <c r="Q2190" i="1" s="1"/>
  <c r="O2174" i="1"/>
  <c r="Q2174" i="1" s="1"/>
  <c r="O2158" i="1"/>
  <c r="Q2158" i="1" s="1"/>
  <c r="O2142" i="1"/>
  <c r="Q2142" i="1" s="1"/>
  <c r="O2126" i="1"/>
  <c r="Q2126" i="1" s="1"/>
  <c r="O2110" i="1"/>
  <c r="Q2110" i="1" s="1"/>
  <c r="O2094" i="1"/>
  <c r="Q2094" i="1" s="1"/>
  <c r="O2078" i="1"/>
  <c r="Q2078" i="1" s="1"/>
  <c r="O2062" i="1"/>
  <c r="Q2062" i="1" s="1"/>
  <c r="O2046" i="1"/>
  <c r="Q2046" i="1" s="1"/>
  <c r="O2030" i="1"/>
  <c r="Q2030" i="1" s="1"/>
  <c r="O2014" i="1"/>
  <c r="Q2014" i="1" s="1"/>
  <c r="O2781" i="1"/>
  <c r="Q2781" i="1" s="1"/>
  <c r="O2765" i="1"/>
  <c r="Q2765" i="1" s="1"/>
  <c r="O2733" i="1"/>
  <c r="Q2733" i="1" s="1"/>
  <c r="O2717" i="1"/>
  <c r="Q2717" i="1" s="1"/>
  <c r="O2701" i="1"/>
  <c r="Q2701" i="1" s="1"/>
  <c r="O2685" i="1"/>
  <c r="Q2685" i="1" s="1"/>
  <c r="O2669" i="1"/>
  <c r="Q2669" i="1" s="1"/>
  <c r="O2653" i="1"/>
  <c r="Q2653" i="1" s="1"/>
  <c r="O2637" i="1"/>
  <c r="Q2637" i="1" s="1"/>
  <c r="O2621" i="1"/>
  <c r="Q2621" i="1" s="1"/>
  <c r="O2589" i="1"/>
  <c r="Q2589" i="1" s="1"/>
  <c r="O2573" i="1"/>
  <c r="Q2573" i="1" s="1"/>
  <c r="O2557" i="1"/>
  <c r="Q2557" i="1" s="1"/>
  <c r="O2541" i="1"/>
  <c r="Q2541" i="1" s="1"/>
  <c r="O2525" i="1"/>
  <c r="Q2525" i="1" s="1"/>
  <c r="O2509" i="1"/>
  <c r="Q2509" i="1" s="1"/>
  <c r="O2493" i="1"/>
  <c r="Q2493" i="1" s="1"/>
  <c r="O2477" i="1"/>
  <c r="Q2477" i="1" s="1"/>
  <c r="O2461" i="1"/>
  <c r="Q2461" i="1" s="1"/>
  <c r="O2445" i="1"/>
  <c r="Q2445" i="1" s="1"/>
  <c r="O2429" i="1"/>
  <c r="Q2429" i="1" s="1"/>
  <c r="O2413" i="1"/>
  <c r="Q2413" i="1" s="1"/>
  <c r="O2397" i="1"/>
  <c r="Q2397" i="1" s="1"/>
  <c r="O2381" i="1"/>
  <c r="Q2381" i="1" s="1"/>
  <c r="O2365" i="1"/>
  <c r="Q2365" i="1" s="1"/>
  <c r="O2349" i="1"/>
  <c r="Q2349" i="1" s="1"/>
  <c r="O2333" i="1"/>
  <c r="Q2333" i="1" s="1"/>
  <c r="O2317" i="1"/>
  <c r="Q2317" i="1" s="1"/>
  <c r="O2301" i="1"/>
  <c r="Q2301" i="1" s="1"/>
  <c r="O2285" i="1"/>
  <c r="Q2285" i="1" s="1"/>
  <c r="O2269" i="1"/>
  <c r="Q2269" i="1" s="1"/>
  <c r="O2253" i="1"/>
  <c r="Q2253" i="1" s="1"/>
  <c r="O2237" i="1"/>
  <c r="Q2237" i="1" s="1"/>
  <c r="O2221" i="1"/>
  <c r="Q2221" i="1" s="1"/>
  <c r="O2205" i="1"/>
  <c r="Q2205" i="1" s="1"/>
  <c r="O2189" i="1"/>
  <c r="Q2189" i="1" s="1"/>
  <c r="O2173" i="1"/>
  <c r="Q2173" i="1" s="1"/>
  <c r="O2157" i="1"/>
  <c r="Q2157" i="1" s="1"/>
  <c r="O2141" i="1"/>
  <c r="Q2141" i="1" s="1"/>
  <c r="O2125" i="1"/>
  <c r="Q2125" i="1" s="1"/>
  <c r="O2109" i="1"/>
  <c r="Q2109" i="1" s="1"/>
  <c r="O2772" i="1"/>
  <c r="Q2772" i="1" s="1"/>
  <c r="O2740" i="1"/>
  <c r="Q2740" i="1" s="1"/>
  <c r="O2724" i="1"/>
  <c r="Q2724" i="1" s="1"/>
  <c r="O2708" i="1"/>
  <c r="Q2708" i="1" s="1"/>
  <c r="O2692" i="1"/>
  <c r="Q2692" i="1" s="1"/>
  <c r="O2676" i="1"/>
  <c r="Q2676" i="1" s="1"/>
  <c r="O2660" i="1"/>
  <c r="Q2660" i="1" s="1"/>
  <c r="O2644" i="1"/>
  <c r="Q2644" i="1" s="1"/>
  <c r="O2628" i="1"/>
  <c r="Q2628" i="1" s="1"/>
  <c r="O2612" i="1"/>
  <c r="Q2612" i="1" s="1"/>
  <c r="O2596" i="1"/>
  <c r="Q2596" i="1" s="1"/>
  <c r="O2580" i="1"/>
  <c r="Q2580" i="1" s="1"/>
  <c r="O2564" i="1"/>
  <c r="Q2564" i="1" s="1"/>
  <c r="O2548" i="1"/>
  <c r="Q2548" i="1" s="1"/>
  <c r="O2532" i="1"/>
  <c r="Q2532" i="1" s="1"/>
  <c r="O2516" i="1"/>
  <c r="Q2516" i="1" s="1"/>
  <c r="O2500" i="1"/>
  <c r="Q2500" i="1" s="1"/>
  <c r="O2484" i="1"/>
  <c r="Q2484" i="1" s="1"/>
  <c r="O2468" i="1"/>
  <c r="Q2468" i="1" s="1"/>
  <c r="O2452" i="1"/>
  <c r="Q2452" i="1" s="1"/>
  <c r="O2436" i="1"/>
  <c r="Q2436" i="1" s="1"/>
  <c r="O2420" i="1"/>
  <c r="Q2420" i="1" s="1"/>
  <c r="O2404" i="1"/>
  <c r="Q2404" i="1" s="1"/>
  <c r="O2388" i="1"/>
  <c r="Q2388" i="1" s="1"/>
  <c r="O2372" i="1"/>
  <c r="Q2372" i="1" s="1"/>
  <c r="O2356" i="1"/>
  <c r="Q2356" i="1" s="1"/>
  <c r="O2340" i="1"/>
  <c r="Q2340" i="1" s="1"/>
  <c r="O2324" i="1"/>
  <c r="Q2324" i="1" s="1"/>
  <c r="O2308" i="1"/>
  <c r="Q2308" i="1" s="1"/>
  <c r="O2292" i="1"/>
  <c r="Q2292" i="1" s="1"/>
  <c r="O2276" i="1"/>
  <c r="Q2276" i="1" s="1"/>
  <c r="O2260" i="1"/>
  <c r="Q2260" i="1" s="1"/>
  <c r="O2244" i="1"/>
  <c r="Q2244" i="1" s="1"/>
  <c r="O2228" i="1"/>
  <c r="Q2228" i="1" s="1"/>
  <c r="O2212" i="1"/>
  <c r="Q2212" i="1" s="1"/>
  <c r="O2196" i="1"/>
  <c r="Q2196" i="1" s="1"/>
  <c r="O2180" i="1"/>
  <c r="Q2180" i="1" s="1"/>
  <c r="O2164" i="1"/>
  <c r="Q2164" i="1" s="1"/>
  <c r="O2148" i="1"/>
  <c r="Q2148" i="1" s="1"/>
  <c r="O2132" i="1"/>
  <c r="Q2132" i="1" s="1"/>
  <c r="O2116" i="1"/>
  <c r="Q2116" i="1" s="1"/>
  <c r="O1998" i="1"/>
  <c r="Q1998" i="1" s="1"/>
  <c r="O1982" i="1"/>
  <c r="Q1982" i="1" s="1"/>
  <c r="O1966" i="1"/>
  <c r="Q1966" i="1" s="1"/>
  <c r="O1950" i="1"/>
  <c r="Q1950" i="1" s="1"/>
  <c r="O1934" i="1"/>
  <c r="Q1934" i="1" s="1"/>
  <c r="O1918" i="1"/>
  <c r="Q1918" i="1" s="1"/>
  <c r="O1902" i="1"/>
  <c r="Q1902" i="1" s="1"/>
  <c r="O1886" i="1"/>
  <c r="Q1886" i="1" s="1"/>
  <c r="O1870" i="1"/>
  <c r="Q1870" i="1" s="1"/>
  <c r="O1854" i="1"/>
  <c r="Q1854" i="1" s="1"/>
  <c r="O1838" i="1"/>
  <c r="Q1838" i="1" s="1"/>
  <c r="O1822" i="1"/>
  <c r="Q1822" i="1" s="1"/>
  <c r="O1806" i="1"/>
  <c r="Q1806" i="1" s="1"/>
  <c r="O1790" i="1"/>
  <c r="Q1790" i="1" s="1"/>
  <c r="O1774" i="1"/>
  <c r="Q1774" i="1" s="1"/>
  <c r="O1758" i="1"/>
  <c r="Q1758" i="1" s="1"/>
  <c r="O1742" i="1"/>
  <c r="Q1742" i="1" s="1"/>
  <c r="O1726" i="1"/>
  <c r="Q1726" i="1" s="1"/>
  <c r="O1710" i="1"/>
  <c r="Q1710" i="1" s="1"/>
  <c r="O1694" i="1"/>
  <c r="Q1694" i="1" s="1"/>
  <c r="O1678" i="1"/>
  <c r="Q1678" i="1" s="1"/>
  <c r="O1662" i="1"/>
  <c r="Q1662" i="1" s="1"/>
  <c r="O1646" i="1"/>
  <c r="Q1646" i="1" s="1"/>
  <c r="O1630" i="1"/>
  <c r="Q1630" i="1" s="1"/>
  <c r="O1614" i="1"/>
  <c r="Q1614" i="1" s="1"/>
  <c r="O1598" i="1"/>
  <c r="Q1598" i="1" s="1"/>
  <c r="O1582" i="1"/>
  <c r="Q1582" i="1" s="1"/>
  <c r="O1566" i="1"/>
  <c r="Q1566" i="1" s="1"/>
  <c r="O1550" i="1"/>
  <c r="Q1550" i="1" s="1"/>
  <c r="O1534" i="1"/>
  <c r="Q1534" i="1" s="1"/>
  <c r="O1518" i="1"/>
  <c r="Q1518" i="1" s="1"/>
  <c r="O1502" i="1"/>
  <c r="Q1502" i="1" s="1"/>
  <c r="O1486" i="1"/>
  <c r="Q1486" i="1" s="1"/>
  <c r="O1470" i="1"/>
  <c r="Q1470" i="1" s="1"/>
  <c r="O1454" i="1"/>
  <c r="Q1454" i="1" s="1"/>
  <c r="O1438" i="1"/>
  <c r="Q1438" i="1" s="1"/>
  <c r="O1422" i="1"/>
  <c r="Q1422" i="1" s="1"/>
  <c r="O1406" i="1"/>
  <c r="Q1406" i="1" s="1"/>
  <c r="O1390" i="1"/>
  <c r="Q1390" i="1" s="1"/>
  <c r="O1374" i="1"/>
  <c r="Q1374" i="1" s="1"/>
  <c r="O1358" i="1"/>
  <c r="Q1358" i="1" s="1"/>
  <c r="O1342" i="1"/>
  <c r="Q1342" i="1" s="1"/>
  <c r="O1326" i="1"/>
  <c r="Q1326" i="1" s="1"/>
  <c r="O2093" i="1"/>
  <c r="Q2093" i="1" s="1"/>
  <c r="O2077" i="1"/>
  <c r="Q2077" i="1" s="1"/>
  <c r="O2061" i="1"/>
  <c r="Q2061" i="1" s="1"/>
  <c r="O2045" i="1"/>
  <c r="Q2045" i="1" s="1"/>
  <c r="O2029" i="1"/>
  <c r="Q2029" i="1" s="1"/>
  <c r="O2013" i="1"/>
  <c r="Q2013" i="1" s="1"/>
  <c r="O1997" i="1"/>
  <c r="Q1997" i="1" s="1"/>
  <c r="O1981" i="1"/>
  <c r="Q1981" i="1" s="1"/>
  <c r="O1965" i="1"/>
  <c r="Q1965" i="1" s="1"/>
  <c r="O1949" i="1"/>
  <c r="Q1949" i="1" s="1"/>
  <c r="O1933" i="1"/>
  <c r="Q1933" i="1" s="1"/>
  <c r="O1917" i="1"/>
  <c r="Q1917" i="1" s="1"/>
  <c r="O1901" i="1"/>
  <c r="Q1901" i="1" s="1"/>
  <c r="O1885" i="1"/>
  <c r="Q1885" i="1" s="1"/>
  <c r="O1869" i="1"/>
  <c r="Q1869" i="1" s="1"/>
  <c r="O1853" i="1"/>
  <c r="Q1853" i="1" s="1"/>
  <c r="O1837" i="1"/>
  <c r="Q1837" i="1" s="1"/>
  <c r="O1821" i="1"/>
  <c r="Q1821" i="1" s="1"/>
  <c r="O1805" i="1"/>
  <c r="Q1805" i="1" s="1"/>
  <c r="O1789" i="1"/>
  <c r="Q1789" i="1" s="1"/>
  <c r="O1773" i="1"/>
  <c r="Q1773" i="1" s="1"/>
  <c r="O1757" i="1"/>
  <c r="Q1757" i="1" s="1"/>
  <c r="O1741" i="1"/>
  <c r="Q1741" i="1" s="1"/>
  <c r="O1725" i="1"/>
  <c r="Q1725" i="1" s="1"/>
  <c r="O1709" i="1"/>
  <c r="Q1709" i="1" s="1"/>
  <c r="O1693" i="1"/>
  <c r="Q1693" i="1" s="1"/>
  <c r="O1677" i="1"/>
  <c r="Q1677" i="1" s="1"/>
  <c r="O1661" i="1"/>
  <c r="Q1661" i="1" s="1"/>
  <c r="O1645" i="1"/>
  <c r="Q1645" i="1" s="1"/>
  <c r="O1629" i="1"/>
  <c r="Q1629" i="1" s="1"/>
  <c r="O1613" i="1"/>
  <c r="Q1613" i="1" s="1"/>
  <c r="O1597" i="1"/>
  <c r="Q1597" i="1" s="1"/>
  <c r="O1581" i="1"/>
  <c r="Q1581" i="1" s="1"/>
  <c r="O1565" i="1"/>
  <c r="Q1565" i="1" s="1"/>
  <c r="O1549" i="1"/>
  <c r="Q1549" i="1" s="1"/>
  <c r="O1533" i="1"/>
  <c r="Q1533" i="1" s="1"/>
  <c r="O1517" i="1"/>
  <c r="Q1517" i="1" s="1"/>
  <c r="O1501" i="1"/>
  <c r="Q1501" i="1" s="1"/>
  <c r="O1485" i="1"/>
  <c r="Q1485" i="1" s="1"/>
  <c r="O1469" i="1"/>
  <c r="Q1469" i="1" s="1"/>
  <c r="O1453" i="1"/>
  <c r="Q1453" i="1" s="1"/>
  <c r="O1437" i="1"/>
  <c r="Q1437" i="1" s="1"/>
  <c r="O1421" i="1"/>
  <c r="Q1421" i="1" s="1"/>
  <c r="O1405" i="1"/>
  <c r="Q1405" i="1" s="1"/>
  <c r="O1389" i="1"/>
  <c r="Q1389" i="1" s="1"/>
  <c r="O1373" i="1"/>
  <c r="Q1373" i="1" s="1"/>
  <c r="O2100" i="1"/>
  <c r="Q2100" i="1" s="1"/>
  <c r="O2084" i="1"/>
  <c r="Q2084" i="1" s="1"/>
  <c r="O2068" i="1"/>
  <c r="Q2068" i="1" s="1"/>
  <c r="O2052" i="1"/>
  <c r="Q2052" i="1" s="1"/>
  <c r="O2036" i="1"/>
  <c r="Q2036" i="1" s="1"/>
  <c r="O2020" i="1"/>
  <c r="Q2020" i="1" s="1"/>
  <c r="O2004" i="1"/>
  <c r="Q2004" i="1" s="1"/>
  <c r="O1988" i="1"/>
  <c r="Q1988" i="1" s="1"/>
  <c r="O1972" i="1"/>
  <c r="Q1972" i="1" s="1"/>
  <c r="O1956" i="1"/>
  <c r="Q1956" i="1" s="1"/>
  <c r="O1940" i="1"/>
  <c r="Q1940" i="1" s="1"/>
  <c r="O1924" i="1"/>
  <c r="Q1924" i="1" s="1"/>
  <c r="O1908" i="1"/>
  <c r="Q1908" i="1" s="1"/>
  <c r="O1892" i="1"/>
  <c r="Q1892" i="1" s="1"/>
  <c r="O1876" i="1"/>
  <c r="Q1876" i="1" s="1"/>
  <c r="O1860" i="1"/>
  <c r="Q1860" i="1" s="1"/>
  <c r="O1844" i="1"/>
  <c r="Q1844" i="1" s="1"/>
  <c r="O1828" i="1"/>
  <c r="Q1828" i="1" s="1"/>
  <c r="O1812" i="1"/>
  <c r="Q1812" i="1" s="1"/>
  <c r="O1796" i="1"/>
  <c r="Q1796" i="1" s="1"/>
  <c r="O1780" i="1"/>
  <c r="Q1780" i="1" s="1"/>
  <c r="O1764" i="1"/>
  <c r="Q1764" i="1" s="1"/>
  <c r="O1748" i="1"/>
  <c r="Q1748" i="1" s="1"/>
  <c r="O1732" i="1"/>
  <c r="Q1732" i="1" s="1"/>
  <c r="O1716" i="1"/>
  <c r="Q1716" i="1" s="1"/>
  <c r="O1700" i="1"/>
  <c r="Q1700" i="1" s="1"/>
  <c r="O1684" i="1"/>
  <c r="Q1684" i="1" s="1"/>
  <c r="O1668" i="1"/>
  <c r="Q1668" i="1" s="1"/>
  <c r="O1652" i="1"/>
  <c r="Q1652" i="1" s="1"/>
  <c r="O1636" i="1"/>
  <c r="Q1636" i="1" s="1"/>
  <c r="O1620" i="1"/>
  <c r="Q1620" i="1" s="1"/>
  <c r="O1604" i="1"/>
  <c r="Q1604" i="1" s="1"/>
  <c r="O1588" i="1"/>
  <c r="Q1588" i="1" s="1"/>
  <c r="O1572" i="1"/>
  <c r="Q1572" i="1" s="1"/>
  <c r="O1556" i="1"/>
  <c r="Q1556" i="1" s="1"/>
  <c r="O1540" i="1"/>
  <c r="Q1540" i="1" s="1"/>
  <c r="O1524" i="1"/>
  <c r="Q1524" i="1" s="1"/>
  <c r="O1318" i="1"/>
  <c r="Q1318" i="1" s="1"/>
  <c r="O1302" i="1"/>
  <c r="Q1302" i="1" s="1"/>
  <c r="O1286" i="1"/>
  <c r="Q1286" i="1" s="1"/>
  <c r="O1270" i="1"/>
  <c r="Q1270" i="1" s="1"/>
  <c r="O1254" i="1"/>
  <c r="Q1254" i="1" s="1"/>
  <c r="O1238" i="1"/>
  <c r="Q1238" i="1" s="1"/>
  <c r="O1222" i="1"/>
  <c r="Q1222" i="1" s="1"/>
  <c r="O1206" i="1"/>
  <c r="Q1206" i="1" s="1"/>
  <c r="O1190" i="1"/>
  <c r="Q1190" i="1" s="1"/>
  <c r="O1174" i="1"/>
  <c r="Q1174" i="1" s="1"/>
  <c r="O1158" i="1"/>
  <c r="Q1158" i="1" s="1"/>
  <c r="O1142" i="1"/>
  <c r="Q1142" i="1" s="1"/>
  <c r="O1126" i="1"/>
  <c r="Q1126" i="1" s="1"/>
  <c r="O1110" i="1"/>
  <c r="Q1110" i="1" s="1"/>
  <c r="O1094" i="1"/>
  <c r="Q1094" i="1" s="1"/>
  <c r="O1078" i="1"/>
  <c r="Q1078" i="1" s="1"/>
  <c r="O1062" i="1"/>
  <c r="Q1062" i="1" s="1"/>
  <c r="O1046" i="1"/>
  <c r="Q1046" i="1" s="1"/>
  <c r="O1030" i="1"/>
  <c r="Q1030" i="1" s="1"/>
  <c r="O1014" i="1"/>
  <c r="Q1014" i="1" s="1"/>
  <c r="O998" i="1"/>
  <c r="Q998" i="1" s="1"/>
  <c r="O982" i="1"/>
  <c r="Q982" i="1" s="1"/>
  <c r="O966" i="1"/>
  <c r="Q966" i="1" s="1"/>
  <c r="O950" i="1"/>
  <c r="Q950" i="1" s="1"/>
  <c r="O934" i="1"/>
  <c r="Q934" i="1" s="1"/>
  <c r="O918" i="1"/>
  <c r="Q918" i="1" s="1"/>
  <c r="O902" i="1"/>
  <c r="Q902" i="1" s="1"/>
  <c r="O886" i="1"/>
  <c r="Q886" i="1" s="1"/>
  <c r="O870" i="1"/>
  <c r="Q870" i="1" s="1"/>
  <c r="O854" i="1"/>
  <c r="Q854" i="1" s="1"/>
  <c r="O838" i="1"/>
  <c r="Q838" i="1" s="1"/>
  <c r="O822" i="1"/>
  <c r="Q822" i="1" s="1"/>
  <c r="O806" i="1"/>
  <c r="Q806" i="1" s="1"/>
  <c r="O790" i="1"/>
  <c r="Q790" i="1" s="1"/>
  <c r="O774" i="1"/>
  <c r="Q774" i="1" s="1"/>
  <c r="O758" i="1"/>
  <c r="Q758" i="1" s="1"/>
  <c r="O742" i="1"/>
  <c r="Q742" i="1" s="1"/>
  <c r="O726" i="1"/>
  <c r="Q726" i="1" s="1"/>
  <c r="O710" i="1"/>
  <c r="Q710" i="1" s="1"/>
  <c r="O694" i="1"/>
  <c r="Q694" i="1" s="1"/>
  <c r="O1353" i="1"/>
  <c r="Q1353" i="1" s="1"/>
  <c r="O1337" i="1"/>
  <c r="Q1337" i="1" s="1"/>
  <c r="O1321" i="1"/>
  <c r="Q1321" i="1" s="1"/>
  <c r="O1305" i="1"/>
  <c r="Q1305" i="1" s="1"/>
  <c r="O1289" i="1"/>
  <c r="Q1289" i="1" s="1"/>
  <c r="O1273" i="1"/>
  <c r="Q1273" i="1" s="1"/>
  <c r="O1257" i="1"/>
  <c r="Q1257" i="1" s="1"/>
  <c r="O1241" i="1"/>
  <c r="Q1241" i="1" s="1"/>
  <c r="O1225" i="1"/>
  <c r="Q1225" i="1" s="1"/>
  <c r="O1209" i="1"/>
  <c r="Q1209" i="1" s="1"/>
  <c r="O1193" i="1"/>
  <c r="Q1193" i="1" s="1"/>
  <c r="O1177" i="1"/>
  <c r="Q1177" i="1" s="1"/>
  <c r="O1161" i="1"/>
  <c r="Q1161" i="1" s="1"/>
  <c r="O1145" i="1"/>
  <c r="Q1145" i="1" s="1"/>
  <c r="O1129" i="1"/>
  <c r="Q1129" i="1" s="1"/>
  <c r="O1113" i="1"/>
  <c r="Q1113" i="1" s="1"/>
  <c r="O1097" i="1"/>
  <c r="Q1097" i="1" s="1"/>
  <c r="O1081" i="1"/>
  <c r="Q1081" i="1" s="1"/>
  <c r="O1065" i="1"/>
  <c r="Q1065" i="1" s="1"/>
  <c r="O1049" i="1"/>
  <c r="Q1049" i="1" s="1"/>
  <c r="O1033" i="1"/>
  <c r="Q1033" i="1" s="1"/>
  <c r="O1017" i="1"/>
  <c r="Q1017" i="1" s="1"/>
  <c r="O1001" i="1"/>
  <c r="Q1001" i="1" s="1"/>
  <c r="O985" i="1"/>
  <c r="Q985" i="1" s="1"/>
  <c r="O969" i="1"/>
  <c r="Q969" i="1" s="1"/>
  <c r="O953" i="1"/>
  <c r="Q953" i="1" s="1"/>
  <c r="O937" i="1"/>
  <c r="Q937" i="1" s="1"/>
  <c r="O921" i="1"/>
  <c r="Q921" i="1" s="1"/>
  <c r="O905" i="1"/>
  <c r="Q905" i="1" s="1"/>
  <c r="O889" i="1"/>
  <c r="Q889" i="1" s="1"/>
  <c r="O873" i="1"/>
  <c r="Q873" i="1" s="1"/>
  <c r="O857" i="1"/>
  <c r="Q857" i="1" s="1"/>
  <c r="O841" i="1"/>
  <c r="Q841" i="1" s="1"/>
  <c r="O825" i="1"/>
  <c r="Q825" i="1" s="1"/>
  <c r="O809" i="1"/>
  <c r="Q809" i="1" s="1"/>
  <c r="O793" i="1"/>
  <c r="Q793" i="1" s="1"/>
  <c r="O777" i="1"/>
  <c r="Q777" i="1" s="1"/>
  <c r="O761" i="1"/>
  <c r="Q761" i="1" s="1"/>
  <c r="O745" i="1"/>
  <c r="Q745" i="1" s="1"/>
  <c r="O729" i="1"/>
  <c r="Q729" i="1" s="1"/>
  <c r="O713" i="1"/>
  <c r="Q713" i="1" s="1"/>
  <c r="O697" i="1"/>
  <c r="Q697" i="1" s="1"/>
  <c r="O681" i="1"/>
  <c r="Q681" i="1" s="1"/>
  <c r="O1496" i="1"/>
  <c r="Q1496" i="1" s="1"/>
  <c r="O1480" i="1"/>
  <c r="Q1480" i="1" s="1"/>
  <c r="O1464" i="1"/>
  <c r="Q1464" i="1" s="1"/>
  <c r="O1448" i="1"/>
  <c r="Q1448" i="1" s="1"/>
  <c r="O1432" i="1"/>
  <c r="Q1432" i="1" s="1"/>
  <c r="O1416" i="1"/>
  <c r="Q1416" i="1" s="1"/>
  <c r="O1400" i="1"/>
  <c r="Q1400" i="1" s="1"/>
  <c r="O1384" i="1"/>
  <c r="Q1384" i="1" s="1"/>
  <c r="O1368" i="1"/>
  <c r="Q1368" i="1" s="1"/>
  <c r="O1352" i="1"/>
  <c r="Q1352" i="1" s="1"/>
  <c r="O1336" i="1"/>
  <c r="Q1336" i="1" s="1"/>
  <c r="O1320" i="1"/>
  <c r="Q1320" i="1" s="1"/>
  <c r="O1304" i="1"/>
  <c r="Q1304" i="1" s="1"/>
  <c r="O1288" i="1"/>
  <c r="Q1288" i="1" s="1"/>
  <c r="O1272" i="1"/>
  <c r="Q1272" i="1" s="1"/>
  <c r="O1256" i="1"/>
  <c r="Q1256" i="1" s="1"/>
  <c r="O1240" i="1"/>
  <c r="Q1240" i="1" s="1"/>
  <c r="O1224" i="1"/>
  <c r="Q1224" i="1" s="1"/>
  <c r="O1208" i="1"/>
  <c r="Q1208" i="1" s="1"/>
  <c r="O1192" i="1"/>
  <c r="Q1192" i="1" s="1"/>
  <c r="O1176" i="1"/>
  <c r="Q1176" i="1" s="1"/>
  <c r="O1160" i="1"/>
  <c r="Q1160" i="1" s="1"/>
  <c r="O1144" i="1"/>
  <c r="Q1144" i="1" s="1"/>
  <c r="O1128" i="1"/>
  <c r="Q1128" i="1" s="1"/>
  <c r="O1112" i="1"/>
  <c r="Q1112" i="1" s="1"/>
  <c r="O1096" i="1"/>
  <c r="Q1096" i="1" s="1"/>
  <c r="O1080" i="1"/>
  <c r="Q1080" i="1" s="1"/>
  <c r="O1064" i="1"/>
  <c r="Q1064" i="1" s="1"/>
  <c r="O1048" i="1"/>
  <c r="Q1048" i="1" s="1"/>
  <c r="O1032" i="1"/>
  <c r="Q1032" i="1" s="1"/>
  <c r="O1016" i="1"/>
  <c r="Q1016" i="1" s="1"/>
  <c r="O1000" i="1"/>
  <c r="Q1000" i="1" s="1"/>
  <c r="O984" i="1"/>
  <c r="Q984" i="1" s="1"/>
  <c r="O665" i="1"/>
  <c r="Q665" i="1" s="1"/>
  <c r="O649" i="1"/>
  <c r="Q649" i="1" s="1"/>
  <c r="O633" i="1"/>
  <c r="Q633" i="1" s="1"/>
  <c r="O617" i="1"/>
  <c r="Q617" i="1" s="1"/>
  <c r="O601" i="1"/>
  <c r="Q601" i="1" s="1"/>
  <c r="O585" i="1"/>
  <c r="Q585" i="1" s="1"/>
  <c r="O569" i="1"/>
  <c r="Q569" i="1" s="1"/>
  <c r="O553" i="1"/>
  <c r="Q553" i="1" s="1"/>
  <c r="O537" i="1"/>
  <c r="Q537" i="1" s="1"/>
  <c r="O521" i="1"/>
  <c r="Q521" i="1" s="1"/>
  <c r="O505" i="1"/>
  <c r="Q505" i="1" s="1"/>
  <c r="O489" i="1"/>
  <c r="Q489" i="1" s="1"/>
  <c r="O473" i="1"/>
  <c r="Q473" i="1" s="1"/>
  <c r="O453" i="1"/>
  <c r="Q453" i="1" s="1"/>
  <c r="O437" i="1"/>
  <c r="Q437" i="1" s="1"/>
  <c r="O421" i="1"/>
  <c r="Q421" i="1" s="1"/>
  <c r="O405" i="1"/>
  <c r="Q405" i="1" s="1"/>
  <c r="O389" i="1"/>
  <c r="Q389" i="1" s="1"/>
  <c r="O373" i="1"/>
  <c r="Q373" i="1" s="1"/>
  <c r="O357" i="1"/>
  <c r="Q357" i="1" s="1"/>
  <c r="O341" i="1"/>
  <c r="Q341" i="1" s="1"/>
  <c r="O968" i="1"/>
  <c r="Q968" i="1" s="1"/>
  <c r="O952" i="1"/>
  <c r="Q952" i="1" s="1"/>
  <c r="O936" i="1"/>
  <c r="Q936" i="1" s="1"/>
  <c r="O920" i="1"/>
  <c r="Q920" i="1" s="1"/>
  <c r="O904" i="1"/>
  <c r="Q904" i="1" s="1"/>
  <c r="O888" i="1"/>
  <c r="Q888" i="1" s="1"/>
  <c r="O872" i="1"/>
  <c r="Q872" i="1" s="1"/>
  <c r="O856" i="1"/>
  <c r="Q856" i="1" s="1"/>
  <c r="O840" i="1"/>
  <c r="Q840" i="1" s="1"/>
  <c r="O824" i="1"/>
  <c r="Q824" i="1" s="1"/>
  <c r="O808" i="1"/>
  <c r="Q808" i="1" s="1"/>
  <c r="O792" i="1"/>
  <c r="Q792" i="1" s="1"/>
  <c r="O776" i="1"/>
  <c r="Q776" i="1" s="1"/>
  <c r="O760" i="1"/>
  <c r="Q760" i="1" s="1"/>
  <c r="O744" i="1"/>
  <c r="Q744" i="1" s="1"/>
  <c r="O728" i="1"/>
  <c r="Q728" i="1" s="1"/>
  <c r="O712" i="1"/>
  <c r="Q712" i="1" s="1"/>
  <c r="O696" i="1"/>
  <c r="Q696" i="1" s="1"/>
  <c r="O707" i="1"/>
  <c r="Q707" i="1" s="1"/>
  <c r="O691" i="1"/>
  <c r="Q691" i="1" s="1"/>
  <c r="O675" i="1"/>
  <c r="Q675" i="1" s="1"/>
  <c r="O659" i="1"/>
  <c r="Q659" i="1" s="1"/>
  <c r="O643" i="1"/>
  <c r="Q643" i="1" s="1"/>
  <c r="O627" i="1"/>
  <c r="Q627" i="1" s="1"/>
  <c r="O4905" i="1"/>
  <c r="Q4905" i="1" s="1"/>
  <c r="O4845" i="1"/>
  <c r="Q4845" i="1" s="1"/>
  <c r="O4697" i="1"/>
  <c r="Q4697" i="1" s="1"/>
  <c r="O4633" i="1"/>
  <c r="Q4633" i="1" s="1"/>
  <c r="O4569" i="1"/>
  <c r="Q4569" i="1" s="1"/>
  <c r="O4505" i="1"/>
  <c r="Q4505" i="1" s="1"/>
  <c r="O4473" i="1"/>
  <c r="Q4473" i="1" s="1"/>
  <c r="O4409" i="1"/>
  <c r="Q4409" i="1" s="1"/>
  <c r="O4377" i="1"/>
  <c r="Q4377" i="1" s="1"/>
  <c r="O4345" i="1"/>
  <c r="Q4345" i="1" s="1"/>
  <c r="O4313" i="1"/>
  <c r="Q4313" i="1" s="1"/>
  <c r="O4289" i="1"/>
  <c r="Q4289" i="1" s="1"/>
  <c r="O4257" i="1"/>
  <c r="Q4257" i="1" s="1"/>
  <c r="O4233" i="1"/>
  <c r="Q4233" i="1" s="1"/>
  <c r="O4209" i="1"/>
  <c r="Q4209" i="1" s="1"/>
  <c r="O4177" i="1"/>
  <c r="Q4177" i="1" s="1"/>
  <c r="O4145" i="1"/>
  <c r="Q4145" i="1" s="1"/>
  <c r="O4113" i="1"/>
  <c r="Q4113" i="1" s="1"/>
  <c r="O927" i="1"/>
  <c r="Q927" i="1" s="1"/>
  <c r="O831" i="1"/>
  <c r="Q831" i="1" s="1"/>
  <c r="O743" i="1"/>
  <c r="Q743" i="1" s="1"/>
  <c r="O5140" i="1"/>
  <c r="Q5140" i="1" s="1"/>
  <c r="O5108" i="1"/>
  <c r="Q5108" i="1" s="1"/>
  <c r="O5076" i="1"/>
  <c r="Q5076" i="1" s="1"/>
  <c r="O5052" i="1"/>
  <c r="Q5052" i="1" s="1"/>
  <c r="O5020" i="1"/>
  <c r="Q5020" i="1" s="1"/>
  <c r="O4988" i="1"/>
  <c r="Q4988" i="1" s="1"/>
  <c r="O4940" i="1"/>
  <c r="Q4940" i="1" s="1"/>
  <c r="O4908" i="1"/>
  <c r="Q4908" i="1" s="1"/>
  <c r="O4852" i="1"/>
  <c r="Q4852" i="1" s="1"/>
  <c r="O4820" i="1"/>
  <c r="Q4820" i="1" s="1"/>
  <c r="O4788" i="1"/>
  <c r="Q4788" i="1" s="1"/>
  <c r="O4764" i="1"/>
  <c r="Q4764" i="1" s="1"/>
  <c r="O4732" i="1"/>
  <c r="Q4732" i="1" s="1"/>
  <c r="O4700" i="1"/>
  <c r="Q4700" i="1" s="1"/>
  <c r="O4668" i="1"/>
  <c r="Q4668" i="1" s="1"/>
  <c r="O4612" i="1"/>
  <c r="Q4612" i="1" s="1"/>
  <c r="O4588" i="1"/>
  <c r="Q4588" i="1" s="1"/>
  <c r="O4556" i="1"/>
  <c r="Q4556" i="1" s="1"/>
  <c r="O4492" i="1"/>
  <c r="Q4492" i="1" s="1"/>
  <c r="O4468" i="1"/>
  <c r="Q4468" i="1" s="1"/>
  <c r="O4444" i="1"/>
  <c r="Q4444" i="1" s="1"/>
  <c r="O4420" i="1"/>
  <c r="Q4420" i="1" s="1"/>
  <c r="O4396" i="1"/>
  <c r="Q4396" i="1" s="1"/>
  <c r="O4364" i="1"/>
  <c r="Q4364" i="1" s="1"/>
  <c r="O4332" i="1"/>
  <c r="Q4332" i="1" s="1"/>
  <c r="O4300" i="1"/>
  <c r="Q4300" i="1" s="1"/>
  <c r="O4220" i="1"/>
  <c r="Q4220" i="1" s="1"/>
  <c r="O4172" i="1"/>
  <c r="Q4172" i="1" s="1"/>
  <c r="O4148" i="1"/>
  <c r="Q4148" i="1" s="1"/>
  <c r="O4094" i="1"/>
  <c r="Q4094" i="1" s="1"/>
  <c r="O4074" i="1"/>
  <c r="Q4074" i="1" s="1"/>
  <c r="O4050" i="1"/>
  <c r="Q4050" i="1" s="1"/>
  <c r="O4030" i="1"/>
  <c r="Q4030" i="1" s="1"/>
  <c r="O4010" i="1"/>
  <c r="Q4010" i="1" s="1"/>
  <c r="O3986" i="1"/>
  <c r="Q3986" i="1" s="1"/>
  <c r="O3966" i="1"/>
  <c r="Q3966" i="1" s="1"/>
  <c r="O3946" i="1"/>
  <c r="Q3946" i="1" s="1"/>
  <c r="O3922" i="1"/>
  <c r="Q3922" i="1" s="1"/>
  <c r="O3886" i="1"/>
  <c r="Q3886" i="1" s="1"/>
  <c r="O3866" i="1"/>
  <c r="Q3866" i="1" s="1"/>
  <c r="O3850" i="1"/>
  <c r="Q3850" i="1" s="1"/>
  <c r="O3826" i="1"/>
  <c r="Q3826" i="1" s="1"/>
  <c r="O3806" i="1"/>
  <c r="Q3806" i="1" s="1"/>
  <c r="O3786" i="1"/>
  <c r="Q3786" i="1" s="1"/>
  <c r="O3762" i="1"/>
  <c r="Q3762" i="1" s="1"/>
  <c r="O3742" i="1"/>
  <c r="Q3742" i="1" s="1"/>
  <c r="O3722" i="1"/>
  <c r="Q3722" i="1" s="1"/>
  <c r="O3698" i="1"/>
  <c r="Q3698" i="1" s="1"/>
  <c r="O3678" i="1"/>
  <c r="Q3678" i="1" s="1"/>
  <c r="O3658" i="1"/>
  <c r="Q3658" i="1" s="1"/>
  <c r="O3618" i="1"/>
  <c r="Q3618" i="1" s="1"/>
  <c r="O3598" i="1"/>
  <c r="Q3598" i="1" s="1"/>
  <c r="O3578" i="1"/>
  <c r="Q3578" i="1" s="1"/>
  <c r="O3554" i="1"/>
  <c r="Q3554" i="1" s="1"/>
  <c r="O3538" i="1"/>
  <c r="Q3538" i="1" s="1"/>
  <c r="O3518" i="1"/>
  <c r="Q3518" i="1" s="1"/>
  <c r="O3498" i="1"/>
  <c r="Q3498" i="1" s="1"/>
  <c r="O3454" i="1"/>
  <c r="Q3454" i="1" s="1"/>
  <c r="O3434" i="1"/>
  <c r="Q3434" i="1" s="1"/>
  <c r="O3410" i="1"/>
  <c r="Q3410" i="1" s="1"/>
  <c r="O3390" i="1"/>
  <c r="Q3390" i="1" s="1"/>
  <c r="O3370" i="1"/>
  <c r="Q3370" i="1" s="1"/>
  <c r="O3346" i="1"/>
  <c r="Q3346" i="1" s="1"/>
  <c r="O3326" i="1"/>
  <c r="Q3326" i="1" s="1"/>
  <c r="O3310" i="1"/>
  <c r="Q3310" i="1" s="1"/>
  <c r="O3294" i="1"/>
  <c r="Q3294" i="1" s="1"/>
  <c r="O3274" i="1"/>
  <c r="Q3274" i="1" s="1"/>
  <c r="O3258" i="1"/>
  <c r="Q3258" i="1" s="1"/>
  <c r="O3234" i="1"/>
  <c r="Q3234" i="1" s="1"/>
  <c r="O3214" i="1"/>
  <c r="Q3214" i="1" s="1"/>
  <c r="O3194" i="1"/>
  <c r="Q3194" i="1" s="1"/>
  <c r="O3154" i="1"/>
  <c r="Q3154" i="1" s="1"/>
  <c r="O3138" i="1"/>
  <c r="Q3138" i="1" s="1"/>
  <c r="O3118" i="1"/>
  <c r="Q3118" i="1" s="1"/>
  <c r="O3098" i="1"/>
  <c r="Q3098" i="1" s="1"/>
  <c r="O3074" i="1"/>
  <c r="Q3074" i="1" s="1"/>
  <c r="O3054" i="1"/>
  <c r="Q3054" i="1" s="1"/>
  <c r="O3034" i="1"/>
  <c r="Q3034" i="1" s="1"/>
  <c r="O3010" i="1"/>
  <c r="Q3010" i="1" s="1"/>
  <c r="O2990" i="1"/>
  <c r="Q2990" i="1" s="1"/>
  <c r="O2970" i="1"/>
  <c r="Q2970" i="1" s="1"/>
  <c r="O2946" i="1"/>
  <c r="Q2946" i="1" s="1"/>
  <c r="O2926" i="1"/>
  <c r="Q2926" i="1" s="1"/>
  <c r="O2906" i="1"/>
  <c r="Q2906" i="1" s="1"/>
  <c r="O2882" i="1"/>
  <c r="Q2882" i="1" s="1"/>
  <c r="O2862" i="1"/>
  <c r="Q2862" i="1" s="1"/>
  <c r="O2842" i="1"/>
  <c r="Q2842" i="1" s="1"/>
  <c r="O2818" i="1"/>
  <c r="Q2818" i="1" s="1"/>
  <c r="O2778" i="1"/>
  <c r="Q2778" i="1" s="1"/>
  <c r="O4105" i="1"/>
  <c r="Q4105" i="1" s="1"/>
  <c r="O4085" i="1"/>
  <c r="Q4085" i="1" s="1"/>
  <c r="O4065" i="1"/>
  <c r="Q4065" i="1" s="1"/>
  <c r="O4041" i="1"/>
  <c r="Q4041" i="1" s="1"/>
  <c r="O4001" i="1"/>
  <c r="Q4001" i="1" s="1"/>
  <c r="O3977" i="1"/>
  <c r="Q3977" i="1" s="1"/>
  <c r="O3957" i="1"/>
  <c r="Q3957" i="1" s="1"/>
  <c r="O3937" i="1"/>
  <c r="Q3937" i="1" s="1"/>
  <c r="O3881" i="1"/>
  <c r="Q3881" i="1" s="1"/>
  <c r="O3865" i="1"/>
  <c r="Q3865" i="1" s="1"/>
  <c r="O3845" i="1"/>
  <c r="Q3845" i="1" s="1"/>
  <c r="O3801" i="1"/>
  <c r="Q3801" i="1" s="1"/>
  <c r="O3781" i="1"/>
  <c r="Q3781" i="1" s="1"/>
  <c r="O3761" i="1"/>
  <c r="Q3761" i="1" s="1"/>
  <c r="O3737" i="1"/>
  <c r="Q3737" i="1" s="1"/>
  <c r="O3717" i="1"/>
  <c r="Q3717" i="1" s="1"/>
  <c r="O3673" i="1"/>
  <c r="Q3673" i="1" s="1"/>
  <c r="O3653" i="1"/>
  <c r="Q3653" i="1" s="1"/>
  <c r="O3633" i="1"/>
  <c r="Q3633" i="1" s="1"/>
  <c r="O3617" i="1"/>
  <c r="Q3617" i="1" s="1"/>
  <c r="O3601" i="1"/>
  <c r="Q3601" i="1" s="1"/>
  <c r="O3585" i="1"/>
  <c r="Q3585" i="1" s="1"/>
  <c r="O3569" i="1"/>
  <c r="Q3569" i="1" s="1"/>
  <c r="O3553" i="1"/>
  <c r="Q3553" i="1" s="1"/>
  <c r="O3537" i="1"/>
  <c r="Q3537" i="1" s="1"/>
  <c r="O3521" i="1"/>
  <c r="Q3521" i="1" s="1"/>
  <c r="O3505" i="1"/>
  <c r="Q3505" i="1" s="1"/>
  <c r="O3489" i="1"/>
  <c r="Q3489" i="1" s="1"/>
  <c r="O3473" i="1"/>
  <c r="Q3473" i="1" s="1"/>
  <c r="O3457" i="1"/>
  <c r="Q3457" i="1" s="1"/>
  <c r="O3425" i="1"/>
  <c r="Q3425" i="1" s="1"/>
  <c r="O3409" i="1"/>
  <c r="Q3409" i="1" s="1"/>
  <c r="O3393" i="1"/>
  <c r="Q3393" i="1" s="1"/>
  <c r="O3377" i="1"/>
  <c r="Q3377" i="1" s="1"/>
  <c r="O3361" i="1"/>
  <c r="Q3361" i="1" s="1"/>
  <c r="O3345" i="1"/>
  <c r="Q3345" i="1" s="1"/>
  <c r="O3313" i="1"/>
  <c r="Q3313" i="1" s="1"/>
  <c r="O3297" i="1"/>
  <c r="Q3297" i="1" s="1"/>
  <c r="O3281" i="1"/>
  <c r="Q3281" i="1" s="1"/>
  <c r="O3265" i="1"/>
  <c r="Q3265" i="1" s="1"/>
  <c r="O3249" i="1"/>
  <c r="Q3249" i="1" s="1"/>
  <c r="O3233" i="1"/>
  <c r="Q3233" i="1" s="1"/>
  <c r="O3217" i="1"/>
  <c r="Q3217" i="1" s="1"/>
  <c r="O3201" i="1"/>
  <c r="Q3201" i="1" s="1"/>
  <c r="O3185" i="1"/>
  <c r="Q3185" i="1" s="1"/>
  <c r="O3137" i="1"/>
  <c r="Q3137" i="1" s="1"/>
  <c r="O3121" i="1"/>
  <c r="Q3121" i="1" s="1"/>
  <c r="O3105" i="1"/>
  <c r="Q3105" i="1" s="1"/>
  <c r="O3089" i="1"/>
  <c r="Q3089" i="1" s="1"/>
  <c r="O3073" i="1"/>
  <c r="Q3073" i="1" s="1"/>
  <c r="O3057" i="1"/>
  <c r="Q3057" i="1" s="1"/>
  <c r="O3041" i="1"/>
  <c r="Q3041" i="1" s="1"/>
  <c r="O3025" i="1"/>
  <c r="Q3025" i="1" s="1"/>
  <c r="O3009" i="1"/>
  <c r="Q3009" i="1" s="1"/>
  <c r="O2993" i="1"/>
  <c r="Q2993" i="1" s="1"/>
  <c r="O2977" i="1"/>
  <c r="Q2977" i="1" s="1"/>
  <c r="O2961" i="1"/>
  <c r="Q2961" i="1" s="1"/>
  <c r="O2945" i="1"/>
  <c r="Q2945" i="1" s="1"/>
  <c r="O2929" i="1"/>
  <c r="Q2929" i="1" s="1"/>
  <c r="O2913" i="1"/>
  <c r="Q2913" i="1" s="1"/>
  <c r="O2897" i="1"/>
  <c r="Q2897" i="1" s="1"/>
  <c r="O2881" i="1"/>
  <c r="Q2881" i="1" s="1"/>
  <c r="O2865" i="1"/>
  <c r="Q2865" i="1" s="1"/>
  <c r="O2849" i="1"/>
  <c r="Q2849" i="1" s="1"/>
  <c r="O2833" i="1"/>
  <c r="Q2833" i="1" s="1"/>
  <c r="O2817" i="1"/>
  <c r="Q2817" i="1" s="1"/>
  <c r="O2801" i="1"/>
  <c r="Q2801" i="1" s="1"/>
  <c r="O2785" i="1"/>
  <c r="Q2785" i="1" s="1"/>
  <c r="O4096" i="1"/>
  <c r="Q4096" i="1" s="1"/>
  <c r="O4080" i="1"/>
  <c r="Q4080" i="1" s="1"/>
  <c r="O4064" i="1"/>
  <c r="Q4064" i="1" s="1"/>
  <c r="O4048" i="1"/>
  <c r="Q4048" i="1" s="1"/>
  <c r="O4032" i="1"/>
  <c r="Q4032" i="1" s="1"/>
  <c r="O4016" i="1"/>
  <c r="Q4016" i="1" s="1"/>
  <c r="O4000" i="1"/>
  <c r="Q4000" i="1" s="1"/>
  <c r="O3984" i="1"/>
  <c r="Q3984" i="1" s="1"/>
  <c r="O3968" i="1"/>
  <c r="Q3968" i="1" s="1"/>
  <c r="O3952" i="1"/>
  <c r="Q3952" i="1" s="1"/>
  <c r="O3936" i="1"/>
  <c r="Q3936" i="1" s="1"/>
  <c r="O3920" i="1"/>
  <c r="Q3920" i="1" s="1"/>
  <c r="O3904" i="1"/>
  <c r="Q3904" i="1" s="1"/>
  <c r="O3888" i="1"/>
  <c r="Q3888" i="1" s="1"/>
  <c r="O3872" i="1"/>
  <c r="Q3872" i="1" s="1"/>
  <c r="O3856" i="1"/>
  <c r="Q3856" i="1" s="1"/>
  <c r="O3840" i="1"/>
  <c r="Q3840" i="1" s="1"/>
  <c r="O3824" i="1"/>
  <c r="Q3824" i="1" s="1"/>
  <c r="O3808" i="1"/>
  <c r="Q3808" i="1" s="1"/>
  <c r="O3792" i="1"/>
  <c r="Q3792" i="1" s="1"/>
  <c r="O3776" i="1"/>
  <c r="Q3776" i="1" s="1"/>
  <c r="O3760" i="1"/>
  <c r="Q3760" i="1" s="1"/>
  <c r="O3744" i="1"/>
  <c r="Q3744" i="1" s="1"/>
  <c r="O3728" i="1"/>
  <c r="Q3728" i="1" s="1"/>
  <c r="O3712" i="1"/>
  <c r="Q3712" i="1" s="1"/>
  <c r="O3696" i="1"/>
  <c r="Q3696" i="1" s="1"/>
  <c r="O3680" i="1"/>
  <c r="Q3680" i="1" s="1"/>
  <c r="O3648" i="1"/>
  <c r="Q3648" i="1" s="1"/>
  <c r="O3632" i="1"/>
  <c r="Q3632" i="1" s="1"/>
  <c r="O3616" i="1"/>
  <c r="Q3616" i="1" s="1"/>
  <c r="O3600" i="1"/>
  <c r="Q3600" i="1" s="1"/>
  <c r="O3584" i="1"/>
  <c r="Q3584" i="1" s="1"/>
  <c r="O3568" i="1"/>
  <c r="Q3568" i="1" s="1"/>
  <c r="O3552" i="1"/>
  <c r="Q3552" i="1" s="1"/>
  <c r="O3536" i="1"/>
  <c r="Q3536" i="1" s="1"/>
  <c r="O3520" i="1"/>
  <c r="Q3520" i="1" s="1"/>
  <c r="O3504" i="1"/>
  <c r="Q3504" i="1" s="1"/>
  <c r="O3488" i="1"/>
  <c r="Q3488" i="1" s="1"/>
  <c r="O3472" i="1"/>
  <c r="Q3472" i="1" s="1"/>
  <c r="O3456" i="1"/>
  <c r="Q3456" i="1" s="1"/>
  <c r="O3440" i="1"/>
  <c r="Q3440" i="1" s="1"/>
  <c r="O3424" i="1"/>
  <c r="Q3424" i="1" s="1"/>
  <c r="O3408" i="1"/>
  <c r="Q3408" i="1" s="1"/>
  <c r="O3392" i="1"/>
  <c r="Q3392" i="1" s="1"/>
  <c r="O3376" i="1"/>
  <c r="Q3376" i="1" s="1"/>
  <c r="O3360" i="1"/>
  <c r="Q3360" i="1" s="1"/>
  <c r="O3344" i="1"/>
  <c r="Q3344" i="1" s="1"/>
  <c r="O3328" i="1"/>
  <c r="Q3328" i="1" s="1"/>
  <c r="O3296" i="1"/>
  <c r="Q3296" i="1" s="1"/>
  <c r="O3280" i="1"/>
  <c r="Q3280" i="1" s="1"/>
  <c r="O3264" i="1"/>
  <c r="Q3264" i="1" s="1"/>
  <c r="O3248" i="1"/>
  <c r="Q3248" i="1" s="1"/>
  <c r="O3232" i="1"/>
  <c r="Q3232" i="1" s="1"/>
  <c r="O3200" i="1"/>
  <c r="Q3200" i="1" s="1"/>
  <c r="O3184" i="1"/>
  <c r="Q3184" i="1" s="1"/>
  <c r="O3168" i="1"/>
  <c r="Q3168" i="1" s="1"/>
  <c r="O3152" i="1"/>
  <c r="Q3152" i="1" s="1"/>
  <c r="O3136" i="1"/>
  <c r="Q3136" i="1" s="1"/>
  <c r="O3120" i="1"/>
  <c r="Q3120" i="1" s="1"/>
  <c r="O3104" i="1"/>
  <c r="Q3104" i="1" s="1"/>
  <c r="O3088" i="1"/>
  <c r="Q3088" i="1" s="1"/>
  <c r="O3072" i="1"/>
  <c r="Q3072" i="1" s="1"/>
  <c r="O3056" i="1"/>
  <c r="Q3056" i="1" s="1"/>
  <c r="O3040" i="1"/>
  <c r="Q3040" i="1" s="1"/>
  <c r="O3024" i="1"/>
  <c r="Q3024" i="1" s="1"/>
  <c r="O3008" i="1"/>
  <c r="Q3008" i="1" s="1"/>
  <c r="O2992" i="1"/>
  <c r="Q2992" i="1" s="1"/>
  <c r="O2976" i="1"/>
  <c r="Q2976" i="1" s="1"/>
  <c r="O2960" i="1"/>
  <c r="Q2960" i="1" s="1"/>
  <c r="O2944" i="1"/>
  <c r="Q2944" i="1" s="1"/>
  <c r="O2928" i="1"/>
  <c r="Q2928" i="1" s="1"/>
  <c r="O2880" i="1"/>
  <c r="Q2880" i="1" s="1"/>
  <c r="O2864" i="1"/>
  <c r="Q2864" i="1" s="1"/>
  <c r="O2848" i="1"/>
  <c r="Q2848" i="1" s="1"/>
  <c r="O2832" i="1"/>
  <c r="Q2832" i="1" s="1"/>
  <c r="O2816" i="1"/>
  <c r="Q2816" i="1" s="1"/>
  <c r="O2800" i="1"/>
  <c r="Q2800" i="1" s="1"/>
  <c r="O2784" i="1"/>
  <c r="Q2784" i="1" s="1"/>
  <c r="O2730" i="1"/>
  <c r="Q2730" i="1" s="1"/>
  <c r="O2714" i="1"/>
  <c r="Q2714" i="1" s="1"/>
  <c r="O2698" i="1"/>
  <c r="Q2698" i="1" s="1"/>
  <c r="O2682" i="1"/>
  <c r="Q2682" i="1" s="1"/>
  <c r="O2666" i="1"/>
  <c r="Q2666" i="1" s="1"/>
  <c r="O2650" i="1"/>
  <c r="Q2650" i="1" s="1"/>
  <c r="O2634" i="1"/>
  <c r="Q2634" i="1" s="1"/>
  <c r="O2618" i="1"/>
  <c r="Q2618" i="1" s="1"/>
  <c r="O2602" i="1"/>
  <c r="Q2602" i="1" s="1"/>
  <c r="O2586" i="1"/>
  <c r="Q2586" i="1" s="1"/>
  <c r="O2570" i="1"/>
  <c r="Q2570" i="1" s="1"/>
  <c r="O2554" i="1"/>
  <c r="Q2554" i="1" s="1"/>
  <c r="O2538" i="1"/>
  <c r="Q2538" i="1" s="1"/>
  <c r="O2522" i="1"/>
  <c r="Q2522" i="1" s="1"/>
  <c r="O2506" i="1"/>
  <c r="Q2506" i="1" s="1"/>
  <c r="O2490" i="1"/>
  <c r="Q2490" i="1" s="1"/>
  <c r="O2474" i="1"/>
  <c r="Q2474" i="1" s="1"/>
  <c r="O2458" i="1"/>
  <c r="Q2458" i="1" s="1"/>
  <c r="O2442" i="1"/>
  <c r="Q2442" i="1" s="1"/>
  <c r="O2426" i="1"/>
  <c r="Q2426" i="1" s="1"/>
  <c r="O2410" i="1"/>
  <c r="Q2410" i="1" s="1"/>
  <c r="O2394" i="1"/>
  <c r="Q2394" i="1" s="1"/>
  <c r="O2378" i="1"/>
  <c r="Q2378" i="1" s="1"/>
  <c r="O2362" i="1"/>
  <c r="Q2362" i="1" s="1"/>
  <c r="O2346" i="1"/>
  <c r="Q2346" i="1" s="1"/>
  <c r="O2330" i="1"/>
  <c r="Q2330" i="1" s="1"/>
  <c r="O2314" i="1"/>
  <c r="Q2314" i="1" s="1"/>
  <c r="O2298" i="1"/>
  <c r="Q2298" i="1" s="1"/>
  <c r="O2282" i="1"/>
  <c r="Q2282" i="1" s="1"/>
  <c r="O2266" i="1"/>
  <c r="Q2266" i="1" s="1"/>
  <c r="O2250" i="1"/>
  <c r="Q2250" i="1" s="1"/>
  <c r="O2234" i="1"/>
  <c r="Q2234" i="1" s="1"/>
  <c r="O2218" i="1"/>
  <c r="Q2218" i="1" s="1"/>
  <c r="O2202" i="1"/>
  <c r="Q2202" i="1" s="1"/>
  <c r="O2186" i="1"/>
  <c r="Q2186" i="1" s="1"/>
  <c r="O2170" i="1"/>
  <c r="Q2170" i="1" s="1"/>
  <c r="O2154" i="1"/>
  <c r="Q2154" i="1" s="1"/>
  <c r="O2138" i="1"/>
  <c r="Q2138" i="1" s="1"/>
  <c r="O2122" i="1"/>
  <c r="Q2122" i="1" s="1"/>
  <c r="O2106" i="1"/>
  <c r="Q2106" i="1" s="1"/>
  <c r="O2090" i="1"/>
  <c r="Q2090" i="1" s="1"/>
  <c r="O2074" i="1"/>
  <c r="Q2074" i="1" s="1"/>
  <c r="O2058" i="1"/>
  <c r="Q2058" i="1" s="1"/>
  <c r="O2042" i="1"/>
  <c r="Q2042" i="1" s="1"/>
  <c r="O2026" i="1"/>
  <c r="Q2026" i="1" s="1"/>
  <c r="O2010" i="1"/>
  <c r="Q2010" i="1" s="1"/>
  <c r="O2777" i="1"/>
  <c r="Q2777" i="1" s="1"/>
  <c r="O2761" i="1"/>
  <c r="Q2761" i="1" s="1"/>
  <c r="O2745" i="1"/>
  <c r="Q2745" i="1" s="1"/>
  <c r="O2729" i="1"/>
  <c r="Q2729" i="1" s="1"/>
  <c r="O2713" i="1"/>
  <c r="Q2713" i="1" s="1"/>
  <c r="O2697" i="1"/>
  <c r="Q2697" i="1" s="1"/>
  <c r="O2681" i="1"/>
  <c r="Q2681" i="1" s="1"/>
  <c r="O2665" i="1"/>
  <c r="Q2665" i="1" s="1"/>
  <c r="O2649" i="1"/>
  <c r="Q2649" i="1" s="1"/>
  <c r="O2633" i="1"/>
  <c r="Q2633" i="1" s="1"/>
  <c r="O2617" i="1"/>
  <c r="Q2617" i="1" s="1"/>
  <c r="O2601" i="1"/>
  <c r="Q2601" i="1" s="1"/>
  <c r="O2585" i="1"/>
  <c r="Q2585" i="1" s="1"/>
  <c r="O2569" i="1"/>
  <c r="Q2569" i="1" s="1"/>
  <c r="O2553" i="1"/>
  <c r="Q2553" i="1" s="1"/>
  <c r="O2537" i="1"/>
  <c r="Q2537" i="1" s="1"/>
  <c r="O2521" i="1"/>
  <c r="Q2521" i="1" s="1"/>
  <c r="O2505" i="1"/>
  <c r="Q2505" i="1" s="1"/>
  <c r="O2489" i="1"/>
  <c r="Q2489" i="1" s="1"/>
  <c r="O2473" i="1"/>
  <c r="Q2473" i="1" s="1"/>
  <c r="O2457" i="1"/>
  <c r="Q2457" i="1" s="1"/>
  <c r="O2441" i="1"/>
  <c r="Q2441" i="1" s="1"/>
  <c r="O2425" i="1"/>
  <c r="Q2425" i="1" s="1"/>
  <c r="O2409" i="1"/>
  <c r="Q2409" i="1" s="1"/>
  <c r="O2393" i="1"/>
  <c r="Q2393" i="1" s="1"/>
  <c r="O2377" i="1"/>
  <c r="Q2377" i="1" s="1"/>
  <c r="O2361" i="1"/>
  <c r="Q2361" i="1" s="1"/>
  <c r="O2345" i="1"/>
  <c r="Q2345" i="1" s="1"/>
  <c r="O2329" i="1"/>
  <c r="Q2329" i="1" s="1"/>
  <c r="O2313" i="1"/>
  <c r="Q2313" i="1" s="1"/>
  <c r="O2297" i="1"/>
  <c r="Q2297" i="1" s="1"/>
  <c r="O2281" i="1"/>
  <c r="Q2281" i="1" s="1"/>
  <c r="O2265" i="1"/>
  <c r="Q2265" i="1" s="1"/>
  <c r="O2249" i="1"/>
  <c r="Q2249" i="1" s="1"/>
  <c r="O2233" i="1"/>
  <c r="Q2233" i="1" s="1"/>
  <c r="O2217" i="1"/>
  <c r="Q2217" i="1" s="1"/>
  <c r="O2201" i="1"/>
  <c r="Q2201" i="1" s="1"/>
  <c r="O2185" i="1"/>
  <c r="Q2185" i="1" s="1"/>
  <c r="O2169" i="1"/>
  <c r="Q2169" i="1" s="1"/>
  <c r="O2153" i="1"/>
  <c r="Q2153" i="1" s="1"/>
  <c r="O2137" i="1"/>
  <c r="Q2137" i="1" s="1"/>
  <c r="O2121" i="1"/>
  <c r="Q2121" i="1" s="1"/>
  <c r="O2105" i="1"/>
  <c r="Q2105" i="1" s="1"/>
  <c r="O2768" i="1"/>
  <c r="Q2768" i="1" s="1"/>
  <c r="O2736" i="1"/>
  <c r="Q2736" i="1" s="1"/>
  <c r="O2720" i="1"/>
  <c r="Q2720" i="1" s="1"/>
  <c r="O2704" i="1"/>
  <c r="Q2704" i="1" s="1"/>
  <c r="O2688" i="1"/>
  <c r="Q2688" i="1" s="1"/>
  <c r="O2672" i="1"/>
  <c r="Q2672" i="1" s="1"/>
  <c r="O2656" i="1"/>
  <c r="Q2656" i="1" s="1"/>
  <c r="O2640" i="1"/>
  <c r="Q2640" i="1" s="1"/>
  <c r="O2624" i="1"/>
  <c r="Q2624" i="1" s="1"/>
  <c r="O2608" i="1"/>
  <c r="Q2608" i="1" s="1"/>
  <c r="O2592" i="1"/>
  <c r="Q2592" i="1" s="1"/>
  <c r="O2576" i="1"/>
  <c r="Q2576" i="1" s="1"/>
  <c r="O2560" i="1"/>
  <c r="Q2560" i="1" s="1"/>
  <c r="O2544" i="1"/>
  <c r="Q2544" i="1" s="1"/>
  <c r="O2528" i="1"/>
  <c r="Q2528" i="1" s="1"/>
  <c r="O2512" i="1"/>
  <c r="Q2512" i="1" s="1"/>
  <c r="O2496" i="1"/>
  <c r="Q2496" i="1" s="1"/>
  <c r="O2480" i="1"/>
  <c r="Q2480" i="1" s="1"/>
  <c r="O2464" i="1"/>
  <c r="Q2464" i="1" s="1"/>
  <c r="O2448" i="1"/>
  <c r="Q2448" i="1" s="1"/>
  <c r="O2432" i="1"/>
  <c r="Q2432" i="1" s="1"/>
  <c r="O2416" i="1"/>
  <c r="Q2416" i="1" s="1"/>
  <c r="O2400" i="1"/>
  <c r="Q2400" i="1" s="1"/>
  <c r="O2384" i="1"/>
  <c r="Q2384" i="1" s="1"/>
  <c r="O2368" i="1"/>
  <c r="Q2368" i="1" s="1"/>
  <c r="O2352" i="1"/>
  <c r="Q2352" i="1" s="1"/>
  <c r="O2336" i="1"/>
  <c r="Q2336" i="1" s="1"/>
  <c r="O2320" i="1"/>
  <c r="Q2320" i="1" s="1"/>
  <c r="O2304" i="1"/>
  <c r="Q2304" i="1" s="1"/>
  <c r="O2288" i="1"/>
  <c r="Q2288" i="1" s="1"/>
  <c r="O2272" i="1"/>
  <c r="Q2272" i="1" s="1"/>
  <c r="O2256" i="1"/>
  <c r="Q2256" i="1" s="1"/>
  <c r="O2240" i="1"/>
  <c r="Q2240" i="1" s="1"/>
  <c r="O2224" i="1"/>
  <c r="Q2224" i="1" s="1"/>
  <c r="O2208" i="1"/>
  <c r="Q2208" i="1" s="1"/>
  <c r="O2192" i="1"/>
  <c r="Q2192" i="1" s="1"/>
  <c r="O2176" i="1"/>
  <c r="Q2176" i="1" s="1"/>
  <c r="O2160" i="1"/>
  <c r="Q2160" i="1" s="1"/>
  <c r="O2144" i="1"/>
  <c r="Q2144" i="1" s="1"/>
  <c r="O2128" i="1"/>
  <c r="Q2128" i="1" s="1"/>
  <c r="O2112" i="1"/>
  <c r="Q2112" i="1" s="1"/>
  <c r="O1994" i="1"/>
  <c r="Q1994" i="1" s="1"/>
  <c r="O1978" i="1"/>
  <c r="Q1978" i="1" s="1"/>
  <c r="O1962" i="1"/>
  <c r="Q1962" i="1" s="1"/>
  <c r="O1946" i="1"/>
  <c r="Q1946" i="1" s="1"/>
  <c r="O1930" i="1"/>
  <c r="Q1930" i="1" s="1"/>
  <c r="O1914" i="1"/>
  <c r="Q1914" i="1" s="1"/>
  <c r="O1898" i="1"/>
  <c r="Q1898" i="1" s="1"/>
  <c r="O1882" i="1"/>
  <c r="Q1882" i="1" s="1"/>
  <c r="O1866" i="1"/>
  <c r="Q1866" i="1" s="1"/>
  <c r="O1850" i="1"/>
  <c r="Q1850" i="1" s="1"/>
  <c r="O1834" i="1"/>
  <c r="Q1834" i="1" s="1"/>
  <c r="O1818" i="1"/>
  <c r="Q1818" i="1" s="1"/>
  <c r="O1802" i="1"/>
  <c r="Q1802" i="1" s="1"/>
  <c r="O1786" i="1"/>
  <c r="Q1786" i="1" s="1"/>
  <c r="O1770" i="1"/>
  <c r="Q1770" i="1" s="1"/>
  <c r="O1754" i="1"/>
  <c r="Q1754" i="1" s="1"/>
  <c r="O1738" i="1"/>
  <c r="Q1738" i="1" s="1"/>
  <c r="O1722" i="1"/>
  <c r="Q1722" i="1" s="1"/>
  <c r="O1706" i="1"/>
  <c r="Q1706" i="1" s="1"/>
  <c r="O1690" i="1"/>
  <c r="Q1690" i="1" s="1"/>
  <c r="O1674" i="1"/>
  <c r="Q1674" i="1" s="1"/>
  <c r="O1658" i="1"/>
  <c r="Q1658" i="1" s="1"/>
  <c r="O1642" i="1"/>
  <c r="Q1642" i="1" s="1"/>
  <c r="O1626" i="1"/>
  <c r="Q1626" i="1" s="1"/>
  <c r="O1610" i="1"/>
  <c r="Q1610" i="1" s="1"/>
  <c r="O1594" i="1"/>
  <c r="Q1594" i="1" s="1"/>
  <c r="O1578" i="1"/>
  <c r="Q1578" i="1" s="1"/>
  <c r="O1562" i="1"/>
  <c r="Q1562" i="1" s="1"/>
  <c r="O1546" i="1"/>
  <c r="Q1546" i="1" s="1"/>
  <c r="O1530" i="1"/>
  <c r="Q1530" i="1" s="1"/>
  <c r="O1514" i="1"/>
  <c r="Q1514" i="1" s="1"/>
  <c r="O1498" i="1"/>
  <c r="Q1498" i="1" s="1"/>
  <c r="O1482" i="1"/>
  <c r="Q1482" i="1" s="1"/>
  <c r="O1466" i="1"/>
  <c r="Q1466" i="1" s="1"/>
  <c r="O1450" i="1"/>
  <c r="Q1450" i="1" s="1"/>
  <c r="O1434" i="1"/>
  <c r="Q1434" i="1" s="1"/>
  <c r="O1418" i="1"/>
  <c r="Q1418" i="1" s="1"/>
  <c r="O1402" i="1"/>
  <c r="Q1402" i="1" s="1"/>
  <c r="O1386" i="1"/>
  <c r="Q1386" i="1" s="1"/>
  <c r="O1370" i="1"/>
  <c r="Q1370" i="1" s="1"/>
  <c r="O1354" i="1"/>
  <c r="Q1354" i="1" s="1"/>
  <c r="O1338" i="1"/>
  <c r="Q1338" i="1" s="1"/>
  <c r="O1322" i="1"/>
  <c r="Q1322" i="1" s="1"/>
  <c r="O2089" i="1"/>
  <c r="Q2089" i="1" s="1"/>
  <c r="O2073" i="1"/>
  <c r="Q2073" i="1" s="1"/>
  <c r="O2057" i="1"/>
  <c r="Q2057" i="1" s="1"/>
  <c r="O2041" i="1"/>
  <c r="Q2041" i="1" s="1"/>
  <c r="O2025" i="1"/>
  <c r="Q2025" i="1" s="1"/>
  <c r="O2009" i="1"/>
  <c r="Q2009" i="1" s="1"/>
  <c r="O1993" i="1"/>
  <c r="Q1993" i="1" s="1"/>
  <c r="O1977" i="1"/>
  <c r="Q1977" i="1" s="1"/>
  <c r="O1961" i="1"/>
  <c r="Q1961" i="1" s="1"/>
  <c r="O1945" i="1"/>
  <c r="Q1945" i="1" s="1"/>
  <c r="O1929" i="1"/>
  <c r="Q1929" i="1" s="1"/>
  <c r="O1913" i="1"/>
  <c r="Q1913" i="1" s="1"/>
  <c r="O1897" i="1"/>
  <c r="Q1897" i="1" s="1"/>
  <c r="O1881" i="1"/>
  <c r="Q1881" i="1" s="1"/>
  <c r="O1865" i="1"/>
  <c r="Q1865" i="1" s="1"/>
  <c r="O1849" i="1"/>
  <c r="Q1849" i="1" s="1"/>
  <c r="O1833" i="1"/>
  <c r="Q1833" i="1" s="1"/>
  <c r="O1817" i="1"/>
  <c r="Q1817" i="1" s="1"/>
  <c r="O1801" i="1"/>
  <c r="Q1801" i="1" s="1"/>
  <c r="O1785" i="1"/>
  <c r="Q1785" i="1" s="1"/>
  <c r="O1769" i="1"/>
  <c r="Q1769" i="1" s="1"/>
  <c r="O1753" i="1"/>
  <c r="Q1753" i="1" s="1"/>
  <c r="O1737" i="1"/>
  <c r="Q1737" i="1" s="1"/>
  <c r="O1721" i="1"/>
  <c r="Q1721" i="1" s="1"/>
  <c r="O1705" i="1"/>
  <c r="Q1705" i="1" s="1"/>
  <c r="O1689" i="1"/>
  <c r="Q1689" i="1" s="1"/>
  <c r="O1673" i="1"/>
  <c r="Q1673" i="1" s="1"/>
  <c r="O1657" i="1"/>
  <c r="Q1657" i="1" s="1"/>
  <c r="O1641" i="1"/>
  <c r="Q1641" i="1" s="1"/>
  <c r="O1625" i="1"/>
  <c r="Q1625" i="1" s="1"/>
  <c r="O1609" i="1"/>
  <c r="Q1609" i="1" s="1"/>
  <c r="O1593" i="1"/>
  <c r="Q1593" i="1" s="1"/>
  <c r="O1577" i="1"/>
  <c r="Q1577" i="1" s="1"/>
  <c r="O1561" i="1"/>
  <c r="Q1561" i="1" s="1"/>
  <c r="O1545" i="1"/>
  <c r="Q1545" i="1" s="1"/>
  <c r="O1529" i="1"/>
  <c r="Q1529" i="1" s="1"/>
  <c r="O1513" i="1"/>
  <c r="Q1513" i="1" s="1"/>
  <c r="O1497" i="1"/>
  <c r="Q1497" i="1" s="1"/>
  <c r="O1481" i="1"/>
  <c r="Q1481" i="1" s="1"/>
  <c r="O1465" i="1"/>
  <c r="Q1465" i="1" s="1"/>
  <c r="O1449" i="1"/>
  <c r="Q1449" i="1" s="1"/>
  <c r="O1433" i="1"/>
  <c r="Q1433" i="1" s="1"/>
  <c r="O1417" i="1"/>
  <c r="Q1417" i="1" s="1"/>
  <c r="O1401" i="1"/>
  <c r="Q1401" i="1" s="1"/>
  <c r="O1385" i="1"/>
  <c r="Q1385" i="1" s="1"/>
  <c r="O1369" i="1"/>
  <c r="Q1369" i="1" s="1"/>
  <c r="O2096" i="1"/>
  <c r="Q2096" i="1" s="1"/>
  <c r="O2080" i="1"/>
  <c r="Q2080" i="1" s="1"/>
  <c r="O2064" i="1"/>
  <c r="Q2064" i="1" s="1"/>
  <c r="O2048" i="1"/>
  <c r="Q2048" i="1" s="1"/>
  <c r="O2032" i="1"/>
  <c r="Q2032" i="1" s="1"/>
  <c r="O2016" i="1"/>
  <c r="Q2016" i="1" s="1"/>
  <c r="O2000" i="1"/>
  <c r="Q2000" i="1" s="1"/>
  <c r="O1984" i="1"/>
  <c r="Q1984" i="1" s="1"/>
  <c r="O1968" i="1"/>
  <c r="Q1968" i="1" s="1"/>
  <c r="O1952" i="1"/>
  <c r="Q1952" i="1" s="1"/>
  <c r="O1936" i="1"/>
  <c r="Q1936" i="1" s="1"/>
  <c r="O1920" i="1"/>
  <c r="Q1920" i="1" s="1"/>
  <c r="O1904" i="1"/>
  <c r="Q1904" i="1" s="1"/>
  <c r="O1888" i="1"/>
  <c r="Q1888" i="1" s="1"/>
  <c r="O1872" i="1"/>
  <c r="Q1872" i="1" s="1"/>
  <c r="O1856" i="1"/>
  <c r="Q1856" i="1" s="1"/>
  <c r="O1840" i="1"/>
  <c r="Q1840" i="1" s="1"/>
  <c r="O1824" i="1"/>
  <c r="Q1824" i="1" s="1"/>
  <c r="O1808" i="1"/>
  <c r="Q1808" i="1" s="1"/>
  <c r="O1792" i="1"/>
  <c r="Q1792" i="1" s="1"/>
  <c r="O1776" i="1"/>
  <c r="Q1776" i="1" s="1"/>
  <c r="O1760" i="1"/>
  <c r="Q1760" i="1" s="1"/>
  <c r="O1744" i="1"/>
  <c r="Q1744" i="1" s="1"/>
  <c r="O1728" i="1"/>
  <c r="Q1728" i="1" s="1"/>
  <c r="O1712" i="1"/>
  <c r="Q1712" i="1" s="1"/>
  <c r="O1696" i="1"/>
  <c r="Q1696" i="1" s="1"/>
  <c r="O1680" i="1"/>
  <c r="Q1680" i="1" s="1"/>
  <c r="O1664" i="1"/>
  <c r="Q1664" i="1" s="1"/>
  <c r="O1648" i="1"/>
  <c r="Q1648" i="1" s="1"/>
  <c r="O1632" i="1"/>
  <c r="Q1632" i="1" s="1"/>
  <c r="O1616" i="1"/>
  <c r="Q1616" i="1" s="1"/>
  <c r="O1600" i="1"/>
  <c r="Q1600" i="1" s="1"/>
  <c r="O1584" i="1"/>
  <c r="Q1584" i="1" s="1"/>
  <c r="O1568" i="1"/>
  <c r="Q1568" i="1" s="1"/>
  <c r="O1552" i="1"/>
  <c r="Q1552" i="1" s="1"/>
  <c r="O1536" i="1"/>
  <c r="Q1536" i="1" s="1"/>
  <c r="O1520" i="1"/>
  <c r="Q1520" i="1" s="1"/>
  <c r="O1314" i="1"/>
  <c r="Q1314" i="1" s="1"/>
  <c r="O1298" i="1"/>
  <c r="Q1298" i="1" s="1"/>
  <c r="O1282" i="1"/>
  <c r="Q1282" i="1" s="1"/>
  <c r="O1266" i="1"/>
  <c r="Q1266" i="1" s="1"/>
  <c r="O1250" i="1"/>
  <c r="Q1250" i="1" s="1"/>
  <c r="O1234" i="1"/>
  <c r="Q1234" i="1" s="1"/>
  <c r="O1218" i="1"/>
  <c r="Q1218" i="1" s="1"/>
  <c r="O4885" i="1"/>
  <c r="Q4885" i="1" s="1"/>
  <c r="O4825" i="1"/>
  <c r="Q4825" i="1" s="1"/>
  <c r="O4761" i="1"/>
  <c r="Q4761" i="1" s="1"/>
  <c r="O4681" i="1"/>
  <c r="Q4681" i="1" s="1"/>
  <c r="O4617" i="1"/>
  <c r="Q4617" i="1" s="1"/>
  <c r="O4553" i="1"/>
  <c r="Q4553" i="1" s="1"/>
  <c r="O4401" i="1"/>
  <c r="Q4401" i="1" s="1"/>
  <c r="O4369" i="1"/>
  <c r="Q4369" i="1" s="1"/>
  <c r="O4337" i="1"/>
  <c r="Q4337" i="1" s="1"/>
  <c r="O4305" i="1"/>
  <c r="Q4305" i="1" s="1"/>
  <c r="O4281" i="1"/>
  <c r="Q4281" i="1" s="1"/>
  <c r="O4249" i="1"/>
  <c r="Q4249" i="1" s="1"/>
  <c r="O4201" i="1"/>
  <c r="Q4201" i="1" s="1"/>
  <c r="O4169" i="1"/>
  <c r="Q4169" i="1" s="1"/>
  <c r="O4137" i="1"/>
  <c r="Q4137" i="1" s="1"/>
  <c r="O999" i="1"/>
  <c r="Q999" i="1" s="1"/>
  <c r="O911" i="1"/>
  <c r="Q911" i="1" s="1"/>
  <c r="O815" i="1"/>
  <c r="Q815" i="1" s="1"/>
  <c r="O719" i="1"/>
  <c r="Q719" i="1" s="1"/>
  <c r="O5100" i="1"/>
  <c r="Q5100" i="1" s="1"/>
  <c r="O5044" i="1"/>
  <c r="Q5044" i="1" s="1"/>
  <c r="O5012" i="1"/>
  <c r="Q5012" i="1" s="1"/>
  <c r="O4980" i="1"/>
  <c r="Q4980" i="1" s="1"/>
  <c r="O4956" i="1"/>
  <c r="Q4956" i="1" s="1"/>
  <c r="O4932" i="1"/>
  <c r="Q4932" i="1" s="1"/>
  <c r="O4900" i="1"/>
  <c r="Q4900" i="1" s="1"/>
  <c r="O4876" i="1"/>
  <c r="Q4876" i="1" s="1"/>
  <c r="O4844" i="1"/>
  <c r="Q4844" i="1" s="1"/>
  <c r="O4812" i="1"/>
  <c r="Q4812" i="1" s="1"/>
  <c r="O4780" i="1"/>
  <c r="Q4780" i="1" s="1"/>
  <c r="O4756" i="1"/>
  <c r="Q4756" i="1" s="1"/>
  <c r="O4724" i="1"/>
  <c r="Q4724" i="1" s="1"/>
  <c r="O4660" i="1"/>
  <c r="Q4660" i="1" s="1"/>
  <c r="O4628" i="1"/>
  <c r="Q4628" i="1" s="1"/>
  <c r="O4580" i="1"/>
  <c r="Q4580" i="1" s="1"/>
  <c r="O4548" i="1"/>
  <c r="Q4548" i="1" s="1"/>
  <c r="O4516" i="1"/>
  <c r="Q4516" i="1" s="1"/>
  <c r="O4484" i="1"/>
  <c r="Q4484" i="1" s="1"/>
  <c r="O4460" i="1"/>
  <c r="Q4460" i="1" s="1"/>
  <c r="O4436" i="1"/>
  <c r="Q4436" i="1" s="1"/>
  <c r="O4412" i="1"/>
  <c r="Q4412" i="1" s="1"/>
  <c r="O4356" i="1"/>
  <c r="Q4356" i="1" s="1"/>
  <c r="O4324" i="1"/>
  <c r="Q4324" i="1" s="1"/>
  <c r="O4292" i="1"/>
  <c r="Q4292" i="1" s="1"/>
  <c r="O4268" i="1"/>
  <c r="Q4268" i="1" s="1"/>
  <c r="O4244" i="1"/>
  <c r="Q4244" i="1" s="1"/>
  <c r="O4196" i="1"/>
  <c r="Q4196" i="1" s="1"/>
  <c r="O4164" i="1"/>
  <c r="Q4164" i="1" s="1"/>
  <c r="O4140" i="1"/>
  <c r="Q4140" i="1" s="1"/>
  <c r="O4112" i="1"/>
  <c r="Q4112" i="1" s="1"/>
  <c r="O4090" i="1"/>
  <c r="Q4090" i="1" s="1"/>
  <c r="O4066" i="1"/>
  <c r="Q4066" i="1" s="1"/>
  <c r="O4046" i="1"/>
  <c r="Q4046" i="1" s="1"/>
  <c r="O4026" i="1"/>
  <c r="Q4026" i="1" s="1"/>
  <c r="O4002" i="1"/>
  <c r="Q4002" i="1" s="1"/>
  <c r="O3982" i="1"/>
  <c r="Q3982" i="1" s="1"/>
  <c r="O3962" i="1"/>
  <c r="Q3962" i="1" s="1"/>
  <c r="O3938" i="1"/>
  <c r="Q3938" i="1" s="1"/>
  <c r="O3918" i="1"/>
  <c r="Q3918" i="1" s="1"/>
  <c r="O3882" i="1"/>
  <c r="Q3882" i="1" s="1"/>
  <c r="O3842" i="1"/>
  <c r="Q3842" i="1" s="1"/>
  <c r="O3822" i="1"/>
  <c r="Q3822" i="1" s="1"/>
  <c r="O3802" i="1"/>
  <c r="Q3802" i="1" s="1"/>
  <c r="O3778" i="1"/>
  <c r="Q3778" i="1" s="1"/>
  <c r="O3738" i="1"/>
  <c r="Q3738" i="1" s="1"/>
  <c r="O3714" i="1"/>
  <c r="Q3714" i="1" s="1"/>
  <c r="O3694" i="1"/>
  <c r="Q3694" i="1" s="1"/>
  <c r="O3674" i="1"/>
  <c r="Q3674" i="1" s="1"/>
  <c r="O3650" i="1"/>
  <c r="Q3650" i="1" s="1"/>
  <c r="O3614" i="1"/>
  <c r="Q3614" i="1" s="1"/>
  <c r="O3594" i="1"/>
  <c r="Q3594" i="1" s="1"/>
  <c r="O3570" i="1"/>
  <c r="Q3570" i="1" s="1"/>
  <c r="O3550" i="1"/>
  <c r="Q3550" i="1" s="1"/>
  <c r="O3534" i="1"/>
  <c r="Q3534" i="1" s="1"/>
  <c r="O3514" i="1"/>
  <c r="Q3514" i="1" s="1"/>
  <c r="O3490" i="1"/>
  <c r="Q3490" i="1" s="1"/>
  <c r="O3470" i="1"/>
  <c r="Q3470" i="1" s="1"/>
  <c r="O3450" i="1"/>
  <c r="Q3450" i="1" s="1"/>
  <c r="O3426" i="1"/>
  <c r="Q3426" i="1" s="1"/>
  <c r="O3406" i="1"/>
  <c r="Q3406" i="1" s="1"/>
  <c r="O3362" i="1"/>
  <c r="Q3362" i="1" s="1"/>
  <c r="O3342" i="1"/>
  <c r="Q3342" i="1" s="1"/>
  <c r="O3290" i="1"/>
  <c r="Q3290" i="1" s="1"/>
  <c r="O3250" i="1"/>
  <c r="Q3250" i="1" s="1"/>
  <c r="O3230" i="1"/>
  <c r="Q3230" i="1" s="1"/>
  <c r="O3210" i="1"/>
  <c r="Q3210" i="1" s="1"/>
  <c r="O3186" i="1"/>
  <c r="Q3186" i="1" s="1"/>
  <c r="O3170" i="1"/>
  <c r="Q3170" i="1" s="1"/>
  <c r="O3150" i="1"/>
  <c r="Q3150" i="1" s="1"/>
  <c r="O3134" i="1"/>
  <c r="Q3134" i="1" s="1"/>
  <c r="O3114" i="1"/>
  <c r="Q3114" i="1" s="1"/>
  <c r="O3090" i="1"/>
  <c r="Q3090" i="1" s="1"/>
  <c r="O3070" i="1"/>
  <c r="Q3070" i="1" s="1"/>
  <c r="O3050" i="1"/>
  <c r="Q3050" i="1" s="1"/>
  <c r="O3026" i="1"/>
  <c r="Q3026" i="1" s="1"/>
  <c r="O3006" i="1"/>
  <c r="Q3006" i="1" s="1"/>
  <c r="O2986" i="1"/>
  <c r="Q2986" i="1" s="1"/>
  <c r="O2962" i="1"/>
  <c r="Q2962" i="1" s="1"/>
  <c r="O2942" i="1"/>
  <c r="Q2942" i="1" s="1"/>
  <c r="O2922" i="1"/>
  <c r="Q2922" i="1" s="1"/>
  <c r="O2898" i="1"/>
  <c r="Q2898" i="1" s="1"/>
  <c r="O2878" i="1"/>
  <c r="Q2878" i="1" s="1"/>
  <c r="O2858" i="1"/>
  <c r="Q2858" i="1" s="1"/>
  <c r="O2834" i="1"/>
  <c r="Q2834" i="1" s="1"/>
  <c r="O2814" i="1"/>
  <c r="Q2814" i="1" s="1"/>
  <c r="O2794" i="1"/>
  <c r="Q2794" i="1" s="1"/>
  <c r="O2770" i="1"/>
  <c r="Q2770" i="1" s="1"/>
  <c r="O2754" i="1"/>
  <c r="Q2754" i="1" s="1"/>
  <c r="O4101" i="1"/>
  <c r="Q4101" i="1" s="1"/>
  <c r="O4081" i="1"/>
  <c r="Q4081" i="1" s="1"/>
  <c r="O4057" i="1"/>
  <c r="Q4057" i="1" s="1"/>
  <c r="O4037" i="1"/>
  <c r="Q4037" i="1" s="1"/>
  <c r="O4017" i="1"/>
  <c r="Q4017" i="1" s="1"/>
  <c r="O3993" i="1"/>
  <c r="Q3993" i="1" s="1"/>
  <c r="O3973" i="1"/>
  <c r="Q3973" i="1" s="1"/>
  <c r="O3953" i="1"/>
  <c r="Q3953" i="1" s="1"/>
  <c r="O3913" i="1"/>
  <c r="Q3913" i="1" s="1"/>
  <c r="O3897" i="1"/>
  <c r="Q3897" i="1" s="1"/>
  <c r="O3861" i="1"/>
  <c r="Q3861" i="1" s="1"/>
  <c r="O3841" i="1"/>
  <c r="Q3841" i="1" s="1"/>
  <c r="O3817" i="1"/>
  <c r="Q3817" i="1" s="1"/>
  <c r="O3797" i="1"/>
  <c r="Q3797" i="1" s="1"/>
  <c r="O3777" i="1"/>
  <c r="Q3777" i="1" s="1"/>
  <c r="O3753" i="1"/>
  <c r="Q3753" i="1" s="1"/>
  <c r="O3733" i="1"/>
  <c r="Q3733" i="1" s="1"/>
  <c r="O3713" i="1"/>
  <c r="Q3713" i="1" s="1"/>
  <c r="O3689" i="1"/>
  <c r="Q3689" i="1" s="1"/>
  <c r="O3669" i="1"/>
  <c r="Q3669" i="1" s="1"/>
  <c r="O3649" i="1"/>
  <c r="Q3649" i="1" s="1"/>
  <c r="O3629" i="1"/>
  <c r="Q3629" i="1" s="1"/>
  <c r="O3613" i="1"/>
  <c r="Q3613" i="1" s="1"/>
  <c r="O3581" i="1"/>
  <c r="Q3581" i="1" s="1"/>
  <c r="O3565" i="1"/>
  <c r="Q3565" i="1" s="1"/>
  <c r="O3549" i="1"/>
  <c r="Q3549" i="1" s="1"/>
  <c r="O3533" i="1"/>
  <c r="Q3533" i="1" s="1"/>
  <c r="O3517" i="1"/>
  <c r="Q3517" i="1" s="1"/>
  <c r="O3501" i="1"/>
  <c r="Q3501" i="1" s="1"/>
  <c r="O3485" i="1"/>
  <c r="Q3485" i="1" s="1"/>
  <c r="O3469" i="1"/>
  <c r="Q3469" i="1" s="1"/>
  <c r="O3453" i="1"/>
  <c r="Q3453" i="1" s="1"/>
  <c r="O3437" i="1"/>
  <c r="Q3437" i="1" s="1"/>
  <c r="O3421" i="1"/>
  <c r="Q3421" i="1" s="1"/>
  <c r="O3405" i="1"/>
  <c r="Q3405" i="1" s="1"/>
  <c r="O3389" i="1"/>
  <c r="Q3389" i="1" s="1"/>
  <c r="O3373" i="1"/>
  <c r="Q3373" i="1" s="1"/>
  <c r="O3357" i="1"/>
  <c r="Q3357" i="1" s="1"/>
  <c r="O3341" i="1"/>
  <c r="Q3341" i="1" s="1"/>
  <c r="O3309" i="1"/>
  <c r="Q3309" i="1" s="1"/>
  <c r="O3293" i="1"/>
  <c r="Q3293" i="1" s="1"/>
  <c r="O3261" i="1"/>
  <c r="Q3261" i="1" s="1"/>
  <c r="O3245" i="1"/>
  <c r="Q3245" i="1" s="1"/>
  <c r="O3229" i="1"/>
  <c r="Q3229" i="1" s="1"/>
  <c r="O3213" i="1"/>
  <c r="Q3213" i="1" s="1"/>
  <c r="O3197" i="1"/>
  <c r="Q3197" i="1" s="1"/>
  <c r="O3181" i="1"/>
  <c r="Q3181" i="1" s="1"/>
  <c r="O3165" i="1"/>
  <c r="Q3165" i="1" s="1"/>
  <c r="O3149" i="1"/>
  <c r="Q3149" i="1" s="1"/>
  <c r="O3133" i="1"/>
  <c r="Q3133" i="1" s="1"/>
  <c r="O3117" i="1"/>
  <c r="Q3117" i="1" s="1"/>
  <c r="O3101" i="1"/>
  <c r="Q3101" i="1" s="1"/>
  <c r="O3085" i="1"/>
  <c r="Q3085" i="1" s="1"/>
  <c r="O3069" i="1"/>
  <c r="Q3069" i="1" s="1"/>
  <c r="O3053" i="1"/>
  <c r="Q3053" i="1" s="1"/>
  <c r="O3037" i="1"/>
  <c r="Q3037" i="1" s="1"/>
  <c r="O3021" i="1"/>
  <c r="Q3021" i="1" s="1"/>
  <c r="O3005" i="1"/>
  <c r="Q3005" i="1" s="1"/>
  <c r="O2989" i="1"/>
  <c r="Q2989" i="1" s="1"/>
  <c r="O2973" i="1"/>
  <c r="Q2973" i="1" s="1"/>
  <c r="O2957" i="1"/>
  <c r="Q2957" i="1" s="1"/>
  <c r="O2941" i="1"/>
  <c r="Q2941" i="1" s="1"/>
  <c r="O2925" i="1"/>
  <c r="Q2925" i="1" s="1"/>
  <c r="O2909" i="1"/>
  <c r="Q2909" i="1" s="1"/>
  <c r="O2893" i="1"/>
  <c r="Q2893" i="1" s="1"/>
  <c r="O2861" i="1"/>
  <c r="Q2861" i="1" s="1"/>
  <c r="O2845" i="1"/>
  <c r="Q2845" i="1" s="1"/>
  <c r="O2829" i="1"/>
  <c r="Q2829" i="1" s="1"/>
  <c r="O2797" i="1"/>
  <c r="Q2797" i="1" s="1"/>
  <c r="O4108" i="1"/>
  <c r="Q4108" i="1" s="1"/>
  <c r="O4092" i="1"/>
  <c r="Q4092" i="1" s="1"/>
  <c r="O4076" i="1"/>
  <c r="Q4076" i="1" s="1"/>
  <c r="O4060" i="1"/>
  <c r="Q4060" i="1" s="1"/>
  <c r="O4044" i="1"/>
  <c r="Q4044" i="1" s="1"/>
  <c r="O4028" i="1"/>
  <c r="Q4028" i="1" s="1"/>
  <c r="O3996" i="1"/>
  <c r="Q3996" i="1" s="1"/>
  <c r="O3980" i="1"/>
  <c r="Q3980" i="1" s="1"/>
  <c r="O3964" i="1"/>
  <c r="Q3964" i="1" s="1"/>
  <c r="O3948" i="1"/>
  <c r="Q3948" i="1" s="1"/>
  <c r="O3932" i="1"/>
  <c r="Q3932" i="1" s="1"/>
  <c r="O3868" i="1"/>
  <c r="Q3868" i="1" s="1"/>
  <c r="O3852" i="1"/>
  <c r="Q3852" i="1" s="1"/>
  <c r="O3836" i="1"/>
  <c r="Q3836" i="1" s="1"/>
  <c r="O3820" i="1"/>
  <c r="Q3820" i="1" s="1"/>
  <c r="O3772" i="1"/>
  <c r="Q3772" i="1" s="1"/>
  <c r="O3756" i="1"/>
  <c r="Q3756" i="1" s="1"/>
  <c r="O3740" i="1"/>
  <c r="Q3740" i="1" s="1"/>
  <c r="O3724" i="1"/>
  <c r="Q3724" i="1" s="1"/>
  <c r="O3692" i="1"/>
  <c r="Q3692" i="1" s="1"/>
  <c r="O3676" i="1"/>
  <c r="Q3676" i="1" s="1"/>
  <c r="O3660" i="1"/>
  <c r="Q3660" i="1" s="1"/>
  <c r="O3644" i="1"/>
  <c r="Q3644" i="1" s="1"/>
  <c r="O3628" i="1"/>
  <c r="Q3628" i="1" s="1"/>
  <c r="O3612" i="1"/>
  <c r="Q3612" i="1" s="1"/>
  <c r="O3596" i="1"/>
  <c r="Q3596" i="1" s="1"/>
  <c r="O3580" i="1"/>
  <c r="Q3580" i="1" s="1"/>
  <c r="O3564" i="1"/>
  <c r="Q3564" i="1" s="1"/>
  <c r="O3548" i="1"/>
  <c r="Q3548" i="1" s="1"/>
  <c r="O3532" i="1"/>
  <c r="Q3532" i="1" s="1"/>
  <c r="O3516" i="1"/>
  <c r="Q3516" i="1" s="1"/>
  <c r="O3500" i="1"/>
  <c r="Q3500" i="1" s="1"/>
  <c r="O3484" i="1"/>
  <c r="Q3484" i="1" s="1"/>
  <c r="O3468" i="1"/>
  <c r="Q3468" i="1" s="1"/>
  <c r="O3452" i="1"/>
  <c r="Q3452" i="1" s="1"/>
  <c r="O3436" i="1"/>
  <c r="Q3436" i="1" s="1"/>
  <c r="O3420" i="1"/>
  <c r="Q3420" i="1" s="1"/>
  <c r="O3404" i="1"/>
  <c r="Q3404" i="1" s="1"/>
  <c r="O3388" i="1"/>
  <c r="Q3388" i="1" s="1"/>
  <c r="O3372" i="1"/>
  <c r="Q3372" i="1" s="1"/>
  <c r="O3356" i="1"/>
  <c r="Q3356" i="1" s="1"/>
  <c r="O3324" i="1"/>
  <c r="Q3324" i="1" s="1"/>
  <c r="O3308" i="1"/>
  <c r="Q3308" i="1" s="1"/>
  <c r="O3292" i="1"/>
  <c r="Q3292" i="1" s="1"/>
  <c r="O3260" i="1"/>
  <c r="Q3260" i="1" s="1"/>
  <c r="O3244" i="1"/>
  <c r="Q3244" i="1" s="1"/>
  <c r="O3228" i="1"/>
  <c r="Q3228" i="1" s="1"/>
  <c r="O3212" i="1"/>
  <c r="Q3212" i="1" s="1"/>
  <c r="O3196" i="1"/>
  <c r="Q3196" i="1" s="1"/>
  <c r="O3180" i="1"/>
  <c r="Q3180" i="1" s="1"/>
  <c r="O3164" i="1"/>
  <c r="Q3164" i="1" s="1"/>
  <c r="O3148" i="1"/>
  <c r="Q3148" i="1" s="1"/>
  <c r="O3116" i="1"/>
  <c r="Q3116" i="1" s="1"/>
  <c r="O3100" i="1"/>
  <c r="Q3100" i="1" s="1"/>
  <c r="O3084" i="1"/>
  <c r="Q3084" i="1" s="1"/>
  <c r="O3068" i="1"/>
  <c r="Q3068" i="1" s="1"/>
  <c r="O3052" i="1"/>
  <c r="Q3052" i="1" s="1"/>
  <c r="O3036" i="1"/>
  <c r="Q3036" i="1" s="1"/>
  <c r="O3020" i="1"/>
  <c r="Q3020" i="1" s="1"/>
  <c r="O3004" i="1"/>
  <c r="Q3004" i="1" s="1"/>
  <c r="O2988" i="1"/>
  <c r="Q2988" i="1" s="1"/>
  <c r="O2972" i="1"/>
  <c r="Q2972" i="1" s="1"/>
  <c r="O2956" i="1"/>
  <c r="Q2956" i="1" s="1"/>
  <c r="O2940" i="1"/>
  <c r="Q2940" i="1" s="1"/>
  <c r="O2924" i="1"/>
  <c r="Q2924" i="1" s="1"/>
  <c r="O2908" i="1"/>
  <c r="Q2908" i="1" s="1"/>
  <c r="O2892" i="1"/>
  <c r="Q2892" i="1" s="1"/>
  <c r="O2876" i="1"/>
  <c r="Q2876" i="1" s="1"/>
  <c r="O2860" i="1"/>
  <c r="Q2860" i="1" s="1"/>
  <c r="O2844" i="1"/>
  <c r="Q2844" i="1" s="1"/>
  <c r="O2828" i="1"/>
  <c r="Q2828" i="1" s="1"/>
  <c r="O2812" i="1"/>
  <c r="Q2812" i="1" s="1"/>
  <c r="O2796" i="1"/>
  <c r="Q2796" i="1" s="1"/>
  <c r="O2742" i="1"/>
  <c r="Q2742" i="1" s="1"/>
  <c r="O2726" i="1"/>
  <c r="Q2726" i="1" s="1"/>
  <c r="O2694" i="1"/>
  <c r="Q2694" i="1" s="1"/>
  <c r="O2678" i="1"/>
  <c r="Q2678" i="1" s="1"/>
  <c r="O2662" i="1"/>
  <c r="Q2662" i="1" s="1"/>
  <c r="O2646" i="1"/>
  <c r="Q2646" i="1" s="1"/>
  <c r="O2630" i="1"/>
  <c r="Q2630" i="1" s="1"/>
  <c r="O2614" i="1"/>
  <c r="Q2614" i="1" s="1"/>
  <c r="O2598" i="1"/>
  <c r="Q2598" i="1" s="1"/>
  <c r="O2582" i="1"/>
  <c r="Q2582" i="1" s="1"/>
  <c r="O2566" i="1"/>
  <c r="Q2566" i="1" s="1"/>
  <c r="O2550" i="1"/>
  <c r="Q2550" i="1" s="1"/>
  <c r="O2534" i="1"/>
  <c r="Q2534" i="1" s="1"/>
  <c r="O2518" i="1"/>
  <c r="Q2518" i="1" s="1"/>
  <c r="O2502" i="1"/>
  <c r="Q2502" i="1" s="1"/>
  <c r="O2486" i="1"/>
  <c r="Q2486" i="1" s="1"/>
  <c r="O2470" i="1"/>
  <c r="Q2470" i="1" s="1"/>
  <c r="O2454" i="1"/>
  <c r="Q2454" i="1" s="1"/>
  <c r="O2438" i="1"/>
  <c r="Q2438" i="1" s="1"/>
  <c r="O2422" i="1"/>
  <c r="Q2422" i="1" s="1"/>
  <c r="O2406" i="1"/>
  <c r="Q2406" i="1" s="1"/>
  <c r="O2390" i="1"/>
  <c r="Q2390" i="1" s="1"/>
  <c r="O2374" i="1"/>
  <c r="Q2374" i="1" s="1"/>
  <c r="O2358" i="1"/>
  <c r="Q2358" i="1" s="1"/>
  <c r="O2342" i="1"/>
  <c r="Q2342" i="1" s="1"/>
  <c r="O2326" i="1"/>
  <c r="Q2326" i="1" s="1"/>
  <c r="O2310" i="1"/>
  <c r="Q2310" i="1" s="1"/>
  <c r="O2294" i="1"/>
  <c r="Q2294" i="1" s="1"/>
  <c r="O2278" i="1"/>
  <c r="Q2278" i="1" s="1"/>
  <c r="O2262" i="1"/>
  <c r="Q2262" i="1" s="1"/>
  <c r="O2246" i="1"/>
  <c r="Q2246" i="1" s="1"/>
  <c r="O2230" i="1"/>
  <c r="Q2230" i="1" s="1"/>
  <c r="O2214" i="1"/>
  <c r="Q2214" i="1" s="1"/>
  <c r="O2198" i="1"/>
  <c r="Q2198" i="1" s="1"/>
  <c r="O2182" i="1"/>
  <c r="Q2182" i="1" s="1"/>
  <c r="O2166" i="1"/>
  <c r="Q2166" i="1" s="1"/>
  <c r="O2150" i="1"/>
  <c r="Q2150" i="1" s="1"/>
  <c r="O2134" i="1"/>
  <c r="Q2134" i="1" s="1"/>
  <c r="O2118" i="1"/>
  <c r="Q2118" i="1" s="1"/>
  <c r="O2102" i="1"/>
  <c r="Q2102" i="1" s="1"/>
  <c r="O2086" i="1"/>
  <c r="Q2086" i="1" s="1"/>
  <c r="O2070" i="1"/>
  <c r="Q2070" i="1" s="1"/>
  <c r="O2054" i="1"/>
  <c r="Q2054" i="1" s="1"/>
  <c r="O2038" i="1"/>
  <c r="Q2038" i="1" s="1"/>
  <c r="O2022" i="1"/>
  <c r="Q2022" i="1" s="1"/>
  <c r="O2006" i="1"/>
  <c r="Q2006" i="1" s="1"/>
  <c r="O2773" i="1"/>
  <c r="Q2773" i="1" s="1"/>
  <c r="O2757" i="1"/>
  <c r="Q2757" i="1" s="1"/>
  <c r="O2741" i="1"/>
  <c r="Q2741" i="1" s="1"/>
  <c r="O2725" i="1"/>
  <c r="Q2725" i="1" s="1"/>
  <c r="O2709" i="1"/>
  <c r="Q2709" i="1" s="1"/>
  <c r="O2693" i="1"/>
  <c r="Q2693" i="1" s="1"/>
  <c r="O2677" i="1"/>
  <c r="Q2677" i="1" s="1"/>
  <c r="O2661" i="1"/>
  <c r="Q2661" i="1" s="1"/>
  <c r="O2645" i="1"/>
  <c r="Q2645" i="1" s="1"/>
  <c r="O2629" i="1"/>
  <c r="Q2629" i="1" s="1"/>
  <c r="O2613" i="1"/>
  <c r="Q2613" i="1" s="1"/>
  <c r="O2597" i="1"/>
  <c r="Q2597" i="1" s="1"/>
  <c r="O2581" i="1"/>
  <c r="Q2581" i="1" s="1"/>
  <c r="O2565" i="1"/>
  <c r="Q2565" i="1" s="1"/>
  <c r="O2549" i="1"/>
  <c r="Q2549" i="1" s="1"/>
  <c r="O2533" i="1"/>
  <c r="Q2533" i="1" s="1"/>
  <c r="O2517" i="1"/>
  <c r="Q2517" i="1" s="1"/>
  <c r="O2501" i="1"/>
  <c r="Q2501" i="1" s="1"/>
  <c r="O2485" i="1"/>
  <c r="Q2485" i="1" s="1"/>
  <c r="O2469" i="1"/>
  <c r="Q2469" i="1" s="1"/>
  <c r="O2453" i="1"/>
  <c r="Q2453" i="1" s="1"/>
  <c r="O2437" i="1"/>
  <c r="Q2437" i="1" s="1"/>
  <c r="O2421" i="1"/>
  <c r="Q2421" i="1" s="1"/>
  <c r="O2405" i="1"/>
  <c r="Q2405" i="1" s="1"/>
  <c r="O2389" i="1"/>
  <c r="Q2389" i="1" s="1"/>
  <c r="O2373" i="1"/>
  <c r="Q2373" i="1" s="1"/>
  <c r="O2357" i="1"/>
  <c r="Q2357" i="1" s="1"/>
  <c r="O2341" i="1"/>
  <c r="Q2341" i="1" s="1"/>
  <c r="O2325" i="1"/>
  <c r="Q2325" i="1" s="1"/>
  <c r="O2309" i="1"/>
  <c r="Q2309" i="1" s="1"/>
  <c r="O2293" i="1"/>
  <c r="Q2293" i="1" s="1"/>
  <c r="O2277" i="1"/>
  <c r="Q2277" i="1" s="1"/>
  <c r="O2261" i="1"/>
  <c r="Q2261" i="1" s="1"/>
  <c r="O2245" i="1"/>
  <c r="Q2245" i="1" s="1"/>
  <c r="O2229" i="1"/>
  <c r="Q2229" i="1" s="1"/>
  <c r="O2213" i="1"/>
  <c r="Q2213" i="1" s="1"/>
  <c r="O2197" i="1"/>
  <c r="Q2197" i="1" s="1"/>
  <c r="O2181" i="1"/>
  <c r="Q2181" i="1" s="1"/>
  <c r="O2165" i="1"/>
  <c r="Q2165" i="1" s="1"/>
  <c r="O2149" i="1"/>
  <c r="Q2149" i="1" s="1"/>
  <c r="O2133" i="1"/>
  <c r="Q2133" i="1" s="1"/>
  <c r="O2117" i="1"/>
  <c r="Q2117" i="1" s="1"/>
  <c r="O2780" i="1"/>
  <c r="Q2780" i="1" s="1"/>
  <c r="O2764" i="1"/>
  <c r="Q2764" i="1" s="1"/>
  <c r="O2732" i="1"/>
  <c r="Q2732" i="1" s="1"/>
  <c r="O35" i="1"/>
  <c r="Q35" i="1" s="1"/>
  <c r="O99" i="1"/>
  <c r="Q99" i="1" s="1"/>
  <c r="O163" i="1"/>
  <c r="Q163" i="1" s="1"/>
  <c r="O227" i="1"/>
  <c r="Q227" i="1" s="1"/>
  <c r="O291" i="1"/>
  <c r="Q291" i="1" s="1"/>
  <c r="O339" i="1"/>
  <c r="Q339" i="1" s="1"/>
  <c r="O80" i="1"/>
  <c r="Q80" i="1" s="1"/>
  <c r="O128" i="1"/>
  <c r="Q128" i="1" s="1"/>
  <c r="O192" i="1"/>
  <c r="Q192" i="1" s="1"/>
  <c r="O256" i="1"/>
  <c r="Q256" i="1" s="1"/>
  <c r="O336" i="1"/>
  <c r="Q336" i="1" s="1"/>
  <c r="O46" i="1"/>
  <c r="Q46" i="1" s="1"/>
  <c r="O110" i="1"/>
  <c r="Q110" i="1" s="1"/>
  <c r="O190" i="1"/>
  <c r="Q190" i="1" s="1"/>
  <c r="O238" i="1"/>
  <c r="Q238" i="1" s="1"/>
  <c r="O318" i="1"/>
  <c r="Q318" i="1" s="1"/>
  <c r="O360" i="1"/>
  <c r="Q360" i="1" s="1"/>
  <c r="O440" i="1"/>
  <c r="Q440" i="1" s="1"/>
  <c r="O488" i="1"/>
  <c r="Q488" i="1" s="1"/>
  <c r="O568" i="1"/>
  <c r="Q568" i="1" s="1"/>
  <c r="O616" i="1"/>
  <c r="Q616" i="1" s="1"/>
  <c r="O680" i="1"/>
  <c r="Q680" i="1" s="1"/>
  <c r="O81" i="1"/>
  <c r="Q81" i="1" s="1"/>
  <c r="O145" i="1"/>
  <c r="Q145" i="1" s="1"/>
  <c r="O209" i="1"/>
  <c r="Q209" i="1" s="1"/>
  <c r="O273" i="1"/>
  <c r="Q273" i="1" s="1"/>
  <c r="O321" i="1"/>
  <c r="Q321" i="1" s="1"/>
  <c r="O406" i="1"/>
  <c r="Q406" i="1" s="1"/>
  <c r="O454" i="1"/>
  <c r="Q454" i="1" s="1"/>
  <c r="O518" i="1"/>
  <c r="Q518" i="1" s="1"/>
  <c r="O598" i="1"/>
  <c r="Q598" i="1" s="1"/>
  <c r="O662" i="1"/>
  <c r="Q662" i="1" s="1"/>
  <c r="O371" i="1"/>
  <c r="Q371" i="1" s="1"/>
  <c r="O403" i="1"/>
  <c r="Q403" i="1" s="1"/>
  <c r="O451" i="1"/>
  <c r="Q451" i="1" s="1"/>
  <c r="O499" i="1"/>
  <c r="Q499" i="1" s="1"/>
  <c r="O547" i="1"/>
  <c r="Q547" i="1" s="1"/>
  <c r="O595" i="1"/>
  <c r="Q595" i="1" s="1"/>
  <c r="O631" i="1"/>
  <c r="Q631" i="1" s="1"/>
  <c r="O671" i="1"/>
  <c r="Q671" i="1" s="1"/>
  <c r="O688" i="1"/>
  <c r="Q688" i="1" s="1"/>
  <c r="O708" i="1"/>
  <c r="Q708" i="1" s="1"/>
  <c r="O732" i="1"/>
  <c r="Q732" i="1" s="1"/>
  <c r="O752" i="1"/>
  <c r="Q752" i="1" s="1"/>
  <c r="O772" i="1"/>
  <c r="Q772" i="1" s="1"/>
  <c r="O796" i="1"/>
  <c r="Q796" i="1" s="1"/>
  <c r="O816" i="1"/>
  <c r="Q816" i="1" s="1"/>
  <c r="O836" i="1"/>
  <c r="Q836" i="1" s="1"/>
  <c r="O860" i="1"/>
  <c r="Q860" i="1" s="1"/>
  <c r="O880" i="1"/>
  <c r="Q880" i="1" s="1"/>
  <c r="O900" i="1"/>
  <c r="Q900" i="1" s="1"/>
  <c r="O924" i="1"/>
  <c r="Q924" i="1" s="1"/>
  <c r="O944" i="1"/>
  <c r="Q944" i="1" s="1"/>
  <c r="O964" i="1"/>
  <c r="Q964" i="1" s="1"/>
  <c r="O345" i="1"/>
  <c r="Q345" i="1" s="1"/>
  <c r="O365" i="1"/>
  <c r="Q365" i="1" s="1"/>
  <c r="O385" i="1"/>
  <c r="Q385" i="1" s="1"/>
  <c r="O409" i="1"/>
  <c r="Q409" i="1" s="1"/>
  <c r="O433" i="1"/>
  <c r="Q433" i="1" s="1"/>
  <c r="O469" i="1"/>
  <c r="Q469" i="1" s="1"/>
  <c r="O501" i="1"/>
  <c r="Q501" i="1" s="1"/>
  <c r="O533" i="1"/>
  <c r="Q533" i="1" s="1"/>
  <c r="O565" i="1"/>
  <c r="Q565" i="1" s="1"/>
  <c r="O597" i="1"/>
  <c r="Q597" i="1" s="1"/>
  <c r="O629" i="1"/>
  <c r="Q629" i="1" s="1"/>
  <c r="O661" i="1"/>
  <c r="Q661" i="1" s="1"/>
  <c r="O996" i="1"/>
  <c r="Q996" i="1" s="1"/>
  <c r="O1028" i="1"/>
  <c r="Q1028" i="1" s="1"/>
  <c r="O1060" i="1"/>
  <c r="Q1060" i="1" s="1"/>
  <c r="O1092" i="1"/>
  <c r="Q1092" i="1" s="1"/>
  <c r="O1124" i="1"/>
  <c r="Q1124" i="1" s="1"/>
  <c r="O1156" i="1"/>
  <c r="Q1156" i="1" s="1"/>
  <c r="O1188" i="1"/>
  <c r="Q1188" i="1" s="1"/>
  <c r="O1220" i="1"/>
  <c r="Q1220" i="1" s="1"/>
  <c r="O1252" i="1"/>
  <c r="Q1252" i="1" s="1"/>
  <c r="O1284" i="1"/>
  <c r="Q1284" i="1" s="1"/>
  <c r="O1316" i="1"/>
  <c r="Q1316" i="1" s="1"/>
  <c r="O1348" i="1"/>
  <c r="Q1348" i="1" s="1"/>
  <c r="O1380" i="1"/>
  <c r="Q1380" i="1" s="1"/>
  <c r="O1412" i="1"/>
  <c r="Q1412" i="1" s="1"/>
  <c r="O1444" i="1"/>
  <c r="Q1444" i="1" s="1"/>
  <c r="O1476" i="1"/>
  <c r="Q1476" i="1" s="1"/>
  <c r="O1508" i="1"/>
  <c r="Q1508" i="1" s="1"/>
  <c r="O709" i="1"/>
  <c r="Q709" i="1" s="1"/>
  <c r="O741" i="1"/>
  <c r="Q741" i="1" s="1"/>
  <c r="O773" i="1"/>
  <c r="Q773" i="1" s="1"/>
  <c r="O805" i="1"/>
  <c r="Q805" i="1" s="1"/>
  <c r="O837" i="1"/>
  <c r="Q837" i="1" s="1"/>
  <c r="O869" i="1"/>
  <c r="Q869" i="1" s="1"/>
  <c r="O901" i="1"/>
  <c r="Q901" i="1" s="1"/>
  <c r="O933" i="1"/>
  <c r="Q933" i="1" s="1"/>
  <c r="O965" i="1"/>
  <c r="Q965" i="1" s="1"/>
  <c r="O997" i="1"/>
  <c r="Q997" i="1" s="1"/>
  <c r="O1029" i="1"/>
  <c r="Q1029" i="1" s="1"/>
  <c r="O1061" i="1"/>
  <c r="Q1061" i="1" s="1"/>
  <c r="O1093" i="1"/>
  <c r="Q1093" i="1" s="1"/>
  <c r="O1125" i="1"/>
  <c r="Q1125" i="1" s="1"/>
  <c r="O1157" i="1"/>
  <c r="Q1157" i="1" s="1"/>
  <c r="O1189" i="1"/>
  <c r="Q1189" i="1" s="1"/>
  <c r="O1221" i="1"/>
  <c r="Q1221" i="1" s="1"/>
  <c r="O1253" i="1"/>
  <c r="Q1253" i="1" s="1"/>
  <c r="O1285" i="1"/>
  <c r="Q1285" i="1" s="1"/>
  <c r="O1317" i="1"/>
  <c r="Q1317" i="1" s="1"/>
  <c r="O1349" i="1"/>
  <c r="Q1349" i="1" s="1"/>
  <c r="O706" i="1"/>
  <c r="Q706" i="1" s="1"/>
  <c r="O738" i="1"/>
  <c r="Q738" i="1" s="1"/>
  <c r="O770" i="1"/>
  <c r="Q770" i="1" s="1"/>
  <c r="O802" i="1"/>
  <c r="Q802" i="1" s="1"/>
  <c r="O834" i="1"/>
  <c r="Q834" i="1" s="1"/>
  <c r="O866" i="1"/>
  <c r="Q866" i="1" s="1"/>
  <c r="O898" i="1"/>
  <c r="Q898" i="1" s="1"/>
  <c r="O930" i="1"/>
  <c r="Q930" i="1" s="1"/>
  <c r="O962" i="1"/>
  <c r="Q962" i="1" s="1"/>
  <c r="O994" i="1"/>
  <c r="Q994" i="1" s="1"/>
  <c r="O1026" i="1"/>
  <c r="Q1026" i="1" s="1"/>
  <c r="O1058" i="1"/>
  <c r="Q1058" i="1" s="1"/>
  <c r="O1090" i="1"/>
  <c r="Q1090" i="1" s="1"/>
  <c r="O1122" i="1"/>
  <c r="Q1122" i="1" s="1"/>
  <c r="O1154" i="1"/>
  <c r="Q1154" i="1" s="1"/>
  <c r="O1186" i="1"/>
  <c r="Q1186" i="1" s="1"/>
  <c r="O1230" i="1"/>
  <c r="Q1230" i="1" s="1"/>
  <c r="O1294" i="1"/>
  <c r="Q1294" i="1" s="1"/>
  <c r="O1548" i="1"/>
  <c r="Q1548" i="1" s="1"/>
  <c r="O1612" i="1"/>
  <c r="Q1612" i="1" s="1"/>
  <c r="O1676" i="1"/>
  <c r="Q1676" i="1" s="1"/>
  <c r="O1740" i="1"/>
  <c r="Q1740" i="1" s="1"/>
  <c r="O1804" i="1"/>
  <c r="Q1804" i="1" s="1"/>
  <c r="O1868" i="1"/>
  <c r="Q1868" i="1" s="1"/>
  <c r="O1932" i="1"/>
  <c r="Q1932" i="1" s="1"/>
  <c r="O1996" i="1"/>
  <c r="Q1996" i="1" s="1"/>
  <c r="O2060" i="1"/>
  <c r="Q2060" i="1" s="1"/>
  <c r="O1381" i="1"/>
  <c r="Q1381" i="1" s="1"/>
  <c r="O1445" i="1"/>
  <c r="Q1445" i="1" s="1"/>
  <c r="O1509" i="1"/>
  <c r="Q1509" i="1" s="1"/>
  <c r="O1573" i="1"/>
  <c r="Q1573" i="1" s="1"/>
  <c r="O1637" i="1"/>
  <c r="Q1637" i="1" s="1"/>
  <c r="O1701" i="1"/>
  <c r="Q1701" i="1" s="1"/>
  <c r="O1765" i="1"/>
  <c r="Q1765" i="1" s="1"/>
  <c r="O1829" i="1"/>
  <c r="Q1829" i="1" s="1"/>
  <c r="O1893" i="1"/>
  <c r="Q1893" i="1" s="1"/>
  <c r="O1957" i="1"/>
  <c r="Q1957" i="1" s="1"/>
  <c r="O2021" i="1"/>
  <c r="Q2021" i="1" s="1"/>
  <c r="O2085" i="1"/>
  <c r="Q2085" i="1" s="1"/>
  <c r="O1366" i="1"/>
  <c r="Q1366" i="1" s="1"/>
  <c r="O1430" i="1"/>
  <c r="Q1430" i="1" s="1"/>
  <c r="O1494" i="1"/>
  <c r="Q1494" i="1" s="1"/>
  <c r="O1558" i="1"/>
  <c r="Q1558" i="1" s="1"/>
  <c r="O1622" i="1"/>
  <c r="Q1622" i="1" s="1"/>
  <c r="O1686" i="1"/>
  <c r="Q1686" i="1" s="1"/>
  <c r="O1750" i="1"/>
  <c r="Q1750" i="1" s="1"/>
  <c r="O1814" i="1"/>
  <c r="Q1814" i="1" s="1"/>
  <c r="O1878" i="1"/>
  <c r="Q1878" i="1" s="1"/>
  <c r="O1942" i="1"/>
  <c r="Q1942" i="1" s="1"/>
  <c r="O2108" i="1"/>
  <c r="Q2108" i="1" s="1"/>
  <c r="O2172" i="1"/>
  <c r="Q2172" i="1" s="1"/>
  <c r="O2236" i="1"/>
  <c r="Q2236" i="1" s="1"/>
  <c r="O2300" i="1"/>
  <c r="Q2300" i="1" s="1"/>
  <c r="O2364" i="1"/>
  <c r="Q2364" i="1" s="1"/>
  <c r="O2428" i="1"/>
  <c r="Q2428" i="1" s="1"/>
  <c r="O2492" i="1"/>
  <c r="Q2492" i="1" s="1"/>
  <c r="O2556" i="1"/>
  <c r="Q2556" i="1" s="1"/>
  <c r="O2620" i="1"/>
  <c r="Q2620" i="1" s="1"/>
  <c r="O2668" i="1"/>
  <c r="Q2668" i="1" s="1"/>
  <c r="O19" i="1"/>
  <c r="Q19" i="1" s="1"/>
  <c r="O83" i="1"/>
  <c r="Q83" i="1" s="1"/>
  <c r="O147" i="1"/>
  <c r="Q147" i="1" s="1"/>
  <c r="O211" i="1"/>
  <c r="Q211" i="1" s="1"/>
  <c r="O275" i="1"/>
  <c r="Q275" i="1" s="1"/>
  <c r="O16" i="1"/>
  <c r="Q16" i="1" s="1"/>
  <c r="O64" i="1"/>
  <c r="Q64" i="1" s="1"/>
  <c r="O144" i="1"/>
  <c r="Q144" i="1" s="1"/>
  <c r="O208" i="1"/>
  <c r="Q208" i="1" s="1"/>
  <c r="O272" i="1"/>
  <c r="Q272" i="1" s="1"/>
  <c r="O320" i="1"/>
  <c r="Q320" i="1" s="1"/>
  <c r="O62" i="1"/>
  <c r="Q62" i="1" s="1"/>
  <c r="O126" i="1"/>
  <c r="Q126" i="1" s="1"/>
  <c r="O174" i="1"/>
  <c r="Q174" i="1" s="1"/>
  <c r="O254" i="1"/>
  <c r="Q254" i="1" s="1"/>
  <c r="O302" i="1"/>
  <c r="Q302" i="1" s="1"/>
  <c r="O376" i="1"/>
  <c r="Q376" i="1" s="1"/>
  <c r="O424" i="1"/>
  <c r="Q424" i="1" s="1"/>
  <c r="O504" i="1"/>
  <c r="Q504" i="1" s="1"/>
  <c r="O552" i="1"/>
  <c r="Q552" i="1" s="1"/>
  <c r="O632" i="1"/>
  <c r="Q632" i="1" s="1"/>
  <c r="O17" i="1"/>
  <c r="Q17" i="1" s="1"/>
  <c r="O65" i="1"/>
  <c r="Q65" i="1" s="1"/>
  <c r="O129" i="1"/>
  <c r="Q129" i="1" s="1"/>
  <c r="O193" i="1"/>
  <c r="Q193" i="1" s="1"/>
  <c r="O257" i="1"/>
  <c r="Q257" i="1" s="1"/>
  <c r="O337" i="1"/>
  <c r="Q337" i="1" s="1"/>
  <c r="O390" i="1"/>
  <c r="Q390" i="1" s="1"/>
  <c r="O470" i="1"/>
  <c r="Q470" i="1" s="1"/>
  <c r="O534" i="1"/>
  <c r="Q534" i="1" s="1"/>
  <c r="O582" i="1"/>
  <c r="Q582" i="1" s="1"/>
  <c r="O646" i="1"/>
  <c r="Q646" i="1" s="1"/>
  <c r="O355" i="1"/>
  <c r="Q355" i="1" s="1"/>
  <c r="O387" i="1"/>
  <c r="Q387" i="1" s="1"/>
  <c r="O435" i="1"/>
  <c r="Q435" i="1" s="1"/>
  <c r="O483" i="1"/>
  <c r="Q483" i="1" s="1"/>
  <c r="O531" i="1"/>
  <c r="Q531" i="1" s="1"/>
  <c r="O579" i="1"/>
  <c r="Q579" i="1" s="1"/>
  <c r="O611" i="1"/>
  <c r="Q611" i="1" s="1"/>
  <c r="O695" i="1"/>
  <c r="Q695" i="1" s="1"/>
  <c r="O7" i="1"/>
  <c r="Q7" i="1" s="1"/>
  <c r="O23" i="1"/>
  <c r="Q23" i="1" s="1"/>
  <c r="O39" i="1"/>
  <c r="Q39" i="1" s="1"/>
  <c r="O55" i="1"/>
  <c r="Q55" i="1" s="1"/>
  <c r="O71" i="1"/>
  <c r="Q71" i="1" s="1"/>
  <c r="O87" i="1"/>
  <c r="Q87" i="1" s="1"/>
  <c r="O103" i="1"/>
  <c r="Q103" i="1" s="1"/>
  <c r="O119" i="1"/>
  <c r="Q119" i="1" s="1"/>
  <c r="O135" i="1"/>
  <c r="Q135" i="1" s="1"/>
  <c r="O151" i="1"/>
  <c r="Q151" i="1" s="1"/>
  <c r="O167" i="1"/>
  <c r="Q167" i="1" s="1"/>
  <c r="O183" i="1"/>
  <c r="Q183" i="1" s="1"/>
  <c r="O199" i="1"/>
  <c r="Q199" i="1" s="1"/>
  <c r="O215" i="1"/>
  <c r="Q215" i="1" s="1"/>
  <c r="O231" i="1"/>
  <c r="Q231" i="1" s="1"/>
  <c r="O247" i="1"/>
  <c r="Q247" i="1" s="1"/>
  <c r="O263" i="1"/>
  <c r="Q263" i="1" s="1"/>
  <c r="O279" i="1"/>
  <c r="Q279" i="1" s="1"/>
  <c r="O295" i="1"/>
  <c r="Q295" i="1" s="1"/>
  <c r="O311" i="1"/>
  <c r="Q311" i="1" s="1"/>
  <c r="O327" i="1"/>
  <c r="Q327" i="1" s="1"/>
  <c r="O4" i="1"/>
  <c r="Q4" i="1" s="1"/>
  <c r="O20" i="1"/>
  <c r="Q20" i="1" s="1"/>
  <c r="O36" i="1"/>
  <c r="Q36" i="1" s="1"/>
  <c r="O52" i="1"/>
  <c r="Q52" i="1" s="1"/>
  <c r="O68" i="1"/>
  <c r="Q68" i="1" s="1"/>
  <c r="O84" i="1"/>
  <c r="Q84" i="1" s="1"/>
  <c r="O100" i="1"/>
  <c r="Q100" i="1" s="1"/>
  <c r="O116" i="1"/>
  <c r="Q116" i="1" s="1"/>
  <c r="O132" i="1"/>
  <c r="Q132" i="1" s="1"/>
  <c r="O148" i="1"/>
  <c r="Q148" i="1" s="1"/>
  <c r="O164" i="1"/>
  <c r="Q164" i="1" s="1"/>
  <c r="O180" i="1"/>
  <c r="Q180" i="1" s="1"/>
  <c r="O196" i="1"/>
  <c r="Q196" i="1" s="1"/>
  <c r="O212" i="1"/>
  <c r="Q212" i="1" s="1"/>
  <c r="O228" i="1"/>
  <c r="Q228" i="1" s="1"/>
  <c r="O244" i="1"/>
  <c r="Q244" i="1" s="1"/>
  <c r="O260" i="1"/>
  <c r="Q260" i="1" s="1"/>
  <c r="O276" i="1"/>
  <c r="Q276" i="1" s="1"/>
  <c r="O292" i="1"/>
  <c r="Q292" i="1" s="1"/>
  <c r="O308" i="1"/>
  <c r="Q308" i="1" s="1"/>
  <c r="O324" i="1"/>
  <c r="Q324" i="1" s="1"/>
  <c r="O340" i="1"/>
  <c r="Q340" i="1" s="1"/>
  <c r="O18" i="1"/>
  <c r="Q18" i="1" s="1"/>
  <c r="O34" i="1"/>
  <c r="Q34" i="1" s="1"/>
  <c r="O50" i="1"/>
  <c r="Q50" i="1" s="1"/>
  <c r="O66" i="1"/>
  <c r="Q66" i="1" s="1"/>
  <c r="O82" i="1"/>
  <c r="Q82" i="1" s="1"/>
  <c r="O98" i="1"/>
  <c r="Q98" i="1" s="1"/>
  <c r="O114" i="1"/>
  <c r="Q114" i="1" s="1"/>
  <c r="O130" i="1"/>
  <c r="Q130" i="1" s="1"/>
  <c r="O146" i="1"/>
  <c r="Q146" i="1" s="1"/>
  <c r="O162" i="1"/>
  <c r="Q162" i="1" s="1"/>
  <c r="O178" i="1"/>
  <c r="Q178" i="1" s="1"/>
  <c r="O194" i="1"/>
  <c r="Q194" i="1" s="1"/>
  <c r="O210" i="1"/>
  <c r="Q210" i="1" s="1"/>
  <c r="O226" i="1"/>
  <c r="Q226" i="1" s="1"/>
  <c r="O242" i="1"/>
  <c r="Q242" i="1" s="1"/>
  <c r="O258" i="1"/>
  <c r="Q258" i="1" s="1"/>
  <c r="O274" i="1"/>
  <c r="Q274" i="1" s="1"/>
  <c r="O290" i="1"/>
  <c r="Q290" i="1" s="1"/>
  <c r="O306" i="1"/>
  <c r="Q306" i="1" s="1"/>
  <c r="O322" i="1"/>
  <c r="Q322" i="1" s="1"/>
  <c r="O338" i="1"/>
  <c r="Q338" i="1" s="1"/>
  <c r="O348" i="1"/>
  <c r="Q348" i="1" s="1"/>
  <c r="O364" i="1"/>
  <c r="Q364" i="1" s="1"/>
  <c r="O380" i="1"/>
  <c r="Q380" i="1" s="1"/>
  <c r="O396" i="1"/>
  <c r="Q396" i="1" s="1"/>
  <c r="O412" i="1"/>
  <c r="Q412" i="1" s="1"/>
  <c r="O428" i="1"/>
  <c r="Q428" i="1" s="1"/>
  <c r="O444" i="1"/>
  <c r="Q444" i="1" s="1"/>
  <c r="O460" i="1"/>
  <c r="Q460" i="1" s="1"/>
  <c r="O476" i="1"/>
  <c r="Q476" i="1" s="1"/>
  <c r="O492" i="1"/>
  <c r="Q492" i="1" s="1"/>
  <c r="O508" i="1"/>
  <c r="Q508" i="1" s="1"/>
  <c r="O524" i="1"/>
  <c r="Q524" i="1" s="1"/>
  <c r="O540" i="1"/>
  <c r="Q540" i="1" s="1"/>
  <c r="O556" i="1"/>
  <c r="Q556" i="1" s="1"/>
  <c r="O572" i="1"/>
  <c r="Q572" i="1" s="1"/>
  <c r="O588" i="1"/>
  <c r="Q588" i="1" s="1"/>
  <c r="O604" i="1"/>
  <c r="Q604" i="1" s="1"/>
  <c r="O620" i="1"/>
  <c r="Q620" i="1" s="1"/>
  <c r="O636" i="1"/>
  <c r="Q636" i="1" s="1"/>
  <c r="O652" i="1"/>
  <c r="Q652" i="1" s="1"/>
  <c r="O668" i="1"/>
  <c r="Q668" i="1" s="1"/>
  <c r="O5" i="1"/>
  <c r="Q5" i="1" s="1"/>
  <c r="O21" i="1"/>
  <c r="Q21" i="1" s="1"/>
  <c r="O37" i="1"/>
  <c r="Q37" i="1" s="1"/>
  <c r="O53" i="1"/>
  <c r="Q53" i="1" s="1"/>
  <c r="O69" i="1"/>
  <c r="Q69" i="1" s="1"/>
  <c r="O85" i="1"/>
  <c r="Q85" i="1" s="1"/>
  <c r="O101" i="1"/>
  <c r="Q101" i="1" s="1"/>
  <c r="O117" i="1"/>
  <c r="Q117" i="1" s="1"/>
  <c r="O133" i="1"/>
  <c r="Q133" i="1" s="1"/>
  <c r="O149" i="1"/>
  <c r="Q149" i="1" s="1"/>
  <c r="O165" i="1"/>
  <c r="Q165" i="1" s="1"/>
  <c r="O181" i="1"/>
  <c r="Q181" i="1" s="1"/>
  <c r="O197" i="1"/>
  <c r="Q197" i="1" s="1"/>
  <c r="O213" i="1"/>
  <c r="Q213" i="1" s="1"/>
  <c r="O229" i="1"/>
  <c r="Q229" i="1" s="1"/>
  <c r="O245" i="1"/>
  <c r="Q245" i="1" s="1"/>
  <c r="O261" i="1"/>
  <c r="Q261" i="1" s="1"/>
  <c r="O277" i="1"/>
  <c r="Q277" i="1" s="1"/>
  <c r="O293" i="1"/>
  <c r="Q293" i="1" s="1"/>
  <c r="O309" i="1"/>
  <c r="Q309" i="1" s="1"/>
  <c r="O325" i="1"/>
  <c r="Q325" i="1" s="1"/>
  <c r="O346" i="1"/>
  <c r="Q346" i="1" s="1"/>
  <c r="O362" i="1"/>
  <c r="Q362" i="1" s="1"/>
  <c r="O378" i="1"/>
  <c r="Q378" i="1" s="1"/>
  <c r="O394" i="1"/>
  <c r="Q394" i="1" s="1"/>
  <c r="O410" i="1"/>
  <c r="Q410" i="1" s="1"/>
  <c r="O426" i="1"/>
  <c r="Q426" i="1" s="1"/>
  <c r="O442" i="1"/>
  <c r="Q442" i="1" s="1"/>
  <c r="O458" i="1"/>
  <c r="Q458" i="1" s="1"/>
  <c r="O474" i="1"/>
  <c r="Q474" i="1" s="1"/>
  <c r="O490" i="1"/>
  <c r="Q490" i="1" s="1"/>
  <c r="O506" i="1"/>
  <c r="Q506" i="1" s="1"/>
  <c r="O522" i="1"/>
  <c r="Q522" i="1" s="1"/>
  <c r="O538" i="1"/>
  <c r="Q538" i="1" s="1"/>
  <c r="O554" i="1"/>
  <c r="Q554" i="1" s="1"/>
  <c r="O570" i="1"/>
  <c r="Q570" i="1" s="1"/>
  <c r="O586" i="1"/>
  <c r="Q586" i="1" s="1"/>
  <c r="O602" i="1"/>
  <c r="Q602" i="1" s="1"/>
  <c r="O618" i="1"/>
  <c r="Q618" i="1" s="1"/>
  <c r="O634" i="1"/>
  <c r="Q634" i="1" s="1"/>
  <c r="O650" i="1"/>
  <c r="Q650" i="1" s="1"/>
  <c r="O666" i="1"/>
  <c r="Q666" i="1" s="1"/>
  <c r="O682" i="1"/>
  <c r="Q682" i="1" s="1"/>
  <c r="O359" i="1"/>
  <c r="Q359" i="1" s="1"/>
  <c r="O375" i="1"/>
  <c r="Q375" i="1" s="1"/>
  <c r="O391" i="1"/>
  <c r="Q391" i="1" s="1"/>
  <c r="O407" i="1"/>
  <c r="Q407" i="1" s="1"/>
  <c r="O423" i="1"/>
  <c r="Q423" i="1" s="1"/>
  <c r="O439" i="1"/>
  <c r="Q439" i="1" s="1"/>
  <c r="O455" i="1"/>
  <c r="Q455" i="1" s="1"/>
  <c r="O471" i="1"/>
  <c r="Q471" i="1" s="1"/>
  <c r="O487" i="1"/>
  <c r="Q487" i="1" s="1"/>
  <c r="O503" i="1"/>
  <c r="Q503" i="1" s="1"/>
  <c r="O519" i="1"/>
  <c r="Q519" i="1" s="1"/>
  <c r="O535" i="1"/>
  <c r="Q535" i="1" s="1"/>
  <c r="O551" i="1"/>
  <c r="Q551" i="1" s="1"/>
  <c r="O567" i="1"/>
  <c r="Q567" i="1" s="1"/>
  <c r="O583" i="1"/>
  <c r="Q583" i="1" s="1"/>
  <c r="O599" i="1"/>
  <c r="Q599" i="1" s="1"/>
  <c r="O615" i="1"/>
  <c r="Q615" i="1" s="1"/>
  <c r="O635" i="1"/>
  <c r="Q635" i="1" s="1"/>
  <c r="O655" i="1"/>
  <c r="Q655" i="1" s="1"/>
  <c r="O679" i="1"/>
  <c r="Q679" i="1" s="1"/>
  <c r="O699" i="1"/>
  <c r="Q699" i="1" s="1"/>
  <c r="O692" i="1"/>
  <c r="Q692" i="1" s="1"/>
  <c r="O716" i="1"/>
  <c r="Q716" i="1" s="1"/>
  <c r="O736" i="1"/>
  <c r="Q736" i="1" s="1"/>
  <c r="O756" i="1"/>
  <c r="Q756" i="1" s="1"/>
  <c r="O780" i="1"/>
  <c r="Q780" i="1" s="1"/>
  <c r="O800" i="1"/>
  <c r="Q800" i="1" s="1"/>
  <c r="O820" i="1"/>
  <c r="Q820" i="1" s="1"/>
  <c r="O844" i="1"/>
  <c r="Q844" i="1" s="1"/>
  <c r="O864" i="1"/>
  <c r="Q864" i="1" s="1"/>
  <c r="O884" i="1"/>
  <c r="Q884" i="1" s="1"/>
  <c r="O908" i="1"/>
  <c r="Q908" i="1" s="1"/>
  <c r="O928" i="1"/>
  <c r="Q928" i="1" s="1"/>
  <c r="O948" i="1"/>
  <c r="Q948" i="1" s="1"/>
  <c r="O972" i="1"/>
  <c r="Q972" i="1" s="1"/>
  <c r="O349" i="1"/>
  <c r="Q349" i="1" s="1"/>
  <c r="O369" i="1"/>
  <c r="Q369" i="1" s="1"/>
  <c r="O393" i="1"/>
  <c r="Q393" i="1" s="1"/>
  <c r="O413" i="1"/>
  <c r="Q413" i="1" s="1"/>
  <c r="O445" i="1"/>
  <c r="Q445" i="1" s="1"/>
  <c r="O481" i="1"/>
  <c r="Q481" i="1" s="1"/>
  <c r="O513" i="1"/>
  <c r="Q513" i="1" s="1"/>
  <c r="O545" i="1"/>
  <c r="Q545" i="1" s="1"/>
  <c r="O577" i="1"/>
  <c r="Q577" i="1" s="1"/>
  <c r="O609" i="1"/>
  <c r="Q609" i="1" s="1"/>
  <c r="O641" i="1"/>
  <c r="Q641" i="1" s="1"/>
  <c r="O673" i="1"/>
  <c r="Q673" i="1" s="1"/>
  <c r="O1008" i="1"/>
  <c r="Q1008" i="1" s="1"/>
  <c r="O1040" i="1"/>
  <c r="Q1040" i="1" s="1"/>
  <c r="O1072" i="1"/>
  <c r="Q1072" i="1" s="1"/>
  <c r="O1104" i="1"/>
  <c r="Q1104" i="1" s="1"/>
  <c r="O1136" i="1"/>
  <c r="Q1136" i="1" s="1"/>
  <c r="O1168" i="1"/>
  <c r="Q1168" i="1" s="1"/>
  <c r="O1200" i="1"/>
  <c r="Q1200" i="1" s="1"/>
  <c r="O1232" i="1"/>
  <c r="Q1232" i="1" s="1"/>
  <c r="O1264" i="1"/>
  <c r="Q1264" i="1" s="1"/>
  <c r="O1296" i="1"/>
  <c r="Q1296" i="1" s="1"/>
  <c r="O1328" i="1"/>
  <c r="Q1328" i="1" s="1"/>
  <c r="O1360" i="1"/>
  <c r="Q1360" i="1" s="1"/>
  <c r="O1392" i="1"/>
  <c r="Q1392" i="1" s="1"/>
  <c r="O1424" i="1"/>
  <c r="Q1424" i="1" s="1"/>
  <c r="O1456" i="1"/>
  <c r="Q1456" i="1" s="1"/>
  <c r="O1488" i="1"/>
  <c r="Q1488" i="1" s="1"/>
  <c r="O689" i="1"/>
  <c r="Q689" i="1" s="1"/>
  <c r="O721" i="1"/>
  <c r="Q721" i="1" s="1"/>
  <c r="O753" i="1"/>
  <c r="Q753" i="1" s="1"/>
  <c r="O785" i="1"/>
  <c r="Q785" i="1" s="1"/>
  <c r="O817" i="1"/>
  <c r="Q817" i="1" s="1"/>
  <c r="O849" i="1"/>
  <c r="Q849" i="1" s="1"/>
  <c r="O881" i="1"/>
  <c r="Q881" i="1" s="1"/>
  <c r="O913" i="1"/>
  <c r="Q913" i="1" s="1"/>
  <c r="O945" i="1"/>
  <c r="Q945" i="1" s="1"/>
  <c r="O977" i="1"/>
  <c r="Q977" i="1" s="1"/>
  <c r="O1009" i="1"/>
  <c r="Q1009" i="1" s="1"/>
  <c r="O1041" i="1"/>
  <c r="Q1041" i="1" s="1"/>
  <c r="O1073" i="1"/>
  <c r="Q1073" i="1" s="1"/>
  <c r="O1105" i="1"/>
  <c r="Q1105" i="1" s="1"/>
  <c r="O1137" i="1"/>
  <c r="Q1137" i="1" s="1"/>
  <c r="O1169" i="1"/>
  <c r="Q1169" i="1" s="1"/>
  <c r="O1201" i="1"/>
  <c r="Q1201" i="1" s="1"/>
  <c r="O1233" i="1"/>
  <c r="Q1233" i="1" s="1"/>
  <c r="O1265" i="1"/>
  <c r="Q1265" i="1" s="1"/>
  <c r="O1297" i="1"/>
  <c r="Q1297" i="1" s="1"/>
  <c r="O1329" i="1"/>
  <c r="Q1329" i="1" s="1"/>
  <c r="O686" i="1"/>
  <c r="Q686" i="1" s="1"/>
  <c r="O718" i="1"/>
  <c r="Q718" i="1" s="1"/>
  <c r="O750" i="1"/>
  <c r="Q750" i="1" s="1"/>
  <c r="O782" i="1"/>
  <c r="Q782" i="1" s="1"/>
  <c r="O814" i="1"/>
  <c r="Q814" i="1" s="1"/>
  <c r="O846" i="1"/>
  <c r="Q846" i="1" s="1"/>
  <c r="O878" i="1"/>
  <c r="Q878" i="1" s="1"/>
  <c r="O910" i="1"/>
  <c r="Q910" i="1" s="1"/>
  <c r="O942" i="1"/>
  <c r="Q942" i="1" s="1"/>
  <c r="O974" i="1"/>
  <c r="Q974" i="1" s="1"/>
  <c r="O1006" i="1"/>
  <c r="Q1006" i="1" s="1"/>
  <c r="O1038" i="1"/>
  <c r="Q1038" i="1" s="1"/>
  <c r="O1102" i="1"/>
  <c r="Q1102" i="1" s="1"/>
  <c r="O1134" i="1"/>
  <c r="Q1134" i="1" s="1"/>
  <c r="O1166" i="1"/>
  <c r="Q1166" i="1" s="1"/>
  <c r="O1198" i="1"/>
  <c r="Q1198" i="1" s="1"/>
  <c r="O1246" i="1"/>
  <c r="Q1246" i="1" s="1"/>
  <c r="O1310" i="1"/>
  <c r="Q1310" i="1" s="1"/>
  <c r="O1564" i="1"/>
  <c r="Q1564" i="1" s="1"/>
  <c r="O1628" i="1"/>
  <c r="Q1628" i="1" s="1"/>
  <c r="O1692" i="1"/>
  <c r="Q1692" i="1" s="1"/>
  <c r="O1756" i="1"/>
  <c r="Q1756" i="1" s="1"/>
  <c r="O1820" i="1"/>
  <c r="Q1820" i="1" s="1"/>
  <c r="O1884" i="1"/>
  <c r="Q1884" i="1" s="1"/>
  <c r="O1948" i="1"/>
  <c r="Q1948" i="1" s="1"/>
  <c r="O2012" i="1"/>
  <c r="Q2012" i="1" s="1"/>
  <c r="O2076" i="1"/>
  <c r="Q2076" i="1" s="1"/>
  <c r="O1397" i="1"/>
  <c r="Q1397" i="1" s="1"/>
  <c r="O1461" i="1"/>
  <c r="Q1461" i="1" s="1"/>
  <c r="O1525" i="1"/>
  <c r="Q1525" i="1" s="1"/>
  <c r="O1589" i="1"/>
  <c r="Q1589" i="1" s="1"/>
  <c r="O1653" i="1"/>
  <c r="Q1653" i="1" s="1"/>
  <c r="O1717" i="1"/>
  <c r="Q1717" i="1" s="1"/>
  <c r="O1781" i="1"/>
  <c r="Q1781" i="1" s="1"/>
  <c r="O1845" i="1"/>
  <c r="Q1845" i="1" s="1"/>
  <c r="O1909" i="1"/>
  <c r="Q1909" i="1" s="1"/>
  <c r="O1973" i="1"/>
  <c r="Q1973" i="1" s="1"/>
  <c r="O2037" i="1"/>
  <c r="Q2037" i="1" s="1"/>
  <c r="O2101" i="1"/>
  <c r="Q2101" i="1" s="1"/>
  <c r="O1382" i="1"/>
  <c r="Q1382" i="1" s="1"/>
  <c r="O1446" i="1"/>
  <c r="Q1446" i="1" s="1"/>
  <c r="O1510" i="1"/>
  <c r="Q1510" i="1" s="1"/>
  <c r="O1574" i="1"/>
  <c r="Q1574" i="1" s="1"/>
  <c r="O1638" i="1"/>
  <c r="Q1638" i="1" s="1"/>
  <c r="O1702" i="1"/>
  <c r="Q1702" i="1" s="1"/>
  <c r="O1766" i="1"/>
  <c r="Q1766" i="1" s="1"/>
  <c r="O1830" i="1"/>
  <c r="Q1830" i="1" s="1"/>
  <c r="O1894" i="1"/>
  <c r="Q1894" i="1" s="1"/>
  <c r="O1958" i="1"/>
  <c r="Q1958" i="1" s="1"/>
  <c r="O2124" i="1"/>
  <c r="Q2124" i="1" s="1"/>
  <c r="O2188" i="1"/>
  <c r="Q2188" i="1" s="1"/>
  <c r="O2252" i="1"/>
  <c r="Q2252" i="1" s="1"/>
  <c r="O2316" i="1"/>
  <c r="Q2316" i="1" s="1"/>
  <c r="O2380" i="1"/>
  <c r="Q2380" i="1" s="1"/>
  <c r="O2444" i="1"/>
  <c r="Q2444" i="1" s="1"/>
  <c r="O2508" i="1"/>
  <c r="Q2508" i="1" s="1"/>
  <c r="O2572" i="1"/>
  <c r="Q2572" i="1" s="1"/>
  <c r="O2636" i="1"/>
  <c r="Q2636" i="1" s="1"/>
  <c r="O2684" i="1"/>
  <c r="Q2684" i="1" s="1"/>
  <c r="O67" i="1"/>
  <c r="Q67" i="1" s="1"/>
  <c r="O131" i="1"/>
  <c r="Q131" i="1" s="1"/>
  <c r="O179" i="1"/>
  <c r="Q179" i="1" s="1"/>
  <c r="O243" i="1"/>
  <c r="Q243" i="1" s="1"/>
  <c r="O323" i="1"/>
  <c r="Q323" i="1" s="1"/>
  <c r="O32" i="1"/>
  <c r="Q32" i="1" s="1"/>
  <c r="O96" i="1"/>
  <c r="Q96" i="1" s="1"/>
  <c r="O176" i="1"/>
  <c r="Q176" i="1" s="1"/>
  <c r="O224" i="1"/>
  <c r="Q224" i="1" s="1"/>
  <c r="O288" i="1"/>
  <c r="Q288" i="1" s="1"/>
  <c r="O30" i="1"/>
  <c r="Q30" i="1" s="1"/>
  <c r="O94" i="1"/>
  <c r="Q94" i="1" s="1"/>
  <c r="O142" i="1"/>
  <c r="Q142" i="1" s="1"/>
  <c r="O206" i="1"/>
  <c r="Q206" i="1" s="1"/>
  <c r="O286" i="1"/>
  <c r="Q286" i="1" s="1"/>
  <c r="O344" i="1"/>
  <c r="Q344" i="1" s="1"/>
  <c r="O392" i="1"/>
  <c r="Q392" i="1" s="1"/>
  <c r="O472" i="1"/>
  <c r="Q472" i="1" s="1"/>
  <c r="O520" i="1"/>
  <c r="Q520" i="1" s="1"/>
  <c r="O600" i="1"/>
  <c r="Q600" i="1" s="1"/>
  <c r="O648" i="1"/>
  <c r="Q648" i="1" s="1"/>
  <c r="O33" i="1"/>
  <c r="Q33" i="1" s="1"/>
  <c r="O97" i="1"/>
  <c r="Q97" i="1" s="1"/>
  <c r="O161" i="1"/>
  <c r="Q161" i="1" s="1"/>
  <c r="O225" i="1"/>
  <c r="Q225" i="1" s="1"/>
  <c r="O289" i="1"/>
  <c r="Q289" i="1" s="1"/>
  <c r="O358" i="1"/>
  <c r="Q358" i="1" s="1"/>
  <c r="O422" i="1"/>
  <c r="Q422" i="1" s="1"/>
  <c r="O486" i="1"/>
  <c r="Q486" i="1" s="1"/>
  <c r="O550" i="1"/>
  <c r="Q550" i="1" s="1"/>
  <c r="O614" i="1"/>
  <c r="Q614" i="1" s="1"/>
  <c r="O630" i="1"/>
  <c r="Q630" i="1" s="1"/>
  <c r="O678" i="1"/>
  <c r="Q678" i="1" s="1"/>
  <c r="O419" i="1"/>
  <c r="Q419" i="1" s="1"/>
  <c r="O467" i="1"/>
  <c r="Q467" i="1" s="1"/>
  <c r="O515" i="1"/>
  <c r="Q515" i="1" s="1"/>
  <c r="O563" i="1"/>
  <c r="Q563" i="1" s="1"/>
  <c r="O651" i="1"/>
  <c r="Q651" i="1" s="1"/>
  <c r="O11" i="1"/>
  <c r="Q11" i="1" s="1"/>
  <c r="O27" i="1"/>
  <c r="Q27" i="1" s="1"/>
  <c r="O43" i="1"/>
  <c r="Q43" i="1" s="1"/>
  <c r="O59" i="1"/>
  <c r="Q59" i="1" s="1"/>
  <c r="O75" i="1"/>
  <c r="Q75" i="1" s="1"/>
  <c r="O91" i="1"/>
  <c r="Q91" i="1" s="1"/>
  <c r="O107" i="1"/>
  <c r="Q107" i="1" s="1"/>
  <c r="O123" i="1"/>
  <c r="Q123" i="1" s="1"/>
  <c r="O139" i="1"/>
  <c r="Q139" i="1" s="1"/>
  <c r="O155" i="1"/>
  <c r="Q155" i="1" s="1"/>
  <c r="O171" i="1"/>
  <c r="Q171" i="1" s="1"/>
  <c r="O187" i="1"/>
  <c r="Q187" i="1" s="1"/>
  <c r="O203" i="1"/>
  <c r="Q203" i="1" s="1"/>
  <c r="O219" i="1"/>
  <c r="Q219" i="1" s="1"/>
  <c r="O235" i="1"/>
  <c r="Q235" i="1" s="1"/>
  <c r="O251" i="1"/>
  <c r="Q251" i="1" s="1"/>
  <c r="O267" i="1"/>
  <c r="Q267" i="1" s="1"/>
  <c r="O283" i="1"/>
  <c r="Q283" i="1" s="1"/>
  <c r="O299" i="1"/>
  <c r="Q299" i="1" s="1"/>
  <c r="O315" i="1"/>
  <c r="Q315" i="1" s="1"/>
  <c r="O331" i="1"/>
  <c r="Q331" i="1" s="1"/>
  <c r="O8" i="1"/>
  <c r="Q8" i="1" s="1"/>
  <c r="O24" i="1"/>
  <c r="Q24" i="1" s="1"/>
  <c r="O40" i="1"/>
  <c r="Q40" i="1" s="1"/>
  <c r="O56" i="1"/>
  <c r="Q56" i="1" s="1"/>
  <c r="O72" i="1"/>
  <c r="Q72" i="1" s="1"/>
  <c r="O88" i="1"/>
  <c r="Q88" i="1" s="1"/>
  <c r="O104" i="1"/>
  <c r="Q104" i="1" s="1"/>
  <c r="O120" i="1"/>
  <c r="Q120" i="1" s="1"/>
  <c r="O136" i="1"/>
  <c r="Q136" i="1" s="1"/>
  <c r="O152" i="1"/>
  <c r="Q152" i="1" s="1"/>
  <c r="O168" i="1"/>
  <c r="Q168" i="1" s="1"/>
  <c r="O184" i="1"/>
  <c r="Q184" i="1" s="1"/>
  <c r="O200" i="1"/>
  <c r="Q200" i="1" s="1"/>
  <c r="O216" i="1"/>
  <c r="Q216" i="1" s="1"/>
  <c r="O232" i="1"/>
  <c r="Q232" i="1" s="1"/>
  <c r="O248" i="1"/>
  <c r="Q248" i="1" s="1"/>
  <c r="O264" i="1"/>
  <c r="Q264" i="1" s="1"/>
  <c r="O280" i="1"/>
  <c r="Q280" i="1" s="1"/>
  <c r="O296" i="1"/>
  <c r="Q296" i="1" s="1"/>
  <c r="O312" i="1"/>
  <c r="Q312" i="1" s="1"/>
  <c r="O328" i="1"/>
  <c r="Q328" i="1" s="1"/>
  <c r="O6" i="1"/>
  <c r="Q6" i="1" s="1"/>
  <c r="O22" i="1"/>
  <c r="Q22" i="1" s="1"/>
  <c r="O38" i="1"/>
  <c r="Q38" i="1" s="1"/>
  <c r="O54" i="1"/>
  <c r="Q54" i="1" s="1"/>
  <c r="O70" i="1"/>
  <c r="Q70" i="1" s="1"/>
  <c r="O86" i="1"/>
  <c r="Q86" i="1" s="1"/>
  <c r="O102" i="1"/>
  <c r="Q102" i="1" s="1"/>
  <c r="O118" i="1"/>
  <c r="Q118" i="1" s="1"/>
  <c r="O134" i="1"/>
  <c r="Q134" i="1" s="1"/>
  <c r="O150" i="1"/>
  <c r="Q150" i="1" s="1"/>
  <c r="O166" i="1"/>
  <c r="Q166" i="1" s="1"/>
  <c r="O182" i="1"/>
  <c r="Q182" i="1" s="1"/>
  <c r="O198" i="1"/>
  <c r="Q198" i="1" s="1"/>
  <c r="O214" i="1"/>
  <c r="Q214" i="1" s="1"/>
  <c r="O230" i="1"/>
  <c r="Q230" i="1" s="1"/>
  <c r="O246" i="1"/>
  <c r="Q246" i="1" s="1"/>
  <c r="O262" i="1"/>
  <c r="Q262" i="1" s="1"/>
  <c r="O278" i="1"/>
  <c r="Q278" i="1" s="1"/>
  <c r="O294" i="1"/>
  <c r="Q294" i="1" s="1"/>
  <c r="O310" i="1"/>
  <c r="Q310" i="1" s="1"/>
  <c r="O326" i="1"/>
  <c r="Q326" i="1" s="1"/>
  <c r="O342" i="1"/>
  <c r="Q342" i="1" s="1"/>
  <c r="O352" i="1"/>
  <c r="Q352" i="1" s="1"/>
  <c r="O368" i="1"/>
  <c r="Q368" i="1" s="1"/>
  <c r="O384" i="1"/>
  <c r="Q384" i="1" s="1"/>
  <c r="O400" i="1"/>
  <c r="Q400" i="1" s="1"/>
  <c r="O416" i="1"/>
  <c r="Q416" i="1" s="1"/>
  <c r="O432" i="1"/>
  <c r="Q432" i="1" s="1"/>
  <c r="O448" i="1"/>
  <c r="Q448" i="1" s="1"/>
  <c r="O464" i="1"/>
  <c r="Q464" i="1" s="1"/>
  <c r="O480" i="1"/>
  <c r="Q480" i="1" s="1"/>
  <c r="O496" i="1"/>
  <c r="Q496" i="1" s="1"/>
  <c r="O512" i="1"/>
  <c r="Q512" i="1" s="1"/>
  <c r="O528" i="1"/>
  <c r="Q528" i="1" s="1"/>
  <c r="O544" i="1"/>
  <c r="Q544" i="1" s="1"/>
  <c r="O560" i="1"/>
  <c r="Q560" i="1" s="1"/>
  <c r="O576" i="1"/>
  <c r="Q576" i="1" s="1"/>
  <c r="O592" i="1"/>
  <c r="Q592" i="1" s="1"/>
  <c r="O608" i="1"/>
  <c r="Q608" i="1" s="1"/>
  <c r="O624" i="1"/>
  <c r="Q624" i="1" s="1"/>
  <c r="O640" i="1"/>
  <c r="Q640" i="1" s="1"/>
  <c r="O656" i="1"/>
  <c r="Q656" i="1" s="1"/>
  <c r="O672" i="1"/>
  <c r="Q672" i="1" s="1"/>
  <c r="O9" i="1"/>
  <c r="Q9" i="1" s="1"/>
  <c r="O25" i="1"/>
  <c r="Q25" i="1" s="1"/>
  <c r="O41" i="1"/>
  <c r="Q41" i="1" s="1"/>
  <c r="O57" i="1"/>
  <c r="Q57" i="1" s="1"/>
  <c r="O73" i="1"/>
  <c r="Q73" i="1" s="1"/>
  <c r="O89" i="1"/>
  <c r="Q89" i="1" s="1"/>
  <c r="O105" i="1"/>
  <c r="Q105" i="1" s="1"/>
  <c r="O121" i="1"/>
  <c r="Q121" i="1" s="1"/>
  <c r="O137" i="1"/>
  <c r="Q137" i="1" s="1"/>
  <c r="O153" i="1"/>
  <c r="Q153" i="1" s="1"/>
  <c r="O169" i="1"/>
  <c r="Q169" i="1" s="1"/>
  <c r="O185" i="1"/>
  <c r="Q185" i="1" s="1"/>
  <c r="O201" i="1"/>
  <c r="Q201" i="1" s="1"/>
  <c r="O217" i="1"/>
  <c r="Q217" i="1" s="1"/>
  <c r="O233" i="1"/>
  <c r="Q233" i="1" s="1"/>
  <c r="O249" i="1"/>
  <c r="Q249" i="1" s="1"/>
  <c r="O265" i="1"/>
  <c r="Q265" i="1" s="1"/>
  <c r="O281" i="1"/>
  <c r="Q281" i="1" s="1"/>
  <c r="O297" i="1"/>
  <c r="Q297" i="1" s="1"/>
  <c r="O313" i="1"/>
  <c r="Q313" i="1" s="1"/>
  <c r="O329" i="1"/>
  <c r="Q329" i="1" s="1"/>
  <c r="O350" i="1"/>
  <c r="Q350" i="1" s="1"/>
  <c r="O366" i="1"/>
  <c r="Q366" i="1" s="1"/>
  <c r="O382" i="1"/>
  <c r="Q382" i="1" s="1"/>
  <c r="O398" i="1"/>
  <c r="Q398" i="1" s="1"/>
  <c r="O414" i="1"/>
  <c r="Q414" i="1" s="1"/>
  <c r="O430" i="1"/>
  <c r="Q430" i="1" s="1"/>
  <c r="O446" i="1"/>
  <c r="Q446" i="1" s="1"/>
  <c r="O462" i="1"/>
  <c r="Q462" i="1" s="1"/>
  <c r="O478" i="1"/>
  <c r="Q478" i="1" s="1"/>
  <c r="O494" i="1"/>
  <c r="Q494" i="1" s="1"/>
  <c r="O510" i="1"/>
  <c r="Q510" i="1" s="1"/>
  <c r="O526" i="1"/>
  <c r="Q526" i="1" s="1"/>
  <c r="O542" i="1"/>
  <c r="Q542" i="1" s="1"/>
  <c r="O558" i="1"/>
  <c r="Q558" i="1" s="1"/>
  <c r="O574" i="1"/>
  <c r="Q574" i="1" s="1"/>
  <c r="O590" i="1"/>
  <c r="Q590" i="1" s="1"/>
  <c r="O606" i="1"/>
  <c r="Q606" i="1" s="1"/>
  <c r="O622" i="1"/>
  <c r="Q622" i="1" s="1"/>
  <c r="O638" i="1"/>
  <c r="Q638" i="1" s="1"/>
  <c r="O654" i="1"/>
  <c r="Q654" i="1" s="1"/>
  <c r="O670" i="1"/>
  <c r="Q670" i="1" s="1"/>
  <c r="O347" i="1"/>
  <c r="Q347" i="1" s="1"/>
  <c r="O363" i="1"/>
  <c r="Q363" i="1" s="1"/>
  <c r="O379" i="1"/>
  <c r="Q379" i="1" s="1"/>
  <c r="O395" i="1"/>
  <c r="Q395" i="1" s="1"/>
  <c r="O411" i="1"/>
  <c r="Q411" i="1" s="1"/>
  <c r="O427" i="1"/>
  <c r="Q427" i="1" s="1"/>
  <c r="O443" i="1"/>
  <c r="Q443" i="1" s="1"/>
  <c r="O459" i="1"/>
  <c r="Q459" i="1" s="1"/>
  <c r="O475" i="1"/>
  <c r="Q475" i="1" s="1"/>
  <c r="O491" i="1"/>
  <c r="Q491" i="1" s="1"/>
  <c r="O507" i="1"/>
  <c r="Q507" i="1" s="1"/>
  <c r="O523" i="1"/>
  <c r="Q523" i="1" s="1"/>
  <c r="O539" i="1"/>
  <c r="Q539" i="1" s="1"/>
  <c r="O555" i="1"/>
  <c r="Q555" i="1" s="1"/>
  <c r="O571" i="1"/>
  <c r="Q571" i="1" s="1"/>
  <c r="O587" i="1"/>
  <c r="Q587" i="1" s="1"/>
  <c r="O603" i="1"/>
  <c r="Q603" i="1" s="1"/>
  <c r="O619" i="1"/>
  <c r="Q619" i="1" s="1"/>
  <c r="O639" i="1"/>
  <c r="Q639" i="1" s="1"/>
  <c r="O663" i="1"/>
  <c r="Q663" i="1" s="1"/>
  <c r="O683" i="1"/>
  <c r="Q683" i="1" s="1"/>
  <c r="O703" i="1"/>
  <c r="Q703" i="1" s="1"/>
  <c r="O700" i="1"/>
  <c r="Q700" i="1" s="1"/>
  <c r="O720" i="1"/>
  <c r="Q720" i="1" s="1"/>
  <c r="O740" i="1"/>
  <c r="Q740" i="1" s="1"/>
  <c r="O764" i="1"/>
  <c r="Q764" i="1" s="1"/>
  <c r="O784" i="1"/>
  <c r="Q784" i="1" s="1"/>
  <c r="O804" i="1"/>
  <c r="Q804" i="1" s="1"/>
  <c r="O828" i="1"/>
  <c r="Q828" i="1" s="1"/>
  <c r="O848" i="1"/>
  <c r="Q848" i="1" s="1"/>
  <c r="O868" i="1"/>
  <c r="Q868" i="1" s="1"/>
  <c r="O892" i="1"/>
  <c r="Q892" i="1" s="1"/>
  <c r="O912" i="1"/>
  <c r="Q912" i="1" s="1"/>
  <c r="O932" i="1"/>
  <c r="Q932" i="1" s="1"/>
  <c r="O956" i="1"/>
  <c r="Q956" i="1" s="1"/>
  <c r="O976" i="1"/>
  <c r="Q976" i="1" s="1"/>
  <c r="O353" i="1"/>
  <c r="Q353" i="1" s="1"/>
  <c r="O377" i="1"/>
  <c r="Q377" i="1" s="1"/>
  <c r="O397" i="1"/>
  <c r="Q397" i="1" s="1"/>
  <c r="O417" i="1"/>
  <c r="Q417" i="1" s="1"/>
  <c r="O449" i="1"/>
  <c r="Q449" i="1" s="1"/>
  <c r="O485" i="1"/>
  <c r="Q485" i="1" s="1"/>
  <c r="O517" i="1"/>
  <c r="Q517" i="1" s="1"/>
  <c r="O549" i="1"/>
  <c r="Q549" i="1" s="1"/>
  <c r="O581" i="1"/>
  <c r="Q581" i="1" s="1"/>
  <c r="O613" i="1"/>
  <c r="Q613" i="1" s="1"/>
  <c r="O645" i="1"/>
  <c r="Q645" i="1" s="1"/>
  <c r="O677" i="1"/>
  <c r="Q677" i="1" s="1"/>
  <c r="O1012" i="1"/>
  <c r="Q1012" i="1" s="1"/>
  <c r="O1044" i="1"/>
  <c r="Q1044" i="1" s="1"/>
  <c r="O1076" i="1"/>
  <c r="Q1076" i="1" s="1"/>
  <c r="O1108" i="1"/>
  <c r="Q1108" i="1" s="1"/>
  <c r="O1140" i="1"/>
  <c r="Q1140" i="1" s="1"/>
  <c r="O1172" i="1"/>
  <c r="Q1172" i="1" s="1"/>
  <c r="O1204" i="1"/>
  <c r="Q1204" i="1" s="1"/>
  <c r="O1236" i="1"/>
  <c r="Q1236" i="1" s="1"/>
  <c r="O1268" i="1"/>
  <c r="Q1268" i="1" s="1"/>
  <c r="O1300" i="1"/>
  <c r="Q1300" i="1" s="1"/>
  <c r="O1332" i="1"/>
  <c r="Q1332" i="1" s="1"/>
  <c r="O1364" i="1"/>
  <c r="Q1364" i="1" s="1"/>
  <c r="O1396" i="1"/>
  <c r="Q1396" i="1" s="1"/>
  <c r="O1428" i="1"/>
  <c r="Q1428" i="1" s="1"/>
  <c r="O1460" i="1"/>
  <c r="Q1460" i="1" s="1"/>
  <c r="O1492" i="1"/>
  <c r="Q1492" i="1" s="1"/>
  <c r="O693" i="1"/>
  <c r="Q693" i="1" s="1"/>
  <c r="O725" i="1"/>
  <c r="Q725" i="1" s="1"/>
  <c r="O757" i="1"/>
  <c r="Q757" i="1" s="1"/>
  <c r="O789" i="1"/>
  <c r="Q789" i="1" s="1"/>
  <c r="O821" i="1"/>
  <c r="Q821" i="1" s="1"/>
  <c r="O853" i="1"/>
  <c r="Q853" i="1" s="1"/>
  <c r="O885" i="1"/>
  <c r="Q885" i="1" s="1"/>
  <c r="O917" i="1"/>
  <c r="Q917" i="1" s="1"/>
  <c r="O949" i="1"/>
  <c r="Q949" i="1" s="1"/>
  <c r="O981" i="1"/>
  <c r="Q981" i="1" s="1"/>
  <c r="O1013" i="1"/>
  <c r="Q1013" i="1" s="1"/>
  <c r="O1045" i="1"/>
  <c r="Q1045" i="1" s="1"/>
  <c r="O1077" i="1"/>
  <c r="Q1077" i="1" s="1"/>
  <c r="O1109" i="1"/>
  <c r="Q1109" i="1" s="1"/>
  <c r="O1141" i="1"/>
  <c r="Q1141" i="1" s="1"/>
  <c r="O1173" i="1"/>
  <c r="Q1173" i="1" s="1"/>
  <c r="O1205" i="1"/>
  <c r="Q1205" i="1" s="1"/>
  <c r="O1237" i="1"/>
  <c r="Q1237" i="1" s="1"/>
  <c r="O1269" i="1"/>
  <c r="Q1269" i="1" s="1"/>
  <c r="O1301" i="1"/>
  <c r="Q1301" i="1" s="1"/>
  <c r="O1333" i="1"/>
  <c r="Q1333" i="1" s="1"/>
  <c r="O690" i="1"/>
  <c r="Q690" i="1" s="1"/>
  <c r="O722" i="1"/>
  <c r="Q722" i="1" s="1"/>
  <c r="O754" i="1"/>
  <c r="Q754" i="1" s="1"/>
  <c r="O786" i="1"/>
  <c r="Q786" i="1" s="1"/>
  <c r="O818" i="1"/>
  <c r="Q818" i="1" s="1"/>
  <c r="O850" i="1"/>
  <c r="Q850" i="1" s="1"/>
  <c r="O882" i="1"/>
  <c r="Q882" i="1" s="1"/>
  <c r="O914" i="1"/>
  <c r="Q914" i="1" s="1"/>
  <c r="O946" i="1"/>
  <c r="Q946" i="1" s="1"/>
  <c r="O978" i="1"/>
  <c r="Q978" i="1" s="1"/>
  <c r="O1010" i="1"/>
  <c r="Q1010" i="1" s="1"/>
  <c r="O1042" i="1"/>
  <c r="Q1042" i="1" s="1"/>
  <c r="O1074" i="1"/>
  <c r="Q1074" i="1" s="1"/>
  <c r="O1106" i="1"/>
  <c r="Q1106" i="1" s="1"/>
  <c r="O1138" i="1"/>
  <c r="Q1138" i="1" s="1"/>
  <c r="O1170" i="1"/>
  <c r="Q1170" i="1" s="1"/>
  <c r="O1202" i="1"/>
  <c r="Q1202" i="1" s="1"/>
  <c r="O1262" i="1"/>
  <c r="Q1262" i="1" s="1"/>
  <c r="O1516" i="1"/>
  <c r="Q1516" i="1" s="1"/>
  <c r="O1580" i="1"/>
  <c r="Q1580" i="1" s="1"/>
  <c r="O1644" i="1"/>
  <c r="Q1644" i="1" s="1"/>
  <c r="O1708" i="1"/>
  <c r="Q1708" i="1" s="1"/>
  <c r="O1772" i="1"/>
  <c r="Q1772" i="1" s="1"/>
  <c r="O1836" i="1"/>
  <c r="Q1836" i="1" s="1"/>
  <c r="O1900" i="1"/>
  <c r="Q1900" i="1" s="1"/>
  <c r="O1964" i="1"/>
  <c r="Q1964" i="1" s="1"/>
  <c r="O2028" i="1"/>
  <c r="Q2028" i="1" s="1"/>
  <c r="O2092" i="1"/>
  <c r="Q2092" i="1" s="1"/>
  <c r="O1413" i="1"/>
  <c r="Q1413" i="1" s="1"/>
  <c r="O1477" i="1"/>
  <c r="Q1477" i="1" s="1"/>
  <c r="O1541" i="1"/>
  <c r="Q1541" i="1" s="1"/>
  <c r="O1605" i="1"/>
  <c r="Q1605" i="1" s="1"/>
  <c r="O1669" i="1"/>
  <c r="Q1669" i="1" s="1"/>
  <c r="O1733" i="1"/>
  <c r="Q1733" i="1" s="1"/>
  <c r="O1797" i="1"/>
  <c r="Q1797" i="1" s="1"/>
  <c r="O1861" i="1"/>
  <c r="Q1861" i="1" s="1"/>
  <c r="O1925" i="1"/>
  <c r="Q1925" i="1" s="1"/>
  <c r="O1989" i="1"/>
  <c r="Q1989" i="1" s="1"/>
  <c r="O2053" i="1"/>
  <c r="Q2053" i="1" s="1"/>
  <c r="O1334" i="1"/>
  <c r="Q1334" i="1" s="1"/>
  <c r="O1398" i="1"/>
  <c r="Q1398" i="1" s="1"/>
  <c r="O1462" i="1"/>
  <c r="Q1462" i="1" s="1"/>
  <c r="O1526" i="1"/>
  <c r="Q1526" i="1" s="1"/>
  <c r="O1590" i="1"/>
  <c r="Q1590" i="1" s="1"/>
  <c r="O1654" i="1"/>
  <c r="Q1654" i="1" s="1"/>
  <c r="O1718" i="1"/>
  <c r="Q1718" i="1" s="1"/>
  <c r="O1782" i="1"/>
  <c r="Q1782" i="1" s="1"/>
  <c r="O1846" i="1"/>
  <c r="Q1846" i="1" s="1"/>
  <c r="O1910" i="1"/>
  <c r="Q1910" i="1" s="1"/>
  <c r="O1974" i="1"/>
  <c r="Q1974" i="1" s="1"/>
  <c r="O2140" i="1"/>
  <c r="Q2140" i="1" s="1"/>
  <c r="O2204" i="1"/>
  <c r="Q2204" i="1" s="1"/>
  <c r="O2268" i="1"/>
  <c r="Q2268" i="1" s="1"/>
  <c r="O2332" i="1"/>
  <c r="Q2332" i="1" s="1"/>
  <c r="O2396" i="1"/>
  <c r="Q2396" i="1" s="1"/>
  <c r="O2460" i="1"/>
  <c r="Q2460" i="1" s="1"/>
  <c r="O2524" i="1"/>
  <c r="Q2524" i="1" s="1"/>
  <c r="O2588" i="1"/>
  <c r="Q2588" i="1" s="1"/>
  <c r="O2700" i="1"/>
  <c r="Q2700" i="1" s="1"/>
  <c r="O51" i="1"/>
  <c r="Q51" i="1" s="1"/>
  <c r="O115" i="1"/>
  <c r="Q115" i="1" s="1"/>
  <c r="O195" i="1"/>
  <c r="Q195" i="1" s="1"/>
  <c r="O259" i="1"/>
  <c r="Q259" i="1" s="1"/>
  <c r="O307" i="1"/>
  <c r="Q307" i="1" s="1"/>
  <c r="O48" i="1"/>
  <c r="Q48" i="1" s="1"/>
  <c r="O112" i="1"/>
  <c r="Q112" i="1" s="1"/>
  <c r="O160" i="1"/>
  <c r="Q160" i="1" s="1"/>
  <c r="O240" i="1"/>
  <c r="Q240" i="1" s="1"/>
  <c r="O304" i="1"/>
  <c r="Q304" i="1" s="1"/>
  <c r="O14" i="1"/>
  <c r="Q14" i="1" s="1"/>
  <c r="O78" i="1"/>
  <c r="Q78" i="1" s="1"/>
  <c r="O158" i="1"/>
  <c r="Q158" i="1" s="1"/>
  <c r="O222" i="1"/>
  <c r="Q222" i="1" s="1"/>
  <c r="O270" i="1"/>
  <c r="Q270" i="1" s="1"/>
  <c r="O334" i="1"/>
  <c r="Q334" i="1" s="1"/>
  <c r="O408" i="1"/>
  <c r="Q408" i="1" s="1"/>
  <c r="O456" i="1"/>
  <c r="Q456" i="1" s="1"/>
  <c r="O536" i="1"/>
  <c r="Q536" i="1" s="1"/>
  <c r="O584" i="1"/>
  <c r="Q584" i="1" s="1"/>
  <c r="O664" i="1"/>
  <c r="Q664" i="1" s="1"/>
  <c r="O49" i="1"/>
  <c r="Q49" i="1" s="1"/>
  <c r="O113" i="1"/>
  <c r="Q113" i="1" s="1"/>
  <c r="O177" i="1"/>
  <c r="Q177" i="1" s="1"/>
  <c r="O241" i="1"/>
  <c r="Q241" i="1" s="1"/>
  <c r="O305" i="1"/>
  <c r="Q305" i="1" s="1"/>
  <c r="O374" i="1"/>
  <c r="Q374" i="1" s="1"/>
  <c r="O438" i="1"/>
  <c r="Q438" i="1" s="1"/>
  <c r="O502" i="1"/>
  <c r="Q502" i="1" s="1"/>
  <c r="O566" i="1"/>
  <c r="Q566" i="1" s="1"/>
  <c r="O15" i="1"/>
  <c r="Q15" i="1" s="1"/>
  <c r="O31" i="1"/>
  <c r="Q31" i="1" s="1"/>
  <c r="O47" i="1"/>
  <c r="Q47" i="1" s="1"/>
  <c r="O63" i="1"/>
  <c r="Q63" i="1" s="1"/>
  <c r="O79" i="1"/>
  <c r="Q79" i="1" s="1"/>
  <c r="O95" i="1"/>
  <c r="Q95" i="1" s="1"/>
  <c r="O111" i="1"/>
  <c r="Q111" i="1" s="1"/>
  <c r="O127" i="1"/>
  <c r="Q127" i="1" s="1"/>
  <c r="O143" i="1"/>
  <c r="Q143" i="1" s="1"/>
  <c r="O159" i="1"/>
  <c r="Q159" i="1" s="1"/>
  <c r="O175" i="1"/>
  <c r="Q175" i="1" s="1"/>
  <c r="O191" i="1"/>
  <c r="Q191" i="1" s="1"/>
  <c r="O207" i="1"/>
  <c r="Q207" i="1" s="1"/>
  <c r="O223" i="1"/>
  <c r="Q223" i="1" s="1"/>
  <c r="O239" i="1"/>
  <c r="Q239" i="1" s="1"/>
  <c r="O255" i="1"/>
  <c r="Q255" i="1" s="1"/>
  <c r="O271" i="1"/>
  <c r="Q271" i="1" s="1"/>
  <c r="O287" i="1"/>
  <c r="Q287" i="1" s="1"/>
  <c r="O303" i="1"/>
  <c r="Q303" i="1" s="1"/>
  <c r="O319" i="1"/>
  <c r="Q319" i="1" s="1"/>
  <c r="O335" i="1"/>
  <c r="Q335" i="1" s="1"/>
  <c r="O12" i="1"/>
  <c r="Q12" i="1" s="1"/>
  <c r="O28" i="1"/>
  <c r="Q28" i="1" s="1"/>
  <c r="O44" i="1"/>
  <c r="Q44" i="1" s="1"/>
  <c r="O60" i="1"/>
  <c r="Q60" i="1" s="1"/>
  <c r="O76" i="1"/>
  <c r="Q76" i="1" s="1"/>
  <c r="O92" i="1"/>
  <c r="Q92" i="1" s="1"/>
  <c r="O108" i="1"/>
  <c r="Q108" i="1" s="1"/>
  <c r="O124" i="1"/>
  <c r="Q124" i="1" s="1"/>
  <c r="O140" i="1"/>
  <c r="Q140" i="1" s="1"/>
  <c r="O156" i="1"/>
  <c r="Q156" i="1" s="1"/>
  <c r="O172" i="1"/>
  <c r="Q172" i="1" s="1"/>
  <c r="O188" i="1"/>
  <c r="Q188" i="1" s="1"/>
  <c r="O204" i="1"/>
  <c r="Q204" i="1" s="1"/>
  <c r="O220" i="1"/>
  <c r="Q220" i="1" s="1"/>
  <c r="O236" i="1"/>
  <c r="Q236" i="1" s="1"/>
  <c r="O252" i="1"/>
  <c r="Q252" i="1" s="1"/>
  <c r="O268" i="1"/>
  <c r="Q268" i="1" s="1"/>
  <c r="O284" i="1"/>
  <c r="Q284" i="1" s="1"/>
  <c r="O300" i="1"/>
  <c r="Q300" i="1" s="1"/>
  <c r="O316" i="1"/>
  <c r="Q316" i="1" s="1"/>
  <c r="O332" i="1"/>
  <c r="Q332" i="1" s="1"/>
  <c r="O10" i="1"/>
  <c r="Q10" i="1" s="1"/>
  <c r="O26" i="1"/>
  <c r="Q26" i="1" s="1"/>
  <c r="O42" i="1"/>
  <c r="Q42" i="1" s="1"/>
  <c r="O58" i="1"/>
  <c r="Q58" i="1" s="1"/>
  <c r="O74" i="1"/>
  <c r="Q74" i="1" s="1"/>
  <c r="O90" i="1"/>
  <c r="Q90" i="1" s="1"/>
  <c r="O106" i="1"/>
  <c r="Q106" i="1" s="1"/>
  <c r="O122" i="1"/>
  <c r="Q122" i="1" s="1"/>
  <c r="O138" i="1"/>
  <c r="Q138" i="1" s="1"/>
  <c r="O154" i="1"/>
  <c r="Q154" i="1" s="1"/>
  <c r="O170" i="1"/>
  <c r="Q170" i="1" s="1"/>
  <c r="O186" i="1"/>
  <c r="Q186" i="1" s="1"/>
  <c r="O202" i="1"/>
  <c r="Q202" i="1" s="1"/>
  <c r="O218" i="1"/>
  <c r="Q218" i="1" s="1"/>
  <c r="O234" i="1"/>
  <c r="Q234" i="1" s="1"/>
  <c r="O250" i="1"/>
  <c r="Q250" i="1" s="1"/>
  <c r="O266" i="1"/>
  <c r="Q266" i="1" s="1"/>
  <c r="O282" i="1"/>
  <c r="Q282" i="1" s="1"/>
  <c r="O298" i="1"/>
  <c r="Q298" i="1" s="1"/>
  <c r="O314" i="1"/>
  <c r="Q314" i="1" s="1"/>
  <c r="O330" i="1"/>
  <c r="Q330" i="1" s="1"/>
  <c r="O343" i="1"/>
  <c r="Q343" i="1" s="1"/>
  <c r="O356" i="1"/>
  <c r="Q356" i="1" s="1"/>
  <c r="O372" i="1"/>
  <c r="Q372" i="1" s="1"/>
  <c r="O388" i="1"/>
  <c r="Q388" i="1" s="1"/>
  <c r="O404" i="1"/>
  <c r="Q404" i="1" s="1"/>
  <c r="O420" i="1"/>
  <c r="Q420" i="1" s="1"/>
  <c r="O436" i="1"/>
  <c r="Q436" i="1" s="1"/>
  <c r="O452" i="1"/>
  <c r="Q452" i="1" s="1"/>
  <c r="O468" i="1"/>
  <c r="Q468" i="1" s="1"/>
  <c r="O484" i="1"/>
  <c r="Q484" i="1" s="1"/>
  <c r="O500" i="1"/>
  <c r="Q500" i="1" s="1"/>
  <c r="O516" i="1"/>
  <c r="Q516" i="1" s="1"/>
  <c r="O532" i="1"/>
  <c r="Q532" i="1" s="1"/>
  <c r="O548" i="1"/>
  <c r="Q548" i="1" s="1"/>
  <c r="O564" i="1"/>
  <c r="Q564" i="1" s="1"/>
  <c r="O580" i="1"/>
  <c r="Q580" i="1" s="1"/>
  <c r="O596" i="1"/>
  <c r="Q596" i="1" s="1"/>
  <c r="O612" i="1"/>
  <c r="Q612" i="1" s="1"/>
  <c r="O628" i="1"/>
  <c r="Q628" i="1" s="1"/>
  <c r="O644" i="1"/>
  <c r="Q644" i="1" s="1"/>
  <c r="O660" i="1"/>
  <c r="Q660" i="1" s="1"/>
  <c r="O676" i="1"/>
  <c r="Q676" i="1" s="1"/>
  <c r="O13" i="1"/>
  <c r="Q13" i="1" s="1"/>
  <c r="O29" i="1"/>
  <c r="Q29" i="1" s="1"/>
  <c r="O45" i="1"/>
  <c r="Q45" i="1" s="1"/>
  <c r="O61" i="1"/>
  <c r="Q61" i="1" s="1"/>
  <c r="O77" i="1"/>
  <c r="Q77" i="1" s="1"/>
  <c r="O93" i="1"/>
  <c r="Q93" i="1" s="1"/>
  <c r="O109" i="1"/>
  <c r="Q109" i="1" s="1"/>
  <c r="O125" i="1"/>
  <c r="Q125" i="1" s="1"/>
  <c r="O141" i="1"/>
  <c r="Q141" i="1" s="1"/>
  <c r="O157" i="1"/>
  <c r="Q157" i="1" s="1"/>
  <c r="O173" i="1"/>
  <c r="Q173" i="1" s="1"/>
  <c r="O189" i="1"/>
  <c r="Q189" i="1" s="1"/>
  <c r="O205" i="1"/>
  <c r="Q205" i="1" s="1"/>
  <c r="O221" i="1"/>
  <c r="Q221" i="1" s="1"/>
  <c r="O237" i="1"/>
  <c r="Q237" i="1" s="1"/>
  <c r="O253" i="1"/>
  <c r="Q253" i="1" s="1"/>
  <c r="O269" i="1"/>
  <c r="Q269" i="1" s="1"/>
  <c r="O285" i="1"/>
  <c r="Q285" i="1" s="1"/>
  <c r="O301" i="1"/>
  <c r="Q301" i="1" s="1"/>
  <c r="O317" i="1"/>
  <c r="Q317" i="1" s="1"/>
  <c r="O333" i="1"/>
  <c r="Q333" i="1" s="1"/>
  <c r="O354" i="1"/>
  <c r="Q354" i="1" s="1"/>
  <c r="O370" i="1"/>
  <c r="Q370" i="1" s="1"/>
  <c r="O386" i="1"/>
  <c r="Q386" i="1" s="1"/>
  <c r="O402" i="1"/>
  <c r="Q402" i="1" s="1"/>
  <c r="O418" i="1"/>
  <c r="Q418" i="1" s="1"/>
  <c r="O434" i="1"/>
  <c r="Q434" i="1" s="1"/>
  <c r="O450" i="1"/>
  <c r="Q450" i="1" s="1"/>
  <c r="O466" i="1"/>
  <c r="Q466" i="1" s="1"/>
  <c r="O482" i="1"/>
  <c r="Q482" i="1" s="1"/>
  <c r="O498" i="1"/>
  <c r="Q498" i="1" s="1"/>
  <c r="O514" i="1"/>
  <c r="Q514" i="1" s="1"/>
  <c r="O530" i="1"/>
  <c r="Q530" i="1" s="1"/>
  <c r="O546" i="1"/>
  <c r="Q546" i="1" s="1"/>
  <c r="O562" i="1"/>
  <c r="Q562" i="1" s="1"/>
  <c r="O578" i="1"/>
  <c r="Q578" i="1" s="1"/>
  <c r="O594" i="1"/>
  <c r="Q594" i="1" s="1"/>
  <c r="O610" i="1"/>
  <c r="Q610" i="1" s="1"/>
  <c r="O626" i="1"/>
  <c r="Q626" i="1" s="1"/>
  <c r="O642" i="1"/>
  <c r="Q642" i="1" s="1"/>
  <c r="O658" i="1"/>
  <c r="Q658" i="1" s="1"/>
  <c r="O674" i="1"/>
  <c r="Q674" i="1" s="1"/>
  <c r="O351" i="1"/>
  <c r="Q351" i="1" s="1"/>
  <c r="O367" i="1"/>
  <c r="Q367" i="1" s="1"/>
  <c r="O383" i="1"/>
  <c r="Q383" i="1" s="1"/>
  <c r="O399" i="1"/>
  <c r="Q399" i="1" s="1"/>
  <c r="O415" i="1"/>
  <c r="Q415" i="1" s="1"/>
  <c r="O431" i="1"/>
  <c r="Q431" i="1" s="1"/>
  <c r="O447" i="1"/>
  <c r="Q447" i="1" s="1"/>
  <c r="O463" i="1"/>
  <c r="Q463" i="1" s="1"/>
  <c r="O479" i="1"/>
  <c r="Q479" i="1" s="1"/>
  <c r="O495" i="1"/>
  <c r="Q495" i="1" s="1"/>
  <c r="O511" i="1"/>
  <c r="Q511" i="1" s="1"/>
  <c r="O527" i="1"/>
  <c r="Q527" i="1" s="1"/>
  <c r="O543" i="1"/>
  <c r="Q543" i="1" s="1"/>
  <c r="O559" i="1"/>
  <c r="Q559" i="1" s="1"/>
  <c r="O575" i="1"/>
  <c r="Q575" i="1" s="1"/>
  <c r="O591" i="1"/>
  <c r="Q591" i="1" s="1"/>
  <c r="O607" i="1"/>
  <c r="Q607" i="1" s="1"/>
  <c r="O623" i="1"/>
  <c r="Q623" i="1" s="1"/>
  <c r="O647" i="1"/>
  <c r="Q647" i="1" s="1"/>
  <c r="O667" i="1"/>
  <c r="Q667" i="1" s="1"/>
  <c r="O687" i="1"/>
  <c r="Q687" i="1" s="1"/>
  <c r="O684" i="1"/>
  <c r="Q684" i="1" s="1"/>
  <c r="O704" i="1"/>
  <c r="Q704" i="1" s="1"/>
  <c r="O724" i="1"/>
  <c r="Q724" i="1" s="1"/>
  <c r="O748" i="1"/>
  <c r="Q748" i="1" s="1"/>
  <c r="O768" i="1"/>
  <c r="Q768" i="1" s="1"/>
  <c r="O788" i="1"/>
  <c r="Q788" i="1" s="1"/>
  <c r="O812" i="1"/>
  <c r="Q812" i="1" s="1"/>
  <c r="O832" i="1"/>
  <c r="Q832" i="1" s="1"/>
  <c r="O852" i="1"/>
  <c r="Q852" i="1" s="1"/>
  <c r="O876" i="1"/>
  <c r="Q876" i="1" s="1"/>
  <c r="O896" i="1"/>
  <c r="Q896" i="1" s="1"/>
  <c r="O916" i="1"/>
  <c r="Q916" i="1" s="1"/>
  <c r="O940" i="1"/>
  <c r="Q940" i="1" s="1"/>
  <c r="O960" i="1"/>
  <c r="Q960" i="1" s="1"/>
  <c r="O980" i="1"/>
  <c r="Q980" i="1" s="1"/>
  <c r="O361" i="1"/>
  <c r="Q361" i="1" s="1"/>
  <c r="O381" i="1"/>
  <c r="Q381" i="1" s="1"/>
  <c r="O401" i="1"/>
  <c r="Q401" i="1" s="1"/>
  <c r="O429" i="1"/>
  <c r="Q429" i="1" s="1"/>
  <c r="O465" i="1"/>
  <c r="Q465" i="1" s="1"/>
  <c r="O497" i="1"/>
  <c r="Q497" i="1" s="1"/>
  <c r="O529" i="1"/>
  <c r="Q529" i="1" s="1"/>
  <c r="O561" i="1"/>
  <c r="Q561" i="1" s="1"/>
  <c r="O593" i="1"/>
  <c r="Q593" i="1" s="1"/>
  <c r="O625" i="1"/>
  <c r="Q625" i="1" s="1"/>
  <c r="O657" i="1"/>
  <c r="Q657" i="1" s="1"/>
  <c r="O992" i="1"/>
  <c r="Q992" i="1" s="1"/>
  <c r="O1024" i="1"/>
  <c r="Q1024" i="1" s="1"/>
  <c r="O1056" i="1"/>
  <c r="Q1056" i="1" s="1"/>
  <c r="O1088" i="1"/>
  <c r="Q1088" i="1" s="1"/>
  <c r="O1120" i="1"/>
  <c r="Q1120" i="1" s="1"/>
  <c r="O1152" i="1"/>
  <c r="Q1152" i="1" s="1"/>
  <c r="O1184" i="1"/>
  <c r="Q1184" i="1" s="1"/>
  <c r="O1216" i="1"/>
  <c r="Q1216" i="1" s="1"/>
  <c r="O1248" i="1"/>
  <c r="Q1248" i="1" s="1"/>
  <c r="O1280" i="1"/>
  <c r="Q1280" i="1" s="1"/>
  <c r="O1312" i="1"/>
  <c r="Q1312" i="1" s="1"/>
  <c r="O1344" i="1"/>
  <c r="Q1344" i="1" s="1"/>
  <c r="O1376" i="1"/>
  <c r="Q1376" i="1" s="1"/>
  <c r="O1408" i="1"/>
  <c r="Q1408" i="1" s="1"/>
  <c r="O1440" i="1"/>
  <c r="Q1440" i="1" s="1"/>
  <c r="O1472" i="1"/>
  <c r="Q1472" i="1" s="1"/>
  <c r="O1504" i="1"/>
  <c r="Q1504" i="1" s="1"/>
  <c r="O705" i="1"/>
  <c r="Q705" i="1" s="1"/>
  <c r="O737" i="1"/>
  <c r="Q737" i="1" s="1"/>
  <c r="O769" i="1"/>
  <c r="Q769" i="1" s="1"/>
  <c r="O801" i="1"/>
  <c r="Q801" i="1" s="1"/>
  <c r="O833" i="1"/>
  <c r="Q833" i="1" s="1"/>
  <c r="O865" i="1"/>
  <c r="Q865" i="1" s="1"/>
  <c r="O897" i="1"/>
  <c r="Q897" i="1" s="1"/>
  <c r="O929" i="1"/>
  <c r="Q929" i="1" s="1"/>
  <c r="O961" i="1"/>
  <c r="Q961" i="1" s="1"/>
  <c r="O993" i="1"/>
  <c r="Q993" i="1" s="1"/>
  <c r="O1025" i="1"/>
  <c r="Q1025" i="1" s="1"/>
  <c r="O1057" i="1"/>
  <c r="Q1057" i="1" s="1"/>
  <c r="O1089" i="1"/>
  <c r="Q1089" i="1" s="1"/>
  <c r="O1121" i="1"/>
  <c r="Q1121" i="1" s="1"/>
  <c r="O1153" i="1"/>
  <c r="Q1153" i="1" s="1"/>
  <c r="O1185" i="1"/>
  <c r="Q1185" i="1" s="1"/>
  <c r="O1217" i="1"/>
  <c r="Q1217" i="1" s="1"/>
  <c r="O1249" i="1"/>
  <c r="Q1249" i="1" s="1"/>
  <c r="O1281" i="1"/>
  <c r="Q1281" i="1" s="1"/>
  <c r="O1313" i="1"/>
  <c r="Q1313" i="1" s="1"/>
  <c r="O1345" i="1"/>
  <c r="Q1345" i="1" s="1"/>
  <c r="O702" i="1"/>
  <c r="Q702" i="1" s="1"/>
  <c r="O734" i="1"/>
  <c r="Q734" i="1" s="1"/>
  <c r="O766" i="1"/>
  <c r="Q766" i="1" s="1"/>
  <c r="O798" i="1"/>
  <c r="Q798" i="1" s="1"/>
  <c r="O830" i="1"/>
  <c r="Q830" i="1" s="1"/>
  <c r="O862" i="1"/>
  <c r="Q862" i="1" s="1"/>
  <c r="O894" i="1"/>
  <c r="Q894" i="1" s="1"/>
  <c r="O926" i="1"/>
  <c r="Q926" i="1" s="1"/>
  <c r="O958" i="1"/>
  <c r="Q958" i="1" s="1"/>
  <c r="O990" i="1"/>
  <c r="Q990" i="1" s="1"/>
  <c r="O1022" i="1"/>
  <c r="Q1022" i="1" s="1"/>
  <c r="O1054" i="1"/>
  <c r="Q1054" i="1" s="1"/>
  <c r="O1086" i="1"/>
  <c r="Q1086" i="1" s="1"/>
  <c r="O1118" i="1"/>
  <c r="Q1118" i="1" s="1"/>
  <c r="O1150" i="1"/>
  <c r="Q1150" i="1" s="1"/>
  <c r="O1182" i="1"/>
  <c r="Q1182" i="1" s="1"/>
  <c r="O1214" i="1"/>
  <c r="Q1214" i="1" s="1"/>
  <c r="O1278" i="1"/>
  <c r="Q1278" i="1" s="1"/>
  <c r="O1532" i="1"/>
  <c r="Q1532" i="1" s="1"/>
  <c r="O1596" i="1"/>
  <c r="Q1596" i="1" s="1"/>
  <c r="O1660" i="1"/>
  <c r="Q1660" i="1" s="1"/>
  <c r="O1724" i="1"/>
  <c r="Q1724" i="1" s="1"/>
  <c r="O1788" i="1"/>
  <c r="Q1788" i="1" s="1"/>
  <c r="O1852" i="1"/>
  <c r="Q1852" i="1" s="1"/>
  <c r="O1916" i="1"/>
  <c r="Q1916" i="1" s="1"/>
  <c r="O1980" i="1"/>
  <c r="Q1980" i="1" s="1"/>
  <c r="O2044" i="1"/>
  <c r="Q2044" i="1" s="1"/>
  <c r="O1365" i="1"/>
  <c r="Q1365" i="1" s="1"/>
  <c r="O1429" i="1"/>
  <c r="Q1429" i="1" s="1"/>
  <c r="O1493" i="1"/>
  <c r="Q1493" i="1" s="1"/>
  <c r="O1557" i="1"/>
  <c r="Q1557" i="1" s="1"/>
  <c r="O1621" i="1"/>
  <c r="Q1621" i="1" s="1"/>
  <c r="O1685" i="1"/>
  <c r="Q1685" i="1" s="1"/>
  <c r="O1749" i="1"/>
  <c r="Q1749" i="1" s="1"/>
  <c r="O1813" i="1"/>
  <c r="Q1813" i="1" s="1"/>
  <c r="O1877" i="1"/>
  <c r="Q1877" i="1" s="1"/>
  <c r="O1941" i="1"/>
  <c r="Q1941" i="1" s="1"/>
  <c r="O2005" i="1"/>
  <c r="Q2005" i="1" s="1"/>
  <c r="O2069" i="1"/>
  <c r="Q2069" i="1" s="1"/>
  <c r="O1350" i="1"/>
  <c r="Q1350" i="1" s="1"/>
  <c r="O1414" i="1"/>
  <c r="Q1414" i="1" s="1"/>
  <c r="O1478" i="1"/>
  <c r="Q1478" i="1" s="1"/>
  <c r="O1542" i="1"/>
  <c r="Q1542" i="1" s="1"/>
  <c r="O1606" i="1"/>
  <c r="Q1606" i="1" s="1"/>
  <c r="O1670" i="1"/>
  <c r="Q1670" i="1" s="1"/>
  <c r="O1734" i="1"/>
  <c r="Q1734" i="1" s="1"/>
  <c r="O1798" i="1"/>
  <c r="Q1798" i="1" s="1"/>
  <c r="O1862" i="1"/>
  <c r="Q1862" i="1" s="1"/>
  <c r="O1926" i="1"/>
  <c r="Q1926" i="1" s="1"/>
  <c r="O1990" i="1"/>
  <c r="Q1990" i="1" s="1"/>
  <c r="O2156" i="1"/>
  <c r="Q2156" i="1" s="1"/>
  <c r="O2220" i="1"/>
  <c r="Q2220" i="1" s="1"/>
  <c r="O2284" i="1"/>
  <c r="Q2284" i="1" s="1"/>
  <c r="O2348" i="1"/>
  <c r="Q2348" i="1" s="1"/>
  <c r="O2412" i="1"/>
  <c r="Q2412" i="1" s="1"/>
  <c r="O2476" i="1"/>
  <c r="Q2476" i="1" s="1"/>
  <c r="O2540" i="1"/>
  <c r="Q2540" i="1" s="1"/>
  <c r="O2604" i="1"/>
  <c r="Q2604" i="1" s="1"/>
  <c r="O2652" i="1"/>
  <c r="Q2652" i="1" s="1"/>
  <c r="O2716" i="1"/>
  <c r="Q2716" i="1" s="1"/>
  <c r="B3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C135" i="1"/>
  <c r="C138" i="1"/>
  <c r="B141" i="1"/>
  <c r="C143" i="1"/>
  <c r="C146" i="1"/>
  <c r="B149" i="1"/>
  <c r="C151" i="1"/>
  <c r="C154" i="1"/>
  <c r="B157" i="1"/>
  <c r="C159" i="1"/>
  <c r="C162" i="1"/>
  <c r="B165" i="1"/>
  <c r="C167" i="1"/>
  <c r="C170" i="1"/>
  <c r="B173" i="1"/>
  <c r="B175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215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253" i="1"/>
  <c r="B255" i="1"/>
  <c r="B257" i="1"/>
  <c r="B259" i="1"/>
  <c r="B261" i="1"/>
  <c r="B263" i="1"/>
  <c r="B265" i="1"/>
  <c r="B267" i="1"/>
  <c r="B269" i="1"/>
  <c r="B271" i="1"/>
  <c r="B273" i="1"/>
  <c r="B275" i="1"/>
  <c r="B277" i="1"/>
  <c r="B279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C133" i="1"/>
  <c r="C136" i="1"/>
  <c r="B139" i="1"/>
  <c r="C141" i="1"/>
  <c r="C144" i="1"/>
  <c r="B147" i="1"/>
  <c r="C149" i="1"/>
  <c r="C152" i="1"/>
  <c r="B155" i="1"/>
  <c r="C157" i="1"/>
  <c r="C160" i="1"/>
  <c r="B163" i="1"/>
  <c r="C165" i="1"/>
  <c r="C168" i="1"/>
  <c r="B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C134" i="1"/>
  <c r="B137" i="1"/>
  <c r="C139" i="1"/>
  <c r="C142" i="1"/>
  <c r="B145" i="1"/>
  <c r="C147" i="1"/>
  <c r="C150" i="1"/>
  <c r="B153" i="1"/>
  <c r="C155" i="1"/>
  <c r="C158" i="1"/>
  <c r="B161" i="1"/>
  <c r="C163" i="1"/>
  <c r="C166" i="1"/>
  <c r="B169" i="1"/>
  <c r="C171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11" i="1"/>
  <c r="B43" i="1"/>
  <c r="B75" i="1"/>
  <c r="B107" i="1"/>
  <c r="B135" i="1"/>
  <c r="C145" i="1"/>
  <c r="C156" i="1"/>
  <c r="B167" i="1"/>
  <c r="C176" i="1"/>
  <c r="C184" i="1"/>
  <c r="C192" i="1"/>
  <c r="C200" i="1"/>
  <c r="C208" i="1"/>
  <c r="C216" i="1"/>
  <c r="C224" i="1"/>
  <c r="C232" i="1"/>
  <c r="B240" i="1"/>
  <c r="C243" i="1"/>
  <c r="B246" i="1"/>
  <c r="C248" i="1"/>
  <c r="C251" i="1"/>
  <c r="B254" i="1"/>
  <c r="C256" i="1"/>
  <c r="C259" i="1"/>
  <c r="B262" i="1"/>
  <c r="C264" i="1"/>
  <c r="C267" i="1"/>
  <c r="B270" i="1"/>
  <c r="C272" i="1"/>
  <c r="C275" i="1"/>
  <c r="B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B19" i="1"/>
  <c r="B51" i="1"/>
  <c r="B83" i="1"/>
  <c r="B115" i="1"/>
  <c r="C137" i="1"/>
  <c r="C148" i="1"/>
  <c r="B159" i="1"/>
  <c r="C169" i="1"/>
  <c r="C178" i="1"/>
  <c r="C186" i="1"/>
  <c r="C194" i="1"/>
  <c r="C202" i="1"/>
  <c r="C210" i="1"/>
  <c r="C218" i="1"/>
  <c r="C226" i="1"/>
  <c r="C234" i="1"/>
  <c r="C240" i="1"/>
  <c r="B244" i="1"/>
  <c r="C246" i="1"/>
  <c r="C249" i="1"/>
  <c r="B252" i="1"/>
  <c r="C254" i="1"/>
  <c r="C257" i="1"/>
  <c r="B260" i="1"/>
  <c r="C262" i="1"/>
  <c r="C265" i="1"/>
  <c r="B268" i="1"/>
  <c r="C270" i="1"/>
  <c r="C273" i="1"/>
  <c r="B276" i="1"/>
  <c r="C278" i="1"/>
  <c r="B281" i="1"/>
  <c r="B283" i="1"/>
  <c r="B285" i="1"/>
  <c r="B287" i="1"/>
  <c r="B289" i="1"/>
  <c r="B291" i="1"/>
  <c r="B293" i="1"/>
  <c r="B295" i="1"/>
  <c r="B297" i="1"/>
  <c r="B299" i="1"/>
  <c r="B301" i="1"/>
  <c r="B303" i="1"/>
  <c r="B305" i="1"/>
  <c r="B307" i="1"/>
  <c r="B309" i="1"/>
  <c r="B311" i="1"/>
  <c r="B313" i="1"/>
  <c r="B315" i="1"/>
  <c r="B317" i="1"/>
  <c r="B319" i="1"/>
  <c r="B321" i="1"/>
  <c r="B323" i="1"/>
  <c r="B325" i="1"/>
  <c r="B327" i="1"/>
  <c r="B329" i="1"/>
  <c r="B331" i="1"/>
  <c r="B333" i="1"/>
  <c r="B335" i="1"/>
  <c r="B337" i="1"/>
  <c r="B339" i="1"/>
  <c r="B341" i="1"/>
  <c r="B343" i="1"/>
  <c r="B345" i="1"/>
  <c r="B347" i="1"/>
  <c r="B349" i="1"/>
  <c r="B351" i="1"/>
  <c r="B353" i="1"/>
  <c r="B355" i="1"/>
  <c r="B357" i="1"/>
  <c r="B359" i="1"/>
  <c r="B361" i="1"/>
  <c r="B363" i="1"/>
  <c r="B365" i="1"/>
  <c r="B367" i="1"/>
  <c r="B369" i="1"/>
  <c r="B371" i="1"/>
  <c r="B373" i="1"/>
  <c r="B375" i="1"/>
  <c r="B377" i="1"/>
  <c r="B379" i="1"/>
  <c r="B381" i="1"/>
  <c r="B383" i="1"/>
  <c r="B385" i="1"/>
  <c r="B387" i="1"/>
  <c r="B27" i="1"/>
  <c r="B59" i="1"/>
  <c r="B91" i="1"/>
  <c r="B123" i="1"/>
  <c r="C140" i="1"/>
  <c r="B151" i="1"/>
  <c r="C161" i="1"/>
  <c r="C172" i="1"/>
  <c r="C180" i="1"/>
  <c r="C188" i="1"/>
  <c r="C196" i="1"/>
  <c r="C204" i="1"/>
  <c r="C212" i="1"/>
  <c r="C220" i="1"/>
  <c r="C228" i="1"/>
  <c r="C236" i="1"/>
  <c r="B242" i="1"/>
  <c r="C244" i="1"/>
  <c r="C247" i="1"/>
  <c r="B250" i="1"/>
  <c r="C252" i="1"/>
  <c r="C255" i="1"/>
  <c r="B258" i="1"/>
  <c r="C260" i="1"/>
  <c r="C263" i="1"/>
  <c r="B266" i="1"/>
  <c r="C268" i="1"/>
  <c r="C271" i="1"/>
  <c r="B274" i="1"/>
  <c r="C276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B35" i="1"/>
  <c r="B67" i="1"/>
  <c r="B99" i="1"/>
  <c r="B131" i="1"/>
  <c r="B143" i="1"/>
  <c r="C153" i="1"/>
  <c r="C164" i="1"/>
  <c r="C174" i="1"/>
  <c r="C182" i="1"/>
  <c r="C190" i="1"/>
  <c r="C198" i="1"/>
  <c r="C206" i="1"/>
  <c r="C214" i="1"/>
  <c r="C222" i="1"/>
  <c r="C230" i="1"/>
  <c r="C238" i="1"/>
  <c r="C242" i="1"/>
  <c r="C245" i="1"/>
  <c r="B248" i="1"/>
  <c r="C250" i="1"/>
  <c r="C253" i="1"/>
  <c r="B256" i="1"/>
  <c r="C258" i="1"/>
  <c r="C261" i="1"/>
  <c r="B264" i="1"/>
  <c r="C266" i="1"/>
  <c r="C269" i="1"/>
  <c r="B272" i="1"/>
  <c r="C274" i="1"/>
  <c r="C277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89" i="1"/>
  <c r="B391" i="1"/>
  <c r="B393" i="1"/>
  <c r="B395" i="1"/>
  <c r="B397" i="1"/>
  <c r="B399" i="1"/>
  <c r="B401" i="1"/>
  <c r="B403" i="1"/>
  <c r="B405" i="1"/>
  <c r="B407" i="1"/>
  <c r="B409" i="1"/>
  <c r="B411" i="1"/>
  <c r="B413" i="1"/>
  <c r="B415" i="1"/>
  <c r="B417" i="1"/>
  <c r="B419" i="1"/>
  <c r="B421" i="1"/>
  <c r="B423" i="1"/>
  <c r="B425" i="1"/>
  <c r="B427" i="1"/>
  <c r="B429" i="1"/>
  <c r="B431" i="1"/>
  <c r="B433" i="1"/>
  <c r="B435" i="1"/>
  <c r="B437" i="1"/>
  <c r="B439" i="1"/>
  <c r="B441" i="1"/>
  <c r="B443" i="1"/>
  <c r="B445" i="1"/>
  <c r="B447" i="1"/>
  <c r="B449" i="1"/>
  <c r="B451" i="1"/>
  <c r="B453" i="1"/>
  <c r="B455" i="1"/>
  <c r="B457" i="1"/>
  <c r="B459" i="1"/>
  <c r="B461" i="1"/>
  <c r="B463" i="1"/>
  <c r="B465" i="1"/>
  <c r="B467" i="1"/>
  <c r="B469" i="1"/>
  <c r="B471" i="1"/>
  <c r="B473" i="1"/>
  <c r="B475" i="1"/>
  <c r="B477" i="1"/>
  <c r="B479" i="1"/>
  <c r="B481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509" i="1"/>
  <c r="B511" i="1"/>
  <c r="B513" i="1"/>
  <c r="B515" i="1"/>
  <c r="B517" i="1"/>
  <c r="B519" i="1"/>
  <c r="B521" i="1"/>
  <c r="B523" i="1"/>
  <c r="B525" i="1"/>
  <c r="B527" i="1"/>
  <c r="B529" i="1"/>
  <c r="B531" i="1"/>
  <c r="B533" i="1"/>
  <c r="B535" i="1"/>
  <c r="B537" i="1"/>
  <c r="B539" i="1"/>
  <c r="B541" i="1"/>
  <c r="B543" i="1"/>
  <c r="B545" i="1"/>
  <c r="B547" i="1"/>
  <c r="B549" i="1"/>
  <c r="B551" i="1"/>
  <c r="B553" i="1"/>
  <c r="B555" i="1"/>
  <c r="B557" i="1"/>
  <c r="B559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1" i="1"/>
  <c r="C564" i="1"/>
  <c r="B567" i="1"/>
  <c r="C569" i="1"/>
  <c r="C572" i="1"/>
  <c r="B575" i="1"/>
  <c r="C577" i="1"/>
  <c r="C580" i="1"/>
  <c r="B583" i="1"/>
  <c r="C585" i="1"/>
  <c r="C588" i="1"/>
  <c r="B591" i="1"/>
  <c r="C593" i="1"/>
  <c r="C596" i="1"/>
  <c r="B599" i="1"/>
  <c r="C601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59" i="1"/>
  <c r="C562" i="1"/>
  <c r="B565" i="1"/>
  <c r="C567" i="1"/>
  <c r="C570" i="1"/>
  <c r="B573" i="1"/>
  <c r="C575" i="1"/>
  <c r="C578" i="1"/>
  <c r="B581" i="1"/>
  <c r="C583" i="1"/>
  <c r="C586" i="1"/>
  <c r="B589" i="1"/>
  <c r="C591" i="1"/>
  <c r="C594" i="1"/>
  <c r="B597" i="1"/>
  <c r="C599" i="1"/>
  <c r="C602" i="1"/>
  <c r="B605" i="1"/>
  <c r="B607" i="1"/>
  <c r="B609" i="1"/>
  <c r="B611" i="1"/>
  <c r="B613" i="1"/>
  <c r="B615" i="1"/>
  <c r="B617" i="1"/>
  <c r="B619" i="1"/>
  <c r="B621" i="1"/>
  <c r="B623" i="1"/>
  <c r="B625" i="1"/>
  <c r="B627" i="1"/>
  <c r="B629" i="1"/>
  <c r="B631" i="1"/>
  <c r="B633" i="1"/>
  <c r="B635" i="1"/>
  <c r="B637" i="1"/>
  <c r="B639" i="1"/>
  <c r="B641" i="1"/>
  <c r="B643" i="1"/>
  <c r="B645" i="1"/>
  <c r="B647" i="1"/>
  <c r="B649" i="1"/>
  <c r="B651" i="1"/>
  <c r="B653" i="1"/>
  <c r="B655" i="1"/>
  <c r="B657" i="1"/>
  <c r="B659" i="1"/>
  <c r="B661" i="1"/>
  <c r="B663" i="1"/>
  <c r="B665" i="1"/>
  <c r="B667" i="1"/>
  <c r="B669" i="1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7" i="1"/>
  <c r="B749" i="1"/>
  <c r="B751" i="1"/>
  <c r="B753" i="1"/>
  <c r="B755" i="1"/>
  <c r="B757" i="1"/>
  <c r="B759" i="1"/>
  <c r="B761" i="1"/>
  <c r="B763" i="1"/>
  <c r="B765" i="1"/>
  <c r="B767" i="1"/>
  <c r="B769" i="1"/>
  <c r="B771" i="1"/>
  <c r="B773" i="1"/>
  <c r="B775" i="1"/>
  <c r="B777" i="1"/>
  <c r="B779" i="1"/>
  <c r="B781" i="1"/>
  <c r="B783" i="1"/>
  <c r="B785" i="1"/>
  <c r="B787" i="1"/>
  <c r="B789" i="1"/>
  <c r="B791" i="1"/>
  <c r="B793" i="1"/>
  <c r="B795" i="1"/>
  <c r="B797" i="1"/>
  <c r="B799" i="1"/>
  <c r="B801" i="1"/>
  <c r="B803" i="1"/>
  <c r="B805" i="1"/>
  <c r="B807" i="1"/>
  <c r="B809" i="1"/>
  <c r="B811" i="1"/>
  <c r="B813" i="1"/>
  <c r="B815" i="1"/>
  <c r="B817" i="1"/>
  <c r="B819" i="1"/>
  <c r="B821" i="1"/>
  <c r="B823" i="1"/>
  <c r="B825" i="1"/>
  <c r="B827" i="1"/>
  <c r="B829" i="1"/>
  <c r="B831" i="1"/>
  <c r="B833" i="1"/>
  <c r="B835" i="1"/>
  <c r="B837" i="1"/>
  <c r="B839" i="1"/>
  <c r="B841" i="1"/>
  <c r="B843" i="1"/>
  <c r="B845" i="1"/>
  <c r="B847" i="1"/>
  <c r="B849" i="1"/>
  <c r="B851" i="1"/>
  <c r="B853" i="1"/>
  <c r="B855" i="1"/>
  <c r="B857" i="1"/>
  <c r="B859" i="1"/>
  <c r="B861" i="1"/>
  <c r="B863" i="1"/>
  <c r="B865" i="1"/>
  <c r="B867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0" i="1"/>
  <c r="B563" i="1"/>
  <c r="C565" i="1"/>
  <c r="C568" i="1"/>
  <c r="B571" i="1"/>
  <c r="C573" i="1"/>
  <c r="C576" i="1"/>
  <c r="B579" i="1"/>
  <c r="C581" i="1"/>
  <c r="C584" i="1"/>
  <c r="B587" i="1"/>
  <c r="C589" i="1"/>
  <c r="C592" i="1"/>
  <c r="B595" i="1"/>
  <c r="C597" i="1"/>
  <c r="C600" i="1"/>
  <c r="B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B561" i="1"/>
  <c r="C563" i="1"/>
  <c r="C566" i="1"/>
  <c r="B569" i="1"/>
  <c r="C571" i="1"/>
  <c r="C574" i="1"/>
  <c r="B577" i="1"/>
  <c r="C579" i="1"/>
  <c r="C582" i="1"/>
  <c r="B585" i="1"/>
  <c r="C587" i="1"/>
  <c r="C590" i="1"/>
  <c r="B593" i="1"/>
  <c r="C595" i="1"/>
  <c r="C598" i="1"/>
  <c r="B601" i="1"/>
  <c r="C603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C940" i="1"/>
  <c r="C942" i="1"/>
  <c r="C944" i="1"/>
  <c r="C946" i="1"/>
  <c r="C948" i="1"/>
  <c r="C950" i="1"/>
  <c r="C952" i="1"/>
  <c r="C954" i="1"/>
  <c r="C956" i="1"/>
  <c r="C958" i="1"/>
  <c r="C960" i="1"/>
  <c r="C962" i="1"/>
  <c r="C964" i="1"/>
  <c r="C966" i="1"/>
  <c r="C968" i="1"/>
  <c r="C970" i="1"/>
  <c r="C972" i="1"/>
  <c r="C974" i="1"/>
  <c r="C976" i="1"/>
  <c r="C978" i="1"/>
  <c r="C980" i="1"/>
  <c r="C982" i="1"/>
  <c r="C984" i="1"/>
  <c r="C986" i="1"/>
  <c r="C988" i="1"/>
  <c r="C990" i="1"/>
  <c r="C992" i="1"/>
  <c r="C994" i="1"/>
  <c r="C996" i="1"/>
  <c r="C998" i="1"/>
  <c r="C1000" i="1"/>
  <c r="C1002" i="1"/>
  <c r="C1004" i="1"/>
  <c r="C1006" i="1"/>
  <c r="C1008" i="1"/>
  <c r="C1010" i="1"/>
  <c r="C1012" i="1"/>
  <c r="C1014" i="1"/>
  <c r="C1016" i="1"/>
  <c r="C1018" i="1"/>
  <c r="C1020" i="1"/>
  <c r="C1022" i="1"/>
  <c r="C1024" i="1"/>
  <c r="C1026" i="1"/>
  <c r="C1028" i="1"/>
  <c r="C1030" i="1"/>
  <c r="C1032" i="1"/>
  <c r="C1034" i="1"/>
  <c r="C1036" i="1"/>
  <c r="C1038" i="1"/>
  <c r="C1040" i="1"/>
  <c r="C1042" i="1"/>
  <c r="C1044" i="1"/>
  <c r="C1046" i="1"/>
  <c r="C1048" i="1"/>
  <c r="C1050" i="1"/>
  <c r="C1052" i="1"/>
  <c r="C1054" i="1"/>
  <c r="C1056" i="1"/>
  <c r="C1058" i="1"/>
  <c r="C1060" i="1"/>
  <c r="C1062" i="1"/>
  <c r="C1064" i="1"/>
  <c r="C1066" i="1"/>
  <c r="C1068" i="1"/>
  <c r="C1070" i="1"/>
  <c r="C1072" i="1"/>
  <c r="C1074" i="1"/>
  <c r="C1076" i="1"/>
  <c r="C1078" i="1"/>
  <c r="C1080" i="1"/>
  <c r="C1082" i="1"/>
  <c r="C1084" i="1"/>
  <c r="C1086" i="1"/>
  <c r="C1088" i="1"/>
  <c r="C1090" i="1"/>
  <c r="C1092" i="1"/>
  <c r="C1094" i="1"/>
  <c r="C1096" i="1"/>
  <c r="C1098" i="1"/>
  <c r="C1100" i="1"/>
  <c r="C1102" i="1"/>
  <c r="C1104" i="1"/>
  <c r="C1106" i="1"/>
  <c r="C1108" i="1"/>
  <c r="C1110" i="1"/>
  <c r="C1112" i="1"/>
  <c r="C1114" i="1"/>
  <c r="C1116" i="1"/>
  <c r="C1118" i="1"/>
  <c r="C1120" i="1"/>
  <c r="C1122" i="1"/>
  <c r="C1124" i="1"/>
  <c r="C1126" i="1"/>
  <c r="C1128" i="1"/>
  <c r="B869" i="1"/>
  <c r="B871" i="1"/>
  <c r="B873" i="1"/>
  <c r="B875" i="1"/>
  <c r="B877" i="1"/>
  <c r="B879" i="1"/>
  <c r="B881" i="1"/>
  <c r="B883" i="1"/>
  <c r="B885" i="1"/>
  <c r="B887" i="1"/>
  <c r="B889" i="1"/>
  <c r="B891" i="1"/>
  <c r="B893" i="1"/>
  <c r="B895" i="1"/>
  <c r="B897" i="1"/>
  <c r="B899" i="1"/>
  <c r="B901" i="1"/>
  <c r="B903" i="1"/>
  <c r="B905" i="1"/>
  <c r="B907" i="1"/>
  <c r="B909" i="1"/>
  <c r="B911" i="1"/>
  <c r="B913" i="1"/>
  <c r="B915" i="1"/>
  <c r="B917" i="1"/>
  <c r="B919" i="1"/>
  <c r="B921" i="1"/>
  <c r="B923" i="1"/>
  <c r="B925" i="1"/>
  <c r="B927" i="1"/>
  <c r="B929" i="1"/>
  <c r="B931" i="1"/>
  <c r="B933" i="1"/>
  <c r="B935" i="1"/>
  <c r="B937" i="1"/>
  <c r="B939" i="1"/>
  <c r="B941" i="1"/>
  <c r="B943" i="1"/>
  <c r="B945" i="1"/>
  <c r="B947" i="1"/>
  <c r="B949" i="1"/>
  <c r="B951" i="1"/>
  <c r="B953" i="1"/>
  <c r="B955" i="1"/>
  <c r="B957" i="1"/>
  <c r="B959" i="1"/>
  <c r="B961" i="1"/>
  <c r="B963" i="1"/>
  <c r="B965" i="1"/>
  <c r="B967" i="1"/>
  <c r="B969" i="1"/>
  <c r="B971" i="1"/>
  <c r="B973" i="1"/>
  <c r="B975" i="1"/>
  <c r="B977" i="1"/>
  <c r="B979" i="1"/>
  <c r="B981" i="1"/>
  <c r="B983" i="1"/>
  <c r="B985" i="1"/>
  <c r="B987" i="1"/>
  <c r="B989" i="1"/>
  <c r="B991" i="1"/>
  <c r="B993" i="1"/>
  <c r="B995" i="1"/>
  <c r="B997" i="1"/>
  <c r="B999" i="1"/>
  <c r="B1001" i="1"/>
  <c r="B1003" i="1"/>
  <c r="B1005" i="1"/>
  <c r="B1007" i="1"/>
  <c r="B1009" i="1"/>
  <c r="B1011" i="1"/>
  <c r="B1013" i="1"/>
  <c r="B1015" i="1"/>
  <c r="B1017" i="1"/>
  <c r="B1019" i="1"/>
  <c r="B1021" i="1"/>
  <c r="B1023" i="1"/>
  <c r="B1025" i="1"/>
  <c r="B1027" i="1"/>
  <c r="B1029" i="1"/>
  <c r="B1031" i="1"/>
  <c r="B1033" i="1"/>
  <c r="B1035" i="1"/>
  <c r="B1037" i="1"/>
  <c r="B1039" i="1"/>
  <c r="B1041" i="1"/>
  <c r="B1043" i="1"/>
  <c r="B1045" i="1"/>
  <c r="B1047" i="1"/>
  <c r="B1049" i="1"/>
  <c r="B1051" i="1"/>
  <c r="B1053" i="1"/>
  <c r="B1055" i="1"/>
  <c r="B1057" i="1"/>
  <c r="B1059" i="1"/>
  <c r="B1061" i="1"/>
  <c r="B1063" i="1"/>
  <c r="B1065" i="1"/>
  <c r="B1067" i="1"/>
  <c r="B1069" i="1"/>
  <c r="B1071" i="1"/>
  <c r="B1073" i="1"/>
  <c r="B1075" i="1"/>
  <c r="B1077" i="1"/>
  <c r="B1079" i="1"/>
  <c r="B1081" i="1"/>
  <c r="B1083" i="1"/>
  <c r="B1085" i="1"/>
  <c r="B1087" i="1"/>
  <c r="B1089" i="1"/>
  <c r="B1091" i="1"/>
  <c r="B1093" i="1"/>
  <c r="B1095" i="1"/>
  <c r="B1097" i="1"/>
  <c r="B1099" i="1"/>
  <c r="B1101" i="1"/>
  <c r="B1103" i="1"/>
  <c r="B1105" i="1"/>
  <c r="B1107" i="1"/>
  <c r="B1109" i="1"/>
  <c r="B1111" i="1"/>
  <c r="B1113" i="1"/>
  <c r="B1115" i="1"/>
  <c r="B1117" i="1"/>
  <c r="B1119" i="1"/>
  <c r="B1121" i="1"/>
  <c r="B1123" i="1"/>
  <c r="B1125" i="1"/>
  <c r="B1127" i="1"/>
  <c r="B1129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1006" i="1"/>
  <c r="B1014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1" i="1"/>
  <c r="B1134" i="1"/>
  <c r="C1136" i="1"/>
  <c r="B1139" i="1"/>
  <c r="B1142" i="1"/>
  <c r="C1144" i="1"/>
  <c r="B1147" i="1"/>
  <c r="B1150" i="1"/>
  <c r="C1152" i="1"/>
  <c r="B1155" i="1"/>
  <c r="B1158" i="1"/>
  <c r="C1160" i="1"/>
  <c r="B1163" i="1"/>
  <c r="B1166" i="1"/>
  <c r="C1168" i="1"/>
  <c r="B1171" i="1"/>
  <c r="B1174" i="1"/>
  <c r="C1176" i="1"/>
  <c r="B1179" i="1"/>
  <c r="B1182" i="1"/>
  <c r="C1184" i="1"/>
  <c r="B1187" i="1"/>
  <c r="B1190" i="1"/>
  <c r="C1192" i="1"/>
  <c r="B1195" i="1"/>
  <c r="B1198" i="1"/>
  <c r="C1200" i="1"/>
  <c r="B1203" i="1"/>
  <c r="B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1250" i="1"/>
  <c r="C1252" i="1"/>
  <c r="C1254" i="1"/>
  <c r="C1256" i="1"/>
  <c r="C1258" i="1"/>
  <c r="C1260" i="1"/>
  <c r="C1262" i="1"/>
  <c r="C1264" i="1"/>
  <c r="C1266" i="1"/>
  <c r="C1268" i="1"/>
  <c r="C1270" i="1"/>
  <c r="C1272" i="1"/>
  <c r="C1274" i="1"/>
  <c r="C1276" i="1"/>
  <c r="C1278" i="1"/>
  <c r="C1280" i="1"/>
  <c r="C1282" i="1"/>
  <c r="C1284" i="1"/>
  <c r="C1286" i="1"/>
  <c r="C1288" i="1"/>
  <c r="C1290" i="1"/>
  <c r="C1292" i="1"/>
  <c r="C1294" i="1"/>
  <c r="C1296" i="1"/>
  <c r="C1298" i="1"/>
  <c r="C1300" i="1"/>
  <c r="C1302" i="1"/>
  <c r="C1304" i="1"/>
  <c r="C1306" i="1"/>
  <c r="C1308" i="1"/>
  <c r="C1310" i="1"/>
  <c r="C1312" i="1"/>
  <c r="C1314" i="1"/>
  <c r="C1316" i="1"/>
  <c r="C1318" i="1"/>
  <c r="C1320" i="1"/>
  <c r="C1322" i="1"/>
  <c r="C1324" i="1"/>
  <c r="C1326" i="1"/>
  <c r="C1328" i="1"/>
  <c r="C1330" i="1"/>
  <c r="C1332" i="1"/>
  <c r="C1334" i="1"/>
  <c r="C1336" i="1"/>
  <c r="C1338" i="1"/>
  <c r="C1340" i="1"/>
  <c r="C1342" i="1"/>
  <c r="C1344" i="1"/>
  <c r="C1346" i="1"/>
  <c r="C1348" i="1"/>
  <c r="C135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88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18" i="1"/>
  <c r="C1420" i="1"/>
  <c r="C1422" i="1"/>
  <c r="C142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2" i="1"/>
  <c r="C1134" i="1"/>
  <c r="B1137" i="1"/>
  <c r="B1140" i="1"/>
  <c r="C1142" i="1"/>
  <c r="B1145" i="1"/>
  <c r="B1148" i="1"/>
  <c r="C1150" i="1"/>
  <c r="B1153" i="1"/>
  <c r="B1156" i="1"/>
  <c r="C1158" i="1"/>
  <c r="B1161" i="1"/>
  <c r="B1164" i="1"/>
  <c r="C1166" i="1"/>
  <c r="B1169" i="1"/>
  <c r="B1172" i="1"/>
  <c r="C1174" i="1"/>
  <c r="B1177" i="1"/>
  <c r="B1180" i="1"/>
  <c r="C1182" i="1"/>
  <c r="B1185" i="1"/>
  <c r="B1188" i="1"/>
  <c r="C1190" i="1"/>
  <c r="B1193" i="1"/>
  <c r="B1196" i="1"/>
  <c r="C1198" i="1"/>
  <c r="B1201" i="1"/>
  <c r="B1204" i="1"/>
  <c r="C1206" i="1"/>
  <c r="B1209" i="1"/>
  <c r="B1211" i="1"/>
  <c r="B1213" i="1"/>
  <c r="B1215" i="1"/>
  <c r="B1217" i="1"/>
  <c r="B1219" i="1"/>
  <c r="B1221" i="1"/>
  <c r="B1223" i="1"/>
  <c r="B1225" i="1"/>
  <c r="B1227" i="1"/>
  <c r="B1229" i="1"/>
  <c r="B1231" i="1"/>
  <c r="B1233" i="1"/>
  <c r="B1235" i="1"/>
  <c r="B1237" i="1"/>
  <c r="B1239" i="1"/>
  <c r="B1241" i="1"/>
  <c r="B1243" i="1"/>
  <c r="B1245" i="1"/>
  <c r="B1247" i="1"/>
  <c r="B1249" i="1"/>
  <c r="B1251" i="1"/>
  <c r="B1253" i="1"/>
  <c r="B1255" i="1"/>
  <c r="B1257" i="1"/>
  <c r="B1259" i="1"/>
  <c r="B1261" i="1"/>
  <c r="B1263" i="1"/>
  <c r="B1265" i="1"/>
  <c r="B1267" i="1"/>
  <c r="B1269" i="1"/>
  <c r="B1271" i="1"/>
  <c r="B1273" i="1"/>
  <c r="B1275" i="1"/>
  <c r="B1277" i="1"/>
  <c r="B1279" i="1"/>
  <c r="B1281" i="1"/>
  <c r="B1283" i="1"/>
  <c r="B1285" i="1"/>
  <c r="B1287" i="1"/>
  <c r="B1289" i="1"/>
  <c r="B1291" i="1"/>
  <c r="B1293" i="1"/>
  <c r="B1295" i="1"/>
  <c r="B1297" i="1"/>
  <c r="B1299" i="1"/>
  <c r="B1301" i="1"/>
  <c r="B1303" i="1"/>
  <c r="B1305" i="1"/>
  <c r="B1307" i="1"/>
  <c r="B1309" i="1"/>
  <c r="B1311" i="1"/>
  <c r="B1313" i="1"/>
  <c r="B1315" i="1"/>
  <c r="B1317" i="1"/>
  <c r="B1319" i="1"/>
  <c r="B1321" i="1"/>
  <c r="B1323" i="1"/>
  <c r="B1325" i="1"/>
  <c r="B1327" i="1"/>
  <c r="B1329" i="1"/>
  <c r="B1331" i="1"/>
  <c r="B1333" i="1"/>
  <c r="B1335" i="1"/>
  <c r="B1337" i="1"/>
  <c r="B1339" i="1"/>
  <c r="B1341" i="1"/>
  <c r="B1343" i="1"/>
  <c r="B1345" i="1"/>
  <c r="B1347" i="1"/>
  <c r="B1349" i="1"/>
  <c r="B1351" i="1"/>
  <c r="B1353" i="1"/>
  <c r="B1355" i="1"/>
  <c r="B1357" i="1"/>
  <c r="B1359" i="1"/>
  <c r="B1361" i="1"/>
  <c r="B1363" i="1"/>
  <c r="B1365" i="1"/>
  <c r="B1367" i="1"/>
  <c r="B1369" i="1"/>
  <c r="B1371" i="1"/>
  <c r="B1373" i="1"/>
  <c r="B1375" i="1"/>
  <c r="B1377" i="1"/>
  <c r="B1379" i="1"/>
  <c r="B1381" i="1"/>
  <c r="B1383" i="1"/>
  <c r="B1385" i="1"/>
  <c r="B1387" i="1"/>
  <c r="B1389" i="1"/>
  <c r="B1391" i="1"/>
  <c r="B1393" i="1"/>
  <c r="B1395" i="1"/>
  <c r="B1397" i="1"/>
  <c r="B1399" i="1"/>
  <c r="B1401" i="1"/>
  <c r="B1403" i="1"/>
  <c r="B1405" i="1"/>
  <c r="B1407" i="1"/>
  <c r="B1409" i="1"/>
  <c r="B1411" i="1"/>
  <c r="B1413" i="1"/>
  <c r="B1415" i="1"/>
  <c r="B1417" i="1"/>
  <c r="B1419" i="1"/>
  <c r="B1421" i="1"/>
  <c r="B1423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C1132" i="1"/>
  <c r="B1135" i="1"/>
  <c r="B1138" i="1"/>
  <c r="C1140" i="1"/>
  <c r="B1143" i="1"/>
  <c r="B1146" i="1"/>
  <c r="C1148" i="1"/>
  <c r="B1151" i="1"/>
  <c r="B1154" i="1"/>
  <c r="C1156" i="1"/>
  <c r="B1159" i="1"/>
  <c r="B1162" i="1"/>
  <c r="C1164" i="1"/>
  <c r="B1167" i="1"/>
  <c r="B1170" i="1"/>
  <c r="C1172" i="1"/>
  <c r="B1175" i="1"/>
  <c r="B1178" i="1"/>
  <c r="C1180" i="1"/>
  <c r="B1183" i="1"/>
  <c r="B1186" i="1"/>
  <c r="C1188" i="1"/>
  <c r="B1191" i="1"/>
  <c r="B1194" i="1"/>
  <c r="C1196" i="1"/>
  <c r="B1199" i="1"/>
  <c r="B1202" i="1"/>
  <c r="C1204" i="1"/>
  <c r="B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C1407" i="1"/>
  <c r="C1409" i="1"/>
  <c r="C1411" i="1"/>
  <c r="C1413" i="1"/>
  <c r="C1415" i="1"/>
  <c r="C1417" i="1"/>
  <c r="C1419" i="1"/>
  <c r="C1421" i="1"/>
  <c r="C1423" i="1"/>
  <c r="C1425" i="1"/>
  <c r="C1427" i="1"/>
  <c r="C1429" i="1"/>
  <c r="C1431" i="1"/>
  <c r="C1433" i="1"/>
  <c r="C1435" i="1"/>
  <c r="C1437" i="1"/>
  <c r="C1439" i="1"/>
  <c r="C1441" i="1"/>
  <c r="C1443" i="1"/>
  <c r="C1445" i="1"/>
  <c r="C1447" i="1"/>
  <c r="C1449" i="1"/>
  <c r="C1451" i="1"/>
  <c r="C1453" i="1"/>
  <c r="C1455" i="1"/>
  <c r="C1457" i="1"/>
  <c r="C1459" i="1"/>
  <c r="C1461" i="1"/>
  <c r="C1463" i="1"/>
  <c r="C1465" i="1"/>
  <c r="C1467" i="1"/>
  <c r="C1469" i="1"/>
  <c r="C1471" i="1"/>
  <c r="C1473" i="1"/>
  <c r="C1475" i="1"/>
  <c r="C1477" i="1"/>
  <c r="C1479" i="1"/>
  <c r="C1481" i="1"/>
  <c r="C1483" i="1"/>
  <c r="C1485" i="1"/>
  <c r="C1487" i="1"/>
  <c r="C1489" i="1"/>
  <c r="C1491" i="1"/>
  <c r="C1493" i="1"/>
  <c r="C1495" i="1"/>
  <c r="C1497" i="1"/>
  <c r="C1499" i="1"/>
  <c r="C1501" i="1"/>
  <c r="C1503" i="1"/>
  <c r="C1505" i="1"/>
  <c r="C1507" i="1"/>
  <c r="C1509" i="1"/>
  <c r="C1511" i="1"/>
  <c r="C1513" i="1"/>
  <c r="C1515" i="1"/>
  <c r="C1517" i="1"/>
  <c r="C1519" i="1"/>
  <c r="C1521" i="1"/>
  <c r="C1523" i="1"/>
  <c r="C1525" i="1"/>
  <c r="C1527" i="1"/>
  <c r="C1529" i="1"/>
  <c r="B876" i="1"/>
  <c r="B908" i="1"/>
  <c r="B940" i="1"/>
  <c r="B972" i="1"/>
  <c r="B1004" i="1"/>
  <c r="B1036" i="1"/>
  <c r="B1068" i="1"/>
  <c r="B1100" i="1"/>
  <c r="C1130" i="1"/>
  <c r="B1141" i="1"/>
  <c r="B1152" i="1"/>
  <c r="C1162" i="1"/>
  <c r="B1173" i="1"/>
  <c r="B1184" i="1"/>
  <c r="C1194" i="1"/>
  <c r="B1205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C1426" i="1"/>
  <c r="B1429" i="1"/>
  <c r="B1432" i="1"/>
  <c r="C1434" i="1"/>
  <c r="B1437" i="1"/>
  <c r="B1440" i="1"/>
  <c r="C1442" i="1"/>
  <c r="B1445" i="1"/>
  <c r="B1448" i="1"/>
  <c r="C1450" i="1"/>
  <c r="B1453" i="1"/>
  <c r="B1456" i="1"/>
  <c r="C1458" i="1"/>
  <c r="B1461" i="1"/>
  <c r="B1464" i="1"/>
  <c r="C1466" i="1"/>
  <c r="B1469" i="1"/>
  <c r="B1472" i="1"/>
  <c r="C1474" i="1"/>
  <c r="B1477" i="1"/>
  <c r="B1480" i="1"/>
  <c r="C1482" i="1"/>
  <c r="B1485" i="1"/>
  <c r="B1488" i="1"/>
  <c r="C1490" i="1"/>
  <c r="B1493" i="1"/>
  <c r="B1496" i="1"/>
  <c r="C1498" i="1"/>
  <c r="B1501" i="1"/>
  <c r="B1504" i="1"/>
  <c r="C1506" i="1"/>
  <c r="B1509" i="1"/>
  <c r="B1512" i="1"/>
  <c r="C1514" i="1"/>
  <c r="B1517" i="1"/>
  <c r="B1520" i="1"/>
  <c r="C1522" i="1"/>
  <c r="B1525" i="1"/>
  <c r="B1528" i="1"/>
  <c r="C1530" i="1"/>
  <c r="C1532" i="1"/>
  <c r="C1534" i="1"/>
  <c r="C1536" i="1"/>
  <c r="C1538" i="1"/>
  <c r="C1540" i="1"/>
  <c r="C1542" i="1"/>
  <c r="C1544" i="1"/>
  <c r="C1546" i="1"/>
  <c r="C1548" i="1"/>
  <c r="C1550" i="1"/>
  <c r="C1552" i="1"/>
  <c r="C1554" i="1"/>
  <c r="C1556" i="1"/>
  <c r="C1558" i="1"/>
  <c r="C1560" i="1"/>
  <c r="C1562" i="1"/>
  <c r="C1564" i="1"/>
  <c r="C1566" i="1"/>
  <c r="C1568" i="1"/>
  <c r="C1570" i="1"/>
  <c r="C1572" i="1"/>
  <c r="C1574" i="1"/>
  <c r="C1576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602" i="1"/>
  <c r="C1604" i="1"/>
  <c r="C1606" i="1"/>
  <c r="C1608" i="1"/>
  <c r="C1610" i="1"/>
  <c r="C1612" i="1"/>
  <c r="C1614" i="1"/>
  <c r="C1616" i="1"/>
  <c r="C1618" i="1"/>
  <c r="C1620" i="1"/>
  <c r="C1622" i="1"/>
  <c r="C1624" i="1"/>
  <c r="C1626" i="1"/>
  <c r="C1628" i="1"/>
  <c r="C1630" i="1"/>
  <c r="C1632" i="1"/>
  <c r="C1634" i="1"/>
  <c r="C1636" i="1"/>
  <c r="C1638" i="1"/>
  <c r="C1640" i="1"/>
  <c r="C1642" i="1"/>
  <c r="C1644" i="1"/>
  <c r="C1646" i="1"/>
  <c r="C1648" i="1"/>
  <c r="C1650" i="1"/>
  <c r="C1652" i="1"/>
  <c r="C1654" i="1"/>
  <c r="C1656" i="1"/>
  <c r="C1658" i="1"/>
  <c r="C1660" i="1"/>
  <c r="C1662" i="1"/>
  <c r="C1664" i="1"/>
  <c r="C1666" i="1"/>
  <c r="C1668" i="1"/>
  <c r="C1670" i="1"/>
  <c r="C1672" i="1"/>
  <c r="C1674" i="1"/>
  <c r="C1676" i="1"/>
  <c r="C1678" i="1"/>
  <c r="C1680" i="1"/>
  <c r="C1682" i="1"/>
  <c r="C1684" i="1"/>
  <c r="C1686" i="1"/>
  <c r="C1688" i="1"/>
  <c r="C1690" i="1"/>
  <c r="C1692" i="1"/>
  <c r="C1694" i="1"/>
  <c r="C1696" i="1"/>
  <c r="C1698" i="1"/>
  <c r="C1700" i="1"/>
  <c r="C1702" i="1"/>
  <c r="C1704" i="1"/>
  <c r="C1706" i="1"/>
  <c r="C1708" i="1"/>
  <c r="C1710" i="1"/>
  <c r="C1712" i="1"/>
  <c r="C1714" i="1"/>
  <c r="C1716" i="1"/>
  <c r="C1718" i="1"/>
  <c r="C1720" i="1"/>
  <c r="C1722" i="1"/>
  <c r="C1724" i="1"/>
  <c r="C1726" i="1"/>
  <c r="C1728" i="1"/>
  <c r="C1730" i="1"/>
  <c r="C1732" i="1"/>
  <c r="C1734" i="1"/>
  <c r="C1736" i="1"/>
  <c r="C1738" i="1"/>
  <c r="C1740" i="1"/>
  <c r="C1742" i="1"/>
  <c r="C1744" i="1"/>
  <c r="C1746" i="1"/>
  <c r="C1748" i="1"/>
  <c r="C1750" i="1"/>
  <c r="C1752" i="1"/>
  <c r="C1754" i="1"/>
  <c r="C1756" i="1"/>
  <c r="C1758" i="1"/>
  <c r="C1760" i="1"/>
  <c r="C1762" i="1"/>
  <c r="C1764" i="1"/>
  <c r="C1766" i="1"/>
  <c r="C1768" i="1"/>
  <c r="C1770" i="1"/>
  <c r="C1772" i="1"/>
  <c r="C1774" i="1"/>
  <c r="C1776" i="1"/>
  <c r="C1778" i="1"/>
  <c r="C1780" i="1"/>
  <c r="C1782" i="1"/>
  <c r="C1784" i="1"/>
  <c r="C1786" i="1"/>
  <c r="C1788" i="1"/>
  <c r="C1790" i="1"/>
  <c r="C1792" i="1"/>
  <c r="C1794" i="1"/>
  <c r="C1796" i="1"/>
  <c r="C1798" i="1"/>
  <c r="C1800" i="1"/>
  <c r="C1802" i="1"/>
  <c r="C1804" i="1"/>
  <c r="C1806" i="1"/>
  <c r="C1808" i="1"/>
  <c r="C1810" i="1"/>
  <c r="C1812" i="1"/>
  <c r="C1814" i="1"/>
  <c r="C1816" i="1"/>
  <c r="C1818" i="1"/>
  <c r="C1820" i="1"/>
  <c r="C1822" i="1"/>
  <c r="C1824" i="1"/>
  <c r="C1826" i="1"/>
  <c r="C1828" i="1"/>
  <c r="C1830" i="1"/>
  <c r="C1832" i="1"/>
  <c r="C1834" i="1"/>
  <c r="C1836" i="1"/>
  <c r="C1838" i="1"/>
  <c r="C1840" i="1"/>
  <c r="C1842" i="1"/>
  <c r="C1844" i="1"/>
  <c r="C1846" i="1"/>
  <c r="C1848" i="1"/>
  <c r="C1850" i="1"/>
  <c r="C1852" i="1"/>
  <c r="C1854" i="1"/>
  <c r="C1856" i="1"/>
  <c r="C1858" i="1"/>
  <c r="C1860" i="1"/>
  <c r="C1862" i="1"/>
  <c r="C1864" i="1"/>
  <c r="C1866" i="1"/>
  <c r="C1868" i="1"/>
  <c r="C1870" i="1"/>
  <c r="C1872" i="1"/>
  <c r="C1874" i="1"/>
  <c r="C1876" i="1"/>
  <c r="C1878" i="1"/>
  <c r="C1880" i="1"/>
  <c r="C1882" i="1"/>
  <c r="C1884" i="1"/>
  <c r="B884" i="1"/>
  <c r="B916" i="1"/>
  <c r="B948" i="1"/>
  <c r="B980" i="1"/>
  <c r="B1012" i="1"/>
  <c r="B1044" i="1"/>
  <c r="B1076" i="1"/>
  <c r="B1108" i="1"/>
  <c r="B1133" i="1"/>
  <c r="B1144" i="1"/>
  <c r="C1154" i="1"/>
  <c r="B1165" i="1"/>
  <c r="B1176" i="1"/>
  <c r="C1186" i="1"/>
  <c r="B1197" i="1"/>
  <c r="B1208" i="1"/>
  <c r="B1216" i="1"/>
  <c r="B1224" i="1"/>
  <c r="B1232" i="1"/>
  <c r="B1240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27" i="1"/>
  <c r="B1430" i="1"/>
  <c r="C1432" i="1"/>
  <c r="B1435" i="1"/>
  <c r="B1438" i="1"/>
  <c r="C1440" i="1"/>
  <c r="B1443" i="1"/>
  <c r="B1446" i="1"/>
  <c r="C1448" i="1"/>
  <c r="B1451" i="1"/>
  <c r="B1454" i="1"/>
  <c r="C1456" i="1"/>
  <c r="B1459" i="1"/>
  <c r="B1462" i="1"/>
  <c r="C1464" i="1"/>
  <c r="B1467" i="1"/>
  <c r="B1470" i="1"/>
  <c r="C1472" i="1"/>
  <c r="B1475" i="1"/>
  <c r="B1478" i="1"/>
  <c r="C1480" i="1"/>
  <c r="B1483" i="1"/>
  <c r="B1486" i="1"/>
  <c r="C1488" i="1"/>
  <c r="B1491" i="1"/>
  <c r="B1494" i="1"/>
  <c r="C1496" i="1"/>
  <c r="B1499" i="1"/>
  <c r="B1502" i="1"/>
  <c r="C1504" i="1"/>
  <c r="B1507" i="1"/>
  <c r="B1510" i="1"/>
  <c r="C1512" i="1"/>
  <c r="B1515" i="1"/>
  <c r="B1518" i="1"/>
  <c r="C1520" i="1"/>
  <c r="B1523" i="1"/>
  <c r="B1526" i="1"/>
  <c r="C1528" i="1"/>
  <c r="B1531" i="1"/>
  <c r="B1533" i="1"/>
  <c r="B1535" i="1"/>
  <c r="B1537" i="1"/>
  <c r="B1539" i="1"/>
  <c r="B1541" i="1"/>
  <c r="B1543" i="1"/>
  <c r="B1545" i="1"/>
  <c r="B1547" i="1"/>
  <c r="B1549" i="1"/>
  <c r="B1551" i="1"/>
  <c r="B1553" i="1"/>
  <c r="B1555" i="1"/>
  <c r="B1557" i="1"/>
  <c r="B1559" i="1"/>
  <c r="B1561" i="1"/>
  <c r="B1563" i="1"/>
  <c r="B1565" i="1"/>
  <c r="B1567" i="1"/>
  <c r="B1569" i="1"/>
  <c r="B1571" i="1"/>
  <c r="B1573" i="1"/>
  <c r="B1575" i="1"/>
  <c r="B1577" i="1"/>
  <c r="B1579" i="1"/>
  <c r="B1581" i="1"/>
  <c r="B1583" i="1"/>
  <c r="B1585" i="1"/>
  <c r="B1587" i="1"/>
  <c r="B1589" i="1"/>
  <c r="B1591" i="1"/>
  <c r="B1593" i="1"/>
  <c r="B1595" i="1"/>
  <c r="B1597" i="1"/>
  <c r="B1599" i="1"/>
  <c r="B1601" i="1"/>
  <c r="B1603" i="1"/>
  <c r="B1605" i="1"/>
  <c r="B1607" i="1"/>
  <c r="B1609" i="1"/>
  <c r="B1611" i="1"/>
  <c r="B1613" i="1"/>
  <c r="B1615" i="1"/>
  <c r="B1617" i="1"/>
  <c r="B1619" i="1"/>
  <c r="B1621" i="1"/>
  <c r="B1623" i="1"/>
  <c r="B1625" i="1"/>
  <c r="B1627" i="1"/>
  <c r="B1629" i="1"/>
  <c r="B1631" i="1"/>
  <c r="B1633" i="1"/>
  <c r="B1635" i="1"/>
  <c r="B1637" i="1"/>
  <c r="B1639" i="1"/>
  <c r="B1641" i="1"/>
  <c r="B1643" i="1"/>
  <c r="B1645" i="1"/>
  <c r="B1647" i="1"/>
  <c r="B1649" i="1"/>
  <c r="B1651" i="1"/>
  <c r="B1653" i="1"/>
  <c r="B1655" i="1"/>
  <c r="B1657" i="1"/>
  <c r="B1659" i="1"/>
  <c r="B1661" i="1"/>
  <c r="B1663" i="1"/>
  <c r="B1665" i="1"/>
  <c r="B1667" i="1"/>
  <c r="B1669" i="1"/>
  <c r="B1671" i="1"/>
  <c r="B1673" i="1"/>
  <c r="B1675" i="1"/>
  <c r="B1677" i="1"/>
  <c r="B1679" i="1"/>
  <c r="B1681" i="1"/>
  <c r="B1683" i="1"/>
  <c r="B1685" i="1"/>
  <c r="B1687" i="1"/>
  <c r="B1689" i="1"/>
  <c r="B1691" i="1"/>
  <c r="B1693" i="1"/>
  <c r="B1695" i="1"/>
  <c r="B1697" i="1"/>
  <c r="B1699" i="1"/>
  <c r="B1701" i="1"/>
  <c r="B1703" i="1"/>
  <c r="B1705" i="1"/>
  <c r="B1707" i="1"/>
  <c r="B1709" i="1"/>
  <c r="B1711" i="1"/>
  <c r="B1713" i="1"/>
  <c r="B1715" i="1"/>
  <c r="B1717" i="1"/>
  <c r="B1719" i="1"/>
  <c r="B1721" i="1"/>
  <c r="B1723" i="1"/>
  <c r="B1725" i="1"/>
  <c r="B1727" i="1"/>
  <c r="B1729" i="1"/>
  <c r="B1731" i="1"/>
  <c r="B1733" i="1"/>
  <c r="B1735" i="1"/>
  <c r="B1737" i="1"/>
  <c r="B1739" i="1"/>
  <c r="B1741" i="1"/>
  <c r="B1743" i="1"/>
  <c r="B1745" i="1"/>
  <c r="B1747" i="1"/>
  <c r="B1749" i="1"/>
  <c r="B1751" i="1"/>
  <c r="B1753" i="1"/>
  <c r="B1755" i="1"/>
  <c r="B1757" i="1"/>
  <c r="B1759" i="1"/>
  <c r="B1761" i="1"/>
  <c r="B1763" i="1"/>
  <c r="B1765" i="1"/>
  <c r="B1767" i="1"/>
  <c r="B1769" i="1"/>
  <c r="B1771" i="1"/>
  <c r="B1773" i="1"/>
  <c r="B1775" i="1"/>
  <c r="B1777" i="1"/>
  <c r="B1779" i="1"/>
  <c r="B1781" i="1"/>
  <c r="B1783" i="1"/>
  <c r="B1785" i="1"/>
  <c r="B1787" i="1"/>
  <c r="B1789" i="1"/>
  <c r="B1791" i="1"/>
  <c r="B1793" i="1"/>
  <c r="B1795" i="1"/>
  <c r="B1797" i="1"/>
  <c r="B1799" i="1"/>
  <c r="B1801" i="1"/>
  <c r="B1803" i="1"/>
  <c r="B1805" i="1"/>
  <c r="B1807" i="1"/>
  <c r="B1809" i="1"/>
  <c r="B1811" i="1"/>
  <c r="B1813" i="1"/>
  <c r="B1815" i="1"/>
  <c r="B1817" i="1"/>
  <c r="B1819" i="1"/>
  <c r="B1821" i="1"/>
  <c r="B1823" i="1"/>
  <c r="B1825" i="1"/>
  <c r="B1827" i="1"/>
  <c r="B1829" i="1"/>
  <c r="B1831" i="1"/>
  <c r="B1833" i="1"/>
  <c r="B1835" i="1"/>
  <c r="B1837" i="1"/>
  <c r="B1839" i="1"/>
  <c r="B1841" i="1"/>
  <c r="B1843" i="1"/>
  <c r="B1845" i="1"/>
  <c r="B1847" i="1"/>
  <c r="B1849" i="1"/>
  <c r="B1851" i="1"/>
  <c r="B1853" i="1"/>
  <c r="B1855" i="1"/>
  <c r="B1857" i="1"/>
  <c r="B1859" i="1"/>
  <c r="B1861" i="1"/>
  <c r="B1863" i="1"/>
  <c r="B1865" i="1"/>
  <c r="B1867" i="1"/>
  <c r="B1869" i="1"/>
  <c r="B1871" i="1"/>
  <c r="B1873" i="1"/>
  <c r="B1875" i="1"/>
  <c r="B1877" i="1"/>
  <c r="B1879" i="1"/>
  <c r="B1881" i="1"/>
  <c r="B1883" i="1"/>
  <c r="B1885" i="1"/>
  <c r="B892" i="1"/>
  <c r="B924" i="1"/>
  <c r="B956" i="1"/>
  <c r="B988" i="1"/>
  <c r="B1020" i="1"/>
  <c r="B1052" i="1"/>
  <c r="B1084" i="1"/>
  <c r="B1116" i="1"/>
  <c r="B1136" i="1"/>
  <c r="C1146" i="1"/>
  <c r="B1157" i="1"/>
  <c r="B1168" i="1"/>
  <c r="C1178" i="1"/>
  <c r="B1189" i="1"/>
  <c r="B1200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5" i="1"/>
  <c r="B1428" i="1"/>
  <c r="C1430" i="1"/>
  <c r="B1433" i="1"/>
  <c r="B1436" i="1"/>
  <c r="C1438" i="1"/>
  <c r="B1441" i="1"/>
  <c r="B1444" i="1"/>
  <c r="C1446" i="1"/>
  <c r="B1449" i="1"/>
  <c r="B1452" i="1"/>
  <c r="C1454" i="1"/>
  <c r="B1457" i="1"/>
  <c r="B1460" i="1"/>
  <c r="C1462" i="1"/>
  <c r="B1465" i="1"/>
  <c r="B1468" i="1"/>
  <c r="C1470" i="1"/>
  <c r="B1473" i="1"/>
  <c r="B1476" i="1"/>
  <c r="C1478" i="1"/>
  <c r="B1481" i="1"/>
  <c r="B1484" i="1"/>
  <c r="C1486" i="1"/>
  <c r="B1489" i="1"/>
  <c r="B1492" i="1"/>
  <c r="C1494" i="1"/>
  <c r="B1497" i="1"/>
  <c r="B1500" i="1"/>
  <c r="C1502" i="1"/>
  <c r="B1505" i="1"/>
  <c r="B1508" i="1"/>
  <c r="C1510" i="1"/>
  <c r="B1513" i="1"/>
  <c r="B1516" i="1"/>
  <c r="C1518" i="1"/>
  <c r="B1521" i="1"/>
  <c r="B1524" i="1"/>
  <c r="C1526" i="1"/>
  <c r="B1529" i="1"/>
  <c r="C1531" i="1"/>
  <c r="C1533" i="1"/>
  <c r="C1535" i="1"/>
  <c r="C1537" i="1"/>
  <c r="C1539" i="1"/>
  <c r="C1541" i="1"/>
  <c r="C1543" i="1"/>
  <c r="C1545" i="1"/>
  <c r="C1547" i="1"/>
  <c r="C1549" i="1"/>
  <c r="C1551" i="1"/>
  <c r="C1553" i="1"/>
  <c r="C1555" i="1"/>
  <c r="C1557" i="1"/>
  <c r="C1559" i="1"/>
  <c r="C1561" i="1"/>
  <c r="C1563" i="1"/>
  <c r="C1565" i="1"/>
  <c r="C1567" i="1"/>
  <c r="C1569" i="1"/>
  <c r="C1571" i="1"/>
  <c r="C1573" i="1"/>
  <c r="C1575" i="1"/>
  <c r="C1577" i="1"/>
  <c r="C1579" i="1"/>
  <c r="C1581" i="1"/>
  <c r="C1583" i="1"/>
  <c r="C1585" i="1"/>
  <c r="C1587" i="1"/>
  <c r="C1589" i="1"/>
  <c r="C1591" i="1"/>
  <c r="C1593" i="1"/>
  <c r="C1595" i="1"/>
  <c r="C1597" i="1"/>
  <c r="C1599" i="1"/>
  <c r="C1601" i="1"/>
  <c r="C1603" i="1"/>
  <c r="C1605" i="1"/>
  <c r="C1607" i="1"/>
  <c r="C1609" i="1"/>
  <c r="C1611" i="1"/>
  <c r="C1613" i="1"/>
  <c r="C1615" i="1"/>
  <c r="C1617" i="1"/>
  <c r="C1619" i="1"/>
  <c r="C1621" i="1"/>
  <c r="C1623" i="1"/>
  <c r="C1625" i="1"/>
  <c r="C1627" i="1"/>
  <c r="C1629" i="1"/>
  <c r="C1631" i="1"/>
  <c r="C1633" i="1"/>
  <c r="C1635" i="1"/>
  <c r="C1637" i="1"/>
  <c r="C1639" i="1"/>
  <c r="C1641" i="1"/>
  <c r="C1643" i="1"/>
  <c r="C1645" i="1"/>
  <c r="C1647" i="1"/>
  <c r="C1649" i="1"/>
  <c r="C1651" i="1"/>
  <c r="C1653" i="1"/>
  <c r="C1655" i="1"/>
  <c r="C1657" i="1"/>
  <c r="C1659" i="1"/>
  <c r="C1661" i="1"/>
  <c r="C1663" i="1"/>
  <c r="C1665" i="1"/>
  <c r="C1667" i="1"/>
  <c r="C1669" i="1"/>
  <c r="C1671" i="1"/>
  <c r="C1673" i="1"/>
  <c r="C1675" i="1"/>
  <c r="C1677" i="1"/>
  <c r="C1679" i="1"/>
  <c r="C1681" i="1"/>
  <c r="C1683" i="1"/>
  <c r="C1685" i="1"/>
  <c r="C1687" i="1"/>
  <c r="C1689" i="1"/>
  <c r="C1691" i="1"/>
  <c r="C1693" i="1"/>
  <c r="C1695" i="1"/>
  <c r="C1697" i="1"/>
  <c r="C1699" i="1"/>
  <c r="C1701" i="1"/>
  <c r="C1703" i="1"/>
  <c r="C1705" i="1"/>
  <c r="C1707" i="1"/>
  <c r="C1709" i="1"/>
  <c r="C1711" i="1"/>
  <c r="C1713" i="1"/>
  <c r="C1715" i="1"/>
  <c r="C1717" i="1"/>
  <c r="C1719" i="1"/>
  <c r="C1721" i="1"/>
  <c r="C1723" i="1"/>
  <c r="C1725" i="1"/>
  <c r="C1727" i="1"/>
  <c r="C1729" i="1"/>
  <c r="C1731" i="1"/>
  <c r="C1733" i="1"/>
  <c r="C1735" i="1"/>
  <c r="C1737" i="1"/>
  <c r="C1739" i="1"/>
  <c r="C1741" i="1"/>
  <c r="C1743" i="1"/>
  <c r="C1745" i="1"/>
  <c r="C1747" i="1"/>
  <c r="C1749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3" i="1"/>
  <c r="C1835" i="1"/>
  <c r="C1837" i="1"/>
  <c r="C1839" i="1"/>
  <c r="C1841" i="1"/>
  <c r="C1843" i="1"/>
  <c r="C1845" i="1"/>
  <c r="C1847" i="1"/>
  <c r="C1849" i="1"/>
  <c r="C1851" i="1"/>
  <c r="C1853" i="1"/>
  <c r="C1855" i="1"/>
  <c r="C1857" i="1"/>
  <c r="C1859" i="1"/>
  <c r="C1861" i="1"/>
  <c r="C1863" i="1"/>
  <c r="C1865" i="1"/>
  <c r="C1867" i="1"/>
  <c r="C1869" i="1"/>
  <c r="C1871" i="1"/>
  <c r="C1873" i="1"/>
  <c r="C1875" i="1"/>
  <c r="C1877" i="1"/>
  <c r="C1879" i="1"/>
  <c r="C1881" i="1"/>
  <c r="C1883" i="1"/>
  <c r="C1885" i="1"/>
  <c r="C1887" i="1"/>
  <c r="C1889" i="1"/>
  <c r="C1891" i="1"/>
  <c r="C1893" i="1"/>
  <c r="C1895" i="1"/>
  <c r="C1897" i="1"/>
  <c r="C1899" i="1"/>
  <c r="C1901" i="1"/>
  <c r="C1903" i="1"/>
  <c r="C1905" i="1"/>
  <c r="C1907" i="1"/>
  <c r="C1909" i="1"/>
  <c r="C1911" i="1"/>
  <c r="C1913" i="1"/>
  <c r="C1915" i="1"/>
  <c r="C1917" i="1"/>
  <c r="C1919" i="1"/>
  <c r="C1921" i="1"/>
  <c r="C1923" i="1"/>
  <c r="C1925" i="1"/>
  <c r="C1927" i="1"/>
  <c r="C1929" i="1"/>
  <c r="C1931" i="1"/>
  <c r="C1933" i="1"/>
  <c r="C1935" i="1"/>
  <c r="C1937" i="1"/>
  <c r="C1939" i="1"/>
  <c r="C1941" i="1"/>
  <c r="C1943" i="1"/>
  <c r="C1945" i="1"/>
  <c r="C1947" i="1"/>
  <c r="C1949" i="1"/>
  <c r="C1951" i="1"/>
  <c r="C1953" i="1"/>
  <c r="C1955" i="1"/>
  <c r="C1957" i="1"/>
  <c r="C1959" i="1"/>
  <c r="C1961" i="1"/>
  <c r="C1963" i="1"/>
  <c r="C1965" i="1"/>
  <c r="C1967" i="1"/>
  <c r="C1969" i="1"/>
  <c r="C1971" i="1"/>
  <c r="C1973" i="1"/>
  <c r="C1975" i="1"/>
  <c r="C1977" i="1"/>
  <c r="C1979" i="1"/>
  <c r="C1981" i="1"/>
  <c r="C1983" i="1"/>
  <c r="C1985" i="1"/>
  <c r="C1987" i="1"/>
  <c r="C1989" i="1"/>
  <c r="C1991" i="1"/>
  <c r="C1993" i="1"/>
  <c r="C1995" i="1"/>
  <c r="C1997" i="1"/>
  <c r="C1999" i="1"/>
  <c r="C2001" i="1"/>
  <c r="C2003" i="1"/>
  <c r="C2005" i="1"/>
  <c r="C2007" i="1"/>
  <c r="C2009" i="1"/>
  <c r="C2011" i="1"/>
  <c r="C2013" i="1"/>
  <c r="C2015" i="1"/>
  <c r="C2017" i="1"/>
  <c r="C2019" i="1"/>
  <c r="C2021" i="1"/>
  <c r="C2023" i="1"/>
  <c r="C2025" i="1"/>
  <c r="C2027" i="1"/>
  <c r="C2029" i="1"/>
  <c r="C2031" i="1"/>
  <c r="C2033" i="1"/>
  <c r="C2035" i="1"/>
  <c r="C2037" i="1"/>
  <c r="C2039" i="1"/>
  <c r="C2041" i="1"/>
  <c r="C2043" i="1"/>
  <c r="C2045" i="1"/>
  <c r="C2047" i="1"/>
  <c r="B900" i="1"/>
  <c r="B1028" i="1"/>
  <c r="C1138" i="1"/>
  <c r="B1181" i="1"/>
  <c r="B1220" i="1"/>
  <c r="B1252" i="1"/>
  <c r="B1284" i="1"/>
  <c r="B1316" i="1"/>
  <c r="B1348" i="1"/>
  <c r="B1380" i="1"/>
  <c r="B1412" i="1"/>
  <c r="B1431" i="1"/>
  <c r="B1442" i="1"/>
  <c r="C1452" i="1"/>
  <c r="B1463" i="1"/>
  <c r="B1474" i="1"/>
  <c r="C1484" i="1"/>
  <c r="B1495" i="1"/>
  <c r="B1506" i="1"/>
  <c r="C1516" i="1"/>
  <c r="B1527" i="1"/>
  <c r="B1536" i="1"/>
  <c r="B1544" i="1"/>
  <c r="B1552" i="1"/>
  <c r="B1560" i="1"/>
  <c r="B1568" i="1"/>
  <c r="B1576" i="1"/>
  <c r="B1584" i="1"/>
  <c r="B1592" i="1"/>
  <c r="B1600" i="1"/>
  <c r="B1608" i="1"/>
  <c r="B1616" i="1"/>
  <c r="B1624" i="1"/>
  <c r="B1632" i="1"/>
  <c r="B1640" i="1"/>
  <c r="B1648" i="1"/>
  <c r="B1656" i="1"/>
  <c r="B1664" i="1"/>
  <c r="B1672" i="1"/>
  <c r="B1680" i="1"/>
  <c r="B1688" i="1"/>
  <c r="B1696" i="1"/>
  <c r="B1704" i="1"/>
  <c r="B1712" i="1"/>
  <c r="B1720" i="1"/>
  <c r="B1728" i="1"/>
  <c r="B1736" i="1"/>
  <c r="B1744" i="1"/>
  <c r="B1752" i="1"/>
  <c r="B1760" i="1"/>
  <c r="B1768" i="1"/>
  <c r="B1776" i="1"/>
  <c r="B1784" i="1"/>
  <c r="B1792" i="1"/>
  <c r="B1800" i="1"/>
  <c r="B1808" i="1"/>
  <c r="B1816" i="1"/>
  <c r="B1824" i="1"/>
  <c r="B1832" i="1"/>
  <c r="B1840" i="1"/>
  <c r="B1848" i="1"/>
  <c r="B1856" i="1"/>
  <c r="B1864" i="1"/>
  <c r="B1872" i="1"/>
  <c r="B1880" i="1"/>
  <c r="C1886" i="1"/>
  <c r="B1889" i="1"/>
  <c r="B1892" i="1"/>
  <c r="C1894" i="1"/>
  <c r="B1897" i="1"/>
  <c r="B1900" i="1"/>
  <c r="C1902" i="1"/>
  <c r="B1905" i="1"/>
  <c r="B1908" i="1"/>
  <c r="C1910" i="1"/>
  <c r="B1913" i="1"/>
  <c r="B1916" i="1"/>
  <c r="C1918" i="1"/>
  <c r="B1921" i="1"/>
  <c r="B1924" i="1"/>
  <c r="C1926" i="1"/>
  <c r="B1929" i="1"/>
  <c r="B1932" i="1"/>
  <c r="C1934" i="1"/>
  <c r="B1937" i="1"/>
  <c r="B1940" i="1"/>
  <c r="C1942" i="1"/>
  <c r="B1945" i="1"/>
  <c r="B1948" i="1"/>
  <c r="C1950" i="1"/>
  <c r="B1953" i="1"/>
  <c r="B1956" i="1"/>
  <c r="C1958" i="1"/>
  <c r="B1961" i="1"/>
  <c r="B1964" i="1"/>
  <c r="C1966" i="1"/>
  <c r="B1969" i="1"/>
  <c r="B1972" i="1"/>
  <c r="C1974" i="1"/>
  <c r="B1977" i="1"/>
  <c r="B1980" i="1"/>
  <c r="C1982" i="1"/>
  <c r="B1985" i="1"/>
  <c r="B1988" i="1"/>
  <c r="C1990" i="1"/>
  <c r="B1993" i="1"/>
  <c r="B1996" i="1"/>
  <c r="C1998" i="1"/>
  <c r="B2001" i="1"/>
  <c r="B2004" i="1"/>
  <c r="C2006" i="1"/>
  <c r="B2009" i="1"/>
  <c r="B2012" i="1"/>
  <c r="C2014" i="1"/>
  <c r="B2017" i="1"/>
  <c r="B2020" i="1"/>
  <c r="C2022" i="1"/>
  <c r="B2025" i="1"/>
  <c r="B2028" i="1"/>
  <c r="C2030" i="1"/>
  <c r="B2033" i="1"/>
  <c r="B2036" i="1"/>
  <c r="C2038" i="1"/>
  <c r="B2041" i="1"/>
  <c r="B2044" i="1"/>
  <c r="C2046" i="1"/>
  <c r="B2049" i="1"/>
  <c r="B2051" i="1"/>
  <c r="B2053" i="1"/>
  <c r="B2055" i="1"/>
  <c r="B2057" i="1"/>
  <c r="B2059" i="1"/>
  <c r="B2061" i="1"/>
  <c r="B2063" i="1"/>
  <c r="B2065" i="1"/>
  <c r="B2067" i="1"/>
  <c r="B2069" i="1"/>
  <c r="B2071" i="1"/>
  <c r="B2073" i="1"/>
  <c r="B2075" i="1"/>
  <c r="B2077" i="1"/>
  <c r="B2079" i="1"/>
  <c r="B2081" i="1"/>
  <c r="B2083" i="1"/>
  <c r="B2085" i="1"/>
  <c r="B2087" i="1"/>
  <c r="B2089" i="1"/>
  <c r="B2091" i="1"/>
  <c r="B2093" i="1"/>
  <c r="B2095" i="1"/>
  <c r="B2097" i="1"/>
  <c r="B2099" i="1"/>
  <c r="B2101" i="1"/>
  <c r="B2103" i="1"/>
  <c r="B2105" i="1"/>
  <c r="B2107" i="1"/>
  <c r="B2109" i="1"/>
  <c r="B2111" i="1"/>
  <c r="B2113" i="1"/>
  <c r="B2115" i="1"/>
  <c r="B2117" i="1"/>
  <c r="B2119" i="1"/>
  <c r="B2121" i="1"/>
  <c r="B2123" i="1"/>
  <c r="B2125" i="1"/>
  <c r="B2127" i="1"/>
  <c r="B2129" i="1"/>
  <c r="B2131" i="1"/>
  <c r="B2133" i="1"/>
  <c r="B2135" i="1"/>
  <c r="B2137" i="1"/>
  <c r="B2139" i="1"/>
  <c r="B2141" i="1"/>
  <c r="B2143" i="1"/>
  <c r="B2145" i="1"/>
  <c r="B2147" i="1"/>
  <c r="B2149" i="1"/>
  <c r="B2151" i="1"/>
  <c r="B2153" i="1"/>
  <c r="B2155" i="1"/>
  <c r="B2157" i="1"/>
  <c r="B2159" i="1"/>
  <c r="B2161" i="1"/>
  <c r="B2163" i="1"/>
  <c r="B2165" i="1"/>
  <c r="B2167" i="1"/>
  <c r="B2169" i="1"/>
  <c r="B2171" i="1"/>
  <c r="B2173" i="1"/>
  <c r="B2175" i="1"/>
  <c r="B2177" i="1"/>
  <c r="B2179" i="1"/>
  <c r="B2181" i="1"/>
  <c r="B2183" i="1"/>
  <c r="B2185" i="1"/>
  <c r="B2187" i="1"/>
  <c r="B2189" i="1"/>
  <c r="B2191" i="1"/>
  <c r="B2193" i="1"/>
  <c r="B2195" i="1"/>
  <c r="B2197" i="1"/>
  <c r="B2199" i="1"/>
  <c r="B2201" i="1"/>
  <c r="B2203" i="1"/>
  <c r="B2205" i="1"/>
  <c r="B2207" i="1"/>
  <c r="B2209" i="1"/>
  <c r="B2211" i="1"/>
  <c r="B2213" i="1"/>
  <c r="B2215" i="1"/>
  <c r="B2217" i="1"/>
  <c r="B2219" i="1"/>
  <c r="B2221" i="1"/>
  <c r="B2223" i="1"/>
  <c r="B2225" i="1"/>
  <c r="B2227" i="1"/>
  <c r="B2229" i="1"/>
  <c r="B2231" i="1"/>
  <c r="B2233" i="1"/>
  <c r="B2235" i="1"/>
  <c r="B2237" i="1"/>
  <c r="B2239" i="1"/>
  <c r="B2241" i="1"/>
  <c r="B2243" i="1"/>
  <c r="B2245" i="1"/>
  <c r="B2247" i="1"/>
  <c r="B2249" i="1"/>
  <c r="B2251" i="1"/>
  <c r="B2253" i="1"/>
  <c r="B2255" i="1"/>
  <c r="B2257" i="1"/>
  <c r="B2259" i="1"/>
  <c r="B2261" i="1"/>
  <c r="B2263" i="1"/>
  <c r="B2265" i="1"/>
  <c r="B2267" i="1"/>
  <c r="B2269" i="1"/>
  <c r="B2271" i="1"/>
  <c r="B2273" i="1"/>
  <c r="B2275" i="1"/>
  <c r="B2277" i="1"/>
  <c r="B2279" i="1"/>
  <c r="B2281" i="1"/>
  <c r="B2283" i="1"/>
  <c r="B2285" i="1"/>
  <c r="B2287" i="1"/>
  <c r="B2289" i="1"/>
  <c r="B2291" i="1"/>
  <c r="B2293" i="1"/>
  <c r="B2295" i="1"/>
  <c r="B2297" i="1"/>
  <c r="B2299" i="1"/>
  <c r="B2301" i="1"/>
  <c r="B2303" i="1"/>
  <c r="B2305" i="1"/>
  <c r="B2307" i="1"/>
  <c r="B2309" i="1"/>
  <c r="B2311" i="1"/>
  <c r="B2313" i="1"/>
  <c r="B2315" i="1"/>
  <c r="B2317" i="1"/>
  <c r="B2319" i="1"/>
  <c r="B2321" i="1"/>
  <c r="B2323" i="1"/>
  <c r="B2325" i="1"/>
  <c r="B2327" i="1"/>
  <c r="B2329" i="1"/>
  <c r="B2331" i="1"/>
  <c r="B2333" i="1"/>
  <c r="B2335" i="1"/>
  <c r="B2337" i="1"/>
  <c r="B2339" i="1"/>
  <c r="B2341" i="1"/>
  <c r="B2343" i="1"/>
  <c r="B2345" i="1"/>
  <c r="B2347" i="1"/>
  <c r="B2349" i="1"/>
  <c r="B2351" i="1"/>
  <c r="B2353" i="1"/>
  <c r="B2355" i="1"/>
  <c r="B2357" i="1"/>
  <c r="B2359" i="1"/>
  <c r="B2361" i="1"/>
  <c r="B2363" i="1"/>
  <c r="B2365" i="1"/>
  <c r="B2367" i="1"/>
  <c r="B2369" i="1"/>
  <c r="B2371" i="1"/>
  <c r="B2373" i="1"/>
  <c r="B2375" i="1"/>
  <c r="B2377" i="1"/>
  <c r="B2379" i="1"/>
  <c r="B2381" i="1"/>
  <c r="B2383" i="1"/>
  <c r="B2385" i="1"/>
  <c r="B2387" i="1"/>
  <c r="B2389" i="1"/>
  <c r="B2391" i="1"/>
  <c r="B2393" i="1"/>
  <c r="B2395" i="1"/>
  <c r="B2397" i="1"/>
  <c r="B2399" i="1"/>
  <c r="B2401" i="1"/>
  <c r="B2403" i="1"/>
  <c r="B2405" i="1"/>
  <c r="B2407" i="1"/>
  <c r="B2409" i="1"/>
  <c r="B2411" i="1"/>
  <c r="B2413" i="1"/>
  <c r="B2415" i="1"/>
  <c r="B2417" i="1"/>
  <c r="B2419" i="1"/>
  <c r="B2421" i="1"/>
  <c r="B2423" i="1"/>
  <c r="B2425" i="1"/>
  <c r="B2427" i="1"/>
  <c r="B2429" i="1"/>
  <c r="B2431" i="1"/>
  <c r="B2433" i="1"/>
  <c r="B2435" i="1"/>
  <c r="B2437" i="1"/>
  <c r="B2439" i="1"/>
  <c r="B2441" i="1"/>
  <c r="B2443" i="1"/>
  <c r="B2445" i="1"/>
  <c r="B2447" i="1"/>
  <c r="B2449" i="1"/>
  <c r="B2451" i="1"/>
  <c r="B2453" i="1"/>
  <c r="B2455" i="1"/>
  <c r="B2457" i="1"/>
  <c r="B2459" i="1"/>
  <c r="B2461" i="1"/>
  <c r="B2463" i="1"/>
  <c r="B2465" i="1"/>
  <c r="B2467" i="1"/>
  <c r="B2469" i="1"/>
  <c r="B2471" i="1"/>
  <c r="B2473" i="1"/>
  <c r="B2475" i="1"/>
  <c r="B2477" i="1"/>
  <c r="B932" i="1"/>
  <c r="B1060" i="1"/>
  <c r="B1149" i="1"/>
  <c r="B1192" i="1"/>
  <c r="B1228" i="1"/>
  <c r="B1260" i="1"/>
  <c r="B1292" i="1"/>
  <c r="B1324" i="1"/>
  <c r="B1356" i="1"/>
  <c r="B1388" i="1"/>
  <c r="B1420" i="1"/>
  <c r="B1434" i="1"/>
  <c r="C1444" i="1"/>
  <c r="B1455" i="1"/>
  <c r="B1466" i="1"/>
  <c r="C1476" i="1"/>
  <c r="B1487" i="1"/>
  <c r="B1498" i="1"/>
  <c r="C1508" i="1"/>
  <c r="B1519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87" i="1"/>
  <c r="B1890" i="1"/>
  <c r="C1892" i="1"/>
  <c r="B1895" i="1"/>
  <c r="B1898" i="1"/>
  <c r="C1900" i="1"/>
  <c r="B1903" i="1"/>
  <c r="B1906" i="1"/>
  <c r="C1908" i="1"/>
  <c r="B1911" i="1"/>
  <c r="B1914" i="1"/>
  <c r="C1916" i="1"/>
  <c r="B1919" i="1"/>
  <c r="B1922" i="1"/>
  <c r="C1924" i="1"/>
  <c r="B1927" i="1"/>
  <c r="B1930" i="1"/>
  <c r="C1932" i="1"/>
  <c r="B1935" i="1"/>
  <c r="B1938" i="1"/>
  <c r="C1940" i="1"/>
  <c r="B1943" i="1"/>
  <c r="B1946" i="1"/>
  <c r="C1948" i="1"/>
  <c r="B1951" i="1"/>
  <c r="B1954" i="1"/>
  <c r="C1956" i="1"/>
  <c r="B1959" i="1"/>
  <c r="B1962" i="1"/>
  <c r="C1964" i="1"/>
  <c r="B1967" i="1"/>
  <c r="B1970" i="1"/>
  <c r="C1972" i="1"/>
  <c r="B1975" i="1"/>
  <c r="B1978" i="1"/>
  <c r="C1980" i="1"/>
  <c r="B1983" i="1"/>
  <c r="B1986" i="1"/>
  <c r="C1988" i="1"/>
  <c r="B1991" i="1"/>
  <c r="B1994" i="1"/>
  <c r="C1996" i="1"/>
  <c r="B1999" i="1"/>
  <c r="B2002" i="1"/>
  <c r="C2004" i="1"/>
  <c r="B2007" i="1"/>
  <c r="B2010" i="1"/>
  <c r="C2012" i="1"/>
  <c r="B2015" i="1"/>
  <c r="B2018" i="1"/>
  <c r="C2020" i="1"/>
  <c r="B2023" i="1"/>
  <c r="B2026" i="1"/>
  <c r="C2028" i="1"/>
  <c r="B2031" i="1"/>
  <c r="B2034" i="1"/>
  <c r="C2036" i="1"/>
  <c r="B2039" i="1"/>
  <c r="B2042" i="1"/>
  <c r="C2044" i="1"/>
  <c r="B2047" i="1"/>
  <c r="C2049" i="1"/>
  <c r="C2051" i="1"/>
  <c r="C2053" i="1"/>
  <c r="C2055" i="1"/>
  <c r="C2057" i="1"/>
  <c r="C2059" i="1"/>
  <c r="C2061" i="1"/>
  <c r="C2063" i="1"/>
  <c r="C2065" i="1"/>
  <c r="C2067" i="1"/>
  <c r="C2069" i="1"/>
  <c r="C2071" i="1"/>
  <c r="C2073" i="1"/>
  <c r="C2075" i="1"/>
  <c r="C2077" i="1"/>
  <c r="C2079" i="1"/>
  <c r="C2081" i="1"/>
  <c r="C2083" i="1"/>
  <c r="C2085" i="1"/>
  <c r="C2087" i="1"/>
  <c r="C2089" i="1"/>
  <c r="C2091" i="1"/>
  <c r="C2093" i="1"/>
  <c r="C2095" i="1"/>
  <c r="C2097" i="1"/>
  <c r="C2099" i="1"/>
  <c r="C2101" i="1"/>
  <c r="C2103" i="1"/>
  <c r="C2105" i="1"/>
  <c r="C2107" i="1"/>
  <c r="C2109" i="1"/>
  <c r="C2111" i="1"/>
  <c r="C2113" i="1"/>
  <c r="C2115" i="1"/>
  <c r="C2117" i="1"/>
  <c r="C2119" i="1"/>
  <c r="C2121" i="1"/>
  <c r="C2123" i="1"/>
  <c r="C2125" i="1"/>
  <c r="C2127" i="1"/>
  <c r="C2129" i="1"/>
  <c r="C2131" i="1"/>
  <c r="C2133" i="1"/>
  <c r="C2135" i="1"/>
  <c r="C2137" i="1"/>
  <c r="C2139" i="1"/>
  <c r="C2141" i="1"/>
  <c r="C2143" i="1"/>
  <c r="C2145" i="1"/>
  <c r="C2147" i="1"/>
  <c r="C2149" i="1"/>
  <c r="C2151" i="1"/>
  <c r="C2153" i="1"/>
  <c r="C2155" i="1"/>
  <c r="C2157" i="1"/>
  <c r="C2159" i="1"/>
  <c r="C2161" i="1"/>
  <c r="C2163" i="1"/>
  <c r="C2165" i="1"/>
  <c r="C2167" i="1"/>
  <c r="C2169" i="1"/>
  <c r="C2171" i="1"/>
  <c r="C2173" i="1"/>
  <c r="C2175" i="1"/>
  <c r="C2177" i="1"/>
  <c r="C2179" i="1"/>
  <c r="C2181" i="1"/>
  <c r="C2183" i="1"/>
  <c r="C2185" i="1"/>
  <c r="C2187" i="1"/>
  <c r="C2189" i="1"/>
  <c r="C2191" i="1"/>
  <c r="C2193" i="1"/>
  <c r="C2195" i="1"/>
  <c r="C2197" i="1"/>
  <c r="C2199" i="1"/>
  <c r="C2201" i="1"/>
  <c r="C2203" i="1"/>
  <c r="C2205" i="1"/>
  <c r="C2207" i="1"/>
  <c r="C2209" i="1"/>
  <c r="C2211" i="1"/>
  <c r="C2213" i="1"/>
  <c r="C2215" i="1"/>
  <c r="C2217" i="1"/>
  <c r="C2219" i="1"/>
  <c r="C2221" i="1"/>
  <c r="C2223" i="1"/>
  <c r="C2225" i="1"/>
  <c r="C2227" i="1"/>
  <c r="C2229" i="1"/>
  <c r="C2231" i="1"/>
  <c r="C2233" i="1"/>
  <c r="C2235" i="1"/>
  <c r="C2237" i="1"/>
  <c r="C2239" i="1"/>
  <c r="C2241" i="1"/>
  <c r="C2243" i="1"/>
  <c r="C2245" i="1"/>
  <c r="C2247" i="1"/>
  <c r="C2249" i="1"/>
  <c r="C2251" i="1"/>
  <c r="C2253" i="1"/>
  <c r="C2255" i="1"/>
  <c r="C2257" i="1"/>
  <c r="C2259" i="1"/>
  <c r="C2261" i="1"/>
  <c r="C2263" i="1"/>
  <c r="C2265" i="1"/>
  <c r="C2267" i="1"/>
  <c r="C2269" i="1"/>
  <c r="C2271" i="1"/>
  <c r="C2273" i="1"/>
  <c r="C2275" i="1"/>
  <c r="C2277" i="1"/>
  <c r="C2279" i="1"/>
  <c r="C2281" i="1"/>
  <c r="C2283" i="1"/>
  <c r="C2285" i="1"/>
  <c r="C2287" i="1"/>
  <c r="C2289" i="1"/>
  <c r="C2291" i="1"/>
  <c r="C2293" i="1"/>
  <c r="C2295" i="1"/>
  <c r="C2297" i="1"/>
  <c r="C2299" i="1"/>
  <c r="C2301" i="1"/>
  <c r="C2303" i="1"/>
  <c r="C2305" i="1"/>
  <c r="C2307" i="1"/>
  <c r="C2309" i="1"/>
  <c r="C2311" i="1"/>
  <c r="C2313" i="1"/>
  <c r="C2315" i="1"/>
  <c r="C2317" i="1"/>
  <c r="C2319" i="1"/>
  <c r="C2321" i="1"/>
  <c r="C2323" i="1"/>
  <c r="C2325" i="1"/>
  <c r="C2327" i="1"/>
  <c r="C2329" i="1"/>
  <c r="C2331" i="1"/>
  <c r="C2333" i="1"/>
  <c r="C2335" i="1"/>
  <c r="C2337" i="1"/>
  <c r="C2339" i="1"/>
  <c r="C2341" i="1"/>
  <c r="C2343" i="1"/>
  <c r="C2345" i="1"/>
  <c r="C2347" i="1"/>
  <c r="C2349" i="1"/>
  <c r="C2351" i="1"/>
  <c r="C2353" i="1"/>
  <c r="C2355" i="1"/>
  <c r="C2357" i="1"/>
  <c r="C2359" i="1"/>
  <c r="C2361" i="1"/>
  <c r="C2363" i="1"/>
  <c r="C2365" i="1"/>
  <c r="C2367" i="1"/>
  <c r="C2369" i="1"/>
  <c r="C2371" i="1"/>
  <c r="C2373" i="1"/>
  <c r="C2375" i="1"/>
  <c r="C2377" i="1"/>
  <c r="C2379" i="1"/>
  <c r="C2381" i="1"/>
  <c r="C2383" i="1"/>
  <c r="C2385" i="1"/>
  <c r="C2387" i="1"/>
  <c r="C2389" i="1"/>
  <c r="C2391" i="1"/>
  <c r="C2393" i="1"/>
  <c r="C2395" i="1"/>
  <c r="C2397" i="1"/>
  <c r="C2399" i="1"/>
  <c r="C2401" i="1"/>
  <c r="C2403" i="1"/>
  <c r="C2405" i="1"/>
  <c r="C2407" i="1"/>
  <c r="C2409" i="1"/>
  <c r="C2411" i="1"/>
  <c r="C2413" i="1"/>
  <c r="C2415" i="1"/>
  <c r="C2417" i="1"/>
  <c r="C2419" i="1"/>
  <c r="C2421" i="1"/>
  <c r="C2423" i="1"/>
  <c r="C2425" i="1"/>
  <c r="C2427" i="1"/>
  <c r="C2429" i="1"/>
  <c r="C2431" i="1"/>
  <c r="C2433" i="1"/>
  <c r="C2435" i="1"/>
  <c r="C2437" i="1"/>
  <c r="C2439" i="1"/>
  <c r="C2441" i="1"/>
  <c r="C2443" i="1"/>
  <c r="C2445" i="1"/>
  <c r="C2447" i="1"/>
  <c r="C2449" i="1"/>
  <c r="C2451" i="1"/>
  <c r="C2453" i="1"/>
  <c r="C2455" i="1"/>
  <c r="C2457" i="1"/>
  <c r="C2459" i="1"/>
  <c r="C2461" i="1"/>
  <c r="C2463" i="1"/>
  <c r="C2465" i="1"/>
  <c r="C2467" i="1"/>
  <c r="C2469" i="1"/>
  <c r="C2471" i="1"/>
  <c r="C2473" i="1"/>
  <c r="C2475" i="1"/>
  <c r="C2477" i="1"/>
  <c r="B964" i="1"/>
  <c r="B1092" i="1"/>
  <c r="B1160" i="1"/>
  <c r="C1202" i="1"/>
  <c r="B1236" i="1"/>
  <c r="B1268" i="1"/>
  <c r="B1300" i="1"/>
  <c r="B1332" i="1"/>
  <c r="B1364" i="1"/>
  <c r="B1396" i="1"/>
  <c r="B1426" i="1"/>
  <c r="C1436" i="1"/>
  <c r="B1447" i="1"/>
  <c r="B1458" i="1"/>
  <c r="C1468" i="1"/>
  <c r="B1479" i="1"/>
  <c r="B1490" i="1"/>
  <c r="C1500" i="1"/>
  <c r="B1511" i="1"/>
  <c r="B1522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796" i="1"/>
  <c r="B1804" i="1"/>
  <c r="B1812" i="1"/>
  <c r="B1820" i="1"/>
  <c r="B1828" i="1"/>
  <c r="B1836" i="1"/>
  <c r="B1844" i="1"/>
  <c r="B1852" i="1"/>
  <c r="B1860" i="1"/>
  <c r="B1868" i="1"/>
  <c r="B1876" i="1"/>
  <c r="B1884" i="1"/>
  <c r="B1888" i="1"/>
  <c r="C1890" i="1"/>
  <c r="B1893" i="1"/>
  <c r="B1896" i="1"/>
  <c r="C1898" i="1"/>
  <c r="B1901" i="1"/>
  <c r="B1904" i="1"/>
  <c r="C1906" i="1"/>
  <c r="B1909" i="1"/>
  <c r="B1912" i="1"/>
  <c r="C1914" i="1"/>
  <c r="B1917" i="1"/>
  <c r="B1920" i="1"/>
  <c r="C1922" i="1"/>
  <c r="B1925" i="1"/>
  <c r="B1928" i="1"/>
  <c r="C1930" i="1"/>
  <c r="B1933" i="1"/>
  <c r="B1936" i="1"/>
  <c r="C1938" i="1"/>
  <c r="B1941" i="1"/>
  <c r="B1944" i="1"/>
  <c r="C1946" i="1"/>
  <c r="B1949" i="1"/>
  <c r="B1952" i="1"/>
  <c r="C1954" i="1"/>
  <c r="B1957" i="1"/>
  <c r="B1960" i="1"/>
  <c r="C1962" i="1"/>
  <c r="B1965" i="1"/>
  <c r="B1968" i="1"/>
  <c r="C1970" i="1"/>
  <c r="B1973" i="1"/>
  <c r="B1976" i="1"/>
  <c r="C1978" i="1"/>
  <c r="B1981" i="1"/>
  <c r="B1984" i="1"/>
  <c r="C1986" i="1"/>
  <c r="B1989" i="1"/>
  <c r="B1992" i="1"/>
  <c r="C1994" i="1"/>
  <c r="B1997" i="1"/>
  <c r="B2000" i="1"/>
  <c r="C2002" i="1"/>
  <c r="B2005" i="1"/>
  <c r="B2008" i="1"/>
  <c r="C2010" i="1"/>
  <c r="B2013" i="1"/>
  <c r="B2016" i="1"/>
  <c r="C2018" i="1"/>
  <c r="B2021" i="1"/>
  <c r="B2024" i="1"/>
  <c r="C2026" i="1"/>
  <c r="B2029" i="1"/>
  <c r="B2032" i="1"/>
  <c r="C2034" i="1"/>
  <c r="B2037" i="1"/>
  <c r="B2040" i="1"/>
  <c r="C2042" i="1"/>
  <c r="B2045" i="1"/>
  <c r="B2048" i="1"/>
  <c r="B2050" i="1"/>
  <c r="B2052" i="1"/>
  <c r="B2054" i="1"/>
  <c r="B2056" i="1"/>
  <c r="B2058" i="1"/>
  <c r="B2060" i="1"/>
  <c r="B2062" i="1"/>
  <c r="B2064" i="1"/>
  <c r="B2066" i="1"/>
  <c r="B2068" i="1"/>
  <c r="B2070" i="1"/>
  <c r="B2072" i="1"/>
  <c r="B2074" i="1"/>
  <c r="B2076" i="1"/>
  <c r="B2078" i="1"/>
  <c r="B2080" i="1"/>
  <c r="B2082" i="1"/>
  <c r="B2084" i="1"/>
  <c r="B2086" i="1"/>
  <c r="B2088" i="1"/>
  <c r="B2090" i="1"/>
  <c r="B2092" i="1"/>
  <c r="B2094" i="1"/>
  <c r="B2096" i="1"/>
  <c r="B2098" i="1"/>
  <c r="B2100" i="1"/>
  <c r="B2102" i="1"/>
  <c r="B2104" i="1"/>
  <c r="B2106" i="1"/>
  <c r="B2108" i="1"/>
  <c r="B2110" i="1"/>
  <c r="B2112" i="1"/>
  <c r="B2114" i="1"/>
  <c r="B2116" i="1"/>
  <c r="B2118" i="1"/>
  <c r="B2120" i="1"/>
  <c r="B2122" i="1"/>
  <c r="B2124" i="1"/>
  <c r="B2126" i="1"/>
  <c r="B2128" i="1"/>
  <c r="B2130" i="1"/>
  <c r="B2132" i="1"/>
  <c r="B2134" i="1"/>
  <c r="B2136" i="1"/>
  <c r="B2138" i="1"/>
  <c r="B2140" i="1"/>
  <c r="B2142" i="1"/>
  <c r="B2144" i="1"/>
  <c r="B2146" i="1"/>
  <c r="B2148" i="1"/>
  <c r="B2150" i="1"/>
  <c r="B2152" i="1"/>
  <c r="B2154" i="1"/>
  <c r="B2156" i="1"/>
  <c r="B2158" i="1"/>
  <c r="B2160" i="1"/>
  <c r="B2162" i="1"/>
  <c r="B2164" i="1"/>
  <c r="B2166" i="1"/>
  <c r="B2168" i="1"/>
  <c r="B2170" i="1"/>
  <c r="B2172" i="1"/>
  <c r="B2174" i="1"/>
  <c r="B2176" i="1"/>
  <c r="B2178" i="1"/>
  <c r="B2180" i="1"/>
  <c r="B2182" i="1"/>
  <c r="B2184" i="1"/>
  <c r="B2186" i="1"/>
  <c r="B2188" i="1"/>
  <c r="B2190" i="1"/>
  <c r="B2192" i="1"/>
  <c r="B2194" i="1"/>
  <c r="B2196" i="1"/>
  <c r="B2198" i="1"/>
  <c r="B2200" i="1"/>
  <c r="B2202" i="1"/>
  <c r="B2204" i="1"/>
  <c r="B2206" i="1"/>
  <c r="B2208" i="1"/>
  <c r="B2210" i="1"/>
  <c r="B2212" i="1"/>
  <c r="B2214" i="1"/>
  <c r="B2216" i="1"/>
  <c r="B2218" i="1"/>
  <c r="B2220" i="1"/>
  <c r="B2222" i="1"/>
  <c r="B2224" i="1"/>
  <c r="B2226" i="1"/>
  <c r="B2228" i="1"/>
  <c r="B2230" i="1"/>
  <c r="B2232" i="1"/>
  <c r="B2234" i="1"/>
  <c r="B2236" i="1"/>
  <c r="B2238" i="1"/>
  <c r="B2240" i="1"/>
  <c r="B2242" i="1"/>
  <c r="B2244" i="1"/>
  <c r="B2246" i="1"/>
  <c r="B2248" i="1"/>
  <c r="B2250" i="1"/>
  <c r="B2252" i="1"/>
  <c r="B2254" i="1"/>
  <c r="B2256" i="1"/>
  <c r="B2258" i="1"/>
  <c r="B2260" i="1"/>
  <c r="B2262" i="1"/>
  <c r="B2264" i="1"/>
  <c r="B2266" i="1"/>
  <c r="B2268" i="1"/>
  <c r="B2270" i="1"/>
  <c r="B2272" i="1"/>
  <c r="B2274" i="1"/>
  <c r="B2276" i="1"/>
  <c r="B2278" i="1"/>
  <c r="B2280" i="1"/>
  <c r="B2282" i="1"/>
  <c r="B2284" i="1"/>
  <c r="B2286" i="1"/>
  <c r="B2288" i="1"/>
  <c r="B2290" i="1"/>
  <c r="B2292" i="1"/>
  <c r="B2294" i="1"/>
  <c r="B2296" i="1"/>
  <c r="B2298" i="1"/>
  <c r="B2300" i="1"/>
  <c r="B2302" i="1"/>
  <c r="B2304" i="1"/>
  <c r="B2306" i="1"/>
  <c r="B2308" i="1"/>
  <c r="B2310" i="1"/>
  <c r="B2312" i="1"/>
  <c r="B2314" i="1"/>
  <c r="B2316" i="1"/>
  <c r="B2318" i="1"/>
  <c r="B2320" i="1"/>
  <c r="B2322" i="1"/>
  <c r="B2324" i="1"/>
  <c r="B2326" i="1"/>
  <c r="B2328" i="1"/>
  <c r="B2330" i="1"/>
  <c r="B2332" i="1"/>
  <c r="B2334" i="1"/>
  <c r="B2336" i="1"/>
  <c r="B2338" i="1"/>
  <c r="B2340" i="1"/>
  <c r="B2342" i="1"/>
  <c r="B2344" i="1"/>
  <c r="B2346" i="1"/>
  <c r="B2348" i="1"/>
  <c r="B2350" i="1"/>
  <c r="B2352" i="1"/>
  <c r="B2354" i="1"/>
  <c r="B2356" i="1"/>
  <c r="B2358" i="1"/>
  <c r="B2360" i="1"/>
  <c r="B2362" i="1"/>
  <c r="B2364" i="1"/>
  <c r="B2366" i="1"/>
  <c r="B2368" i="1"/>
  <c r="B2370" i="1"/>
  <c r="B2372" i="1"/>
  <c r="B2374" i="1"/>
  <c r="B2376" i="1"/>
  <c r="B2378" i="1"/>
  <c r="B2380" i="1"/>
  <c r="B2382" i="1"/>
  <c r="B2384" i="1"/>
  <c r="B2386" i="1"/>
  <c r="B2388" i="1"/>
  <c r="B2390" i="1"/>
  <c r="B2392" i="1"/>
  <c r="B2394" i="1"/>
  <c r="B2396" i="1"/>
  <c r="B2398" i="1"/>
  <c r="B2400" i="1"/>
  <c r="B2402" i="1"/>
  <c r="B2404" i="1"/>
  <c r="B2406" i="1"/>
  <c r="B2408" i="1"/>
  <c r="B2410" i="1"/>
  <c r="B2412" i="1"/>
  <c r="B2414" i="1"/>
  <c r="B2416" i="1"/>
  <c r="B2418" i="1"/>
  <c r="B2420" i="1"/>
  <c r="B2422" i="1"/>
  <c r="B2424" i="1"/>
  <c r="B2426" i="1"/>
  <c r="B2428" i="1"/>
  <c r="B2430" i="1"/>
  <c r="B2432" i="1"/>
  <c r="B2434" i="1"/>
  <c r="B2436" i="1"/>
  <c r="B2438" i="1"/>
  <c r="B2440" i="1"/>
  <c r="B2442" i="1"/>
  <c r="B2444" i="1"/>
  <c r="B2446" i="1"/>
  <c r="B2448" i="1"/>
  <c r="B2450" i="1"/>
  <c r="B2452" i="1"/>
  <c r="B2454" i="1"/>
  <c r="B2456" i="1"/>
  <c r="B2458" i="1"/>
  <c r="B2460" i="1"/>
  <c r="B2462" i="1"/>
  <c r="B2464" i="1"/>
  <c r="B2466" i="1"/>
  <c r="B2468" i="1"/>
  <c r="B2470" i="1"/>
  <c r="B2472" i="1"/>
  <c r="B2474" i="1"/>
  <c r="B2476" i="1"/>
  <c r="B2478" i="1"/>
  <c r="B2480" i="1"/>
  <c r="B2482" i="1"/>
  <c r="B2484" i="1"/>
  <c r="B2486" i="1"/>
  <c r="B2488" i="1"/>
  <c r="B2490" i="1"/>
  <c r="B2492" i="1"/>
  <c r="B2494" i="1"/>
  <c r="B2496" i="1"/>
  <c r="B2498" i="1"/>
  <c r="B2500" i="1"/>
  <c r="B2502" i="1"/>
  <c r="B2504" i="1"/>
  <c r="B2506" i="1"/>
  <c r="B2508" i="1"/>
  <c r="B2510" i="1"/>
  <c r="B2512" i="1"/>
  <c r="B2514" i="1"/>
  <c r="B2516" i="1"/>
  <c r="B2518" i="1"/>
  <c r="B2520" i="1"/>
  <c r="B2522" i="1"/>
  <c r="B2524" i="1"/>
  <c r="B2526" i="1"/>
  <c r="B2528" i="1"/>
  <c r="B2530" i="1"/>
  <c r="B2532" i="1"/>
  <c r="B2534" i="1"/>
  <c r="B2536" i="1"/>
  <c r="B2538" i="1"/>
  <c r="B2540" i="1"/>
  <c r="B2542" i="1"/>
  <c r="B2544" i="1"/>
  <c r="B2546" i="1"/>
  <c r="B2548" i="1"/>
  <c r="B2550" i="1"/>
  <c r="B2552" i="1"/>
  <c r="B2554" i="1"/>
  <c r="B2556" i="1"/>
  <c r="B2558" i="1"/>
  <c r="B2560" i="1"/>
  <c r="B2562" i="1"/>
  <c r="B2564" i="1"/>
  <c r="B2566" i="1"/>
  <c r="B2568" i="1"/>
  <c r="B2570" i="1"/>
  <c r="B2572" i="1"/>
  <c r="B2574" i="1"/>
  <c r="B2576" i="1"/>
  <c r="B2578" i="1"/>
  <c r="B2580" i="1"/>
  <c r="B2582" i="1"/>
  <c r="B2584" i="1"/>
  <c r="B2586" i="1"/>
  <c r="B2588" i="1"/>
  <c r="B2590" i="1"/>
  <c r="B2592" i="1"/>
  <c r="B2594" i="1"/>
  <c r="B2596" i="1"/>
  <c r="B2598" i="1"/>
  <c r="B2600" i="1"/>
  <c r="B2602" i="1"/>
  <c r="B2604" i="1"/>
  <c r="B2606" i="1"/>
  <c r="B2608" i="1"/>
  <c r="B2610" i="1"/>
  <c r="B2612" i="1"/>
  <c r="B2614" i="1"/>
  <c r="B2616" i="1"/>
  <c r="B2618" i="1"/>
  <c r="B2620" i="1"/>
  <c r="B2622" i="1"/>
  <c r="B2624" i="1"/>
  <c r="B2626" i="1"/>
  <c r="B2628" i="1"/>
  <c r="B2630" i="1"/>
  <c r="B2632" i="1"/>
  <c r="B2634" i="1"/>
  <c r="B2636" i="1"/>
  <c r="B2638" i="1"/>
  <c r="B2640" i="1"/>
  <c r="B2642" i="1"/>
  <c r="B2644" i="1"/>
  <c r="B2646" i="1"/>
  <c r="B2648" i="1"/>
  <c r="B2650" i="1"/>
  <c r="B2652" i="1"/>
  <c r="B2654" i="1"/>
  <c r="B2656" i="1"/>
  <c r="B2658" i="1"/>
  <c r="B2660" i="1"/>
  <c r="B2662" i="1"/>
  <c r="B2664" i="1"/>
  <c r="B2666" i="1"/>
  <c r="B2668" i="1"/>
  <c r="B2670" i="1"/>
  <c r="B2672" i="1"/>
  <c r="B2674" i="1"/>
  <c r="B2676" i="1"/>
  <c r="B2678" i="1"/>
  <c r="B2680" i="1"/>
  <c r="B2682" i="1"/>
  <c r="B2684" i="1"/>
  <c r="B2686" i="1"/>
  <c r="B2688" i="1"/>
  <c r="B2690" i="1"/>
  <c r="B2692" i="1"/>
  <c r="B2694" i="1"/>
  <c r="B2696" i="1"/>
  <c r="B2698" i="1"/>
  <c r="B2700" i="1"/>
  <c r="B2702" i="1"/>
  <c r="B2704" i="1"/>
  <c r="B2706" i="1"/>
  <c r="B996" i="1"/>
  <c r="B1244" i="1"/>
  <c r="B1372" i="1"/>
  <c r="B1450" i="1"/>
  <c r="C1492" i="1"/>
  <c r="B1534" i="1"/>
  <c r="B1566" i="1"/>
  <c r="B1598" i="1"/>
  <c r="B1630" i="1"/>
  <c r="B1662" i="1"/>
  <c r="B1694" i="1"/>
  <c r="B1726" i="1"/>
  <c r="B1758" i="1"/>
  <c r="B1790" i="1"/>
  <c r="B1822" i="1"/>
  <c r="B1854" i="1"/>
  <c r="B1886" i="1"/>
  <c r="C1896" i="1"/>
  <c r="B1907" i="1"/>
  <c r="B1918" i="1"/>
  <c r="C1928" i="1"/>
  <c r="B1939" i="1"/>
  <c r="B1950" i="1"/>
  <c r="C1960" i="1"/>
  <c r="B1971" i="1"/>
  <c r="B1982" i="1"/>
  <c r="C1992" i="1"/>
  <c r="B2003" i="1"/>
  <c r="B2014" i="1"/>
  <c r="C2024" i="1"/>
  <c r="B2035" i="1"/>
  <c r="B2046" i="1"/>
  <c r="C2054" i="1"/>
  <c r="C2062" i="1"/>
  <c r="C2070" i="1"/>
  <c r="C2078" i="1"/>
  <c r="C2086" i="1"/>
  <c r="C2094" i="1"/>
  <c r="C2102" i="1"/>
  <c r="C2110" i="1"/>
  <c r="C2118" i="1"/>
  <c r="C2126" i="1"/>
  <c r="C2134" i="1"/>
  <c r="C2142" i="1"/>
  <c r="C2150" i="1"/>
  <c r="C2158" i="1"/>
  <c r="C2166" i="1"/>
  <c r="C2174" i="1"/>
  <c r="C2182" i="1"/>
  <c r="C2190" i="1"/>
  <c r="C2198" i="1"/>
  <c r="C2206" i="1"/>
  <c r="C2214" i="1"/>
  <c r="C2222" i="1"/>
  <c r="C2230" i="1"/>
  <c r="C2238" i="1"/>
  <c r="C2246" i="1"/>
  <c r="C2254" i="1"/>
  <c r="C2262" i="1"/>
  <c r="C2270" i="1"/>
  <c r="C2278" i="1"/>
  <c r="C2286" i="1"/>
  <c r="C2294" i="1"/>
  <c r="C2302" i="1"/>
  <c r="C2310" i="1"/>
  <c r="C2318" i="1"/>
  <c r="C2326" i="1"/>
  <c r="C2334" i="1"/>
  <c r="C2342" i="1"/>
  <c r="C2350" i="1"/>
  <c r="C2358" i="1"/>
  <c r="C2366" i="1"/>
  <c r="C2374" i="1"/>
  <c r="C2382" i="1"/>
  <c r="C2390" i="1"/>
  <c r="C2398" i="1"/>
  <c r="C2406" i="1"/>
  <c r="C2414" i="1"/>
  <c r="C2422" i="1"/>
  <c r="C2430" i="1"/>
  <c r="C2438" i="1"/>
  <c r="C2446" i="1"/>
  <c r="C2454" i="1"/>
  <c r="C2462" i="1"/>
  <c r="C2470" i="1"/>
  <c r="C2478" i="1"/>
  <c r="B2481" i="1"/>
  <c r="C2483" i="1"/>
  <c r="C2486" i="1"/>
  <c r="B2489" i="1"/>
  <c r="C2491" i="1"/>
  <c r="C2494" i="1"/>
  <c r="B2497" i="1"/>
  <c r="C2499" i="1"/>
  <c r="C2502" i="1"/>
  <c r="B2505" i="1"/>
  <c r="C2507" i="1"/>
  <c r="C2510" i="1"/>
  <c r="B2513" i="1"/>
  <c r="C2515" i="1"/>
  <c r="C2518" i="1"/>
  <c r="B2521" i="1"/>
  <c r="C2523" i="1"/>
  <c r="C2526" i="1"/>
  <c r="B2529" i="1"/>
  <c r="C2531" i="1"/>
  <c r="C2534" i="1"/>
  <c r="B2537" i="1"/>
  <c r="C2539" i="1"/>
  <c r="C2542" i="1"/>
  <c r="B2545" i="1"/>
  <c r="C2547" i="1"/>
  <c r="C2550" i="1"/>
  <c r="B2553" i="1"/>
  <c r="C2555" i="1"/>
  <c r="C2558" i="1"/>
  <c r="B2561" i="1"/>
  <c r="C2563" i="1"/>
  <c r="C2566" i="1"/>
  <c r="B2569" i="1"/>
  <c r="C2571" i="1"/>
  <c r="C2574" i="1"/>
  <c r="B2577" i="1"/>
  <c r="C2579" i="1"/>
  <c r="C2582" i="1"/>
  <c r="B2585" i="1"/>
  <c r="C2587" i="1"/>
  <c r="C2590" i="1"/>
  <c r="B2593" i="1"/>
  <c r="C2595" i="1"/>
  <c r="C2598" i="1"/>
  <c r="B2601" i="1"/>
  <c r="C2603" i="1"/>
  <c r="C2606" i="1"/>
  <c r="B2609" i="1"/>
  <c r="C2611" i="1"/>
  <c r="C2614" i="1"/>
  <c r="B2617" i="1"/>
  <c r="C2619" i="1"/>
  <c r="C2622" i="1"/>
  <c r="B2625" i="1"/>
  <c r="C2627" i="1"/>
  <c r="C2630" i="1"/>
  <c r="B2633" i="1"/>
  <c r="C2635" i="1"/>
  <c r="C2638" i="1"/>
  <c r="B2641" i="1"/>
  <c r="C2643" i="1"/>
  <c r="C2646" i="1"/>
  <c r="B2649" i="1"/>
  <c r="C2651" i="1"/>
  <c r="C2654" i="1"/>
  <c r="B2657" i="1"/>
  <c r="C2659" i="1"/>
  <c r="C2662" i="1"/>
  <c r="B2665" i="1"/>
  <c r="C2667" i="1"/>
  <c r="C2670" i="1"/>
  <c r="B2673" i="1"/>
  <c r="C2675" i="1"/>
  <c r="C2678" i="1"/>
  <c r="B2681" i="1"/>
  <c r="C2683" i="1"/>
  <c r="C2686" i="1"/>
  <c r="B2689" i="1"/>
  <c r="C2691" i="1"/>
  <c r="C2694" i="1"/>
  <c r="B2697" i="1"/>
  <c r="C2699" i="1"/>
  <c r="C2702" i="1"/>
  <c r="B2705" i="1"/>
  <c r="C2707" i="1"/>
  <c r="C2709" i="1"/>
  <c r="C2711" i="1"/>
  <c r="C2713" i="1"/>
  <c r="C2715" i="1"/>
  <c r="C2717" i="1"/>
  <c r="C2719" i="1"/>
  <c r="C2721" i="1"/>
  <c r="C2723" i="1"/>
  <c r="C2725" i="1"/>
  <c r="C2727" i="1"/>
  <c r="C2729" i="1"/>
  <c r="C2731" i="1"/>
  <c r="C2733" i="1"/>
  <c r="C2735" i="1"/>
  <c r="C2737" i="1"/>
  <c r="C2739" i="1"/>
  <c r="C2741" i="1"/>
  <c r="C2743" i="1"/>
  <c r="C2745" i="1"/>
  <c r="C2747" i="1"/>
  <c r="C2749" i="1"/>
  <c r="C2751" i="1"/>
  <c r="C2753" i="1"/>
  <c r="C2755" i="1"/>
  <c r="C2757" i="1"/>
  <c r="C2759" i="1"/>
  <c r="C2761" i="1"/>
  <c r="C2763" i="1"/>
  <c r="C2765" i="1"/>
  <c r="C2767" i="1"/>
  <c r="C2769" i="1"/>
  <c r="C2771" i="1"/>
  <c r="C2773" i="1"/>
  <c r="C2775" i="1"/>
  <c r="C2777" i="1"/>
  <c r="C2779" i="1"/>
  <c r="C2781" i="1"/>
  <c r="C2783" i="1"/>
  <c r="C2785" i="1"/>
  <c r="C2787" i="1"/>
  <c r="C2789" i="1"/>
  <c r="C2791" i="1"/>
  <c r="C2793" i="1"/>
  <c r="C2795" i="1"/>
  <c r="C2797" i="1"/>
  <c r="C2799" i="1"/>
  <c r="C2801" i="1"/>
  <c r="C2803" i="1"/>
  <c r="C2805" i="1"/>
  <c r="C2807" i="1"/>
  <c r="C2809" i="1"/>
  <c r="C2811" i="1"/>
  <c r="C2813" i="1"/>
  <c r="C2815" i="1"/>
  <c r="C2817" i="1"/>
  <c r="C2819" i="1"/>
  <c r="C2821" i="1"/>
  <c r="C2823" i="1"/>
  <c r="C2825" i="1"/>
  <c r="C2827" i="1"/>
  <c r="C2829" i="1"/>
  <c r="C2831" i="1"/>
  <c r="C2833" i="1"/>
  <c r="C2835" i="1"/>
  <c r="C2837" i="1"/>
  <c r="C2839" i="1"/>
  <c r="C2841" i="1"/>
  <c r="C2843" i="1"/>
  <c r="C2845" i="1"/>
  <c r="C2847" i="1"/>
  <c r="C2849" i="1"/>
  <c r="C2851" i="1"/>
  <c r="C2853" i="1"/>
  <c r="C2855" i="1"/>
  <c r="C2857" i="1"/>
  <c r="C2859" i="1"/>
  <c r="C2861" i="1"/>
  <c r="C2863" i="1"/>
  <c r="C2865" i="1"/>
  <c r="C2867" i="1"/>
  <c r="C2869" i="1"/>
  <c r="C2871" i="1"/>
  <c r="C2873" i="1"/>
  <c r="C2875" i="1"/>
  <c r="C2877" i="1"/>
  <c r="C2879" i="1"/>
  <c r="C2881" i="1"/>
  <c r="C2883" i="1"/>
  <c r="C2885" i="1"/>
  <c r="C2887" i="1"/>
  <c r="C2889" i="1"/>
  <c r="C2891" i="1"/>
  <c r="C2893" i="1"/>
  <c r="C2895" i="1"/>
  <c r="C2897" i="1"/>
  <c r="C2899" i="1"/>
  <c r="C2901" i="1"/>
  <c r="C2903" i="1"/>
  <c r="C2905" i="1"/>
  <c r="C2907" i="1"/>
  <c r="C2909" i="1"/>
  <c r="C2911" i="1"/>
  <c r="C2913" i="1"/>
  <c r="C2915" i="1"/>
  <c r="C2917" i="1"/>
  <c r="C2919" i="1"/>
  <c r="C2921" i="1"/>
  <c r="C2923" i="1"/>
  <c r="C2925" i="1"/>
  <c r="C2927" i="1"/>
  <c r="C2929" i="1"/>
  <c r="C2931" i="1"/>
  <c r="C2933" i="1"/>
  <c r="C2935" i="1"/>
  <c r="C2937" i="1"/>
  <c r="C2939" i="1"/>
  <c r="C2941" i="1"/>
  <c r="C2943" i="1"/>
  <c r="C2945" i="1"/>
  <c r="C2947" i="1"/>
  <c r="C2949" i="1"/>
  <c r="C2951" i="1"/>
  <c r="C2953" i="1"/>
  <c r="C2955" i="1"/>
  <c r="C2957" i="1"/>
  <c r="C2959" i="1"/>
  <c r="C2961" i="1"/>
  <c r="C2963" i="1"/>
  <c r="C2965" i="1"/>
  <c r="C2967" i="1"/>
  <c r="C2969" i="1"/>
  <c r="C2971" i="1"/>
  <c r="C2973" i="1"/>
  <c r="C2975" i="1"/>
  <c r="C2977" i="1"/>
  <c r="C2979" i="1"/>
  <c r="C2981" i="1"/>
  <c r="C2983" i="1"/>
  <c r="C2985" i="1"/>
  <c r="C2987" i="1"/>
  <c r="C2989" i="1"/>
  <c r="C2991" i="1"/>
  <c r="C2993" i="1"/>
  <c r="C2995" i="1"/>
  <c r="C2997" i="1"/>
  <c r="C2999" i="1"/>
  <c r="C3001" i="1"/>
  <c r="C3003" i="1"/>
  <c r="C3005" i="1"/>
  <c r="C3007" i="1"/>
  <c r="C3009" i="1"/>
  <c r="C3011" i="1"/>
  <c r="C3013" i="1"/>
  <c r="C3015" i="1"/>
  <c r="C3017" i="1"/>
  <c r="C3019" i="1"/>
  <c r="C3021" i="1"/>
  <c r="C3023" i="1"/>
  <c r="C3025" i="1"/>
  <c r="C3027" i="1"/>
  <c r="C3029" i="1"/>
  <c r="C3031" i="1"/>
  <c r="C3033" i="1"/>
  <c r="C3035" i="1"/>
  <c r="C3037" i="1"/>
  <c r="C3039" i="1"/>
  <c r="C3041" i="1"/>
  <c r="C3043" i="1"/>
  <c r="C3045" i="1"/>
  <c r="C3047" i="1"/>
  <c r="C3049" i="1"/>
  <c r="C3051" i="1"/>
  <c r="C3053" i="1"/>
  <c r="C3055" i="1"/>
  <c r="C3057" i="1"/>
  <c r="C3059" i="1"/>
  <c r="C3061" i="1"/>
  <c r="C3063" i="1"/>
  <c r="C3065" i="1"/>
  <c r="C3067" i="1"/>
  <c r="C3069" i="1"/>
  <c r="C3071" i="1"/>
  <c r="C3073" i="1"/>
  <c r="C3075" i="1"/>
  <c r="C3077" i="1"/>
  <c r="C3079" i="1"/>
  <c r="C3081" i="1"/>
  <c r="C3083" i="1"/>
  <c r="C3085" i="1"/>
  <c r="C3087" i="1"/>
  <c r="C3089" i="1"/>
  <c r="C3091" i="1"/>
  <c r="C3093" i="1"/>
  <c r="C3095" i="1"/>
  <c r="C3097" i="1"/>
  <c r="C3099" i="1"/>
  <c r="C3101" i="1"/>
  <c r="C3103" i="1"/>
  <c r="C3105" i="1"/>
  <c r="C3107" i="1"/>
  <c r="C3109" i="1"/>
  <c r="C3111" i="1"/>
  <c r="C3113" i="1"/>
  <c r="C3115" i="1"/>
  <c r="C3117" i="1"/>
  <c r="C3119" i="1"/>
  <c r="C3121" i="1"/>
  <c r="C3123" i="1"/>
  <c r="C3125" i="1"/>
  <c r="C3127" i="1"/>
  <c r="C3129" i="1"/>
  <c r="C3131" i="1"/>
  <c r="C3133" i="1"/>
  <c r="C3135" i="1"/>
  <c r="C3137" i="1"/>
  <c r="C3139" i="1"/>
  <c r="C3141" i="1"/>
  <c r="C3143" i="1"/>
  <c r="C3145" i="1"/>
  <c r="C3147" i="1"/>
  <c r="C3149" i="1"/>
  <c r="C3151" i="1"/>
  <c r="C3153" i="1"/>
  <c r="C3155" i="1"/>
  <c r="C3157" i="1"/>
  <c r="C3159" i="1"/>
  <c r="C3161" i="1"/>
  <c r="C3163" i="1"/>
  <c r="C3165" i="1"/>
  <c r="C3167" i="1"/>
  <c r="C3169" i="1"/>
  <c r="C3171" i="1"/>
  <c r="C3173" i="1"/>
  <c r="C3175" i="1"/>
  <c r="C3177" i="1"/>
  <c r="C3179" i="1"/>
  <c r="C3181" i="1"/>
  <c r="C3183" i="1"/>
  <c r="C3185" i="1"/>
  <c r="C3187" i="1"/>
  <c r="C3189" i="1"/>
  <c r="C3191" i="1"/>
  <c r="C3193" i="1"/>
  <c r="C3195" i="1"/>
  <c r="C3197" i="1"/>
  <c r="C3199" i="1"/>
  <c r="C3201" i="1"/>
  <c r="C3203" i="1"/>
  <c r="C3205" i="1"/>
  <c r="C3207" i="1"/>
  <c r="C3209" i="1"/>
  <c r="C3211" i="1"/>
  <c r="C3213" i="1"/>
  <c r="C3215" i="1"/>
  <c r="C3217" i="1"/>
  <c r="C3219" i="1"/>
  <c r="C3221" i="1"/>
  <c r="C3223" i="1"/>
  <c r="C3225" i="1"/>
  <c r="C3227" i="1"/>
  <c r="C3229" i="1"/>
  <c r="C3231" i="1"/>
  <c r="C3233" i="1"/>
  <c r="C3235" i="1"/>
  <c r="C3237" i="1"/>
  <c r="C3239" i="1"/>
  <c r="C3241" i="1"/>
  <c r="C3243" i="1"/>
  <c r="C3245" i="1"/>
  <c r="C3247" i="1"/>
  <c r="C3249" i="1"/>
  <c r="C3251" i="1"/>
  <c r="C3253" i="1"/>
  <c r="C3255" i="1"/>
  <c r="C3257" i="1"/>
  <c r="C3259" i="1"/>
  <c r="C3261" i="1"/>
  <c r="C3263" i="1"/>
  <c r="C3265" i="1"/>
  <c r="C3267" i="1"/>
  <c r="C3269" i="1"/>
  <c r="C3271" i="1"/>
  <c r="C3273" i="1"/>
  <c r="C3275" i="1"/>
  <c r="C3277" i="1"/>
  <c r="C3279" i="1"/>
  <c r="C3281" i="1"/>
  <c r="C3283" i="1"/>
  <c r="C3285" i="1"/>
  <c r="C3287" i="1"/>
  <c r="C3289" i="1"/>
  <c r="C3291" i="1"/>
  <c r="C3293" i="1"/>
  <c r="C3295" i="1"/>
  <c r="C3297" i="1"/>
  <c r="C3299" i="1"/>
  <c r="C3301" i="1"/>
  <c r="C3303" i="1"/>
  <c r="B1124" i="1"/>
  <c r="B1276" i="1"/>
  <c r="B1404" i="1"/>
  <c r="C1460" i="1"/>
  <c r="B1503" i="1"/>
  <c r="B1542" i="1"/>
  <c r="B1574" i="1"/>
  <c r="B1606" i="1"/>
  <c r="B1638" i="1"/>
  <c r="B1670" i="1"/>
  <c r="B1702" i="1"/>
  <c r="B1734" i="1"/>
  <c r="B1766" i="1"/>
  <c r="B1798" i="1"/>
  <c r="B1830" i="1"/>
  <c r="B1862" i="1"/>
  <c r="C1888" i="1"/>
  <c r="B1899" i="1"/>
  <c r="B1910" i="1"/>
  <c r="C1920" i="1"/>
  <c r="B1931" i="1"/>
  <c r="B1942" i="1"/>
  <c r="C1952" i="1"/>
  <c r="B1963" i="1"/>
  <c r="B1974" i="1"/>
  <c r="C1984" i="1"/>
  <c r="B1995" i="1"/>
  <c r="B2006" i="1"/>
  <c r="C2016" i="1"/>
  <c r="B2027" i="1"/>
  <c r="B2038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B2479" i="1"/>
  <c r="C2481" i="1"/>
  <c r="C2484" i="1"/>
  <c r="B2487" i="1"/>
  <c r="C2489" i="1"/>
  <c r="C2492" i="1"/>
  <c r="B2495" i="1"/>
  <c r="C2497" i="1"/>
  <c r="C2500" i="1"/>
  <c r="B2503" i="1"/>
  <c r="C2505" i="1"/>
  <c r="C2508" i="1"/>
  <c r="B2511" i="1"/>
  <c r="C2513" i="1"/>
  <c r="C2516" i="1"/>
  <c r="B2519" i="1"/>
  <c r="C2521" i="1"/>
  <c r="C2524" i="1"/>
  <c r="B2527" i="1"/>
  <c r="C2529" i="1"/>
  <c r="C2532" i="1"/>
  <c r="B2535" i="1"/>
  <c r="C2537" i="1"/>
  <c r="C2540" i="1"/>
  <c r="B2543" i="1"/>
  <c r="C2545" i="1"/>
  <c r="C2548" i="1"/>
  <c r="B2551" i="1"/>
  <c r="C2553" i="1"/>
  <c r="C2556" i="1"/>
  <c r="B2559" i="1"/>
  <c r="C2561" i="1"/>
  <c r="C2564" i="1"/>
  <c r="B2567" i="1"/>
  <c r="C2569" i="1"/>
  <c r="C2572" i="1"/>
  <c r="B2575" i="1"/>
  <c r="C2577" i="1"/>
  <c r="C2580" i="1"/>
  <c r="B2583" i="1"/>
  <c r="C2585" i="1"/>
  <c r="C2588" i="1"/>
  <c r="B2591" i="1"/>
  <c r="C2593" i="1"/>
  <c r="C2596" i="1"/>
  <c r="B2599" i="1"/>
  <c r="C2601" i="1"/>
  <c r="C2604" i="1"/>
  <c r="B2607" i="1"/>
  <c r="C2609" i="1"/>
  <c r="C2612" i="1"/>
  <c r="B2615" i="1"/>
  <c r="C2617" i="1"/>
  <c r="C2620" i="1"/>
  <c r="B2623" i="1"/>
  <c r="C2625" i="1"/>
  <c r="C2628" i="1"/>
  <c r="B2631" i="1"/>
  <c r="C2633" i="1"/>
  <c r="C2636" i="1"/>
  <c r="B2639" i="1"/>
  <c r="C2641" i="1"/>
  <c r="C2644" i="1"/>
  <c r="B2647" i="1"/>
  <c r="C2649" i="1"/>
  <c r="C2652" i="1"/>
  <c r="B2655" i="1"/>
  <c r="C2657" i="1"/>
  <c r="C2660" i="1"/>
  <c r="B2663" i="1"/>
  <c r="C2665" i="1"/>
  <c r="C2668" i="1"/>
  <c r="B2671" i="1"/>
  <c r="C2673" i="1"/>
  <c r="C2676" i="1"/>
  <c r="B2679" i="1"/>
  <c r="C2681" i="1"/>
  <c r="C2684" i="1"/>
  <c r="B2687" i="1"/>
  <c r="C2689" i="1"/>
  <c r="C2692" i="1"/>
  <c r="B2695" i="1"/>
  <c r="C2697" i="1"/>
  <c r="C2700" i="1"/>
  <c r="B2703" i="1"/>
  <c r="C2705" i="1"/>
  <c r="B2708" i="1"/>
  <c r="B2710" i="1"/>
  <c r="B2712" i="1"/>
  <c r="B2714" i="1"/>
  <c r="B2716" i="1"/>
  <c r="B2718" i="1"/>
  <c r="B2720" i="1"/>
  <c r="B2722" i="1"/>
  <c r="B2724" i="1"/>
  <c r="B2726" i="1"/>
  <c r="B2728" i="1"/>
  <c r="B2730" i="1"/>
  <c r="B2732" i="1"/>
  <c r="B2734" i="1"/>
  <c r="B2736" i="1"/>
  <c r="B2738" i="1"/>
  <c r="B2740" i="1"/>
  <c r="B2742" i="1"/>
  <c r="B2744" i="1"/>
  <c r="B2746" i="1"/>
  <c r="B2748" i="1"/>
  <c r="B2750" i="1"/>
  <c r="B2752" i="1"/>
  <c r="B2754" i="1"/>
  <c r="B2756" i="1"/>
  <c r="B2758" i="1"/>
  <c r="B2760" i="1"/>
  <c r="B2762" i="1"/>
  <c r="B2764" i="1"/>
  <c r="B2766" i="1"/>
  <c r="B2768" i="1"/>
  <c r="B2770" i="1"/>
  <c r="B2772" i="1"/>
  <c r="B2774" i="1"/>
  <c r="B2776" i="1"/>
  <c r="B2778" i="1"/>
  <c r="B2780" i="1"/>
  <c r="B2782" i="1"/>
  <c r="B2784" i="1"/>
  <c r="B2786" i="1"/>
  <c r="B2788" i="1"/>
  <c r="B2790" i="1"/>
  <c r="B2792" i="1"/>
  <c r="B2794" i="1"/>
  <c r="B2796" i="1"/>
  <c r="B2798" i="1"/>
  <c r="B2800" i="1"/>
  <c r="B2802" i="1"/>
  <c r="B2804" i="1"/>
  <c r="B2806" i="1"/>
  <c r="B2808" i="1"/>
  <c r="B2810" i="1"/>
  <c r="B2812" i="1"/>
  <c r="B2814" i="1"/>
  <c r="B2816" i="1"/>
  <c r="B2818" i="1"/>
  <c r="B2820" i="1"/>
  <c r="B2822" i="1"/>
  <c r="B2824" i="1"/>
  <c r="B2826" i="1"/>
  <c r="B2828" i="1"/>
  <c r="B2830" i="1"/>
  <c r="B2832" i="1"/>
  <c r="B2834" i="1"/>
  <c r="B2836" i="1"/>
  <c r="B2838" i="1"/>
  <c r="B2840" i="1"/>
  <c r="B2842" i="1"/>
  <c r="B2844" i="1"/>
  <c r="B2846" i="1"/>
  <c r="B2848" i="1"/>
  <c r="B2850" i="1"/>
  <c r="B2852" i="1"/>
  <c r="B2854" i="1"/>
  <c r="B2856" i="1"/>
  <c r="B2858" i="1"/>
  <c r="B2860" i="1"/>
  <c r="B2862" i="1"/>
  <c r="B2864" i="1"/>
  <c r="B2866" i="1"/>
  <c r="B2868" i="1"/>
  <c r="B2870" i="1"/>
  <c r="B2872" i="1"/>
  <c r="B2874" i="1"/>
  <c r="B2876" i="1"/>
  <c r="B2878" i="1"/>
  <c r="B2880" i="1"/>
  <c r="B2882" i="1"/>
  <c r="B2884" i="1"/>
  <c r="B2886" i="1"/>
  <c r="B2888" i="1"/>
  <c r="B2890" i="1"/>
  <c r="B2892" i="1"/>
  <c r="B2894" i="1"/>
  <c r="B2896" i="1"/>
  <c r="B2898" i="1"/>
  <c r="B2900" i="1"/>
  <c r="B2902" i="1"/>
  <c r="B2904" i="1"/>
  <c r="B2906" i="1"/>
  <c r="B2908" i="1"/>
  <c r="B2910" i="1"/>
  <c r="B2912" i="1"/>
  <c r="B2914" i="1"/>
  <c r="B2916" i="1"/>
  <c r="B2918" i="1"/>
  <c r="B2920" i="1"/>
  <c r="B2922" i="1"/>
  <c r="B2924" i="1"/>
  <c r="B2926" i="1"/>
  <c r="B2928" i="1"/>
  <c r="B2930" i="1"/>
  <c r="B2932" i="1"/>
  <c r="B2934" i="1"/>
  <c r="B2936" i="1"/>
  <c r="B2938" i="1"/>
  <c r="B2940" i="1"/>
  <c r="B2942" i="1"/>
  <c r="B2944" i="1"/>
  <c r="B2946" i="1"/>
  <c r="B2948" i="1"/>
  <c r="B2950" i="1"/>
  <c r="B2952" i="1"/>
  <c r="B2954" i="1"/>
  <c r="B2956" i="1"/>
  <c r="B2958" i="1"/>
  <c r="B2960" i="1"/>
  <c r="B2962" i="1"/>
  <c r="B2964" i="1"/>
  <c r="B2966" i="1"/>
  <c r="B2968" i="1"/>
  <c r="B2970" i="1"/>
  <c r="B2972" i="1"/>
  <c r="B2974" i="1"/>
  <c r="B2976" i="1"/>
  <c r="B2978" i="1"/>
  <c r="B2980" i="1"/>
  <c r="B2982" i="1"/>
  <c r="B2984" i="1"/>
  <c r="B2986" i="1"/>
  <c r="B2988" i="1"/>
  <c r="B2990" i="1"/>
  <c r="B2992" i="1"/>
  <c r="B2994" i="1"/>
  <c r="B2996" i="1"/>
  <c r="B2998" i="1"/>
  <c r="B3000" i="1"/>
  <c r="B3002" i="1"/>
  <c r="B3004" i="1"/>
  <c r="B3006" i="1"/>
  <c r="B3008" i="1"/>
  <c r="B3010" i="1"/>
  <c r="B3012" i="1"/>
  <c r="B3014" i="1"/>
  <c r="B3016" i="1"/>
  <c r="B3018" i="1"/>
  <c r="B3020" i="1"/>
  <c r="B3022" i="1"/>
  <c r="B3024" i="1"/>
  <c r="B3026" i="1"/>
  <c r="B3028" i="1"/>
  <c r="B3030" i="1"/>
  <c r="B3032" i="1"/>
  <c r="B3034" i="1"/>
  <c r="B3036" i="1"/>
  <c r="B3038" i="1"/>
  <c r="B3040" i="1"/>
  <c r="B3042" i="1"/>
  <c r="B3044" i="1"/>
  <c r="B3046" i="1"/>
  <c r="C1170" i="1"/>
  <c r="B1308" i="1"/>
  <c r="C1428" i="1"/>
  <c r="B1471" i="1"/>
  <c r="B1514" i="1"/>
  <c r="B1550" i="1"/>
  <c r="B1582" i="1"/>
  <c r="B1614" i="1"/>
  <c r="B1646" i="1"/>
  <c r="B1678" i="1"/>
  <c r="B1710" i="1"/>
  <c r="B1742" i="1"/>
  <c r="B1774" i="1"/>
  <c r="B1806" i="1"/>
  <c r="B1838" i="1"/>
  <c r="B1870" i="1"/>
  <c r="B1891" i="1"/>
  <c r="B1902" i="1"/>
  <c r="C1912" i="1"/>
  <c r="B1923" i="1"/>
  <c r="B1934" i="1"/>
  <c r="C1944" i="1"/>
  <c r="B1955" i="1"/>
  <c r="B1966" i="1"/>
  <c r="C1976" i="1"/>
  <c r="B1987" i="1"/>
  <c r="B1998" i="1"/>
  <c r="C2008" i="1"/>
  <c r="B2019" i="1"/>
  <c r="B2030" i="1"/>
  <c r="C2040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79" i="1"/>
  <c r="C2482" i="1"/>
  <c r="B2485" i="1"/>
  <c r="C2487" i="1"/>
  <c r="C2490" i="1"/>
  <c r="B2493" i="1"/>
  <c r="C2495" i="1"/>
  <c r="C2498" i="1"/>
  <c r="B2501" i="1"/>
  <c r="C2503" i="1"/>
  <c r="C2506" i="1"/>
  <c r="B2509" i="1"/>
  <c r="C2511" i="1"/>
  <c r="C2514" i="1"/>
  <c r="B2517" i="1"/>
  <c r="C2519" i="1"/>
  <c r="C2522" i="1"/>
  <c r="B2525" i="1"/>
  <c r="C2527" i="1"/>
  <c r="C2530" i="1"/>
  <c r="B2533" i="1"/>
  <c r="C2535" i="1"/>
  <c r="C2538" i="1"/>
  <c r="B2541" i="1"/>
  <c r="C2543" i="1"/>
  <c r="C2546" i="1"/>
  <c r="B2549" i="1"/>
  <c r="C2551" i="1"/>
  <c r="C2554" i="1"/>
  <c r="B2557" i="1"/>
  <c r="C2559" i="1"/>
  <c r="C2562" i="1"/>
  <c r="B2565" i="1"/>
  <c r="C2567" i="1"/>
  <c r="C2570" i="1"/>
  <c r="B2573" i="1"/>
  <c r="C2575" i="1"/>
  <c r="C2578" i="1"/>
  <c r="B2581" i="1"/>
  <c r="C2583" i="1"/>
  <c r="C2586" i="1"/>
  <c r="B2589" i="1"/>
  <c r="C2591" i="1"/>
  <c r="C2594" i="1"/>
  <c r="B2597" i="1"/>
  <c r="C2599" i="1"/>
  <c r="C2602" i="1"/>
  <c r="B2605" i="1"/>
  <c r="C2607" i="1"/>
  <c r="C2610" i="1"/>
  <c r="B2613" i="1"/>
  <c r="C2615" i="1"/>
  <c r="C2618" i="1"/>
  <c r="B2621" i="1"/>
  <c r="C2623" i="1"/>
  <c r="C2626" i="1"/>
  <c r="B2629" i="1"/>
  <c r="C2631" i="1"/>
  <c r="C2634" i="1"/>
  <c r="B2637" i="1"/>
  <c r="C2639" i="1"/>
  <c r="C2642" i="1"/>
  <c r="B2645" i="1"/>
  <c r="C2647" i="1"/>
  <c r="C2650" i="1"/>
  <c r="B2653" i="1"/>
  <c r="C2655" i="1"/>
  <c r="C2658" i="1"/>
  <c r="B2661" i="1"/>
  <c r="C2663" i="1"/>
  <c r="C2666" i="1"/>
  <c r="B2669" i="1"/>
  <c r="C2671" i="1"/>
  <c r="C2674" i="1"/>
  <c r="B2677" i="1"/>
  <c r="C2679" i="1"/>
  <c r="C2682" i="1"/>
  <c r="B2685" i="1"/>
  <c r="C2687" i="1"/>
  <c r="C2690" i="1"/>
  <c r="B2693" i="1"/>
  <c r="C2695" i="1"/>
  <c r="C2698" i="1"/>
  <c r="B2701" i="1"/>
  <c r="C2703" i="1"/>
  <c r="C2706" i="1"/>
  <c r="C2708" i="1"/>
  <c r="C2710" i="1"/>
  <c r="C2712" i="1"/>
  <c r="C2714" i="1"/>
  <c r="C2716" i="1"/>
  <c r="C2718" i="1"/>
  <c r="C2720" i="1"/>
  <c r="C2722" i="1"/>
  <c r="C2724" i="1"/>
  <c r="C2726" i="1"/>
  <c r="C2728" i="1"/>
  <c r="C2730" i="1"/>
  <c r="C2732" i="1"/>
  <c r="C2734" i="1"/>
  <c r="C2736" i="1"/>
  <c r="C2738" i="1"/>
  <c r="C2740" i="1"/>
  <c r="C2742" i="1"/>
  <c r="C2744" i="1"/>
  <c r="C2746" i="1"/>
  <c r="C2748" i="1"/>
  <c r="C2750" i="1"/>
  <c r="C2752" i="1"/>
  <c r="C2754" i="1"/>
  <c r="C2756" i="1"/>
  <c r="C2758" i="1"/>
  <c r="C2760" i="1"/>
  <c r="C2762" i="1"/>
  <c r="C2764" i="1"/>
  <c r="C2766" i="1"/>
  <c r="C2768" i="1"/>
  <c r="C2770" i="1"/>
  <c r="C2772" i="1"/>
  <c r="C2774" i="1"/>
  <c r="C2776" i="1"/>
  <c r="C2778" i="1"/>
  <c r="C2780" i="1"/>
  <c r="C2782" i="1"/>
  <c r="C2784" i="1"/>
  <c r="C2786" i="1"/>
  <c r="C2788" i="1"/>
  <c r="C2790" i="1"/>
  <c r="C2792" i="1"/>
  <c r="C2794" i="1"/>
  <c r="C2796" i="1"/>
  <c r="C2798" i="1"/>
  <c r="C2800" i="1"/>
  <c r="C2802" i="1"/>
  <c r="C2804" i="1"/>
  <c r="C2806" i="1"/>
  <c r="C2808" i="1"/>
  <c r="C2810" i="1"/>
  <c r="C2812" i="1"/>
  <c r="C2814" i="1"/>
  <c r="C2816" i="1"/>
  <c r="C2818" i="1"/>
  <c r="C2820" i="1"/>
  <c r="C2822" i="1"/>
  <c r="C2824" i="1"/>
  <c r="C2826" i="1"/>
  <c r="C2828" i="1"/>
  <c r="C2830" i="1"/>
  <c r="C2832" i="1"/>
  <c r="C2834" i="1"/>
  <c r="C2836" i="1"/>
  <c r="C2838" i="1"/>
  <c r="C2840" i="1"/>
  <c r="C2842" i="1"/>
  <c r="C2844" i="1"/>
  <c r="C2846" i="1"/>
  <c r="C2848" i="1"/>
  <c r="C2850" i="1"/>
  <c r="C2852" i="1"/>
  <c r="C2854" i="1"/>
  <c r="C2856" i="1"/>
  <c r="C2858" i="1"/>
  <c r="C2860" i="1"/>
  <c r="C2862" i="1"/>
  <c r="C2864" i="1"/>
  <c r="C2866" i="1"/>
  <c r="C2868" i="1"/>
  <c r="C2870" i="1"/>
  <c r="C2872" i="1"/>
  <c r="C2874" i="1"/>
  <c r="C2876" i="1"/>
  <c r="C2878" i="1"/>
  <c r="C2880" i="1"/>
  <c r="C2882" i="1"/>
  <c r="C2884" i="1"/>
  <c r="C2886" i="1"/>
  <c r="C2888" i="1"/>
  <c r="C2890" i="1"/>
  <c r="C2892" i="1"/>
  <c r="C2894" i="1"/>
  <c r="C2896" i="1"/>
  <c r="C2898" i="1"/>
  <c r="C2900" i="1"/>
  <c r="C2902" i="1"/>
  <c r="C2904" i="1"/>
  <c r="C2906" i="1"/>
  <c r="C2908" i="1"/>
  <c r="C2910" i="1"/>
  <c r="C2912" i="1"/>
  <c r="C2914" i="1"/>
  <c r="C2916" i="1"/>
  <c r="C2918" i="1"/>
  <c r="C2920" i="1"/>
  <c r="C2922" i="1"/>
  <c r="C2924" i="1"/>
  <c r="C2926" i="1"/>
  <c r="C2928" i="1"/>
  <c r="C2930" i="1"/>
  <c r="C2932" i="1"/>
  <c r="C2934" i="1"/>
  <c r="C2936" i="1"/>
  <c r="C2938" i="1"/>
  <c r="C2940" i="1"/>
  <c r="C2942" i="1"/>
  <c r="C2944" i="1"/>
  <c r="C2946" i="1"/>
  <c r="C2948" i="1"/>
  <c r="C2950" i="1"/>
  <c r="C2952" i="1"/>
  <c r="C2954" i="1"/>
  <c r="C2956" i="1"/>
  <c r="C2958" i="1"/>
  <c r="C2960" i="1"/>
  <c r="C2962" i="1"/>
  <c r="C2964" i="1"/>
  <c r="C2966" i="1"/>
  <c r="C2968" i="1"/>
  <c r="C2970" i="1"/>
  <c r="C2972" i="1"/>
  <c r="C2974" i="1"/>
  <c r="C2976" i="1"/>
  <c r="C2978" i="1"/>
  <c r="C2980" i="1"/>
  <c r="C2982" i="1"/>
  <c r="C2984" i="1"/>
  <c r="C2986" i="1"/>
  <c r="C2988" i="1"/>
  <c r="C2990" i="1"/>
  <c r="C2992" i="1"/>
  <c r="C2994" i="1"/>
  <c r="C2996" i="1"/>
  <c r="C2998" i="1"/>
  <c r="C3000" i="1"/>
  <c r="C3002" i="1"/>
  <c r="C3004" i="1"/>
  <c r="C3006" i="1"/>
  <c r="C3008" i="1"/>
  <c r="C3010" i="1"/>
  <c r="C3012" i="1"/>
  <c r="C3014" i="1"/>
  <c r="C3016" i="1"/>
  <c r="C3018" i="1"/>
  <c r="C3020" i="1"/>
  <c r="C3022" i="1"/>
  <c r="C3024" i="1"/>
  <c r="C3026" i="1"/>
  <c r="C3028" i="1"/>
  <c r="C3030" i="1"/>
  <c r="C3032" i="1"/>
  <c r="C3034" i="1"/>
  <c r="C3036" i="1"/>
  <c r="C3038" i="1"/>
  <c r="C3040" i="1"/>
  <c r="C3042" i="1"/>
  <c r="C3044" i="1"/>
  <c r="C3046" i="1"/>
  <c r="B1212" i="1"/>
  <c r="C1524" i="1"/>
  <c r="B1654" i="1"/>
  <c r="B1782" i="1"/>
  <c r="B1894" i="1"/>
  <c r="C1936" i="1"/>
  <c r="B1979" i="1"/>
  <c r="B2022" i="1"/>
  <c r="C2060" i="1"/>
  <c r="C2092" i="1"/>
  <c r="C2124" i="1"/>
  <c r="C2156" i="1"/>
  <c r="C2188" i="1"/>
  <c r="C2220" i="1"/>
  <c r="C2252" i="1"/>
  <c r="C2284" i="1"/>
  <c r="C2316" i="1"/>
  <c r="C2348" i="1"/>
  <c r="C2380" i="1"/>
  <c r="C2412" i="1"/>
  <c r="C2444" i="1"/>
  <c r="C2476" i="1"/>
  <c r="C2488" i="1"/>
  <c r="B2499" i="1"/>
  <c r="C2509" i="1"/>
  <c r="C2520" i="1"/>
  <c r="B2531" i="1"/>
  <c r="C2541" i="1"/>
  <c r="C2552" i="1"/>
  <c r="B2563" i="1"/>
  <c r="C2573" i="1"/>
  <c r="C2584" i="1"/>
  <c r="B2595" i="1"/>
  <c r="C2605" i="1"/>
  <c r="C2616" i="1"/>
  <c r="B2627" i="1"/>
  <c r="C2637" i="1"/>
  <c r="C2648" i="1"/>
  <c r="B2659" i="1"/>
  <c r="C2669" i="1"/>
  <c r="C2680" i="1"/>
  <c r="B2691" i="1"/>
  <c r="C2701" i="1"/>
  <c r="B2711" i="1"/>
  <c r="B2719" i="1"/>
  <c r="B2727" i="1"/>
  <c r="B2735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0" i="1"/>
  <c r="C3052" i="1"/>
  <c r="B3055" i="1"/>
  <c r="B3058" i="1"/>
  <c r="C3060" i="1"/>
  <c r="B3063" i="1"/>
  <c r="B3066" i="1"/>
  <c r="C3068" i="1"/>
  <c r="B3071" i="1"/>
  <c r="B3074" i="1"/>
  <c r="C3076" i="1"/>
  <c r="B3079" i="1"/>
  <c r="B3082" i="1"/>
  <c r="C3084" i="1"/>
  <c r="B3087" i="1"/>
  <c r="B3090" i="1"/>
  <c r="C3092" i="1"/>
  <c r="B3095" i="1"/>
  <c r="B3098" i="1"/>
  <c r="C3100" i="1"/>
  <c r="B3103" i="1"/>
  <c r="B3106" i="1"/>
  <c r="C3108" i="1"/>
  <c r="B3111" i="1"/>
  <c r="B3114" i="1"/>
  <c r="C3116" i="1"/>
  <c r="B3119" i="1"/>
  <c r="B3122" i="1"/>
  <c r="C3124" i="1"/>
  <c r="B3127" i="1"/>
  <c r="B3130" i="1"/>
  <c r="C3132" i="1"/>
  <c r="B3135" i="1"/>
  <c r="B3138" i="1"/>
  <c r="C3140" i="1"/>
  <c r="B3143" i="1"/>
  <c r="B3146" i="1"/>
  <c r="C3148" i="1"/>
  <c r="B3151" i="1"/>
  <c r="B3154" i="1"/>
  <c r="C3156" i="1"/>
  <c r="B3159" i="1"/>
  <c r="B3162" i="1"/>
  <c r="C3164" i="1"/>
  <c r="B3167" i="1"/>
  <c r="B3170" i="1"/>
  <c r="C3172" i="1"/>
  <c r="B3175" i="1"/>
  <c r="B3178" i="1"/>
  <c r="C3180" i="1"/>
  <c r="B3183" i="1"/>
  <c r="B3186" i="1"/>
  <c r="C3188" i="1"/>
  <c r="B3191" i="1"/>
  <c r="B3194" i="1"/>
  <c r="C3196" i="1"/>
  <c r="B3199" i="1"/>
  <c r="B3202" i="1"/>
  <c r="C3204" i="1"/>
  <c r="B3207" i="1"/>
  <c r="B3210" i="1"/>
  <c r="C3212" i="1"/>
  <c r="B3215" i="1"/>
  <c r="B3218" i="1"/>
  <c r="C3220" i="1"/>
  <c r="B3223" i="1"/>
  <c r="B3226" i="1"/>
  <c r="C3228" i="1"/>
  <c r="B3231" i="1"/>
  <c r="B3234" i="1"/>
  <c r="C3236" i="1"/>
  <c r="B3239" i="1"/>
  <c r="B3242" i="1"/>
  <c r="C3244" i="1"/>
  <c r="B3247" i="1"/>
  <c r="B3250" i="1"/>
  <c r="C3252" i="1"/>
  <c r="B3255" i="1"/>
  <c r="B3258" i="1"/>
  <c r="C3260" i="1"/>
  <c r="B3263" i="1"/>
  <c r="B3266" i="1"/>
  <c r="C3268" i="1"/>
  <c r="B3271" i="1"/>
  <c r="B3274" i="1"/>
  <c r="C3276" i="1"/>
  <c r="B3279" i="1"/>
  <c r="B3282" i="1"/>
  <c r="C3284" i="1"/>
  <c r="B3287" i="1"/>
  <c r="B3290" i="1"/>
  <c r="C3292" i="1"/>
  <c r="B3295" i="1"/>
  <c r="B3298" i="1"/>
  <c r="C3300" i="1"/>
  <c r="B3303" i="1"/>
  <c r="C3305" i="1"/>
  <c r="C3307" i="1"/>
  <c r="C3309" i="1"/>
  <c r="C3311" i="1"/>
  <c r="C3313" i="1"/>
  <c r="C3315" i="1"/>
  <c r="C3317" i="1"/>
  <c r="C3319" i="1"/>
  <c r="C3321" i="1"/>
  <c r="C3323" i="1"/>
  <c r="C3325" i="1"/>
  <c r="C3327" i="1"/>
  <c r="C3329" i="1"/>
  <c r="C3331" i="1"/>
  <c r="C3333" i="1"/>
  <c r="C3335" i="1"/>
  <c r="C3337" i="1"/>
  <c r="C3339" i="1"/>
  <c r="C3341" i="1"/>
  <c r="C3343" i="1"/>
  <c r="C3345" i="1"/>
  <c r="C3347" i="1"/>
  <c r="C3349" i="1"/>
  <c r="C3351" i="1"/>
  <c r="C3353" i="1"/>
  <c r="C3355" i="1"/>
  <c r="C3357" i="1"/>
  <c r="C3359" i="1"/>
  <c r="C3361" i="1"/>
  <c r="C3363" i="1"/>
  <c r="C3365" i="1"/>
  <c r="C3367" i="1"/>
  <c r="C3369" i="1"/>
  <c r="C3371" i="1"/>
  <c r="C3373" i="1"/>
  <c r="C3375" i="1"/>
  <c r="C3377" i="1"/>
  <c r="C3379" i="1"/>
  <c r="C3381" i="1"/>
  <c r="C3383" i="1"/>
  <c r="C3385" i="1"/>
  <c r="C3387" i="1"/>
  <c r="C3389" i="1"/>
  <c r="C3391" i="1"/>
  <c r="C3393" i="1"/>
  <c r="C3395" i="1"/>
  <c r="C3397" i="1"/>
  <c r="C3399" i="1"/>
  <c r="C3401" i="1"/>
  <c r="C3403" i="1"/>
  <c r="C3405" i="1"/>
  <c r="C3407" i="1"/>
  <c r="C3409" i="1"/>
  <c r="C3411" i="1"/>
  <c r="C3413" i="1"/>
  <c r="C3415" i="1"/>
  <c r="C3417" i="1"/>
  <c r="C3419" i="1"/>
  <c r="C3421" i="1"/>
  <c r="C3423" i="1"/>
  <c r="C3425" i="1"/>
  <c r="C3427" i="1"/>
  <c r="C3429" i="1"/>
  <c r="C3431" i="1"/>
  <c r="C3433" i="1"/>
  <c r="C3435" i="1"/>
  <c r="C3437" i="1"/>
  <c r="C3439" i="1"/>
  <c r="C3441" i="1"/>
  <c r="C3443" i="1"/>
  <c r="C3445" i="1"/>
  <c r="C3447" i="1"/>
  <c r="C3449" i="1"/>
  <c r="C3451" i="1"/>
  <c r="C3453" i="1"/>
  <c r="C3455" i="1"/>
  <c r="C3457" i="1"/>
  <c r="C3459" i="1"/>
  <c r="C3461" i="1"/>
  <c r="C3463" i="1"/>
  <c r="C3465" i="1"/>
  <c r="C3467" i="1"/>
  <c r="C3469" i="1"/>
  <c r="C3471" i="1"/>
  <c r="C3473" i="1"/>
  <c r="C3475" i="1"/>
  <c r="C3477" i="1"/>
  <c r="C3479" i="1"/>
  <c r="C3481" i="1"/>
  <c r="C3483" i="1"/>
  <c r="C3485" i="1"/>
  <c r="C3487" i="1"/>
  <c r="C3489" i="1"/>
  <c r="C3491" i="1"/>
  <c r="C3493" i="1"/>
  <c r="C3495" i="1"/>
  <c r="C3497" i="1"/>
  <c r="C3499" i="1"/>
  <c r="C3501" i="1"/>
  <c r="C3503" i="1"/>
  <c r="C3505" i="1"/>
  <c r="C3507" i="1"/>
  <c r="C3509" i="1"/>
  <c r="C3511" i="1"/>
  <c r="C3513" i="1"/>
  <c r="C3515" i="1"/>
  <c r="C3517" i="1"/>
  <c r="C3519" i="1"/>
  <c r="C3521" i="1"/>
  <c r="C3523" i="1"/>
  <c r="C3525" i="1"/>
  <c r="C3527" i="1"/>
  <c r="C3529" i="1"/>
  <c r="C3531" i="1"/>
  <c r="C3533" i="1"/>
  <c r="C3535" i="1"/>
  <c r="C3537" i="1"/>
  <c r="C3539" i="1"/>
  <c r="C3541" i="1"/>
  <c r="C3543" i="1"/>
  <c r="C3545" i="1"/>
  <c r="C3547" i="1"/>
  <c r="C3549" i="1"/>
  <c r="C3551" i="1"/>
  <c r="C3553" i="1"/>
  <c r="C3555" i="1"/>
  <c r="C3557" i="1"/>
  <c r="C3559" i="1"/>
  <c r="C3561" i="1"/>
  <c r="C3563" i="1"/>
  <c r="C3565" i="1"/>
  <c r="C3567" i="1"/>
  <c r="C3569" i="1"/>
  <c r="C3571" i="1"/>
  <c r="C3573" i="1"/>
  <c r="C3575" i="1"/>
  <c r="C3577" i="1"/>
  <c r="C3579" i="1"/>
  <c r="C3581" i="1"/>
  <c r="C3583" i="1"/>
  <c r="C3585" i="1"/>
  <c r="C3587" i="1"/>
  <c r="C3589" i="1"/>
  <c r="C3591" i="1"/>
  <c r="C3593" i="1"/>
  <c r="C3595" i="1"/>
  <c r="C3597" i="1"/>
  <c r="C3599" i="1"/>
  <c r="C3601" i="1"/>
  <c r="C3603" i="1"/>
  <c r="C3605" i="1"/>
  <c r="C3607" i="1"/>
  <c r="C3609" i="1"/>
  <c r="C3611" i="1"/>
  <c r="C3613" i="1"/>
  <c r="C3615" i="1"/>
  <c r="C3617" i="1"/>
  <c r="C3619" i="1"/>
  <c r="C3621" i="1"/>
  <c r="C3623" i="1"/>
  <c r="C3625" i="1"/>
  <c r="C3627" i="1"/>
  <c r="C3629" i="1"/>
  <c r="C3631" i="1"/>
  <c r="C3633" i="1"/>
  <c r="C3635" i="1"/>
  <c r="C3637" i="1"/>
  <c r="C3639" i="1"/>
  <c r="C3641" i="1"/>
  <c r="C3643" i="1"/>
  <c r="C3645" i="1"/>
  <c r="C3647" i="1"/>
  <c r="C3649" i="1"/>
  <c r="C3651" i="1"/>
  <c r="C3653" i="1"/>
  <c r="C3655" i="1"/>
  <c r="C3657" i="1"/>
  <c r="C3659" i="1"/>
  <c r="C3661" i="1"/>
  <c r="C3663" i="1"/>
  <c r="C3665" i="1"/>
  <c r="C3667" i="1"/>
  <c r="C3669" i="1"/>
  <c r="C3671" i="1"/>
  <c r="C3673" i="1"/>
  <c r="C3675" i="1"/>
  <c r="C3677" i="1"/>
  <c r="C3679" i="1"/>
  <c r="C3681" i="1"/>
  <c r="C3683" i="1"/>
  <c r="C3685" i="1"/>
  <c r="C3687" i="1"/>
  <c r="C3689" i="1"/>
  <c r="C3691" i="1"/>
  <c r="C3693" i="1"/>
  <c r="C3695" i="1"/>
  <c r="C3697" i="1"/>
  <c r="C3699" i="1"/>
  <c r="C3701" i="1"/>
  <c r="C3703" i="1"/>
  <c r="C3705" i="1"/>
  <c r="C3707" i="1"/>
  <c r="C3709" i="1"/>
  <c r="C3711" i="1"/>
  <c r="C3713" i="1"/>
  <c r="C3715" i="1"/>
  <c r="C3717" i="1"/>
  <c r="C3719" i="1"/>
  <c r="C3721" i="1"/>
  <c r="C3723" i="1"/>
  <c r="C3725" i="1"/>
  <c r="C3727" i="1"/>
  <c r="C3729" i="1"/>
  <c r="C3731" i="1"/>
  <c r="C3733" i="1"/>
  <c r="C3735" i="1"/>
  <c r="C3737" i="1"/>
  <c r="C3739" i="1"/>
  <c r="C3741" i="1"/>
  <c r="C3743" i="1"/>
  <c r="C3745" i="1"/>
  <c r="C3747" i="1"/>
  <c r="C3749" i="1"/>
  <c r="C3751" i="1"/>
  <c r="C3753" i="1"/>
  <c r="C3755" i="1"/>
  <c r="C3757" i="1"/>
  <c r="C3759" i="1"/>
  <c r="C3761" i="1"/>
  <c r="C3763" i="1"/>
  <c r="C3765" i="1"/>
  <c r="C3767" i="1"/>
  <c r="C3769" i="1"/>
  <c r="C3771" i="1"/>
  <c r="C3773" i="1"/>
  <c r="C3775" i="1"/>
  <c r="C3777" i="1"/>
  <c r="C3779" i="1"/>
  <c r="C3781" i="1"/>
  <c r="C3783" i="1"/>
  <c r="C3785" i="1"/>
  <c r="C3787" i="1"/>
  <c r="C3789" i="1"/>
  <c r="C3791" i="1"/>
  <c r="C3793" i="1"/>
  <c r="C3795" i="1"/>
  <c r="C3797" i="1"/>
  <c r="C3799" i="1"/>
  <c r="C3801" i="1"/>
  <c r="C3803" i="1"/>
  <c r="C3805" i="1"/>
  <c r="C3807" i="1"/>
  <c r="C3809" i="1"/>
  <c r="C3811" i="1"/>
  <c r="C3813" i="1"/>
  <c r="C3815" i="1"/>
  <c r="C3817" i="1"/>
  <c r="C3819" i="1"/>
  <c r="C3821" i="1"/>
  <c r="C3823" i="1"/>
  <c r="C3825" i="1"/>
  <c r="C3827" i="1"/>
  <c r="C3829" i="1"/>
  <c r="C3831" i="1"/>
  <c r="C3833" i="1"/>
  <c r="C3835" i="1"/>
  <c r="C3837" i="1"/>
  <c r="C3839" i="1"/>
  <c r="C3841" i="1"/>
  <c r="C3843" i="1"/>
  <c r="C3845" i="1"/>
  <c r="C3847" i="1"/>
  <c r="C3849" i="1"/>
  <c r="C3851" i="1"/>
  <c r="C3853" i="1"/>
  <c r="C3855" i="1"/>
  <c r="C3857" i="1"/>
  <c r="C3859" i="1"/>
  <c r="C3861" i="1"/>
  <c r="C3863" i="1"/>
  <c r="C3865" i="1"/>
  <c r="C3867" i="1"/>
  <c r="C3869" i="1"/>
  <c r="C3871" i="1"/>
  <c r="C3873" i="1"/>
  <c r="C3875" i="1"/>
  <c r="C3877" i="1"/>
  <c r="C3879" i="1"/>
  <c r="C3881" i="1"/>
  <c r="C3883" i="1"/>
  <c r="C3885" i="1"/>
  <c r="C3887" i="1"/>
  <c r="C3889" i="1"/>
  <c r="C3891" i="1"/>
  <c r="C3893" i="1"/>
  <c r="C3895" i="1"/>
  <c r="C3897" i="1"/>
  <c r="C3899" i="1"/>
  <c r="C3901" i="1"/>
  <c r="C3903" i="1"/>
  <c r="C3905" i="1"/>
  <c r="C3907" i="1"/>
  <c r="C3909" i="1"/>
  <c r="C3911" i="1"/>
  <c r="C3913" i="1"/>
  <c r="C3915" i="1"/>
  <c r="C3917" i="1"/>
  <c r="C3919" i="1"/>
  <c r="C3921" i="1"/>
  <c r="C3923" i="1"/>
  <c r="C3925" i="1"/>
  <c r="C3927" i="1"/>
  <c r="C3929" i="1"/>
  <c r="C3931" i="1"/>
  <c r="C3933" i="1"/>
  <c r="C3935" i="1"/>
  <c r="C3937" i="1"/>
  <c r="C3939" i="1"/>
  <c r="C3941" i="1"/>
  <c r="C3943" i="1"/>
  <c r="C3945" i="1"/>
  <c r="C3947" i="1"/>
  <c r="C3949" i="1"/>
  <c r="C3951" i="1"/>
  <c r="C3953" i="1"/>
  <c r="C3955" i="1"/>
  <c r="B1340" i="1"/>
  <c r="B1558" i="1"/>
  <c r="B1686" i="1"/>
  <c r="B1814" i="1"/>
  <c r="C1904" i="1"/>
  <c r="B1947" i="1"/>
  <c r="B1990" i="1"/>
  <c r="C2032" i="1"/>
  <c r="C2068" i="1"/>
  <c r="C2100" i="1"/>
  <c r="C2132" i="1"/>
  <c r="C2164" i="1"/>
  <c r="C2196" i="1"/>
  <c r="C2228" i="1"/>
  <c r="C2260" i="1"/>
  <c r="C2292" i="1"/>
  <c r="C2324" i="1"/>
  <c r="C2356" i="1"/>
  <c r="C2388" i="1"/>
  <c r="C2420" i="1"/>
  <c r="C2452" i="1"/>
  <c r="C2480" i="1"/>
  <c r="B2491" i="1"/>
  <c r="C2501" i="1"/>
  <c r="C2512" i="1"/>
  <c r="B2523" i="1"/>
  <c r="C2533" i="1"/>
  <c r="C2544" i="1"/>
  <c r="B2555" i="1"/>
  <c r="C2565" i="1"/>
  <c r="C2576" i="1"/>
  <c r="B2587" i="1"/>
  <c r="C2597" i="1"/>
  <c r="C2608" i="1"/>
  <c r="B2619" i="1"/>
  <c r="C2629" i="1"/>
  <c r="C2640" i="1"/>
  <c r="B2651" i="1"/>
  <c r="C2661" i="1"/>
  <c r="C2672" i="1"/>
  <c r="B2683" i="1"/>
  <c r="C2693" i="1"/>
  <c r="C2704" i="1"/>
  <c r="B2713" i="1"/>
  <c r="B2721" i="1"/>
  <c r="B2729" i="1"/>
  <c r="B2737" i="1"/>
  <c r="B2745" i="1"/>
  <c r="B2753" i="1"/>
  <c r="B2761" i="1"/>
  <c r="B2769" i="1"/>
  <c r="B2777" i="1"/>
  <c r="B2785" i="1"/>
  <c r="B2793" i="1"/>
  <c r="B2801" i="1"/>
  <c r="B2809" i="1"/>
  <c r="B2817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8" i="1"/>
  <c r="C3050" i="1"/>
  <c r="B3053" i="1"/>
  <c r="B3056" i="1"/>
  <c r="C3058" i="1"/>
  <c r="B3061" i="1"/>
  <c r="B3064" i="1"/>
  <c r="C3066" i="1"/>
  <c r="B3069" i="1"/>
  <c r="B3072" i="1"/>
  <c r="C3074" i="1"/>
  <c r="B3077" i="1"/>
  <c r="B3080" i="1"/>
  <c r="C3082" i="1"/>
  <c r="B3085" i="1"/>
  <c r="B3088" i="1"/>
  <c r="C3090" i="1"/>
  <c r="B3093" i="1"/>
  <c r="B3096" i="1"/>
  <c r="C3098" i="1"/>
  <c r="B3101" i="1"/>
  <c r="B3104" i="1"/>
  <c r="C3106" i="1"/>
  <c r="B3109" i="1"/>
  <c r="B3112" i="1"/>
  <c r="C3114" i="1"/>
  <c r="B3117" i="1"/>
  <c r="B3120" i="1"/>
  <c r="C3122" i="1"/>
  <c r="B3125" i="1"/>
  <c r="B3128" i="1"/>
  <c r="C3130" i="1"/>
  <c r="B3133" i="1"/>
  <c r="B3136" i="1"/>
  <c r="C3138" i="1"/>
  <c r="B3141" i="1"/>
  <c r="B3144" i="1"/>
  <c r="C3146" i="1"/>
  <c r="B3149" i="1"/>
  <c r="B3152" i="1"/>
  <c r="C3154" i="1"/>
  <c r="B3157" i="1"/>
  <c r="B3160" i="1"/>
  <c r="C3162" i="1"/>
  <c r="B3165" i="1"/>
  <c r="B3168" i="1"/>
  <c r="C3170" i="1"/>
  <c r="B3173" i="1"/>
  <c r="B3176" i="1"/>
  <c r="C3178" i="1"/>
  <c r="B3181" i="1"/>
  <c r="B3184" i="1"/>
  <c r="C3186" i="1"/>
  <c r="B3189" i="1"/>
  <c r="B3192" i="1"/>
  <c r="C3194" i="1"/>
  <c r="B3197" i="1"/>
  <c r="B3200" i="1"/>
  <c r="C3202" i="1"/>
  <c r="B3205" i="1"/>
  <c r="B3208" i="1"/>
  <c r="C3210" i="1"/>
  <c r="B3213" i="1"/>
  <c r="B3216" i="1"/>
  <c r="C3218" i="1"/>
  <c r="B3221" i="1"/>
  <c r="B3224" i="1"/>
  <c r="C3226" i="1"/>
  <c r="B3229" i="1"/>
  <c r="B3232" i="1"/>
  <c r="C3234" i="1"/>
  <c r="B3237" i="1"/>
  <c r="B3240" i="1"/>
  <c r="C3242" i="1"/>
  <c r="B3245" i="1"/>
  <c r="B3248" i="1"/>
  <c r="C3250" i="1"/>
  <c r="B3253" i="1"/>
  <c r="B3256" i="1"/>
  <c r="C3258" i="1"/>
  <c r="B3261" i="1"/>
  <c r="B3264" i="1"/>
  <c r="C3266" i="1"/>
  <c r="B3269" i="1"/>
  <c r="B3272" i="1"/>
  <c r="C3274" i="1"/>
  <c r="B3277" i="1"/>
  <c r="B3280" i="1"/>
  <c r="C3282" i="1"/>
  <c r="B3285" i="1"/>
  <c r="B3288" i="1"/>
  <c r="C3290" i="1"/>
  <c r="B3293" i="1"/>
  <c r="B3296" i="1"/>
  <c r="C3298" i="1"/>
  <c r="B3301" i="1"/>
  <c r="B3304" i="1"/>
  <c r="B3306" i="1"/>
  <c r="B3308" i="1"/>
  <c r="B3310" i="1"/>
  <c r="B3312" i="1"/>
  <c r="B3314" i="1"/>
  <c r="B3316" i="1"/>
  <c r="B3318" i="1"/>
  <c r="B3320" i="1"/>
  <c r="B3322" i="1"/>
  <c r="B3324" i="1"/>
  <c r="B3326" i="1"/>
  <c r="B3328" i="1"/>
  <c r="B3330" i="1"/>
  <c r="B3332" i="1"/>
  <c r="B3334" i="1"/>
  <c r="B3336" i="1"/>
  <c r="B3338" i="1"/>
  <c r="B3340" i="1"/>
  <c r="B3342" i="1"/>
  <c r="B3344" i="1"/>
  <c r="B3346" i="1"/>
  <c r="B3348" i="1"/>
  <c r="B3350" i="1"/>
  <c r="B3352" i="1"/>
  <c r="B3354" i="1"/>
  <c r="B3356" i="1"/>
  <c r="B3358" i="1"/>
  <c r="B3360" i="1"/>
  <c r="B3362" i="1"/>
  <c r="B3364" i="1"/>
  <c r="B3366" i="1"/>
  <c r="B3368" i="1"/>
  <c r="B3370" i="1"/>
  <c r="B3372" i="1"/>
  <c r="B3374" i="1"/>
  <c r="B3376" i="1"/>
  <c r="B3378" i="1"/>
  <c r="B3380" i="1"/>
  <c r="B3382" i="1"/>
  <c r="B3384" i="1"/>
  <c r="B3386" i="1"/>
  <c r="B3388" i="1"/>
  <c r="B3390" i="1"/>
  <c r="B3392" i="1"/>
  <c r="B3394" i="1"/>
  <c r="B3396" i="1"/>
  <c r="B3398" i="1"/>
  <c r="B3400" i="1"/>
  <c r="B3402" i="1"/>
  <c r="B3404" i="1"/>
  <c r="B3406" i="1"/>
  <c r="B3408" i="1"/>
  <c r="B3410" i="1"/>
  <c r="B3412" i="1"/>
  <c r="B3414" i="1"/>
  <c r="B3416" i="1"/>
  <c r="B3418" i="1"/>
  <c r="B3420" i="1"/>
  <c r="B3422" i="1"/>
  <c r="B3424" i="1"/>
  <c r="B3426" i="1"/>
  <c r="B3428" i="1"/>
  <c r="B3430" i="1"/>
  <c r="B3432" i="1"/>
  <c r="B3434" i="1"/>
  <c r="B3436" i="1"/>
  <c r="B3438" i="1"/>
  <c r="B3440" i="1"/>
  <c r="B3442" i="1"/>
  <c r="B3444" i="1"/>
  <c r="B3446" i="1"/>
  <c r="B3448" i="1"/>
  <c r="B3450" i="1"/>
  <c r="B3452" i="1"/>
  <c r="B3454" i="1"/>
  <c r="B3456" i="1"/>
  <c r="B3458" i="1"/>
  <c r="B3460" i="1"/>
  <c r="B3462" i="1"/>
  <c r="B3464" i="1"/>
  <c r="B3466" i="1"/>
  <c r="B3468" i="1"/>
  <c r="B3470" i="1"/>
  <c r="B3472" i="1"/>
  <c r="B3474" i="1"/>
  <c r="B3476" i="1"/>
  <c r="B3478" i="1"/>
  <c r="B3480" i="1"/>
  <c r="B3482" i="1"/>
  <c r="B3484" i="1"/>
  <c r="B3486" i="1"/>
  <c r="B3488" i="1"/>
  <c r="B3490" i="1"/>
  <c r="B3492" i="1"/>
  <c r="B3494" i="1"/>
  <c r="B3496" i="1"/>
  <c r="B3498" i="1"/>
  <c r="B3500" i="1"/>
  <c r="B3502" i="1"/>
  <c r="B3504" i="1"/>
  <c r="B3506" i="1"/>
  <c r="B3508" i="1"/>
  <c r="B3510" i="1"/>
  <c r="B3512" i="1"/>
  <c r="B3514" i="1"/>
  <c r="B3516" i="1"/>
  <c r="B3518" i="1"/>
  <c r="B3520" i="1"/>
  <c r="B3522" i="1"/>
  <c r="B3524" i="1"/>
  <c r="B3526" i="1"/>
  <c r="B3528" i="1"/>
  <c r="B3530" i="1"/>
  <c r="B3532" i="1"/>
  <c r="B3534" i="1"/>
  <c r="B3536" i="1"/>
  <c r="B3538" i="1"/>
  <c r="B3540" i="1"/>
  <c r="B3542" i="1"/>
  <c r="B3544" i="1"/>
  <c r="B3546" i="1"/>
  <c r="B3548" i="1"/>
  <c r="B3550" i="1"/>
  <c r="B3552" i="1"/>
  <c r="B3554" i="1"/>
  <c r="B3556" i="1"/>
  <c r="B3558" i="1"/>
  <c r="B3560" i="1"/>
  <c r="B3562" i="1"/>
  <c r="B3564" i="1"/>
  <c r="B3566" i="1"/>
  <c r="B3568" i="1"/>
  <c r="B3570" i="1"/>
  <c r="B3572" i="1"/>
  <c r="B3574" i="1"/>
  <c r="B3576" i="1"/>
  <c r="B3578" i="1"/>
  <c r="B3580" i="1"/>
  <c r="B3582" i="1"/>
  <c r="B3584" i="1"/>
  <c r="B3586" i="1"/>
  <c r="B3588" i="1"/>
  <c r="B3590" i="1"/>
  <c r="B3592" i="1"/>
  <c r="B3594" i="1"/>
  <c r="B3596" i="1"/>
  <c r="B3598" i="1"/>
  <c r="B3600" i="1"/>
  <c r="B3602" i="1"/>
  <c r="B3604" i="1"/>
  <c r="B3606" i="1"/>
  <c r="B3608" i="1"/>
  <c r="B3610" i="1"/>
  <c r="B3612" i="1"/>
  <c r="B3614" i="1"/>
  <c r="B3616" i="1"/>
  <c r="B3618" i="1"/>
  <c r="B3620" i="1"/>
  <c r="B3622" i="1"/>
  <c r="B3624" i="1"/>
  <c r="B3626" i="1"/>
  <c r="B3628" i="1"/>
  <c r="B3630" i="1"/>
  <c r="B3632" i="1"/>
  <c r="B3634" i="1"/>
  <c r="B3636" i="1"/>
  <c r="B3638" i="1"/>
  <c r="B3640" i="1"/>
  <c r="B3642" i="1"/>
  <c r="B3644" i="1"/>
  <c r="B3646" i="1"/>
  <c r="B3648" i="1"/>
  <c r="B3650" i="1"/>
  <c r="B3652" i="1"/>
  <c r="B3654" i="1"/>
  <c r="B3656" i="1"/>
  <c r="B3658" i="1"/>
  <c r="B3660" i="1"/>
  <c r="B3662" i="1"/>
  <c r="B3664" i="1"/>
  <c r="B3666" i="1"/>
  <c r="B3668" i="1"/>
  <c r="B3670" i="1"/>
  <c r="B3672" i="1"/>
  <c r="B3674" i="1"/>
  <c r="B3676" i="1"/>
  <c r="B3678" i="1"/>
  <c r="B3680" i="1"/>
  <c r="B3682" i="1"/>
  <c r="B3684" i="1"/>
  <c r="B3686" i="1"/>
  <c r="B3688" i="1"/>
  <c r="B3690" i="1"/>
  <c r="B3692" i="1"/>
  <c r="B3694" i="1"/>
  <c r="B3696" i="1"/>
  <c r="B3698" i="1"/>
  <c r="B3700" i="1"/>
  <c r="B3702" i="1"/>
  <c r="B3704" i="1"/>
  <c r="B3706" i="1"/>
  <c r="B3708" i="1"/>
  <c r="B3710" i="1"/>
  <c r="B3712" i="1"/>
  <c r="B3714" i="1"/>
  <c r="B3716" i="1"/>
  <c r="B3718" i="1"/>
  <c r="B3720" i="1"/>
  <c r="B3722" i="1"/>
  <c r="B3724" i="1"/>
  <c r="B3726" i="1"/>
  <c r="B3728" i="1"/>
  <c r="B3730" i="1"/>
  <c r="B3732" i="1"/>
  <c r="B3734" i="1"/>
  <c r="B3736" i="1"/>
  <c r="B3738" i="1"/>
  <c r="B3740" i="1"/>
  <c r="B3742" i="1"/>
  <c r="B3744" i="1"/>
  <c r="B3746" i="1"/>
  <c r="B3748" i="1"/>
  <c r="B3750" i="1"/>
  <c r="B3752" i="1"/>
  <c r="B3754" i="1"/>
  <c r="B3756" i="1"/>
  <c r="B3758" i="1"/>
  <c r="B3760" i="1"/>
  <c r="B3762" i="1"/>
  <c r="B3764" i="1"/>
  <c r="B3766" i="1"/>
  <c r="B3768" i="1"/>
  <c r="B3770" i="1"/>
  <c r="B3772" i="1"/>
  <c r="B3774" i="1"/>
  <c r="B3776" i="1"/>
  <c r="B3778" i="1"/>
  <c r="B3780" i="1"/>
  <c r="B3782" i="1"/>
  <c r="B3784" i="1"/>
  <c r="B3786" i="1"/>
  <c r="B3788" i="1"/>
  <c r="B3790" i="1"/>
  <c r="B3792" i="1"/>
  <c r="B3794" i="1"/>
  <c r="B3796" i="1"/>
  <c r="B3798" i="1"/>
  <c r="B3800" i="1"/>
  <c r="B3802" i="1"/>
  <c r="B3804" i="1"/>
  <c r="B3806" i="1"/>
  <c r="B3808" i="1"/>
  <c r="B3810" i="1"/>
  <c r="B3812" i="1"/>
  <c r="B3814" i="1"/>
  <c r="B3816" i="1"/>
  <c r="B3818" i="1"/>
  <c r="B3820" i="1"/>
  <c r="B3822" i="1"/>
  <c r="B3824" i="1"/>
  <c r="B3826" i="1"/>
  <c r="B3828" i="1"/>
  <c r="B3830" i="1"/>
  <c r="B3832" i="1"/>
  <c r="B3834" i="1"/>
  <c r="B3836" i="1"/>
  <c r="B3838" i="1"/>
  <c r="B3840" i="1"/>
  <c r="B3842" i="1"/>
  <c r="B3844" i="1"/>
  <c r="B3846" i="1"/>
  <c r="B3848" i="1"/>
  <c r="B3850" i="1"/>
  <c r="B3852" i="1"/>
  <c r="B3854" i="1"/>
  <c r="B3856" i="1"/>
  <c r="B3858" i="1"/>
  <c r="B3860" i="1"/>
  <c r="B3862" i="1"/>
  <c r="B3864" i="1"/>
  <c r="B3866" i="1"/>
  <c r="B3868" i="1"/>
  <c r="B3870" i="1"/>
  <c r="B3872" i="1"/>
  <c r="B3874" i="1"/>
  <c r="B3876" i="1"/>
  <c r="B3878" i="1"/>
  <c r="B3880" i="1"/>
  <c r="B3882" i="1"/>
  <c r="B3884" i="1"/>
  <c r="B3886" i="1"/>
  <c r="B3888" i="1"/>
  <c r="B3890" i="1"/>
  <c r="B3892" i="1"/>
  <c r="B3894" i="1"/>
  <c r="B3896" i="1"/>
  <c r="B3898" i="1"/>
  <c r="B3900" i="1"/>
  <c r="B3902" i="1"/>
  <c r="B3904" i="1"/>
  <c r="B3906" i="1"/>
  <c r="B3908" i="1"/>
  <c r="B3910" i="1"/>
  <c r="B3912" i="1"/>
  <c r="B3914" i="1"/>
  <c r="B3916" i="1"/>
  <c r="B3918" i="1"/>
  <c r="B3920" i="1"/>
  <c r="B3922" i="1"/>
  <c r="B3924" i="1"/>
  <c r="B3926" i="1"/>
  <c r="B3928" i="1"/>
  <c r="B3930" i="1"/>
  <c r="B3932" i="1"/>
  <c r="B3934" i="1"/>
  <c r="B3936" i="1"/>
  <c r="B3938" i="1"/>
  <c r="B3940" i="1"/>
  <c r="B3942" i="1"/>
  <c r="B3944" i="1"/>
  <c r="B3946" i="1"/>
  <c r="B3948" i="1"/>
  <c r="B3950" i="1"/>
  <c r="B1439" i="1"/>
  <c r="B1590" i="1"/>
  <c r="B1718" i="1"/>
  <c r="B1846" i="1"/>
  <c r="B1915" i="1"/>
  <c r="B1958" i="1"/>
  <c r="C2000" i="1"/>
  <c r="B2043" i="1"/>
  <c r="C2076" i="1"/>
  <c r="C2108" i="1"/>
  <c r="C2140" i="1"/>
  <c r="C2172" i="1"/>
  <c r="C2204" i="1"/>
  <c r="C2236" i="1"/>
  <c r="C2268" i="1"/>
  <c r="C2300" i="1"/>
  <c r="C2332" i="1"/>
  <c r="C2364" i="1"/>
  <c r="C2396" i="1"/>
  <c r="C2428" i="1"/>
  <c r="C2460" i="1"/>
  <c r="B2483" i="1"/>
  <c r="C2493" i="1"/>
  <c r="C2504" i="1"/>
  <c r="B2515" i="1"/>
  <c r="C2525" i="1"/>
  <c r="C2536" i="1"/>
  <c r="B2547" i="1"/>
  <c r="C2557" i="1"/>
  <c r="C2568" i="1"/>
  <c r="B2579" i="1"/>
  <c r="C2589" i="1"/>
  <c r="C2600" i="1"/>
  <c r="B2611" i="1"/>
  <c r="C2621" i="1"/>
  <c r="C2632" i="1"/>
  <c r="B2643" i="1"/>
  <c r="C2653" i="1"/>
  <c r="C2664" i="1"/>
  <c r="B2675" i="1"/>
  <c r="C2685" i="1"/>
  <c r="C2696" i="1"/>
  <c r="B2707" i="1"/>
  <c r="B2715" i="1"/>
  <c r="B2723" i="1"/>
  <c r="B2731" i="1"/>
  <c r="B2739" i="1"/>
  <c r="B2747" i="1"/>
  <c r="B2755" i="1"/>
  <c r="B2763" i="1"/>
  <c r="B2771" i="1"/>
  <c r="B2779" i="1"/>
  <c r="B2787" i="1"/>
  <c r="B2795" i="1"/>
  <c r="B2803" i="1"/>
  <c r="B2811" i="1"/>
  <c r="B2819" i="1"/>
  <c r="B2827" i="1"/>
  <c r="B2835" i="1"/>
  <c r="B2843" i="1"/>
  <c r="B2851" i="1"/>
  <c r="B2859" i="1"/>
  <c r="B2867" i="1"/>
  <c r="B2875" i="1"/>
  <c r="B2883" i="1"/>
  <c r="B2891" i="1"/>
  <c r="B2899" i="1"/>
  <c r="B2907" i="1"/>
  <c r="B2915" i="1"/>
  <c r="B2923" i="1"/>
  <c r="B2931" i="1"/>
  <c r="B2939" i="1"/>
  <c r="B2947" i="1"/>
  <c r="B2955" i="1"/>
  <c r="B2963" i="1"/>
  <c r="B2971" i="1"/>
  <c r="B2979" i="1"/>
  <c r="B2987" i="1"/>
  <c r="B2995" i="1"/>
  <c r="B3003" i="1"/>
  <c r="B3011" i="1"/>
  <c r="B3019" i="1"/>
  <c r="B3027" i="1"/>
  <c r="B3035" i="1"/>
  <c r="B3043" i="1"/>
  <c r="C3048" i="1"/>
  <c r="B3051" i="1"/>
  <c r="B3054" i="1"/>
  <c r="C3056" i="1"/>
  <c r="B3059" i="1"/>
  <c r="B3062" i="1"/>
  <c r="C3064" i="1"/>
  <c r="B3067" i="1"/>
  <c r="B3070" i="1"/>
  <c r="C3072" i="1"/>
  <c r="B3075" i="1"/>
  <c r="B3078" i="1"/>
  <c r="C3080" i="1"/>
  <c r="B3083" i="1"/>
  <c r="B3086" i="1"/>
  <c r="C3088" i="1"/>
  <c r="B3091" i="1"/>
  <c r="B3094" i="1"/>
  <c r="C3096" i="1"/>
  <c r="B3099" i="1"/>
  <c r="B3102" i="1"/>
  <c r="C3104" i="1"/>
  <c r="B3107" i="1"/>
  <c r="B3110" i="1"/>
  <c r="C3112" i="1"/>
  <c r="B3115" i="1"/>
  <c r="B3118" i="1"/>
  <c r="C3120" i="1"/>
  <c r="B3123" i="1"/>
  <c r="B3126" i="1"/>
  <c r="C3128" i="1"/>
  <c r="B3131" i="1"/>
  <c r="B3134" i="1"/>
  <c r="C3136" i="1"/>
  <c r="B3139" i="1"/>
  <c r="B3142" i="1"/>
  <c r="C3144" i="1"/>
  <c r="B3147" i="1"/>
  <c r="B3150" i="1"/>
  <c r="C3152" i="1"/>
  <c r="B3155" i="1"/>
  <c r="B3158" i="1"/>
  <c r="C3160" i="1"/>
  <c r="B3163" i="1"/>
  <c r="B3166" i="1"/>
  <c r="C3168" i="1"/>
  <c r="B3171" i="1"/>
  <c r="B3174" i="1"/>
  <c r="C3176" i="1"/>
  <c r="B3179" i="1"/>
  <c r="B3182" i="1"/>
  <c r="C3184" i="1"/>
  <c r="B3187" i="1"/>
  <c r="B3190" i="1"/>
  <c r="C3192" i="1"/>
  <c r="B3195" i="1"/>
  <c r="B3198" i="1"/>
  <c r="C3200" i="1"/>
  <c r="B3203" i="1"/>
  <c r="B3206" i="1"/>
  <c r="C3208" i="1"/>
  <c r="B3211" i="1"/>
  <c r="B3214" i="1"/>
  <c r="C3216" i="1"/>
  <c r="B3219" i="1"/>
  <c r="B3222" i="1"/>
  <c r="C3224" i="1"/>
  <c r="B3227" i="1"/>
  <c r="B3230" i="1"/>
  <c r="C3232" i="1"/>
  <c r="B3235" i="1"/>
  <c r="B3238" i="1"/>
  <c r="C3240" i="1"/>
  <c r="B3243" i="1"/>
  <c r="B3246" i="1"/>
  <c r="C3248" i="1"/>
  <c r="B3251" i="1"/>
  <c r="B3254" i="1"/>
  <c r="C3256" i="1"/>
  <c r="B3259" i="1"/>
  <c r="B3262" i="1"/>
  <c r="C3264" i="1"/>
  <c r="B3267" i="1"/>
  <c r="B3270" i="1"/>
  <c r="C3272" i="1"/>
  <c r="B3275" i="1"/>
  <c r="B3278" i="1"/>
  <c r="C3280" i="1"/>
  <c r="B3283" i="1"/>
  <c r="B3286" i="1"/>
  <c r="C3288" i="1"/>
  <c r="B3291" i="1"/>
  <c r="B3294" i="1"/>
  <c r="C3296" i="1"/>
  <c r="B3299" i="1"/>
  <c r="B3302" i="1"/>
  <c r="C3304" i="1"/>
  <c r="C3306" i="1"/>
  <c r="C3308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C3344" i="1"/>
  <c r="C3346" i="1"/>
  <c r="C3348" i="1"/>
  <c r="C3350" i="1"/>
  <c r="C3352" i="1"/>
  <c r="C3354" i="1"/>
  <c r="C3356" i="1"/>
  <c r="C3358" i="1"/>
  <c r="C3360" i="1"/>
  <c r="C3362" i="1"/>
  <c r="C3364" i="1"/>
  <c r="C3366" i="1"/>
  <c r="C3368" i="1"/>
  <c r="C3370" i="1"/>
  <c r="C3372" i="1"/>
  <c r="C3374" i="1"/>
  <c r="C3376" i="1"/>
  <c r="C3378" i="1"/>
  <c r="C3380" i="1"/>
  <c r="C3382" i="1"/>
  <c r="C3384" i="1"/>
  <c r="C3386" i="1"/>
  <c r="C3388" i="1"/>
  <c r="C3390" i="1"/>
  <c r="C3392" i="1"/>
  <c r="C3394" i="1"/>
  <c r="C3396" i="1"/>
  <c r="C3398" i="1"/>
  <c r="C3400" i="1"/>
  <c r="C3402" i="1"/>
  <c r="C3404" i="1"/>
  <c r="C3406" i="1"/>
  <c r="C3408" i="1"/>
  <c r="C3410" i="1"/>
  <c r="C3412" i="1"/>
  <c r="C3414" i="1"/>
  <c r="C3416" i="1"/>
  <c r="C3418" i="1"/>
  <c r="C3420" i="1"/>
  <c r="C3422" i="1"/>
  <c r="C3424" i="1"/>
  <c r="C3426" i="1"/>
  <c r="C3428" i="1"/>
  <c r="C3430" i="1"/>
  <c r="C3432" i="1"/>
  <c r="C3434" i="1"/>
  <c r="C3436" i="1"/>
  <c r="C3438" i="1"/>
  <c r="C3440" i="1"/>
  <c r="C3442" i="1"/>
  <c r="C3444" i="1"/>
  <c r="C3446" i="1"/>
  <c r="C3448" i="1"/>
  <c r="C3450" i="1"/>
  <c r="C3452" i="1"/>
  <c r="C3454" i="1"/>
  <c r="C3456" i="1"/>
  <c r="C3458" i="1"/>
  <c r="C3460" i="1"/>
  <c r="C3462" i="1"/>
  <c r="C3464" i="1"/>
  <c r="C3466" i="1"/>
  <c r="C3468" i="1"/>
  <c r="C3470" i="1"/>
  <c r="C3472" i="1"/>
  <c r="C3474" i="1"/>
  <c r="C3476" i="1"/>
  <c r="C3478" i="1"/>
  <c r="C3480" i="1"/>
  <c r="C3482" i="1"/>
  <c r="C3484" i="1"/>
  <c r="C3486" i="1"/>
  <c r="C3488" i="1"/>
  <c r="C3490" i="1"/>
  <c r="C3492" i="1"/>
  <c r="C3494" i="1"/>
  <c r="C3496" i="1"/>
  <c r="C3498" i="1"/>
  <c r="C3500" i="1"/>
  <c r="C3502" i="1"/>
  <c r="C3504" i="1"/>
  <c r="C3506" i="1"/>
  <c r="C3508" i="1"/>
  <c r="C3510" i="1"/>
  <c r="C3512" i="1"/>
  <c r="C3514" i="1"/>
  <c r="C3516" i="1"/>
  <c r="C3518" i="1"/>
  <c r="C3520" i="1"/>
  <c r="C3522" i="1"/>
  <c r="C3524" i="1"/>
  <c r="C3526" i="1"/>
  <c r="C3528" i="1"/>
  <c r="C3530" i="1"/>
  <c r="C3532" i="1"/>
  <c r="C3534" i="1"/>
  <c r="C3536" i="1"/>
  <c r="C3538" i="1"/>
  <c r="C3540" i="1"/>
  <c r="C3542" i="1"/>
  <c r="C3544" i="1"/>
  <c r="C3546" i="1"/>
  <c r="C3548" i="1"/>
  <c r="C3550" i="1"/>
  <c r="C3552" i="1"/>
  <c r="C3554" i="1"/>
  <c r="C3556" i="1"/>
  <c r="C3558" i="1"/>
  <c r="C3560" i="1"/>
  <c r="C3562" i="1"/>
  <c r="C3564" i="1"/>
  <c r="C3566" i="1"/>
  <c r="C3568" i="1"/>
  <c r="C3570" i="1"/>
  <c r="C3572" i="1"/>
  <c r="C3574" i="1"/>
  <c r="C3576" i="1"/>
  <c r="C3578" i="1"/>
  <c r="C3580" i="1"/>
  <c r="C3582" i="1"/>
  <c r="C3584" i="1"/>
  <c r="C3586" i="1"/>
  <c r="C3588" i="1"/>
  <c r="C3590" i="1"/>
  <c r="C3592" i="1"/>
  <c r="C3594" i="1"/>
  <c r="C3596" i="1"/>
  <c r="C3598" i="1"/>
  <c r="C3600" i="1"/>
  <c r="C3602" i="1"/>
  <c r="C3604" i="1"/>
  <c r="C3606" i="1"/>
  <c r="C3608" i="1"/>
  <c r="C3610" i="1"/>
  <c r="C3612" i="1"/>
  <c r="C3614" i="1"/>
  <c r="C3616" i="1"/>
  <c r="C3618" i="1"/>
  <c r="C3620" i="1"/>
  <c r="C3622" i="1"/>
  <c r="C3624" i="1"/>
  <c r="C3626" i="1"/>
  <c r="C3628" i="1"/>
  <c r="C3630" i="1"/>
  <c r="C3632" i="1"/>
  <c r="C3634" i="1"/>
  <c r="C3636" i="1"/>
  <c r="C3638" i="1"/>
  <c r="C3640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2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2" i="1"/>
  <c r="C3734" i="1"/>
  <c r="C3736" i="1"/>
  <c r="C3738" i="1"/>
  <c r="C3740" i="1"/>
  <c r="C3742" i="1"/>
  <c r="C3744" i="1"/>
  <c r="C3746" i="1"/>
  <c r="C3748" i="1"/>
  <c r="C3750" i="1"/>
  <c r="C3752" i="1"/>
  <c r="C3754" i="1"/>
  <c r="C3756" i="1"/>
  <c r="C3758" i="1"/>
  <c r="C3760" i="1"/>
  <c r="C3762" i="1"/>
  <c r="C3764" i="1"/>
  <c r="C3766" i="1"/>
  <c r="C3768" i="1"/>
  <c r="C3770" i="1"/>
  <c r="C3772" i="1"/>
  <c r="C3774" i="1"/>
  <c r="C3776" i="1"/>
  <c r="C3778" i="1"/>
  <c r="C3780" i="1"/>
  <c r="C3782" i="1"/>
  <c r="C3784" i="1"/>
  <c r="C3786" i="1"/>
  <c r="C3788" i="1"/>
  <c r="C3790" i="1"/>
  <c r="C3792" i="1"/>
  <c r="C3794" i="1"/>
  <c r="C3796" i="1"/>
  <c r="C3798" i="1"/>
  <c r="C3800" i="1"/>
  <c r="C3802" i="1"/>
  <c r="C3804" i="1"/>
  <c r="C3806" i="1"/>
  <c r="C3808" i="1"/>
  <c r="C3810" i="1"/>
  <c r="C3812" i="1"/>
  <c r="C3814" i="1"/>
  <c r="C3816" i="1"/>
  <c r="C3818" i="1"/>
  <c r="C3820" i="1"/>
  <c r="C3822" i="1"/>
  <c r="C3824" i="1"/>
  <c r="C3826" i="1"/>
  <c r="C3828" i="1"/>
  <c r="C3830" i="1"/>
  <c r="C3832" i="1"/>
  <c r="C3834" i="1"/>
  <c r="C3836" i="1"/>
  <c r="C3838" i="1"/>
  <c r="C3840" i="1"/>
  <c r="C3842" i="1"/>
  <c r="C3844" i="1"/>
  <c r="C3846" i="1"/>
  <c r="C3848" i="1"/>
  <c r="C3850" i="1"/>
  <c r="C3852" i="1"/>
  <c r="C3854" i="1"/>
  <c r="C3856" i="1"/>
  <c r="C3858" i="1"/>
  <c r="C3860" i="1"/>
  <c r="C3862" i="1"/>
  <c r="C3864" i="1"/>
  <c r="C3866" i="1"/>
  <c r="C3868" i="1"/>
  <c r="C3870" i="1"/>
  <c r="C3872" i="1"/>
  <c r="C3874" i="1"/>
  <c r="C3876" i="1"/>
  <c r="C3878" i="1"/>
  <c r="C3880" i="1"/>
  <c r="C3882" i="1"/>
  <c r="C3884" i="1"/>
  <c r="C3886" i="1"/>
  <c r="C3888" i="1"/>
  <c r="C3890" i="1"/>
  <c r="C3892" i="1"/>
  <c r="C3894" i="1"/>
  <c r="C3896" i="1"/>
  <c r="C3898" i="1"/>
  <c r="C3900" i="1"/>
  <c r="C3902" i="1"/>
  <c r="C3904" i="1"/>
  <c r="C3906" i="1"/>
  <c r="C3908" i="1"/>
  <c r="C3910" i="1"/>
  <c r="C3912" i="1"/>
  <c r="C3914" i="1"/>
  <c r="C3916" i="1"/>
  <c r="C3918" i="1"/>
  <c r="C3920" i="1"/>
  <c r="C3922" i="1"/>
  <c r="C3924" i="1"/>
  <c r="C3926" i="1"/>
  <c r="C3928" i="1"/>
  <c r="C3930" i="1"/>
  <c r="C3932" i="1"/>
  <c r="C3934" i="1"/>
  <c r="C3936" i="1"/>
  <c r="C3938" i="1"/>
  <c r="C3940" i="1"/>
  <c r="C3942" i="1"/>
  <c r="C3944" i="1"/>
  <c r="C3946" i="1"/>
  <c r="C3948" i="1"/>
  <c r="C3950" i="1"/>
  <c r="C3952" i="1"/>
  <c r="C3954" i="1"/>
  <c r="C3956" i="1"/>
  <c r="C3958" i="1"/>
  <c r="C3960" i="1"/>
  <c r="C3962" i="1"/>
  <c r="C3964" i="1"/>
  <c r="C3966" i="1"/>
  <c r="C3968" i="1"/>
  <c r="C3970" i="1"/>
  <c r="C3972" i="1"/>
  <c r="C3974" i="1"/>
  <c r="C3976" i="1"/>
  <c r="C3978" i="1"/>
  <c r="C3980" i="1"/>
  <c r="C3982" i="1"/>
  <c r="C3984" i="1"/>
  <c r="C3986" i="1"/>
  <c r="C3988" i="1"/>
  <c r="C3990" i="1"/>
  <c r="C3992" i="1"/>
  <c r="C3994" i="1"/>
  <c r="C3996" i="1"/>
  <c r="C3998" i="1"/>
  <c r="C4000" i="1"/>
  <c r="C4002" i="1"/>
  <c r="C4004" i="1"/>
  <c r="C4006" i="1"/>
  <c r="C4008" i="1"/>
  <c r="C4010" i="1"/>
  <c r="C4012" i="1"/>
  <c r="C4014" i="1"/>
  <c r="C4016" i="1"/>
  <c r="C4018" i="1"/>
  <c r="C4020" i="1"/>
  <c r="C4022" i="1"/>
  <c r="C4024" i="1"/>
  <c r="C4026" i="1"/>
  <c r="C4028" i="1"/>
  <c r="C4030" i="1"/>
  <c r="C4032" i="1"/>
  <c r="C4034" i="1"/>
  <c r="C4036" i="1"/>
  <c r="C4038" i="1"/>
  <c r="C4040" i="1"/>
  <c r="C4042" i="1"/>
  <c r="C4044" i="1"/>
  <c r="C4046" i="1"/>
  <c r="C4048" i="1"/>
  <c r="C4050" i="1"/>
  <c r="C4052" i="1"/>
  <c r="C4054" i="1"/>
  <c r="C4056" i="1"/>
  <c r="C4058" i="1"/>
  <c r="C4060" i="1"/>
  <c r="C4062" i="1"/>
  <c r="C4064" i="1"/>
  <c r="C4066" i="1"/>
  <c r="C4068" i="1"/>
  <c r="C4070" i="1"/>
  <c r="C4072" i="1"/>
  <c r="C4074" i="1"/>
  <c r="C4076" i="1"/>
  <c r="C4078" i="1"/>
  <c r="C4080" i="1"/>
  <c r="C4082" i="1"/>
  <c r="C4084" i="1"/>
  <c r="C4086" i="1"/>
  <c r="C4088" i="1"/>
  <c r="C4090" i="1"/>
  <c r="C4092" i="1"/>
  <c r="C4094" i="1"/>
  <c r="C4096" i="1"/>
  <c r="C4098" i="1"/>
  <c r="C4100" i="1"/>
  <c r="C4102" i="1"/>
  <c r="C4104" i="1"/>
  <c r="C4106" i="1"/>
  <c r="C4108" i="1"/>
  <c r="C4110" i="1"/>
  <c r="C4112" i="1"/>
  <c r="C4114" i="1"/>
  <c r="C4116" i="1"/>
  <c r="C4118" i="1"/>
  <c r="C4120" i="1"/>
  <c r="C4122" i="1"/>
  <c r="C4124" i="1"/>
  <c r="C4126" i="1"/>
  <c r="C4128" i="1"/>
  <c r="C4130" i="1"/>
  <c r="C4132" i="1"/>
  <c r="C4134" i="1"/>
  <c r="C4136" i="1"/>
  <c r="C4138" i="1"/>
  <c r="C4140" i="1"/>
  <c r="C4142" i="1"/>
  <c r="C4144" i="1"/>
  <c r="C4146" i="1"/>
  <c r="C4148" i="1"/>
  <c r="C4150" i="1"/>
  <c r="C4152" i="1"/>
  <c r="C4154" i="1"/>
  <c r="C4156" i="1"/>
  <c r="C4158" i="1"/>
  <c r="C4160" i="1"/>
  <c r="C4162" i="1"/>
  <c r="C4164" i="1"/>
  <c r="C4166" i="1"/>
  <c r="C4168" i="1"/>
  <c r="C4170" i="1"/>
  <c r="C4172" i="1"/>
  <c r="C4174" i="1"/>
  <c r="C4176" i="1"/>
  <c r="C4178" i="1"/>
  <c r="C4180" i="1"/>
  <c r="C4182" i="1"/>
  <c r="C4184" i="1"/>
  <c r="C4186" i="1"/>
  <c r="C4188" i="1"/>
  <c r="C4190" i="1"/>
  <c r="C4192" i="1"/>
  <c r="C4194" i="1"/>
  <c r="C4196" i="1"/>
  <c r="C4198" i="1"/>
  <c r="C4200" i="1"/>
  <c r="C4202" i="1"/>
  <c r="C4204" i="1"/>
  <c r="C4206" i="1"/>
  <c r="C4208" i="1"/>
  <c r="C4210" i="1"/>
  <c r="C4212" i="1"/>
  <c r="C4214" i="1"/>
  <c r="C4216" i="1"/>
  <c r="C4218" i="1"/>
  <c r="C4220" i="1"/>
  <c r="C4222" i="1"/>
  <c r="C4224" i="1"/>
  <c r="C4226" i="1"/>
  <c r="C4228" i="1"/>
  <c r="C4230" i="1"/>
  <c r="C4232" i="1"/>
  <c r="C4234" i="1"/>
  <c r="C4236" i="1"/>
  <c r="C4238" i="1"/>
  <c r="C4240" i="1"/>
  <c r="C4242" i="1"/>
  <c r="C4244" i="1"/>
  <c r="C4246" i="1"/>
  <c r="C4248" i="1"/>
  <c r="C4250" i="1"/>
  <c r="C4252" i="1"/>
  <c r="C4254" i="1"/>
  <c r="C4256" i="1"/>
  <c r="C4258" i="1"/>
  <c r="C4260" i="1"/>
  <c r="C4262" i="1"/>
  <c r="C4264" i="1"/>
  <c r="C4266" i="1"/>
  <c r="C4268" i="1"/>
  <c r="C4270" i="1"/>
  <c r="C4272" i="1"/>
  <c r="C4274" i="1"/>
  <c r="C4276" i="1"/>
  <c r="C4278" i="1"/>
  <c r="C4280" i="1"/>
  <c r="C4282" i="1"/>
  <c r="C4284" i="1"/>
  <c r="C4286" i="1"/>
  <c r="C4288" i="1"/>
  <c r="C4290" i="1"/>
  <c r="C4292" i="1"/>
  <c r="C4294" i="1"/>
  <c r="C4296" i="1"/>
  <c r="C4298" i="1"/>
  <c r="C4300" i="1"/>
  <c r="C4302" i="1"/>
  <c r="C4304" i="1"/>
  <c r="B1482" i="1"/>
  <c r="B1926" i="1"/>
  <c r="C2084" i="1"/>
  <c r="C2212" i="1"/>
  <c r="C2340" i="1"/>
  <c r="C2468" i="1"/>
  <c r="C2517" i="1"/>
  <c r="C2560" i="1"/>
  <c r="B2603" i="1"/>
  <c r="C2645" i="1"/>
  <c r="C2688" i="1"/>
  <c r="B2725" i="1"/>
  <c r="B2757" i="1"/>
  <c r="B2789" i="1"/>
  <c r="B2821" i="1"/>
  <c r="B2853" i="1"/>
  <c r="B2885" i="1"/>
  <c r="B2917" i="1"/>
  <c r="B2949" i="1"/>
  <c r="B2981" i="1"/>
  <c r="B3013" i="1"/>
  <c r="B3045" i="1"/>
  <c r="B3057" i="1"/>
  <c r="B3068" i="1"/>
  <c r="C3078" i="1"/>
  <c r="B3089" i="1"/>
  <c r="B3100" i="1"/>
  <c r="C3110" i="1"/>
  <c r="B3121" i="1"/>
  <c r="B3132" i="1"/>
  <c r="C3142" i="1"/>
  <c r="B3153" i="1"/>
  <c r="B3164" i="1"/>
  <c r="C3174" i="1"/>
  <c r="B3185" i="1"/>
  <c r="B3196" i="1"/>
  <c r="C3206" i="1"/>
  <c r="B3217" i="1"/>
  <c r="B3228" i="1"/>
  <c r="C3238" i="1"/>
  <c r="B3249" i="1"/>
  <c r="B3260" i="1"/>
  <c r="C3270" i="1"/>
  <c r="B3281" i="1"/>
  <c r="B3292" i="1"/>
  <c r="C3302" i="1"/>
  <c r="B3311" i="1"/>
  <c r="B3319" i="1"/>
  <c r="B3327" i="1"/>
  <c r="B3335" i="1"/>
  <c r="B3343" i="1"/>
  <c r="B3351" i="1"/>
  <c r="B3359" i="1"/>
  <c r="B3367" i="1"/>
  <c r="B3375" i="1"/>
  <c r="B3383" i="1"/>
  <c r="B3391" i="1"/>
  <c r="B3399" i="1"/>
  <c r="B3407" i="1"/>
  <c r="B3415" i="1"/>
  <c r="B3423" i="1"/>
  <c r="B3431" i="1"/>
  <c r="B3439" i="1"/>
  <c r="B3447" i="1"/>
  <c r="B3455" i="1"/>
  <c r="B3463" i="1"/>
  <c r="B3471" i="1"/>
  <c r="B3479" i="1"/>
  <c r="B3487" i="1"/>
  <c r="B3495" i="1"/>
  <c r="B3503" i="1"/>
  <c r="B3511" i="1"/>
  <c r="B3519" i="1"/>
  <c r="B3527" i="1"/>
  <c r="B3535" i="1"/>
  <c r="B3543" i="1"/>
  <c r="B3551" i="1"/>
  <c r="B3559" i="1"/>
  <c r="B3567" i="1"/>
  <c r="B3575" i="1"/>
  <c r="B3583" i="1"/>
  <c r="B3591" i="1"/>
  <c r="B3599" i="1"/>
  <c r="B3607" i="1"/>
  <c r="B3615" i="1"/>
  <c r="B3623" i="1"/>
  <c r="B3631" i="1"/>
  <c r="B3639" i="1"/>
  <c r="B3647" i="1"/>
  <c r="B3655" i="1"/>
  <c r="B3663" i="1"/>
  <c r="B3671" i="1"/>
  <c r="B3679" i="1"/>
  <c r="B3687" i="1"/>
  <c r="B3695" i="1"/>
  <c r="B3703" i="1"/>
  <c r="B3711" i="1"/>
  <c r="B3719" i="1"/>
  <c r="B3727" i="1"/>
  <c r="B3735" i="1"/>
  <c r="B3743" i="1"/>
  <c r="B3751" i="1"/>
  <c r="B3759" i="1"/>
  <c r="B3767" i="1"/>
  <c r="B3775" i="1"/>
  <c r="B3783" i="1"/>
  <c r="B3791" i="1"/>
  <c r="B3799" i="1"/>
  <c r="B3807" i="1"/>
  <c r="B3815" i="1"/>
  <c r="B3823" i="1"/>
  <c r="B3831" i="1"/>
  <c r="B3839" i="1"/>
  <c r="B3847" i="1"/>
  <c r="B3855" i="1"/>
  <c r="B3863" i="1"/>
  <c r="B3871" i="1"/>
  <c r="B3879" i="1"/>
  <c r="B3887" i="1"/>
  <c r="B3895" i="1"/>
  <c r="B3903" i="1"/>
  <c r="B3911" i="1"/>
  <c r="B3919" i="1"/>
  <c r="B3927" i="1"/>
  <c r="B3935" i="1"/>
  <c r="B3943" i="1"/>
  <c r="B3951" i="1"/>
  <c r="B3955" i="1"/>
  <c r="B3958" i="1"/>
  <c r="B3961" i="1"/>
  <c r="C3963" i="1"/>
  <c r="B3966" i="1"/>
  <c r="B3969" i="1"/>
  <c r="C3971" i="1"/>
  <c r="B3974" i="1"/>
  <c r="B3977" i="1"/>
  <c r="C3979" i="1"/>
  <c r="B3982" i="1"/>
  <c r="B3985" i="1"/>
  <c r="C3987" i="1"/>
  <c r="B3990" i="1"/>
  <c r="B3993" i="1"/>
  <c r="C3995" i="1"/>
  <c r="B3998" i="1"/>
  <c r="B4001" i="1"/>
  <c r="C4003" i="1"/>
  <c r="B4006" i="1"/>
  <c r="B4009" i="1"/>
  <c r="C4011" i="1"/>
  <c r="B4014" i="1"/>
  <c r="B4017" i="1"/>
  <c r="C4019" i="1"/>
  <c r="B4022" i="1"/>
  <c r="B4025" i="1"/>
  <c r="C4027" i="1"/>
  <c r="B4030" i="1"/>
  <c r="B4033" i="1"/>
  <c r="C4035" i="1"/>
  <c r="B4038" i="1"/>
  <c r="B4041" i="1"/>
  <c r="C4043" i="1"/>
  <c r="B4046" i="1"/>
  <c r="B4049" i="1"/>
  <c r="C4051" i="1"/>
  <c r="B4054" i="1"/>
  <c r="B4057" i="1"/>
  <c r="C4059" i="1"/>
  <c r="B4062" i="1"/>
  <c r="B4065" i="1"/>
  <c r="C4067" i="1"/>
  <c r="B4070" i="1"/>
  <c r="B4073" i="1"/>
  <c r="C4075" i="1"/>
  <c r="B4078" i="1"/>
  <c r="B4081" i="1"/>
  <c r="C4083" i="1"/>
  <c r="B4086" i="1"/>
  <c r="B4089" i="1"/>
  <c r="C4091" i="1"/>
  <c r="B4094" i="1"/>
  <c r="B4097" i="1"/>
  <c r="C4099" i="1"/>
  <c r="B4102" i="1"/>
  <c r="B4105" i="1"/>
  <c r="C4107" i="1"/>
  <c r="B4110" i="1"/>
  <c r="B4113" i="1"/>
  <c r="C4115" i="1"/>
  <c r="B4118" i="1"/>
  <c r="B4121" i="1"/>
  <c r="C4123" i="1"/>
  <c r="B4126" i="1"/>
  <c r="B4129" i="1"/>
  <c r="C4131" i="1"/>
  <c r="B4134" i="1"/>
  <c r="B4137" i="1"/>
  <c r="C4139" i="1"/>
  <c r="B4142" i="1"/>
  <c r="B4145" i="1"/>
  <c r="C4147" i="1"/>
  <c r="B4150" i="1"/>
  <c r="B4153" i="1"/>
  <c r="C4155" i="1"/>
  <c r="B4158" i="1"/>
  <c r="B4161" i="1"/>
  <c r="C4163" i="1"/>
  <c r="B4166" i="1"/>
  <c r="B4169" i="1"/>
  <c r="C4171" i="1"/>
  <c r="B4174" i="1"/>
  <c r="B4177" i="1"/>
  <c r="C4179" i="1"/>
  <c r="B4182" i="1"/>
  <c r="B4185" i="1"/>
  <c r="C4187" i="1"/>
  <c r="B4190" i="1"/>
  <c r="B4193" i="1"/>
  <c r="C4195" i="1"/>
  <c r="B4198" i="1"/>
  <c r="B4201" i="1"/>
  <c r="C4203" i="1"/>
  <c r="B4206" i="1"/>
  <c r="B4209" i="1"/>
  <c r="C4211" i="1"/>
  <c r="B4214" i="1"/>
  <c r="B4217" i="1"/>
  <c r="C4219" i="1"/>
  <c r="B4222" i="1"/>
  <c r="B4225" i="1"/>
  <c r="C4227" i="1"/>
  <c r="B4230" i="1"/>
  <c r="B4233" i="1"/>
  <c r="C4235" i="1"/>
  <c r="B4238" i="1"/>
  <c r="B4241" i="1"/>
  <c r="C4243" i="1"/>
  <c r="B4246" i="1"/>
  <c r="B4249" i="1"/>
  <c r="C4251" i="1"/>
  <c r="B4254" i="1"/>
  <c r="B4257" i="1"/>
  <c r="C4259" i="1"/>
  <c r="B4262" i="1"/>
  <c r="B4265" i="1"/>
  <c r="C4267" i="1"/>
  <c r="B4270" i="1"/>
  <c r="B4273" i="1"/>
  <c r="C4275" i="1"/>
  <c r="B4278" i="1"/>
  <c r="B4281" i="1"/>
  <c r="C4283" i="1"/>
  <c r="B4286" i="1"/>
  <c r="B4289" i="1"/>
  <c r="C4291" i="1"/>
  <c r="B4294" i="1"/>
  <c r="B4297" i="1"/>
  <c r="C4299" i="1"/>
  <c r="B4302" i="1"/>
  <c r="B4305" i="1"/>
  <c r="B4307" i="1"/>
  <c r="B4309" i="1"/>
  <c r="B4311" i="1"/>
  <c r="B4313" i="1"/>
  <c r="B4315" i="1"/>
  <c r="B4317" i="1"/>
  <c r="B4319" i="1"/>
  <c r="B4321" i="1"/>
  <c r="B4323" i="1"/>
  <c r="B4325" i="1"/>
  <c r="B4327" i="1"/>
  <c r="B4329" i="1"/>
  <c r="B4331" i="1"/>
  <c r="B4333" i="1"/>
  <c r="B4335" i="1"/>
  <c r="B4337" i="1"/>
  <c r="B4339" i="1"/>
  <c r="B4341" i="1"/>
  <c r="B4343" i="1"/>
  <c r="B4345" i="1"/>
  <c r="B4347" i="1"/>
  <c r="B4349" i="1"/>
  <c r="B4351" i="1"/>
  <c r="B4353" i="1"/>
  <c r="B4355" i="1"/>
  <c r="B4357" i="1"/>
  <c r="B4359" i="1"/>
  <c r="B4361" i="1"/>
  <c r="B4363" i="1"/>
  <c r="B4365" i="1"/>
  <c r="B4367" i="1"/>
  <c r="B4369" i="1"/>
  <c r="B4371" i="1"/>
  <c r="B4373" i="1"/>
  <c r="B4375" i="1"/>
  <c r="B4377" i="1"/>
  <c r="B4379" i="1"/>
  <c r="B4381" i="1"/>
  <c r="B4383" i="1"/>
  <c r="B4385" i="1"/>
  <c r="B4387" i="1"/>
  <c r="B4389" i="1"/>
  <c r="B4391" i="1"/>
  <c r="B4393" i="1"/>
  <c r="B4395" i="1"/>
  <c r="B4397" i="1"/>
  <c r="B4399" i="1"/>
  <c r="B4401" i="1"/>
  <c r="B4403" i="1"/>
  <c r="B4405" i="1"/>
  <c r="B4407" i="1"/>
  <c r="B4409" i="1"/>
  <c r="B4411" i="1"/>
  <c r="B4413" i="1"/>
  <c r="B4415" i="1"/>
  <c r="B4417" i="1"/>
  <c r="B4419" i="1"/>
  <c r="B4421" i="1"/>
  <c r="B4423" i="1"/>
  <c r="B4425" i="1"/>
  <c r="B4427" i="1"/>
  <c r="B4429" i="1"/>
  <c r="B4431" i="1"/>
  <c r="B4433" i="1"/>
  <c r="B4435" i="1"/>
  <c r="B4437" i="1"/>
  <c r="B4439" i="1"/>
  <c r="B4441" i="1"/>
  <c r="B4443" i="1"/>
  <c r="B4445" i="1"/>
  <c r="B4447" i="1"/>
  <c r="B4449" i="1"/>
  <c r="B4451" i="1"/>
  <c r="B4453" i="1"/>
  <c r="B4455" i="1"/>
  <c r="B4457" i="1"/>
  <c r="B4459" i="1"/>
  <c r="B4461" i="1"/>
  <c r="B4463" i="1"/>
  <c r="B4465" i="1"/>
  <c r="B4467" i="1"/>
  <c r="B4469" i="1"/>
  <c r="B4471" i="1"/>
  <c r="B4473" i="1"/>
  <c r="B4475" i="1"/>
  <c r="B4477" i="1"/>
  <c r="B4479" i="1"/>
  <c r="B4481" i="1"/>
  <c r="B4483" i="1"/>
  <c r="B4485" i="1"/>
  <c r="B4487" i="1"/>
  <c r="B4489" i="1"/>
  <c r="B4491" i="1"/>
  <c r="B4493" i="1"/>
  <c r="B4495" i="1"/>
  <c r="B4497" i="1"/>
  <c r="B4499" i="1"/>
  <c r="B4501" i="1"/>
  <c r="B4503" i="1"/>
  <c r="B4505" i="1"/>
  <c r="B4507" i="1"/>
  <c r="B4509" i="1"/>
  <c r="B4511" i="1"/>
  <c r="B4513" i="1"/>
  <c r="B4515" i="1"/>
  <c r="B4517" i="1"/>
  <c r="B4519" i="1"/>
  <c r="B4521" i="1"/>
  <c r="B4523" i="1"/>
  <c r="B4525" i="1"/>
  <c r="B4527" i="1"/>
  <c r="B4529" i="1"/>
  <c r="B4531" i="1"/>
  <c r="B4533" i="1"/>
  <c r="B4535" i="1"/>
  <c r="B4537" i="1"/>
  <c r="B4539" i="1"/>
  <c r="B4541" i="1"/>
  <c r="B4543" i="1"/>
  <c r="B4545" i="1"/>
  <c r="B4547" i="1"/>
  <c r="B4549" i="1"/>
  <c r="B4551" i="1"/>
  <c r="B4553" i="1"/>
  <c r="B4555" i="1"/>
  <c r="B4557" i="1"/>
  <c r="B4559" i="1"/>
  <c r="B4561" i="1"/>
  <c r="B4563" i="1"/>
  <c r="B4565" i="1"/>
  <c r="B4567" i="1"/>
  <c r="B4569" i="1"/>
  <c r="B4571" i="1"/>
  <c r="B4573" i="1"/>
  <c r="B4575" i="1"/>
  <c r="B4577" i="1"/>
  <c r="B4579" i="1"/>
  <c r="B4581" i="1"/>
  <c r="B4583" i="1"/>
  <c r="B4585" i="1"/>
  <c r="B4587" i="1"/>
  <c r="B4589" i="1"/>
  <c r="B4591" i="1"/>
  <c r="B4593" i="1"/>
  <c r="B4595" i="1"/>
  <c r="B4597" i="1"/>
  <c r="B4599" i="1"/>
  <c r="B4601" i="1"/>
  <c r="B4603" i="1"/>
  <c r="B4605" i="1"/>
  <c r="B4607" i="1"/>
  <c r="B4609" i="1"/>
  <c r="B4611" i="1"/>
  <c r="B4613" i="1"/>
  <c r="B4615" i="1"/>
  <c r="B4617" i="1"/>
  <c r="B4619" i="1"/>
  <c r="B4621" i="1"/>
  <c r="B4623" i="1"/>
  <c r="B4625" i="1"/>
  <c r="B4627" i="1"/>
  <c r="B4629" i="1"/>
  <c r="B4631" i="1"/>
  <c r="B4633" i="1"/>
  <c r="B4635" i="1"/>
  <c r="B4637" i="1"/>
  <c r="B4639" i="1"/>
  <c r="B4641" i="1"/>
  <c r="B4643" i="1"/>
  <c r="B4645" i="1"/>
  <c r="B4647" i="1"/>
  <c r="B4649" i="1"/>
  <c r="B4651" i="1"/>
  <c r="B4653" i="1"/>
  <c r="B4655" i="1"/>
  <c r="B4657" i="1"/>
  <c r="B4659" i="1"/>
  <c r="B4661" i="1"/>
  <c r="B4663" i="1"/>
  <c r="B4665" i="1"/>
  <c r="B4667" i="1"/>
  <c r="B4669" i="1"/>
  <c r="B4671" i="1"/>
  <c r="B4673" i="1"/>
  <c r="B4675" i="1"/>
  <c r="B4677" i="1"/>
  <c r="B4679" i="1"/>
  <c r="B4681" i="1"/>
  <c r="B4683" i="1"/>
  <c r="B4685" i="1"/>
  <c r="B4687" i="1"/>
  <c r="B4689" i="1"/>
  <c r="B4691" i="1"/>
  <c r="B4693" i="1"/>
  <c r="B4695" i="1"/>
  <c r="B4697" i="1"/>
  <c r="B4699" i="1"/>
  <c r="B4701" i="1"/>
  <c r="B4703" i="1"/>
  <c r="B4705" i="1"/>
  <c r="B4707" i="1"/>
  <c r="B4709" i="1"/>
  <c r="B4711" i="1"/>
  <c r="B4713" i="1"/>
  <c r="B4715" i="1"/>
  <c r="B4717" i="1"/>
  <c r="B4719" i="1"/>
  <c r="B4721" i="1"/>
  <c r="B4723" i="1"/>
  <c r="B4725" i="1"/>
  <c r="B4727" i="1"/>
  <c r="B4729" i="1"/>
  <c r="B4731" i="1"/>
  <c r="B4733" i="1"/>
  <c r="B4735" i="1"/>
  <c r="B4737" i="1"/>
  <c r="B4739" i="1"/>
  <c r="B4741" i="1"/>
  <c r="B4743" i="1"/>
  <c r="B4745" i="1"/>
  <c r="B4747" i="1"/>
  <c r="B4749" i="1"/>
  <c r="B4751" i="1"/>
  <c r="B4753" i="1"/>
  <c r="B4755" i="1"/>
  <c r="B4757" i="1"/>
  <c r="B4759" i="1"/>
  <c r="B4761" i="1"/>
  <c r="B4763" i="1"/>
  <c r="B4765" i="1"/>
  <c r="B4767" i="1"/>
  <c r="B4769" i="1"/>
  <c r="B4771" i="1"/>
  <c r="B4773" i="1"/>
  <c r="B4775" i="1"/>
  <c r="B4777" i="1"/>
  <c r="B4779" i="1"/>
  <c r="B4781" i="1"/>
  <c r="B4783" i="1"/>
  <c r="B4785" i="1"/>
  <c r="B4787" i="1"/>
  <c r="B4789" i="1"/>
  <c r="B4791" i="1"/>
  <c r="B4793" i="1"/>
  <c r="B4795" i="1"/>
  <c r="B4797" i="1"/>
  <c r="B4799" i="1"/>
  <c r="B4801" i="1"/>
  <c r="B4803" i="1"/>
  <c r="B4805" i="1"/>
  <c r="B4807" i="1"/>
  <c r="B4809" i="1"/>
  <c r="B4811" i="1"/>
  <c r="B4813" i="1"/>
  <c r="B4815" i="1"/>
  <c r="B4817" i="1"/>
  <c r="B4819" i="1"/>
  <c r="B4821" i="1"/>
  <c r="B4823" i="1"/>
  <c r="B4825" i="1"/>
  <c r="B4827" i="1"/>
  <c r="B4829" i="1"/>
  <c r="B4831" i="1"/>
  <c r="B4833" i="1"/>
  <c r="B4835" i="1"/>
  <c r="B4837" i="1"/>
  <c r="B4839" i="1"/>
  <c r="B4841" i="1"/>
  <c r="B4843" i="1"/>
  <c r="B4845" i="1"/>
  <c r="B4847" i="1"/>
  <c r="B4849" i="1"/>
  <c r="B4851" i="1"/>
  <c r="B4853" i="1"/>
  <c r="B4855" i="1"/>
  <c r="B4857" i="1"/>
  <c r="B4859" i="1"/>
  <c r="B4861" i="1"/>
  <c r="B4863" i="1"/>
  <c r="B4865" i="1"/>
  <c r="B4867" i="1"/>
  <c r="B4869" i="1"/>
  <c r="B4871" i="1"/>
  <c r="B4873" i="1"/>
  <c r="B4875" i="1"/>
  <c r="B4877" i="1"/>
  <c r="B4879" i="1"/>
  <c r="B4881" i="1"/>
  <c r="B4883" i="1"/>
  <c r="B4885" i="1"/>
  <c r="B4887" i="1"/>
  <c r="B4889" i="1"/>
  <c r="B4891" i="1"/>
  <c r="B4893" i="1"/>
  <c r="B4895" i="1"/>
  <c r="B4897" i="1"/>
  <c r="B4899" i="1"/>
  <c r="B4901" i="1"/>
  <c r="B4903" i="1"/>
  <c r="B4905" i="1"/>
  <c r="B4907" i="1"/>
  <c r="B4909" i="1"/>
  <c r="B4911" i="1"/>
  <c r="B4913" i="1"/>
  <c r="B4915" i="1"/>
  <c r="B4917" i="1"/>
  <c r="B4919" i="1"/>
  <c r="B4921" i="1"/>
  <c r="B4923" i="1"/>
  <c r="B4925" i="1"/>
  <c r="B4927" i="1"/>
  <c r="B4929" i="1"/>
  <c r="B4931" i="1"/>
  <c r="B4933" i="1"/>
  <c r="B4935" i="1"/>
  <c r="B4937" i="1"/>
  <c r="B4939" i="1"/>
  <c r="B4941" i="1"/>
  <c r="B4943" i="1"/>
  <c r="B4945" i="1"/>
  <c r="B4947" i="1"/>
  <c r="B4949" i="1"/>
  <c r="B4951" i="1"/>
  <c r="B4953" i="1"/>
  <c r="B4955" i="1"/>
  <c r="B4957" i="1"/>
  <c r="B4959" i="1"/>
  <c r="B4961" i="1"/>
  <c r="B4963" i="1"/>
  <c r="B4965" i="1"/>
  <c r="B4967" i="1"/>
  <c r="B4969" i="1"/>
  <c r="B4971" i="1"/>
  <c r="B4973" i="1"/>
  <c r="B4975" i="1"/>
  <c r="B4977" i="1"/>
  <c r="B4979" i="1"/>
  <c r="B4981" i="1"/>
  <c r="B4983" i="1"/>
  <c r="B4985" i="1"/>
  <c r="B4987" i="1"/>
  <c r="B4989" i="1"/>
  <c r="B4991" i="1"/>
  <c r="B4993" i="1"/>
  <c r="B4995" i="1"/>
  <c r="B4997" i="1"/>
  <c r="B4999" i="1"/>
  <c r="B5001" i="1"/>
  <c r="B5003" i="1"/>
  <c r="B5005" i="1"/>
  <c r="B5007" i="1"/>
  <c r="B5009" i="1"/>
  <c r="B5011" i="1"/>
  <c r="B5013" i="1"/>
  <c r="B5015" i="1"/>
  <c r="B5017" i="1"/>
  <c r="B5019" i="1"/>
  <c r="B5021" i="1"/>
  <c r="B5023" i="1"/>
  <c r="B5025" i="1"/>
  <c r="B5027" i="1"/>
  <c r="B5029" i="1"/>
  <c r="B5031" i="1"/>
  <c r="B5033" i="1"/>
  <c r="B5035" i="1"/>
  <c r="B5037" i="1"/>
  <c r="B5039" i="1"/>
  <c r="B5041" i="1"/>
  <c r="B5043" i="1"/>
  <c r="B5045" i="1"/>
  <c r="B5047" i="1"/>
  <c r="B5049" i="1"/>
  <c r="B5051" i="1"/>
  <c r="B5053" i="1"/>
  <c r="B5055" i="1"/>
  <c r="B5057" i="1"/>
  <c r="B5059" i="1"/>
  <c r="B5061" i="1"/>
  <c r="B5063" i="1"/>
  <c r="B5065" i="1"/>
  <c r="B5067" i="1"/>
  <c r="B5069" i="1"/>
  <c r="B5071" i="1"/>
  <c r="B5073" i="1"/>
  <c r="B5075" i="1"/>
  <c r="B5077" i="1"/>
  <c r="B5079" i="1"/>
  <c r="B5081" i="1"/>
  <c r="B5083" i="1"/>
  <c r="B5085" i="1"/>
  <c r="B5087" i="1"/>
  <c r="B5089" i="1"/>
  <c r="B5091" i="1"/>
  <c r="B5093" i="1"/>
  <c r="B5095" i="1"/>
  <c r="B5097" i="1"/>
  <c r="B5099" i="1"/>
  <c r="B5101" i="1"/>
  <c r="B5103" i="1"/>
  <c r="B5105" i="1"/>
  <c r="B5107" i="1"/>
  <c r="B5109" i="1"/>
  <c r="B5111" i="1"/>
  <c r="B5113" i="1"/>
  <c r="B5115" i="1"/>
  <c r="B5117" i="1"/>
  <c r="B5119" i="1"/>
  <c r="B5121" i="1"/>
  <c r="B5123" i="1"/>
  <c r="B5125" i="1"/>
  <c r="B5127" i="1"/>
  <c r="B5129" i="1"/>
  <c r="B5131" i="1"/>
  <c r="B5133" i="1"/>
  <c r="B5135" i="1"/>
  <c r="B5137" i="1"/>
  <c r="B5139" i="1"/>
  <c r="B5141" i="1"/>
  <c r="B5143" i="1"/>
  <c r="B5145" i="1"/>
  <c r="B5147" i="1"/>
  <c r="B5149" i="1"/>
  <c r="B5151" i="1"/>
  <c r="B1622" i="1"/>
  <c r="C1968" i="1"/>
  <c r="C2116" i="1"/>
  <c r="C2244" i="1"/>
  <c r="C2372" i="1"/>
  <c r="C2485" i="1"/>
  <c r="C2528" i="1"/>
  <c r="B2571" i="1"/>
  <c r="C2613" i="1"/>
  <c r="C2656" i="1"/>
  <c r="B2699" i="1"/>
  <c r="B2733" i="1"/>
  <c r="B2765" i="1"/>
  <c r="B2797" i="1"/>
  <c r="B2829" i="1"/>
  <c r="B2861" i="1"/>
  <c r="B2893" i="1"/>
  <c r="B2925" i="1"/>
  <c r="B2957" i="1"/>
  <c r="B2989" i="1"/>
  <c r="B3021" i="1"/>
  <c r="B3049" i="1"/>
  <c r="B3060" i="1"/>
  <c r="C3070" i="1"/>
  <c r="B3081" i="1"/>
  <c r="B3092" i="1"/>
  <c r="C3102" i="1"/>
  <c r="B3113" i="1"/>
  <c r="B3124" i="1"/>
  <c r="C3134" i="1"/>
  <c r="B3145" i="1"/>
  <c r="B3156" i="1"/>
  <c r="C3166" i="1"/>
  <c r="B3177" i="1"/>
  <c r="B3188" i="1"/>
  <c r="C3198" i="1"/>
  <c r="B3209" i="1"/>
  <c r="B3220" i="1"/>
  <c r="C3230" i="1"/>
  <c r="B3241" i="1"/>
  <c r="B3252" i="1"/>
  <c r="C3262" i="1"/>
  <c r="B3273" i="1"/>
  <c r="B3284" i="1"/>
  <c r="C3294" i="1"/>
  <c r="B3305" i="1"/>
  <c r="B3313" i="1"/>
  <c r="B3321" i="1"/>
  <c r="B3329" i="1"/>
  <c r="B3337" i="1"/>
  <c r="B3345" i="1"/>
  <c r="B3353" i="1"/>
  <c r="B3361" i="1"/>
  <c r="B3369" i="1"/>
  <c r="B3377" i="1"/>
  <c r="B3385" i="1"/>
  <c r="B3393" i="1"/>
  <c r="B3401" i="1"/>
  <c r="B3409" i="1"/>
  <c r="B3417" i="1"/>
  <c r="B3425" i="1"/>
  <c r="B3433" i="1"/>
  <c r="B3441" i="1"/>
  <c r="B3449" i="1"/>
  <c r="B3457" i="1"/>
  <c r="B3465" i="1"/>
  <c r="B3473" i="1"/>
  <c r="B3481" i="1"/>
  <c r="B3489" i="1"/>
  <c r="B3497" i="1"/>
  <c r="B3505" i="1"/>
  <c r="B3513" i="1"/>
  <c r="B3521" i="1"/>
  <c r="B3529" i="1"/>
  <c r="B3537" i="1"/>
  <c r="B3545" i="1"/>
  <c r="B3553" i="1"/>
  <c r="B3561" i="1"/>
  <c r="B3569" i="1"/>
  <c r="B3577" i="1"/>
  <c r="B3585" i="1"/>
  <c r="B3593" i="1"/>
  <c r="B3601" i="1"/>
  <c r="B3609" i="1"/>
  <c r="B3617" i="1"/>
  <c r="B3625" i="1"/>
  <c r="B3633" i="1"/>
  <c r="B3641" i="1"/>
  <c r="B3649" i="1"/>
  <c r="B3657" i="1"/>
  <c r="B3665" i="1"/>
  <c r="B3673" i="1"/>
  <c r="B3681" i="1"/>
  <c r="B3689" i="1"/>
  <c r="B3697" i="1"/>
  <c r="B3705" i="1"/>
  <c r="B3713" i="1"/>
  <c r="B3721" i="1"/>
  <c r="B3729" i="1"/>
  <c r="B3737" i="1"/>
  <c r="B3745" i="1"/>
  <c r="B3753" i="1"/>
  <c r="B3761" i="1"/>
  <c r="B3769" i="1"/>
  <c r="B3777" i="1"/>
  <c r="B3785" i="1"/>
  <c r="B3793" i="1"/>
  <c r="B3801" i="1"/>
  <c r="B3809" i="1"/>
  <c r="B3817" i="1"/>
  <c r="B3825" i="1"/>
  <c r="B3833" i="1"/>
  <c r="B3841" i="1"/>
  <c r="B3849" i="1"/>
  <c r="B3857" i="1"/>
  <c r="B3865" i="1"/>
  <c r="B3873" i="1"/>
  <c r="B3881" i="1"/>
  <c r="B3889" i="1"/>
  <c r="B3897" i="1"/>
  <c r="B3905" i="1"/>
  <c r="B3913" i="1"/>
  <c r="B3921" i="1"/>
  <c r="B3929" i="1"/>
  <c r="B3937" i="1"/>
  <c r="B3945" i="1"/>
  <c r="B3952" i="1"/>
  <c r="B3956" i="1"/>
  <c r="B3959" i="1"/>
  <c r="C3961" i="1"/>
  <c r="B3964" i="1"/>
  <c r="B3967" i="1"/>
  <c r="C3969" i="1"/>
  <c r="B3972" i="1"/>
  <c r="B3975" i="1"/>
  <c r="C3977" i="1"/>
  <c r="B3980" i="1"/>
  <c r="B3983" i="1"/>
  <c r="C3985" i="1"/>
  <c r="B3988" i="1"/>
  <c r="B3991" i="1"/>
  <c r="C3993" i="1"/>
  <c r="B3996" i="1"/>
  <c r="B3999" i="1"/>
  <c r="C4001" i="1"/>
  <c r="B4004" i="1"/>
  <c r="B4007" i="1"/>
  <c r="C4009" i="1"/>
  <c r="B4012" i="1"/>
  <c r="B4015" i="1"/>
  <c r="C4017" i="1"/>
  <c r="B4020" i="1"/>
  <c r="B4023" i="1"/>
  <c r="C4025" i="1"/>
  <c r="B4028" i="1"/>
  <c r="B4031" i="1"/>
  <c r="C4033" i="1"/>
  <c r="B4036" i="1"/>
  <c r="B4039" i="1"/>
  <c r="C4041" i="1"/>
  <c r="B4044" i="1"/>
  <c r="B4047" i="1"/>
  <c r="C4049" i="1"/>
  <c r="B4052" i="1"/>
  <c r="B4055" i="1"/>
  <c r="C4057" i="1"/>
  <c r="B4060" i="1"/>
  <c r="B4063" i="1"/>
  <c r="C4065" i="1"/>
  <c r="B4068" i="1"/>
  <c r="B4071" i="1"/>
  <c r="C4073" i="1"/>
  <c r="B4076" i="1"/>
  <c r="B4079" i="1"/>
  <c r="C4081" i="1"/>
  <c r="B4084" i="1"/>
  <c r="B4087" i="1"/>
  <c r="C4089" i="1"/>
  <c r="B4092" i="1"/>
  <c r="B4095" i="1"/>
  <c r="C4097" i="1"/>
  <c r="B4100" i="1"/>
  <c r="B4103" i="1"/>
  <c r="C4105" i="1"/>
  <c r="B4108" i="1"/>
  <c r="B4111" i="1"/>
  <c r="C4113" i="1"/>
  <c r="B4116" i="1"/>
  <c r="B4119" i="1"/>
  <c r="C4121" i="1"/>
  <c r="B4124" i="1"/>
  <c r="B4127" i="1"/>
  <c r="C4129" i="1"/>
  <c r="B4132" i="1"/>
  <c r="B4135" i="1"/>
  <c r="C4137" i="1"/>
  <c r="B4140" i="1"/>
  <c r="B4143" i="1"/>
  <c r="C4145" i="1"/>
  <c r="B4148" i="1"/>
  <c r="B4151" i="1"/>
  <c r="C4153" i="1"/>
  <c r="B4156" i="1"/>
  <c r="B4159" i="1"/>
  <c r="C4161" i="1"/>
  <c r="B4164" i="1"/>
  <c r="B4167" i="1"/>
  <c r="C4169" i="1"/>
  <c r="B4172" i="1"/>
  <c r="B4175" i="1"/>
  <c r="C4177" i="1"/>
  <c r="B4180" i="1"/>
  <c r="B4183" i="1"/>
  <c r="C4185" i="1"/>
  <c r="B4188" i="1"/>
  <c r="B4191" i="1"/>
  <c r="C4193" i="1"/>
  <c r="B4196" i="1"/>
  <c r="B4199" i="1"/>
  <c r="C4201" i="1"/>
  <c r="B4204" i="1"/>
  <c r="B4207" i="1"/>
  <c r="C4209" i="1"/>
  <c r="B4212" i="1"/>
  <c r="B4215" i="1"/>
  <c r="C4217" i="1"/>
  <c r="B4220" i="1"/>
  <c r="B4223" i="1"/>
  <c r="C4225" i="1"/>
  <c r="B4228" i="1"/>
  <c r="B4231" i="1"/>
  <c r="C4233" i="1"/>
  <c r="B4236" i="1"/>
  <c r="B4239" i="1"/>
  <c r="C4241" i="1"/>
  <c r="B4244" i="1"/>
  <c r="B4247" i="1"/>
  <c r="C4249" i="1"/>
  <c r="B4252" i="1"/>
  <c r="B4255" i="1"/>
  <c r="C4257" i="1"/>
  <c r="B4260" i="1"/>
  <c r="B4263" i="1"/>
  <c r="C4265" i="1"/>
  <c r="B4268" i="1"/>
  <c r="B4271" i="1"/>
  <c r="C4273" i="1"/>
  <c r="B4276" i="1"/>
  <c r="B4279" i="1"/>
  <c r="C4281" i="1"/>
  <c r="B4284" i="1"/>
  <c r="B4287" i="1"/>
  <c r="C4289" i="1"/>
  <c r="B4292" i="1"/>
  <c r="B4295" i="1"/>
  <c r="C4297" i="1"/>
  <c r="B4300" i="1"/>
  <c r="B4303" i="1"/>
  <c r="C4305" i="1"/>
  <c r="C4307" i="1"/>
  <c r="C4309" i="1"/>
  <c r="C4311" i="1"/>
  <c r="C4313" i="1"/>
  <c r="C4315" i="1"/>
  <c r="C4317" i="1"/>
  <c r="C4319" i="1"/>
  <c r="C4321" i="1"/>
  <c r="C4323" i="1"/>
  <c r="C4325" i="1"/>
  <c r="C4327" i="1"/>
  <c r="C4329" i="1"/>
  <c r="C4331" i="1"/>
  <c r="C4333" i="1"/>
  <c r="C4335" i="1"/>
  <c r="C4337" i="1"/>
  <c r="C4339" i="1"/>
  <c r="C4341" i="1"/>
  <c r="C4343" i="1"/>
  <c r="C4345" i="1"/>
  <c r="C4347" i="1"/>
  <c r="C4349" i="1"/>
  <c r="C4351" i="1"/>
  <c r="C4353" i="1"/>
  <c r="C4355" i="1"/>
  <c r="C4357" i="1"/>
  <c r="C4359" i="1"/>
  <c r="C4361" i="1"/>
  <c r="C4363" i="1"/>
  <c r="C4365" i="1"/>
  <c r="C4367" i="1"/>
  <c r="C4369" i="1"/>
  <c r="C4371" i="1"/>
  <c r="C4373" i="1"/>
  <c r="C4375" i="1"/>
  <c r="C4377" i="1"/>
  <c r="C4379" i="1"/>
  <c r="C4381" i="1"/>
  <c r="C4383" i="1"/>
  <c r="C4385" i="1"/>
  <c r="C4387" i="1"/>
  <c r="C4389" i="1"/>
  <c r="C4391" i="1"/>
  <c r="C4393" i="1"/>
  <c r="C4395" i="1"/>
  <c r="C4397" i="1"/>
  <c r="C4399" i="1"/>
  <c r="C4401" i="1"/>
  <c r="C4403" i="1"/>
  <c r="C4405" i="1"/>
  <c r="C4407" i="1"/>
  <c r="C4409" i="1"/>
  <c r="C4411" i="1"/>
  <c r="C4413" i="1"/>
  <c r="C4415" i="1"/>
  <c r="C4417" i="1"/>
  <c r="C4419" i="1"/>
  <c r="C4421" i="1"/>
  <c r="C4423" i="1"/>
  <c r="C4425" i="1"/>
  <c r="C4427" i="1"/>
  <c r="C4429" i="1"/>
  <c r="C4431" i="1"/>
  <c r="C4433" i="1"/>
  <c r="C4435" i="1"/>
  <c r="C4437" i="1"/>
  <c r="C4439" i="1"/>
  <c r="C4441" i="1"/>
  <c r="C4443" i="1"/>
  <c r="C4445" i="1"/>
  <c r="C4447" i="1"/>
  <c r="C4449" i="1"/>
  <c r="C4451" i="1"/>
  <c r="C4453" i="1"/>
  <c r="C4455" i="1"/>
  <c r="C4457" i="1"/>
  <c r="C4459" i="1"/>
  <c r="C4461" i="1"/>
  <c r="C4463" i="1"/>
  <c r="C4465" i="1"/>
  <c r="C4467" i="1"/>
  <c r="C4469" i="1"/>
  <c r="C4471" i="1"/>
  <c r="C4473" i="1"/>
  <c r="C4475" i="1"/>
  <c r="C4477" i="1"/>
  <c r="C4479" i="1"/>
  <c r="C4481" i="1"/>
  <c r="C4483" i="1"/>
  <c r="C4485" i="1"/>
  <c r="C4487" i="1"/>
  <c r="C4489" i="1"/>
  <c r="C4491" i="1"/>
  <c r="C4493" i="1"/>
  <c r="C4495" i="1"/>
  <c r="C4497" i="1"/>
  <c r="C4499" i="1"/>
  <c r="C4501" i="1"/>
  <c r="C4503" i="1"/>
  <c r="C4505" i="1"/>
  <c r="C4507" i="1"/>
  <c r="C4509" i="1"/>
  <c r="C4511" i="1"/>
  <c r="C4513" i="1"/>
  <c r="C4515" i="1"/>
  <c r="C4517" i="1"/>
  <c r="C4519" i="1"/>
  <c r="C4521" i="1"/>
  <c r="C4523" i="1"/>
  <c r="C4525" i="1"/>
  <c r="C4527" i="1"/>
  <c r="C4529" i="1"/>
  <c r="C4531" i="1"/>
  <c r="C4533" i="1"/>
  <c r="C4535" i="1"/>
  <c r="C4537" i="1"/>
  <c r="C4539" i="1"/>
  <c r="C4541" i="1"/>
  <c r="C4543" i="1"/>
  <c r="C4545" i="1"/>
  <c r="C4547" i="1"/>
  <c r="C4549" i="1"/>
  <c r="C4551" i="1"/>
  <c r="C4553" i="1"/>
  <c r="C4555" i="1"/>
  <c r="C4557" i="1"/>
  <c r="C4559" i="1"/>
  <c r="C4561" i="1"/>
  <c r="C4563" i="1"/>
  <c r="C4565" i="1"/>
  <c r="C4567" i="1"/>
  <c r="C4569" i="1"/>
  <c r="C4571" i="1"/>
  <c r="C4573" i="1"/>
  <c r="C4575" i="1"/>
  <c r="C4577" i="1"/>
  <c r="C4579" i="1"/>
  <c r="C4581" i="1"/>
  <c r="C4583" i="1"/>
  <c r="C4585" i="1"/>
  <c r="C4587" i="1"/>
  <c r="C4589" i="1"/>
  <c r="C4591" i="1"/>
  <c r="C4593" i="1"/>
  <c r="C4595" i="1"/>
  <c r="C4597" i="1"/>
  <c r="C4599" i="1"/>
  <c r="C4601" i="1"/>
  <c r="C4603" i="1"/>
  <c r="C4605" i="1"/>
  <c r="C4607" i="1"/>
  <c r="C4609" i="1"/>
  <c r="C4611" i="1"/>
  <c r="C4613" i="1"/>
  <c r="C4615" i="1"/>
  <c r="C4617" i="1"/>
  <c r="C4619" i="1"/>
  <c r="C4621" i="1"/>
  <c r="C4623" i="1"/>
  <c r="C4625" i="1"/>
  <c r="C4627" i="1"/>
  <c r="C4629" i="1"/>
  <c r="C4631" i="1"/>
  <c r="C4633" i="1"/>
  <c r="C4635" i="1"/>
  <c r="C4637" i="1"/>
  <c r="C4639" i="1"/>
  <c r="C4641" i="1"/>
  <c r="C4643" i="1"/>
  <c r="C4645" i="1"/>
  <c r="C4647" i="1"/>
  <c r="C4649" i="1"/>
  <c r="C4651" i="1"/>
  <c r="C4653" i="1"/>
  <c r="C4655" i="1"/>
  <c r="C4657" i="1"/>
  <c r="C4659" i="1"/>
  <c r="C4661" i="1"/>
  <c r="C4663" i="1"/>
  <c r="C4665" i="1"/>
  <c r="C4667" i="1"/>
  <c r="C4669" i="1"/>
  <c r="C4671" i="1"/>
  <c r="C4673" i="1"/>
  <c r="C4675" i="1"/>
  <c r="C4677" i="1"/>
  <c r="C4679" i="1"/>
  <c r="C4681" i="1"/>
  <c r="C4683" i="1"/>
  <c r="C4685" i="1"/>
  <c r="C4687" i="1"/>
  <c r="C4689" i="1"/>
  <c r="C4691" i="1"/>
  <c r="C4693" i="1"/>
  <c r="C4695" i="1"/>
  <c r="C4697" i="1"/>
  <c r="C4699" i="1"/>
  <c r="C4701" i="1"/>
  <c r="C4703" i="1"/>
  <c r="C4705" i="1"/>
  <c r="C4707" i="1"/>
  <c r="C4709" i="1"/>
  <c r="C4711" i="1"/>
  <c r="C4713" i="1"/>
  <c r="C4715" i="1"/>
  <c r="C4717" i="1"/>
  <c r="C4719" i="1"/>
  <c r="C4721" i="1"/>
  <c r="C4723" i="1"/>
  <c r="C4725" i="1"/>
  <c r="C4727" i="1"/>
  <c r="C4729" i="1"/>
  <c r="C4731" i="1"/>
  <c r="C4733" i="1"/>
  <c r="C4735" i="1"/>
  <c r="C4737" i="1"/>
  <c r="C4739" i="1"/>
  <c r="C4741" i="1"/>
  <c r="C4743" i="1"/>
  <c r="C4745" i="1"/>
  <c r="C4747" i="1"/>
  <c r="C4749" i="1"/>
  <c r="C4751" i="1"/>
  <c r="C4753" i="1"/>
  <c r="C4755" i="1"/>
  <c r="C4757" i="1"/>
  <c r="C4759" i="1"/>
  <c r="C4761" i="1"/>
  <c r="C4763" i="1"/>
  <c r="C4765" i="1"/>
  <c r="C4767" i="1"/>
  <c r="C4769" i="1"/>
  <c r="C4771" i="1"/>
  <c r="C4773" i="1"/>
  <c r="C4775" i="1"/>
  <c r="C4777" i="1"/>
  <c r="C4779" i="1"/>
  <c r="C4781" i="1"/>
  <c r="C4783" i="1"/>
  <c r="C4785" i="1"/>
  <c r="C4787" i="1"/>
  <c r="C4789" i="1"/>
  <c r="C4791" i="1"/>
  <c r="C4793" i="1"/>
  <c r="C4795" i="1"/>
  <c r="C4797" i="1"/>
  <c r="C4799" i="1"/>
  <c r="C4801" i="1"/>
  <c r="C4803" i="1"/>
  <c r="C4805" i="1"/>
  <c r="C4807" i="1"/>
  <c r="C4809" i="1"/>
  <c r="C4811" i="1"/>
  <c r="C4813" i="1"/>
  <c r="C4815" i="1"/>
  <c r="C4817" i="1"/>
  <c r="C4819" i="1"/>
  <c r="C4821" i="1"/>
  <c r="C4823" i="1"/>
  <c r="C4825" i="1"/>
  <c r="C4827" i="1"/>
  <c r="C4829" i="1"/>
  <c r="C4831" i="1"/>
  <c r="C4833" i="1"/>
  <c r="C4835" i="1"/>
  <c r="C4837" i="1"/>
  <c r="C4839" i="1"/>
  <c r="C4841" i="1"/>
  <c r="C4843" i="1"/>
  <c r="C4845" i="1"/>
  <c r="C4847" i="1"/>
  <c r="C4849" i="1"/>
  <c r="C4851" i="1"/>
  <c r="C4853" i="1"/>
  <c r="C4855" i="1"/>
  <c r="C4857" i="1"/>
  <c r="C4859" i="1"/>
  <c r="C4861" i="1"/>
  <c r="C4863" i="1"/>
  <c r="C4865" i="1"/>
  <c r="C4867" i="1"/>
  <c r="C4869" i="1"/>
  <c r="C4871" i="1"/>
  <c r="C4873" i="1"/>
  <c r="C4875" i="1"/>
  <c r="C4877" i="1"/>
  <c r="C4879" i="1"/>
  <c r="C4881" i="1"/>
  <c r="C4883" i="1"/>
  <c r="C4885" i="1"/>
  <c r="C4887" i="1"/>
  <c r="C4889" i="1"/>
  <c r="C4891" i="1"/>
  <c r="C4893" i="1"/>
  <c r="C4895" i="1"/>
  <c r="C4897" i="1"/>
  <c r="C4899" i="1"/>
  <c r="C4901" i="1"/>
  <c r="C4903" i="1"/>
  <c r="C4905" i="1"/>
  <c r="C4907" i="1"/>
  <c r="C4909" i="1"/>
  <c r="C4911" i="1"/>
  <c r="C4913" i="1"/>
  <c r="C4915" i="1"/>
  <c r="C4917" i="1"/>
  <c r="C4919" i="1"/>
  <c r="C4921" i="1"/>
  <c r="C4923" i="1"/>
  <c r="C4925" i="1"/>
  <c r="C4927" i="1"/>
  <c r="C4929" i="1"/>
  <c r="C4931" i="1"/>
  <c r="C4933" i="1"/>
  <c r="C4935" i="1"/>
  <c r="C4937" i="1"/>
  <c r="C4939" i="1"/>
  <c r="C4941" i="1"/>
  <c r="C4943" i="1"/>
  <c r="C4945" i="1"/>
  <c r="C4947" i="1"/>
  <c r="C4949" i="1"/>
  <c r="C4951" i="1"/>
  <c r="C4953" i="1"/>
  <c r="C4955" i="1"/>
  <c r="C4957" i="1"/>
  <c r="C4959" i="1"/>
  <c r="C4961" i="1"/>
  <c r="C4963" i="1"/>
  <c r="C4965" i="1"/>
  <c r="C4967" i="1"/>
  <c r="C4969" i="1"/>
  <c r="C4971" i="1"/>
  <c r="C4973" i="1"/>
  <c r="C4975" i="1"/>
  <c r="C4977" i="1"/>
  <c r="C4979" i="1"/>
  <c r="C4981" i="1"/>
  <c r="C4983" i="1"/>
  <c r="C4985" i="1"/>
  <c r="C4987" i="1"/>
  <c r="C4989" i="1"/>
  <c r="C4991" i="1"/>
  <c r="C4993" i="1"/>
  <c r="C4995" i="1"/>
  <c r="C4997" i="1"/>
  <c r="C4999" i="1"/>
  <c r="C5001" i="1"/>
  <c r="C5003" i="1"/>
  <c r="C5005" i="1"/>
  <c r="C5007" i="1"/>
  <c r="C5009" i="1"/>
  <c r="C5011" i="1"/>
  <c r="C5013" i="1"/>
  <c r="C5015" i="1"/>
  <c r="C5017" i="1"/>
  <c r="C5019" i="1"/>
  <c r="C5021" i="1"/>
  <c r="C5023" i="1"/>
  <c r="C5025" i="1"/>
  <c r="C5027" i="1"/>
  <c r="C5029" i="1"/>
  <c r="C5031" i="1"/>
  <c r="C5033" i="1"/>
  <c r="C5035" i="1"/>
  <c r="C5037" i="1"/>
  <c r="C5039" i="1"/>
  <c r="C5041" i="1"/>
  <c r="C5043" i="1"/>
  <c r="C5045" i="1"/>
  <c r="C5047" i="1"/>
  <c r="C5049" i="1"/>
  <c r="C5051" i="1"/>
  <c r="C5053" i="1"/>
  <c r="C5055" i="1"/>
  <c r="C5057" i="1"/>
  <c r="C5059" i="1"/>
  <c r="C5061" i="1"/>
  <c r="C5063" i="1"/>
  <c r="C5065" i="1"/>
  <c r="C5067" i="1"/>
  <c r="C5069" i="1"/>
  <c r="C5071" i="1"/>
  <c r="C5073" i="1"/>
  <c r="C5075" i="1"/>
  <c r="C5077" i="1"/>
  <c r="C5079" i="1"/>
  <c r="C5081" i="1"/>
  <c r="C5083" i="1"/>
  <c r="C5085" i="1"/>
  <c r="C5087" i="1"/>
  <c r="C5089" i="1"/>
  <c r="C5091" i="1"/>
  <c r="C5093" i="1"/>
  <c r="C5095" i="1"/>
  <c r="C5097" i="1"/>
  <c r="C5099" i="1"/>
  <c r="C5101" i="1"/>
  <c r="C5103" i="1"/>
  <c r="C5105" i="1"/>
  <c r="C5107" i="1"/>
  <c r="C5109" i="1"/>
  <c r="C5111" i="1"/>
  <c r="C5113" i="1"/>
  <c r="C5115" i="1"/>
  <c r="C5117" i="1"/>
  <c r="C5119" i="1"/>
  <c r="C5121" i="1"/>
  <c r="C5123" i="1"/>
  <c r="C5125" i="1"/>
  <c r="C5127" i="1"/>
  <c r="C5129" i="1"/>
  <c r="C5131" i="1"/>
  <c r="C5133" i="1"/>
  <c r="C5135" i="1"/>
  <c r="C5137" i="1"/>
  <c r="C5139" i="1"/>
  <c r="C5141" i="1"/>
  <c r="C5143" i="1"/>
  <c r="C5145" i="1"/>
  <c r="C5147" i="1"/>
  <c r="C5149" i="1"/>
  <c r="C5151" i="1"/>
  <c r="B1750" i="1"/>
  <c r="B2011" i="1"/>
  <c r="C2148" i="1"/>
  <c r="C2276" i="1"/>
  <c r="C2404" i="1"/>
  <c r="C2496" i="1"/>
  <c r="B2539" i="1"/>
  <c r="C2581" i="1"/>
  <c r="C2624" i="1"/>
  <c r="B2667" i="1"/>
  <c r="B2709" i="1"/>
  <c r="B2741" i="1"/>
  <c r="B2773" i="1"/>
  <c r="B2805" i="1"/>
  <c r="B2837" i="1"/>
  <c r="B2869" i="1"/>
  <c r="B2901" i="1"/>
  <c r="B2933" i="1"/>
  <c r="B2965" i="1"/>
  <c r="B2997" i="1"/>
  <c r="B3029" i="1"/>
  <c r="B3052" i="1"/>
  <c r="C3062" i="1"/>
  <c r="B3073" i="1"/>
  <c r="B3084" i="1"/>
  <c r="C3094" i="1"/>
  <c r="B3105" i="1"/>
  <c r="B3116" i="1"/>
  <c r="C3126" i="1"/>
  <c r="B3137" i="1"/>
  <c r="B3148" i="1"/>
  <c r="C3158" i="1"/>
  <c r="B3169" i="1"/>
  <c r="B3180" i="1"/>
  <c r="C3190" i="1"/>
  <c r="B3201" i="1"/>
  <c r="B3212" i="1"/>
  <c r="C3222" i="1"/>
  <c r="B3233" i="1"/>
  <c r="B3244" i="1"/>
  <c r="C3254" i="1"/>
  <c r="B3265" i="1"/>
  <c r="B3276" i="1"/>
  <c r="C3286" i="1"/>
  <c r="B3297" i="1"/>
  <c r="B3307" i="1"/>
  <c r="B3315" i="1"/>
  <c r="B3323" i="1"/>
  <c r="B3331" i="1"/>
  <c r="B3339" i="1"/>
  <c r="B3347" i="1"/>
  <c r="B3355" i="1"/>
  <c r="B3363" i="1"/>
  <c r="B3371" i="1"/>
  <c r="B3379" i="1"/>
  <c r="B3387" i="1"/>
  <c r="B3395" i="1"/>
  <c r="B3403" i="1"/>
  <c r="B3411" i="1"/>
  <c r="B3419" i="1"/>
  <c r="B3427" i="1"/>
  <c r="B3435" i="1"/>
  <c r="B3443" i="1"/>
  <c r="B3451" i="1"/>
  <c r="B3459" i="1"/>
  <c r="B3467" i="1"/>
  <c r="B3475" i="1"/>
  <c r="B3483" i="1"/>
  <c r="B3491" i="1"/>
  <c r="B3499" i="1"/>
  <c r="B3507" i="1"/>
  <c r="B3515" i="1"/>
  <c r="B3523" i="1"/>
  <c r="B3531" i="1"/>
  <c r="B3539" i="1"/>
  <c r="B3547" i="1"/>
  <c r="B3555" i="1"/>
  <c r="B3563" i="1"/>
  <c r="B3571" i="1"/>
  <c r="B3579" i="1"/>
  <c r="B3587" i="1"/>
  <c r="B3595" i="1"/>
  <c r="B3603" i="1"/>
  <c r="B3611" i="1"/>
  <c r="B3619" i="1"/>
  <c r="B3627" i="1"/>
  <c r="B3635" i="1"/>
  <c r="B3643" i="1"/>
  <c r="B3651" i="1"/>
  <c r="B3659" i="1"/>
  <c r="B3667" i="1"/>
  <c r="B3675" i="1"/>
  <c r="B3683" i="1"/>
  <c r="B3691" i="1"/>
  <c r="B3699" i="1"/>
  <c r="B3707" i="1"/>
  <c r="B3715" i="1"/>
  <c r="B3723" i="1"/>
  <c r="B3731" i="1"/>
  <c r="B3739" i="1"/>
  <c r="B3747" i="1"/>
  <c r="B3755" i="1"/>
  <c r="B3763" i="1"/>
  <c r="B3771" i="1"/>
  <c r="B3779" i="1"/>
  <c r="B3787" i="1"/>
  <c r="B3795" i="1"/>
  <c r="B3803" i="1"/>
  <c r="B3811" i="1"/>
  <c r="B3819" i="1"/>
  <c r="B3827" i="1"/>
  <c r="B3835" i="1"/>
  <c r="B3843" i="1"/>
  <c r="B3851" i="1"/>
  <c r="B3859" i="1"/>
  <c r="B3867" i="1"/>
  <c r="B3875" i="1"/>
  <c r="B3883" i="1"/>
  <c r="B3891" i="1"/>
  <c r="B3899" i="1"/>
  <c r="B3907" i="1"/>
  <c r="B3915" i="1"/>
  <c r="B3923" i="1"/>
  <c r="B3931" i="1"/>
  <c r="B3939" i="1"/>
  <c r="B3947" i="1"/>
  <c r="B3953" i="1"/>
  <c r="B3957" i="1"/>
  <c r="C3959" i="1"/>
  <c r="B3962" i="1"/>
  <c r="B3965" i="1"/>
  <c r="C3967" i="1"/>
  <c r="B3970" i="1"/>
  <c r="B3973" i="1"/>
  <c r="C3975" i="1"/>
  <c r="B3978" i="1"/>
  <c r="B3981" i="1"/>
  <c r="C3983" i="1"/>
  <c r="B3986" i="1"/>
  <c r="B3989" i="1"/>
  <c r="C3991" i="1"/>
  <c r="B3994" i="1"/>
  <c r="B3997" i="1"/>
  <c r="C3999" i="1"/>
  <c r="B4002" i="1"/>
  <c r="B4005" i="1"/>
  <c r="C4007" i="1"/>
  <c r="B4010" i="1"/>
  <c r="B4013" i="1"/>
  <c r="C4015" i="1"/>
  <c r="B4018" i="1"/>
  <c r="B4021" i="1"/>
  <c r="C4023" i="1"/>
  <c r="B4026" i="1"/>
  <c r="B4029" i="1"/>
  <c r="C4031" i="1"/>
  <c r="B4034" i="1"/>
  <c r="B4037" i="1"/>
  <c r="C4039" i="1"/>
  <c r="B4042" i="1"/>
  <c r="B4045" i="1"/>
  <c r="C4047" i="1"/>
  <c r="B4050" i="1"/>
  <c r="B4053" i="1"/>
  <c r="C4055" i="1"/>
  <c r="B4058" i="1"/>
  <c r="B4061" i="1"/>
  <c r="C4063" i="1"/>
  <c r="B4066" i="1"/>
  <c r="B4069" i="1"/>
  <c r="C4071" i="1"/>
  <c r="B4074" i="1"/>
  <c r="B4077" i="1"/>
  <c r="C4079" i="1"/>
  <c r="B4082" i="1"/>
  <c r="B4085" i="1"/>
  <c r="C4087" i="1"/>
  <c r="B4090" i="1"/>
  <c r="B4093" i="1"/>
  <c r="C4095" i="1"/>
  <c r="B4098" i="1"/>
  <c r="B4101" i="1"/>
  <c r="C4103" i="1"/>
  <c r="B4106" i="1"/>
  <c r="B4109" i="1"/>
  <c r="C4111" i="1"/>
  <c r="B4114" i="1"/>
  <c r="B4117" i="1"/>
  <c r="C4119" i="1"/>
  <c r="B4122" i="1"/>
  <c r="B4125" i="1"/>
  <c r="C4127" i="1"/>
  <c r="B4130" i="1"/>
  <c r="B4133" i="1"/>
  <c r="C4135" i="1"/>
  <c r="B4138" i="1"/>
  <c r="B4141" i="1"/>
  <c r="C4143" i="1"/>
  <c r="B4146" i="1"/>
  <c r="B4149" i="1"/>
  <c r="C4151" i="1"/>
  <c r="B4154" i="1"/>
  <c r="B4157" i="1"/>
  <c r="C4159" i="1"/>
  <c r="B4162" i="1"/>
  <c r="B4165" i="1"/>
  <c r="C4167" i="1"/>
  <c r="B4170" i="1"/>
  <c r="B4173" i="1"/>
  <c r="C4175" i="1"/>
  <c r="B4178" i="1"/>
  <c r="B4181" i="1"/>
  <c r="C4183" i="1"/>
  <c r="B4186" i="1"/>
  <c r="B4189" i="1"/>
  <c r="C4191" i="1"/>
  <c r="B4194" i="1"/>
  <c r="B4197" i="1"/>
  <c r="C4199" i="1"/>
  <c r="B4202" i="1"/>
  <c r="B4205" i="1"/>
  <c r="C4207" i="1"/>
  <c r="B4210" i="1"/>
  <c r="B4213" i="1"/>
  <c r="C4215" i="1"/>
  <c r="B4218" i="1"/>
  <c r="B4221" i="1"/>
  <c r="C4223" i="1"/>
  <c r="B4226" i="1"/>
  <c r="B4229" i="1"/>
  <c r="C4231" i="1"/>
  <c r="B4234" i="1"/>
  <c r="B4237" i="1"/>
  <c r="C4239" i="1"/>
  <c r="B4242" i="1"/>
  <c r="B4245" i="1"/>
  <c r="C4247" i="1"/>
  <c r="B4250" i="1"/>
  <c r="B4253" i="1"/>
  <c r="C4255" i="1"/>
  <c r="B4258" i="1"/>
  <c r="B4261" i="1"/>
  <c r="C4263" i="1"/>
  <c r="B4266" i="1"/>
  <c r="B4269" i="1"/>
  <c r="C4271" i="1"/>
  <c r="B4274" i="1"/>
  <c r="B4277" i="1"/>
  <c r="C4279" i="1"/>
  <c r="B4282" i="1"/>
  <c r="B4285" i="1"/>
  <c r="C4287" i="1"/>
  <c r="B4290" i="1"/>
  <c r="B4293" i="1"/>
  <c r="C4295" i="1"/>
  <c r="B4298" i="1"/>
  <c r="B4301" i="1"/>
  <c r="C4303" i="1"/>
  <c r="B4306" i="1"/>
  <c r="B4308" i="1"/>
  <c r="B4310" i="1"/>
  <c r="B4312" i="1"/>
  <c r="B4314" i="1"/>
  <c r="B4316" i="1"/>
  <c r="B4318" i="1"/>
  <c r="B4320" i="1"/>
  <c r="B4322" i="1"/>
  <c r="B4324" i="1"/>
  <c r="B4326" i="1"/>
  <c r="B4328" i="1"/>
  <c r="B4330" i="1"/>
  <c r="B4332" i="1"/>
  <c r="B4334" i="1"/>
  <c r="B4336" i="1"/>
  <c r="B4338" i="1"/>
  <c r="B4340" i="1"/>
  <c r="B4342" i="1"/>
  <c r="B4344" i="1"/>
  <c r="B4346" i="1"/>
  <c r="B4348" i="1"/>
  <c r="B4350" i="1"/>
  <c r="B4352" i="1"/>
  <c r="B4354" i="1"/>
  <c r="B4356" i="1"/>
  <c r="B4358" i="1"/>
  <c r="B4360" i="1"/>
  <c r="B4362" i="1"/>
  <c r="B4364" i="1"/>
  <c r="B4366" i="1"/>
  <c r="B4368" i="1"/>
  <c r="B4370" i="1"/>
  <c r="B4372" i="1"/>
  <c r="B4374" i="1"/>
  <c r="B4376" i="1"/>
  <c r="B4378" i="1"/>
  <c r="B4380" i="1"/>
  <c r="B4382" i="1"/>
  <c r="B4384" i="1"/>
  <c r="B4386" i="1"/>
  <c r="B4388" i="1"/>
  <c r="B4390" i="1"/>
  <c r="B4392" i="1"/>
  <c r="B4394" i="1"/>
  <c r="B4396" i="1"/>
  <c r="B4398" i="1"/>
  <c r="B4400" i="1"/>
  <c r="B4402" i="1"/>
  <c r="B4404" i="1"/>
  <c r="B4406" i="1"/>
  <c r="B4408" i="1"/>
  <c r="B4410" i="1"/>
  <c r="B4412" i="1"/>
  <c r="B4414" i="1"/>
  <c r="B4416" i="1"/>
  <c r="B4418" i="1"/>
  <c r="B4420" i="1"/>
  <c r="B4422" i="1"/>
  <c r="B4424" i="1"/>
  <c r="B4426" i="1"/>
  <c r="B4428" i="1"/>
  <c r="B4430" i="1"/>
  <c r="B4432" i="1"/>
  <c r="B4434" i="1"/>
  <c r="B4436" i="1"/>
  <c r="B4438" i="1"/>
  <c r="B4440" i="1"/>
  <c r="B4442" i="1"/>
  <c r="B4444" i="1"/>
  <c r="B4446" i="1"/>
  <c r="B4448" i="1"/>
  <c r="B4450" i="1"/>
  <c r="B4452" i="1"/>
  <c r="B4454" i="1"/>
  <c r="B4456" i="1"/>
  <c r="B4458" i="1"/>
  <c r="B4460" i="1"/>
  <c r="B4462" i="1"/>
  <c r="B4464" i="1"/>
  <c r="B4466" i="1"/>
  <c r="B4468" i="1"/>
  <c r="B4470" i="1"/>
  <c r="B4472" i="1"/>
  <c r="B4474" i="1"/>
  <c r="B4476" i="1"/>
  <c r="B4478" i="1"/>
  <c r="B4480" i="1"/>
  <c r="B4482" i="1"/>
  <c r="B4484" i="1"/>
  <c r="B4486" i="1"/>
  <c r="B4488" i="1"/>
  <c r="B4490" i="1"/>
  <c r="B4492" i="1"/>
  <c r="B4494" i="1"/>
  <c r="B4496" i="1"/>
  <c r="B4498" i="1"/>
  <c r="B4500" i="1"/>
  <c r="B4502" i="1"/>
  <c r="B4504" i="1"/>
  <c r="B4506" i="1"/>
  <c r="B4508" i="1"/>
  <c r="B4510" i="1"/>
  <c r="B4512" i="1"/>
  <c r="B4514" i="1"/>
  <c r="B4516" i="1"/>
  <c r="B4518" i="1"/>
  <c r="B4520" i="1"/>
  <c r="B4522" i="1"/>
  <c r="B4524" i="1"/>
  <c r="B4526" i="1"/>
  <c r="B4528" i="1"/>
  <c r="B4530" i="1"/>
  <c r="B4532" i="1"/>
  <c r="B4534" i="1"/>
  <c r="B4536" i="1"/>
  <c r="B4538" i="1"/>
  <c r="B4540" i="1"/>
  <c r="B4542" i="1"/>
  <c r="B4544" i="1"/>
  <c r="B4546" i="1"/>
  <c r="B4548" i="1"/>
  <c r="B4550" i="1"/>
  <c r="B4552" i="1"/>
  <c r="B4554" i="1"/>
  <c r="B4556" i="1"/>
  <c r="B4558" i="1"/>
  <c r="B4560" i="1"/>
  <c r="B4562" i="1"/>
  <c r="B4564" i="1"/>
  <c r="B4566" i="1"/>
  <c r="B4568" i="1"/>
  <c r="B4570" i="1"/>
  <c r="B4572" i="1"/>
  <c r="B4574" i="1"/>
  <c r="B4576" i="1"/>
  <c r="B4578" i="1"/>
  <c r="B4580" i="1"/>
  <c r="B4582" i="1"/>
  <c r="B4584" i="1"/>
  <c r="B4586" i="1"/>
  <c r="B4588" i="1"/>
  <c r="B4590" i="1"/>
  <c r="B4592" i="1"/>
  <c r="B4594" i="1"/>
  <c r="B4596" i="1"/>
  <c r="B4598" i="1"/>
  <c r="B4600" i="1"/>
  <c r="B4602" i="1"/>
  <c r="B4604" i="1"/>
  <c r="B4606" i="1"/>
  <c r="B4608" i="1"/>
  <c r="B4610" i="1"/>
  <c r="B4612" i="1"/>
  <c r="B4614" i="1"/>
  <c r="B4616" i="1"/>
  <c r="B4618" i="1"/>
  <c r="B4620" i="1"/>
  <c r="B4622" i="1"/>
  <c r="B4624" i="1"/>
  <c r="B4626" i="1"/>
  <c r="B4628" i="1"/>
  <c r="B4630" i="1"/>
  <c r="B4632" i="1"/>
  <c r="B4634" i="1"/>
  <c r="B4636" i="1"/>
  <c r="B4638" i="1"/>
  <c r="B4640" i="1"/>
  <c r="B4642" i="1"/>
  <c r="B4644" i="1"/>
  <c r="B4646" i="1"/>
  <c r="B4648" i="1"/>
  <c r="B4650" i="1"/>
  <c r="B4652" i="1"/>
  <c r="B4654" i="1"/>
  <c r="B4656" i="1"/>
  <c r="B4658" i="1"/>
  <c r="B4660" i="1"/>
  <c r="B4662" i="1"/>
  <c r="B4664" i="1"/>
  <c r="B4666" i="1"/>
  <c r="B4668" i="1"/>
  <c r="B4670" i="1"/>
  <c r="B4672" i="1"/>
  <c r="B4674" i="1"/>
  <c r="B4676" i="1"/>
  <c r="B4678" i="1"/>
  <c r="B4680" i="1"/>
  <c r="B4682" i="1"/>
  <c r="B4684" i="1"/>
  <c r="B4686" i="1"/>
  <c r="B4688" i="1"/>
  <c r="B4690" i="1"/>
  <c r="B4692" i="1"/>
  <c r="B4694" i="1"/>
  <c r="B4696" i="1"/>
  <c r="B4698" i="1"/>
  <c r="B4700" i="1"/>
  <c r="B4702" i="1"/>
  <c r="B4704" i="1"/>
  <c r="B4706" i="1"/>
  <c r="B4708" i="1"/>
  <c r="B4710" i="1"/>
  <c r="B4712" i="1"/>
  <c r="B4714" i="1"/>
  <c r="B4716" i="1"/>
  <c r="B4718" i="1"/>
  <c r="B4720" i="1"/>
  <c r="B4722" i="1"/>
  <c r="B4724" i="1"/>
  <c r="B4726" i="1"/>
  <c r="B4728" i="1"/>
  <c r="B4730" i="1"/>
  <c r="B4732" i="1"/>
  <c r="B4734" i="1"/>
  <c r="B4736" i="1"/>
  <c r="B4738" i="1"/>
  <c r="B4740" i="1"/>
  <c r="B4742" i="1"/>
  <c r="B4744" i="1"/>
  <c r="B4746" i="1"/>
  <c r="B4748" i="1"/>
  <c r="B4750" i="1"/>
  <c r="B4752" i="1"/>
  <c r="B4754" i="1"/>
  <c r="B4756" i="1"/>
  <c r="B4758" i="1"/>
  <c r="B4760" i="1"/>
  <c r="B4762" i="1"/>
  <c r="B4764" i="1"/>
  <c r="B4766" i="1"/>
  <c r="B4768" i="1"/>
  <c r="B4770" i="1"/>
  <c r="B4772" i="1"/>
  <c r="B4774" i="1"/>
  <c r="B4776" i="1"/>
  <c r="B4778" i="1"/>
  <c r="B4780" i="1"/>
  <c r="B4782" i="1"/>
  <c r="B4784" i="1"/>
  <c r="B4786" i="1"/>
  <c r="B4788" i="1"/>
  <c r="B4790" i="1"/>
  <c r="B4792" i="1"/>
  <c r="B4794" i="1"/>
  <c r="B4796" i="1"/>
  <c r="B4798" i="1"/>
  <c r="B4800" i="1"/>
  <c r="B4802" i="1"/>
  <c r="B4804" i="1"/>
  <c r="B4806" i="1"/>
  <c r="B4808" i="1"/>
  <c r="B4810" i="1"/>
  <c r="B4812" i="1"/>
  <c r="B4814" i="1"/>
  <c r="B4816" i="1"/>
  <c r="B4818" i="1"/>
  <c r="B4820" i="1"/>
  <c r="B4822" i="1"/>
  <c r="B4824" i="1"/>
  <c r="B4826" i="1"/>
  <c r="B4828" i="1"/>
  <c r="B4830" i="1"/>
  <c r="B4832" i="1"/>
  <c r="B4834" i="1"/>
  <c r="B4836" i="1"/>
  <c r="B4838" i="1"/>
  <c r="B4840" i="1"/>
  <c r="B4842" i="1"/>
  <c r="B4844" i="1"/>
  <c r="B4846" i="1"/>
  <c r="B4848" i="1"/>
  <c r="B4850" i="1"/>
  <c r="B4852" i="1"/>
  <c r="B4854" i="1"/>
  <c r="B4856" i="1"/>
  <c r="B4858" i="1"/>
  <c r="B4860" i="1"/>
  <c r="B4862" i="1"/>
  <c r="B4864" i="1"/>
  <c r="B4866" i="1"/>
  <c r="B4868" i="1"/>
  <c r="B4870" i="1"/>
  <c r="B4872" i="1"/>
  <c r="B4874" i="1"/>
  <c r="B4876" i="1"/>
  <c r="B4878" i="1"/>
  <c r="B4880" i="1"/>
  <c r="B4882" i="1"/>
  <c r="B4884" i="1"/>
  <c r="B4886" i="1"/>
  <c r="B4888" i="1"/>
  <c r="B4890" i="1"/>
  <c r="B4892" i="1"/>
  <c r="B4894" i="1"/>
  <c r="B4896" i="1"/>
  <c r="B4898" i="1"/>
  <c r="B4900" i="1"/>
  <c r="B4902" i="1"/>
  <c r="B4904" i="1"/>
  <c r="B4906" i="1"/>
  <c r="B4908" i="1"/>
  <c r="B4910" i="1"/>
  <c r="B4912" i="1"/>
  <c r="B4914" i="1"/>
  <c r="B4916" i="1"/>
  <c r="B4918" i="1"/>
  <c r="B4920" i="1"/>
  <c r="B4922" i="1"/>
  <c r="B4924" i="1"/>
  <c r="B4926" i="1"/>
  <c r="B4928" i="1"/>
  <c r="B4930" i="1"/>
  <c r="B4932" i="1"/>
  <c r="B4934" i="1"/>
  <c r="B4936" i="1"/>
  <c r="B4938" i="1"/>
  <c r="B4940" i="1"/>
  <c r="B4942" i="1"/>
  <c r="B4944" i="1"/>
  <c r="B4946" i="1"/>
  <c r="B4948" i="1"/>
  <c r="B4950" i="1"/>
  <c r="B4952" i="1"/>
  <c r="B4954" i="1"/>
  <c r="B4956" i="1"/>
  <c r="B4958" i="1"/>
  <c r="B4960" i="1"/>
  <c r="B4962" i="1"/>
  <c r="B4964" i="1"/>
  <c r="B4966" i="1"/>
  <c r="B4968" i="1"/>
  <c r="B4970" i="1"/>
  <c r="B4972" i="1"/>
  <c r="B4974" i="1"/>
  <c r="B4976" i="1"/>
  <c r="B4978" i="1"/>
  <c r="B4980" i="1"/>
  <c r="B4982" i="1"/>
  <c r="B4984" i="1"/>
  <c r="B4986" i="1"/>
  <c r="B4988" i="1"/>
  <c r="B4990" i="1"/>
  <c r="B4992" i="1"/>
  <c r="B4994" i="1"/>
  <c r="B4996" i="1"/>
  <c r="B4998" i="1"/>
  <c r="B5000" i="1"/>
  <c r="B5002" i="1"/>
  <c r="B5004" i="1"/>
  <c r="B5006" i="1"/>
  <c r="B5008" i="1"/>
  <c r="B5010" i="1"/>
  <c r="B5012" i="1"/>
  <c r="B5014" i="1"/>
  <c r="B5016" i="1"/>
  <c r="B5018" i="1"/>
  <c r="B5020" i="1"/>
  <c r="B5022" i="1"/>
  <c r="B5024" i="1"/>
  <c r="B5026" i="1"/>
  <c r="B5028" i="1"/>
  <c r="B5030" i="1"/>
  <c r="B5032" i="1"/>
  <c r="B5034" i="1"/>
  <c r="B5036" i="1"/>
  <c r="B5038" i="1"/>
  <c r="B5040" i="1"/>
  <c r="B5042" i="1"/>
  <c r="B5044" i="1"/>
  <c r="B5046" i="1"/>
  <c r="B5048" i="1"/>
  <c r="B5050" i="1"/>
  <c r="B5052" i="1"/>
  <c r="B5054" i="1"/>
  <c r="B5056" i="1"/>
  <c r="B5058" i="1"/>
  <c r="B5060" i="1"/>
  <c r="B5062" i="1"/>
  <c r="B5064" i="1"/>
  <c r="B5066" i="1"/>
  <c r="B5068" i="1"/>
  <c r="B5070" i="1"/>
  <c r="B5072" i="1"/>
  <c r="B5074" i="1"/>
  <c r="B5076" i="1"/>
  <c r="B5078" i="1"/>
  <c r="B5080" i="1"/>
  <c r="B5082" i="1"/>
  <c r="B5084" i="1"/>
  <c r="B5086" i="1"/>
  <c r="B5088" i="1"/>
  <c r="B5090" i="1"/>
  <c r="B5092" i="1"/>
  <c r="B5094" i="1"/>
  <c r="B5096" i="1"/>
  <c r="B5098" i="1"/>
  <c r="B5100" i="1"/>
  <c r="B5102" i="1"/>
  <c r="B5104" i="1"/>
  <c r="B5106" i="1"/>
  <c r="B5108" i="1"/>
  <c r="B5110" i="1"/>
  <c r="B5112" i="1"/>
  <c r="B5114" i="1"/>
  <c r="B5116" i="1"/>
  <c r="B5118" i="1"/>
  <c r="B5120" i="1"/>
  <c r="B5122" i="1"/>
  <c r="B5124" i="1"/>
  <c r="B5126" i="1"/>
  <c r="B5128" i="1"/>
  <c r="B5130" i="1"/>
  <c r="B5132" i="1"/>
  <c r="B5134" i="1"/>
  <c r="B5136" i="1"/>
  <c r="B5138" i="1"/>
  <c r="B5140" i="1"/>
  <c r="B5142" i="1"/>
  <c r="B5144" i="1"/>
  <c r="B5146" i="1"/>
  <c r="B5148" i="1"/>
  <c r="B5150" i="1"/>
  <c r="B5152" i="1"/>
  <c r="B5154" i="1"/>
  <c r="C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B1878" i="1"/>
  <c r="C2436" i="1"/>
  <c r="B2635" i="1"/>
  <c r="B2781" i="1"/>
  <c r="B2909" i="1"/>
  <c r="B3037" i="1"/>
  <c r="C3086" i="1"/>
  <c r="B3129" i="1"/>
  <c r="B3172" i="1"/>
  <c r="C3214" i="1"/>
  <c r="B3257" i="1"/>
  <c r="B3300" i="1"/>
  <c r="B3333" i="1"/>
  <c r="B3365" i="1"/>
  <c r="B3397" i="1"/>
  <c r="B3429" i="1"/>
  <c r="B3461" i="1"/>
  <c r="B3493" i="1"/>
  <c r="B3525" i="1"/>
  <c r="B3557" i="1"/>
  <c r="B3589" i="1"/>
  <c r="B3621" i="1"/>
  <c r="B3653" i="1"/>
  <c r="B3685" i="1"/>
  <c r="B3717" i="1"/>
  <c r="B3749" i="1"/>
  <c r="B3781" i="1"/>
  <c r="B3813" i="1"/>
  <c r="B3845" i="1"/>
  <c r="B3877" i="1"/>
  <c r="B3909" i="1"/>
  <c r="B3941" i="1"/>
  <c r="B3960" i="1"/>
  <c r="B3971" i="1"/>
  <c r="C3981" i="1"/>
  <c r="B3992" i="1"/>
  <c r="B4003" i="1"/>
  <c r="C4013" i="1"/>
  <c r="B4024" i="1"/>
  <c r="B4035" i="1"/>
  <c r="C4045" i="1"/>
  <c r="B4056" i="1"/>
  <c r="B4067" i="1"/>
  <c r="C4077" i="1"/>
  <c r="B4088" i="1"/>
  <c r="B4099" i="1"/>
  <c r="C4109" i="1"/>
  <c r="B4120" i="1"/>
  <c r="B4131" i="1"/>
  <c r="C4141" i="1"/>
  <c r="B4152" i="1"/>
  <c r="B4163" i="1"/>
  <c r="C4173" i="1"/>
  <c r="B4184" i="1"/>
  <c r="B4195" i="1"/>
  <c r="C4205" i="1"/>
  <c r="B4216" i="1"/>
  <c r="B4227" i="1"/>
  <c r="C4237" i="1"/>
  <c r="B4248" i="1"/>
  <c r="B4259" i="1"/>
  <c r="C4269" i="1"/>
  <c r="B4280" i="1"/>
  <c r="B4291" i="1"/>
  <c r="C4301" i="1"/>
  <c r="C4310" i="1"/>
  <c r="C4318" i="1"/>
  <c r="C4326" i="1"/>
  <c r="C4334" i="1"/>
  <c r="C4342" i="1"/>
  <c r="C4350" i="1"/>
  <c r="C4358" i="1"/>
  <c r="C4366" i="1"/>
  <c r="C4374" i="1"/>
  <c r="C4382" i="1"/>
  <c r="C4390" i="1"/>
  <c r="C4398" i="1"/>
  <c r="C4406" i="1"/>
  <c r="C4414" i="1"/>
  <c r="C4422" i="1"/>
  <c r="C4430" i="1"/>
  <c r="C4438" i="1"/>
  <c r="C4446" i="1"/>
  <c r="C4454" i="1"/>
  <c r="C4462" i="1"/>
  <c r="C4470" i="1"/>
  <c r="C4478" i="1"/>
  <c r="C4486" i="1"/>
  <c r="C4494" i="1"/>
  <c r="C4502" i="1"/>
  <c r="C4510" i="1"/>
  <c r="C4518" i="1"/>
  <c r="C4526" i="1"/>
  <c r="C4534" i="1"/>
  <c r="C4542" i="1"/>
  <c r="C4550" i="1"/>
  <c r="C4558" i="1"/>
  <c r="C4566" i="1"/>
  <c r="C4574" i="1"/>
  <c r="C4582" i="1"/>
  <c r="C4590" i="1"/>
  <c r="C4598" i="1"/>
  <c r="C4606" i="1"/>
  <c r="C4614" i="1"/>
  <c r="C4622" i="1"/>
  <c r="C4630" i="1"/>
  <c r="C4638" i="1"/>
  <c r="C4646" i="1"/>
  <c r="C4654" i="1"/>
  <c r="C4662" i="1"/>
  <c r="C4670" i="1"/>
  <c r="C4678" i="1"/>
  <c r="C4686" i="1"/>
  <c r="C4694" i="1"/>
  <c r="C4702" i="1"/>
  <c r="C4710" i="1"/>
  <c r="C4718" i="1"/>
  <c r="C4726" i="1"/>
  <c r="C4734" i="1"/>
  <c r="C4742" i="1"/>
  <c r="C4750" i="1"/>
  <c r="C4758" i="1"/>
  <c r="C4766" i="1"/>
  <c r="C4774" i="1"/>
  <c r="C4782" i="1"/>
  <c r="C4790" i="1"/>
  <c r="C4798" i="1"/>
  <c r="C4806" i="1"/>
  <c r="C4814" i="1"/>
  <c r="C4822" i="1"/>
  <c r="C4830" i="1"/>
  <c r="C4838" i="1"/>
  <c r="C4846" i="1"/>
  <c r="C4854" i="1"/>
  <c r="C4862" i="1"/>
  <c r="C4870" i="1"/>
  <c r="C4878" i="1"/>
  <c r="C4886" i="1"/>
  <c r="C4894" i="1"/>
  <c r="C4902" i="1"/>
  <c r="C4910" i="1"/>
  <c r="C4918" i="1"/>
  <c r="C4926" i="1"/>
  <c r="C4934" i="1"/>
  <c r="C4942" i="1"/>
  <c r="C4950" i="1"/>
  <c r="C4958" i="1"/>
  <c r="C4966" i="1"/>
  <c r="C4974" i="1"/>
  <c r="C4982" i="1"/>
  <c r="C4990" i="1"/>
  <c r="C4998" i="1"/>
  <c r="C5006" i="1"/>
  <c r="C5014" i="1"/>
  <c r="C5022" i="1"/>
  <c r="C5030" i="1"/>
  <c r="C5038" i="1"/>
  <c r="C5046" i="1"/>
  <c r="C5054" i="1"/>
  <c r="C5062" i="1"/>
  <c r="C5070" i="1"/>
  <c r="C5078" i="1"/>
  <c r="C5086" i="1"/>
  <c r="C5094" i="1"/>
  <c r="C5102" i="1"/>
  <c r="C5110" i="1"/>
  <c r="C5118" i="1"/>
  <c r="C5126" i="1"/>
  <c r="C5134" i="1"/>
  <c r="C5142" i="1"/>
  <c r="C5150" i="1"/>
  <c r="C5154" i="1"/>
  <c r="D3" i="1"/>
  <c r="D8" i="1"/>
  <c r="D14" i="1"/>
  <c r="D19" i="1"/>
  <c r="D24" i="1"/>
  <c r="D30" i="1"/>
  <c r="D35" i="1"/>
  <c r="D40" i="1"/>
  <c r="D46" i="1"/>
  <c r="D51" i="1"/>
  <c r="D56" i="1"/>
  <c r="D62" i="1"/>
  <c r="D67" i="1"/>
  <c r="D72" i="1"/>
  <c r="D78" i="1"/>
  <c r="D83" i="1"/>
  <c r="D88" i="1"/>
  <c r="D94" i="1"/>
  <c r="D99" i="1"/>
  <c r="D104" i="1"/>
  <c r="D110" i="1"/>
  <c r="D115" i="1"/>
  <c r="D120" i="1"/>
  <c r="D126" i="1"/>
  <c r="D131" i="1"/>
  <c r="D136" i="1"/>
  <c r="D142" i="1"/>
  <c r="D147" i="1"/>
  <c r="D152" i="1"/>
  <c r="D158" i="1"/>
  <c r="D163" i="1"/>
  <c r="D168" i="1"/>
  <c r="D174" i="1"/>
  <c r="D179" i="1"/>
  <c r="D184" i="1"/>
  <c r="D190" i="1"/>
  <c r="D195" i="1"/>
  <c r="D200" i="1"/>
  <c r="D206" i="1"/>
  <c r="D211" i="1"/>
  <c r="D216" i="1"/>
  <c r="D222" i="1"/>
  <c r="D227" i="1"/>
  <c r="D232" i="1"/>
  <c r="D238" i="1"/>
  <c r="D243" i="1"/>
  <c r="D248" i="1"/>
  <c r="D254" i="1"/>
  <c r="D259" i="1"/>
  <c r="D264" i="1"/>
  <c r="D270" i="1"/>
  <c r="D275" i="1"/>
  <c r="D280" i="1"/>
  <c r="D286" i="1"/>
  <c r="D291" i="1"/>
  <c r="D296" i="1"/>
  <c r="D302" i="1"/>
  <c r="D307" i="1"/>
  <c r="D312" i="1"/>
  <c r="D318" i="1"/>
  <c r="D323" i="1"/>
  <c r="D328" i="1"/>
  <c r="D334" i="1"/>
  <c r="D339" i="1"/>
  <c r="D344" i="1"/>
  <c r="D350" i="1"/>
  <c r="D355" i="1"/>
  <c r="D360" i="1"/>
  <c r="D366" i="1"/>
  <c r="D371" i="1"/>
  <c r="D376" i="1"/>
  <c r="D382" i="1"/>
  <c r="D387" i="1"/>
  <c r="D392" i="1"/>
  <c r="D398" i="1"/>
  <c r="D403" i="1"/>
  <c r="D408" i="1"/>
  <c r="D414" i="1"/>
  <c r="D419" i="1"/>
  <c r="D424" i="1"/>
  <c r="D430" i="1"/>
  <c r="D435" i="1"/>
  <c r="D440" i="1"/>
  <c r="D446" i="1"/>
  <c r="D451" i="1"/>
  <c r="D456" i="1"/>
  <c r="D462" i="1"/>
  <c r="D467" i="1"/>
  <c r="D472" i="1"/>
  <c r="D478" i="1"/>
  <c r="D483" i="1"/>
  <c r="D488" i="1"/>
  <c r="D494" i="1"/>
  <c r="D499" i="1"/>
  <c r="D504" i="1"/>
  <c r="D510" i="1"/>
  <c r="D515" i="1"/>
  <c r="D520" i="1"/>
  <c r="D526" i="1"/>
  <c r="D531" i="1"/>
  <c r="D536" i="1"/>
  <c r="D542" i="1"/>
  <c r="D547" i="1"/>
  <c r="D552" i="1"/>
  <c r="D558" i="1"/>
  <c r="D563" i="1"/>
  <c r="D568" i="1"/>
  <c r="D574" i="1"/>
  <c r="D579" i="1"/>
  <c r="D584" i="1"/>
  <c r="D590" i="1"/>
  <c r="D595" i="1"/>
  <c r="D600" i="1"/>
  <c r="D606" i="1"/>
  <c r="D611" i="1"/>
  <c r="D616" i="1"/>
  <c r="D622" i="1"/>
  <c r="D627" i="1"/>
  <c r="D632" i="1"/>
  <c r="D638" i="1"/>
  <c r="D643" i="1"/>
  <c r="D648" i="1"/>
  <c r="D654" i="1"/>
  <c r="D659" i="1"/>
  <c r="D664" i="1"/>
  <c r="D670" i="1"/>
  <c r="D675" i="1"/>
  <c r="D680" i="1"/>
  <c r="D686" i="1"/>
  <c r="D691" i="1"/>
  <c r="D696" i="1"/>
  <c r="D702" i="1"/>
  <c r="D707" i="1"/>
  <c r="D712" i="1"/>
  <c r="D718" i="1"/>
  <c r="D723" i="1"/>
  <c r="D728" i="1"/>
  <c r="D734" i="1"/>
  <c r="D739" i="1"/>
  <c r="D744" i="1"/>
  <c r="D750" i="1"/>
  <c r="D755" i="1"/>
  <c r="D760" i="1"/>
  <c r="D766" i="1"/>
  <c r="D771" i="1"/>
  <c r="D776" i="1"/>
  <c r="D782" i="1"/>
  <c r="D787" i="1"/>
  <c r="D792" i="1"/>
  <c r="D798" i="1"/>
  <c r="D803" i="1"/>
  <c r="D808" i="1"/>
  <c r="D814" i="1"/>
  <c r="D819" i="1"/>
  <c r="D824" i="1"/>
  <c r="D830" i="1"/>
  <c r="D835" i="1"/>
  <c r="D840" i="1"/>
  <c r="D846" i="1"/>
  <c r="D851" i="1"/>
  <c r="D856" i="1"/>
  <c r="D862" i="1"/>
  <c r="D867" i="1"/>
  <c r="D872" i="1"/>
  <c r="D878" i="1"/>
  <c r="D883" i="1"/>
  <c r="D888" i="1"/>
  <c r="D894" i="1"/>
  <c r="D899" i="1"/>
  <c r="D904" i="1"/>
  <c r="D910" i="1"/>
  <c r="D915" i="1"/>
  <c r="D920" i="1"/>
  <c r="D926" i="1"/>
  <c r="D931" i="1"/>
  <c r="D936" i="1"/>
  <c r="D942" i="1"/>
  <c r="D947" i="1"/>
  <c r="D952" i="1"/>
  <c r="D958" i="1"/>
  <c r="D963" i="1"/>
  <c r="D968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250" i="1"/>
  <c r="D1254" i="1"/>
  <c r="D1258" i="1"/>
  <c r="D1262" i="1"/>
  <c r="D1266" i="1"/>
  <c r="D1270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4" i="1"/>
  <c r="D1938" i="1"/>
  <c r="D1942" i="1"/>
  <c r="D1946" i="1"/>
  <c r="D1950" i="1"/>
  <c r="D1954" i="1"/>
  <c r="D1958" i="1"/>
  <c r="D1962" i="1"/>
  <c r="D1966" i="1"/>
  <c r="D1970" i="1"/>
  <c r="D1974" i="1"/>
  <c r="D1978" i="1"/>
  <c r="D1982" i="1"/>
  <c r="D1986" i="1"/>
  <c r="D1990" i="1"/>
  <c r="D1994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2094" i="1"/>
  <c r="D2098" i="1"/>
  <c r="D2102" i="1"/>
  <c r="D2106" i="1"/>
  <c r="D2110" i="1"/>
  <c r="D2114" i="1"/>
  <c r="D2118" i="1"/>
  <c r="D2122" i="1"/>
  <c r="D2126" i="1"/>
  <c r="D2130" i="1"/>
  <c r="D2134" i="1"/>
  <c r="D2138" i="1"/>
  <c r="D2142" i="1"/>
  <c r="D2146" i="1"/>
  <c r="D2150" i="1"/>
  <c r="D2154" i="1"/>
  <c r="D2158" i="1"/>
  <c r="D2162" i="1"/>
  <c r="D2166" i="1"/>
  <c r="D2170" i="1"/>
  <c r="D217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C2052" i="1"/>
  <c r="B2507" i="1"/>
  <c r="C2677" i="1"/>
  <c r="B2813" i="1"/>
  <c r="B2941" i="1"/>
  <c r="C3054" i="1"/>
  <c r="B3097" i="1"/>
  <c r="B3140" i="1"/>
  <c r="C3182" i="1"/>
  <c r="B3225" i="1"/>
  <c r="B3268" i="1"/>
  <c r="B3309" i="1"/>
  <c r="B3341" i="1"/>
  <c r="B3373" i="1"/>
  <c r="B3405" i="1"/>
  <c r="B3437" i="1"/>
  <c r="B3469" i="1"/>
  <c r="B3501" i="1"/>
  <c r="B3533" i="1"/>
  <c r="B3565" i="1"/>
  <c r="B3597" i="1"/>
  <c r="B3629" i="1"/>
  <c r="B3661" i="1"/>
  <c r="B3693" i="1"/>
  <c r="B3725" i="1"/>
  <c r="B3757" i="1"/>
  <c r="B3789" i="1"/>
  <c r="B3821" i="1"/>
  <c r="B3853" i="1"/>
  <c r="B3885" i="1"/>
  <c r="B3917" i="1"/>
  <c r="B3949" i="1"/>
  <c r="B3963" i="1"/>
  <c r="C3973" i="1"/>
  <c r="B3984" i="1"/>
  <c r="B3995" i="1"/>
  <c r="C4005" i="1"/>
  <c r="B4016" i="1"/>
  <c r="B4027" i="1"/>
  <c r="C4037" i="1"/>
  <c r="B4048" i="1"/>
  <c r="B4059" i="1"/>
  <c r="C4069" i="1"/>
  <c r="B4080" i="1"/>
  <c r="B4091" i="1"/>
  <c r="C4101" i="1"/>
  <c r="B4112" i="1"/>
  <c r="B4123" i="1"/>
  <c r="C4133" i="1"/>
  <c r="B4144" i="1"/>
  <c r="B4155" i="1"/>
  <c r="C4165" i="1"/>
  <c r="B4176" i="1"/>
  <c r="B4187" i="1"/>
  <c r="C4197" i="1"/>
  <c r="B4208" i="1"/>
  <c r="B4219" i="1"/>
  <c r="C4229" i="1"/>
  <c r="B4240" i="1"/>
  <c r="B4251" i="1"/>
  <c r="C4261" i="1"/>
  <c r="B4272" i="1"/>
  <c r="B4283" i="1"/>
  <c r="C4293" i="1"/>
  <c r="B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4520" i="1"/>
  <c r="C4528" i="1"/>
  <c r="C4536" i="1"/>
  <c r="C4544" i="1"/>
  <c r="C4552" i="1"/>
  <c r="C4560" i="1"/>
  <c r="C4568" i="1"/>
  <c r="C4576" i="1"/>
  <c r="C4584" i="1"/>
  <c r="C4592" i="1"/>
  <c r="C4600" i="1"/>
  <c r="C4608" i="1"/>
  <c r="C4616" i="1"/>
  <c r="C4624" i="1"/>
  <c r="C4632" i="1"/>
  <c r="C4640" i="1"/>
  <c r="C4648" i="1"/>
  <c r="C4656" i="1"/>
  <c r="C4664" i="1"/>
  <c r="C4672" i="1"/>
  <c r="C4680" i="1"/>
  <c r="C4688" i="1"/>
  <c r="C4696" i="1"/>
  <c r="C4704" i="1"/>
  <c r="C4712" i="1"/>
  <c r="C4720" i="1"/>
  <c r="C4728" i="1"/>
  <c r="C4736" i="1"/>
  <c r="C4744" i="1"/>
  <c r="C4752" i="1"/>
  <c r="C4760" i="1"/>
  <c r="C4768" i="1"/>
  <c r="C4776" i="1"/>
  <c r="C4784" i="1"/>
  <c r="C4792" i="1"/>
  <c r="C4800" i="1"/>
  <c r="C4808" i="1"/>
  <c r="C4816" i="1"/>
  <c r="C4824" i="1"/>
  <c r="C4832" i="1"/>
  <c r="C4840" i="1"/>
  <c r="C4848" i="1"/>
  <c r="C4856" i="1"/>
  <c r="C4864" i="1"/>
  <c r="C4872" i="1"/>
  <c r="C4880" i="1"/>
  <c r="C4888" i="1"/>
  <c r="C4896" i="1"/>
  <c r="C4904" i="1"/>
  <c r="C4912" i="1"/>
  <c r="C4920" i="1"/>
  <c r="C4928" i="1"/>
  <c r="C4936" i="1"/>
  <c r="C4944" i="1"/>
  <c r="C4952" i="1"/>
  <c r="C4960" i="1"/>
  <c r="C4968" i="1"/>
  <c r="C4976" i="1"/>
  <c r="C4984" i="1"/>
  <c r="C4992" i="1"/>
  <c r="C5000" i="1"/>
  <c r="C5008" i="1"/>
  <c r="C5016" i="1"/>
  <c r="C5024" i="1"/>
  <c r="C5032" i="1"/>
  <c r="C5040" i="1"/>
  <c r="C5048" i="1"/>
  <c r="C5056" i="1"/>
  <c r="C5064" i="1"/>
  <c r="C5072" i="1"/>
  <c r="C5080" i="1"/>
  <c r="C5088" i="1"/>
  <c r="C5096" i="1"/>
  <c r="C5104" i="1"/>
  <c r="C5112" i="1"/>
  <c r="C5120" i="1"/>
  <c r="C5128" i="1"/>
  <c r="C5136" i="1"/>
  <c r="C5144" i="1"/>
  <c r="C5152" i="1"/>
  <c r="B5155" i="1"/>
  <c r="D4" i="1"/>
  <c r="D10" i="1"/>
  <c r="D15" i="1"/>
  <c r="D20" i="1"/>
  <c r="D26" i="1"/>
  <c r="D31" i="1"/>
  <c r="D36" i="1"/>
  <c r="D42" i="1"/>
  <c r="D47" i="1"/>
  <c r="D52" i="1"/>
  <c r="D58" i="1"/>
  <c r="D63" i="1"/>
  <c r="D68" i="1"/>
  <c r="D74" i="1"/>
  <c r="D79" i="1"/>
  <c r="D84" i="1"/>
  <c r="D90" i="1"/>
  <c r="D95" i="1"/>
  <c r="D100" i="1"/>
  <c r="D106" i="1"/>
  <c r="D111" i="1"/>
  <c r="D116" i="1"/>
  <c r="D122" i="1"/>
  <c r="D127" i="1"/>
  <c r="D132" i="1"/>
  <c r="D138" i="1"/>
  <c r="D143" i="1"/>
  <c r="D148" i="1"/>
  <c r="D154" i="1"/>
  <c r="D159" i="1"/>
  <c r="D164" i="1"/>
  <c r="D170" i="1"/>
  <c r="D175" i="1"/>
  <c r="D180" i="1"/>
  <c r="D186" i="1"/>
  <c r="D191" i="1"/>
  <c r="D196" i="1"/>
  <c r="D202" i="1"/>
  <c r="D207" i="1"/>
  <c r="D212" i="1"/>
  <c r="D218" i="1"/>
  <c r="D223" i="1"/>
  <c r="D228" i="1"/>
  <c r="D234" i="1"/>
  <c r="D239" i="1"/>
  <c r="D244" i="1"/>
  <c r="D250" i="1"/>
  <c r="D255" i="1"/>
  <c r="D260" i="1"/>
  <c r="D266" i="1"/>
  <c r="D271" i="1"/>
  <c r="D276" i="1"/>
  <c r="D282" i="1"/>
  <c r="D287" i="1"/>
  <c r="D292" i="1"/>
  <c r="D298" i="1"/>
  <c r="D303" i="1"/>
  <c r="D308" i="1"/>
  <c r="D314" i="1"/>
  <c r="D319" i="1"/>
  <c r="D324" i="1"/>
  <c r="D330" i="1"/>
  <c r="D335" i="1"/>
  <c r="D340" i="1"/>
  <c r="D346" i="1"/>
  <c r="D351" i="1"/>
  <c r="D356" i="1"/>
  <c r="D362" i="1"/>
  <c r="D367" i="1"/>
  <c r="D372" i="1"/>
  <c r="D378" i="1"/>
  <c r="D383" i="1"/>
  <c r="D388" i="1"/>
  <c r="D394" i="1"/>
  <c r="D399" i="1"/>
  <c r="D404" i="1"/>
  <c r="D410" i="1"/>
  <c r="D415" i="1"/>
  <c r="D420" i="1"/>
  <c r="D426" i="1"/>
  <c r="D431" i="1"/>
  <c r="D436" i="1"/>
  <c r="D442" i="1"/>
  <c r="D447" i="1"/>
  <c r="D452" i="1"/>
  <c r="D458" i="1"/>
  <c r="D463" i="1"/>
  <c r="D468" i="1"/>
  <c r="D474" i="1"/>
  <c r="D479" i="1"/>
  <c r="D484" i="1"/>
  <c r="D490" i="1"/>
  <c r="D495" i="1"/>
  <c r="D500" i="1"/>
  <c r="D506" i="1"/>
  <c r="D511" i="1"/>
  <c r="D516" i="1"/>
  <c r="D522" i="1"/>
  <c r="D527" i="1"/>
  <c r="D532" i="1"/>
  <c r="D538" i="1"/>
  <c r="D543" i="1"/>
  <c r="D548" i="1"/>
  <c r="D554" i="1"/>
  <c r="D559" i="1"/>
  <c r="D564" i="1"/>
  <c r="D570" i="1"/>
  <c r="D575" i="1"/>
  <c r="D580" i="1"/>
  <c r="D586" i="1"/>
  <c r="D591" i="1"/>
  <c r="D596" i="1"/>
  <c r="D602" i="1"/>
  <c r="D607" i="1"/>
  <c r="D612" i="1"/>
  <c r="D618" i="1"/>
  <c r="D623" i="1"/>
  <c r="D628" i="1"/>
  <c r="D634" i="1"/>
  <c r="D639" i="1"/>
  <c r="D644" i="1"/>
  <c r="D650" i="1"/>
  <c r="D655" i="1"/>
  <c r="D660" i="1"/>
  <c r="D666" i="1"/>
  <c r="D671" i="1"/>
  <c r="D676" i="1"/>
  <c r="D682" i="1"/>
  <c r="D687" i="1"/>
  <c r="D692" i="1"/>
  <c r="D698" i="1"/>
  <c r="D703" i="1"/>
  <c r="D708" i="1"/>
  <c r="D714" i="1"/>
  <c r="D719" i="1"/>
  <c r="D724" i="1"/>
  <c r="D730" i="1"/>
  <c r="D735" i="1"/>
  <c r="D740" i="1"/>
  <c r="D746" i="1"/>
  <c r="D751" i="1"/>
  <c r="D756" i="1"/>
  <c r="D762" i="1"/>
  <c r="D767" i="1"/>
  <c r="D772" i="1"/>
  <c r="D778" i="1"/>
  <c r="D783" i="1"/>
  <c r="D788" i="1"/>
  <c r="D794" i="1"/>
  <c r="D799" i="1"/>
  <c r="D804" i="1"/>
  <c r="D810" i="1"/>
  <c r="D815" i="1"/>
  <c r="D820" i="1"/>
  <c r="D826" i="1"/>
  <c r="D831" i="1"/>
  <c r="D836" i="1"/>
  <c r="D842" i="1"/>
  <c r="D847" i="1"/>
  <c r="D852" i="1"/>
  <c r="D858" i="1"/>
  <c r="D863" i="1"/>
  <c r="D868" i="1"/>
  <c r="D874" i="1"/>
  <c r="D879" i="1"/>
  <c r="D884" i="1"/>
  <c r="D890" i="1"/>
  <c r="D895" i="1"/>
  <c r="D900" i="1"/>
  <c r="D906" i="1"/>
  <c r="D911" i="1"/>
  <c r="D916" i="1"/>
  <c r="D922" i="1"/>
  <c r="D927" i="1"/>
  <c r="D932" i="1"/>
  <c r="D938" i="1"/>
  <c r="D943" i="1"/>
  <c r="D948" i="1"/>
  <c r="D954" i="1"/>
  <c r="D959" i="1"/>
  <c r="D964" i="1"/>
  <c r="D970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C2180" i="1"/>
  <c r="C2549" i="1"/>
  <c r="B2717" i="1"/>
  <c r="B2845" i="1"/>
  <c r="B2973" i="1"/>
  <c r="B3065" i="1"/>
  <c r="B3108" i="1"/>
  <c r="C3150" i="1"/>
  <c r="B3193" i="1"/>
  <c r="B3236" i="1"/>
  <c r="C3278" i="1"/>
  <c r="B3317" i="1"/>
  <c r="B3349" i="1"/>
  <c r="B3381" i="1"/>
  <c r="B3413" i="1"/>
  <c r="B3445" i="1"/>
  <c r="B3477" i="1"/>
  <c r="B3509" i="1"/>
  <c r="B3541" i="1"/>
  <c r="B3573" i="1"/>
  <c r="B3605" i="1"/>
  <c r="B3637" i="1"/>
  <c r="B3669" i="1"/>
  <c r="B3701" i="1"/>
  <c r="B3733" i="1"/>
  <c r="B3765" i="1"/>
  <c r="B3797" i="1"/>
  <c r="B3829" i="1"/>
  <c r="B3861" i="1"/>
  <c r="B3893" i="1"/>
  <c r="B3925" i="1"/>
  <c r="B3954" i="1"/>
  <c r="C3965" i="1"/>
  <c r="B3976" i="1"/>
  <c r="B3987" i="1"/>
  <c r="C3997" i="1"/>
  <c r="B4008" i="1"/>
  <c r="B4019" i="1"/>
  <c r="C4029" i="1"/>
  <c r="B4040" i="1"/>
  <c r="B4051" i="1"/>
  <c r="C4061" i="1"/>
  <c r="B4072" i="1"/>
  <c r="B4083" i="1"/>
  <c r="C4093" i="1"/>
  <c r="B4104" i="1"/>
  <c r="B4115" i="1"/>
  <c r="C4125" i="1"/>
  <c r="B4136" i="1"/>
  <c r="B4147" i="1"/>
  <c r="C4157" i="1"/>
  <c r="B4168" i="1"/>
  <c r="B4179" i="1"/>
  <c r="C4189" i="1"/>
  <c r="B4200" i="1"/>
  <c r="B4211" i="1"/>
  <c r="C4221" i="1"/>
  <c r="B4232" i="1"/>
  <c r="B4243" i="1"/>
  <c r="C4253" i="1"/>
  <c r="B4264" i="1"/>
  <c r="B4275" i="1"/>
  <c r="C4285" i="1"/>
  <c r="B4296" i="1"/>
  <c r="C4306" i="1"/>
  <c r="C4314" i="1"/>
  <c r="C4322" i="1"/>
  <c r="C4330" i="1"/>
  <c r="C4338" i="1"/>
  <c r="C4346" i="1"/>
  <c r="C4354" i="1"/>
  <c r="C4362" i="1"/>
  <c r="C4370" i="1"/>
  <c r="C4378" i="1"/>
  <c r="C4386" i="1"/>
  <c r="C4394" i="1"/>
  <c r="C4402" i="1"/>
  <c r="C4410" i="1"/>
  <c r="C4418" i="1"/>
  <c r="C4426" i="1"/>
  <c r="C4434" i="1"/>
  <c r="C4442" i="1"/>
  <c r="C4450" i="1"/>
  <c r="C4458" i="1"/>
  <c r="C4466" i="1"/>
  <c r="C4474" i="1"/>
  <c r="C4482" i="1"/>
  <c r="C4490" i="1"/>
  <c r="C4498" i="1"/>
  <c r="C4506" i="1"/>
  <c r="C4514" i="1"/>
  <c r="C4522" i="1"/>
  <c r="C4530" i="1"/>
  <c r="C4538" i="1"/>
  <c r="C4546" i="1"/>
  <c r="C4554" i="1"/>
  <c r="C4562" i="1"/>
  <c r="C4570" i="1"/>
  <c r="C4578" i="1"/>
  <c r="C4586" i="1"/>
  <c r="C4594" i="1"/>
  <c r="C4602" i="1"/>
  <c r="C4610" i="1"/>
  <c r="C4618" i="1"/>
  <c r="C4626" i="1"/>
  <c r="C4634" i="1"/>
  <c r="C4642" i="1"/>
  <c r="C4650" i="1"/>
  <c r="C4658" i="1"/>
  <c r="C4666" i="1"/>
  <c r="C4674" i="1"/>
  <c r="C4682" i="1"/>
  <c r="C4690" i="1"/>
  <c r="C4698" i="1"/>
  <c r="C4706" i="1"/>
  <c r="C4714" i="1"/>
  <c r="C4722" i="1"/>
  <c r="C4730" i="1"/>
  <c r="C4738" i="1"/>
  <c r="C4746" i="1"/>
  <c r="C4754" i="1"/>
  <c r="C4762" i="1"/>
  <c r="C4770" i="1"/>
  <c r="C4778" i="1"/>
  <c r="C4786" i="1"/>
  <c r="C4794" i="1"/>
  <c r="C4802" i="1"/>
  <c r="C4810" i="1"/>
  <c r="C4818" i="1"/>
  <c r="C4826" i="1"/>
  <c r="C4834" i="1"/>
  <c r="C4842" i="1"/>
  <c r="C4850" i="1"/>
  <c r="C4858" i="1"/>
  <c r="C4866" i="1"/>
  <c r="C4874" i="1"/>
  <c r="C4882" i="1"/>
  <c r="C4890" i="1"/>
  <c r="C4898" i="1"/>
  <c r="C4906" i="1"/>
  <c r="C4914" i="1"/>
  <c r="C4922" i="1"/>
  <c r="C4930" i="1"/>
  <c r="C4938" i="1"/>
  <c r="C4946" i="1"/>
  <c r="C4954" i="1"/>
  <c r="C4962" i="1"/>
  <c r="C4970" i="1"/>
  <c r="C4978" i="1"/>
  <c r="C4986" i="1"/>
  <c r="C4994" i="1"/>
  <c r="C5002" i="1"/>
  <c r="C5010" i="1"/>
  <c r="C5018" i="1"/>
  <c r="C5026" i="1"/>
  <c r="C5034" i="1"/>
  <c r="C5042" i="1"/>
  <c r="C5050" i="1"/>
  <c r="C5058" i="1"/>
  <c r="C5066" i="1"/>
  <c r="C5074" i="1"/>
  <c r="C5082" i="1"/>
  <c r="C5090" i="1"/>
  <c r="C5098" i="1"/>
  <c r="C5106" i="1"/>
  <c r="C5114" i="1"/>
  <c r="C5122" i="1"/>
  <c r="C5130" i="1"/>
  <c r="C5138" i="1"/>
  <c r="C5146" i="1"/>
  <c r="B5153" i="1"/>
  <c r="C5155" i="1"/>
  <c r="D6" i="1"/>
  <c r="D11" i="1"/>
  <c r="D16" i="1"/>
  <c r="D22" i="1"/>
  <c r="D27" i="1"/>
  <c r="D32" i="1"/>
  <c r="D38" i="1"/>
  <c r="D43" i="1"/>
  <c r="D48" i="1"/>
  <c r="D54" i="1"/>
  <c r="D59" i="1"/>
  <c r="D64" i="1"/>
  <c r="D70" i="1"/>
  <c r="D75" i="1"/>
  <c r="D80" i="1"/>
  <c r="D86" i="1"/>
  <c r="D91" i="1"/>
  <c r="D96" i="1"/>
  <c r="D102" i="1"/>
  <c r="D107" i="1"/>
  <c r="D112" i="1"/>
  <c r="D118" i="1"/>
  <c r="D123" i="1"/>
  <c r="D128" i="1"/>
  <c r="D134" i="1"/>
  <c r="D139" i="1"/>
  <c r="D144" i="1"/>
  <c r="D150" i="1"/>
  <c r="D155" i="1"/>
  <c r="D160" i="1"/>
  <c r="D166" i="1"/>
  <c r="D171" i="1"/>
  <c r="D176" i="1"/>
  <c r="D182" i="1"/>
  <c r="D187" i="1"/>
  <c r="D192" i="1"/>
  <c r="D198" i="1"/>
  <c r="D203" i="1"/>
  <c r="D208" i="1"/>
  <c r="D214" i="1"/>
  <c r="D219" i="1"/>
  <c r="D224" i="1"/>
  <c r="D230" i="1"/>
  <c r="D235" i="1"/>
  <c r="D240" i="1"/>
  <c r="D246" i="1"/>
  <c r="D251" i="1"/>
  <c r="D256" i="1"/>
  <c r="D262" i="1"/>
  <c r="D267" i="1"/>
  <c r="D272" i="1"/>
  <c r="D278" i="1"/>
  <c r="D283" i="1"/>
  <c r="D288" i="1"/>
  <c r="D294" i="1"/>
  <c r="D299" i="1"/>
  <c r="D304" i="1"/>
  <c r="D310" i="1"/>
  <c r="D315" i="1"/>
  <c r="D320" i="1"/>
  <c r="D326" i="1"/>
  <c r="D331" i="1"/>
  <c r="D336" i="1"/>
  <c r="D342" i="1"/>
  <c r="D347" i="1"/>
  <c r="D352" i="1"/>
  <c r="D358" i="1"/>
  <c r="D363" i="1"/>
  <c r="D368" i="1"/>
  <c r="D374" i="1"/>
  <c r="D379" i="1"/>
  <c r="D384" i="1"/>
  <c r="D390" i="1"/>
  <c r="D395" i="1"/>
  <c r="D400" i="1"/>
  <c r="D406" i="1"/>
  <c r="D411" i="1"/>
  <c r="D416" i="1"/>
  <c r="D422" i="1"/>
  <c r="D427" i="1"/>
  <c r="D432" i="1"/>
  <c r="D438" i="1"/>
  <c r="D443" i="1"/>
  <c r="D448" i="1"/>
  <c r="D454" i="1"/>
  <c r="D459" i="1"/>
  <c r="D464" i="1"/>
  <c r="D470" i="1"/>
  <c r="D475" i="1"/>
  <c r="D480" i="1"/>
  <c r="D486" i="1"/>
  <c r="D491" i="1"/>
  <c r="D496" i="1"/>
  <c r="D502" i="1"/>
  <c r="D507" i="1"/>
  <c r="D512" i="1"/>
  <c r="D518" i="1"/>
  <c r="D523" i="1"/>
  <c r="D528" i="1"/>
  <c r="D534" i="1"/>
  <c r="D539" i="1"/>
  <c r="D544" i="1"/>
  <c r="D550" i="1"/>
  <c r="D555" i="1"/>
  <c r="D560" i="1"/>
  <c r="D566" i="1"/>
  <c r="D571" i="1"/>
  <c r="D576" i="1"/>
  <c r="D582" i="1"/>
  <c r="D587" i="1"/>
  <c r="D592" i="1"/>
  <c r="D598" i="1"/>
  <c r="D603" i="1"/>
  <c r="D608" i="1"/>
  <c r="D614" i="1"/>
  <c r="D619" i="1"/>
  <c r="D624" i="1"/>
  <c r="D630" i="1"/>
  <c r="D635" i="1"/>
  <c r="D640" i="1"/>
  <c r="D646" i="1"/>
  <c r="D651" i="1"/>
  <c r="D656" i="1"/>
  <c r="D662" i="1"/>
  <c r="D667" i="1"/>
  <c r="D672" i="1"/>
  <c r="D678" i="1"/>
  <c r="D683" i="1"/>
  <c r="D688" i="1"/>
  <c r="D694" i="1"/>
  <c r="D699" i="1"/>
  <c r="D704" i="1"/>
  <c r="D710" i="1"/>
  <c r="D715" i="1"/>
  <c r="D720" i="1"/>
  <c r="D726" i="1"/>
  <c r="D731" i="1"/>
  <c r="D736" i="1"/>
  <c r="D742" i="1"/>
  <c r="D747" i="1"/>
  <c r="D752" i="1"/>
  <c r="D758" i="1"/>
  <c r="D763" i="1"/>
  <c r="D768" i="1"/>
  <c r="D774" i="1"/>
  <c r="D779" i="1"/>
  <c r="D784" i="1"/>
  <c r="D790" i="1"/>
  <c r="D795" i="1"/>
  <c r="D800" i="1"/>
  <c r="D806" i="1"/>
  <c r="D811" i="1"/>
  <c r="D816" i="1"/>
  <c r="D822" i="1"/>
  <c r="D827" i="1"/>
  <c r="D832" i="1"/>
  <c r="D838" i="1"/>
  <c r="D843" i="1"/>
  <c r="D848" i="1"/>
  <c r="D854" i="1"/>
  <c r="D859" i="1"/>
  <c r="D864" i="1"/>
  <c r="D870" i="1"/>
  <c r="D875" i="1"/>
  <c r="D880" i="1"/>
  <c r="D886" i="1"/>
  <c r="D891" i="1"/>
  <c r="D896" i="1"/>
  <c r="D902" i="1"/>
  <c r="D907" i="1"/>
  <c r="D912" i="1"/>
  <c r="D918" i="1"/>
  <c r="D923" i="1"/>
  <c r="D928" i="1"/>
  <c r="D934" i="1"/>
  <c r="D939" i="1"/>
  <c r="D944" i="1"/>
  <c r="D950" i="1"/>
  <c r="D955" i="1"/>
  <c r="D960" i="1"/>
  <c r="D966" i="1"/>
  <c r="D971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1428" i="1"/>
  <c r="D1432" i="1"/>
  <c r="D1436" i="1"/>
  <c r="D1440" i="1"/>
  <c r="D1444" i="1"/>
  <c r="D1448" i="1"/>
  <c r="D1452" i="1"/>
  <c r="D1456" i="1"/>
  <c r="D1460" i="1"/>
  <c r="D1464" i="1"/>
  <c r="D1468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204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C2308" i="1"/>
  <c r="C2592" i="1"/>
  <c r="B2749" i="1"/>
  <c r="B2877" i="1"/>
  <c r="B3005" i="1"/>
  <c r="B3076" i="1"/>
  <c r="C3118" i="1"/>
  <c r="B3161" i="1"/>
  <c r="B3204" i="1"/>
  <c r="C3246" i="1"/>
  <c r="B3289" i="1"/>
  <c r="B3325" i="1"/>
  <c r="B3357" i="1"/>
  <c r="B3389" i="1"/>
  <c r="B3421" i="1"/>
  <c r="B3453" i="1"/>
  <c r="B3485" i="1"/>
  <c r="B3517" i="1"/>
  <c r="B3549" i="1"/>
  <c r="B3581" i="1"/>
  <c r="B3613" i="1"/>
  <c r="B3645" i="1"/>
  <c r="B3677" i="1"/>
  <c r="B3709" i="1"/>
  <c r="B3741" i="1"/>
  <c r="B3773" i="1"/>
  <c r="B3805" i="1"/>
  <c r="B3837" i="1"/>
  <c r="B3869" i="1"/>
  <c r="B3901" i="1"/>
  <c r="B3933" i="1"/>
  <c r="C3957" i="1"/>
  <c r="B3968" i="1"/>
  <c r="B3979" i="1"/>
  <c r="C3989" i="1"/>
  <c r="B4000" i="1"/>
  <c r="B4011" i="1"/>
  <c r="C4021" i="1"/>
  <c r="B4032" i="1"/>
  <c r="B4043" i="1"/>
  <c r="C4053" i="1"/>
  <c r="B4064" i="1"/>
  <c r="B4075" i="1"/>
  <c r="C4085" i="1"/>
  <c r="B4096" i="1"/>
  <c r="B4107" i="1"/>
  <c r="C4117" i="1"/>
  <c r="B4128" i="1"/>
  <c r="B4139" i="1"/>
  <c r="C4149" i="1"/>
  <c r="B4160" i="1"/>
  <c r="B4171" i="1"/>
  <c r="C4181" i="1"/>
  <c r="B4192" i="1"/>
  <c r="B4203" i="1"/>
  <c r="C4213" i="1"/>
  <c r="B4224" i="1"/>
  <c r="B4235" i="1"/>
  <c r="C4245" i="1"/>
  <c r="B4256" i="1"/>
  <c r="B4267" i="1"/>
  <c r="C4277" i="1"/>
  <c r="B4288" i="1"/>
  <c r="B4299" i="1"/>
  <c r="C4308" i="1"/>
  <c r="C4316" i="1"/>
  <c r="C4324" i="1"/>
  <c r="C4332" i="1"/>
  <c r="C4340" i="1"/>
  <c r="C4348" i="1"/>
  <c r="C4356" i="1"/>
  <c r="C4364" i="1"/>
  <c r="C4372" i="1"/>
  <c r="C4380" i="1"/>
  <c r="C4388" i="1"/>
  <c r="C4396" i="1"/>
  <c r="C4404" i="1"/>
  <c r="C4412" i="1"/>
  <c r="C4420" i="1"/>
  <c r="C4428" i="1"/>
  <c r="C4436" i="1"/>
  <c r="C4444" i="1"/>
  <c r="C4452" i="1"/>
  <c r="C4460" i="1"/>
  <c r="C4468" i="1"/>
  <c r="C4476" i="1"/>
  <c r="C4484" i="1"/>
  <c r="C4492" i="1"/>
  <c r="C4500" i="1"/>
  <c r="C4508" i="1"/>
  <c r="C4516" i="1"/>
  <c r="C4524" i="1"/>
  <c r="C4532" i="1"/>
  <c r="C4540" i="1"/>
  <c r="C4548" i="1"/>
  <c r="C4556" i="1"/>
  <c r="C4564" i="1"/>
  <c r="C4572" i="1"/>
  <c r="C4580" i="1"/>
  <c r="C4588" i="1"/>
  <c r="C4596" i="1"/>
  <c r="C4604" i="1"/>
  <c r="C4612" i="1"/>
  <c r="C4620" i="1"/>
  <c r="C4628" i="1"/>
  <c r="C4636" i="1"/>
  <c r="C4644" i="1"/>
  <c r="C4652" i="1"/>
  <c r="C4660" i="1"/>
  <c r="C4668" i="1"/>
  <c r="C4676" i="1"/>
  <c r="C4684" i="1"/>
  <c r="C4692" i="1"/>
  <c r="C4700" i="1"/>
  <c r="C4708" i="1"/>
  <c r="C4716" i="1"/>
  <c r="C4724" i="1"/>
  <c r="C4732" i="1"/>
  <c r="C4740" i="1"/>
  <c r="C4748" i="1"/>
  <c r="C4756" i="1"/>
  <c r="C4764" i="1"/>
  <c r="C4772" i="1"/>
  <c r="C4780" i="1"/>
  <c r="C4788" i="1"/>
  <c r="C4796" i="1"/>
  <c r="C4804" i="1"/>
  <c r="C4812" i="1"/>
  <c r="C4820" i="1"/>
  <c r="C4828" i="1"/>
  <c r="C4836" i="1"/>
  <c r="C4844" i="1"/>
  <c r="C4852" i="1"/>
  <c r="C4860" i="1"/>
  <c r="C4868" i="1"/>
  <c r="C4876" i="1"/>
  <c r="C4884" i="1"/>
  <c r="C4892" i="1"/>
  <c r="C4900" i="1"/>
  <c r="C4908" i="1"/>
  <c r="C4916" i="1"/>
  <c r="C4924" i="1"/>
  <c r="C4932" i="1"/>
  <c r="C4940" i="1"/>
  <c r="C4948" i="1"/>
  <c r="C4956" i="1"/>
  <c r="C4964" i="1"/>
  <c r="C4972" i="1"/>
  <c r="C4980" i="1"/>
  <c r="C4988" i="1"/>
  <c r="C4996" i="1"/>
  <c r="C5004" i="1"/>
  <c r="C5012" i="1"/>
  <c r="C5020" i="1"/>
  <c r="C5028" i="1"/>
  <c r="C5036" i="1"/>
  <c r="C5044" i="1"/>
  <c r="C5052" i="1"/>
  <c r="C5060" i="1"/>
  <c r="C5068" i="1"/>
  <c r="C5076" i="1"/>
  <c r="C5084" i="1"/>
  <c r="C5092" i="1"/>
  <c r="C5100" i="1"/>
  <c r="C5108" i="1"/>
  <c r="C5116" i="1"/>
  <c r="C5124" i="1"/>
  <c r="C5132" i="1"/>
  <c r="C5140" i="1"/>
  <c r="C5148" i="1"/>
  <c r="C5153" i="1"/>
  <c r="D18" i="1"/>
  <c r="D39" i="1"/>
  <c r="D60" i="1"/>
  <c r="D82" i="1"/>
  <c r="D103" i="1"/>
  <c r="D124" i="1"/>
  <c r="D146" i="1"/>
  <c r="D167" i="1"/>
  <c r="D188" i="1"/>
  <c r="D210" i="1"/>
  <c r="D231" i="1"/>
  <c r="D252" i="1"/>
  <c r="D274" i="1"/>
  <c r="D295" i="1"/>
  <c r="D316" i="1"/>
  <c r="D338" i="1"/>
  <c r="D359" i="1"/>
  <c r="D380" i="1"/>
  <c r="D402" i="1"/>
  <c r="D423" i="1"/>
  <c r="D444" i="1"/>
  <c r="D466" i="1"/>
  <c r="D487" i="1"/>
  <c r="D508" i="1"/>
  <c r="D530" i="1"/>
  <c r="D551" i="1"/>
  <c r="D572" i="1"/>
  <c r="D594" i="1"/>
  <c r="D615" i="1"/>
  <c r="D636" i="1"/>
  <c r="D658" i="1"/>
  <c r="D679" i="1"/>
  <c r="D700" i="1"/>
  <c r="D722" i="1"/>
  <c r="D743" i="1"/>
  <c r="D764" i="1"/>
  <c r="D786" i="1"/>
  <c r="D807" i="1"/>
  <c r="D828" i="1"/>
  <c r="D850" i="1"/>
  <c r="D871" i="1"/>
  <c r="D892" i="1"/>
  <c r="D914" i="1"/>
  <c r="D935" i="1"/>
  <c r="D956" i="1"/>
  <c r="D977" i="1"/>
  <c r="D993" i="1"/>
  <c r="D1009" i="1"/>
  <c r="D1025" i="1"/>
  <c r="D1041" i="1"/>
  <c r="D1057" i="1"/>
  <c r="D1073" i="1"/>
  <c r="D1089" i="1"/>
  <c r="D1105" i="1"/>
  <c r="D1121" i="1"/>
  <c r="D1137" i="1"/>
  <c r="D1153" i="1"/>
  <c r="D1169" i="1"/>
  <c r="D1185" i="1"/>
  <c r="D1201" i="1"/>
  <c r="D1217" i="1"/>
  <c r="D1233" i="1"/>
  <c r="D1249" i="1"/>
  <c r="D1265" i="1"/>
  <c r="D1281" i="1"/>
  <c r="D1297" i="1"/>
  <c r="D1313" i="1"/>
  <c r="D1329" i="1"/>
  <c r="D1345" i="1"/>
  <c r="D1361" i="1"/>
  <c r="D1377" i="1"/>
  <c r="D1393" i="1"/>
  <c r="D1409" i="1"/>
  <c r="D1425" i="1"/>
  <c r="D1441" i="1"/>
  <c r="D1457" i="1"/>
  <c r="D1473" i="1"/>
  <c r="D1489" i="1"/>
  <c r="D1505" i="1"/>
  <c r="D1521" i="1"/>
  <c r="D1537" i="1"/>
  <c r="D1553" i="1"/>
  <c r="D1569" i="1"/>
  <c r="D1585" i="1"/>
  <c r="D1601" i="1"/>
  <c r="D1617" i="1"/>
  <c r="D1633" i="1"/>
  <c r="D1649" i="1"/>
  <c r="D1665" i="1"/>
  <c r="D1681" i="1"/>
  <c r="D1697" i="1"/>
  <c r="D1713" i="1"/>
  <c r="D1729" i="1"/>
  <c r="D1745" i="1"/>
  <c r="D1761" i="1"/>
  <c r="D1777" i="1"/>
  <c r="D1793" i="1"/>
  <c r="D1809" i="1"/>
  <c r="D1825" i="1"/>
  <c r="D1841" i="1"/>
  <c r="D1857" i="1"/>
  <c r="D1873" i="1"/>
  <c r="D1889" i="1"/>
  <c r="D1905" i="1"/>
  <c r="D1921" i="1"/>
  <c r="D1937" i="1"/>
  <c r="D1953" i="1"/>
  <c r="D1969" i="1"/>
  <c r="D1985" i="1"/>
  <c r="D2001" i="1"/>
  <c r="D2017" i="1"/>
  <c r="D2033" i="1"/>
  <c r="D2049" i="1"/>
  <c r="D2065" i="1"/>
  <c r="D2081" i="1"/>
  <c r="D2097" i="1"/>
  <c r="D2113" i="1"/>
  <c r="D2129" i="1"/>
  <c r="D2145" i="1"/>
  <c r="D2161" i="1"/>
  <c r="D2177" i="1"/>
  <c r="D2193" i="1"/>
  <c r="D2209" i="1"/>
  <c r="D2225" i="1"/>
  <c r="D2241" i="1"/>
  <c r="D2249" i="1"/>
  <c r="D2257" i="1"/>
  <c r="D2265" i="1"/>
  <c r="D2273" i="1"/>
  <c r="D2281" i="1"/>
  <c r="D2289" i="1"/>
  <c r="D2297" i="1"/>
  <c r="D2305" i="1"/>
  <c r="D2310" i="1"/>
  <c r="D2315" i="1"/>
  <c r="D2321" i="1"/>
  <c r="D2326" i="1"/>
  <c r="D2331" i="1"/>
  <c r="D2337" i="1"/>
  <c r="D2342" i="1"/>
  <c r="D2347" i="1"/>
  <c r="D2353" i="1"/>
  <c r="D2358" i="1"/>
  <c r="D2363" i="1"/>
  <c r="D2369" i="1"/>
  <c r="D2374" i="1"/>
  <c r="D2379" i="1"/>
  <c r="D2385" i="1"/>
  <c r="D2390" i="1"/>
  <c r="D2395" i="1"/>
  <c r="D2401" i="1"/>
  <c r="D2406" i="1"/>
  <c r="D2411" i="1"/>
  <c r="D2417" i="1"/>
  <c r="D2422" i="1"/>
  <c r="D2427" i="1"/>
  <c r="D2433" i="1"/>
  <c r="D2438" i="1"/>
  <c r="D2443" i="1"/>
  <c r="D2449" i="1"/>
  <c r="D2454" i="1"/>
  <c r="D2459" i="1"/>
  <c r="D2465" i="1"/>
  <c r="D2470" i="1"/>
  <c r="D2475" i="1"/>
  <c r="D2481" i="1"/>
  <c r="D2486" i="1"/>
  <c r="D2491" i="1"/>
  <c r="D2497" i="1"/>
  <c r="D2502" i="1"/>
  <c r="D2507" i="1"/>
  <c r="D2513" i="1"/>
  <c r="D2518" i="1"/>
  <c r="D2523" i="1"/>
  <c r="D2529" i="1"/>
  <c r="D2534" i="1"/>
  <c r="D2539" i="1"/>
  <c r="D2545" i="1"/>
  <c r="D2550" i="1"/>
  <c r="D2555" i="1"/>
  <c r="D2561" i="1"/>
  <c r="D2566" i="1"/>
  <c r="D2571" i="1"/>
  <c r="D2577" i="1"/>
  <c r="D2582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413" i="1"/>
  <c r="A417" i="1"/>
  <c r="A421" i="1"/>
  <c r="A425" i="1"/>
  <c r="A429" i="1"/>
  <c r="A433" i="1"/>
  <c r="A437" i="1"/>
  <c r="A441" i="1"/>
  <c r="A445" i="1"/>
  <c r="A449" i="1"/>
  <c r="A453" i="1"/>
  <c r="A457" i="1"/>
  <c r="A461" i="1"/>
  <c r="A465" i="1"/>
  <c r="A469" i="1"/>
  <c r="A473" i="1"/>
  <c r="A477" i="1"/>
  <c r="A481" i="1"/>
  <c r="A485" i="1"/>
  <c r="A489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B2" i="1"/>
  <c r="D23" i="1"/>
  <c r="D44" i="1"/>
  <c r="D66" i="1"/>
  <c r="D87" i="1"/>
  <c r="D108" i="1"/>
  <c r="D130" i="1"/>
  <c r="D151" i="1"/>
  <c r="D172" i="1"/>
  <c r="D194" i="1"/>
  <c r="D215" i="1"/>
  <c r="D236" i="1"/>
  <c r="D258" i="1"/>
  <c r="D279" i="1"/>
  <c r="D300" i="1"/>
  <c r="D322" i="1"/>
  <c r="D343" i="1"/>
  <c r="D364" i="1"/>
  <c r="D386" i="1"/>
  <c r="D407" i="1"/>
  <c r="D428" i="1"/>
  <c r="D450" i="1"/>
  <c r="D471" i="1"/>
  <c r="D492" i="1"/>
  <c r="D514" i="1"/>
  <c r="D535" i="1"/>
  <c r="D556" i="1"/>
  <c r="D578" i="1"/>
  <c r="D599" i="1"/>
  <c r="D620" i="1"/>
  <c r="D642" i="1"/>
  <c r="D663" i="1"/>
  <c r="D684" i="1"/>
  <c r="D706" i="1"/>
  <c r="D727" i="1"/>
  <c r="D748" i="1"/>
  <c r="D770" i="1"/>
  <c r="D791" i="1"/>
  <c r="D812" i="1"/>
  <c r="D834" i="1"/>
  <c r="D855" i="1"/>
  <c r="D876" i="1"/>
  <c r="D898" i="1"/>
  <c r="D919" i="1"/>
  <c r="D940" i="1"/>
  <c r="D962" i="1"/>
  <c r="D981" i="1"/>
  <c r="D997" i="1"/>
  <c r="D1013" i="1"/>
  <c r="D1029" i="1"/>
  <c r="D1045" i="1"/>
  <c r="D1061" i="1"/>
  <c r="D1077" i="1"/>
  <c r="D1093" i="1"/>
  <c r="D1109" i="1"/>
  <c r="D1125" i="1"/>
  <c r="D1141" i="1"/>
  <c r="D1157" i="1"/>
  <c r="D1173" i="1"/>
  <c r="D1189" i="1"/>
  <c r="D1205" i="1"/>
  <c r="D1221" i="1"/>
  <c r="D1237" i="1"/>
  <c r="D1253" i="1"/>
  <c r="D1269" i="1"/>
  <c r="D1285" i="1"/>
  <c r="D1301" i="1"/>
  <c r="D1317" i="1"/>
  <c r="D1333" i="1"/>
  <c r="D1349" i="1"/>
  <c r="D1365" i="1"/>
  <c r="D1381" i="1"/>
  <c r="D1397" i="1"/>
  <c r="D1413" i="1"/>
  <c r="D1429" i="1"/>
  <c r="D1445" i="1"/>
  <c r="D1461" i="1"/>
  <c r="D1477" i="1"/>
  <c r="D1493" i="1"/>
  <c r="D1509" i="1"/>
  <c r="D1525" i="1"/>
  <c r="D1541" i="1"/>
  <c r="D1557" i="1"/>
  <c r="D1573" i="1"/>
  <c r="D1589" i="1"/>
  <c r="D1605" i="1"/>
  <c r="D1621" i="1"/>
  <c r="D1637" i="1"/>
  <c r="D1653" i="1"/>
  <c r="D1669" i="1"/>
  <c r="D1685" i="1"/>
  <c r="D1701" i="1"/>
  <c r="D1717" i="1"/>
  <c r="D1733" i="1"/>
  <c r="D1749" i="1"/>
  <c r="D1765" i="1"/>
  <c r="D1781" i="1"/>
  <c r="D1797" i="1"/>
  <c r="D1813" i="1"/>
  <c r="D1829" i="1"/>
  <c r="D1845" i="1"/>
  <c r="D1861" i="1"/>
  <c r="D1877" i="1"/>
  <c r="D1893" i="1"/>
  <c r="D1909" i="1"/>
  <c r="D1925" i="1"/>
  <c r="D1941" i="1"/>
  <c r="D1957" i="1"/>
  <c r="D1973" i="1"/>
  <c r="D1989" i="1"/>
  <c r="D2005" i="1"/>
  <c r="D2021" i="1"/>
  <c r="D2037" i="1"/>
  <c r="D2053" i="1"/>
  <c r="D2069" i="1"/>
  <c r="D2085" i="1"/>
  <c r="D2101" i="1"/>
  <c r="D2117" i="1"/>
  <c r="D2133" i="1"/>
  <c r="D2149" i="1"/>
  <c r="D2165" i="1"/>
  <c r="D2181" i="1"/>
  <c r="D2197" i="1"/>
  <c r="D2213" i="1"/>
  <c r="D2229" i="1"/>
  <c r="D2242" i="1"/>
  <c r="D2250" i="1"/>
  <c r="D2258" i="1"/>
  <c r="D2266" i="1"/>
  <c r="D2274" i="1"/>
  <c r="D2282" i="1"/>
  <c r="D2290" i="1"/>
  <c r="D2298" i="1"/>
  <c r="D2306" i="1"/>
  <c r="D2311" i="1"/>
  <c r="D2317" i="1"/>
  <c r="D2322" i="1"/>
  <c r="D2327" i="1"/>
  <c r="D2333" i="1"/>
  <c r="D2338" i="1"/>
  <c r="D2343" i="1"/>
  <c r="D2349" i="1"/>
  <c r="D2354" i="1"/>
  <c r="D2359" i="1"/>
  <c r="D2365" i="1"/>
  <c r="D2370" i="1"/>
  <c r="D2375" i="1"/>
  <c r="D2381" i="1"/>
  <c r="D2386" i="1"/>
  <c r="D2391" i="1"/>
  <c r="D2397" i="1"/>
  <c r="D2402" i="1"/>
  <c r="D2407" i="1"/>
  <c r="D2413" i="1"/>
  <c r="D2418" i="1"/>
  <c r="D2423" i="1"/>
  <c r="D2429" i="1"/>
  <c r="D2434" i="1"/>
  <c r="D2439" i="1"/>
  <c r="D2445" i="1"/>
  <c r="D2450" i="1"/>
  <c r="D2455" i="1"/>
  <c r="D2461" i="1"/>
  <c r="D2466" i="1"/>
  <c r="D2471" i="1"/>
  <c r="D2477" i="1"/>
  <c r="D2482" i="1"/>
  <c r="D2487" i="1"/>
  <c r="D2493" i="1"/>
  <c r="D2498" i="1"/>
  <c r="D2503" i="1"/>
  <c r="D2509" i="1"/>
  <c r="D2514" i="1"/>
  <c r="D2519" i="1"/>
  <c r="D2525" i="1"/>
  <c r="D2530" i="1"/>
  <c r="D2535" i="1"/>
  <c r="D2541" i="1"/>
  <c r="D2546" i="1"/>
  <c r="D2551" i="1"/>
  <c r="D2557" i="1"/>
  <c r="D2562" i="1"/>
  <c r="D2567" i="1"/>
  <c r="D2573" i="1"/>
  <c r="D2578" i="1"/>
  <c r="D2583" i="1"/>
  <c r="D2588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2764" i="1"/>
  <c r="D2768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2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D7" i="1"/>
  <c r="D28" i="1"/>
  <c r="D50" i="1"/>
  <c r="D71" i="1"/>
  <c r="D92" i="1"/>
  <c r="D114" i="1"/>
  <c r="D135" i="1"/>
  <c r="D156" i="1"/>
  <c r="D178" i="1"/>
  <c r="D199" i="1"/>
  <c r="D220" i="1"/>
  <c r="D242" i="1"/>
  <c r="D263" i="1"/>
  <c r="D284" i="1"/>
  <c r="D306" i="1"/>
  <c r="D327" i="1"/>
  <c r="D348" i="1"/>
  <c r="D370" i="1"/>
  <c r="D391" i="1"/>
  <c r="D412" i="1"/>
  <c r="D434" i="1"/>
  <c r="D455" i="1"/>
  <c r="D476" i="1"/>
  <c r="D498" i="1"/>
  <c r="D519" i="1"/>
  <c r="D540" i="1"/>
  <c r="D562" i="1"/>
  <c r="D583" i="1"/>
  <c r="D604" i="1"/>
  <c r="D626" i="1"/>
  <c r="D647" i="1"/>
  <c r="D668" i="1"/>
  <c r="D690" i="1"/>
  <c r="D711" i="1"/>
  <c r="D732" i="1"/>
  <c r="D754" i="1"/>
  <c r="D775" i="1"/>
  <c r="D796" i="1"/>
  <c r="D818" i="1"/>
  <c r="D839" i="1"/>
  <c r="D860" i="1"/>
  <c r="D882" i="1"/>
  <c r="D903" i="1"/>
  <c r="D924" i="1"/>
  <c r="D946" i="1"/>
  <c r="D967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1193" i="1"/>
  <c r="D1209" i="1"/>
  <c r="D1225" i="1"/>
  <c r="D1241" i="1"/>
  <c r="D1257" i="1"/>
  <c r="D1273" i="1"/>
  <c r="D1289" i="1"/>
  <c r="D1305" i="1"/>
  <c r="D1321" i="1"/>
  <c r="D1337" i="1"/>
  <c r="D1353" i="1"/>
  <c r="D1369" i="1"/>
  <c r="D1385" i="1"/>
  <c r="D1401" i="1"/>
  <c r="D1417" i="1"/>
  <c r="D1433" i="1"/>
  <c r="D1449" i="1"/>
  <c r="D1465" i="1"/>
  <c r="D1481" i="1"/>
  <c r="D1497" i="1"/>
  <c r="D1513" i="1"/>
  <c r="D1529" i="1"/>
  <c r="D1545" i="1"/>
  <c r="D1561" i="1"/>
  <c r="D1577" i="1"/>
  <c r="D1593" i="1"/>
  <c r="D1609" i="1"/>
  <c r="D1625" i="1"/>
  <c r="D1641" i="1"/>
  <c r="D1657" i="1"/>
  <c r="D1673" i="1"/>
  <c r="D1689" i="1"/>
  <c r="D1705" i="1"/>
  <c r="D1721" i="1"/>
  <c r="D1737" i="1"/>
  <c r="D1753" i="1"/>
  <c r="D1769" i="1"/>
  <c r="D1785" i="1"/>
  <c r="D1801" i="1"/>
  <c r="D1817" i="1"/>
  <c r="D1833" i="1"/>
  <c r="D1849" i="1"/>
  <c r="D1865" i="1"/>
  <c r="D1881" i="1"/>
  <c r="D1897" i="1"/>
  <c r="D1913" i="1"/>
  <c r="D1929" i="1"/>
  <c r="D1945" i="1"/>
  <c r="D1961" i="1"/>
  <c r="D1977" i="1"/>
  <c r="D1993" i="1"/>
  <c r="D2009" i="1"/>
  <c r="D2025" i="1"/>
  <c r="D2041" i="1"/>
  <c r="D2057" i="1"/>
  <c r="D2073" i="1"/>
  <c r="D2089" i="1"/>
  <c r="D2105" i="1"/>
  <c r="D2121" i="1"/>
  <c r="D2137" i="1"/>
  <c r="D2153" i="1"/>
  <c r="D2169" i="1"/>
  <c r="D2185" i="1"/>
  <c r="D2201" i="1"/>
  <c r="D2217" i="1"/>
  <c r="D2233" i="1"/>
  <c r="D2245" i="1"/>
  <c r="D2253" i="1"/>
  <c r="D2261" i="1"/>
  <c r="D2269" i="1"/>
  <c r="D2277" i="1"/>
  <c r="D2285" i="1"/>
  <c r="D2293" i="1"/>
  <c r="D2301" i="1"/>
  <c r="D2307" i="1"/>
  <c r="D2313" i="1"/>
  <c r="D2318" i="1"/>
  <c r="D2323" i="1"/>
  <c r="D2329" i="1"/>
  <c r="D2334" i="1"/>
  <c r="D2339" i="1"/>
  <c r="D2345" i="1"/>
  <c r="D2350" i="1"/>
  <c r="D2355" i="1"/>
  <c r="D2361" i="1"/>
  <c r="D2366" i="1"/>
  <c r="D2371" i="1"/>
  <c r="D2377" i="1"/>
  <c r="D2382" i="1"/>
  <c r="D2387" i="1"/>
  <c r="D2393" i="1"/>
  <c r="D2398" i="1"/>
  <c r="D2403" i="1"/>
  <c r="D2409" i="1"/>
  <c r="D2414" i="1"/>
  <c r="D2419" i="1"/>
  <c r="D2425" i="1"/>
  <c r="D2430" i="1"/>
  <c r="D2435" i="1"/>
  <c r="D2441" i="1"/>
  <c r="D2446" i="1"/>
  <c r="D2451" i="1"/>
  <c r="D2457" i="1"/>
  <c r="D2462" i="1"/>
  <c r="D2467" i="1"/>
  <c r="D2473" i="1"/>
  <c r="D2478" i="1"/>
  <c r="D2483" i="1"/>
  <c r="D2489" i="1"/>
  <c r="D2494" i="1"/>
  <c r="D2499" i="1"/>
  <c r="D2505" i="1"/>
  <c r="D2510" i="1"/>
  <c r="D2515" i="1"/>
  <c r="D2521" i="1"/>
  <c r="D2526" i="1"/>
  <c r="D2531" i="1"/>
  <c r="D2537" i="1"/>
  <c r="D2542" i="1"/>
  <c r="D2547" i="1"/>
  <c r="D2553" i="1"/>
  <c r="D2558" i="1"/>
  <c r="D2563" i="1"/>
  <c r="D2569" i="1"/>
  <c r="D2574" i="1"/>
  <c r="D2579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29" i="1"/>
  <c r="D4833" i="1"/>
  <c r="D4837" i="1"/>
  <c r="D4841" i="1"/>
  <c r="D4845" i="1"/>
  <c r="D4849" i="1"/>
  <c r="D4853" i="1"/>
  <c r="D4857" i="1"/>
  <c r="D4861" i="1"/>
  <c r="D4865" i="1"/>
  <c r="D4869" i="1"/>
  <c r="D4873" i="1"/>
  <c r="D4877" i="1"/>
  <c r="D4881" i="1"/>
  <c r="D4885" i="1"/>
  <c r="D4889" i="1"/>
  <c r="D4893" i="1"/>
  <c r="D4897" i="1"/>
  <c r="D4901" i="1"/>
  <c r="D4905" i="1"/>
  <c r="D4909" i="1"/>
  <c r="D4913" i="1"/>
  <c r="D4917" i="1"/>
  <c r="D4921" i="1"/>
  <c r="D4925" i="1"/>
  <c r="D4929" i="1"/>
  <c r="D4933" i="1"/>
  <c r="D4937" i="1"/>
  <c r="D4941" i="1"/>
  <c r="D4945" i="1"/>
  <c r="D4949" i="1"/>
  <c r="D4953" i="1"/>
  <c r="D4957" i="1"/>
  <c r="D4961" i="1"/>
  <c r="D4965" i="1"/>
  <c r="D4969" i="1"/>
  <c r="D4973" i="1"/>
  <c r="D4977" i="1"/>
  <c r="D4981" i="1"/>
  <c r="D4985" i="1"/>
  <c r="D4989" i="1"/>
  <c r="D4993" i="1"/>
  <c r="D4997" i="1"/>
  <c r="D5001" i="1"/>
  <c r="D5005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891" i="1"/>
  <c r="A895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1003" i="1"/>
  <c r="A1007" i="1"/>
  <c r="A1011" i="1"/>
  <c r="A1015" i="1"/>
  <c r="A1019" i="1"/>
  <c r="A1023" i="1"/>
  <c r="A1027" i="1"/>
  <c r="A1031" i="1"/>
  <c r="A1035" i="1"/>
  <c r="A1039" i="1"/>
  <c r="A1043" i="1"/>
  <c r="A1047" i="1"/>
  <c r="A1051" i="1"/>
  <c r="A1055" i="1"/>
  <c r="A1059" i="1"/>
  <c r="A1063" i="1"/>
  <c r="A1067" i="1"/>
  <c r="A1071" i="1"/>
  <c r="A1075" i="1"/>
  <c r="A1079" i="1"/>
  <c r="A1083" i="1"/>
  <c r="A1087" i="1"/>
  <c r="A1091" i="1"/>
  <c r="A1095" i="1"/>
  <c r="A1099" i="1"/>
  <c r="A1103" i="1"/>
  <c r="A1107" i="1"/>
  <c r="A1111" i="1"/>
  <c r="A1115" i="1"/>
  <c r="A1119" i="1"/>
  <c r="A1123" i="1"/>
  <c r="A1127" i="1"/>
  <c r="A1131" i="1"/>
  <c r="A1135" i="1"/>
  <c r="A1139" i="1"/>
  <c r="A1143" i="1"/>
  <c r="A1147" i="1"/>
  <c r="A1151" i="1"/>
  <c r="A1155" i="1"/>
  <c r="A1159" i="1"/>
  <c r="A1163" i="1"/>
  <c r="A1167" i="1"/>
  <c r="A1171" i="1"/>
  <c r="A1175" i="1"/>
  <c r="A1179" i="1"/>
  <c r="A1183" i="1"/>
  <c r="A1187" i="1"/>
  <c r="A1191" i="1"/>
  <c r="A1195" i="1"/>
  <c r="A1199" i="1"/>
  <c r="A1203" i="1"/>
  <c r="A1207" i="1"/>
  <c r="A1211" i="1"/>
  <c r="A1215" i="1"/>
  <c r="A1219" i="1"/>
  <c r="A1223" i="1"/>
  <c r="A1227" i="1"/>
  <c r="A1231" i="1"/>
  <c r="A1235" i="1"/>
  <c r="A1239" i="1"/>
  <c r="A1243" i="1"/>
  <c r="A1247" i="1"/>
  <c r="A1251" i="1"/>
  <c r="A1255" i="1"/>
  <c r="A1259" i="1"/>
  <c r="A1263" i="1"/>
  <c r="A1267" i="1"/>
  <c r="A1271" i="1"/>
  <c r="A1275" i="1"/>
  <c r="A1279" i="1"/>
  <c r="A1283" i="1"/>
  <c r="A1287" i="1"/>
  <c r="A1291" i="1"/>
  <c r="A1295" i="1"/>
  <c r="A1299" i="1"/>
  <c r="A1303" i="1"/>
  <c r="A1307" i="1"/>
  <c r="A1311" i="1"/>
  <c r="A1315" i="1"/>
  <c r="A1319" i="1"/>
  <c r="A1323" i="1"/>
  <c r="A1327" i="1"/>
  <c r="A1331" i="1"/>
  <c r="A1335" i="1"/>
  <c r="A1339" i="1"/>
  <c r="A1343" i="1"/>
  <c r="A1347" i="1"/>
  <c r="A1351" i="1"/>
  <c r="A1355" i="1"/>
  <c r="A1359" i="1"/>
  <c r="A1363" i="1"/>
  <c r="A1367" i="1"/>
  <c r="A1371" i="1"/>
  <c r="A1375" i="1"/>
  <c r="A1379" i="1"/>
  <c r="A1383" i="1"/>
  <c r="A1387" i="1"/>
  <c r="A1391" i="1"/>
  <c r="A1395" i="1"/>
  <c r="A1399" i="1"/>
  <c r="A1403" i="1"/>
  <c r="A1407" i="1"/>
  <c r="A1411" i="1"/>
  <c r="A1415" i="1"/>
  <c r="A1419" i="1"/>
  <c r="A1423" i="1"/>
  <c r="A1427" i="1"/>
  <c r="A1431" i="1"/>
  <c r="A1435" i="1"/>
  <c r="A1439" i="1"/>
  <c r="A1443" i="1"/>
  <c r="A1447" i="1"/>
  <c r="A1451" i="1"/>
  <c r="A1455" i="1"/>
  <c r="A1459" i="1"/>
  <c r="A1463" i="1"/>
  <c r="A1467" i="1"/>
  <c r="A1471" i="1"/>
  <c r="A1475" i="1"/>
  <c r="A1479" i="1"/>
  <c r="A1483" i="1"/>
  <c r="A1487" i="1"/>
  <c r="A1491" i="1"/>
  <c r="A1495" i="1"/>
  <c r="A1499" i="1"/>
  <c r="A1503" i="1"/>
  <c r="A1507" i="1"/>
  <c r="A1511" i="1"/>
  <c r="A1515" i="1"/>
  <c r="A1519" i="1"/>
  <c r="A1523" i="1"/>
  <c r="A1527" i="1"/>
  <c r="A1531" i="1"/>
  <c r="A1535" i="1"/>
  <c r="A1539" i="1"/>
  <c r="A1543" i="1"/>
  <c r="A1547" i="1"/>
  <c r="A1551" i="1"/>
  <c r="A1555" i="1"/>
  <c r="A1559" i="1"/>
  <c r="A1563" i="1"/>
  <c r="A1567" i="1"/>
  <c r="A1571" i="1"/>
  <c r="A1575" i="1"/>
  <c r="A1579" i="1"/>
  <c r="A1583" i="1"/>
  <c r="A1587" i="1"/>
  <c r="A1591" i="1"/>
  <c r="A1595" i="1"/>
  <c r="A1599" i="1"/>
  <c r="A1603" i="1"/>
  <c r="A1607" i="1"/>
  <c r="A1611" i="1"/>
  <c r="A1615" i="1"/>
  <c r="A1619" i="1"/>
  <c r="A1623" i="1"/>
  <c r="A1627" i="1"/>
  <c r="A1631" i="1"/>
  <c r="A1635" i="1"/>
  <c r="A1639" i="1"/>
  <c r="A1643" i="1"/>
  <c r="A1647" i="1"/>
  <c r="A1651" i="1"/>
  <c r="A1655" i="1"/>
  <c r="A1659" i="1"/>
  <c r="A1663" i="1"/>
  <c r="A1667" i="1"/>
  <c r="A1671" i="1"/>
  <c r="A1675" i="1"/>
  <c r="A1679" i="1"/>
  <c r="A1683" i="1"/>
  <c r="A1687" i="1"/>
  <c r="A1691" i="1"/>
  <c r="A1695" i="1"/>
  <c r="A1699" i="1"/>
  <c r="A1703" i="1"/>
  <c r="A1707" i="1"/>
  <c r="A1711" i="1"/>
  <c r="A1715" i="1"/>
  <c r="A1719" i="1"/>
  <c r="A1723" i="1"/>
  <c r="A1727" i="1"/>
  <c r="A1731" i="1"/>
  <c r="A1735" i="1"/>
  <c r="A1739" i="1"/>
  <c r="A1743" i="1"/>
  <c r="A1747" i="1"/>
  <c r="A1751" i="1"/>
  <c r="A1755" i="1"/>
  <c r="A1759" i="1"/>
  <c r="A1763" i="1"/>
  <c r="A1767" i="1"/>
  <c r="A1771" i="1"/>
  <c r="A1775" i="1"/>
  <c r="A1779" i="1"/>
  <c r="A1783" i="1"/>
  <c r="A1787" i="1"/>
  <c r="A1791" i="1"/>
  <c r="A1795" i="1"/>
  <c r="A1799" i="1"/>
  <c r="A1803" i="1"/>
  <c r="A1807" i="1"/>
  <c r="A1811" i="1"/>
  <c r="A1815" i="1"/>
  <c r="A1819" i="1"/>
  <c r="A1823" i="1"/>
  <c r="A1827" i="1"/>
  <c r="A1831" i="1"/>
  <c r="A1835" i="1"/>
  <c r="A1839" i="1"/>
  <c r="A1843" i="1"/>
  <c r="A1847" i="1"/>
  <c r="A1851" i="1"/>
  <c r="A1855" i="1"/>
  <c r="A1859" i="1"/>
  <c r="A1863" i="1"/>
  <c r="A1867" i="1"/>
  <c r="A1871" i="1"/>
  <c r="A1875" i="1"/>
  <c r="A1879" i="1"/>
  <c r="A1883" i="1"/>
  <c r="A1887" i="1"/>
  <c r="A1891" i="1"/>
  <c r="A1895" i="1"/>
  <c r="A1899" i="1"/>
  <c r="A1903" i="1"/>
  <c r="A1907" i="1"/>
  <c r="A1911" i="1"/>
  <c r="A1915" i="1"/>
  <c r="A1919" i="1"/>
  <c r="A1923" i="1"/>
  <c r="A1927" i="1"/>
  <c r="A1931" i="1"/>
  <c r="A1935" i="1"/>
  <c r="A1939" i="1"/>
  <c r="A1943" i="1"/>
  <c r="A1947" i="1"/>
  <c r="A1951" i="1"/>
  <c r="A1955" i="1"/>
  <c r="A1959" i="1"/>
  <c r="A1963" i="1"/>
  <c r="A1967" i="1"/>
  <c r="A1971" i="1"/>
  <c r="A1975" i="1"/>
  <c r="A1979" i="1"/>
  <c r="A1983" i="1"/>
  <c r="A1987" i="1"/>
  <c r="A1991" i="1"/>
  <c r="A1995" i="1"/>
  <c r="A1999" i="1"/>
  <c r="A2003" i="1"/>
  <c r="A2007" i="1"/>
  <c r="A2011" i="1"/>
  <c r="A2015" i="1"/>
  <c r="A2019" i="1"/>
  <c r="A2023" i="1"/>
  <c r="A2027" i="1"/>
  <c r="A2031" i="1"/>
  <c r="A2035" i="1"/>
  <c r="A2039" i="1"/>
  <c r="A2043" i="1"/>
  <c r="A2047" i="1"/>
  <c r="A2051" i="1"/>
  <c r="A2055" i="1"/>
  <c r="A2059" i="1"/>
  <c r="A2063" i="1"/>
  <c r="A2067" i="1"/>
  <c r="A2071" i="1"/>
  <c r="A2075" i="1"/>
  <c r="A2079" i="1"/>
  <c r="A2083" i="1"/>
  <c r="A2087" i="1"/>
  <c r="A2091" i="1"/>
  <c r="A2095" i="1"/>
  <c r="A2099" i="1"/>
  <c r="A2103" i="1"/>
  <c r="A2107" i="1"/>
  <c r="A2111" i="1"/>
  <c r="A2115" i="1"/>
  <c r="A2119" i="1"/>
  <c r="A2123" i="1"/>
  <c r="A2127" i="1"/>
  <c r="A2131" i="1"/>
  <c r="A2135" i="1"/>
  <c r="A2139" i="1"/>
  <c r="A2143" i="1"/>
  <c r="A2147" i="1"/>
  <c r="D12" i="1"/>
  <c r="D98" i="1"/>
  <c r="D183" i="1"/>
  <c r="D268" i="1"/>
  <c r="D354" i="1"/>
  <c r="D439" i="1"/>
  <c r="D524" i="1"/>
  <c r="D610" i="1"/>
  <c r="D695" i="1"/>
  <c r="D780" i="1"/>
  <c r="D866" i="1"/>
  <c r="D951" i="1"/>
  <c r="D1021" i="1"/>
  <c r="D1085" i="1"/>
  <c r="D1149" i="1"/>
  <c r="D1213" i="1"/>
  <c r="D1277" i="1"/>
  <c r="D1341" i="1"/>
  <c r="D1405" i="1"/>
  <c r="D1469" i="1"/>
  <c r="D1533" i="1"/>
  <c r="D1597" i="1"/>
  <c r="D1661" i="1"/>
  <c r="D1725" i="1"/>
  <c r="D1789" i="1"/>
  <c r="D1853" i="1"/>
  <c r="D1917" i="1"/>
  <c r="D1981" i="1"/>
  <c r="D2045" i="1"/>
  <c r="D2109" i="1"/>
  <c r="D2173" i="1"/>
  <c r="D2237" i="1"/>
  <c r="D2270" i="1"/>
  <c r="D2302" i="1"/>
  <c r="D2325" i="1"/>
  <c r="D2346" i="1"/>
  <c r="D2367" i="1"/>
  <c r="D2389" i="1"/>
  <c r="D2410" i="1"/>
  <c r="D2431" i="1"/>
  <c r="D2453" i="1"/>
  <c r="D2474" i="1"/>
  <c r="D2495" i="1"/>
  <c r="D2517" i="1"/>
  <c r="D2538" i="1"/>
  <c r="D2559" i="1"/>
  <c r="D2581" i="1"/>
  <c r="D2598" i="1"/>
  <c r="D2614" i="1"/>
  <c r="D2630" i="1"/>
  <c r="D2646" i="1"/>
  <c r="D2662" i="1"/>
  <c r="D2678" i="1"/>
  <c r="D2694" i="1"/>
  <c r="D2710" i="1"/>
  <c r="D2726" i="1"/>
  <c r="D2742" i="1"/>
  <c r="D2758" i="1"/>
  <c r="D2774" i="1"/>
  <c r="D2790" i="1"/>
  <c r="D2806" i="1"/>
  <c r="D2822" i="1"/>
  <c r="D2838" i="1"/>
  <c r="D2854" i="1"/>
  <c r="D2870" i="1"/>
  <c r="D2886" i="1"/>
  <c r="D2902" i="1"/>
  <c r="D2918" i="1"/>
  <c r="D2934" i="1"/>
  <c r="D2950" i="1"/>
  <c r="D2966" i="1"/>
  <c r="D2982" i="1"/>
  <c r="D2998" i="1"/>
  <c r="D3014" i="1"/>
  <c r="D3030" i="1"/>
  <c r="D3046" i="1"/>
  <c r="D3062" i="1"/>
  <c r="D3078" i="1"/>
  <c r="D3094" i="1"/>
  <c r="D3110" i="1"/>
  <c r="D3126" i="1"/>
  <c r="D3142" i="1"/>
  <c r="D3158" i="1"/>
  <c r="D3174" i="1"/>
  <c r="D3190" i="1"/>
  <c r="D3206" i="1"/>
  <c r="D3222" i="1"/>
  <c r="D3238" i="1"/>
  <c r="D3254" i="1"/>
  <c r="D3270" i="1"/>
  <c r="D3286" i="1"/>
  <c r="D3302" i="1"/>
  <c r="D3318" i="1"/>
  <c r="D3334" i="1"/>
  <c r="D3350" i="1"/>
  <c r="D3366" i="1"/>
  <c r="D3382" i="1"/>
  <c r="D3398" i="1"/>
  <c r="D3414" i="1"/>
  <c r="D3430" i="1"/>
  <c r="D3446" i="1"/>
  <c r="D3462" i="1"/>
  <c r="D3478" i="1"/>
  <c r="D3494" i="1"/>
  <c r="D3510" i="1"/>
  <c r="D3526" i="1"/>
  <c r="D3542" i="1"/>
  <c r="D3558" i="1"/>
  <c r="D3574" i="1"/>
  <c r="D3590" i="1"/>
  <c r="D3606" i="1"/>
  <c r="D3622" i="1"/>
  <c r="D3638" i="1"/>
  <c r="D3654" i="1"/>
  <c r="D3670" i="1"/>
  <c r="D3686" i="1"/>
  <c r="D3702" i="1"/>
  <c r="D3718" i="1"/>
  <c r="D3734" i="1"/>
  <c r="D3750" i="1"/>
  <c r="D3766" i="1"/>
  <c r="D3782" i="1"/>
  <c r="D3798" i="1"/>
  <c r="D3814" i="1"/>
  <c r="D3830" i="1"/>
  <c r="D3846" i="1"/>
  <c r="D3862" i="1"/>
  <c r="D3878" i="1"/>
  <c r="D3894" i="1"/>
  <c r="D3910" i="1"/>
  <c r="D3926" i="1"/>
  <c r="D3942" i="1"/>
  <c r="D3958" i="1"/>
  <c r="D3974" i="1"/>
  <c r="D3990" i="1"/>
  <c r="D4006" i="1"/>
  <c r="D4022" i="1"/>
  <c r="D4038" i="1"/>
  <c r="D4054" i="1"/>
  <c r="D4070" i="1"/>
  <c r="D4086" i="1"/>
  <c r="D4102" i="1"/>
  <c r="D4118" i="1"/>
  <c r="D4134" i="1"/>
  <c r="D4150" i="1"/>
  <c r="D4166" i="1"/>
  <c r="D4182" i="1"/>
  <c r="D4198" i="1"/>
  <c r="D4214" i="1"/>
  <c r="D4230" i="1"/>
  <c r="D4246" i="1"/>
  <c r="D4262" i="1"/>
  <c r="D4278" i="1"/>
  <c r="D4294" i="1"/>
  <c r="D4310" i="1"/>
  <c r="D4326" i="1"/>
  <c r="D4342" i="1"/>
  <c r="D4358" i="1"/>
  <c r="D4374" i="1"/>
  <c r="D4390" i="1"/>
  <c r="D4406" i="1"/>
  <c r="D4422" i="1"/>
  <c r="D4438" i="1"/>
  <c r="D4454" i="1"/>
  <c r="D4470" i="1"/>
  <c r="D4486" i="1"/>
  <c r="D4502" i="1"/>
  <c r="D4518" i="1"/>
  <c r="D4534" i="1"/>
  <c r="D4550" i="1"/>
  <c r="D4566" i="1"/>
  <c r="D4582" i="1"/>
  <c r="D4598" i="1"/>
  <c r="D4614" i="1"/>
  <c r="D4630" i="1"/>
  <c r="D4646" i="1"/>
  <c r="D4662" i="1"/>
  <c r="D4678" i="1"/>
  <c r="D4694" i="1"/>
  <c r="D4710" i="1"/>
  <c r="D4726" i="1"/>
  <c r="D4742" i="1"/>
  <c r="D4758" i="1"/>
  <c r="D4774" i="1"/>
  <c r="D4790" i="1"/>
  <c r="D4806" i="1"/>
  <c r="D4822" i="1"/>
  <c r="D4838" i="1"/>
  <c r="D4854" i="1"/>
  <c r="D4870" i="1"/>
  <c r="D4886" i="1"/>
  <c r="D4902" i="1"/>
  <c r="D4918" i="1"/>
  <c r="D4934" i="1"/>
  <c r="D4950" i="1"/>
  <c r="D4966" i="1"/>
  <c r="D4982" i="1"/>
  <c r="D4998" i="1"/>
  <c r="D5014" i="1"/>
  <c r="D5030" i="1"/>
  <c r="D5046" i="1"/>
  <c r="D5062" i="1"/>
  <c r="D5078" i="1"/>
  <c r="D5094" i="1"/>
  <c r="D5110" i="1"/>
  <c r="D5126" i="1"/>
  <c r="D5142" i="1"/>
  <c r="A4" i="1"/>
  <c r="A20" i="1"/>
  <c r="A36" i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A372" i="1"/>
  <c r="A388" i="1"/>
  <c r="A404" i="1"/>
  <c r="A420" i="1"/>
  <c r="A436" i="1"/>
  <c r="A452" i="1"/>
  <c r="A468" i="1"/>
  <c r="A484" i="1"/>
  <c r="A500" i="1"/>
  <c r="A516" i="1"/>
  <c r="A532" i="1"/>
  <c r="A548" i="1"/>
  <c r="A564" i="1"/>
  <c r="A580" i="1"/>
  <c r="A596" i="1"/>
  <c r="A612" i="1"/>
  <c r="A628" i="1"/>
  <c r="A633" i="1"/>
  <c r="A638" i="1"/>
  <c r="A644" i="1"/>
  <c r="A649" i="1"/>
  <c r="A654" i="1"/>
  <c r="A660" i="1"/>
  <c r="A665" i="1"/>
  <c r="A670" i="1"/>
  <c r="A676" i="1"/>
  <c r="A681" i="1"/>
  <c r="A686" i="1"/>
  <c r="A692" i="1"/>
  <c r="A697" i="1"/>
  <c r="A702" i="1"/>
  <c r="A708" i="1"/>
  <c r="A713" i="1"/>
  <c r="A718" i="1"/>
  <c r="A724" i="1"/>
  <c r="A729" i="1"/>
  <c r="A734" i="1"/>
  <c r="A740" i="1"/>
  <c r="A745" i="1"/>
  <c r="A750" i="1"/>
  <c r="A756" i="1"/>
  <c r="A761" i="1"/>
  <c r="A766" i="1"/>
  <c r="A772" i="1"/>
  <c r="A777" i="1"/>
  <c r="A782" i="1"/>
  <c r="A788" i="1"/>
  <c r="A793" i="1"/>
  <c r="A798" i="1"/>
  <c r="A804" i="1"/>
  <c r="A809" i="1"/>
  <c r="A814" i="1"/>
  <c r="A820" i="1"/>
  <c r="A825" i="1"/>
  <c r="A830" i="1"/>
  <c r="A836" i="1"/>
  <c r="A841" i="1"/>
  <c r="A846" i="1"/>
  <c r="A852" i="1"/>
  <c r="A857" i="1"/>
  <c r="A862" i="1"/>
  <c r="A868" i="1"/>
  <c r="A873" i="1"/>
  <c r="A878" i="1"/>
  <c r="A884" i="1"/>
  <c r="A889" i="1"/>
  <c r="A894" i="1"/>
  <c r="A900" i="1"/>
  <c r="A905" i="1"/>
  <c r="A910" i="1"/>
  <c r="A916" i="1"/>
  <c r="A921" i="1"/>
  <c r="A926" i="1"/>
  <c r="A932" i="1"/>
  <c r="A937" i="1"/>
  <c r="A942" i="1"/>
  <c r="A948" i="1"/>
  <c r="A953" i="1"/>
  <c r="A958" i="1"/>
  <c r="A964" i="1"/>
  <c r="A969" i="1"/>
  <c r="A974" i="1"/>
  <c r="A980" i="1"/>
  <c r="A985" i="1"/>
  <c r="A990" i="1"/>
  <c r="A996" i="1"/>
  <c r="A1001" i="1"/>
  <c r="A1006" i="1"/>
  <c r="A1012" i="1"/>
  <c r="A1017" i="1"/>
  <c r="A1022" i="1"/>
  <c r="A1028" i="1"/>
  <c r="A1033" i="1"/>
  <c r="A1038" i="1"/>
  <c r="A1044" i="1"/>
  <c r="A1049" i="1"/>
  <c r="A1054" i="1"/>
  <c r="A1060" i="1"/>
  <c r="A1065" i="1"/>
  <c r="A1070" i="1"/>
  <c r="A1076" i="1"/>
  <c r="A1081" i="1"/>
  <c r="A1086" i="1"/>
  <c r="A1092" i="1"/>
  <c r="A1097" i="1"/>
  <c r="A1102" i="1"/>
  <c r="A1108" i="1"/>
  <c r="A1113" i="1"/>
  <c r="A1118" i="1"/>
  <c r="A1124" i="1"/>
  <c r="A1129" i="1"/>
  <c r="A1134" i="1"/>
  <c r="A1140" i="1"/>
  <c r="A1145" i="1"/>
  <c r="A1150" i="1"/>
  <c r="A1156" i="1"/>
  <c r="A1161" i="1"/>
  <c r="A1166" i="1"/>
  <c r="A1172" i="1"/>
  <c r="A1177" i="1"/>
  <c r="A1182" i="1"/>
  <c r="A1188" i="1"/>
  <c r="A1193" i="1"/>
  <c r="A1198" i="1"/>
  <c r="A1204" i="1"/>
  <c r="A1209" i="1"/>
  <c r="A1214" i="1"/>
  <c r="A1220" i="1"/>
  <c r="A1225" i="1"/>
  <c r="A1230" i="1"/>
  <c r="A1236" i="1"/>
  <c r="A1241" i="1"/>
  <c r="A1246" i="1"/>
  <c r="A1252" i="1"/>
  <c r="A1257" i="1"/>
  <c r="A1262" i="1"/>
  <c r="A1268" i="1"/>
  <c r="A1273" i="1"/>
  <c r="A1278" i="1"/>
  <c r="A1284" i="1"/>
  <c r="A1289" i="1"/>
  <c r="A1294" i="1"/>
  <c r="A1300" i="1"/>
  <c r="A1305" i="1"/>
  <c r="A1310" i="1"/>
  <c r="A1316" i="1"/>
  <c r="A1321" i="1"/>
  <c r="A1326" i="1"/>
  <c r="A1332" i="1"/>
  <c r="A1337" i="1"/>
  <c r="A1342" i="1"/>
  <c r="A1348" i="1"/>
  <c r="A1353" i="1"/>
  <c r="A1358" i="1"/>
  <c r="A1364" i="1"/>
  <c r="A1369" i="1"/>
  <c r="A1374" i="1"/>
  <c r="A1380" i="1"/>
  <c r="A1385" i="1"/>
  <c r="A1390" i="1"/>
  <c r="A1396" i="1"/>
  <c r="A1401" i="1"/>
  <c r="A1406" i="1"/>
  <c r="A1412" i="1"/>
  <c r="A1417" i="1"/>
  <c r="A1422" i="1"/>
  <c r="A1428" i="1"/>
  <c r="A1433" i="1"/>
  <c r="A1438" i="1"/>
  <c r="A1444" i="1"/>
  <c r="A1449" i="1"/>
  <c r="A1454" i="1"/>
  <c r="A1460" i="1"/>
  <c r="A1465" i="1"/>
  <c r="A1470" i="1"/>
  <c r="A1476" i="1"/>
  <c r="A1481" i="1"/>
  <c r="A1486" i="1"/>
  <c r="A1492" i="1"/>
  <c r="A1497" i="1"/>
  <c r="A1502" i="1"/>
  <c r="A1508" i="1"/>
  <c r="A1513" i="1"/>
  <c r="A1518" i="1"/>
  <c r="A1524" i="1"/>
  <c r="A1529" i="1"/>
  <c r="A1534" i="1"/>
  <c r="A1540" i="1"/>
  <c r="A1545" i="1"/>
  <c r="A1550" i="1"/>
  <c r="A1556" i="1"/>
  <c r="A1561" i="1"/>
  <c r="A1566" i="1"/>
  <c r="A1572" i="1"/>
  <c r="A1577" i="1"/>
  <c r="A1582" i="1"/>
  <c r="A1588" i="1"/>
  <c r="A1593" i="1"/>
  <c r="A1598" i="1"/>
  <c r="A1604" i="1"/>
  <c r="A1609" i="1"/>
  <c r="A1614" i="1"/>
  <c r="A1620" i="1"/>
  <c r="A1625" i="1"/>
  <c r="A1630" i="1"/>
  <c r="A1636" i="1"/>
  <c r="A1641" i="1"/>
  <c r="A1646" i="1"/>
  <c r="A1652" i="1"/>
  <c r="A1657" i="1"/>
  <c r="A1662" i="1"/>
  <c r="A1668" i="1"/>
  <c r="A1673" i="1"/>
  <c r="A1678" i="1"/>
  <c r="A1684" i="1"/>
  <c r="A1689" i="1"/>
  <c r="A1694" i="1"/>
  <c r="A1700" i="1"/>
  <c r="A1705" i="1"/>
  <c r="A1710" i="1"/>
  <c r="A1716" i="1"/>
  <c r="A1721" i="1"/>
  <c r="A1726" i="1"/>
  <c r="A1732" i="1"/>
  <c r="A1737" i="1"/>
  <c r="A1742" i="1"/>
  <c r="A1748" i="1"/>
  <c r="A1753" i="1"/>
  <c r="A1758" i="1"/>
  <c r="A1764" i="1"/>
  <c r="A1769" i="1"/>
  <c r="A1774" i="1"/>
  <c r="A1780" i="1"/>
  <c r="A1785" i="1"/>
  <c r="A1790" i="1"/>
  <c r="A1796" i="1"/>
  <c r="A1801" i="1"/>
  <c r="A1806" i="1"/>
  <c r="A1812" i="1"/>
  <c r="A1817" i="1"/>
  <c r="A1822" i="1"/>
  <c r="A1828" i="1"/>
  <c r="A1833" i="1"/>
  <c r="A1838" i="1"/>
  <c r="A1844" i="1"/>
  <c r="A1849" i="1"/>
  <c r="A1854" i="1"/>
  <c r="A1860" i="1"/>
  <c r="A1865" i="1"/>
  <c r="A1870" i="1"/>
  <c r="A1876" i="1"/>
  <c r="A1881" i="1"/>
  <c r="A1886" i="1"/>
  <c r="A1892" i="1"/>
  <c r="A1897" i="1"/>
  <c r="A1902" i="1"/>
  <c r="A1908" i="1"/>
  <c r="A1913" i="1"/>
  <c r="A1918" i="1"/>
  <c r="A1924" i="1"/>
  <c r="A1929" i="1"/>
  <c r="A1934" i="1"/>
  <c r="A1940" i="1"/>
  <c r="A1945" i="1"/>
  <c r="A1950" i="1"/>
  <c r="A1956" i="1"/>
  <c r="A1961" i="1"/>
  <c r="A1966" i="1"/>
  <c r="A1972" i="1"/>
  <c r="A1977" i="1"/>
  <c r="A1982" i="1"/>
  <c r="A1988" i="1"/>
  <c r="A1993" i="1"/>
  <c r="A1998" i="1"/>
  <c r="A2004" i="1"/>
  <c r="A2009" i="1"/>
  <c r="A2014" i="1"/>
  <c r="A2020" i="1"/>
  <c r="A2025" i="1"/>
  <c r="A2030" i="1"/>
  <c r="A2036" i="1"/>
  <c r="A2041" i="1"/>
  <c r="A2046" i="1"/>
  <c r="A2052" i="1"/>
  <c r="A2057" i="1"/>
  <c r="A2062" i="1"/>
  <c r="A2068" i="1"/>
  <c r="A2073" i="1"/>
  <c r="A2078" i="1"/>
  <c r="A2084" i="1"/>
  <c r="A2089" i="1"/>
  <c r="A2094" i="1"/>
  <c r="A2100" i="1"/>
  <c r="A2105" i="1"/>
  <c r="A2110" i="1"/>
  <c r="A2116" i="1"/>
  <c r="A2121" i="1"/>
  <c r="A2126" i="1"/>
  <c r="A2132" i="1"/>
  <c r="A2137" i="1"/>
  <c r="A2142" i="1"/>
  <c r="A2148" i="1"/>
  <c r="A2152" i="1"/>
  <c r="A2156" i="1"/>
  <c r="A2160" i="1"/>
  <c r="A2164" i="1"/>
  <c r="A2168" i="1"/>
  <c r="A2172" i="1"/>
  <c r="A2176" i="1"/>
  <c r="A2180" i="1"/>
  <c r="A2184" i="1"/>
  <c r="A2188" i="1"/>
  <c r="A2192" i="1"/>
  <c r="A2196" i="1"/>
  <c r="A2200" i="1"/>
  <c r="A2204" i="1"/>
  <c r="A2208" i="1"/>
  <c r="A2212" i="1"/>
  <c r="A2216" i="1"/>
  <c r="A2220" i="1"/>
  <c r="A2224" i="1"/>
  <c r="A2228" i="1"/>
  <c r="A2232" i="1"/>
  <c r="A2236" i="1"/>
  <c r="A2240" i="1"/>
  <c r="A2244" i="1"/>
  <c r="A2248" i="1"/>
  <c r="A2252" i="1"/>
  <c r="A2256" i="1"/>
  <c r="A2260" i="1"/>
  <c r="A2264" i="1"/>
  <c r="A2268" i="1"/>
  <c r="A2272" i="1"/>
  <c r="A2276" i="1"/>
  <c r="A2280" i="1"/>
  <c r="A2284" i="1"/>
  <c r="A2288" i="1"/>
  <c r="A2292" i="1"/>
  <c r="A2296" i="1"/>
  <c r="A2300" i="1"/>
  <c r="A2304" i="1"/>
  <c r="A2308" i="1"/>
  <c r="A2312" i="1"/>
  <c r="A2316" i="1"/>
  <c r="A2320" i="1"/>
  <c r="A2324" i="1"/>
  <c r="A2328" i="1"/>
  <c r="A2332" i="1"/>
  <c r="A2336" i="1"/>
  <c r="A2340" i="1"/>
  <c r="A2344" i="1"/>
  <c r="A2348" i="1"/>
  <c r="A2352" i="1"/>
  <c r="A2356" i="1"/>
  <c r="A2360" i="1"/>
  <c r="A2364" i="1"/>
  <c r="A2368" i="1"/>
  <c r="A2372" i="1"/>
  <c r="A2376" i="1"/>
  <c r="A2380" i="1"/>
  <c r="A2384" i="1"/>
  <c r="A2388" i="1"/>
  <c r="A2392" i="1"/>
  <c r="A2396" i="1"/>
  <c r="A2400" i="1"/>
  <c r="A2404" i="1"/>
  <c r="A2408" i="1"/>
  <c r="A2412" i="1"/>
  <c r="A2416" i="1"/>
  <c r="A2420" i="1"/>
  <c r="A2424" i="1"/>
  <c r="A2428" i="1"/>
  <c r="A2432" i="1"/>
  <c r="A2436" i="1"/>
  <c r="A2440" i="1"/>
  <c r="A2444" i="1"/>
  <c r="A2448" i="1"/>
  <c r="A2452" i="1"/>
  <c r="A2456" i="1"/>
  <c r="A2460" i="1"/>
  <c r="A2464" i="1"/>
  <c r="A2468" i="1"/>
  <c r="A2472" i="1"/>
  <c r="A2476" i="1"/>
  <c r="A2480" i="1"/>
  <c r="A2484" i="1"/>
  <c r="A2488" i="1"/>
  <c r="A2492" i="1"/>
  <c r="A2496" i="1"/>
  <c r="A2500" i="1"/>
  <c r="A2504" i="1"/>
  <c r="A2508" i="1"/>
  <c r="A2512" i="1"/>
  <c r="A2516" i="1"/>
  <c r="A2520" i="1"/>
  <c r="A2524" i="1"/>
  <c r="A2528" i="1"/>
  <c r="A2532" i="1"/>
  <c r="A2536" i="1"/>
  <c r="A2540" i="1"/>
  <c r="A2544" i="1"/>
  <c r="A2548" i="1"/>
  <c r="A2552" i="1"/>
  <c r="A2556" i="1"/>
  <c r="A2560" i="1"/>
  <c r="A2564" i="1"/>
  <c r="A2568" i="1"/>
  <c r="A2572" i="1"/>
  <c r="A2576" i="1"/>
  <c r="A2580" i="1"/>
  <c r="A2584" i="1"/>
  <c r="A2588" i="1"/>
  <c r="A2592" i="1"/>
  <c r="A2596" i="1"/>
  <c r="A2600" i="1"/>
  <c r="A2604" i="1"/>
  <c r="A2608" i="1"/>
  <c r="A2612" i="1"/>
  <c r="A2616" i="1"/>
  <c r="A2620" i="1"/>
  <c r="A2624" i="1"/>
  <c r="A2628" i="1"/>
  <c r="A2632" i="1"/>
  <c r="A2636" i="1"/>
  <c r="A2640" i="1"/>
  <c r="A2644" i="1"/>
  <c r="A2648" i="1"/>
  <c r="A2652" i="1"/>
  <c r="A2656" i="1"/>
  <c r="A2660" i="1"/>
  <c r="A2664" i="1"/>
  <c r="A2668" i="1"/>
  <c r="A2672" i="1"/>
  <c r="A2676" i="1"/>
  <c r="A2680" i="1"/>
  <c r="A2684" i="1"/>
  <c r="A2688" i="1"/>
  <c r="A2692" i="1"/>
  <c r="A2696" i="1"/>
  <c r="A2700" i="1"/>
  <c r="A2704" i="1"/>
  <c r="A2708" i="1"/>
  <c r="A2712" i="1"/>
  <c r="A2716" i="1"/>
  <c r="A2720" i="1"/>
  <c r="A2724" i="1"/>
  <c r="A2728" i="1"/>
  <c r="A2732" i="1"/>
  <c r="A2736" i="1"/>
  <c r="A2740" i="1"/>
  <c r="A2744" i="1"/>
  <c r="A2748" i="1"/>
  <c r="A2752" i="1"/>
  <c r="A2756" i="1"/>
  <c r="A2760" i="1"/>
  <c r="A2764" i="1"/>
  <c r="A2768" i="1"/>
  <c r="A2772" i="1"/>
  <c r="A2776" i="1"/>
  <c r="A2780" i="1"/>
  <c r="A2784" i="1"/>
  <c r="A2788" i="1"/>
  <c r="A2792" i="1"/>
  <c r="A2796" i="1"/>
  <c r="A2800" i="1"/>
  <c r="A2804" i="1"/>
  <c r="A2808" i="1"/>
  <c r="A2812" i="1"/>
  <c r="A2816" i="1"/>
  <c r="A2820" i="1"/>
  <c r="A2824" i="1"/>
  <c r="A2828" i="1"/>
  <c r="A2832" i="1"/>
  <c r="A2836" i="1"/>
  <c r="A2840" i="1"/>
  <c r="A2844" i="1"/>
  <c r="A2848" i="1"/>
  <c r="A2852" i="1"/>
  <c r="A2856" i="1"/>
  <c r="A2860" i="1"/>
  <c r="A2864" i="1"/>
  <c r="A2868" i="1"/>
  <c r="A2872" i="1"/>
  <c r="A2876" i="1"/>
  <c r="A2880" i="1"/>
  <c r="A2884" i="1"/>
  <c r="A2888" i="1"/>
  <c r="A2892" i="1"/>
  <c r="A2896" i="1"/>
  <c r="A2900" i="1"/>
  <c r="A2904" i="1"/>
  <c r="A2908" i="1"/>
  <c r="A2912" i="1"/>
  <c r="A2916" i="1"/>
  <c r="A2920" i="1"/>
  <c r="A2924" i="1"/>
  <c r="A2928" i="1"/>
  <c r="A2932" i="1"/>
  <c r="A2936" i="1"/>
  <c r="A2940" i="1"/>
  <c r="A2944" i="1"/>
  <c r="A2948" i="1"/>
  <c r="A2952" i="1"/>
  <c r="A2956" i="1"/>
  <c r="A2960" i="1"/>
  <c r="A2964" i="1"/>
  <c r="A2968" i="1"/>
  <c r="A2972" i="1"/>
  <c r="A2976" i="1"/>
  <c r="A2980" i="1"/>
  <c r="A2984" i="1"/>
  <c r="A2988" i="1"/>
  <c r="A2992" i="1"/>
  <c r="A2996" i="1"/>
  <c r="A3000" i="1"/>
  <c r="A3004" i="1"/>
  <c r="A3008" i="1"/>
  <c r="A3012" i="1"/>
  <c r="A3016" i="1"/>
  <c r="A3020" i="1"/>
  <c r="A3024" i="1"/>
  <c r="A3028" i="1"/>
  <c r="A3032" i="1"/>
  <c r="A3036" i="1"/>
  <c r="A3040" i="1"/>
  <c r="A3044" i="1"/>
  <c r="A3048" i="1"/>
  <c r="A3052" i="1"/>
  <c r="A3056" i="1"/>
  <c r="A3060" i="1"/>
  <c r="A3064" i="1"/>
  <c r="A3068" i="1"/>
  <c r="A3072" i="1"/>
  <c r="A3076" i="1"/>
  <c r="A3080" i="1"/>
  <c r="A3084" i="1"/>
  <c r="A3088" i="1"/>
  <c r="A3092" i="1"/>
  <c r="A3096" i="1"/>
  <c r="A3100" i="1"/>
  <c r="A3104" i="1"/>
  <c r="A3108" i="1"/>
  <c r="A3112" i="1"/>
  <c r="A3116" i="1"/>
  <c r="A3120" i="1"/>
  <c r="A3124" i="1"/>
  <c r="A3128" i="1"/>
  <c r="A3132" i="1"/>
  <c r="A3136" i="1"/>
  <c r="A3140" i="1"/>
  <c r="A3144" i="1"/>
  <c r="A3148" i="1"/>
  <c r="A3152" i="1"/>
  <c r="A3156" i="1"/>
  <c r="A3160" i="1"/>
  <c r="A3164" i="1"/>
  <c r="A3168" i="1"/>
  <c r="A3172" i="1"/>
  <c r="A3176" i="1"/>
  <c r="A3180" i="1"/>
  <c r="A3184" i="1"/>
  <c r="A3188" i="1"/>
  <c r="A3192" i="1"/>
  <c r="A3196" i="1"/>
  <c r="A3200" i="1"/>
  <c r="A3204" i="1"/>
  <c r="A3208" i="1"/>
  <c r="A3212" i="1"/>
  <c r="A3216" i="1"/>
  <c r="A3220" i="1"/>
  <c r="A3224" i="1"/>
  <c r="A3228" i="1"/>
  <c r="A3232" i="1"/>
  <c r="A3236" i="1"/>
  <c r="A3240" i="1"/>
  <c r="A3244" i="1"/>
  <c r="A3248" i="1"/>
  <c r="A3252" i="1"/>
  <c r="A3256" i="1"/>
  <c r="A3260" i="1"/>
  <c r="A3264" i="1"/>
  <c r="A3268" i="1"/>
  <c r="A3272" i="1"/>
  <c r="A3276" i="1"/>
  <c r="A3280" i="1"/>
  <c r="A3284" i="1"/>
  <c r="A3288" i="1"/>
  <c r="A3292" i="1"/>
  <c r="A3296" i="1"/>
  <c r="A3300" i="1"/>
  <c r="A3304" i="1"/>
  <c r="A3308" i="1"/>
  <c r="A3312" i="1"/>
  <c r="A3316" i="1"/>
  <c r="A3320" i="1"/>
  <c r="A3324" i="1"/>
  <c r="A3328" i="1"/>
  <c r="A3332" i="1"/>
  <c r="A3336" i="1"/>
  <c r="A3340" i="1"/>
  <c r="A3344" i="1"/>
  <c r="A3348" i="1"/>
  <c r="A3352" i="1"/>
  <c r="A3356" i="1"/>
  <c r="A3360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0" i="1"/>
  <c r="A3464" i="1"/>
  <c r="A3468" i="1"/>
  <c r="A3472" i="1"/>
  <c r="A3476" i="1"/>
  <c r="A3480" i="1"/>
  <c r="A3484" i="1"/>
  <c r="A3488" i="1"/>
  <c r="A3492" i="1"/>
  <c r="A3496" i="1"/>
  <c r="A3500" i="1"/>
  <c r="A3504" i="1"/>
  <c r="A3508" i="1"/>
  <c r="A3512" i="1"/>
  <c r="A3516" i="1"/>
  <c r="A3520" i="1"/>
  <c r="A3524" i="1"/>
  <c r="A3528" i="1"/>
  <c r="A3532" i="1"/>
  <c r="A3536" i="1"/>
  <c r="A3540" i="1"/>
  <c r="A3544" i="1"/>
  <c r="A3548" i="1"/>
  <c r="A3552" i="1"/>
  <c r="A3556" i="1"/>
  <c r="A3560" i="1"/>
  <c r="A3564" i="1"/>
  <c r="A3568" i="1"/>
  <c r="A3572" i="1"/>
  <c r="A3576" i="1"/>
  <c r="A3580" i="1"/>
  <c r="A3584" i="1"/>
  <c r="A3588" i="1"/>
  <c r="A3592" i="1"/>
  <c r="A3596" i="1"/>
  <c r="A3600" i="1"/>
  <c r="A3604" i="1"/>
  <c r="A3608" i="1"/>
  <c r="A3612" i="1"/>
  <c r="A3616" i="1"/>
  <c r="A3620" i="1"/>
  <c r="A3624" i="1"/>
  <c r="A3628" i="1"/>
  <c r="A3632" i="1"/>
  <c r="A3636" i="1"/>
  <c r="A3640" i="1"/>
  <c r="A3644" i="1"/>
  <c r="A3648" i="1"/>
  <c r="A3652" i="1"/>
  <c r="A3656" i="1"/>
  <c r="A3660" i="1"/>
  <c r="A3664" i="1"/>
  <c r="A3668" i="1"/>
  <c r="A3672" i="1"/>
  <c r="A3676" i="1"/>
  <c r="A3680" i="1"/>
  <c r="A3684" i="1"/>
  <c r="A3688" i="1"/>
  <c r="A3692" i="1"/>
  <c r="A3696" i="1"/>
  <c r="A3700" i="1"/>
  <c r="A3704" i="1"/>
  <c r="A3708" i="1"/>
  <c r="A3712" i="1"/>
  <c r="A3716" i="1"/>
  <c r="A3720" i="1"/>
  <c r="A3724" i="1"/>
  <c r="A3728" i="1"/>
  <c r="A3732" i="1"/>
  <c r="A3736" i="1"/>
  <c r="A3740" i="1"/>
  <c r="A3744" i="1"/>
  <c r="A3748" i="1"/>
  <c r="A3752" i="1"/>
  <c r="A3756" i="1"/>
  <c r="A3760" i="1"/>
  <c r="A3764" i="1"/>
  <c r="A3768" i="1"/>
  <c r="A3772" i="1"/>
  <c r="A3776" i="1"/>
  <c r="D34" i="1"/>
  <c r="D119" i="1"/>
  <c r="D204" i="1"/>
  <c r="D290" i="1"/>
  <c r="D375" i="1"/>
  <c r="D460" i="1"/>
  <c r="D546" i="1"/>
  <c r="D631" i="1"/>
  <c r="D716" i="1"/>
  <c r="D802" i="1"/>
  <c r="D887" i="1"/>
  <c r="D972" i="1"/>
  <c r="D1037" i="1"/>
  <c r="D1101" i="1"/>
  <c r="D1165" i="1"/>
  <c r="D1229" i="1"/>
  <c r="D1293" i="1"/>
  <c r="D1357" i="1"/>
  <c r="D1421" i="1"/>
  <c r="D1485" i="1"/>
  <c r="D1549" i="1"/>
  <c r="D1613" i="1"/>
  <c r="D1677" i="1"/>
  <c r="D1741" i="1"/>
  <c r="D1805" i="1"/>
  <c r="D1869" i="1"/>
  <c r="D1933" i="1"/>
  <c r="D1997" i="1"/>
  <c r="D2061" i="1"/>
  <c r="D2125" i="1"/>
  <c r="D2189" i="1"/>
  <c r="D2246" i="1"/>
  <c r="D2278" i="1"/>
  <c r="D2309" i="1"/>
  <c r="D2330" i="1"/>
  <c r="D2351" i="1"/>
  <c r="D2373" i="1"/>
  <c r="D2394" i="1"/>
  <c r="D2415" i="1"/>
  <c r="D2437" i="1"/>
  <c r="D2458" i="1"/>
  <c r="D2479" i="1"/>
  <c r="D2501" i="1"/>
  <c r="D2522" i="1"/>
  <c r="D2543" i="1"/>
  <c r="D2565" i="1"/>
  <c r="D2586" i="1"/>
  <c r="D2602" i="1"/>
  <c r="D2618" i="1"/>
  <c r="D2634" i="1"/>
  <c r="D2650" i="1"/>
  <c r="D2666" i="1"/>
  <c r="D2682" i="1"/>
  <c r="D2698" i="1"/>
  <c r="D2714" i="1"/>
  <c r="D2730" i="1"/>
  <c r="D2746" i="1"/>
  <c r="D2762" i="1"/>
  <c r="D2778" i="1"/>
  <c r="D2794" i="1"/>
  <c r="D2810" i="1"/>
  <c r="D2826" i="1"/>
  <c r="D2842" i="1"/>
  <c r="D2858" i="1"/>
  <c r="D2874" i="1"/>
  <c r="D2890" i="1"/>
  <c r="D2906" i="1"/>
  <c r="D2922" i="1"/>
  <c r="D2938" i="1"/>
  <c r="D2954" i="1"/>
  <c r="D2970" i="1"/>
  <c r="D2986" i="1"/>
  <c r="D3002" i="1"/>
  <c r="D3018" i="1"/>
  <c r="D3034" i="1"/>
  <c r="D3050" i="1"/>
  <c r="D3066" i="1"/>
  <c r="D3082" i="1"/>
  <c r="D3098" i="1"/>
  <c r="D3114" i="1"/>
  <c r="D3130" i="1"/>
  <c r="D3146" i="1"/>
  <c r="D3162" i="1"/>
  <c r="D3178" i="1"/>
  <c r="D3194" i="1"/>
  <c r="D3210" i="1"/>
  <c r="D3226" i="1"/>
  <c r="D3242" i="1"/>
  <c r="D3258" i="1"/>
  <c r="D3274" i="1"/>
  <c r="D3290" i="1"/>
  <c r="D3306" i="1"/>
  <c r="D3322" i="1"/>
  <c r="D3338" i="1"/>
  <c r="D3354" i="1"/>
  <c r="D3370" i="1"/>
  <c r="D3386" i="1"/>
  <c r="D3402" i="1"/>
  <c r="D3418" i="1"/>
  <c r="D3434" i="1"/>
  <c r="D3450" i="1"/>
  <c r="D3466" i="1"/>
  <c r="D3482" i="1"/>
  <c r="D3498" i="1"/>
  <c r="D3514" i="1"/>
  <c r="D3530" i="1"/>
  <c r="D3546" i="1"/>
  <c r="D3562" i="1"/>
  <c r="D3578" i="1"/>
  <c r="D3594" i="1"/>
  <c r="D3610" i="1"/>
  <c r="D3626" i="1"/>
  <c r="D3642" i="1"/>
  <c r="D3658" i="1"/>
  <c r="D3674" i="1"/>
  <c r="D3690" i="1"/>
  <c r="D3706" i="1"/>
  <c r="D3722" i="1"/>
  <c r="D3738" i="1"/>
  <c r="D3754" i="1"/>
  <c r="D3770" i="1"/>
  <c r="D3786" i="1"/>
  <c r="D3802" i="1"/>
  <c r="D3818" i="1"/>
  <c r="D3834" i="1"/>
  <c r="D3850" i="1"/>
  <c r="D3866" i="1"/>
  <c r="D3882" i="1"/>
  <c r="D3898" i="1"/>
  <c r="D3914" i="1"/>
  <c r="D3930" i="1"/>
  <c r="D3946" i="1"/>
  <c r="D3962" i="1"/>
  <c r="D3978" i="1"/>
  <c r="D3994" i="1"/>
  <c r="D4010" i="1"/>
  <c r="D4026" i="1"/>
  <c r="D4042" i="1"/>
  <c r="D4058" i="1"/>
  <c r="D4074" i="1"/>
  <c r="D4090" i="1"/>
  <c r="D4106" i="1"/>
  <c r="D4122" i="1"/>
  <c r="D4138" i="1"/>
  <c r="D4154" i="1"/>
  <c r="D4170" i="1"/>
  <c r="D4186" i="1"/>
  <c r="D4202" i="1"/>
  <c r="D4218" i="1"/>
  <c r="D4234" i="1"/>
  <c r="D4250" i="1"/>
  <c r="D4266" i="1"/>
  <c r="D4282" i="1"/>
  <c r="D4298" i="1"/>
  <c r="D4314" i="1"/>
  <c r="D4330" i="1"/>
  <c r="D4346" i="1"/>
  <c r="D4362" i="1"/>
  <c r="D4378" i="1"/>
  <c r="D4394" i="1"/>
  <c r="D4410" i="1"/>
  <c r="D4426" i="1"/>
  <c r="D4442" i="1"/>
  <c r="D4458" i="1"/>
  <c r="D4474" i="1"/>
  <c r="D4490" i="1"/>
  <c r="D4506" i="1"/>
  <c r="D4522" i="1"/>
  <c r="D4538" i="1"/>
  <c r="D4554" i="1"/>
  <c r="D4570" i="1"/>
  <c r="D4586" i="1"/>
  <c r="D4602" i="1"/>
  <c r="D4618" i="1"/>
  <c r="D4634" i="1"/>
  <c r="D4650" i="1"/>
  <c r="D4666" i="1"/>
  <c r="D4682" i="1"/>
  <c r="D4698" i="1"/>
  <c r="D4714" i="1"/>
  <c r="D4730" i="1"/>
  <c r="D4746" i="1"/>
  <c r="D4762" i="1"/>
  <c r="D4778" i="1"/>
  <c r="D4794" i="1"/>
  <c r="D4810" i="1"/>
  <c r="D4826" i="1"/>
  <c r="D4842" i="1"/>
  <c r="D4858" i="1"/>
  <c r="D4874" i="1"/>
  <c r="D4890" i="1"/>
  <c r="D4906" i="1"/>
  <c r="D4922" i="1"/>
  <c r="D4938" i="1"/>
  <c r="D4954" i="1"/>
  <c r="D4970" i="1"/>
  <c r="D4986" i="1"/>
  <c r="D5002" i="1"/>
  <c r="D5018" i="1"/>
  <c r="D5034" i="1"/>
  <c r="D5050" i="1"/>
  <c r="D5066" i="1"/>
  <c r="D5082" i="1"/>
  <c r="D5098" i="1"/>
  <c r="D5114" i="1"/>
  <c r="D5130" i="1"/>
  <c r="D5146" i="1"/>
  <c r="A8" i="1"/>
  <c r="A24" i="1"/>
  <c r="A40" i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A376" i="1"/>
  <c r="A392" i="1"/>
  <c r="A408" i="1"/>
  <c r="A424" i="1"/>
  <c r="A440" i="1"/>
  <c r="A456" i="1"/>
  <c r="A472" i="1"/>
  <c r="A488" i="1"/>
  <c r="A504" i="1"/>
  <c r="A520" i="1"/>
  <c r="A536" i="1"/>
  <c r="A552" i="1"/>
  <c r="A568" i="1"/>
  <c r="A584" i="1"/>
  <c r="A600" i="1"/>
  <c r="A616" i="1"/>
  <c r="A629" i="1"/>
  <c r="A634" i="1"/>
  <c r="A640" i="1"/>
  <c r="A645" i="1"/>
  <c r="A650" i="1"/>
  <c r="A656" i="1"/>
  <c r="A661" i="1"/>
  <c r="A666" i="1"/>
  <c r="A672" i="1"/>
  <c r="A677" i="1"/>
  <c r="A682" i="1"/>
  <c r="A688" i="1"/>
  <c r="A693" i="1"/>
  <c r="A698" i="1"/>
  <c r="A704" i="1"/>
  <c r="A709" i="1"/>
  <c r="A714" i="1"/>
  <c r="A720" i="1"/>
  <c r="A725" i="1"/>
  <c r="A730" i="1"/>
  <c r="A736" i="1"/>
  <c r="A741" i="1"/>
  <c r="A746" i="1"/>
  <c r="A752" i="1"/>
  <c r="A757" i="1"/>
  <c r="A762" i="1"/>
  <c r="A768" i="1"/>
  <c r="A773" i="1"/>
  <c r="A778" i="1"/>
  <c r="A784" i="1"/>
  <c r="A789" i="1"/>
  <c r="A794" i="1"/>
  <c r="A800" i="1"/>
  <c r="A805" i="1"/>
  <c r="A810" i="1"/>
  <c r="A816" i="1"/>
  <c r="A821" i="1"/>
  <c r="A826" i="1"/>
  <c r="A832" i="1"/>
  <c r="A837" i="1"/>
  <c r="A842" i="1"/>
  <c r="A848" i="1"/>
  <c r="A853" i="1"/>
  <c r="A858" i="1"/>
  <c r="A864" i="1"/>
  <c r="A869" i="1"/>
  <c r="A874" i="1"/>
  <c r="A880" i="1"/>
  <c r="A885" i="1"/>
  <c r="A890" i="1"/>
  <c r="A896" i="1"/>
  <c r="A901" i="1"/>
  <c r="A906" i="1"/>
  <c r="A912" i="1"/>
  <c r="A917" i="1"/>
  <c r="A922" i="1"/>
  <c r="A928" i="1"/>
  <c r="A933" i="1"/>
  <c r="A938" i="1"/>
  <c r="A944" i="1"/>
  <c r="A949" i="1"/>
  <c r="A954" i="1"/>
  <c r="A960" i="1"/>
  <c r="A965" i="1"/>
  <c r="A970" i="1"/>
  <c r="A976" i="1"/>
  <c r="A981" i="1"/>
  <c r="A986" i="1"/>
  <c r="A992" i="1"/>
  <c r="A997" i="1"/>
  <c r="A1002" i="1"/>
  <c r="A1008" i="1"/>
  <c r="A1013" i="1"/>
  <c r="A1018" i="1"/>
  <c r="A1024" i="1"/>
  <c r="A1029" i="1"/>
  <c r="A1034" i="1"/>
  <c r="A1040" i="1"/>
  <c r="A1045" i="1"/>
  <c r="A1050" i="1"/>
  <c r="A1056" i="1"/>
  <c r="A1061" i="1"/>
  <c r="A1066" i="1"/>
  <c r="A1072" i="1"/>
  <c r="A1077" i="1"/>
  <c r="A1082" i="1"/>
  <c r="A1088" i="1"/>
  <c r="A1093" i="1"/>
  <c r="A1098" i="1"/>
  <c r="A1104" i="1"/>
  <c r="A1109" i="1"/>
  <c r="A1114" i="1"/>
  <c r="A1120" i="1"/>
  <c r="A1125" i="1"/>
  <c r="A1130" i="1"/>
  <c r="A1136" i="1"/>
  <c r="A1141" i="1"/>
  <c r="A1146" i="1"/>
  <c r="A1152" i="1"/>
  <c r="A1157" i="1"/>
  <c r="A1162" i="1"/>
  <c r="A1168" i="1"/>
  <c r="A1173" i="1"/>
  <c r="A1178" i="1"/>
  <c r="A1184" i="1"/>
  <c r="A1189" i="1"/>
  <c r="A1194" i="1"/>
  <c r="A1200" i="1"/>
  <c r="A1205" i="1"/>
  <c r="A1210" i="1"/>
  <c r="A1216" i="1"/>
  <c r="A1221" i="1"/>
  <c r="A1226" i="1"/>
  <c r="A1232" i="1"/>
  <c r="A1237" i="1"/>
  <c r="A1242" i="1"/>
  <c r="A1248" i="1"/>
  <c r="A1253" i="1"/>
  <c r="A1258" i="1"/>
  <c r="A1264" i="1"/>
  <c r="A1269" i="1"/>
  <c r="A1274" i="1"/>
  <c r="A1280" i="1"/>
  <c r="A1285" i="1"/>
  <c r="A1290" i="1"/>
  <c r="A1296" i="1"/>
  <c r="A1301" i="1"/>
  <c r="A1306" i="1"/>
  <c r="A1312" i="1"/>
  <c r="A1317" i="1"/>
  <c r="A1322" i="1"/>
  <c r="A1328" i="1"/>
  <c r="A1333" i="1"/>
  <c r="A1338" i="1"/>
  <c r="A1344" i="1"/>
  <c r="A1349" i="1"/>
  <c r="A1354" i="1"/>
  <c r="A1360" i="1"/>
  <c r="A1365" i="1"/>
  <c r="A1370" i="1"/>
  <c r="A1376" i="1"/>
  <c r="A1381" i="1"/>
  <c r="A1386" i="1"/>
  <c r="A1392" i="1"/>
  <c r="A1397" i="1"/>
  <c r="A1402" i="1"/>
  <c r="A1408" i="1"/>
  <c r="A1413" i="1"/>
  <c r="A1418" i="1"/>
  <c r="A1424" i="1"/>
  <c r="A1429" i="1"/>
  <c r="A1434" i="1"/>
  <c r="A1440" i="1"/>
  <c r="A1445" i="1"/>
  <c r="A1450" i="1"/>
  <c r="A1456" i="1"/>
  <c r="A1461" i="1"/>
  <c r="A1466" i="1"/>
  <c r="A1472" i="1"/>
  <c r="A1477" i="1"/>
  <c r="A1482" i="1"/>
  <c r="A1488" i="1"/>
  <c r="A1493" i="1"/>
  <c r="A1498" i="1"/>
  <c r="A1504" i="1"/>
  <c r="A1509" i="1"/>
  <c r="A1514" i="1"/>
  <c r="A1520" i="1"/>
  <c r="A1525" i="1"/>
  <c r="A1530" i="1"/>
  <c r="A1536" i="1"/>
  <c r="A1541" i="1"/>
  <c r="A1546" i="1"/>
  <c r="A1552" i="1"/>
  <c r="A1557" i="1"/>
  <c r="A1562" i="1"/>
  <c r="A1568" i="1"/>
  <c r="A1573" i="1"/>
  <c r="A1578" i="1"/>
  <c r="A1584" i="1"/>
  <c r="A1589" i="1"/>
  <c r="A1594" i="1"/>
  <c r="A1600" i="1"/>
  <c r="A1605" i="1"/>
  <c r="A1610" i="1"/>
  <c r="A1616" i="1"/>
  <c r="A1621" i="1"/>
  <c r="A1626" i="1"/>
  <c r="A1632" i="1"/>
  <c r="A1637" i="1"/>
  <c r="A1642" i="1"/>
  <c r="A1648" i="1"/>
  <c r="A1653" i="1"/>
  <c r="A1658" i="1"/>
  <c r="A1664" i="1"/>
  <c r="A1669" i="1"/>
  <c r="A1674" i="1"/>
  <c r="A1680" i="1"/>
  <c r="A1685" i="1"/>
  <c r="A1690" i="1"/>
  <c r="A1696" i="1"/>
  <c r="A1701" i="1"/>
  <c r="A1706" i="1"/>
  <c r="A1712" i="1"/>
  <c r="A1717" i="1"/>
  <c r="A1722" i="1"/>
  <c r="A1728" i="1"/>
  <c r="A1733" i="1"/>
  <c r="A1738" i="1"/>
  <c r="A1744" i="1"/>
  <c r="A1749" i="1"/>
  <c r="A1754" i="1"/>
  <c r="A1760" i="1"/>
  <c r="A1765" i="1"/>
  <c r="A1770" i="1"/>
  <c r="A1776" i="1"/>
  <c r="A1781" i="1"/>
  <c r="A1786" i="1"/>
  <c r="A1792" i="1"/>
  <c r="A1797" i="1"/>
  <c r="A1802" i="1"/>
  <c r="A1808" i="1"/>
  <c r="A1813" i="1"/>
  <c r="A1818" i="1"/>
  <c r="A1824" i="1"/>
  <c r="A1829" i="1"/>
  <c r="A1834" i="1"/>
  <c r="A1840" i="1"/>
  <c r="A1845" i="1"/>
  <c r="A1850" i="1"/>
  <c r="A1856" i="1"/>
  <c r="A1861" i="1"/>
  <c r="A1866" i="1"/>
  <c r="A1872" i="1"/>
  <c r="A1877" i="1"/>
  <c r="A1882" i="1"/>
  <c r="A1888" i="1"/>
  <c r="A1893" i="1"/>
  <c r="A1898" i="1"/>
  <c r="A1904" i="1"/>
  <c r="A1909" i="1"/>
  <c r="A1914" i="1"/>
  <c r="A1920" i="1"/>
  <c r="A1925" i="1"/>
  <c r="A1930" i="1"/>
  <c r="A1936" i="1"/>
  <c r="A1941" i="1"/>
  <c r="A1946" i="1"/>
  <c r="A1952" i="1"/>
  <c r="A1957" i="1"/>
  <c r="A1962" i="1"/>
  <c r="A1968" i="1"/>
  <c r="A1973" i="1"/>
  <c r="A1978" i="1"/>
  <c r="A1984" i="1"/>
  <c r="A1989" i="1"/>
  <c r="A1994" i="1"/>
  <c r="A2000" i="1"/>
  <c r="A2005" i="1"/>
  <c r="A2010" i="1"/>
  <c r="A2016" i="1"/>
  <c r="A2021" i="1"/>
  <c r="A2026" i="1"/>
  <c r="A2032" i="1"/>
  <c r="A2037" i="1"/>
  <c r="A2042" i="1"/>
  <c r="A2048" i="1"/>
  <c r="A2053" i="1"/>
  <c r="A2058" i="1"/>
  <c r="A2064" i="1"/>
  <c r="A2069" i="1"/>
  <c r="A2074" i="1"/>
  <c r="A2080" i="1"/>
  <c r="A2085" i="1"/>
  <c r="A2090" i="1"/>
  <c r="A2096" i="1"/>
  <c r="A2101" i="1"/>
  <c r="A2106" i="1"/>
  <c r="A2112" i="1"/>
  <c r="A2117" i="1"/>
  <c r="A2122" i="1"/>
  <c r="A2128" i="1"/>
  <c r="A2133" i="1"/>
  <c r="A2138" i="1"/>
  <c r="A2144" i="1"/>
  <c r="A2149" i="1"/>
  <c r="A2153" i="1"/>
  <c r="A2157" i="1"/>
  <c r="A2161" i="1"/>
  <c r="A2165" i="1"/>
  <c r="A2169" i="1"/>
  <c r="A2173" i="1"/>
  <c r="A2177" i="1"/>
  <c r="A2181" i="1"/>
  <c r="A2185" i="1"/>
  <c r="A2189" i="1"/>
  <c r="A2193" i="1"/>
  <c r="A2197" i="1"/>
  <c r="A2201" i="1"/>
  <c r="A2205" i="1"/>
  <c r="A2209" i="1"/>
  <c r="A2213" i="1"/>
  <c r="A2217" i="1"/>
  <c r="A2221" i="1"/>
  <c r="A2225" i="1"/>
  <c r="A2229" i="1"/>
  <c r="A2233" i="1"/>
  <c r="A2237" i="1"/>
  <c r="A2241" i="1"/>
  <c r="A2245" i="1"/>
  <c r="A2249" i="1"/>
  <c r="A2253" i="1"/>
  <c r="A2257" i="1"/>
  <c r="A2261" i="1"/>
  <c r="A2265" i="1"/>
  <c r="A2269" i="1"/>
  <c r="A2273" i="1"/>
  <c r="A2277" i="1"/>
  <c r="A2281" i="1"/>
  <c r="A2285" i="1"/>
  <c r="A2289" i="1"/>
  <c r="A2293" i="1"/>
  <c r="A2297" i="1"/>
  <c r="A2301" i="1"/>
  <c r="A2305" i="1"/>
  <c r="A2309" i="1"/>
  <c r="A2313" i="1"/>
  <c r="A2317" i="1"/>
  <c r="A2321" i="1"/>
  <c r="A2325" i="1"/>
  <c r="A2329" i="1"/>
  <c r="A2333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401" i="1"/>
  <c r="A2405" i="1"/>
  <c r="A2409" i="1"/>
  <c r="A2413" i="1"/>
  <c r="A2417" i="1"/>
  <c r="A2421" i="1"/>
  <c r="A2425" i="1"/>
  <c r="A2429" i="1"/>
  <c r="A2433" i="1"/>
  <c r="A2437" i="1"/>
  <c r="A2441" i="1"/>
  <c r="A2445" i="1"/>
  <c r="A2449" i="1"/>
  <c r="A2453" i="1"/>
  <c r="A2457" i="1"/>
  <c r="A2461" i="1"/>
  <c r="A2465" i="1"/>
  <c r="A2469" i="1"/>
  <c r="A2473" i="1"/>
  <c r="A2477" i="1"/>
  <c r="A2481" i="1"/>
  <c r="A2485" i="1"/>
  <c r="A2489" i="1"/>
  <c r="A2493" i="1"/>
  <c r="A2497" i="1"/>
  <c r="A2501" i="1"/>
  <c r="A2505" i="1"/>
  <c r="A2509" i="1"/>
  <c r="A2513" i="1"/>
  <c r="A2517" i="1"/>
  <c r="A2521" i="1"/>
  <c r="A2525" i="1"/>
  <c r="A2529" i="1"/>
  <c r="A2533" i="1"/>
  <c r="A2537" i="1"/>
  <c r="A2541" i="1"/>
  <c r="A2545" i="1"/>
  <c r="A2549" i="1"/>
  <c r="A2553" i="1"/>
  <c r="A2557" i="1"/>
  <c r="A2561" i="1"/>
  <c r="A2565" i="1"/>
  <c r="A2569" i="1"/>
  <c r="A2573" i="1"/>
  <c r="A2577" i="1"/>
  <c r="A2581" i="1"/>
  <c r="A2585" i="1"/>
  <c r="A2589" i="1"/>
  <c r="A2593" i="1"/>
  <c r="A2597" i="1"/>
  <c r="A2601" i="1"/>
  <c r="A2605" i="1"/>
  <c r="A2609" i="1"/>
  <c r="A2613" i="1"/>
  <c r="A2617" i="1"/>
  <c r="A2621" i="1"/>
  <c r="A2625" i="1"/>
  <c r="A2629" i="1"/>
  <c r="A2633" i="1"/>
  <c r="A2637" i="1"/>
  <c r="A2641" i="1"/>
  <c r="A2645" i="1"/>
  <c r="A2649" i="1"/>
  <c r="A2653" i="1"/>
  <c r="A2657" i="1"/>
  <c r="A2661" i="1"/>
  <c r="A2665" i="1"/>
  <c r="A2669" i="1"/>
  <c r="A2673" i="1"/>
  <c r="A2677" i="1"/>
  <c r="A2681" i="1"/>
  <c r="A2685" i="1"/>
  <c r="A2689" i="1"/>
  <c r="A2693" i="1"/>
  <c r="A2697" i="1"/>
  <c r="A2701" i="1"/>
  <c r="A2705" i="1"/>
  <c r="A2709" i="1"/>
  <c r="A2713" i="1"/>
  <c r="A2717" i="1"/>
  <c r="A2721" i="1"/>
  <c r="A2725" i="1"/>
  <c r="A2729" i="1"/>
  <c r="A2733" i="1"/>
  <c r="A2737" i="1"/>
  <c r="A2741" i="1"/>
  <c r="A2745" i="1"/>
  <c r="A2749" i="1"/>
  <c r="A2753" i="1"/>
  <c r="A2757" i="1"/>
  <c r="A2761" i="1"/>
  <c r="A2765" i="1"/>
  <c r="A2769" i="1"/>
  <c r="A2773" i="1"/>
  <c r="A2777" i="1"/>
  <c r="A2781" i="1"/>
  <c r="A2785" i="1"/>
  <c r="A2789" i="1"/>
  <c r="A2793" i="1"/>
  <c r="A2797" i="1"/>
  <c r="A2801" i="1"/>
  <c r="A2805" i="1"/>
  <c r="A2809" i="1"/>
  <c r="A2813" i="1"/>
  <c r="A2817" i="1"/>
  <c r="A2821" i="1"/>
  <c r="A2825" i="1"/>
  <c r="A2829" i="1"/>
  <c r="A2833" i="1"/>
  <c r="A2837" i="1"/>
  <c r="A2841" i="1"/>
  <c r="A2845" i="1"/>
  <c r="A2849" i="1"/>
  <c r="A2853" i="1"/>
  <c r="A2857" i="1"/>
  <c r="A2861" i="1"/>
  <c r="A2865" i="1"/>
  <c r="A2869" i="1"/>
  <c r="A2873" i="1"/>
  <c r="A2877" i="1"/>
  <c r="A2881" i="1"/>
  <c r="A2885" i="1"/>
  <c r="A2889" i="1"/>
  <c r="A2893" i="1"/>
  <c r="A2897" i="1"/>
  <c r="A2901" i="1"/>
  <c r="A2905" i="1"/>
  <c r="A2909" i="1"/>
  <c r="A2913" i="1"/>
  <c r="A2917" i="1"/>
  <c r="A2921" i="1"/>
  <c r="A2925" i="1"/>
  <c r="A2929" i="1"/>
  <c r="A2933" i="1"/>
  <c r="A2937" i="1"/>
  <c r="A2941" i="1"/>
  <c r="A2945" i="1"/>
  <c r="A2949" i="1"/>
  <c r="A2953" i="1"/>
  <c r="A2957" i="1"/>
  <c r="A2961" i="1"/>
  <c r="A2965" i="1"/>
  <c r="A2969" i="1"/>
  <c r="A2973" i="1"/>
  <c r="A2977" i="1"/>
  <c r="A2981" i="1"/>
  <c r="A2985" i="1"/>
  <c r="A2989" i="1"/>
  <c r="A2993" i="1"/>
  <c r="A2997" i="1"/>
  <c r="A3001" i="1"/>
  <c r="A3005" i="1"/>
  <c r="A3009" i="1"/>
  <c r="A3013" i="1"/>
  <c r="A3017" i="1"/>
  <c r="A3021" i="1"/>
  <c r="A3025" i="1"/>
  <c r="A3029" i="1"/>
  <c r="A3033" i="1"/>
  <c r="A3037" i="1"/>
  <c r="A3041" i="1"/>
  <c r="A3045" i="1"/>
  <c r="A3049" i="1"/>
  <c r="A3053" i="1"/>
  <c r="A3057" i="1"/>
  <c r="A3061" i="1"/>
  <c r="A3065" i="1"/>
  <c r="A3069" i="1"/>
  <c r="A3073" i="1"/>
  <c r="A3077" i="1"/>
  <c r="A3081" i="1"/>
  <c r="A3085" i="1"/>
  <c r="A3089" i="1"/>
  <c r="A3093" i="1"/>
  <c r="A3097" i="1"/>
  <c r="A3101" i="1"/>
  <c r="A3105" i="1"/>
  <c r="A3109" i="1"/>
  <c r="A3113" i="1"/>
  <c r="A3117" i="1"/>
  <c r="A3121" i="1"/>
  <c r="A3125" i="1"/>
  <c r="A3129" i="1"/>
  <c r="A3133" i="1"/>
  <c r="A3137" i="1"/>
  <c r="A3141" i="1"/>
  <c r="A3145" i="1"/>
  <c r="A3149" i="1"/>
  <c r="A3153" i="1"/>
  <c r="A3157" i="1"/>
  <c r="A3161" i="1"/>
  <c r="A3165" i="1"/>
  <c r="A3169" i="1"/>
  <c r="A3173" i="1"/>
  <c r="A3177" i="1"/>
  <c r="A3181" i="1"/>
  <c r="A3185" i="1"/>
  <c r="A3189" i="1"/>
  <c r="A3193" i="1"/>
  <c r="A3197" i="1"/>
  <c r="A3201" i="1"/>
  <c r="A3205" i="1"/>
  <c r="A3209" i="1"/>
  <c r="A3213" i="1"/>
  <c r="A3217" i="1"/>
  <c r="A3221" i="1"/>
  <c r="A3225" i="1"/>
  <c r="A3229" i="1"/>
  <c r="A3233" i="1"/>
  <c r="A3237" i="1"/>
  <c r="A3241" i="1"/>
  <c r="A3245" i="1"/>
  <c r="A3249" i="1"/>
  <c r="A3253" i="1"/>
  <c r="A3257" i="1"/>
  <c r="A3261" i="1"/>
  <c r="A3265" i="1"/>
  <c r="A3269" i="1"/>
  <c r="A3273" i="1"/>
  <c r="A3277" i="1"/>
  <c r="A3281" i="1"/>
  <c r="A3285" i="1"/>
  <c r="A3289" i="1"/>
  <c r="A3293" i="1"/>
  <c r="A3297" i="1"/>
  <c r="A3301" i="1"/>
  <c r="A3305" i="1"/>
  <c r="A3309" i="1"/>
  <c r="A3313" i="1"/>
  <c r="A3317" i="1"/>
  <c r="A3321" i="1"/>
  <c r="A3325" i="1"/>
  <c r="A3329" i="1"/>
  <c r="A3333" i="1"/>
  <c r="A3337" i="1"/>
  <c r="A3341" i="1"/>
  <c r="A3345" i="1"/>
  <c r="A3349" i="1"/>
  <c r="A3353" i="1"/>
  <c r="A3357" i="1"/>
  <c r="A3361" i="1"/>
  <c r="A3365" i="1"/>
  <c r="A3369" i="1"/>
  <c r="A3373" i="1"/>
  <c r="A3377" i="1"/>
  <c r="A3381" i="1"/>
  <c r="A3385" i="1"/>
  <c r="A3389" i="1"/>
  <c r="A3393" i="1"/>
  <c r="A3397" i="1"/>
  <c r="A3401" i="1"/>
  <c r="A3405" i="1"/>
  <c r="A3409" i="1"/>
  <c r="A3413" i="1"/>
  <c r="A3417" i="1"/>
  <c r="A3421" i="1"/>
  <c r="A3425" i="1"/>
  <c r="A3429" i="1"/>
  <c r="A3433" i="1"/>
  <c r="A3437" i="1"/>
  <c r="A3441" i="1"/>
  <c r="A3445" i="1"/>
  <c r="A3449" i="1"/>
  <c r="A3453" i="1"/>
  <c r="A3457" i="1"/>
  <c r="A3461" i="1"/>
  <c r="A3465" i="1"/>
  <c r="A3469" i="1"/>
  <c r="A3473" i="1"/>
  <c r="A3477" i="1"/>
  <c r="A3481" i="1"/>
  <c r="A3485" i="1"/>
  <c r="A3489" i="1"/>
  <c r="A3493" i="1"/>
  <c r="A3497" i="1"/>
  <c r="A3501" i="1"/>
  <c r="A3505" i="1"/>
  <c r="A3509" i="1"/>
  <c r="A3513" i="1"/>
  <c r="A3517" i="1"/>
  <c r="A3521" i="1"/>
  <c r="A3525" i="1"/>
  <c r="A3529" i="1"/>
  <c r="A3533" i="1"/>
  <c r="A3537" i="1"/>
  <c r="A3541" i="1"/>
  <c r="A3545" i="1"/>
  <c r="A3549" i="1"/>
  <c r="A3553" i="1"/>
  <c r="A3557" i="1"/>
  <c r="A3561" i="1"/>
  <c r="A3565" i="1"/>
  <c r="A3569" i="1"/>
  <c r="A3573" i="1"/>
  <c r="A3577" i="1"/>
  <c r="A3581" i="1"/>
  <c r="A3585" i="1"/>
  <c r="A3589" i="1"/>
  <c r="A3593" i="1"/>
  <c r="A3597" i="1"/>
  <c r="A3601" i="1"/>
  <c r="A3605" i="1"/>
  <c r="A3609" i="1"/>
  <c r="A3613" i="1"/>
  <c r="A3617" i="1"/>
  <c r="A3621" i="1"/>
  <c r="A3625" i="1"/>
  <c r="A3629" i="1"/>
  <c r="A3633" i="1"/>
  <c r="A3637" i="1"/>
  <c r="A3641" i="1"/>
  <c r="A3645" i="1"/>
  <c r="A3649" i="1"/>
  <c r="A3653" i="1"/>
  <c r="A3657" i="1"/>
  <c r="A3661" i="1"/>
  <c r="A3665" i="1"/>
  <c r="A3669" i="1"/>
  <c r="A3673" i="1"/>
  <c r="A3677" i="1"/>
  <c r="A3681" i="1"/>
  <c r="A3685" i="1"/>
  <c r="A3689" i="1"/>
  <c r="A3693" i="1"/>
  <c r="A3697" i="1"/>
  <c r="A3701" i="1"/>
  <c r="A3705" i="1"/>
  <c r="A3709" i="1"/>
  <c r="A3713" i="1"/>
  <c r="A3717" i="1"/>
  <c r="A3721" i="1"/>
  <c r="A3725" i="1"/>
  <c r="A3729" i="1"/>
  <c r="A3733" i="1"/>
  <c r="A3737" i="1"/>
  <c r="A3741" i="1"/>
  <c r="A3745" i="1"/>
  <c r="A3749" i="1"/>
  <c r="A3753" i="1"/>
  <c r="A3757" i="1"/>
  <c r="A3761" i="1"/>
  <c r="A3765" i="1"/>
  <c r="A3769" i="1"/>
  <c r="A3773" i="1"/>
  <c r="A3777" i="1"/>
  <c r="D55" i="1"/>
  <c r="D140" i="1"/>
  <c r="D226" i="1"/>
  <c r="D311" i="1"/>
  <c r="D396" i="1"/>
  <c r="D482" i="1"/>
  <c r="D567" i="1"/>
  <c r="D652" i="1"/>
  <c r="D738" i="1"/>
  <c r="D823" i="1"/>
  <c r="D908" i="1"/>
  <c r="D989" i="1"/>
  <c r="D1053" i="1"/>
  <c r="D1117" i="1"/>
  <c r="D1181" i="1"/>
  <c r="D1245" i="1"/>
  <c r="D1309" i="1"/>
  <c r="D1373" i="1"/>
  <c r="D1437" i="1"/>
  <c r="D1501" i="1"/>
  <c r="D1565" i="1"/>
  <c r="D1629" i="1"/>
  <c r="D1693" i="1"/>
  <c r="D1757" i="1"/>
  <c r="D1821" i="1"/>
  <c r="D1885" i="1"/>
  <c r="D1949" i="1"/>
  <c r="D2013" i="1"/>
  <c r="D2077" i="1"/>
  <c r="D2141" i="1"/>
  <c r="D2205" i="1"/>
  <c r="D2254" i="1"/>
  <c r="D2286" i="1"/>
  <c r="D2314" i="1"/>
  <c r="D2335" i="1"/>
  <c r="D2357" i="1"/>
  <c r="D2378" i="1"/>
  <c r="D2399" i="1"/>
  <c r="D2421" i="1"/>
  <c r="D2442" i="1"/>
  <c r="D2463" i="1"/>
  <c r="D2485" i="1"/>
  <c r="D2506" i="1"/>
  <c r="D2527" i="1"/>
  <c r="D2549" i="1"/>
  <c r="D2570" i="1"/>
  <c r="D2590" i="1"/>
  <c r="D2606" i="1"/>
  <c r="D2622" i="1"/>
  <c r="D2638" i="1"/>
  <c r="D2654" i="1"/>
  <c r="D2670" i="1"/>
  <c r="D2686" i="1"/>
  <c r="D2702" i="1"/>
  <c r="D2718" i="1"/>
  <c r="D2734" i="1"/>
  <c r="D2750" i="1"/>
  <c r="D2766" i="1"/>
  <c r="D2782" i="1"/>
  <c r="D2798" i="1"/>
  <c r="D2814" i="1"/>
  <c r="D2830" i="1"/>
  <c r="D2846" i="1"/>
  <c r="D2862" i="1"/>
  <c r="D2878" i="1"/>
  <c r="D2894" i="1"/>
  <c r="D2910" i="1"/>
  <c r="D2926" i="1"/>
  <c r="D2942" i="1"/>
  <c r="D2958" i="1"/>
  <c r="D2974" i="1"/>
  <c r="D2990" i="1"/>
  <c r="D3006" i="1"/>
  <c r="D3022" i="1"/>
  <c r="D3038" i="1"/>
  <c r="D3054" i="1"/>
  <c r="D3070" i="1"/>
  <c r="D3086" i="1"/>
  <c r="D3102" i="1"/>
  <c r="D3118" i="1"/>
  <c r="D3134" i="1"/>
  <c r="D3150" i="1"/>
  <c r="D3166" i="1"/>
  <c r="D3182" i="1"/>
  <c r="D3198" i="1"/>
  <c r="D3214" i="1"/>
  <c r="D3230" i="1"/>
  <c r="D3246" i="1"/>
  <c r="D3262" i="1"/>
  <c r="D3278" i="1"/>
  <c r="D3294" i="1"/>
  <c r="D3310" i="1"/>
  <c r="D3326" i="1"/>
  <c r="D3342" i="1"/>
  <c r="D3358" i="1"/>
  <c r="D3374" i="1"/>
  <c r="D3390" i="1"/>
  <c r="D3406" i="1"/>
  <c r="D3422" i="1"/>
  <c r="D3438" i="1"/>
  <c r="D3454" i="1"/>
  <c r="D3470" i="1"/>
  <c r="D3486" i="1"/>
  <c r="D3502" i="1"/>
  <c r="D3518" i="1"/>
  <c r="D3534" i="1"/>
  <c r="D3550" i="1"/>
  <c r="D3566" i="1"/>
  <c r="D3582" i="1"/>
  <c r="D3598" i="1"/>
  <c r="D3614" i="1"/>
  <c r="D3630" i="1"/>
  <c r="D3646" i="1"/>
  <c r="D3662" i="1"/>
  <c r="D3678" i="1"/>
  <c r="D3694" i="1"/>
  <c r="D3710" i="1"/>
  <c r="D3726" i="1"/>
  <c r="D3742" i="1"/>
  <c r="D3758" i="1"/>
  <c r="D3774" i="1"/>
  <c r="D3790" i="1"/>
  <c r="D3806" i="1"/>
  <c r="D3822" i="1"/>
  <c r="D3838" i="1"/>
  <c r="D3854" i="1"/>
  <c r="D3870" i="1"/>
  <c r="D3886" i="1"/>
  <c r="D3902" i="1"/>
  <c r="D3918" i="1"/>
  <c r="D3934" i="1"/>
  <c r="D3950" i="1"/>
  <c r="D3966" i="1"/>
  <c r="D3982" i="1"/>
  <c r="D3998" i="1"/>
  <c r="D4014" i="1"/>
  <c r="D4030" i="1"/>
  <c r="D4046" i="1"/>
  <c r="D4062" i="1"/>
  <c r="D4078" i="1"/>
  <c r="D4094" i="1"/>
  <c r="D4110" i="1"/>
  <c r="D4126" i="1"/>
  <c r="D4142" i="1"/>
  <c r="D4158" i="1"/>
  <c r="D4174" i="1"/>
  <c r="D4190" i="1"/>
  <c r="D4206" i="1"/>
  <c r="D4222" i="1"/>
  <c r="D4238" i="1"/>
  <c r="D4254" i="1"/>
  <c r="D4270" i="1"/>
  <c r="D4286" i="1"/>
  <c r="D4302" i="1"/>
  <c r="D4318" i="1"/>
  <c r="D4334" i="1"/>
  <c r="D4350" i="1"/>
  <c r="D4366" i="1"/>
  <c r="D4382" i="1"/>
  <c r="D4398" i="1"/>
  <c r="D4414" i="1"/>
  <c r="D4430" i="1"/>
  <c r="D4446" i="1"/>
  <c r="D4462" i="1"/>
  <c r="D4478" i="1"/>
  <c r="D4494" i="1"/>
  <c r="D4510" i="1"/>
  <c r="D4526" i="1"/>
  <c r="D4542" i="1"/>
  <c r="D4558" i="1"/>
  <c r="D4574" i="1"/>
  <c r="D4590" i="1"/>
  <c r="D4606" i="1"/>
  <c r="D4622" i="1"/>
  <c r="D4638" i="1"/>
  <c r="D4654" i="1"/>
  <c r="D4670" i="1"/>
  <c r="D4686" i="1"/>
  <c r="D4702" i="1"/>
  <c r="D4718" i="1"/>
  <c r="D4734" i="1"/>
  <c r="D4750" i="1"/>
  <c r="D4766" i="1"/>
  <c r="D4782" i="1"/>
  <c r="D4798" i="1"/>
  <c r="D4814" i="1"/>
  <c r="D4830" i="1"/>
  <c r="D4846" i="1"/>
  <c r="D4862" i="1"/>
  <c r="D4878" i="1"/>
  <c r="D4894" i="1"/>
  <c r="D4910" i="1"/>
  <c r="D4926" i="1"/>
  <c r="D4942" i="1"/>
  <c r="D4958" i="1"/>
  <c r="D4974" i="1"/>
  <c r="D4990" i="1"/>
  <c r="D5006" i="1"/>
  <c r="D5022" i="1"/>
  <c r="D5038" i="1"/>
  <c r="D5054" i="1"/>
  <c r="D5070" i="1"/>
  <c r="D5086" i="1"/>
  <c r="D5102" i="1"/>
  <c r="D5118" i="1"/>
  <c r="D5134" i="1"/>
  <c r="D5150" i="1"/>
  <c r="A12" i="1"/>
  <c r="A28" i="1"/>
  <c r="A44" i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268" i="1"/>
  <c r="A284" i="1"/>
  <c r="A300" i="1"/>
  <c r="A316" i="1"/>
  <c r="A332" i="1"/>
  <c r="A348" i="1"/>
  <c r="A364" i="1"/>
  <c r="A380" i="1"/>
  <c r="A396" i="1"/>
  <c r="A412" i="1"/>
  <c r="A428" i="1"/>
  <c r="A444" i="1"/>
  <c r="A460" i="1"/>
  <c r="A476" i="1"/>
  <c r="A492" i="1"/>
  <c r="A508" i="1"/>
  <c r="A524" i="1"/>
  <c r="A540" i="1"/>
  <c r="A556" i="1"/>
  <c r="A572" i="1"/>
  <c r="A588" i="1"/>
  <c r="A604" i="1"/>
  <c r="A620" i="1"/>
  <c r="A630" i="1"/>
  <c r="A636" i="1"/>
  <c r="A641" i="1"/>
  <c r="A646" i="1"/>
  <c r="A652" i="1"/>
  <c r="A657" i="1"/>
  <c r="A662" i="1"/>
  <c r="A668" i="1"/>
  <c r="A673" i="1"/>
  <c r="A678" i="1"/>
  <c r="A684" i="1"/>
  <c r="A689" i="1"/>
  <c r="A694" i="1"/>
  <c r="A700" i="1"/>
  <c r="A705" i="1"/>
  <c r="A710" i="1"/>
  <c r="A716" i="1"/>
  <c r="A721" i="1"/>
  <c r="A726" i="1"/>
  <c r="A732" i="1"/>
  <c r="A737" i="1"/>
  <c r="A742" i="1"/>
  <c r="A748" i="1"/>
  <c r="A753" i="1"/>
  <c r="A758" i="1"/>
  <c r="A764" i="1"/>
  <c r="A769" i="1"/>
  <c r="A774" i="1"/>
  <c r="A780" i="1"/>
  <c r="A785" i="1"/>
  <c r="A790" i="1"/>
  <c r="A796" i="1"/>
  <c r="A801" i="1"/>
  <c r="A806" i="1"/>
  <c r="A812" i="1"/>
  <c r="A817" i="1"/>
  <c r="A822" i="1"/>
  <c r="A828" i="1"/>
  <c r="A833" i="1"/>
  <c r="A838" i="1"/>
  <c r="A844" i="1"/>
  <c r="A849" i="1"/>
  <c r="A854" i="1"/>
  <c r="A860" i="1"/>
  <c r="A865" i="1"/>
  <c r="A870" i="1"/>
  <c r="A876" i="1"/>
  <c r="A881" i="1"/>
  <c r="A886" i="1"/>
  <c r="A892" i="1"/>
  <c r="A897" i="1"/>
  <c r="A902" i="1"/>
  <c r="A908" i="1"/>
  <c r="A913" i="1"/>
  <c r="A918" i="1"/>
  <c r="A924" i="1"/>
  <c r="A929" i="1"/>
  <c r="A934" i="1"/>
  <c r="A940" i="1"/>
  <c r="A945" i="1"/>
  <c r="A950" i="1"/>
  <c r="A956" i="1"/>
  <c r="A961" i="1"/>
  <c r="A966" i="1"/>
  <c r="A972" i="1"/>
  <c r="A977" i="1"/>
  <c r="A982" i="1"/>
  <c r="A988" i="1"/>
  <c r="A993" i="1"/>
  <c r="A998" i="1"/>
  <c r="A1004" i="1"/>
  <c r="A1009" i="1"/>
  <c r="A1014" i="1"/>
  <c r="A1020" i="1"/>
  <c r="A1025" i="1"/>
  <c r="A1030" i="1"/>
  <c r="A1036" i="1"/>
  <c r="A1041" i="1"/>
  <c r="A1046" i="1"/>
  <c r="A1052" i="1"/>
  <c r="A1057" i="1"/>
  <c r="A1062" i="1"/>
  <c r="A1068" i="1"/>
  <c r="A1073" i="1"/>
  <c r="A1078" i="1"/>
  <c r="A1084" i="1"/>
  <c r="A1089" i="1"/>
  <c r="A1094" i="1"/>
  <c r="A1100" i="1"/>
  <c r="A1105" i="1"/>
  <c r="A1110" i="1"/>
  <c r="A1116" i="1"/>
  <c r="A1121" i="1"/>
  <c r="A1126" i="1"/>
  <c r="A1132" i="1"/>
  <c r="A1137" i="1"/>
  <c r="A1142" i="1"/>
  <c r="A1148" i="1"/>
  <c r="A1153" i="1"/>
  <c r="A1158" i="1"/>
  <c r="A1164" i="1"/>
  <c r="A1169" i="1"/>
  <c r="A1174" i="1"/>
  <c r="A1180" i="1"/>
  <c r="A1185" i="1"/>
  <c r="A1190" i="1"/>
  <c r="A1196" i="1"/>
  <c r="A1201" i="1"/>
  <c r="A1206" i="1"/>
  <c r="A1212" i="1"/>
  <c r="A1217" i="1"/>
  <c r="A1222" i="1"/>
  <c r="A1228" i="1"/>
  <c r="A1233" i="1"/>
  <c r="A1238" i="1"/>
  <c r="A1244" i="1"/>
  <c r="A1249" i="1"/>
  <c r="A1254" i="1"/>
  <c r="A1260" i="1"/>
  <c r="A1265" i="1"/>
  <c r="A1270" i="1"/>
  <c r="A1276" i="1"/>
  <c r="A1281" i="1"/>
  <c r="A1286" i="1"/>
  <c r="A1292" i="1"/>
  <c r="A1297" i="1"/>
  <c r="A1302" i="1"/>
  <c r="A1308" i="1"/>
  <c r="A1313" i="1"/>
  <c r="A1318" i="1"/>
  <c r="A1324" i="1"/>
  <c r="A1329" i="1"/>
  <c r="A1334" i="1"/>
  <c r="A1340" i="1"/>
  <c r="A1345" i="1"/>
  <c r="A1350" i="1"/>
  <c r="A1356" i="1"/>
  <c r="A1361" i="1"/>
  <c r="A1366" i="1"/>
  <c r="A1372" i="1"/>
  <c r="A1377" i="1"/>
  <c r="A1382" i="1"/>
  <c r="A1388" i="1"/>
  <c r="A1393" i="1"/>
  <c r="A1398" i="1"/>
  <c r="A1404" i="1"/>
  <c r="A1409" i="1"/>
  <c r="A1414" i="1"/>
  <c r="A1420" i="1"/>
  <c r="A1425" i="1"/>
  <c r="A1430" i="1"/>
  <c r="A1436" i="1"/>
  <c r="A1441" i="1"/>
  <c r="A1446" i="1"/>
  <c r="A1452" i="1"/>
  <c r="A1457" i="1"/>
  <c r="A1462" i="1"/>
  <c r="A1468" i="1"/>
  <c r="A1473" i="1"/>
  <c r="A1478" i="1"/>
  <c r="A1484" i="1"/>
  <c r="A1489" i="1"/>
  <c r="A1494" i="1"/>
  <c r="A1500" i="1"/>
  <c r="A1505" i="1"/>
  <c r="A1510" i="1"/>
  <c r="A1516" i="1"/>
  <c r="A1521" i="1"/>
  <c r="A1526" i="1"/>
  <c r="A1532" i="1"/>
  <c r="A1537" i="1"/>
  <c r="A1542" i="1"/>
  <c r="A1548" i="1"/>
  <c r="A1553" i="1"/>
  <c r="A1558" i="1"/>
  <c r="A1564" i="1"/>
  <c r="A1569" i="1"/>
  <c r="A1574" i="1"/>
  <c r="A1580" i="1"/>
  <c r="A1585" i="1"/>
  <c r="A1590" i="1"/>
  <c r="A1596" i="1"/>
  <c r="A1601" i="1"/>
  <c r="A1606" i="1"/>
  <c r="A1612" i="1"/>
  <c r="A1617" i="1"/>
  <c r="A1622" i="1"/>
  <c r="A1628" i="1"/>
  <c r="A1633" i="1"/>
  <c r="A1638" i="1"/>
  <c r="A1644" i="1"/>
  <c r="A1649" i="1"/>
  <c r="A1654" i="1"/>
  <c r="A1660" i="1"/>
  <c r="A1665" i="1"/>
  <c r="A1670" i="1"/>
  <c r="A1676" i="1"/>
  <c r="A1681" i="1"/>
  <c r="A1686" i="1"/>
  <c r="A1692" i="1"/>
  <c r="A1697" i="1"/>
  <c r="A1702" i="1"/>
  <c r="A1708" i="1"/>
  <c r="A1713" i="1"/>
  <c r="A1718" i="1"/>
  <c r="A1724" i="1"/>
  <c r="A1729" i="1"/>
  <c r="A1734" i="1"/>
  <c r="A1740" i="1"/>
  <c r="A1745" i="1"/>
  <c r="A1750" i="1"/>
  <c r="A1756" i="1"/>
  <c r="A1761" i="1"/>
  <c r="A1766" i="1"/>
  <c r="A1772" i="1"/>
  <c r="A1777" i="1"/>
  <c r="A1782" i="1"/>
  <c r="A1788" i="1"/>
  <c r="A1793" i="1"/>
  <c r="A1798" i="1"/>
  <c r="A1804" i="1"/>
  <c r="A1809" i="1"/>
  <c r="A1814" i="1"/>
  <c r="A1820" i="1"/>
  <c r="A1825" i="1"/>
  <c r="A1830" i="1"/>
  <c r="A1836" i="1"/>
  <c r="A1841" i="1"/>
  <c r="A1846" i="1"/>
  <c r="A1852" i="1"/>
  <c r="A1857" i="1"/>
  <c r="A1862" i="1"/>
  <c r="A1868" i="1"/>
  <c r="A1873" i="1"/>
  <c r="A1878" i="1"/>
  <c r="A1884" i="1"/>
  <c r="A1889" i="1"/>
  <c r="A1894" i="1"/>
  <c r="A1900" i="1"/>
  <c r="A1905" i="1"/>
  <c r="A1910" i="1"/>
  <c r="A1916" i="1"/>
  <c r="A1921" i="1"/>
  <c r="A1926" i="1"/>
  <c r="A1932" i="1"/>
  <c r="A1937" i="1"/>
  <c r="A1942" i="1"/>
  <c r="A1948" i="1"/>
  <c r="A1953" i="1"/>
  <c r="A1958" i="1"/>
  <c r="A1964" i="1"/>
  <c r="A1969" i="1"/>
  <c r="A1974" i="1"/>
  <c r="A1980" i="1"/>
  <c r="A1985" i="1"/>
  <c r="A1990" i="1"/>
  <c r="A1996" i="1"/>
  <c r="A2001" i="1"/>
  <c r="A2006" i="1"/>
  <c r="A2012" i="1"/>
  <c r="A2017" i="1"/>
  <c r="A2022" i="1"/>
  <c r="A2028" i="1"/>
  <c r="A2033" i="1"/>
  <c r="A2038" i="1"/>
  <c r="A2044" i="1"/>
  <c r="A2049" i="1"/>
  <c r="A2054" i="1"/>
  <c r="A2060" i="1"/>
  <c r="A2065" i="1"/>
  <c r="A2070" i="1"/>
  <c r="A2076" i="1"/>
  <c r="A2081" i="1"/>
  <c r="A2086" i="1"/>
  <c r="A2092" i="1"/>
  <c r="A2097" i="1"/>
  <c r="A2102" i="1"/>
  <c r="A2108" i="1"/>
  <c r="A2113" i="1"/>
  <c r="A2118" i="1"/>
  <c r="A2124" i="1"/>
  <c r="A2129" i="1"/>
  <c r="A2134" i="1"/>
  <c r="A2140" i="1"/>
  <c r="A2145" i="1"/>
  <c r="A2150" i="1"/>
  <c r="A2154" i="1"/>
  <c r="A2158" i="1"/>
  <c r="A2162" i="1"/>
  <c r="A2166" i="1"/>
  <c r="A2170" i="1"/>
  <c r="A2174" i="1"/>
  <c r="A2178" i="1"/>
  <c r="A2182" i="1"/>
  <c r="A2186" i="1"/>
  <c r="A2190" i="1"/>
  <c r="A2194" i="1"/>
  <c r="A2198" i="1"/>
  <c r="A2202" i="1"/>
  <c r="A2206" i="1"/>
  <c r="A2210" i="1"/>
  <c r="A2214" i="1"/>
  <c r="A2218" i="1"/>
  <c r="A2222" i="1"/>
  <c r="A2226" i="1"/>
  <c r="A2230" i="1"/>
  <c r="A2234" i="1"/>
  <c r="A2238" i="1"/>
  <c r="A2242" i="1"/>
  <c r="A2246" i="1"/>
  <c r="A2250" i="1"/>
  <c r="A2254" i="1"/>
  <c r="A2258" i="1"/>
  <c r="A2262" i="1"/>
  <c r="A2266" i="1"/>
  <c r="A2270" i="1"/>
  <c r="A2274" i="1"/>
  <c r="A2278" i="1"/>
  <c r="A2282" i="1"/>
  <c r="A2286" i="1"/>
  <c r="A2290" i="1"/>
  <c r="A2294" i="1"/>
  <c r="A2298" i="1"/>
  <c r="A2302" i="1"/>
  <c r="A2306" i="1"/>
  <c r="A2310" i="1"/>
  <c r="A2314" i="1"/>
  <c r="A2318" i="1"/>
  <c r="A2322" i="1"/>
  <c r="A2326" i="1"/>
  <c r="A2330" i="1"/>
  <c r="A2334" i="1"/>
  <c r="A2338" i="1"/>
  <c r="A2342" i="1"/>
  <c r="A2346" i="1"/>
  <c r="A2350" i="1"/>
  <c r="A2354" i="1"/>
  <c r="A2358" i="1"/>
  <c r="A2362" i="1"/>
  <c r="A2366" i="1"/>
  <c r="A2370" i="1"/>
  <c r="A2374" i="1"/>
  <c r="A2378" i="1"/>
  <c r="A2382" i="1"/>
  <c r="A2386" i="1"/>
  <c r="A2390" i="1"/>
  <c r="A2394" i="1"/>
  <c r="A2398" i="1"/>
  <c r="A2402" i="1"/>
  <c r="A2406" i="1"/>
  <c r="A2410" i="1"/>
  <c r="A2414" i="1"/>
  <c r="A2418" i="1"/>
  <c r="A2422" i="1"/>
  <c r="A2426" i="1"/>
  <c r="A2430" i="1"/>
  <c r="A2434" i="1"/>
  <c r="A2438" i="1"/>
  <c r="A2442" i="1"/>
  <c r="A2446" i="1"/>
  <c r="A2450" i="1"/>
  <c r="A2454" i="1"/>
  <c r="A2458" i="1"/>
  <c r="A2462" i="1"/>
  <c r="A2466" i="1"/>
  <c r="A2470" i="1"/>
  <c r="A2474" i="1"/>
  <c r="A2478" i="1"/>
  <c r="A2482" i="1"/>
  <c r="A2486" i="1"/>
  <c r="A2490" i="1"/>
  <c r="A2494" i="1"/>
  <c r="A2498" i="1"/>
  <c r="A2502" i="1"/>
  <c r="A2506" i="1"/>
  <c r="A2510" i="1"/>
  <c r="A2514" i="1"/>
  <c r="A2518" i="1"/>
  <c r="A2522" i="1"/>
  <c r="A2526" i="1"/>
  <c r="A2530" i="1"/>
  <c r="A2534" i="1"/>
  <c r="A2538" i="1"/>
  <c r="A2542" i="1"/>
  <c r="A2546" i="1"/>
  <c r="A2550" i="1"/>
  <c r="A2554" i="1"/>
  <c r="A2558" i="1"/>
  <c r="A2562" i="1"/>
  <c r="A2566" i="1"/>
  <c r="A2570" i="1"/>
  <c r="A2574" i="1"/>
  <c r="A2578" i="1"/>
  <c r="A2582" i="1"/>
  <c r="A2586" i="1"/>
  <c r="A2590" i="1"/>
  <c r="A2594" i="1"/>
  <c r="A2598" i="1"/>
  <c r="A2602" i="1"/>
  <c r="A2606" i="1"/>
  <c r="A2610" i="1"/>
  <c r="A2614" i="1"/>
  <c r="A2618" i="1"/>
  <c r="A2622" i="1"/>
  <c r="A2626" i="1"/>
  <c r="A2630" i="1"/>
  <c r="A2634" i="1"/>
  <c r="A2638" i="1"/>
  <c r="A2642" i="1"/>
  <c r="A2646" i="1"/>
  <c r="A2650" i="1"/>
  <c r="A2654" i="1"/>
  <c r="A2658" i="1"/>
  <c r="A2662" i="1"/>
  <c r="A2666" i="1"/>
  <c r="A2670" i="1"/>
  <c r="A2674" i="1"/>
  <c r="A2678" i="1"/>
  <c r="A2682" i="1"/>
  <c r="A2686" i="1"/>
  <c r="A2690" i="1"/>
  <c r="A2694" i="1"/>
  <c r="A2698" i="1"/>
  <c r="A2702" i="1"/>
  <c r="A2706" i="1"/>
  <c r="A2710" i="1"/>
  <c r="A2714" i="1"/>
  <c r="A2718" i="1"/>
  <c r="A2722" i="1"/>
  <c r="A2726" i="1"/>
  <c r="A2730" i="1"/>
  <c r="A2734" i="1"/>
  <c r="A2738" i="1"/>
  <c r="A2742" i="1"/>
  <c r="A2746" i="1"/>
  <c r="A2750" i="1"/>
  <c r="A2754" i="1"/>
  <c r="A2758" i="1"/>
  <c r="A2762" i="1"/>
  <c r="A2766" i="1"/>
  <c r="A2770" i="1"/>
  <c r="A2774" i="1"/>
  <c r="A2778" i="1"/>
  <c r="A2782" i="1"/>
  <c r="A2786" i="1"/>
  <c r="A2790" i="1"/>
  <c r="A2794" i="1"/>
  <c r="A2798" i="1"/>
  <c r="A2802" i="1"/>
  <c r="A2806" i="1"/>
  <c r="A2810" i="1"/>
  <c r="A2814" i="1"/>
  <c r="A2818" i="1"/>
  <c r="A2822" i="1"/>
  <c r="A2826" i="1"/>
  <c r="A2830" i="1"/>
  <c r="A2834" i="1"/>
  <c r="A2838" i="1"/>
  <c r="A2842" i="1"/>
  <c r="A2846" i="1"/>
  <c r="A2850" i="1"/>
  <c r="A2854" i="1"/>
  <c r="A2858" i="1"/>
  <c r="A2862" i="1"/>
  <c r="A2866" i="1"/>
  <c r="A2870" i="1"/>
  <c r="A2874" i="1"/>
  <c r="A2878" i="1"/>
  <c r="A2882" i="1"/>
  <c r="A2886" i="1"/>
  <c r="A2890" i="1"/>
  <c r="A2894" i="1"/>
  <c r="A2898" i="1"/>
  <c r="A2902" i="1"/>
  <c r="A2906" i="1"/>
  <c r="A2910" i="1"/>
  <c r="A2914" i="1"/>
  <c r="A2918" i="1"/>
  <c r="A2922" i="1"/>
  <c r="A2926" i="1"/>
  <c r="A2930" i="1"/>
  <c r="A2934" i="1"/>
  <c r="A2938" i="1"/>
  <c r="A2942" i="1"/>
  <c r="A2946" i="1"/>
  <c r="A2950" i="1"/>
  <c r="A2954" i="1"/>
  <c r="A2958" i="1"/>
  <c r="A2962" i="1"/>
  <c r="A2966" i="1"/>
  <c r="A2970" i="1"/>
  <c r="A2974" i="1"/>
  <c r="A2978" i="1"/>
  <c r="A2982" i="1"/>
  <c r="A2986" i="1"/>
  <c r="A2990" i="1"/>
  <c r="A2994" i="1"/>
  <c r="A2998" i="1"/>
  <c r="A3002" i="1"/>
  <c r="A3006" i="1"/>
  <c r="A3010" i="1"/>
  <c r="A3014" i="1"/>
  <c r="A3018" i="1"/>
  <c r="A3022" i="1"/>
  <c r="A3026" i="1"/>
  <c r="A3030" i="1"/>
  <c r="A3034" i="1"/>
  <c r="A3038" i="1"/>
  <c r="A3042" i="1"/>
  <c r="A3046" i="1"/>
  <c r="A3050" i="1"/>
  <c r="A3054" i="1"/>
  <c r="A3058" i="1"/>
  <c r="A3062" i="1"/>
  <c r="A3066" i="1"/>
  <c r="A3070" i="1"/>
  <c r="A3074" i="1"/>
  <c r="A3078" i="1"/>
  <c r="A3082" i="1"/>
  <c r="A3086" i="1"/>
  <c r="A3090" i="1"/>
  <c r="A3094" i="1"/>
  <c r="A3098" i="1"/>
  <c r="A3102" i="1"/>
  <c r="A3106" i="1"/>
  <c r="A3110" i="1"/>
  <c r="A3114" i="1"/>
  <c r="A3118" i="1"/>
  <c r="A3122" i="1"/>
  <c r="A3126" i="1"/>
  <c r="A3130" i="1"/>
  <c r="A3134" i="1"/>
  <c r="A3138" i="1"/>
  <c r="A3142" i="1"/>
  <c r="A3146" i="1"/>
  <c r="A3150" i="1"/>
  <c r="A3154" i="1"/>
  <c r="A3158" i="1"/>
  <c r="A3162" i="1"/>
  <c r="A3166" i="1"/>
  <c r="A3170" i="1"/>
  <c r="A3174" i="1"/>
  <c r="A3178" i="1"/>
  <c r="A3182" i="1"/>
  <c r="A3186" i="1"/>
  <c r="A3190" i="1"/>
  <c r="A3194" i="1"/>
  <c r="A3198" i="1"/>
  <c r="A3202" i="1"/>
  <c r="A3206" i="1"/>
  <c r="A3210" i="1"/>
  <c r="A3214" i="1"/>
  <c r="A3218" i="1"/>
  <c r="A3222" i="1"/>
  <c r="A3226" i="1"/>
  <c r="A3230" i="1"/>
  <c r="A3234" i="1"/>
  <c r="A3238" i="1"/>
  <c r="A3242" i="1"/>
  <c r="A3246" i="1"/>
  <c r="A3250" i="1"/>
  <c r="A3254" i="1"/>
  <c r="A3258" i="1"/>
  <c r="A3262" i="1"/>
  <c r="A3266" i="1"/>
  <c r="A3270" i="1"/>
  <c r="A3274" i="1"/>
  <c r="A3278" i="1"/>
  <c r="A3282" i="1"/>
  <c r="A3286" i="1"/>
  <c r="A3290" i="1"/>
  <c r="A3294" i="1"/>
  <c r="A3298" i="1"/>
  <c r="A3302" i="1"/>
  <c r="A3306" i="1"/>
  <c r="A3310" i="1"/>
  <c r="A3314" i="1"/>
  <c r="A3318" i="1"/>
  <c r="A3322" i="1"/>
  <c r="A3326" i="1"/>
  <c r="A3330" i="1"/>
  <c r="A3334" i="1"/>
  <c r="A3338" i="1"/>
  <c r="A3342" i="1"/>
  <c r="A3346" i="1"/>
  <c r="A3350" i="1"/>
  <c r="A3354" i="1"/>
  <c r="A3358" i="1"/>
  <c r="A3362" i="1"/>
  <c r="A3366" i="1"/>
  <c r="A3370" i="1"/>
  <c r="A3374" i="1"/>
  <c r="A3378" i="1"/>
  <c r="A3382" i="1"/>
  <c r="A3386" i="1"/>
  <c r="A3390" i="1"/>
  <c r="A3394" i="1"/>
  <c r="A3398" i="1"/>
  <c r="A3402" i="1"/>
  <c r="A3406" i="1"/>
  <c r="A3410" i="1"/>
  <c r="A3414" i="1"/>
  <c r="A3418" i="1"/>
  <c r="A3422" i="1"/>
  <c r="A3426" i="1"/>
  <c r="A3430" i="1"/>
  <c r="A3434" i="1"/>
  <c r="A3438" i="1"/>
  <c r="A3442" i="1"/>
  <c r="A3446" i="1"/>
  <c r="A3450" i="1"/>
  <c r="A3454" i="1"/>
  <c r="A3458" i="1"/>
  <c r="A3462" i="1"/>
  <c r="A3466" i="1"/>
  <c r="A3470" i="1"/>
  <c r="A3474" i="1"/>
  <c r="A3478" i="1"/>
  <c r="A3482" i="1"/>
  <c r="A3486" i="1"/>
  <c r="A3490" i="1"/>
  <c r="A3494" i="1"/>
  <c r="A3498" i="1"/>
  <c r="A3502" i="1"/>
  <c r="A3506" i="1"/>
  <c r="A3510" i="1"/>
  <c r="A3514" i="1"/>
  <c r="A3518" i="1"/>
  <c r="A3522" i="1"/>
  <c r="A3526" i="1"/>
  <c r="A3530" i="1"/>
  <c r="A3534" i="1"/>
  <c r="A3538" i="1"/>
  <c r="A3542" i="1"/>
  <c r="A3546" i="1"/>
  <c r="A3550" i="1"/>
  <c r="A3554" i="1"/>
  <c r="A3558" i="1"/>
  <c r="A3562" i="1"/>
  <c r="A3566" i="1"/>
  <c r="A3570" i="1"/>
  <c r="A3574" i="1"/>
  <c r="A3578" i="1"/>
  <c r="A3582" i="1"/>
  <c r="A3586" i="1"/>
  <c r="A3590" i="1"/>
  <c r="A3594" i="1"/>
  <c r="A3598" i="1"/>
  <c r="A3602" i="1"/>
  <c r="A3606" i="1"/>
  <c r="A3610" i="1"/>
  <c r="A3614" i="1"/>
  <c r="A3618" i="1"/>
  <c r="A3622" i="1"/>
  <c r="A3626" i="1"/>
  <c r="A3630" i="1"/>
  <c r="A3634" i="1"/>
  <c r="A3638" i="1"/>
  <c r="A3642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4" i="1"/>
  <c r="A3698" i="1"/>
  <c r="A3702" i="1"/>
  <c r="A3706" i="1"/>
  <c r="A3710" i="1"/>
  <c r="A3714" i="1"/>
  <c r="A3718" i="1"/>
  <c r="A3722" i="1"/>
  <c r="A3726" i="1"/>
  <c r="A3730" i="1"/>
  <c r="A3734" i="1"/>
  <c r="A3738" i="1"/>
  <c r="A3742" i="1"/>
  <c r="A3746" i="1"/>
  <c r="A3750" i="1"/>
  <c r="A3754" i="1"/>
  <c r="A3758" i="1"/>
  <c r="A3762" i="1"/>
  <c r="A3766" i="1"/>
  <c r="A3770" i="1"/>
  <c r="A3774" i="1"/>
  <c r="A3778" i="1"/>
  <c r="A3782" i="1"/>
  <c r="A3786" i="1"/>
  <c r="A3790" i="1"/>
  <c r="A3794" i="1"/>
  <c r="A3798" i="1"/>
  <c r="A3802" i="1"/>
  <c r="A3806" i="1"/>
  <c r="A3810" i="1"/>
  <c r="A3814" i="1"/>
  <c r="A3818" i="1"/>
  <c r="A3822" i="1"/>
  <c r="A3826" i="1"/>
  <c r="A3830" i="1"/>
  <c r="A3834" i="1"/>
  <c r="A3838" i="1"/>
  <c r="A3842" i="1"/>
  <c r="A3846" i="1"/>
  <c r="A3850" i="1"/>
  <c r="A3854" i="1"/>
  <c r="A3858" i="1"/>
  <c r="A3862" i="1"/>
  <c r="A3866" i="1"/>
  <c r="A3870" i="1"/>
  <c r="A3874" i="1"/>
  <c r="A3878" i="1"/>
  <c r="A3882" i="1"/>
  <c r="A3886" i="1"/>
  <c r="A3890" i="1"/>
  <c r="A3894" i="1"/>
  <c r="A3898" i="1"/>
  <c r="A3902" i="1"/>
  <c r="A3906" i="1"/>
  <c r="A3910" i="1"/>
  <c r="A3914" i="1"/>
  <c r="A3918" i="1"/>
  <c r="A3922" i="1"/>
  <c r="A3926" i="1"/>
  <c r="A3930" i="1"/>
  <c r="A3934" i="1"/>
  <c r="A3938" i="1"/>
  <c r="A3942" i="1"/>
  <c r="A3946" i="1"/>
  <c r="A3950" i="1"/>
  <c r="A3954" i="1"/>
  <c r="A3958" i="1"/>
  <c r="A3962" i="1"/>
  <c r="A3966" i="1"/>
  <c r="A3970" i="1"/>
  <c r="A3974" i="1"/>
  <c r="A3978" i="1"/>
  <c r="A3982" i="1"/>
  <c r="A3986" i="1"/>
  <c r="A3990" i="1"/>
  <c r="A3994" i="1"/>
  <c r="A3998" i="1"/>
  <c r="A4002" i="1"/>
  <c r="A4006" i="1"/>
  <c r="A4010" i="1"/>
  <c r="A4014" i="1"/>
  <c r="A4018" i="1"/>
  <c r="A4022" i="1"/>
  <c r="A4026" i="1"/>
  <c r="A4030" i="1"/>
  <c r="A4034" i="1"/>
  <c r="A4038" i="1"/>
  <c r="A4042" i="1"/>
  <c r="A4046" i="1"/>
  <c r="A4050" i="1"/>
  <c r="A4054" i="1"/>
  <c r="A4058" i="1"/>
  <c r="A4062" i="1"/>
  <c r="A4066" i="1"/>
  <c r="A4070" i="1"/>
  <c r="A4074" i="1"/>
  <c r="A4078" i="1"/>
  <c r="A4082" i="1"/>
  <c r="A4086" i="1"/>
  <c r="A4090" i="1"/>
  <c r="A4094" i="1"/>
  <c r="A4098" i="1"/>
  <c r="A4102" i="1"/>
  <c r="A4106" i="1"/>
  <c r="A4110" i="1"/>
  <c r="A4114" i="1"/>
  <c r="A4118" i="1"/>
  <c r="A4122" i="1"/>
  <c r="A4126" i="1"/>
  <c r="A4130" i="1"/>
  <c r="A4134" i="1"/>
  <c r="A4138" i="1"/>
  <c r="A4142" i="1"/>
  <c r="A4146" i="1"/>
  <c r="A4150" i="1"/>
  <c r="A4154" i="1"/>
  <c r="A4158" i="1"/>
  <c r="A4162" i="1"/>
  <c r="A4166" i="1"/>
  <c r="A4170" i="1"/>
  <c r="A4174" i="1"/>
  <c r="A4178" i="1"/>
  <c r="A4182" i="1"/>
  <c r="A4186" i="1"/>
  <c r="A4190" i="1"/>
  <c r="A4194" i="1"/>
  <c r="A4198" i="1"/>
  <c r="A4202" i="1"/>
  <c r="A4206" i="1"/>
  <c r="A4210" i="1"/>
  <c r="A4214" i="1"/>
  <c r="A4218" i="1"/>
  <c r="A4222" i="1"/>
  <c r="A4226" i="1"/>
  <c r="A4230" i="1"/>
  <c r="A4234" i="1"/>
  <c r="A4238" i="1"/>
  <c r="A4242" i="1"/>
  <c r="A4246" i="1"/>
  <c r="A4250" i="1"/>
  <c r="A4254" i="1"/>
  <c r="A4258" i="1"/>
  <c r="A4262" i="1"/>
  <c r="A4266" i="1"/>
  <c r="A4270" i="1"/>
  <c r="A4274" i="1"/>
  <c r="A4278" i="1"/>
  <c r="A4282" i="1"/>
  <c r="A4286" i="1"/>
  <c r="A4290" i="1"/>
  <c r="A4294" i="1"/>
  <c r="A4298" i="1"/>
  <c r="A4302" i="1"/>
  <c r="A4306" i="1"/>
  <c r="A4310" i="1"/>
  <c r="A4314" i="1"/>
  <c r="A4318" i="1"/>
  <c r="A4322" i="1"/>
  <c r="A4326" i="1"/>
  <c r="A4330" i="1"/>
  <c r="A4334" i="1"/>
  <c r="A4338" i="1"/>
  <c r="A4342" i="1"/>
  <c r="A4346" i="1"/>
  <c r="A4350" i="1"/>
  <c r="A4354" i="1"/>
  <c r="A4358" i="1"/>
  <c r="A4362" i="1"/>
  <c r="A4366" i="1"/>
  <c r="A4370" i="1"/>
  <c r="A4374" i="1"/>
  <c r="A4378" i="1"/>
  <c r="A4382" i="1"/>
  <c r="A4386" i="1"/>
  <c r="A4390" i="1"/>
  <c r="A4394" i="1"/>
  <c r="A4398" i="1"/>
  <c r="A4402" i="1"/>
  <c r="A4406" i="1"/>
  <c r="A4410" i="1"/>
  <c r="A4414" i="1"/>
  <c r="A4418" i="1"/>
  <c r="A4422" i="1"/>
  <c r="A4426" i="1"/>
  <c r="A4430" i="1"/>
  <c r="A4434" i="1"/>
  <c r="A4438" i="1"/>
  <c r="A4442" i="1"/>
  <c r="A4446" i="1"/>
  <c r="A4450" i="1"/>
  <c r="A4454" i="1"/>
  <c r="A4458" i="1"/>
  <c r="A4462" i="1"/>
  <c r="A4466" i="1"/>
  <c r="A4470" i="1"/>
  <c r="A4474" i="1"/>
  <c r="A4478" i="1"/>
  <c r="A4482" i="1"/>
  <c r="A4486" i="1"/>
  <c r="A4490" i="1"/>
  <c r="A4494" i="1"/>
  <c r="A4498" i="1"/>
  <c r="A4502" i="1"/>
  <c r="A4506" i="1"/>
  <c r="A4510" i="1"/>
  <c r="A4514" i="1"/>
  <c r="A4518" i="1"/>
  <c r="A4522" i="1"/>
  <c r="A4526" i="1"/>
  <c r="A4530" i="1"/>
  <c r="A4534" i="1"/>
  <c r="A4538" i="1"/>
  <c r="A4542" i="1"/>
  <c r="A4546" i="1"/>
  <c r="A4550" i="1"/>
  <c r="A4554" i="1"/>
  <c r="A4558" i="1"/>
  <c r="A4562" i="1"/>
  <c r="A4566" i="1"/>
  <c r="A4570" i="1"/>
  <c r="A4574" i="1"/>
  <c r="A4578" i="1"/>
  <c r="A4582" i="1"/>
  <c r="A4586" i="1"/>
  <c r="A4590" i="1"/>
  <c r="A4594" i="1"/>
  <c r="A4598" i="1"/>
  <c r="A4602" i="1"/>
  <c r="A4606" i="1"/>
  <c r="A4610" i="1"/>
  <c r="A4614" i="1"/>
  <c r="A4618" i="1"/>
  <c r="A4622" i="1"/>
  <c r="A4626" i="1"/>
  <c r="A4630" i="1"/>
  <c r="A4634" i="1"/>
  <c r="A4638" i="1"/>
  <c r="A4642" i="1"/>
  <c r="A4646" i="1"/>
  <c r="A4650" i="1"/>
  <c r="A4654" i="1"/>
  <c r="A4658" i="1"/>
  <c r="A4662" i="1"/>
  <c r="A4666" i="1"/>
  <c r="A4670" i="1"/>
  <c r="A4674" i="1"/>
  <c r="A4678" i="1"/>
  <c r="A4682" i="1"/>
  <c r="A4686" i="1"/>
  <c r="A4690" i="1"/>
  <c r="A4694" i="1"/>
  <c r="A4698" i="1"/>
  <c r="A4702" i="1"/>
  <c r="A4706" i="1"/>
  <c r="A4710" i="1"/>
  <c r="A4714" i="1"/>
  <c r="A4718" i="1"/>
  <c r="A4722" i="1"/>
  <c r="A4726" i="1"/>
  <c r="A4730" i="1"/>
  <c r="A4734" i="1"/>
  <c r="A4738" i="1"/>
  <c r="A4742" i="1"/>
  <c r="A4746" i="1"/>
  <c r="A4750" i="1"/>
  <c r="A4754" i="1"/>
  <c r="A4758" i="1"/>
  <c r="A4762" i="1"/>
  <c r="A4766" i="1"/>
  <c r="A4770" i="1"/>
  <c r="A4774" i="1"/>
  <c r="A4778" i="1"/>
  <c r="A4782" i="1"/>
  <c r="D76" i="1"/>
  <c r="D162" i="1"/>
  <c r="D247" i="1"/>
  <c r="D332" i="1"/>
  <c r="D418" i="1"/>
  <c r="D503" i="1"/>
  <c r="D588" i="1"/>
  <c r="D674" i="1"/>
  <c r="D759" i="1"/>
  <c r="D844" i="1"/>
  <c r="D930" i="1"/>
  <c r="D1005" i="1"/>
  <c r="D1069" i="1"/>
  <c r="D1133" i="1"/>
  <c r="D1197" i="1"/>
  <c r="D1261" i="1"/>
  <c r="D1325" i="1"/>
  <c r="D1389" i="1"/>
  <c r="D1453" i="1"/>
  <c r="D1517" i="1"/>
  <c r="D1581" i="1"/>
  <c r="D1645" i="1"/>
  <c r="D1709" i="1"/>
  <c r="D1773" i="1"/>
  <c r="D1837" i="1"/>
  <c r="D1901" i="1"/>
  <c r="D1965" i="1"/>
  <c r="D2029" i="1"/>
  <c r="D2093" i="1"/>
  <c r="D2157" i="1"/>
  <c r="D2221" i="1"/>
  <c r="D2262" i="1"/>
  <c r="D2294" i="1"/>
  <c r="D2319" i="1"/>
  <c r="D2341" i="1"/>
  <c r="D2362" i="1"/>
  <c r="D2383" i="1"/>
  <c r="D2405" i="1"/>
  <c r="D2426" i="1"/>
  <c r="D2447" i="1"/>
  <c r="D2469" i="1"/>
  <c r="D2490" i="1"/>
  <c r="D2511" i="1"/>
  <c r="D2533" i="1"/>
  <c r="D2554" i="1"/>
  <c r="D2575" i="1"/>
  <c r="D2594" i="1"/>
  <c r="D2610" i="1"/>
  <c r="D2626" i="1"/>
  <c r="D2642" i="1"/>
  <c r="D2658" i="1"/>
  <c r="D2674" i="1"/>
  <c r="D2690" i="1"/>
  <c r="D2706" i="1"/>
  <c r="D2722" i="1"/>
  <c r="D2738" i="1"/>
  <c r="D2754" i="1"/>
  <c r="D2770" i="1"/>
  <c r="D2786" i="1"/>
  <c r="D2802" i="1"/>
  <c r="D2818" i="1"/>
  <c r="D2834" i="1"/>
  <c r="D2850" i="1"/>
  <c r="D2866" i="1"/>
  <c r="D2882" i="1"/>
  <c r="D2898" i="1"/>
  <c r="D2914" i="1"/>
  <c r="D2930" i="1"/>
  <c r="D2946" i="1"/>
  <c r="D2962" i="1"/>
  <c r="D2978" i="1"/>
  <c r="D2994" i="1"/>
  <c r="D3010" i="1"/>
  <c r="D3026" i="1"/>
  <c r="D3042" i="1"/>
  <c r="D3058" i="1"/>
  <c r="D3074" i="1"/>
  <c r="D3090" i="1"/>
  <c r="D3106" i="1"/>
  <c r="D3122" i="1"/>
  <c r="D3138" i="1"/>
  <c r="D3154" i="1"/>
  <c r="D3170" i="1"/>
  <c r="D3186" i="1"/>
  <c r="D3202" i="1"/>
  <c r="D3218" i="1"/>
  <c r="D3234" i="1"/>
  <c r="D3250" i="1"/>
  <c r="D3266" i="1"/>
  <c r="D3282" i="1"/>
  <c r="D3298" i="1"/>
  <c r="D3314" i="1"/>
  <c r="D3330" i="1"/>
  <c r="D3346" i="1"/>
  <c r="D3362" i="1"/>
  <c r="D3378" i="1"/>
  <c r="D3394" i="1"/>
  <c r="D3410" i="1"/>
  <c r="D3426" i="1"/>
  <c r="D3442" i="1"/>
  <c r="D3458" i="1"/>
  <c r="D3474" i="1"/>
  <c r="D3490" i="1"/>
  <c r="D3506" i="1"/>
  <c r="D3522" i="1"/>
  <c r="D3538" i="1"/>
  <c r="D3554" i="1"/>
  <c r="D3570" i="1"/>
  <c r="D3586" i="1"/>
  <c r="D3602" i="1"/>
  <c r="D3618" i="1"/>
  <c r="D3634" i="1"/>
  <c r="D3650" i="1"/>
  <c r="D3666" i="1"/>
  <c r="D3682" i="1"/>
  <c r="D3698" i="1"/>
  <c r="D3714" i="1"/>
  <c r="D3730" i="1"/>
  <c r="D3746" i="1"/>
  <c r="D3762" i="1"/>
  <c r="D3778" i="1"/>
  <c r="D3794" i="1"/>
  <c r="D3810" i="1"/>
  <c r="D3826" i="1"/>
  <c r="D3842" i="1"/>
  <c r="D3858" i="1"/>
  <c r="D3874" i="1"/>
  <c r="D3890" i="1"/>
  <c r="D3906" i="1"/>
  <c r="D3922" i="1"/>
  <c r="D3938" i="1"/>
  <c r="D3954" i="1"/>
  <c r="D3970" i="1"/>
  <c r="D3986" i="1"/>
  <c r="D4002" i="1"/>
  <c r="D4018" i="1"/>
  <c r="D4034" i="1"/>
  <c r="D4050" i="1"/>
  <c r="D4066" i="1"/>
  <c r="D4082" i="1"/>
  <c r="D4098" i="1"/>
  <c r="D4114" i="1"/>
  <c r="D4130" i="1"/>
  <c r="D4146" i="1"/>
  <c r="D4162" i="1"/>
  <c r="D4178" i="1"/>
  <c r="D4194" i="1"/>
  <c r="D4210" i="1"/>
  <c r="D4226" i="1"/>
  <c r="D4242" i="1"/>
  <c r="D4258" i="1"/>
  <c r="D4274" i="1"/>
  <c r="D4290" i="1"/>
  <c r="D4306" i="1"/>
  <c r="D4322" i="1"/>
  <c r="D4338" i="1"/>
  <c r="D4354" i="1"/>
  <c r="D4370" i="1"/>
  <c r="D4386" i="1"/>
  <c r="D4402" i="1"/>
  <c r="D4418" i="1"/>
  <c r="D4434" i="1"/>
  <c r="D4450" i="1"/>
  <c r="D4466" i="1"/>
  <c r="D4482" i="1"/>
  <c r="D4498" i="1"/>
  <c r="D4514" i="1"/>
  <c r="D4530" i="1"/>
  <c r="D4546" i="1"/>
  <c r="D4562" i="1"/>
  <c r="D4578" i="1"/>
  <c r="D4594" i="1"/>
  <c r="D4610" i="1"/>
  <c r="D4626" i="1"/>
  <c r="D4642" i="1"/>
  <c r="D4658" i="1"/>
  <c r="D4674" i="1"/>
  <c r="D4690" i="1"/>
  <c r="D4706" i="1"/>
  <c r="D4722" i="1"/>
  <c r="D4738" i="1"/>
  <c r="D4754" i="1"/>
  <c r="D4770" i="1"/>
  <c r="D4786" i="1"/>
  <c r="D4802" i="1"/>
  <c r="D4818" i="1"/>
  <c r="D4834" i="1"/>
  <c r="D4850" i="1"/>
  <c r="D4866" i="1"/>
  <c r="D4882" i="1"/>
  <c r="D4898" i="1"/>
  <c r="D4914" i="1"/>
  <c r="D4930" i="1"/>
  <c r="D4946" i="1"/>
  <c r="D4962" i="1"/>
  <c r="D4978" i="1"/>
  <c r="D4994" i="1"/>
  <c r="D5010" i="1"/>
  <c r="D5026" i="1"/>
  <c r="D5042" i="1"/>
  <c r="D5058" i="1"/>
  <c r="D5074" i="1"/>
  <c r="D5090" i="1"/>
  <c r="D5106" i="1"/>
  <c r="D5122" i="1"/>
  <c r="D5138" i="1"/>
  <c r="D5154" i="1"/>
  <c r="A16" i="1"/>
  <c r="A32" i="1"/>
  <c r="A48" i="1"/>
  <c r="A64" i="1"/>
  <c r="A80" i="1"/>
  <c r="A96" i="1"/>
  <c r="A112" i="1"/>
  <c r="A128" i="1"/>
  <c r="A144" i="1"/>
  <c r="A160" i="1"/>
  <c r="A176" i="1"/>
  <c r="A192" i="1"/>
  <c r="A208" i="1"/>
  <c r="A224" i="1"/>
  <c r="A240" i="1"/>
  <c r="A256" i="1"/>
  <c r="A272" i="1"/>
  <c r="A288" i="1"/>
  <c r="A304" i="1"/>
  <c r="A320" i="1"/>
  <c r="A336" i="1"/>
  <c r="A352" i="1"/>
  <c r="A368" i="1"/>
  <c r="A384" i="1"/>
  <c r="A400" i="1"/>
  <c r="A416" i="1"/>
  <c r="A432" i="1"/>
  <c r="A448" i="1"/>
  <c r="A464" i="1"/>
  <c r="A480" i="1"/>
  <c r="A496" i="1"/>
  <c r="A512" i="1"/>
  <c r="A528" i="1"/>
  <c r="A544" i="1"/>
  <c r="A560" i="1"/>
  <c r="A576" i="1"/>
  <c r="A592" i="1"/>
  <c r="A608" i="1"/>
  <c r="A624" i="1"/>
  <c r="A632" i="1"/>
  <c r="A637" i="1"/>
  <c r="A642" i="1"/>
  <c r="A648" i="1"/>
  <c r="A653" i="1"/>
  <c r="A658" i="1"/>
  <c r="A664" i="1"/>
  <c r="A669" i="1"/>
  <c r="A674" i="1"/>
  <c r="A680" i="1"/>
  <c r="A685" i="1"/>
  <c r="A690" i="1"/>
  <c r="A696" i="1"/>
  <c r="A701" i="1"/>
  <c r="A706" i="1"/>
  <c r="A712" i="1"/>
  <c r="A717" i="1"/>
  <c r="A722" i="1"/>
  <c r="A728" i="1"/>
  <c r="A733" i="1"/>
  <c r="A738" i="1"/>
  <c r="A744" i="1"/>
  <c r="A749" i="1"/>
  <c r="A754" i="1"/>
  <c r="A760" i="1"/>
  <c r="A765" i="1"/>
  <c r="A770" i="1"/>
  <c r="A776" i="1"/>
  <c r="A781" i="1"/>
  <c r="A786" i="1"/>
  <c r="A792" i="1"/>
  <c r="A797" i="1"/>
  <c r="A802" i="1"/>
  <c r="A808" i="1"/>
  <c r="A813" i="1"/>
  <c r="A818" i="1"/>
  <c r="A824" i="1"/>
  <c r="A829" i="1"/>
  <c r="A834" i="1"/>
  <c r="A840" i="1"/>
  <c r="A845" i="1"/>
  <c r="A850" i="1"/>
  <c r="A856" i="1"/>
  <c r="A861" i="1"/>
  <c r="A866" i="1"/>
  <c r="A872" i="1"/>
  <c r="A877" i="1"/>
  <c r="A882" i="1"/>
  <c r="A888" i="1"/>
  <c r="A893" i="1"/>
  <c r="A898" i="1"/>
  <c r="A904" i="1"/>
  <c r="A909" i="1"/>
  <c r="A914" i="1"/>
  <c r="A920" i="1"/>
  <c r="A925" i="1"/>
  <c r="A930" i="1"/>
  <c r="A936" i="1"/>
  <c r="A941" i="1"/>
  <c r="A946" i="1"/>
  <c r="A952" i="1"/>
  <c r="A957" i="1"/>
  <c r="A962" i="1"/>
  <c r="A968" i="1"/>
  <c r="A973" i="1"/>
  <c r="A978" i="1"/>
  <c r="A984" i="1"/>
  <c r="A989" i="1"/>
  <c r="A994" i="1"/>
  <c r="A1000" i="1"/>
  <c r="A1005" i="1"/>
  <c r="A1010" i="1"/>
  <c r="A1016" i="1"/>
  <c r="A1021" i="1"/>
  <c r="A1026" i="1"/>
  <c r="A1032" i="1"/>
  <c r="A1037" i="1"/>
  <c r="A1042" i="1"/>
  <c r="A1048" i="1"/>
  <c r="A1053" i="1"/>
  <c r="A1058" i="1"/>
  <c r="A1064" i="1"/>
  <c r="A1069" i="1"/>
  <c r="A1074" i="1"/>
  <c r="A1080" i="1"/>
  <c r="A1085" i="1"/>
  <c r="A1090" i="1"/>
  <c r="A1096" i="1"/>
  <c r="A1101" i="1"/>
  <c r="A1106" i="1"/>
  <c r="A1112" i="1"/>
  <c r="A1117" i="1"/>
  <c r="A1122" i="1"/>
  <c r="A1128" i="1"/>
  <c r="A1133" i="1"/>
  <c r="A1138" i="1"/>
  <c r="A1160" i="1"/>
  <c r="A1181" i="1"/>
  <c r="A1202" i="1"/>
  <c r="A1224" i="1"/>
  <c r="A1245" i="1"/>
  <c r="A1266" i="1"/>
  <c r="A1288" i="1"/>
  <c r="A1309" i="1"/>
  <c r="A1330" i="1"/>
  <c r="A1352" i="1"/>
  <c r="A1373" i="1"/>
  <c r="A1394" i="1"/>
  <c r="A1416" i="1"/>
  <c r="A1437" i="1"/>
  <c r="A1458" i="1"/>
  <c r="A1480" i="1"/>
  <c r="A1501" i="1"/>
  <c r="A1522" i="1"/>
  <c r="A1544" i="1"/>
  <c r="A1565" i="1"/>
  <c r="A1586" i="1"/>
  <c r="A1608" i="1"/>
  <c r="A1629" i="1"/>
  <c r="A1650" i="1"/>
  <c r="A1672" i="1"/>
  <c r="A1693" i="1"/>
  <c r="A1714" i="1"/>
  <c r="A1736" i="1"/>
  <c r="A1757" i="1"/>
  <c r="A1778" i="1"/>
  <c r="A1800" i="1"/>
  <c r="A1821" i="1"/>
  <c r="A1842" i="1"/>
  <c r="A1864" i="1"/>
  <c r="A1885" i="1"/>
  <c r="A1906" i="1"/>
  <c r="A1928" i="1"/>
  <c r="A1949" i="1"/>
  <c r="A1970" i="1"/>
  <c r="A1992" i="1"/>
  <c r="A2013" i="1"/>
  <c r="A2034" i="1"/>
  <c r="A2056" i="1"/>
  <c r="A2077" i="1"/>
  <c r="A2098" i="1"/>
  <c r="A2120" i="1"/>
  <c r="A2141" i="1"/>
  <c r="A2159" i="1"/>
  <c r="A2175" i="1"/>
  <c r="A2191" i="1"/>
  <c r="A2207" i="1"/>
  <c r="A2223" i="1"/>
  <c r="A2239" i="1"/>
  <c r="A2255" i="1"/>
  <c r="A2271" i="1"/>
  <c r="A2287" i="1"/>
  <c r="A2303" i="1"/>
  <c r="A2319" i="1"/>
  <c r="A2335" i="1"/>
  <c r="A2351" i="1"/>
  <c r="A2367" i="1"/>
  <c r="A2383" i="1"/>
  <c r="A2399" i="1"/>
  <c r="A2415" i="1"/>
  <c r="A2431" i="1"/>
  <c r="A2447" i="1"/>
  <c r="A2463" i="1"/>
  <c r="A2479" i="1"/>
  <c r="A2495" i="1"/>
  <c r="A2511" i="1"/>
  <c r="A2527" i="1"/>
  <c r="A2543" i="1"/>
  <c r="A2559" i="1"/>
  <c r="A2575" i="1"/>
  <c r="A2591" i="1"/>
  <c r="A2607" i="1"/>
  <c r="A2623" i="1"/>
  <c r="A2639" i="1"/>
  <c r="A2655" i="1"/>
  <c r="A2671" i="1"/>
  <c r="A2687" i="1"/>
  <c r="A2703" i="1"/>
  <c r="A2719" i="1"/>
  <c r="A2735" i="1"/>
  <c r="A2751" i="1"/>
  <c r="A2767" i="1"/>
  <c r="A2783" i="1"/>
  <c r="A2799" i="1"/>
  <c r="A2815" i="1"/>
  <c r="A2831" i="1"/>
  <c r="A2847" i="1"/>
  <c r="A2863" i="1"/>
  <c r="A2879" i="1"/>
  <c r="A2895" i="1"/>
  <c r="A2911" i="1"/>
  <c r="A2927" i="1"/>
  <c r="A2943" i="1"/>
  <c r="A2959" i="1"/>
  <c r="A2975" i="1"/>
  <c r="A2991" i="1"/>
  <c r="A3007" i="1"/>
  <c r="A3023" i="1"/>
  <c r="A3039" i="1"/>
  <c r="A3055" i="1"/>
  <c r="A3071" i="1"/>
  <c r="A3087" i="1"/>
  <c r="A3103" i="1"/>
  <c r="A3119" i="1"/>
  <c r="A3135" i="1"/>
  <c r="A3151" i="1"/>
  <c r="A3167" i="1"/>
  <c r="A3183" i="1"/>
  <c r="A3199" i="1"/>
  <c r="A3215" i="1"/>
  <c r="A3231" i="1"/>
  <c r="A3247" i="1"/>
  <c r="A3263" i="1"/>
  <c r="A3279" i="1"/>
  <c r="A3295" i="1"/>
  <c r="A3311" i="1"/>
  <c r="A3327" i="1"/>
  <c r="A3343" i="1"/>
  <c r="A3359" i="1"/>
  <c r="A3375" i="1"/>
  <c r="A3391" i="1"/>
  <c r="A3407" i="1"/>
  <c r="A3423" i="1"/>
  <c r="A3439" i="1"/>
  <c r="A3455" i="1"/>
  <c r="A3471" i="1"/>
  <c r="A3487" i="1"/>
  <c r="A3503" i="1"/>
  <c r="A3519" i="1"/>
  <c r="A3535" i="1"/>
  <c r="A3551" i="1"/>
  <c r="A3567" i="1"/>
  <c r="A3583" i="1"/>
  <c r="A3599" i="1"/>
  <c r="A3615" i="1"/>
  <c r="A3631" i="1"/>
  <c r="A3647" i="1"/>
  <c r="A3663" i="1"/>
  <c r="A3679" i="1"/>
  <c r="A3695" i="1"/>
  <c r="A3711" i="1"/>
  <c r="A3727" i="1"/>
  <c r="A3743" i="1"/>
  <c r="A3759" i="1"/>
  <c r="A3775" i="1"/>
  <c r="A3783" i="1"/>
  <c r="A3788" i="1"/>
  <c r="A3793" i="1"/>
  <c r="A3799" i="1"/>
  <c r="A3804" i="1"/>
  <c r="A3809" i="1"/>
  <c r="A3815" i="1"/>
  <c r="A3820" i="1"/>
  <c r="A3825" i="1"/>
  <c r="A3831" i="1"/>
  <c r="A3836" i="1"/>
  <c r="A3841" i="1"/>
  <c r="A3847" i="1"/>
  <c r="A3852" i="1"/>
  <c r="A3857" i="1"/>
  <c r="A3863" i="1"/>
  <c r="A3868" i="1"/>
  <c r="A3873" i="1"/>
  <c r="A3879" i="1"/>
  <c r="A3884" i="1"/>
  <c r="A3889" i="1"/>
  <c r="A3895" i="1"/>
  <c r="A3900" i="1"/>
  <c r="A3905" i="1"/>
  <c r="A3911" i="1"/>
  <c r="A3916" i="1"/>
  <c r="A3921" i="1"/>
  <c r="A3927" i="1"/>
  <c r="A3932" i="1"/>
  <c r="A3937" i="1"/>
  <c r="A3943" i="1"/>
  <c r="A3948" i="1"/>
  <c r="A3953" i="1"/>
  <c r="A3959" i="1"/>
  <c r="A3964" i="1"/>
  <c r="A3969" i="1"/>
  <c r="A3975" i="1"/>
  <c r="A3980" i="1"/>
  <c r="A3985" i="1"/>
  <c r="A3991" i="1"/>
  <c r="A3996" i="1"/>
  <c r="A4001" i="1"/>
  <c r="A4007" i="1"/>
  <c r="A4012" i="1"/>
  <c r="A4017" i="1"/>
  <c r="A4023" i="1"/>
  <c r="A4028" i="1"/>
  <c r="A4033" i="1"/>
  <c r="A4039" i="1"/>
  <c r="A4044" i="1"/>
  <c r="A4049" i="1"/>
  <c r="A4055" i="1"/>
  <c r="A4060" i="1"/>
  <c r="A4065" i="1"/>
  <c r="A4071" i="1"/>
  <c r="A4076" i="1"/>
  <c r="A4081" i="1"/>
  <c r="A4087" i="1"/>
  <c r="A4092" i="1"/>
  <c r="A4097" i="1"/>
  <c r="A4103" i="1"/>
  <c r="A4108" i="1"/>
  <c r="A4113" i="1"/>
  <c r="A4119" i="1"/>
  <c r="A4124" i="1"/>
  <c r="A4129" i="1"/>
  <c r="A4135" i="1"/>
  <c r="A4140" i="1"/>
  <c r="A4145" i="1"/>
  <c r="A4151" i="1"/>
  <c r="A4156" i="1"/>
  <c r="A4161" i="1"/>
  <c r="A4167" i="1"/>
  <c r="A4172" i="1"/>
  <c r="A4177" i="1"/>
  <c r="A4183" i="1"/>
  <c r="A4188" i="1"/>
  <c r="A4193" i="1"/>
  <c r="A4199" i="1"/>
  <c r="A4204" i="1"/>
  <c r="A4209" i="1"/>
  <c r="A4215" i="1"/>
  <c r="A4220" i="1"/>
  <c r="A4225" i="1"/>
  <c r="A4231" i="1"/>
  <c r="A4236" i="1"/>
  <c r="A4241" i="1"/>
  <c r="A4247" i="1"/>
  <c r="A4252" i="1"/>
  <c r="A4257" i="1"/>
  <c r="A4263" i="1"/>
  <c r="A4268" i="1"/>
  <c r="A4273" i="1"/>
  <c r="A4279" i="1"/>
  <c r="A4284" i="1"/>
  <c r="A4289" i="1"/>
  <c r="A4295" i="1"/>
  <c r="A4300" i="1"/>
  <c r="A4305" i="1"/>
  <c r="A4311" i="1"/>
  <c r="A4316" i="1"/>
  <c r="A4321" i="1"/>
  <c r="A4327" i="1"/>
  <c r="A4332" i="1"/>
  <c r="A4337" i="1"/>
  <c r="A4343" i="1"/>
  <c r="A4348" i="1"/>
  <c r="A4353" i="1"/>
  <c r="A4359" i="1"/>
  <c r="A4364" i="1"/>
  <c r="A4369" i="1"/>
  <c r="A4375" i="1"/>
  <c r="A4380" i="1"/>
  <c r="A4385" i="1"/>
  <c r="A4391" i="1"/>
  <c r="A4396" i="1"/>
  <c r="A4401" i="1"/>
  <c r="A4407" i="1"/>
  <c r="A4412" i="1"/>
  <c r="A4417" i="1"/>
  <c r="A4423" i="1"/>
  <c r="A4428" i="1"/>
  <c r="A4433" i="1"/>
  <c r="A4439" i="1"/>
  <c r="A4444" i="1"/>
  <c r="A4449" i="1"/>
  <c r="A4455" i="1"/>
  <c r="A4460" i="1"/>
  <c r="A4465" i="1"/>
  <c r="A4471" i="1"/>
  <c r="A4476" i="1"/>
  <c r="A4481" i="1"/>
  <c r="A4487" i="1"/>
  <c r="A4492" i="1"/>
  <c r="A4497" i="1"/>
  <c r="A4503" i="1"/>
  <c r="A4508" i="1"/>
  <c r="A4513" i="1"/>
  <c r="A4519" i="1"/>
  <c r="A4524" i="1"/>
  <c r="A4529" i="1"/>
  <c r="A4535" i="1"/>
  <c r="A4540" i="1"/>
  <c r="A4545" i="1"/>
  <c r="A4551" i="1"/>
  <c r="A4556" i="1"/>
  <c r="A4561" i="1"/>
  <c r="A4567" i="1"/>
  <c r="A4572" i="1"/>
  <c r="A4577" i="1"/>
  <c r="A4583" i="1"/>
  <c r="A4588" i="1"/>
  <c r="A4593" i="1"/>
  <c r="A4599" i="1"/>
  <c r="A4604" i="1"/>
  <c r="A4609" i="1"/>
  <c r="A4615" i="1"/>
  <c r="A4620" i="1"/>
  <c r="A4625" i="1"/>
  <c r="A4631" i="1"/>
  <c r="A4636" i="1"/>
  <c r="A4641" i="1"/>
  <c r="A4647" i="1"/>
  <c r="A4652" i="1"/>
  <c r="A4657" i="1"/>
  <c r="A4663" i="1"/>
  <c r="A4668" i="1"/>
  <c r="A4673" i="1"/>
  <c r="A4679" i="1"/>
  <c r="A4684" i="1"/>
  <c r="A4689" i="1"/>
  <c r="A4695" i="1"/>
  <c r="A4700" i="1"/>
  <c r="A4705" i="1"/>
  <c r="A4711" i="1"/>
  <c r="A4716" i="1"/>
  <c r="A4721" i="1"/>
  <c r="A4727" i="1"/>
  <c r="A4732" i="1"/>
  <c r="A4737" i="1"/>
  <c r="A4743" i="1"/>
  <c r="A4748" i="1"/>
  <c r="A4753" i="1"/>
  <c r="A4759" i="1"/>
  <c r="A4764" i="1"/>
  <c r="A4769" i="1"/>
  <c r="A4775" i="1"/>
  <c r="A4780" i="1"/>
  <c r="A4785" i="1"/>
  <c r="A4789" i="1"/>
  <c r="A4793" i="1"/>
  <c r="A4797" i="1"/>
  <c r="A4801" i="1"/>
  <c r="A4805" i="1"/>
  <c r="A4809" i="1"/>
  <c r="A4813" i="1"/>
  <c r="A4817" i="1"/>
  <c r="A4821" i="1"/>
  <c r="A4825" i="1"/>
  <c r="A4829" i="1"/>
  <c r="A4833" i="1"/>
  <c r="A4837" i="1"/>
  <c r="A4841" i="1"/>
  <c r="A4845" i="1"/>
  <c r="A4849" i="1"/>
  <c r="A4853" i="1"/>
  <c r="A4857" i="1"/>
  <c r="A4861" i="1"/>
  <c r="A4865" i="1"/>
  <c r="A4869" i="1"/>
  <c r="A4873" i="1"/>
  <c r="A4877" i="1"/>
  <c r="A4881" i="1"/>
  <c r="A4885" i="1"/>
  <c r="A4889" i="1"/>
  <c r="A4893" i="1"/>
  <c r="A4897" i="1"/>
  <c r="A4901" i="1"/>
  <c r="A4905" i="1"/>
  <c r="A4909" i="1"/>
  <c r="A4913" i="1"/>
  <c r="A4917" i="1"/>
  <c r="A4921" i="1"/>
  <c r="A4925" i="1"/>
  <c r="A4929" i="1"/>
  <c r="A4933" i="1"/>
  <c r="A4937" i="1"/>
  <c r="A4941" i="1"/>
  <c r="A4945" i="1"/>
  <c r="A4949" i="1"/>
  <c r="A4953" i="1"/>
  <c r="A4957" i="1"/>
  <c r="A4961" i="1"/>
  <c r="A4965" i="1"/>
  <c r="A4969" i="1"/>
  <c r="A4973" i="1"/>
  <c r="A4977" i="1"/>
  <c r="A4981" i="1"/>
  <c r="A4985" i="1"/>
  <c r="A4989" i="1"/>
  <c r="A4993" i="1"/>
  <c r="A4997" i="1"/>
  <c r="A5001" i="1"/>
  <c r="A5005" i="1"/>
  <c r="A5009" i="1"/>
  <c r="A5013" i="1"/>
  <c r="A5017" i="1"/>
  <c r="A5021" i="1"/>
  <c r="A5025" i="1"/>
  <c r="A5029" i="1"/>
  <c r="A5033" i="1"/>
  <c r="A5037" i="1"/>
  <c r="A5041" i="1"/>
  <c r="A5045" i="1"/>
  <c r="A5049" i="1"/>
  <c r="A5053" i="1"/>
  <c r="A5057" i="1"/>
  <c r="A5061" i="1"/>
  <c r="A5065" i="1"/>
  <c r="A5069" i="1"/>
  <c r="A5073" i="1"/>
  <c r="A5077" i="1"/>
  <c r="A5081" i="1"/>
  <c r="A5085" i="1"/>
  <c r="A5089" i="1"/>
  <c r="A5093" i="1"/>
  <c r="A5097" i="1"/>
  <c r="A5101" i="1"/>
  <c r="A5105" i="1"/>
  <c r="A5109" i="1"/>
  <c r="A5113" i="1"/>
  <c r="A5117" i="1"/>
  <c r="A5121" i="1"/>
  <c r="A5125" i="1"/>
  <c r="A5129" i="1"/>
  <c r="A5133" i="1"/>
  <c r="A5137" i="1"/>
  <c r="A5141" i="1"/>
  <c r="A5145" i="1"/>
  <c r="A5149" i="1"/>
  <c r="A5153" i="1"/>
  <c r="A1144" i="1"/>
  <c r="A1165" i="1"/>
  <c r="A1186" i="1"/>
  <c r="A1208" i="1"/>
  <c r="A1229" i="1"/>
  <c r="A1250" i="1"/>
  <c r="A1272" i="1"/>
  <c r="A1293" i="1"/>
  <c r="A1314" i="1"/>
  <c r="A1336" i="1"/>
  <c r="A1357" i="1"/>
  <c r="A1378" i="1"/>
  <c r="A1400" i="1"/>
  <c r="A1421" i="1"/>
  <c r="A1442" i="1"/>
  <c r="A1464" i="1"/>
  <c r="A1485" i="1"/>
  <c r="A1506" i="1"/>
  <c r="A1528" i="1"/>
  <c r="A1549" i="1"/>
  <c r="A1570" i="1"/>
  <c r="A1592" i="1"/>
  <c r="A1613" i="1"/>
  <c r="A1634" i="1"/>
  <c r="A1656" i="1"/>
  <c r="A1677" i="1"/>
  <c r="A1698" i="1"/>
  <c r="A1720" i="1"/>
  <c r="A1741" i="1"/>
  <c r="A1762" i="1"/>
  <c r="A1784" i="1"/>
  <c r="A1805" i="1"/>
  <c r="A1826" i="1"/>
  <c r="A1848" i="1"/>
  <c r="A1869" i="1"/>
  <c r="A1890" i="1"/>
  <c r="A1912" i="1"/>
  <c r="A1933" i="1"/>
  <c r="A1954" i="1"/>
  <c r="A1976" i="1"/>
  <c r="A1997" i="1"/>
  <c r="A2018" i="1"/>
  <c r="A2040" i="1"/>
  <c r="A2061" i="1"/>
  <c r="A2082" i="1"/>
  <c r="A2104" i="1"/>
  <c r="A2125" i="1"/>
  <c r="A2146" i="1"/>
  <c r="A2163" i="1"/>
  <c r="A2179" i="1"/>
  <c r="A2195" i="1"/>
  <c r="A2211" i="1"/>
  <c r="A2227" i="1"/>
  <c r="A2243" i="1"/>
  <c r="A2259" i="1"/>
  <c r="A2275" i="1"/>
  <c r="A2291" i="1"/>
  <c r="A2307" i="1"/>
  <c r="A2323" i="1"/>
  <c r="A2339" i="1"/>
  <c r="A2355" i="1"/>
  <c r="A2371" i="1"/>
  <c r="A2387" i="1"/>
  <c r="A2403" i="1"/>
  <c r="A2419" i="1"/>
  <c r="A2435" i="1"/>
  <c r="A2451" i="1"/>
  <c r="A2467" i="1"/>
  <c r="A2483" i="1"/>
  <c r="A2499" i="1"/>
  <c r="A2515" i="1"/>
  <c r="A2531" i="1"/>
  <c r="A2547" i="1"/>
  <c r="A2563" i="1"/>
  <c r="A2579" i="1"/>
  <c r="A2595" i="1"/>
  <c r="A2611" i="1"/>
  <c r="A2627" i="1"/>
  <c r="A2643" i="1"/>
  <c r="A2659" i="1"/>
  <c r="A2675" i="1"/>
  <c r="A2691" i="1"/>
  <c r="A2707" i="1"/>
  <c r="A2723" i="1"/>
  <c r="A2739" i="1"/>
  <c r="A2755" i="1"/>
  <c r="A2771" i="1"/>
  <c r="A2787" i="1"/>
  <c r="A2803" i="1"/>
  <c r="A2819" i="1"/>
  <c r="A2835" i="1"/>
  <c r="A2851" i="1"/>
  <c r="A2867" i="1"/>
  <c r="A2883" i="1"/>
  <c r="A2899" i="1"/>
  <c r="A2915" i="1"/>
  <c r="A2931" i="1"/>
  <c r="A2947" i="1"/>
  <c r="A2963" i="1"/>
  <c r="A2979" i="1"/>
  <c r="A2995" i="1"/>
  <c r="A3011" i="1"/>
  <c r="A3027" i="1"/>
  <c r="A3043" i="1"/>
  <c r="A3059" i="1"/>
  <c r="A3075" i="1"/>
  <c r="A3091" i="1"/>
  <c r="A3107" i="1"/>
  <c r="A3123" i="1"/>
  <c r="A3139" i="1"/>
  <c r="A3155" i="1"/>
  <c r="A3171" i="1"/>
  <c r="A3187" i="1"/>
  <c r="A3203" i="1"/>
  <c r="A3219" i="1"/>
  <c r="A3235" i="1"/>
  <c r="A3251" i="1"/>
  <c r="A3267" i="1"/>
  <c r="A3283" i="1"/>
  <c r="A3299" i="1"/>
  <c r="A3315" i="1"/>
  <c r="A3331" i="1"/>
  <c r="A3347" i="1"/>
  <c r="A3363" i="1"/>
  <c r="A3379" i="1"/>
  <c r="A3395" i="1"/>
  <c r="A3411" i="1"/>
  <c r="A3427" i="1"/>
  <c r="A3443" i="1"/>
  <c r="A3459" i="1"/>
  <c r="A3475" i="1"/>
  <c r="A3491" i="1"/>
  <c r="A3507" i="1"/>
  <c r="A3523" i="1"/>
  <c r="A3539" i="1"/>
  <c r="A3555" i="1"/>
  <c r="A3571" i="1"/>
  <c r="A3587" i="1"/>
  <c r="A3603" i="1"/>
  <c r="A3619" i="1"/>
  <c r="A3635" i="1"/>
  <c r="A3651" i="1"/>
  <c r="A3667" i="1"/>
  <c r="A3683" i="1"/>
  <c r="A3699" i="1"/>
  <c r="A3715" i="1"/>
  <c r="A3731" i="1"/>
  <c r="A3747" i="1"/>
  <c r="A3763" i="1"/>
  <c r="A3779" i="1"/>
  <c r="A3784" i="1"/>
  <c r="A3789" i="1"/>
  <c r="A3795" i="1"/>
  <c r="A3800" i="1"/>
  <c r="A3805" i="1"/>
  <c r="A3811" i="1"/>
  <c r="A3816" i="1"/>
  <c r="A3821" i="1"/>
  <c r="A3827" i="1"/>
  <c r="A3832" i="1"/>
  <c r="A3837" i="1"/>
  <c r="A3843" i="1"/>
  <c r="A3848" i="1"/>
  <c r="A3853" i="1"/>
  <c r="A3859" i="1"/>
  <c r="A3864" i="1"/>
  <c r="A3869" i="1"/>
  <c r="A3875" i="1"/>
  <c r="A3880" i="1"/>
  <c r="A3885" i="1"/>
  <c r="A3891" i="1"/>
  <c r="A3896" i="1"/>
  <c r="A3901" i="1"/>
  <c r="A3907" i="1"/>
  <c r="A3912" i="1"/>
  <c r="A3917" i="1"/>
  <c r="A3923" i="1"/>
  <c r="A3928" i="1"/>
  <c r="A3933" i="1"/>
  <c r="A3939" i="1"/>
  <c r="A3944" i="1"/>
  <c r="A3949" i="1"/>
  <c r="A3955" i="1"/>
  <c r="A3960" i="1"/>
  <c r="A3965" i="1"/>
  <c r="A3971" i="1"/>
  <c r="A3976" i="1"/>
  <c r="A3981" i="1"/>
  <c r="A3987" i="1"/>
  <c r="A3992" i="1"/>
  <c r="A3997" i="1"/>
  <c r="A4003" i="1"/>
  <c r="A4008" i="1"/>
  <c r="A4013" i="1"/>
  <c r="A4019" i="1"/>
  <c r="A4024" i="1"/>
  <c r="A4029" i="1"/>
  <c r="A4035" i="1"/>
  <c r="A4040" i="1"/>
  <c r="A4045" i="1"/>
  <c r="A4051" i="1"/>
  <c r="A4056" i="1"/>
  <c r="A4061" i="1"/>
  <c r="A4067" i="1"/>
  <c r="A4072" i="1"/>
  <c r="A4077" i="1"/>
  <c r="A4083" i="1"/>
  <c r="A4088" i="1"/>
  <c r="A4093" i="1"/>
  <c r="A4099" i="1"/>
  <c r="A4104" i="1"/>
  <c r="A4109" i="1"/>
  <c r="A4115" i="1"/>
  <c r="A4120" i="1"/>
  <c r="A4125" i="1"/>
  <c r="A4131" i="1"/>
  <c r="A4136" i="1"/>
  <c r="A4141" i="1"/>
  <c r="A4147" i="1"/>
  <c r="A4152" i="1"/>
  <c r="A4157" i="1"/>
  <c r="A4163" i="1"/>
  <c r="A4168" i="1"/>
  <c r="A4173" i="1"/>
  <c r="A4179" i="1"/>
  <c r="A4184" i="1"/>
  <c r="A4189" i="1"/>
  <c r="A4195" i="1"/>
  <c r="A4200" i="1"/>
  <c r="A4205" i="1"/>
  <c r="A4211" i="1"/>
  <c r="A4216" i="1"/>
  <c r="A4221" i="1"/>
  <c r="A4227" i="1"/>
  <c r="A4232" i="1"/>
  <c r="A4237" i="1"/>
  <c r="A4243" i="1"/>
  <c r="A4248" i="1"/>
  <c r="A4253" i="1"/>
  <c r="A4259" i="1"/>
  <c r="A4264" i="1"/>
  <c r="A4269" i="1"/>
  <c r="A4275" i="1"/>
  <c r="A4280" i="1"/>
  <c r="A4285" i="1"/>
  <c r="A4291" i="1"/>
  <c r="A4296" i="1"/>
  <c r="A4301" i="1"/>
  <c r="A4307" i="1"/>
  <c r="A4312" i="1"/>
  <c r="A4317" i="1"/>
  <c r="A4323" i="1"/>
  <c r="A4328" i="1"/>
  <c r="A4333" i="1"/>
  <c r="A4339" i="1"/>
  <c r="A4344" i="1"/>
  <c r="A4349" i="1"/>
  <c r="A4355" i="1"/>
  <c r="A4360" i="1"/>
  <c r="A4365" i="1"/>
  <c r="A4371" i="1"/>
  <c r="A4376" i="1"/>
  <c r="A4381" i="1"/>
  <c r="A4387" i="1"/>
  <c r="A4392" i="1"/>
  <c r="A4397" i="1"/>
  <c r="A4403" i="1"/>
  <c r="A4408" i="1"/>
  <c r="A4413" i="1"/>
  <c r="A4419" i="1"/>
  <c r="A4424" i="1"/>
  <c r="A4429" i="1"/>
  <c r="A4435" i="1"/>
  <c r="A4440" i="1"/>
  <c r="A4445" i="1"/>
  <c r="A4451" i="1"/>
  <c r="A4456" i="1"/>
  <c r="A4461" i="1"/>
  <c r="A4467" i="1"/>
  <c r="A4472" i="1"/>
  <c r="A4477" i="1"/>
  <c r="A4483" i="1"/>
  <c r="A4488" i="1"/>
  <c r="A4493" i="1"/>
  <c r="A4499" i="1"/>
  <c r="A4504" i="1"/>
  <c r="A4509" i="1"/>
  <c r="A4515" i="1"/>
  <c r="A4520" i="1"/>
  <c r="A4525" i="1"/>
  <c r="A4531" i="1"/>
  <c r="A4536" i="1"/>
  <c r="A4541" i="1"/>
  <c r="A4547" i="1"/>
  <c r="A4552" i="1"/>
  <c r="A4557" i="1"/>
  <c r="A4563" i="1"/>
  <c r="A4568" i="1"/>
  <c r="A4573" i="1"/>
  <c r="A4579" i="1"/>
  <c r="A4584" i="1"/>
  <c r="A4589" i="1"/>
  <c r="A4595" i="1"/>
  <c r="A4600" i="1"/>
  <c r="A4605" i="1"/>
  <c r="A4611" i="1"/>
  <c r="A4616" i="1"/>
  <c r="A4621" i="1"/>
  <c r="A4627" i="1"/>
  <c r="A4632" i="1"/>
  <c r="A4637" i="1"/>
  <c r="A4643" i="1"/>
  <c r="A4648" i="1"/>
  <c r="A4653" i="1"/>
  <c r="A4659" i="1"/>
  <c r="A4664" i="1"/>
  <c r="A4669" i="1"/>
  <c r="A4675" i="1"/>
  <c r="A4680" i="1"/>
  <c r="A4685" i="1"/>
  <c r="A4691" i="1"/>
  <c r="A4696" i="1"/>
  <c r="A4701" i="1"/>
  <c r="A4707" i="1"/>
  <c r="A4712" i="1"/>
  <c r="A4717" i="1"/>
  <c r="A4723" i="1"/>
  <c r="A4728" i="1"/>
  <c r="A4733" i="1"/>
  <c r="A4739" i="1"/>
  <c r="A4744" i="1"/>
  <c r="A4749" i="1"/>
  <c r="A4755" i="1"/>
  <c r="A4760" i="1"/>
  <c r="A4765" i="1"/>
  <c r="A4771" i="1"/>
  <c r="A4776" i="1"/>
  <c r="A4781" i="1"/>
  <c r="A4786" i="1"/>
  <c r="A4790" i="1"/>
  <c r="A4794" i="1"/>
  <c r="A4798" i="1"/>
  <c r="A4802" i="1"/>
  <c r="A4806" i="1"/>
  <c r="A4810" i="1"/>
  <c r="A4814" i="1"/>
  <c r="A4818" i="1"/>
  <c r="A4822" i="1"/>
  <c r="A4826" i="1"/>
  <c r="A4830" i="1"/>
  <c r="A4834" i="1"/>
  <c r="A4838" i="1"/>
  <c r="A4842" i="1"/>
  <c r="A4846" i="1"/>
  <c r="A4850" i="1"/>
  <c r="A4854" i="1"/>
  <c r="A4858" i="1"/>
  <c r="A4862" i="1"/>
  <c r="A4866" i="1"/>
  <c r="A4870" i="1"/>
  <c r="A4874" i="1"/>
  <c r="A4878" i="1"/>
  <c r="A4882" i="1"/>
  <c r="A4886" i="1"/>
  <c r="A4890" i="1"/>
  <c r="A4894" i="1"/>
  <c r="A4898" i="1"/>
  <c r="A4902" i="1"/>
  <c r="A4906" i="1"/>
  <c r="A4910" i="1"/>
  <c r="A4914" i="1"/>
  <c r="A4918" i="1"/>
  <c r="A4922" i="1"/>
  <c r="A4926" i="1"/>
  <c r="A4930" i="1"/>
  <c r="A4934" i="1"/>
  <c r="A4938" i="1"/>
  <c r="A4942" i="1"/>
  <c r="A4946" i="1"/>
  <c r="A4950" i="1"/>
  <c r="A4954" i="1"/>
  <c r="A4958" i="1"/>
  <c r="A4962" i="1"/>
  <c r="A4966" i="1"/>
  <c r="A4970" i="1"/>
  <c r="A4974" i="1"/>
  <c r="A4978" i="1"/>
  <c r="A4982" i="1"/>
  <c r="A4986" i="1"/>
  <c r="A4990" i="1"/>
  <c r="A4994" i="1"/>
  <c r="A4998" i="1"/>
  <c r="A5002" i="1"/>
  <c r="A5006" i="1"/>
  <c r="A5010" i="1"/>
  <c r="A5014" i="1"/>
  <c r="A5018" i="1"/>
  <c r="A5022" i="1"/>
  <c r="A5026" i="1"/>
  <c r="A5030" i="1"/>
  <c r="A5034" i="1"/>
  <c r="A5038" i="1"/>
  <c r="A5042" i="1"/>
  <c r="A5046" i="1"/>
  <c r="A5050" i="1"/>
  <c r="A5054" i="1"/>
  <c r="A5058" i="1"/>
  <c r="A5062" i="1"/>
  <c r="A5066" i="1"/>
  <c r="A5070" i="1"/>
  <c r="A5074" i="1"/>
  <c r="A5078" i="1"/>
  <c r="A5082" i="1"/>
  <c r="A5086" i="1"/>
  <c r="A5090" i="1"/>
  <c r="A5094" i="1"/>
  <c r="A5098" i="1"/>
  <c r="A5102" i="1"/>
  <c r="A5106" i="1"/>
  <c r="A5110" i="1"/>
  <c r="A5114" i="1"/>
  <c r="A5118" i="1"/>
  <c r="A5122" i="1"/>
  <c r="A5126" i="1"/>
  <c r="A5130" i="1"/>
  <c r="A5134" i="1"/>
  <c r="A5138" i="1"/>
  <c r="A5142" i="1"/>
  <c r="A5146" i="1"/>
  <c r="A5150" i="1"/>
  <c r="A5154" i="1"/>
  <c r="A1149" i="1"/>
  <c r="A1170" i="1"/>
  <c r="A1192" i="1"/>
  <c r="A1213" i="1"/>
  <c r="A1234" i="1"/>
  <c r="A1256" i="1"/>
  <c r="A1277" i="1"/>
  <c r="A1298" i="1"/>
  <c r="A1320" i="1"/>
  <c r="A1341" i="1"/>
  <c r="A1362" i="1"/>
  <c r="A1384" i="1"/>
  <c r="A1405" i="1"/>
  <c r="A1426" i="1"/>
  <c r="A1448" i="1"/>
  <c r="A1469" i="1"/>
  <c r="A1490" i="1"/>
  <c r="A1512" i="1"/>
  <c r="A1533" i="1"/>
  <c r="A1554" i="1"/>
  <c r="A1576" i="1"/>
  <c r="A1597" i="1"/>
  <c r="A1618" i="1"/>
  <c r="A1640" i="1"/>
  <c r="A1661" i="1"/>
  <c r="A1682" i="1"/>
  <c r="A1704" i="1"/>
  <c r="A1725" i="1"/>
  <c r="A1746" i="1"/>
  <c r="A1768" i="1"/>
  <c r="A1789" i="1"/>
  <c r="A1810" i="1"/>
  <c r="A1832" i="1"/>
  <c r="A1853" i="1"/>
  <c r="A1874" i="1"/>
  <c r="A1896" i="1"/>
  <c r="A1917" i="1"/>
  <c r="A1938" i="1"/>
  <c r="A1960" i="1"/>
  <c r="A1981" i="1"/>
  <c r="A2002" i="1"/>
  <c r="A2024" i="1"/>
  <c r="A2045" i="1"/>
  <c r="A2066" i="1"/>
  <c r="A2088" i="1"/>
  <c r="A2109" i="1"/>
  <c r="A2130" i="1"/>
  <c r="A2151" i="1"/>
  <c r="A2167" i="1"/>
  <c r="A2183" i="1"/>
  <c r="A2199" i="1"/>
  <c r="A2215" i="1"/>
  <c r="A2231" i="1"/>
  <c r="A2247" i="1"/>
  <c r="A2263" i="1"/>
  <c r="A2279" i="1"/>
  <c r="A2295" i="1"/>
  <c r="A2311" i="1"/>
  <c r="A2327" i="1"/>
  <c r="A2343" i="1"/>
  <c r="A2359" i="1"/>
  <c r="A2375" i="1"/>
  <c r="A2391" i="1"/>
  <c r="A2407" i="1"/>
  <c r="A2423" i="1"/>
  <c r="A2439" i="1"/>
  <c r="A2455" i="1"/>
  <c r="A2471" i="1"/>
  <c r="A2487" i="1"/>
  <c r="A2503" i="1"/>
  <c r="A2519" i="1"/>
  <c r="A2535" i="1"/>
  <c r="A2551" i="1"/>
  <c r="A2567" i="1"/>
  <c r="A2583" i="1"/>
  <c r="A2599" i="1"/>
  <c r="A2615" i="1"/>
  <c r="A2631" i="1"/>
  <c r="A2647" i="1"/>
  <c r="A2663" i="1"/>
  <c r="A2679" i="1"/>
  <c r="A2695" i="1"/>
  <c r="A2711" i="1"/>
  <c r="A2727" i="1"/>
  <c r="A2743" i="1"/>
  <c r="A2759" i="1"/>
  <c r="A2775" i="1"/>
  <c r="A2791" i="1"/>
  <c r="A2807" i="1"/>
  <c r="A2823" i="1"/>
  <c r="A2839" i="1"/>
  <c r="A2855" i="1"/>
  <c r="A2871" i="1"/>
  <c r="A2887" i="1"/>
  <c r="A2903" i="1"/>
  <c r="A2919" i="1"/>
  <c r="A2935" i="1"/>
  <c r="A2951" i="1"/>
  <c r="A2967" i="1"/>
  <c r="A2983" i="1"/>
  <c r="A2999" i="1"/>
  <c r="A3015" i="1"/>
  <c r="A3031" i="1"/>
  <c r="A3047" i="1"/>
  <c r="A3063" i="1"/>
  <c r="A3079" i="1"/>
  <c r="A3095" i="1"/>
  <c r="A3111" i="1"/>
  <c r="A3127" i="1"/>
  <c r="A3143" i="1"/>
  <c r="A3159" i="1"/>
  <c r="A3175" i="1"/>
  <c r="A3191" i="1"/>
  <c r="A3207" i="1"/>
  <c r="A3223" i="1"/>
  <c r="A3239" i="1"/>
  <c r="A3255" i="1"/>
  <c r="A3271" i="1"/>
  <c r="A3287" i="1"/>
  <c r="A3303" i="1"/>
  <c r="A3319" i="1"/>
  <c r="A3335" i="1"/>
  <c r="A3351" i="1"/>
  <c r="A3367" i="1"/>
  <c r="A3383" i="1"/>
  <c r="A3399" i="1"/>
  <c r="A3415" i="1"/>
  <c r="A3431" i="1"/>
  <c r="A3447" i="1"/>
  <c r="A3463" i="1"/>
  <c r="A3479" i="1"/>
  <c r="A3495" i="1"/>
  <c r="A3511" i="1"/>
  <c r="A3527" i="1"/>
  <c r="A3543" i="1"/>
  <c r="A3559" i="1"/>
  <c r="A3575" i="1"/>
  <c r="A3591" i="1"/>
  <c r="A3607" i="1"/>
  <c r="A3623" i="1"/>
  <c r="A3639" i="1"/>
  <c r="A3655" i="1"/>
  <c r="A3671" i="1"/>
  <c r="A3687" i="1"/>
  <c r="A3703" i="1"/>
  <c r="A3719" i="1"/>
  <c r="A3735" i="1"/>
  <c r="A3751" i="1"/>
  <c r="A3767" i="1"/>
  <c r="A3780" i="1"/>
  <c r="A3785" i="1"/>
  <c r="A3791" i="1"/>
  <c r="A3796" i="1"/>
  <c r="A3801" i="1"/>
  <c r="A3807" i="1"/>
  <c r="A3812" i="1"/>
  <c r="A3817" i="1"/>
  <c r="A3823" i="1"/>
  <c r="A3828" i="1"/>
  <c r="A3833" i="1"/>
  <c r="A3839" i="1"/>
  <c r="A3844" i="1"/>
  <c r="A3849" i="1"/>
  <c r="A3855" i="1"/>
  <c r="A3860" i="1"/>
  <c r="A3865" i="1"/>
  <c r="A3871" i="1"/>
  <c r="A3876" i="1"/>
  <c r="A3881" i="1"/>
  <c r="A3887" i="1"/>
  <c r="A3892" i="1"/>
  <c r="A3897" i="1"/>
  <c r="A3903" i="1"/>
  <c r="A3908" i="1"/>
  <c r="A3913" i="1"/>
  <c r="A3919" i="1"/>
  <c r="A3924" i="1"/>
  <c r="A3929" i="1"/>
  <c r="A3935" i="1"/>
  <c r="A3940" i="1"/>
  <c r="A3945" i="1"/>
  <c r="A3951" i="1"/>
  <c r="A3956" i="1"/>
  <c r="A3961" i="1"/>
  <c r="A3967" i="1"/>
  <c r="A3972" i="1"/>
  <c r="A3977" i="1"/>
  <c r="A3983" i="1"/>
  <c r="A3988" i="1"/>
  <c r="A3993" i="1"/>
  <c r="A3999" i="1"/>
  <c r="A4004" i="1"/>
  <c r="A4009" i="1"/>
  <c r="A4015" i="1"/>
  <c r="A4020" i="1"/>
  <c r="A4025" i="1"/>
  <c r="A4031" i="1"/>
  <c r="A4036" i="1"/>
  <c r="A4041" i="1"/>
  <c r="A4047" i="1"/>
  <c r="A4052" i="1"/>
  <c r="A4057" i="1"/>
  <c r="A4063" i="1"/>
  <c r="A4068" i="1"/>
  <c r="A4073" i="1"/>
  <c r="A4079" i="1"/>
  <c r="A4084" i="1"/>
  <c r="A4089" i="1"/>
  <c r="A4095" i="1"/>
  <c r="A4100" i="1"/>
  <c r="A4105" i="1"/>
  <c r="A4111" i="1"/>
  <c r="A4116" i="1"/>
  <c r="A4121" i="1"/>
  <c r="A4127" i="1"/>
  <c r="A4132" i="1"/>
  <c r="A4137" i="1"/>
  <c r="A4143" i="1"/>
  <c r="A4148" i="1"/>
  <c r="A4153" i="1"/>
  <c r="A4159" i="1"/>
  <c r="A4164" i="1"/>
  <c r="A4169" i="1"/>
  <c r="A4175" i="1"/>
  <c r="A4180" i="1"/>
  <c r="A4185" i="1"/>
  <c r="A4191" i="1"/>
  <c r="A4196" i="1"/>
  <c r="A4201" i="1"/>
  <c r="A4207" i="1"/>
  <c r="A4212" i="1"/>
  <c r="A4217" i="1"/>
  <c r="A4223" i="1"/>
  <c r="A4228" i="1"/>
  <c r="A4233" i="1"/>
  <c r="A4239" i="1"/>
  <c r="A4244" i="1"/>
  <c r="A4249" i="1"/>
  <c r="A4255" i="1"/>
  <c r="A4260" i="1"/>
  <c r="A4265" i="1"/>
  <c r="A4271" i="1"/>
  <c r="A4276" i="1"/>
  <c r="A4281" i="1"/>
  <c r="A4287" i="1"/>
  <c r="A4292" i="1"/>
  <c r="A4297" i="1"/>
  <c r="A4303" i="1"/>
  <c r="A4308" i="1"/>
  <c r="A4313" i="1"/>
  <c r="A4319" i="1"/>
  <c r="A4324" i="1"/>
  <c r="A4329" i="1"/>
  <c r="A4335" i="1"/>
  <c r="A4340" i="1"/>
  <c r="A4345" i="1"/>
  <c r="A4351" i="1"/>
  <c r="A4356" i="1"/>
  <c r="A4361" i="1"/>
  <c r="A4367" i="1"/>
  <c r="A4372" i="1"/>
  <c r="A4377" i="1"/>
  <c r="A4383" i="1"/>
  <c r="A4388" i="1"/>
  <c r="A4393" i="1"/>
  <c r="A4399" i="1"/>
  <c r="A4404" i="1"/>
  <c r="A4409" i="1"/>
  <c r="A4415" i="1"/>
  <c r="A4420" i="1"/>
  <c r="A4425" i="1"/>
  <c r="A4431" i="1"/>
  <c r="A4436" i="1"/>
  <c r="A4441" i="1"/>
  <c r="A4447" i="1"/>
  <c r="A4452" i="1"/>
  <c r="A4457" i="1"/>
  <c r="A4463" i="1"/>
  <c r="A4468" i="1"/>
  <c r="A4473" i="1"/>
  <c r="A4479" i="1"/>
  <c r="A4484" i="1"/>
  <c r="A4489" i="1"/>
  <c r="A4495" i="1"/>
  <c r="A4500" i="1"/>
  <c r="A4505" i="1"/>
  <c r="A4511" i="1"/>
  <c r="A4516" i="1"/>
  <c r="A4521" i="1"/>
  <c r="A4527" i="1"/>
  <c r="A4532" i="1"/>
  <c r="A4537" i="1"/>
  <c r="A4543" i="1"/>
  <c r="A4548" i="1"/>
  <c r="A4553" i="1"/>
  <c r="A4559" i="1"/>
  <c r="A4564" i="1"/>
  <c r="A4569" i="1"/>
  <c r="A4575" i="1"/>
  <c r="A4580" i="1"/>
  <c r="A4585" i="1"/>
  <c r="A4591" i="1"/>
  <c r="A4596" i="1"/>
  <c r="A4601" i="1"/>
  <c r="A4607" i="1"/>
  <c r="A4612" i="1"/>
  <c r="A4617" i="1"/>
  <c r="A4623" i="1"/>
  <c r="A4628" i="1"/>
  <c r="A4633" i="1"/>
  <c r="A4639" i="1"/>
  <c r="A4644" i="1"/>
  <c r="A4649" i="1"/>
  <c r="A4655" i="1"/>
  <c r="A4660" i="1"/>
  <c r="A4665" i="1"/>
  <c r="A4671" i="1"/>
  <c r="A4676" i="1"/>
  <c r="A4681" i="1"/>
  <c r="A4687" i="1"/>
  <c r="A4692" i="1"/>
  <c r="A4697" i="1"/>
  <c r="A4703" i="1"/>
  <c r="A4708" i="1"/>
  <c r="A4713" i="1"/>
  <c r="A4719" i="1"/>
  <c r="A4724" i="1"/>
  <c r="A4729" i="1"/>
  <c r="A4735" i="1"/>
  <c r="A4740" i="1"/>
  <c r="A4745" i="1"/>
  <c r="A4751" i="1"/>
  <c r="A4756" i="1"/>
  <c r="A4761" i="1"/>
  <c r="A4767" i="1"/>
  <c r="A4772" i="1"/>
  <c r="A4777" i="1"/>
  <c r="A4783" i="1"/>
  <c r="A4787" i="1"/>
  <c r="A4791" i="1"/>
  <c r="A4795" i="1"/>
  <c r="A4799" i="1"/>
  <c r="A4803" i="1"/>
  <c r="A4807" i="1"/>
  <c r="A4811" i="1"/>
  <c r="A4815" i="1"/>
  <c r="A4819" i="1"/>
  <c r="A4823" i="1"/>
  <c r="A4827" i="1"/>
  <c r="A4831" i="1"/>
  <c r="A4835" i="1"/>
  <c r="A4839" i="1"/>
  <c r="A4843" i="1"/>
  <c r="A4847" i="1"/>
  <c r="A4851" i="1"/>
  <c r="A4855" i="1"/>
  <c r="A4859" i="1"/>
  <c r="A4863" i="1"/>
  <c r="A4867" i="1"/>
  <c r="A4871" i="1"/>
  <c r="A4875" i="1"/>
  <c r="A4879" i="1"/>
  <c r="A4883" i="1"/>
  <c r="A4887" i="1"/>
  <c r="A4891" i="1"/>
  <c r="A4895" i="1"/>
  <c r="A4899" i="1"/>
  <c r="A4903" i="1"/>
  <c r="A4907" i="1"/>
  <c r="A4911" i="1"/>
  <c r="A4915" i="1"/>
  <c r="A4919" i="1"/>
  <c r="A4923" i="1"/>
  <c r="A4927" i="1"/>
  <c r="A4931" i="1"/>
  <c r="A4935" i="1"/>
  <c r="A4939" i="1"/>
  <c r="A4943" i="1"/>
  <c r="A4947" i="1"/>
  <c r="A4951" i="1"/>
  <c r="A4955" i="1"/>
  <c r="A4959" i="1"/>
  <c r="A4963" i="1"/>
  <c r="A4967" i="1"/>
  <c r="A4971" i="1"/>
  <c r="A4975" i="1"/>
  <c r="A4979" i="1"/>
  <c r="A4983" i="1"/>
  <c r="A4987" i="1"/>
  <c r="A4991" i="1"/>
  <c r="A4995" i="1"/>
  <c r="A4999" i="1"/>
  <c r="A5003" i="1"/>
  <c r="A5007" i="1"/>
  <c r="A5011" i="1"/>
  <c r="A5015" i="1"/>
  <c r="A5019" i="1"/>
  <c r="A5023" i="1"/>
  <c r="A5027" i="1"/>
  <c r="A5031" i="1"/>
  <c r="A5035" i="1"/>
  <c r="A5039" i="1"/>
  <c r="A5043" i="1"/>
  <c r="A5047" i="1"/>
  <c r="A5051" i="1"/>
  <c r="A5055" i="1"/>
  <c r="A5059" i="1"/>
  <c r="A5063" i="1"/>
  <c r="A5067" i="1"/>
  <c r="A5071" i="1"/>
  <c r="A5075" i="1"/>
  <c r="A5079" i="1"/>
  <c r="A5083" i="1"/>
  <c r="A5087" i="1"/>
  <c r="A5091" i="1"/>
  <c r="A5095" i="1"/>
  <c r="A5099" i="1"/>
  <c r="A5103" i="1"/>
  <c r="A5107" i="1"/>
  <c r="A5111" i="1"/>
  <c r="A5115" i="1"/>
  <c r="A5119" i="1"/>
  <c r="A5123" i="1"/>
  <c r="A5127" i="1"/>
  <c r="A5131" i="1"/>
  <c r="A5135" i="1"/>
  <c r="A5139" i="1"/>
  <c r="A5143" i="1"/>
  <c r="A5147" i="1"/>
  <c r="A5151" i="1"/>
  <c r="A5155" i="1"/>
  <c r="A1154" i="1"/>
  <c r="A1176" i="1"/>
  <c r="A1197" i="1"/>
  <c r="A1218" i="1"/>
  <c r="A1240" i="1"/>
  <c r="A1261" i="1"/>
  <c r="A1282" i="1"/>
  <c r="A1304" i="1"/>
  <c r="A1325" i="1"/>
  <c r="A1346" i="1"/>
  <c r="A1368" i="1"/>
  <c r="A1389" i="1"/>
  <c r="A1410" i="1"/>
  <c r="A1432" i="1"/>
  <c r="A1453" i="1"/>
  <c r="A1474" i="1"/>
  <c r="A1496" i="1"/>
  <c r="A1517" i="1"/>
  <c r="A1538" i="1"/>
  <c r="A1560" i="1"/>
  <c r="A1581" i="1"/>
  <c r="A1602" i="1"/>
  <c r="A1624" i="1"/>
  <c r="A1645" i="1"/>
  <c r="A1666" i="1"/>
  <c r="A1688" i="1"/>
  <c r="A1709" i="1"/>
  <c r="A1730" i="1"/>
  <c r="A1752" i="1"/>
  <c r="A1773" i="1"/>
  <c r="A1794" i="1"/>
  <c r="A1816" i="1"/>
  <c r="A1837" i="1"/>
  <c r="A1858" i="1"/>
  <c r="A1880" i="1"/>
  <c r="A1901" i="1"/>
  <c r="A1922" i="1"/>
  <c r="A1944" i="1"/>
  <c r="A1965" i="1"/>
  <c r="A1986" i="1"/>
  <c r="A2008" i="1"/>
  <c r="A2029" i="1"/>
  <c r="A2050" i="1"/>
  <c r="A2072" i="1"/>
  <c r="A2093" i="1"/>
  <c r="A2114" i="1"/>
  <c r="A2136" i="1"/>
  <c r="A2155" i="1"/>
  <c r="A2171" i="1"/>
  <c r="A2187" i="1"/>
  <c r="A2203" i="1"/>
  <c r="A2219" i="1"/>
  <c r="A2235" i="1"/>
  <c r="A2251" i="1"/>
  <c r="A2267" i="1"/>
  <c r="A2283" i="1"/>
  <c r="A2299" i="1"/>
  <c r="A2315" i="1"/>
  <c r="A2331" i="1"/>
  <c r="A2347" i="1"/>
  <c r="A2363" i="1"/>
  <c r="A2379" i="1"/>
  <c r="A2395" i="1"/>
  <c r="A2411" i="1"/>
  <c r="A2427" i="1"/>
  <c r="A2443" i="1"/>
  <c r="A2459" i="1"/>
  <c r="A2475" i="1"/>
  <c r="A2491" i="1"/>
  <c r="A2507" i="1"/>
  <c r="A2523" i="1"/>
  <c r="A2539" i="1"/>
  <c r="A2555" i="1"/>
  <c r="A2571" i="1"/>
  <c r="A2587" i="1"/>
  <c r="A2603" i="1"/>
  <c r="A2619" i="1"/>
  <c r="A2635" i="1"/>
  <c r="A2651" i="1"/>
  <c r="A2667" i="1"/>
  <c r="A2683" i="1"/>
  <c r="A2699" i="1"/>
  <c r="A2715" i="1"/>
  <c r="A2731" i="1"/>
  <c r="A2747" i="1"/>
  <c r="A2763" i="1"/>
  <c r="A2779" i="1"/>
  <c r="A2795" i="1"/>
  <c r="A2811" i="1"/>
  <c r="A2827" i="1"/>
  <c r="A2843" i="1"/>
  <c r="A2859" i="1"/>
  <c r="A2875" i="1"/>
  <c r="A2891" i="1"/>
  <c r="A2907" i="1"/>
  <c r="A2923" i="1"/>
  <c r="A2939" i="1"/>
  <c r="A2955" i="1"/>
  <c r="A2971" i="1"/>
  <c r="A2987" i="1"/>
  <c r="A3003" i="1"/>
  <c r="A3019" i="1"/>
  <c r="A3035" i="1"/>
  <c r="A3051" i="1"/>
  <c r="A3067" i="1"/>
  <c r="A3083" i="1"/>
  <c r="A3099" i="1"/>
  <c r="A3115" i="1"/>
  <c r="A3131" i="1"/>
  <c r="A3147" i="1"/>
  <c r="A3163" i="1"/>
  <c r="A3179" i="1"/>
  <c r="A3195" i="1"/>
  <c r="A3211" i="1"/>
  <c r="A3227" i="1"/>
  <c r="A3243" i="1"/>
  <c r="A3259" i="1"/>
  <c r="A3275" i="1"/>
  <c r="A3291" i="1"/>
  <c r="A3307" i="1"/>
  <c r="A3323" i="1"/>
  <c r="A3339" i="1"/>
  <c r="A3355" i="1"/>
  <c r="A3371" i="1"/>
  <c r="A3387" i="1"/>
  <c r="A3403" i="1"/>
  <c r="A3419" i="1"/>
  <c r="A3435" i="1"/>
  <c r="A3451" i="1"/>
  <c r="A3467" i="1"/>
  <c r="A3483" i="1"/>
  <c r="A3499" i="1"/>
  <c r="A3515" i="1"/>
  <c r="A3531" i="1"/>
  <c r="A3547" i="1"/>
  <c r="A3563" i="1"/>
  <c r="A3579" i="1"/>
  <c r="A3595" i="1"/>
  <c r="A3611" i="1"/>
  <c r="A3627" i="1"/>
  <c r="A3643" i="1"/>
  <c r="A3659" i="1"/>
  <c r="A3675" i="1"/>
  <c r="A3691" i="1"/>
  <c r="A3707" i="1"/>
  <c r="A3723" i="1"/>
  <c r="A3739" i="1"/>
  <c r="A3755" i="1"/>
  <c r="A3771" i="1"/>
  <c r="A3781" i="1"/>
  <c r="A3787" i="1"/>
  <c r="A3792" i="1"/>
  <c r="A3797" i="1"/>
  <c r="A3803" i="1"/>
  <c r="A3808" i="1"/>
  <c r="A3813" i="1"/>
  <c r="A3819" i="1"/>
  <c r="A3824" i="1"/>
  <c r="A3829" i="1"/>
  <c r="A3835" i="1"/>
  <c r="A3840" i="1"/>
  <c r="A3845" i="1"/>
  <c r="A3851" i="1"/>
  <c r="A3856" i="1"/>
  <c r="A3861" i="1"/>
  <c r="A3867" i="1"/>
  <c r="A3872" i="1"/>
  <c r="A3877" i="1"/>
  <c r="A3883" i="1"/>
  <c r="A3888" i="1"/>
  <c r="A3893" i="1"/>
  <c r="A3899" i="1"/>
  <c r="A3904" i="1"/>
  <c r="A3909" i="1"/>
  <c r="A3915" i="1"/>
  <c r="A3920" i="1"/>
  <c r="A3925" i="1"/>
  <c r="A3931" i="1"/>
  <c r="A3936" i="1"/>
  <c r="A3941" i="1"/>
  <c r="A3947" i="1"/>
  <c r="A3952" i="1"/>
  <c r="A3957" i="1"/>
  <c r="A3963" i="1"/>
  <c r="A3968" i="1"/>
  <c r="A3973" i="1"/>
  <c r="A3979" i="1"/>
  <c r="A3984" i="1"/>
  <c r="A3989" i="1"/>
  <c r="A3995" i="1"/>
  <c r="A4000" i="1"/>
  <c r="A4005" i="1"/>
  <c r="A4011" i="1"/>
  <c r="A4016" i="1"/>
  <c r="A4021" i="1"/>
  <c r="A4027" i="1"/>
  <c r="A4032" i="1"/>
  <c r="A4037" i="1"/>
  <c r="A4043" i="1"/>
  <c r="A4048" i="1"/>
  <c r="A4053" i="1"/>
  <c r="A4059" i="1"/>
  <c r="A4064" i="1"/>
  <c r="A4069" i="1"/>
  <c r="A4075" i="1"/>
  <c r="A4080" i="1"/>
  <c r="A4085" i="1"/>
  <c r="A4091" i="1"/>
  <c r="A4096" i="1"/>
  <c r="A4101" i="1"/>
  <c r="A4107" i="1"/>
  <c r="A4112" i="1"/>
  <c r="A4117" i="1"/>
  <c r="A4123" i="1"/>
  <c r="A4128" i="1"/>
  <c r="A4133" i="1"/>
  <c r="A4139" i="1"/>
  <c r="A4144" i="1"/>
  <c r="A4149" i="1"/>
  <c r="A4155" i="1"/>
  <c r="A4160" i="1"/>
  <c r="A4165" i="1"/>
  <c r="A4171" i="1"/>
  <c r="A4176" i="1"/>
  <c r="A4181" i="1"/>
  <c r="A4187" i="1"/>
  <c r="A4192" i="1"/>
  <c r="A4197" i="1"/>
  <c r="A4203" i="1"/>
  <c r="A4208" i="1"/>
  <c r="A4213" i="1"/>
  <c r="A4219" i="1"/>
  <c r="A4224" i="1"/>
  <c r="A4229" i="1"/>
  <c r="A4235" i="1"/>
  <c r="A4240" i="1"/>
  <c r="A4245" i="1"/>
  <c r="A4251" i="1"/>
  <c r="A4256" i="1"/>
  <c r="A4261" i="1"/>
  <c r="A4267" i="1"/>
  <c r="A4272" i="1"/>
  <c r="A4277" i="1"/>
  <c r="A4283" i="1"/>
  <c r="A4288" i="1"/>
  <c r="A4293" i="1"/>
  <c r="A4299" i="1"/>
  <c r="A4304" i="1"/>
  <c r="A4309" i="1"/>
  <c r="A4315" i="1"/>
  <c r="A4320" i="1"/>
  <c r="A4325" i="1"/>
  <c r="A4331" i="1"/>
  <c r="A4336" i="1"/>
  <c r="A4341" i="1"/>
  <c r="A4347" i="1"/>
  <c r="A4352" i="1"/>
  <c r="A4357" i="1"/>
  <c r="A4363" i="1"/>
  <c r="A4368" i="1"/>
  <c r="A4373" i="1"/>
  <c r="A4379" i="1"/>
  <c r="A4384" i="1"/>
  <c r="A4389" i="1"/>
  <c r="A4395" i="1"/>
  <c r="A4400" i="1"/>
  <c r="A4405" i="1"/>
  <c r="A4411" i="1"/>
  <c r="A4416" i="1"/>
  <c r="A4421" i="1"/>
  <c r="A4427" i="1"/>
  <c r="A4432" i="1"/>
  <c r="A4437" i="1"/>
  <c r="A4443" i="1"/>
  <c r="A4448" i="1"/>
  <c r="A4453" i="1"/>
  <c r="A4459" i="1"/>
  <c r="A4464" i="1"/>
  <c r="A4469" i="1"/>
  <c r="A4475" i="1"/>
  <c r="A4480" i="1"/>
  <c r="A4485" i="1"/>
  <c r="A4491" i="1"/>
  <c r="A4496" i="1"/>
  <c r="A4501" i="1"/>
  <c r="A4507" i="1"/>
  <c r="A4512" i="1"/>
  <c r="A4517" i="1"/>
  <c r="A4523" i="1"/>
  <c r="A4528" i="1"/>
  <c r="A4533" i="1"/>
  <c r="A4539" i="1"/>
  <c r="A4544" i="1"/>
  <c r="A4549" i="1"/>
  <c r="A4555" i="1"/>
  <c r="A4560" i="1"/>
  <c r="A4565" i="1"/>
  <c r="A4571" i="1"/>
  <c r="A4576" i="1"/>
  <c r="A4581" i="1"/>
  <c r="A4587" i="1"/>
  <c r="A4592" i="1"/>
  <c r="A4597" i="1"/>
  <c r="A4603" i="1"/>
  <c r="A4608" i="1"/>
  <c r="A4613" i="1"/>
  <c r="A4619" i="1"/>
  <c r="A4624" i="1"/>
  <c r="A4629" i="1"/>
  <c r="A4635" i="1"/>
  <c r="A4640" i="1"/>
  <c r="A4645" i="1"/>
  <c r="A4651" i="1"/>
  <c r="A4656" i="1"/>
  <c r="A4661" i="1"/>
  <c r="A4667" i="1"/>
  <c r="A4672" i="1"/>
  <c r="A4677" i="1"/>
  <c r="A4683" i="1"/>
  <c r="A4688" i="1"/>
  <c r="A4693" i="1"/>
  <c r="A4699" i="1"/>
  <c r="A4704" i="1"/>
  <c r="A4709" i="1"/>
  <c r="A4715" i="1"/>
  <c r="A4720" i="1"/>
  <c r="A4725" i="1"/>
  <c r="A4731" i="1"/>
  <c r="A4736" i="1"/>
  <c r="A4741" i="1"/>
  <c r="A4747" i="1"/>
  <c r="A4752" i="1"/>
  <c r="A4757" i="1"/>
  <c r="A4763" i="1"/>
  <c r="A4768" i="1"/>
  <c r="A4773" i="1"/>
  <c r="A4779" i="1"/>
  <c r="A4784" i="1"/>
  <c r="A4788" i="1"/>
  <c r="A4792" i="1"/>
  <c r="A4796" i="1"/>
  <c r="A4800" i="1"/>
  <c r="A4804" i="1"/>
  <c r="A4808" i="1"/>
  <c r="A4812" i="1"/>
  <c r="A4816" i="1"/>
  <c r="A4820" i="1"/>
  <c r="A4824" i="1"/>
  <c r="A4828" i="1"/>
  <c r="A4832" i="1"/>
  <c r="A4836" i="1"/>
  <c r="A4840" i="1"/>
  <c r="A4844" i="1"/>
  <c r="A4848" i="1"/>
  <c r="A4852" i="1"/>
  <c r="A4856" i="1"/>
  <c r="A4860" i="1"/>
  <c r="A4864" i="1"/>
  <c r="A4868" i="1"/>
  <c r="A4872" i="1"/>
  <c r="A4876" i="1"/>
  <c r="A4880" i="1"/>
  <c r="A4884" i="1"/>
  <c r="A4888" i="1"/>
  <c r="A4892" i="1"/>
  <c r="A4896" i="1"/>
  <c r="A4900" i="1"/>
  <c r="A4904" i="1"/>
  <c r="A4908" i="1"/>
  <c r="A4912" i="1"/>
  <c r="A4916" i="1"/>
  <c r="A4920" i="1"/>
  <c r="A4924" i="1"/>
  <c r="A4928" i="1"/>
  <c r="A4932" i="1"/>
  <c r="A4936" i="1"/>
  <c r="A4940" i="1"/>
  <c r="A4944" i="1"/>
  <c r="A4948" i="1"/>
  <c r="A4952" i="1"/>
  <c r="A4956" i="1"/>
  <c r="A4960" i="1"/>
  <c r="A4964" i="1"/>
  <c r="A4968" i="1"/>
  <c r="A4972" i="1"/>
  <c r="A4976" i="1"/>
  <c r="A4980" i="1"/>
  <c r="A4984" i="1"/>
  <c r="A4988" i="1"/>
  <c r="A4992" i="1"/>
  <c r="A4996" i="1"/>
  <c r="A5000" i="1"/>
  <c r="A5004" i="1"/>
  <c r="A5008" i="1"/>
  <c r="A5012" i="1"/>
  <c r="A5016" i="1"/>
  <c r="A5020" i="1"/>
  <c r="A5024" i="1"/>
  <c r="A5028" i="1"/>
  <c r="A5032" i="1"/>
  <c r="A5036" i="1"/>
  <c r="A5040" i="1"/>
  <c r="A5044" i="1"/>
  <c r="A5048" i="1"/>
  <c r="A5052" i="1"/>
  <c r="A5056" i="1"/>
  <c r="A5060" i="1"/>
  <c r="A5064" i="1"/>
  <c r="A5068" i="1"/>
  <c r="A5072" i="1"/>
  <c r="A5076" i="1"/>
  <c r="A5080" i="1"/>
  <c r="A5084" i="1"/>
  <c r="A5088" i="1"/>
  <c r="A5092" i="1"/>
  <c r="A5096" i="1"/>
  <c r="A5100" i="1"/>
  <c r="A5104" i="1"/>
  <c r="A5108" i="1"/>
  <c r="A5112" i="1"/>
  <c r="A5116" i="1"/>
  <c r="A5120" i="1"/>
  <c r="A5124" i="1"/>
  <c r="A5128" i="1"/>
  <c r="A5132" i="1"/>
  <c r="A5136" i="1"/>
  <c r="A5140" i="1"/>
  <c r="A5144" i="1"/>
  <c r="A5148" i="1"/>
  <c r="A5152" i="1"/>
  <c r="A2" i="1"/>
  <c r="C427" i="3"/>
  <c r="C424" i="3"/>
  <c r="C488" i="3"/>
  <c r="C456" i="3"/>
  <c r="C436" i="3"/>
  <c r="C415" i="3"/>
  <c r="C499" i="3"/>
  <c r="C483" i="3"/>
  <c r="C467" i="3"/>
  <c r="C451" i="3"/>
  <c r="C435" i="3"/>
  <c r="C492" i="3"/>
  <c r="C422" i="3"/>
  <c r="C406" i="3"/>
  <c r="C490" i="3"/>
  <c r="C474" i="3"/>
  <c r="C458" i="3"/>
  <c r="C442" i="3"/>
  <c r="C428" i="3"/>
  <c r="C468" i="3"/>
  <c r="C417" i="3"/>
  <c r="C401" i="3"/>
  <c r="C485" i="3"/>
  <c r="C469" i="3"/>
  <c r="C453" i="3"/>
  <c r="C437" i="3"/>
  <c r="C412" i="3"/>
  <c r="C413" i="3"/>
  <c r="C481" i="3"/>
  <c r="C449" i="3"/>
  <c r="C441" i="3"/>
  <c r="C416" i="3"/>
  <c r="C480" i="3"/>
  <c r="C448" i="3"/>
  <c r="C432" i="3"/>
  <c r="C411" i="3"/>
  <c r="C495" i="3"/>
  <c r="C479" i="3"/>
  <c r="C463" i="3"/>
  <c r="C447" i="3"/>
  <c r="C431" i="3"/>
  <c r="C476" i="3"/>
  <c r="C418" i="3"/>
  <c r="C402" i="3"/>
  <c r="C486" i="3"/>
  <c r="C470" i="3"/>
  <c r="C454" i="3"/>
  <c r="C438" i="3"/>
  <c r="C452" i="3"/>
  <c r="C497" i="3"/>
  <c r="C465" i="3"/>
  <c r="C433" i="3"/>
  <c r="C408" i="3"/>
  <c r="C472" i="3"/>
  <c r="C444" i="3"/>
  <c r="C423" i="3"/>
  <c r="C407" i="3"/>
  <c r="C491" i="3"/>
  <c r="C475" i="3"/>
  <c r="C459" i="3"/>
  <c r="C443" i="3"/>
  <c r="C420" i="3"/>
  <c r="C460" i="3"/>
  <c r="C414" i="3"/>
  <c r="C498" i="3"/>
  <c r="C482" i="3"/>
  <c r="C466" i="3"/>
  <c r="C450" i="3"/>
  <c r="C434" i="3"/>
  <c r="C496" i="3"/>
  <c r="C425" i="3"/>
  <c r="C409" i="3"/>
  <c r="C493" i="3"/>
  <c r="C477" i="3"/>
  <c r="C461" i="3"/>
  <c r="C445" i="3"/>
  <c r="C429" i="3"/>
  <c r="C500" i="3"/>
  <c r="C464" i="3"/>
  <c r="C440" i="3"/>
  <c r="C419" i="3"/>
  <c r="C403" i="3"/>
  <c r="C487" i="3"/>
  <c r="C471" i="3"/>
  <c r="C455" i="3"/>
  <c r="C439" i="3"/>
  <c r="C404" i="3"/>
  <c r="C426" i="3"/>
  <c r="C410" i="3"/>
  <c r="C494" i="3"/>
  <c r="C478" i="3"/>
  <c r="C462" i="3"/>
  <c r="C446" i="3"/>
  <c r="C430" i="3"/>
  <c r="C484" i="3"/>
  <c r="C421" i="3"/>
  <c r="C405" i="3"/>
  <c r="C489" i="3"/>
  <c r="C473" i="3"/>
  <c r="C457" i="3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5" i="1"/>
  <c r="K129" i="1"/>
  <c r="K133" i="1"/>
  <c r="K137" i="1"/>
  <c r="K141" i="1"/>
  <c r="K145" i="1"/>
  <c r="K149" i="1"/>
  <c r="K153" i="1"/>
  <c r="K5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9" i="1"/>
  <c r="K25" i="1"/>
  <c r="K41" i="1"/>
  <c r="K57" i="1"/>
  <c r="K73" i="1"/>
  <c r="K89" i="1"/>
  <c r="K105" i="1"/>
  <c r="K121" i="1"/>
  <c r="K134" i="1"/>
  <c r="K150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13" i="1"/>
  <c r="K29" i="1"/>
  <c r="K45" i="1"/>
  <c r="K61" i="1"/>
  <c r="K77" i="1"/>
  <c r="K93" i="1"/>
  <c r="K109" i="1"/>
  <c r="K122" i="1"/>
  <c r="K138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17" i="1"/>
  <c r="K33" i="1"/>
  <c r="K49" i="1"/>
  <c r="K65" i="1"/>
  <c r="K81" i="1"/>
  <c r="K97" i="1"/>
  <c r="K113" i="1"/>
  <c r="K126" i="1"/>
  <c r="K142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21" i="1"/>
  <c r="K85" i="1"/>
  <c r="K146" i="1"/>
  <c r="K182" i="1"/>
  <c r="K214" i="1"/>
  <c r="K246" i="1"/>
  <c r="K278" i="1"/>
  <c r="K310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37" i="1"/>
  <c r="K101" i="1"/>
  <c r="K158" i="1"/>
  <c r="K190" i="1"/>
  <c r="K222" i="1"/>
  <c r="K254" i="1"/>
  <c r="K286" i="1"/>
  <c r="K318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53" i="1"/>
  <c r="K117" i="1"/>
  <c r="K166" i="1"/>
  <c r="K198" i="1"/>
  <c r="K230" i="1"/>
  <c r="K262" i="1"/>
  <c r="K294" i="1"/>
  <c r="K326" i="1"/>
  <c r="K349" i="1"/>
  <c r="K365" i="1"/>
  <c r="K381" i="1"/>
  <c r="K397" i="1"/>
  <c r="K413" i="1"/>
  <c r="K429" i="1"/>
  <c r="K445" i="1"/>
  <c r="K461" i="1"/>
  <c r="K477" i="1"/>
  <c r="K493" i="1"/>
  <c r="K509" i="1"/>
  <c r="K525" i="1"/>
  <c r="K541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69" i="1"/>
  <c r="K238" i="1"/>
  <c r="K353" i="1"/>
  <c r="K417" i="1"/>
  <c r="K481" i="1"/>
  <c r="K545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5" i="1"/>
  <c r="K1199" i="1"/>
  <c r="K1203" i="1"/>
  <c r="K1207" i="1"/>
  <c r="K1211" i="1"/>
  <c r="K1215" i="1"/>
  <c r="K1219" i="1"/>
  <c r="K1223" i="1"/>
  <c r="K1227" i="1"/>
  <c r="K1231" i="1"/>
  <c r="K1235" i="1"/>
  <c r="K1239" i="1"/>
  <c r="K1243" i="1"/>
  <c r="K1247" i="1"/>
  <c r="K1251" i="1"/>
  <c r="K1255" i="1"/>
  <c r="K1259" i="1"/>
  <c r="K1263" i="1"/>
  <c r="K1267" i="1"/>
  <c r="K1271" i="1"/>
  <c r="K1275" i="1"/>
  <c r="K1279" i="1"/>
  <c r="K1283" i="1"/>
  <c r="K1287" i="1"/>
  <c r="K1291" i="1"/>
  <c r="K1295" i="1"/>
  <c r="K1299" i="1"/>
  <c r="K1303" i="1"/>
  <c r="K1307" i="1"/>
  <c r="K1311" i="1"/>
  <c r="K1315" i="1"/>
  <c r="K1319" i="1"/>
  <c r="K1323" i="1"/>
  <c r="K1327" i="1"/>
  <c r="K1331" i="1"/>
  <c r="K1335" i="1"/>
  <c r="K1339" i="1"/>
  <c r="K1343" i="1"/>
  <c r="K1347" i="1"/>
  <c r="K1351" i="1"/>
  <c r="K1355" i="1"/>
  <c r="K1359" i="1"/>
  <c r="K1363" i="1"/>
  <c r="K1367" i="1"/>
  <c r="K1371" i="1"/>
  <c r="K1375" i="1"/>
  <c r="K1379" i="1"/>
  <c r="K1383" i="1"/>
  <c r="K1387" i="1"/>
  <c r="K1391" i="1"/>
  <c r="K1395" i="1"/>
  <c r="K1399" i="1"/>
  <c r="K130" i="1"/>
  <c r="K270" i="1"/>
  <c r="K369" i="1"/>
  <c r="K433" i="1"/>
  <c r="K497" i="1"/>
  <c r="K553" i="1"/>
  <c r="K569" i="1"/>
  <c r="K585" i="1"/>
  <c r="K601" i="1"/>
  <c r="K617" i="1"/>
  <c r="K633" i="1"/>
  <c r="K649" i="1"/>
  <c r="K665" i="1"/>
  <c r="K681" i="1"/>
  <c r="K697" i="1"/>
  <c r="K713" i="1"/>
  <c r="K729" i="1"/>
  <c r="K745" i="1"/>
  <c r="K761" i="1"/>
  <c r="K777" i="1"/>
  <c r="K793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K1208" i="1"/>
  <c r="K1212" i="1"/>
  <c r="K1216" i="1"/>
  <c r="K1220" i="1"/>
  <c r="K1224" i="1"/>
  <c r="K1228" i="1"/>
  <c r="K1232" i="1"/>
  <c r="K1236" i="1"/>
  <c r="K1240" i="1"/>
  <c r="K1244" i="1"/>
  <c r="K1248" i="1"/>
  <c r="K1252" i="1"/>
  <c r="K1256" i="1"/>
  <c r="K1260" i="1"/>
  <c r="K1264" i="1"/>
  <c r="K1268" i="1"/>
  <c r="K1272" i="1"/>
  <c r="K1276" i="1"/>
  <c r="K1280" i="1"/>
  <c r="K1284" i="1"/>
  <c r="K1288" i="1"/>
  <c r="K1292" i="1"/>
  <c r="K1296" i="1"/>
  <c r="K1300" i="1"/>
  <c r="K1304" i="1"/>
  <c r="K1308" i="1"/>
  <c r="K1312" i="1"/>
  <c r="K1316" i="1"/>
  <c r="K1320" i="1"/>
  <c r="K1324" i="1"/>
  <c r="K1328" i="1"/>
  <c r="K1332" i="1"/>
  <c r="K1336" i="1"/>
  <c r="K1340" i="1"/>
  <c r="K1344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74" i="1"/>
  <c r="K302" i="1"/>
  <c r="K385" i="1"/>
  <c r="K449" i="1"/>
  <c r="K513" i="1"/>
  <c r="K557" i="1"/>
  <c r="K573" i="1"/>
  <c r="K589" i="1"/>
  <c r="K605" i="1"/>
  <c r="K621" i="1"/>
  <c r="K637" i="1"/>
  <c r="K653" i="1"/>
  <c r="K669" i="1"/>
  <c r="K685" i="1"/>
  <c r="K701" i="1"/>
  <c r="K717" i="1"/>
  <c r="K733" i="1"/>
  <c r="K749" i="1"/>
  <c r="K765" i="1"/>
  <c r="K781" i="1"/>
  <c r="K797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206" i="1"/>
  <c r="K529" i="1"/>
  <c r="K609" i="1"/>
  <c r="K673" i="1"/>
  <c r="K737" i="1"/>
  <c r="K801" i="1"/>
  <c r="K822" i="1"/>
  <c r="K838" i="1"/>
  <c r="K854" i="1"/>
  <c r="K870" i="1"/>
  <c r="K886" i="1"/>
  <c r="K902" i="1"/>
  <c r="K918" i="1"/>
  <c r="K934" i="1"/>
  <c r="K950" i="1"/>
  <c r="K966" i="1"/>
  <c r="K982" i="1"/>
  <c r="K998" i="1"/>
  <c r="K1014" i="1"/>
  <c r="K1030" i="1"/>
  <c r="K1046" i="1"/>
  <c r="K1062" i="1"/>
  <c r="K1078" i="1"/>
  <c r="K1094" i="1"/>
  <c r="K1110" i="1"/>
  <c r="K1126" i="1"/>
  <c r="K1142" i="1"/>
  <c r="K1158" i="1"/>
  <c r="K1174" i="1"/>
  <c r="K1190" i="1"/>
  <c r="K1206" i="1"/>
  <c r="K1222" i="1"/>
  <c r="K1238" i="1"/>
  <c r="K1254" i="1"/>
  <c r="K1270" i="1"/>
  <c r="K1286" i="1"/>
  <c r="K1302" i="1"/>
  <c r="K1318" i="1"/>
  <c r="K1334" i="1"/>
  <c r="K1350" i="1"/>
  <c r="K1366" i="1"/>
  <c r="K1382" i="1"/>
  <c r="K1398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334" i="1"/>
  <c r="K561" i="1"/>
  <c r="K625" i="1"/>
  <c r="K689" i="1"/>
  <c r="K753" i="1"/>
  <c r="K810" i="1"/>
  <c r="K826" i="1"/>
  <c r="K842" i="1"/>
  <c r="K858" i="1"/>
  <c r="K874" i="1"/>
  <c r="K890" i="1"/>
  <c r="K906" i="1"/>
  <c r="K922" i="1"/>
  <c r="K938" i="1"/>
  <c r="K954" i="1"/>
  <c r="K970" i="1"/>
  <c r="K986" i="1"/>
  <c r="K1002" i="1"/>
  <c r="K1018" i="1"/>
  <c r="K1034" i="1"/>
  <c r="K1050" i="1"/>
  <c r="K1066" i="1"/>
  <c r="K1082" i="1"/>
  <c r="K1098" i="1"/>
  <c r="K1114" i="1"/>
  <c r="K1130" i="1"/>
  <c r="K1146" i="1"/>
  <c r="K1162" i="1"/>
  <c r="K1178" i="1"/>
  <c r="K1194" i="1"/>
  <c r="K1210" i="1"/>
  <c r="K1226" i="1"/>
  <c r="K1242" i="1"/>
  <c r="K1258" i="1"/>
  <c r="K1274" i="1"/>
  <c r="K1290" i="1"/>
  <c r="K1306" i="1"/>
  <c r="K1322" i="1"/>
  <c r="K1338" i="1"/>
  <c r="K1354" i="1"/>
  <c r="K1370" i="1"/>
  <c r="K1386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462" i="1"/>
  <c r="K1466" i="1"/>
  <c r="K1470" i="1"/>
  <c r="K1474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401" i="1"/>
  <c r="K577" i="1"/>
  <c r="K641" i="1"/>
  <c r="K705" i="1"/>
  <c r="K769" i="1"/>
  <c r="K814" i="1"/>
  <c r="K830" i="1"/>
  <c r="K846" i="1"/>
  <c r="K862" i="1"/>
  <c r="K878" i="1"/>
  <c r="K894" i="1"/>
  <c r="K910" i="1"/>
  <c r="K926" i="1"/>
  <c r="K942" i="1"/>
  <c r="K958" i="1"/>
  <c r="K974" i="1"/>
  <c r="K990" i="1"/>
  <c r="K1006" i="1"/>
  <c r="K1022" i="1"/>
  <c r="K1038" i="1"/>
  <c r="K1054" i="1"/>
  <c r="K1070" i="1"/>
  <c r="K1086" i="1"/>
  <c r="K1102" i="1"/>
  <c r="K1118" i="1"/>
  <c r="K1134" i="1"/>
  <c r="K1150" i="1"/>
  <c r="K1166" i="1"/>
  <c r="K1182" i="1"/>
  <c r="K1198" i="1"/>
  <c r="K1214" i="1"/>
  <c r="K1230" i="1"/>
  <c r="K1246" i="1"/>
  <c r="K1262" i="1"/>
  <c r="K1278" i="1"/>
  <c r="K1294" i="1"/>
  <c r="K1310" i="1"/>
  <c r="K1326" i="1"/>
  <c r="K1342" i="1"/>
  <c r="K1358" i="1"/>
  <c r="K1374" i="1"/>
  <c r="K1390" i="1"/>
  <c r="K1403" i="1"/>
  <c r="K1407" i="1"/>
  <c r="K1411" i="1"/>
  <c r="K1415" i="1"/>
  <c r="K1419" i="1"/>
  <c r="K1423" i="1"/>
  <c r="K1427" i="1"/>
  <c r="K1431" i="1"/>
  <c r="K1435" i="1"/>
  <c r="K1439" i="1"/>
  <c r="K1443" i="1"/>
  <c r="K1447" i="1"/>
  <c r="K1451" i="1"/>
  <c r="K1455" i="1"/>
  <c r="K1459" i="1"/>
  <c r="K1463" i="1"/>
  <c r="K1467" i="1"/>
  <c r="K1471" i="1"/>
  <c r="K1475" i="1"/>
  <c r="K1479" i="1"/>
  <c r="K1483" i="1"/>
  <c r="K1487" i="1"/>
  <c r="K1491" i="1"/>
  <c r="K1495" i="1"/>
  <c r="K1499" i="1"/>
  <c r="K1503" i="1"/>
  <c r="K1507" i="1"/>
  <c r="K1511" i="1"/>
  <c r="K1515" i="1"/>
  <c r="K1519" i="1"/>
  <c r="K1523" i="1"/>
  <c r="K1527" i="1"/>
  <c r="K1531" i="1"/>
  <c r="K1535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55" i="1"/>
  <c r="K1659" i="1"/>
  <c r="K1663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K1719" i="1"/>
  <c r="K1723" i="1"/>
  <c r="K1727" i="1"/>
  <c r="K1731" i="1"/>
  <c r="K1735" i="1"/>
  <c r="K1739" i="1"/>
  <c r="K1743" i="1"/>
  <c r="K1747" i="1"/>
  <c r="K1751" i="1"/>
  <c r="K1755" i="1"/>
  <c r="K1759" i="1"/>
  <c r="K1763" i="1"/>
  <c r="K1767" i="1"/>
  <c r="K1771" i="1"/>
  <c r="K1775" i="1"/>
  <c r="K1779" i="1"/>
  <c r="K1783" i="1"/>
  <c r="K1787" i="1"/>
  <c r="K1791" i="1"/>
  <c r="K1795" i="1"/>
  <c r="K1799" i="1"/>
  <c r="K1803" i="1"/>
  <c r="K1807" i="1"/>
  <c r="K1811" i="1"/>
  <c r="K1815" i="1"/>
  <c r="K1819" i="1"/>
  <c r="K1823" i="1"/>
  <c r="K1827" i="1"/>
  <c r="K1831" i="1"/>
  <c r="K1835" i="1"/>
  <c r="K1839" i="1"/>
  <c r="K1843" i="1"/>
  <c r="K1847" i="1"/>
  <c r="K1851" i="1"/>
  <c r="K1855" i="1"/>
  <c r="K1859" i="1"/>
  <c r="K1863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465" i="1"/>
  <c r="K785" i="1"/>
  <c r="K866" i="1"/>
  <c r="K930" i="1"/>
  <c r="K994" i="1"/>
  <c r="K1058" i="1"/>
  <c r="K1122" i="1"/>
  <c r="K1186" i="1"/>
  <c r="K1250" i="1"/>
  <c r="K1314" i="1"/>
  <c r="K1378" i="1"/>
  <c r="K1412" i="1"/>
  <c r="K1428" i="1"/>
  <c r="K1444" i="1"/>
  <c r="K1460" i="1"/>
  <c r="K1476" i="1"/>
  <c r="K1492" i="1"/>
  <c r="K1508" i="1"/>
  <c r="K1524" i="1"/>
  <c r="K1540" i="1"/>
  <c r="K1556" i="1"/>
  <c r="K1572" i="1"/>
  <c r="K1588" i="1"/>
  <c r="K1604" i="1"/>
  <c r="K1620" i="1"/>
  <c r="K1636" i="1"/>
  <c r="K1652" i="1"/>
  <c r="K1668" i="1"/>
  <c r="K1684" i="1"/>
  <c r="K1700" i="1"/>
  <c r="K1716" i="1"/>
  <c r="K1732" i="1"/>
  <c r="K1748" i="1"/>
  <c r="K1764" i="1"/>
  <c r="K1780" i="1"/>
  <c r="K1796" i="1"/>
  <c r="K1812" i="1"/>
  <c r="K1828" i="1"/>
  <c r="K1844" i="1"/>
  <c r="K1860" i="1"/>
  <c r="K1876" i="1"/>
  <c r="K1892" i="1"/>
  <c r="K1908" i="1"/>
  <c r="K1915" i="1"/>
  <c r="K1919" i="1"/>
  <c r="K1923" i="1"/>
  <c r="K1927" i="1"/>
  <c r="K1931" i="1"/>
  <c r="K1935" i="1"/>
  <c r="K1939" i="1"/>
  <c r="K1943" i="1"/>
  <c r="K1947" i="1"/>
  <c r="K1951" i="1"/>
  <c r="K1955" i="1"/>
  <c r="K1959" i="1"/>
  <c r="K1963" i="1"/>
  <c r="K1967" i="1"/>
  <c r="K1971" i="1"/>
  <c r="K1975" i="1"/>
  <c r="K1979" i="1"/>
  <c r="K1983" i="1"/>
  <c r="K1987" i="1"/>
  <c r="K1991" i="1"/>
  <c r="K1995" i="1"/>
  <c r="K1999" i="1"/>
  <c r="K2003" i="1"/>
  <c r="K2007" i="1"/>
  <c r="K2011" i="1"/>
  <c r="K2015" i="1"/>
  <c r="K2019" i="1"/>
  <c r="K2023" i="1"/>
  <c r="K2027" i="1"/>
  <c r="K2031" i="1"/>
  <c r="K2035" i="1"/>
  <c r="K2039" i="1"/>
  <c r="K2043" i="1"/>
  <c r="K2047" i="1"/>
  <c r="K2051" i="1"/>
  <c r="K2055" i="1"/>
  <c r="K2059" i="1"/>
  <c r="K2063" i="1"/>
  <c r="K2067" i="1"/>
  <c r="K2071" i="1"/>
  <c r="K2075" i="1"/>
  <c r="K2079" i="1"/>
  <c r="K2083" i="1"/>
  <c r="K2087" i="1"/>
  <c r="K2091" i="1"/>
  <c r="K2095" i="1"/>
  <c r="K2099" i="1"/>
  <c r="K2103" i="1"/>
  <c r="K2107" i="1"/>
  <c r="K2111" i="1"/>
  <c r="K2115" i="1"/>
  <c r="K2119" i="1"/>
  <c r="K2123" i="1"/>
  <c r="K2127" i="1"/>
  <c r="K2131" i="1"/>
  <c r="K2135" i="1"/>
  <c r="K2139" i="1"/>
  <c r="K2143" i="1"/>
  <c r="K2147" i="1"/>
  <c r="K2151" i="1"/>
  <c r="K2155" i="1"/>
  <c r="K2159" i="1"/>
  <c r="K2163" i="1"/>
  <c r="K2167" i="1"/>
  <c r="K2171" i="1"/>
  <c r="K2175" i="1"/>
  <c r="K2179" i="1"/>
  <c r="K2183" i="1"/>
  <c r="K2187" i="1"/>
  <c r="K2191" i="1"/>
  <c r="K2195" i="1"/>
  <c r="K2199" i="1"/>
  <c r="K2203" i="1"/>
  <c r="K2207" i="1"/>
  <c r="K2211" i="1"/>
  <c r="K2215" i="1"/>
  <c r="K2219" i="1"/>
  <c r="K2223" i="1"/>
  <c r="K2227" i="1"/>
  <c r="K2231" i="1"/>
  <c r="K2235" i="1"/>
  <c r="K2239" i="1"/>
  <c r="K2243" i="1"/>
  <c r="K2247" i="1"/>
  <c r="K2251" i="1"/>
  <c r="K2255" i="1"/>
  <c r="K2259" i="1"/>
  <c r="K2263" i="1"/>
  <c r="K2267" i="1"/>
  <c r="K2271" i="1"/>
  <c r="K2275" i="1"/>
  <c r="K2279" i="1"/>
  <c r="K2283" i="1"/>
  <c r="K2287" i="1"/>
  <c r="K2291" i="1"/>
  <c r="K2295" i="1"/>
  <c r="K2299" i="1"/>
  <c r="K2303" i="1"/>
  <c r="K2307" i="1"/>
  <c r="K2311" i="1"/>
  <c r="K2315" i="1"/>
  <c r="K2319" i="1"/>
  <c r="K2323" i="1"/>
  <c r="K2327" i="1"/>
  <c r="K2331" i="1"/>
  <c r="K2335" i="1"/>
  <c r="K2339" i="1"/>
  <c r="K2343" i="1"/>
  <c r="K2347" i="1"/>
  <c r="K2351" i="1"/>
  <c r="K2355" i="1"/>
  <c r="K2359" i="1"/>
  <c r="K2363" i="1"/>
  <c r="K2367" i="1"/>
  <c r="K2371" i="1"/>
  <c r="K2375" i="1"/>
  <c r="K2379" i="1"/>
  <c r="K2383" i="1"/>
  <c r="K2387" i="1"/>
  <c r="K2391" i="1"/>
  <c r="K2395" i="1"/>
  <c r="K2399" i="1"/>
  <c r="K2403" i="1"/>
  <c r="K2407" i="1"/>
  <c r="K2411" i="1"/>
  <c r="K2415" i="1"/>
  <c r="K2419" i="1"/>
  <c r="K2423" i="1"/>
  <c r="K593" i="1"/>
  <c r="K818" i="1"/>
  <c r="K882" i="1"/>
  <c r="K946" i="1"/>
  <c r="K1010" i="1"/>
  <c r="K1074" i="1"/>
  <c r="K1138" i="1"/>
  <c r="K1202" i="1"/>
  <c r="K1266" i="1"/>
  <c r="K1330" i="1"/>
  <c r="K1394" i="1"/>
  <c r="K1416" i="1"/>
  <c r="K1432" i="1"/>
  <c r="K1448" i="1"/>
  <c r="K1464" i="1"/>
  <c r="K1480" i="1"/>
  <c r="K1496" i="1"/>
  <c r="K1512" i="1"/>
  <c r="K1528" i="1"/>
  <c r="K1544" i="1"/>
  <c r="K1560" i="1"/>
  <c r="K1576" i="1"/>
  <c r="K1592" i="1"/>
  <c r="K1608" i="1"/>
  <c r="K1624" i="1"/>
  <c r="K1640" i="1"/>
  <c r="K1656" i="1"/>
  <c r="K1672" i="1"/>
  <c r="K1688" i="1"/>
  <c r="K1704" i="1"/>
  <c r="K1720" i="1"/>
  <c r="K1736" i="1"/>
  <c r="K1752" i="1"/>
  <c r="K1768" i="1"/>
  <c r="K1784" i="1"/>
  <c r="K1800" i="1"/>
  <c r="K1816" i="1"/>
  <c r="K1832" i="1"/>
  <c r="K1848" i="1"/>
  <c r="K1864" i="1"/>
  <c r="K1880" i="1"/>
  <c r="K1896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288" i="1"/>
  <c r="K2292" i="1"/>
  <c r="K2296" i="1"/>
  <c r="K2300" i="1"/>
  <c r="K2304" i="1"/>
  <c r="K2308" i="1"/>
  <c r="K2312" i="1"/>
  <c r="K2316" i="1"/>
  <c r="K2320" i="1"/>
  <c r="K2324" i="1"/>
  <c r="K2328" i="1"/>
  <c r="K2332" i="1"/>
  <c r="K2336" i="1"/>
  <c r="K2340" i="1"/>
  <c r="K2344" i="1"/>
  <c r="K2348" i="1"/>
  <c r="K2352" i="1"/>
  <c r="K2356" i="1"/>
  <c r="K2360" i="1"/>
  <c r="K2364" i="1"/>
  <c r="K2368" i="1"/>
  <c r="K2372" i="1"/>
  <c r="K2376" i="1"/>
  <c r="K2380" i="1"/>
  <c r="K2384" i="1"/>
  <c r="K2388" i="1"/>
  <c r="K2392" i="1"/>
  <c r="K2396" i="1"/>
  <c r="K2400" i="1"/>
  <c r="K2404" i="1"/>
  <c r="K2408" i="1"/>
  <c r="K2412" i="1"/>
  <c r="K2416" i="1"/>
  <c r="K2420" i="1"/>
  <c r="K2424" i="1"/>
  <c r="K657" i="1"/>
  <c r="K834" i="1"/>
  <c r="K898" i="1"/>
  <c r="K962" i="1"/>
  <c r="K1026" i="1"/>
  <c r="K1090" i="1"/>
  <c r="K1154" i="1"/>
  <c r="K1218" i="1"/>
  <c r="K1282" i="1"/>
  <c r="K1346" i="1"/>
  <c r="K1404" i="1"/>
  <c r="K1420" i="1"/>
  <c r="K1436" i="1"/>
  <c r="K1452" i="1"/>
  <c r="K1468" i="1"/>
  <c r="K1484" i="1"/>
  <c r="K1500" i="1"/>
  <c r="K1516" i="1"/>
  <c r="K1532" i="1"/>
  <c r="K1548" i="1"/>
  <c r="K1564" i="1"/>
  <c r="K1580" i="1"/>
  <c r="K1596" i="1"/>
  <c r="K1612" i="1"/>
  <c r="K1628" i="1"/>
  <c r="K1644" i="1"/>
  <c r="K1660" i="1"/>
  <c r="K1676" i="1"/>
  <c r="K1692" i="1"/>
  <c r="K1708" i="1"/>
  <c r="K1724" i="1"/>
  <c r="K1740" i="1"/>
  <c r="K1756" i="1"/>
  <c r="K1772" i="1"/>
  <c r="K1788" i="1"/>
  <c r="K1804" i="1"/>
  <c r="K1820" i="1"/>
  <c r="K1836" i="1"/>
  <c r="K1852" i="1"/>
  <c r="K1868" i="1"/>
  <c r="K1884" i="1"/>
  <c r="K1900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721" i="1"/>
  <c r="K1042" i="1"/>
  <c r="K1298" i="1"/>
  <c r="K1440" i="1"/>
  <c r="K1504" i="1"/>
  <c r="K1568" i="1"/>
  <c r="K1632" i="1"/>
  <c r="K1696" i="1"/>
  <c r="K1760" i="1"/>
  <c r="K1824" i="1"/>
  <c r="K1888" i="1"/>
  <c r="K1922" i="1"/>
  <c r="K1938" i="1"/>
  <c r="K1954" i="1"/>
  <c r="K1970" i="1"/>
  <c r="K1986" i="1"/>
  <c r="K2002" i="1"/>
  <c r="K2018" i="1"/>
  <c r="K2034" i="1"/>
  <c r="K2050" i="1"/>
  <c r="K2066" i="1"/>
  <c r="K2082" i="1"/>
  <c r="K2098" i="1"/>
  <c r="K2114" i="1"/>
  <c r="K2130" i="1"/>
  <c r="K2146" i="1"/>
  <c r="K2162" i="1"/>
  <c r="K2178" i="1"/>
  <c r="K2194" i="1"/>
  <c r="K2210" i="1"/>
  <c r="K2226" i="1"/>
  <c r="K2242" i="1"/>
  <c r="K2258" i="1"/>
  <c r="K2274" i="1"/>
  <c r="K2290" i="1"/>
  <c r="K2306" i="1"/>
  <c r="K2322" i="1"/>
  <c r="K2338" i="1"/>
  <c r="K2354" i="1"/>
  <c r="K2370" i="1"/>
  <c r="K2386" i="1"/>
  <c r="K2402" i="1"/>
  <c r="K2418" i="1"/>
  <c r="K2427" i="1"/>
  <c r="K2431" i="1"/>
  <c r="K2435" i="1"/>
  <c r="K2439" i="1"/>
  <c r="K2443" i="1"/>
  <c r="K2447" i="1"/>
  <c r="K2451" i="1"/>
  <c r="K2455" i="1"/>
  <c r="K2459" i="1"/>
  <c r="K2463" i="1"/>
  <c r="K2467" i="1"/>
  <c r="K2471" i="1"/>
  <c r="K2475" i="1"/>
  <c r="K2479" i="1"/>
  <c r="K2483" i="1"/>
  <c r="K2487" i="1"/>
  <c r="K2491" i="1"/>
  <c r="K2495" i="1"/>
  <c r="K2499" i="1"/>
  <c r="K2503" i="1"/>
  <c r="K2507" i="1"/>
  <c r="K2511" i="1"/>
  <c r="K2515" i="1"/>
  <c r="K2519" i="1"/>
  <c r="K2523" i="1"/>
  <c r="K2527" i="1"/>
  <c r="K2531" i="1"/>
  <c r="K2535" i="1"/>
  <c r="K2539" i="1"/>
  <c r="K2543" i="1"/>
  <c r="K2547" i="1"/>
  <c r="K2551" i="1"/>
  <c r="K2555" i="1"/>
  <c r="K2559" i="1"/>
  <c r="K2563" i="1"/>
  <c r="K2567" i="1"/>
  <c r="K2571" i="1"/>
  <c r="K2575" i="1"/>
  <c r="K2579" i="1"/>
  <c r="K2583" i="1"/>
  <c r="K2587" i="1"/>
  <c r="K2591" i="1"/>
  <c r="K2595" i="1"/>
  <c r="K2599" i="1"/>
  <c r="K2603" i="1"/>
  <c r="K2607" i="1"/>
  <c r="K2611" i="1"/>
  <c r="K2615" i="1"/>
  <c r="K2619" i="1"/>
  <c r="K2623" i="1"/>
  <c r="K2627" i="1"/>
  <c r="K2631" i="1"/>
  <c r="K2635" i="1"/>
  <c r="K2639" i="1"/>
  <c r="K2643" i="1"/>
  <c r="K2647" i="1"/>
  <c r="K2651" i="1"/>
  <c r="K2655" i="1"/>
  <c r="K2659" i="1"/>
  <c r="K2663" i="1"/>
  <c r="K2667" i="1"/>
  <c r="K2671" i="1"/>
  <c r="K2675" i="1"/>
  <c r="K2679" i="1"/>
  <c r="K2683" i="1"/>
  <c r="K2687" i="1"/>
  <c r="K2691" i="1"/>
  <c r="K2695" i="1"/>
  <c r="K2699" i="1"/>
  <c r="K2703" i="1"/>
  <c r="K2707" i="1"/>
  <c r="K2711" i="1"/>
  <c r="K2715" i="1"/>
  <c r="K2719" i="1"/>
  <c r="K2723" i="1"/>
  <c r="K2727" i="1"/>
  <c r="K2731" i="1"/>
  <c r="K2735" i="1"/>
  <c r="K2739" i="1"/>
  <c r="K2743" i="1"/>
  <c r="K2747" i="1"/>
  <c r="K2751" i="1"/>
  <c r="K2755" i="1"/>
  <c r="K2759" i="1"/>
  <c r="K2763" i="1"/>
  <c r="K2767" i="1"/>
  <c r="K2771" i="1"/>
  <c r="K2775" i="1"/>
  <c r="K2779" i="1"/>
  <c r="K2783" i="1"/>
  <c r="K2787" i="1"/>
  <c r="K2791" i="1"/>
  <c r="K2795" i="1"/>
  <c r="K2799" i="1"/>
  <c r="K2803" i="1"/>
  <c r="K2807" i="1"/>
  <c r="K2811" i="1"/>
  <c r="K2815" i="1"/>
  <c r="K2819" i="1"/>
  <c r="K2823" i="1"/>
  <c r="K2827" i="1"/>
  <c r="K2831" i="1"/>
  <c r="K2835" i="1"/>
  <c r="K2839" i="1"/>
  <c r="K2843" i="1"/>
  <c r="K2847" i="1"/>
  <c r="K2851" i="1"/>
  <c r="K2855" i="1"/>
  <c r="K2859" i="1"/>
  <c r="K2863" i="1"/>
  <c r="K2867" i="1"/>
  <c r="K2871" i="1"/>
  <c r="K2875" i="1"/>
  <c r="K2879" i="1"/>
  <c r="K2883" i="1"/>
  <c r="K2887" i="1"/>
  <c r="K2891" i="1"/>
  <c r="K2895" i="1"/>
  <c r="K2899" i="1"/>
  <c r="K2903" i="1"/>
  <c r="K2907" i="1"/>
  <c r="K2911" i="1"/>
  <c r="K2915" i="1"/>
  <c r="K2919" i="1"/>
  <c r="K2923" i="1"/>
  <c r="K2927" i="1"/>
  <c r="K2931" i="1"/>
  <c r="K2935" i="1"/>
  <c r="K2939" i="1"/>
  <c r="K2943" i="1"/>
  <c r="K2947" i="1"/>
  <c r="K2951" i="1"/>
  <c r="K2955" i="1"/>
  <c r="K2959" i="1"/>
  <c r="K2963" i="1"/>
  <c r="K2967" i="1"/>
  <c r="K2971" i="1"/>
  <c r="K2975" i="1"/>
  <c r="K2979" i="1"/>
  <c r="K2983" i="1"/>
  <c r="K2987" i="1"/>
  <c r="K2991" i="1"/>
  <c r="K2995" i="1"/>
  <c r="K2999" i="1"/>
  <c r="K3003" i="1"/>
  <c r="K3007" i="1"/>
  <c r="K3011" i="1"/>
  <c r="K3015" i="1"/>
  <c r="K3019" i="1"/>
  <c r="K3023" i="1"/>
  <c r="K3027" i="1"/>
  <c r="K3031" i="1"/>
  <c r="K3035" i="1"/>
  <c r="K3039" i="1"/>
  <c r="K3043" i="1"/>
  <c r="K3047" i="1"/>
  <c r="K3051" i="1"/>
  <c r="K3055" i="1"/>
  <c r="K3059" i="1"/>
  <c r="K3063" i="1"/>
  <c r="K3067" i="1"/>
  <c r="K3071" i="1"/>
  <c r="K3075" i="1"/>
  <c r="K3079" i="1"/>
  <c r="K3083" i="1"/>
  <c r="K3087" i="1"/>
  <c r="K3091" i="1"/>
  <c r="K3095" i="1"/>
  <c r="K3099" i="1"/>
  <c r="K3103" i="1"/>
  <c r="K3107" i="1"/>
  <c r="K3111" i="1"/>
  <c r="K3115" i="1"/>
  <c r="K3119" i="1"/>
  <c r="K3123" i="1"/>
  <c r="K3127" i="1"/>
  <c r="K3131" i="1"/>
  <c r="K3135" i="1"/>
  <c r="K3139" i="1"/>
  <c r="K3143" i="1"/>
  <c r="K3147" i="1"/>
  <c r="K3151" i="1"/>
  <c r="K3155" i="1"/>
  <c r="K3159" i="1"/>
  <c r="K3163" i="1"/>
  <c r="K3167" i="1"/>
  <c r="K3171" i="1"/>
  <c r="K3175" i="1"/>
  <c r="K3179" i="1"/>
  <c r="K3183" i="1"/>
  <c r="K3187" i="1"/>
  <c r="K3191" i="1"/>
  <c r="K3195" i="1"/>
  <c r="K3199" i="1"/>
  <c r="K3203" i="1"/>
  <c r="K3207" i="1"/>
  <c r="K3211" i="1"/>
  <c r="K3215" i="1"/>
  <c r="K3219" i="1"/>
  <c r="K3223" i="1"/>
  <c r="K3227" i="1"/>
  <c r="K3231" i="1"/>
  <c r="K3235" i="1"/>
  <c r="K3239" i="1"/>
  <c r="K3243" i="1"/>
  <c r="K3247" i="1"/>
  <c r="K3251" i="1"/>
  <c r="K3255" i="1"/>
  <c r="K3259" i="1"/>
  <c r="K3263" i="1"/>
  <c r="K3267" i="1"/>
  <c r="K3271" i="1"/>
  <c r="K3275" i="1"/>
  <c r="K3279" i="1"/>
  <c r="K3283" i="1"/>
  <c r="K3287" i="1"/>
  <c r="K3291" i="1"/>
  <c r="K3295" i="1"/>
  <c r="K3299" i="1"/>
  <c r="K3303" i="1"/>
  <c r="K3307" i="1"/>
  <c r="K3311" i="1"/>
  <c r="K3315" i="1"/>
  <c r="K3319" i="1"/>
  <c r="K3323" i="1"/>
  <c r="K3327" i="1"/>
  <c r="K3331" i="1"/>
  <c r="K3335" i="1"/>
  <c r="K3339" i="1"/>
  <c r="K3343" i="1"/>
  <c r="K3347" i="1"/>
  <c r="K3351" i="1"/>
  <c r="K3355" i="1"/>
  <c r="K3359" i="1"/>
  <c r="K3363" i="1"/>
  <c r="K3367" i="1"/>
  <c r="K3371" i="1"/>
  <c r="K3375" i="1"/>
  <c r="K3379" i="1"/>
  <c r="K3383" i="1"/>
  <c r="K3387" i="1"/>
  <c r="K3391" i="1"/>
  <c r="K3395" i="1"/>
  <c r="K3399" i="1"/>
  <c r="K3403" i="1"/>
  <c r="K3407" i="1"/>
  <c r="K3411" i="1"/>
  <c r="K3415" i="1"/>
  <c r="K3419" i="1"/>
  <c r="K3423" i="1"/>
  <c r="K3427" i="1"/>
  <c r="K3431" i="1"/>
  <c r="K3435" i="1"/>
  <c r="K3439" i="1"/>
  <c r="K3443" i="1"/>
  <c r="K3447" i="1"/>
  <c r="K3451" i="1"/>
  <c r="K3455" i="1"/>
  <c r="K3459" i="1"/>
  <c r="K3463" i="1"/>
  <c r="K3467" i="1"/>
  <c r="K3471" i="1"/>
  <c r="K3475" i="1"/>
  <c r="K3479" i="1"/>
  <c r="K3483" i="1"/>
  <c r="K3487" i="1"/>
  <c r="K3491" i="1"/>
  <c r="K3495" i="1"/>
  <c r="K3499" i="1"/>
  <c r="K3503" i="1"/>
  <c r="K3507" i="1"/>
  <c r="K3511" i="1"/>
  <c r="K3515" i="1"/>
  <c r="K3519" i="1"/>
  <c r="K3523" i="1"/>
  <c r="K3527" i="1"/>
  <c r="K3531" i="1"/>
  <c r="K3535" i="1"/>
  <c r="K3539" i="1"/>
  <c r="K3543" i="1"/>
  <c r="K3547" i="1"/>
  <c r="K3551" i="1"/>
  <c r="K3555" i="1"/>
  <c r="K3559" i="1"/>
  <c r="K3563" i="1"/>
  <c r="K3567" i="1"/>
  <c r="K3571" i="1"/>
  <c r="K3575" i="1"/>
  <c r="K3579" i="1"/>
  <c r="K3583" i="1"/>
  <c r="K3587" i="1"/>
  <c r="K3591" i="1"/>
  <c r="K3595" i="1"/>
  <c r="K3599" i="1"/>
  <c r="K3603" i="1"/>
  <c r="K3607" i="1"/>
  <c r="K3611" i="1"/>
  <c r="K3615" i="1"/>
  <c r="K850" i="1"/>
  <c r="K1106" i="1"/>
  <c r="K1362" i="1"/>
  <c r="K1456" i="1"/>
  <c r="K1520" i="1"/>
  <c r="K1584" i="1"/>
  <c r="K1648" i="1"/>
  <c r="K1712" i="1"/>
  <c r="K1776" i="1"/>
  <c r="K1840" i="1"/>
  <c r="K1904" i="1"/>
  <c r="K1926" i="1"/>
  <c r="K1942" i="1"/>
  <c r="K1958" i="1"/>
  <c r="K1974" i="1"/>
  <c r="K1990" i="1"/>
  <c r="K2006" i="1"/>
  <c r="K2022" i="1"/>
  <c r="K2038" i="1"/>
  <c r="K2054" i="1"/>
  <c r="K2070" i="1"/>
  <c r="K2086" i="1"/>
  <c r="K2102" i="1"/>
  <c r="K2118" i="1"/>
  <c r="K2134" i="1"/>
  <c r="K2150" i="1"/>
  <c r="K2166" i="1"/>
  <c r="K2182" i="1"/>
  <c r="K2198" i="1"/>
  <c r="K2214" i="1"/>
  <c r="K2230" i="1"/>
  <c r="K2246" i="1"/>
  <c r="K2262" i="1"/>
  <c r="K2278" i="1"/>
  <c r="K2294" i="1"/>
  <c r="K2310" i="1"/>
  <c r="K2326" i="1"/>
  <c r="K2342" i="1"/>
  <c r="K2358" i="1"/>
  <c r="K2374" i="1"/>
  <c r="K2390" i="1"/>
  <c r="K2406" i="1"/>
  <c r="K2422" i="1"/>
  <c r="K2428" i="1"/>
  <c r="K2432" i="1"/>
  <c r="K2436" i="1"/>
  <c r="K2440" i="1"/>
  <c r="K2444" i="1"/>
  <c r="K2448" i="1"/>
  <c r="K2452" i="1"/>
  <c r="K2456" i="1"/>
  <c r="K2460" i="1"/>
  <c r="K2464" i="1"/>
  <c r="K2468" i="1"/>
  <c r="K2472" i="1"/>
  <c r="K2476" i="1"/>
  <c r="K2480" i="1"/>
  <c r="K2484" i="1"/>
  <c r="K2488" i="1"/>
  <c r="K2492" i="1"/>
  <c r="K2496" i="1"/>
  <c r="K2500" i="1"/>
  <c r="K2504" i="1"/>
  <c r="K2508" i="1"/>
  <c r="K2512" i="1"/>
  <c r="K2516" i="1"/>
  <c r="K2520" i="1"/>
  <c r="K2524" i="1"/>
  <c r="K2528" i="1"/>
  <c r="K2532" i="1"/>
  <c r="K2536" i="1"/>
  <c r="K2540" i="1"/>
  <c r="K2544" i="1"/>
  <c r="K2548" i="1"/>
  <c r="K2552" i="1"/>
  <c r="K2556" i="1"/>
  <c r="K2560" i="1"/>
  <c r="K2564" i="1"/>
  <c r="K2568" i="1"/>
  <c r="K2572" i="1"/>
  <c r="K2576" i="1"/>
  <c r="K2580" i="1"/>
  <c r="K2584" i="1"/>
  <c r="K2588" i="1"/>
  <c r="K2592" i="1"/>
  <c r="K2596" i="1"/>
  <c r="K2600" i="1"/>
  <c r="K2604" i="1"/>
  <c r="K2608" i="1"/>
  <c r="K2612" i="1"/>
  <c r="K2616" i="1"/>
  <c r="K2620" i="1"/>
  <c r="K2624" i="1"/>
  <c r="K2628" i="1"/>
  <c r="K2632" i="1"/>
  <c r="K2636" i="1"/>
  <c r="K2640" i="1"/>
  <c r="K2644" i="1"/>
  <c r="K2648" i="1"/>
  <c r="K2652" i="1"/>
  <c r="K2656" i="1"/>
  <c r="K2660" i="1"/>
  <c r="K2664" i="1"/>
  <c r="K2668" i="1"/>
  <c r="K2672" i="1"/>
  <c r="K2676" i="1"/>
  <c r="K2680" i="1"/>
  <c r="K2684" i="1"/>
  <c r="K2688" i="1"/>
  <c r="K2692" i="1"/>
  <c r="K2696" i="1"/>
  <c r="K2700" i="1"/>
  <c r="K2704" i="1"/>
  <c r="K2708" i="1"/>
  <c r="K2712" i="1"/>
  <c r="K2716" i="1"/>
  <c r="K2720" i="1"/>
  <c r="K2724" i="1"/>
  <c r="K2728" i="1"/>
  <c r="K2732" i="1"/>
  <c r="K2736" i="1"/>
  <c r="K2740" i="1"/>
  <c r="K2744" i="1"/>
  <c r="K2748" i="1"/>
  <c r="K2752" i="1"/>
  <c r="K2756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32" i="1"/>
  <c r="K2936" i="1"/>
  <c r="K2940" i="1"/>
  <c r="K2944" i="1"/>
  <c r="K2948" i="1"/>
  <c r="K2952" i="1"/>
  <c r="K2956" i="1"/>
  <c r="K2960" i="1"/>
  <c r="K2964" i="1"/>
  <c r="K2968" i="1"/>
  <c r="K2972" i="1"/>
  <c r="K2976" i="1"/>
  <c r="K2980" i="1"/>
  <c r="K2984" i="1"/>
  <c r="K2988" i="1"/>
  <c r="K2992" i="1"/>
  <c r="K2996" i="1"/>
  <c r="K3000" i="1"/>
  <c r="K3004" i="1"/>
  <c r="K3008" i="1"/>
  <c r="K3012" i="1"/>
  <c r="K3016" i="1"/>
  <c r="K3020" i="1"/>
  <c r="K3024" i="1"/>
  <c r="K3028" i="1"/>
  <c r="K3032" i="1"/>
  <c r="K3036" i="1"/>
  <c r="K3040" i="1"/>
  <c r="K3044" i="1"/>
  <c r="K3048" i="1"/>
  <c r="K3052" i="1"/>
  <c r="K3056" i="1"/>
  <c r="K3060" i="1"/>
  <c r="K3064" i="1"/>
  <c r="K3068" i="1"/>
  <c r="K3072" i="1"/>
  <c r="K3076" i="1"/>
  <c r="K3080" i="1"/>
  <c r="K3084" i="1"/>
  <c r="K3088" i="1"/>
  <c r="K3092" i="1"/>
  <c r="K3096" i="1"/>
  <c r="K3100" i="1"/>
  <c r="K3104" i="1"/>
  <c r="K3108" i="1"/>
  <c r="K3112" i="1"/>
  <c r="K3116" i="1"/>
  <c r="K3120" i="1"/>
  <c r="K3124" i="1"/>
  <c r="K3128" i="1"/>
  <c r="K3132" i="1"/>
  <c r="K3136" i="1"/>
  <c r="K3140" i="1"/>
  <c r="K3144" i="1"/>
  <c r="K3148" i="1"/>
  <c r="K3152" i="1"/>
  <c r="K3156" i="1"/>
  <c r="K3160" i="1"/>
  <c r="K3164" i="1"/>
  <c r="K3168" i="1"/>
  <c r="K3172" i="1"/>
  <c r="K3176" i="1"/>
  <c r="K3180" i="1"/>
  <c r="K3184" i="1"/>
  <c r="K3188" i="1"/>
  <c r="K3192" i="1"/>
  <c r="K3196" i="1"/>
  <c r="K3200" i="1"/>
  <c r="K3204" i="1"/>
  <c r="K3208" i="1"/>
  <c r="K3212" i="1"/>
  <c r="K3216" i="1"/>
  <c r="K3220" i="1"/>
  <c r="K3224" i="1"/>
  <c r="K3228" i="1"/>
  <c r="K3232" i="1"/>
  <c r="K3236" i="1"/>
  <c r="K3240" i="1"/>
  <c r="K3244" i="1"/>
  <c r="K3248" i="1"/>
  <c r="K3252" i="1"/>
  <c r="K3256" i="1"/>
  <c r="K3260" i="1"/>
  <c r="K3264" i="1"/>
  <c r="K3268" i="1"/>
  <c r="K3272" i="1"/>
  <c r="K3276" i="1"/>
  <c r="K3280" i="1"/>
  <c r="K3284" i="1"/>
  <c r="K3288" i="1"/>
  <c r="K3292" i="1"/>
  <c r="K3296" i="1"/>
  <c r="K3300" i="1"/>
  <c r="K3304" i="1"/>
  <c r="K3308" i="1"/>
  <c r="K3312" i="1"/>
  <c r="K3316" i="1"/>
  <c r="K3320" i="1"/>
  <c r="K3324" i="1"/>
  <c r="K3328" i="1"/>
  <c r="K3332" i="1"/>
  <c r="K3336" i="1"/>
  <c r="K3340" i="1"/>
  <c r="K3344" i="1"/>
  <c r="K3348" i="1"/>
  <c r="K3352" i="1"/>
  <c r="K3356" i="1"/>
  <c r="K3360" i="1"/>
  <c r="K3364" i="1"/>
  <c r="K3368" i="1"/>
  <c r="K3372" i="1"/>
  <c r="K3376" i="1"/>
  <c r="K3380" i="1"/>
  <c r="K3384" i="1"/>
  <c r="K3388" i="1"/>
  <c r="K3392" i="1"/>
  <c r="K3396" i="1"/>
  <c r="K3400" i="1"/>
  <c r="K3404" i="1"/>
  <c r="K3408" i="1"/>
  <c r="K3412" i="1"/>
  <c r="K3416" i="1"/>
  <c r="K3420" i="1"/>
  <c r="K3424" i="1"/>
  <c r="K3428" i="1"/>
  <c r="K3432" i="1"/>
  <c r="K3436" i="1"/>
  <c r="K3440" i="1"/>
  <c r="K3444" i="1"/>
  <c r="K3448" i="1"/>
  <c r="K3452" i="1"/>
  <c r="K3456" i="1"/>
  <c r="K3460" i="1"/>
  <c r="K3464" i="1"/>
  <c r="K3468" i="1"/>
  <c r="K3472" i="1"/>
  <c r="K3476" i="1"/>
  <c r="K3480" i="1"/>
  <c r="K3484" i="1"/>
  <c r="K3488" i="1"/>
  <c r="K3492" i="1"/>
  <c r="K3496" i="1"/>
  <c r="K3500" i="1"/>
  <c r="K3504" i="1"/>
  <c r="K3508" i="1"/>
  <c r="K3512" i="1"/>
  <c r="K3516" i="1"/>
  <c r="K3520" i="1"/>
  <c r="K3524" i="1"/>
  <c r="K3528" i="1"/>
  <c r="K3532" i="1"/>
  <c r="K3536" i="1"/>
  <c r="K3540" i="1"/>
  <c r="K3544" i="1"/>
  <c r="K3548" i="1"/>
  <c r="K3552" i="1"/>
  <c r="K3556" i="1"/>
  <c r="K3560" i="1"/>
  <c r="K3564" i="1"/>
  <c r="K3568" i="1"/>
  <c r="K3572" i="1"/>
  <c r="K3576" i="1"/>
  <c r="K3580" i="1"/>
  <c r="K3584" i="1"/>
  <c r="K3588" i="1"/>
  <c r="K3592" i="1"/>
  <c r="K3596" i="1"/>
  <c r="K3600" i="1"/>
  <c r="K3604" i="1"/>
  <c r="K3608" i="1"/>
  <c r="K3612" i="1"/>
  <c r="K3616" i="1"/>
  <c r="K914" i="1"/>
  <c r="K1170" i="1"/>
  <c r="K1408" i="1"/>
  <c r="K1472" i="1"/>
  <c r="K1536" i="1"/>
  <c r="K1600" i="1"/>
  <c r="K1664" i="1"/>
  <c r="K1728" i="1"/>
  <c r="K1792" i="1"/>
  <c r="K1856" i="1"/>
  <c r="K1914" i="1"/>
  <c r="K1930" i="1"/>
  <c r="K1946" i="1"/>
  <c r="K1962" i="1"/>
  <c r="K1978" i="1"/>
  <c r="K1994" i="1"/>
  <c r="K2010" i="1"/>
  <c r="K2026" i="1"/>
  <c r="K2042" i="1"/>
  <c r="K2058" i="1"/>
  <c r="K2074" i="1"/>
  <c r="K2090" i="1"/>
  <c r="K2106" i="1"/>
  <c r="K2122" i="1"/>
  <c r="K2138" i="1"/>
  <c r="K2154" i="1"/>
  <c r="K2170" i="1"/>
  <c r="K2186" i="1"/>
  <c r="K2202" i="1"/>
  <c r="K2218" i="1"/>
  <c r="K2234" i="1"/>
  <c r="K2250" i="1"/>
  <c r="K2266" i="1"/>
  <c r="K2282" i="1"/>
  <c r="K2298" i="1"/>
  <c r="K2314" i="1"/>
  <c r="K2330" i="1"/>
  <c r="K2346" i="1"/>
  <c r="K2362" i="1"/>
  <c r="K2378" i="1"/>
  <c r="K2394" i="1"/>
  <c r="K2410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K2609" i="1"/>
  <c r="K2613" i="1"/>
  <c r="K2617" i="1"/>
  <c r="K2621" i="1"/>
  <c r="K2625" i="1"/>
  <c r="K2629" i="1"/>
  <c r="K2633" i="1"/>
  <c r="K2637" i="1"/>
  <c r="K2641" i="1"/>
  <c r="K2645" i="1"/>
  <c r="K2649" i="1"/>
  <c r="K2653" i="1"/>
  <c r="K2657" i="1"/>
  <c r="K2661" i="1"/>
  <c r="K2665" i="1"/>
  <c r="K2669" i="1"/>
  <c r="K2673" i="1"/>
  <c r="K2677" i="1"/>
  <c r="K2681" i="1"/>
  <c r="K2685" i="1"/>
  <c r="K2689" i="1"/>
  <c r="K2693" i="1"/>
  <c r="K2697" i="1"/>
  <c r="K2701" i="1"/>
  <c r="K2705" i="1"/>
  <c r="K2709" i="1"/>
  <c r="K2713" i="1"/>
  <c r="K2717" i="1"/>
  <c r="K2721" i="1"/>
  <c r="K2725" i="1"/>
  <c r="K2729" i="1"/>
  <c r="K2733" i="1"/>
  <c r="K2737" i="1"/>
  <c r="K2741" i="1"/>
  <c r="K2745" i="1"/>
  <c r="K2749" i="1"/>
  <c r="K2753" i="1"/>
  <c r="K2757" i="1"/>
  <c r="K2761" i="1"/>
  <c r="K2765" i="1"/>
  <c r="K2769" i="1"/>
  <c r="K2773" i="1"/>
  <c r="K2777" i="1"/>
  <c r="K2781" i="1"/>
  <c r="K2785" i="1"/>
  <c r="K2789" i="1"/>
  <c r="K2793" i="1"/>
  <c r="K2797" i="1"/>
  <c r="K2801" i="1"/>
  <c r="K2805" i="1"/>
  <c r="K2809" i="1"/>
  <c r="K2813" i="1"/>
  <c r="K2817" i="1"/>
  <c r="K2821" i="1"/>
  <c r="K2825" i="1"/>
  <c r="K2829" i="1"/>
  <c r="K2833" i="1"/>
  <c r="K2837" i="1"/>
  <c r="K2841" i="1"/>
  <c r="K2845" i="1"/>
  <c r="K2849" i="1"/>
  <c r="K2853" i="1"/>
  <c r="K2857" i="1"/>
  <c r="K2861" i="1"/>
  <c r="K2865" i="1"/>
  <c r="K2869" i="1"/>
  <c r="K2873" i="1"/>
  <c r="K2877" i="1"/>
  <c r="K2881" i="1"/>
  <c r="K2885" i="1"/>
  <c r="K2889" i="1"/>
  <c r="K2893" i="1"/>
  <c r="K2897" i="1"/>
  <c r="K2901" i="1"/>
  <c r="K2905" i="1"/>
  <c r="K2909" i="1"/>
  <c r="K2913" i="1"/>
  <c r="K2917" i="1"/>
  <c r="K2921" i="1"/>
  <c r="K2925" i="1"/>
  <c r="K2929" i="1"/>
  <c r="K2933" i="1"/>
  <c r="K2937" i="1"/>
  <c r="K2941" i="1"/>
  <c r="K2945" i="1"/>
  <c r="K2949" i="1"/>
  <c r="K2953" i="1"/>
  <c r="K2957" i="1"/>
  <c r="K2961" i="1"/>
  <c r="K2965" i="1"/>
  <c r="K2969" i="1"/>
  <c r="K2973" i="1"/>
  <c r="K2977" i="1"/>
  <c r="K2981" i="1"/>
  <c r="K2985" i="1"/>
  <c r="K2989" i="1"/>
  <c r="K2993" i="1"/>
  <c r="K2997" i="1"/>
  <c r="K3001" i="1"/>
  <c r="K3005" i="1"/>
  <c r="K3009" i="1"/>
  <c r="K3013" i="1"/>
  <c r="K3017" i="1"/>
  <c r="K3021" i="1"/>
  <c r="K3025" i="1"/>
  <c r="K3029" i="1"/>
  <c r="K3033" i="1"/>
  <c r="K3037" i="1"/>
  <c r="K3041" i="1"/>
  <c r="K3045" i="1"/>
  <c r="K3049" i="1"/>
  <c r="K3053" i="1"/>
  <c r="K3057" i="1"/>
  <c r="K3061" i="1"/>
  <c r="K3065" i="1"/>
  <c r="K3069" i="1"/>
  <c r="K3073" i="1"/>
  <c r="K3077" i="1"/>
  <c r="K3081" i="1"/>
  <c r="K3085" i="1"/>
  <c r="K3089" i="1"/>
  <c r="K3093" i="1"/>
  <c r="K3097" i="1"/>
  <c r="K3101" i="1"/>
  <c r="K3105" i="1"/>
  <c r="K3109" i="1"/>
  <c r="K3113" i="1"/>
  <c r="K3117" i="1"/>
  <c r="K3121" i="1"/>
  <c r="K3125" i="1"/>
  <c r="K3129" i="1"/>
  <c r="K3133" i="1"/>
  <c r="K3137" i="1"/>
  <c r="K3141" i="1"/>
  <c r="K3145" i="1"/>
  <c r="K3149" i="1"/>
  <c r="K3153" i="1"/>
  <c r="K3157" i="1"/>
  <c r="K3161" i="1"/>
  <c r="K3165" i="1"/>
  <c r="K3169" i="1"/>
  <c r="K3173" i="1"/>
  <c r="K3177" i="1"/>
  <c r="K3181" i="1"/>
  <c r="K3185" i="1"/>
  <c r="K3189" i="1"/>
  <c r="K3193" i="1"/>
  <c r="K3197" i="1"/>
  <c r="K3201" i="1"/>
  <c r="K3205" i="1"/>
  <c r="K3209" i="1"/>
  <c r="K3213" i="1"/>
  <c r="K3217" i="1"/>
  <c r="K3221" i="1"/>
  <c r="K3225" i="1"/>
  <c r="K3229" i="1"/>
  <c r="K3233" i="1"/>
  <c r="K3237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5" i="1"/>
  <c r="K3349" i="1"/>
  <c r="K3353" i="1"/>
  <c r="K3357" i="1"/>
  <c r="K3361" i="1"/>
  <c r="K3365" i="1"/>
  <c r="K3369" i="1"/>
  <c r="K3373" i="1"/>
  <c r="K3377" i="1"/>
  <c r="K3381" i="1"/>
  <c r="K3385" i="1"/>
  <c r="K3389" i="1"/>
  <c r="K3393" i="1"/>
  <c r="K3397" i="1"/>
  <c r="K3401" i="1"/>
  <c r="K3405" i="1"/>
  <c r="K3409" i="1"/>
  <c r="K3413" i="1"/>
  <c r="K3417" i="1"/>
  <c r="K3421" i="1"/>
  <c r="K3425" i="1"/>
  <c r="K3429" i="1"/>
  <c r="K3433" i="1"/>
  <c r="K3437" i="1"/>
  <c r="K3441" i="1"/>
  <c r="K3445" i="1"/>
  <c r="K3449" i="1"/>
  <c r="K3453" i="1"/>
  <c r="K3457" i="1"/>
  <c r="K3461" i="1"/>
  <c r="K3465" i="1"/>
  <c r="K3469" i="1"/>
  <c r="K3473" i="1"/>
  <c r="K3477" i="1"/>
  <c r="K3481" i="1"/>
  <c r="K3485" i="1"/>
  <c r="K3489" i="1"/>
  <c r="K3493" i="1"/>
  <c r="K3497" i="1"/>
  <c r="K3501" i="1"/>
  <c r="K3505" i="1"/>
  <c r="K3509" i="1"/>
  <c r="K3513" i="1"/>
  <c r="K3517" i="1"/>
  <c r="K3521" i="1"/>
  <c r="K3525" i="1"/>
  <c r="K3529" i="1"/>
  <c r="K3533" i="1"/>
  <c r="K3537" i="1"/>
  <c r="K3541" i="1"/>
  <c r="K3545" i="1"/>
  <c r="K3549" i="1"/>
  <c r="K3553" i="1"/>
  <c r="K3557" i="1"/>
  <c r="K3561" i="1"/>
  <c r="K3565" i="1"/>
  <c r="K3569" i="1"/>
  <c r="K3573" i="1"/>
  <c r="K3577" i="1"/>
  <c r="K3581" i="1"/>
  <c r="K3585" i="1"/>
  <c r="K3589" i="1"/>
  <c r="K3593" i="1"/>
  <c r="K3597" i="1"/>
  <c r="K3601" i="1"/>
  <c r="K3605" i="1"/>
  <c r="K3609" i="1"/>
  <c r="K3613" i="1"/>
  <c r="K3617" i="1"/>
  <c r="K978" i="1"/>
  <c r="K1552" i="1"/>
  <c r="K1808" i="1"/>
  <c r="K1950" i="1"/>
  <c r="K2014" i="1"/>
  <c r="K2078" i="1"/>
  <c r="K2142" i="1"/>
  <c r="K2206" i="1"/>
  <c r="K2270" i="1"/>
  <c r="K2334" i="1"/>
  <c r="K2398" i="1"/>
  <c r="K2434" i="1"/>
  <c r="K2450" i="1"/>
  <c r="K2466" i="1"/>
  <c r="K2482" i="1"/>
  <c r="K2498" i="1"/>
  <c r="K2514" i="1"/>
  <c r="K2530" i="1"/>
  <c r="K2546" i="1"/>
  <c r="K2562" i="1"/>
  <c r="K2578" i="1"/>
  <c r="K2594" i="1"/>
  <c r="K2610" i="1"/>
  <c r="K2626" i="1"/>
  <c r="K2642" i="1"/>
  <c r="K2658" i="1"/>
  <c r="K2674" i="1"/>
  <c r="K2690" i="1"/>
  <c r="K2706" i="1"/>
  <c r="K2722" i="1"/>
  <c r="K2738" i="1"/>
  <c r="K2754" i="1"/>
  <c r="K2770" i="1"/>
  <c r="K2786" i="1"/>
  <c r="K2802" i="1"/>
  <c r="K2818" i="1"/>
  <c r="K2834" i="1"/>
  <c r="K2850" i="1"/>
  <c r="K2866" i="1"/>
  <c r="K2882" i="1"/>
  <c r="K2898" i="1"/>
  <c r="K2914" i="1"/>
  <c r="K2930" i="1"/>
  <c r="K2946" i="1"/>
  <c r="K2962" i="1"/>
  <c r="K2978" i="1"/>
  <c r="K2994" i="1"/>
  <c r="K3010" i="1"/>
  <c r="K3026" i="1"/>
  <c r="K3042" i="1"/>
  <c r="K3058" i="1"/>
  <c r="K3074" i="1"/>
  <c r="K3090" i="1"/>
  <c r="K3106" i="1"/>
  <c r="K3122" i="1"/>
  <c r="K3138" i="1"/>
  <c r="K3154" i="1"/>
  <c r="K3170" i="1"/>
  <c r="K3186" i="1"/>
  <c r="K3202" i="1"/>
  <c r="K3218" i="1"/>
  <c r="K3234" i="1"/>
  <c r="K3250" i="1"/>
  <c r="K3266" i="1"/>
  <c r="K3282" i="1"/>
  <c r="K3298" i="1"/>
  <c r="K3314" i="1"/>
  <c r="K3330" i="1"/>
  <c r="K3346" i="1"/>
  <c r="K3362" i="1"/>
  <c r="K3378" i="1"/>
  <c r="K3394" i="1"/>
  <c r="K3410" i="1"/>
  <c r="K3426" i="1"/>
  <c r="K3442" i="1"/>
  <c r="K3458" i="1"/>
  <c r="K3474" i="1"/>
  <c r="K3490" i="1"/>
  <c r="K3506" i="1"/>
  <c r="K3522" i="1"/>
  <c r="K3538" i="1"/>
  <c r="K3554" i="1"/>
  <c r="K3570" i="1"/>
  <c r="K3586" i="1"/>
  <c r="K3602" i="1"/>
  <c r="K3618" i="1"/>
  <c r="K3622" i="1"/>
  <c r="K3626" i="1"/>
  <c r="K3630" i="1"/>
  <c r="K3634" i="1"/>
  <c r="K3638" i="1"/>
  <c r="K3642" i="1"/>
  <c r="K3646" i="1"/>
  <c r="K3650" i="1"/>
  <c r="K3654" i="1"/>
  <c r="K3658" i="1"/>
  <c r="K3662" i="1"/>
  <c r="K3666" i="1"/>
  <c r="K3670" i="1"/>
  <c r="K3674" i="1"/>
  <c r="K3678" i="1"/>
  <c r="K3682" i="1"/>
  <c r="K3686" i="1"/>
  <c r="K3690" i="1"/>
  <c r="K3694" i="1"/>
  <c r="K3698" i="1"/>
  <c r="K3702" i="1"/>
  <c r="K3706" i="1"/>
  <c r="K3710" i="1"/>
  <c r="K3714" i="1"/>
  <c r="K3718" i="1"/>
  <c r="K3722" i="1"/>
  <c r="K3726" i="1"/>
  <c r="K3730" i="1"/>
  <c r="K3734" i="1"/>
  <c r="K3738" i="1"/>
  <c r="K3742" i="1"/>
  <c r="K3746" i="1"/>
  <c r="K3750" i="1"/>
  <c r="K3754" i="1"/>
  <c r="K3758" i="1"/>
  <c r="K3762" i="1"/>
  <c r="K3766" i="1"/>
  <c r="K3770" i="1"/>
  <c r="K3774" i="1"/>
  <c r="K3778" i="1"/>
  <c r="K3782" i="1"/>
  <c r="K3786" i="1"/>
  <c r="K3790" i="1"/>
  <c r="K3794" i="1"/>
  <c r="K3798" i="1"/>
  <c r="K3802" i="1"/>
  <c r="K3806" i="1"/>
  <c r="K3810" i="1"/>
  <c r="K3814" i="1"/>
  <c r="K3818" i="1"/>
  <c r="K3822" i="1"/>
  <c r="K3826" i="1"/>
  <c r="K3830" i="1"/>
  <c r="K3834" i="1"/>
  <c r="K3838" i="1"/>
  <c r="K3842" i="1"/>
  <c r="K3846" i="1"/>
  <c r="K3850" i="1"/>
  <c r="K3854" i="1"/>
  <c r="K3858" i="1"/>
  <c r="K3862" i="1"/>
  <c r="K3866" i="1"/>
  <c r="K3870" i="1"/>
  <c r="K3874" i="1"/>
  <c r="K3878" i="1"/>
  <c r="K3882" i="1"/>
  <c r="K3886" i="1"/>
  <c r="K3890" i="1"/>
  <c r="K3894" i="1"/>
  <c r="K3898" i="1"/>
  <c r="K3902" i="1"/>
  <c r="K3906" i="1"/>
  <c r="K3910" i="1"/>
  <c r="K3914" i="1"/>
  <c r="K3918" i="1"/>
  <c r="K3922" i="1"/>
  <c r="K3926" i="1"/>
  <c r="K3930" i="1"/>
  <c r="K3934" i="1"/>
  <c r="K3938" i="1"/>
  <c r="K3942" i="1"/>
  <c r="K3946" i="1"/>
  <c r="K3950" i="1"/>
  <c r="K3954" i="1"/>
  <c r="K3958" i="1"/>
  <c r="K3962" i="1"/>
  <c r="K3966" i="1"/>
  <c r="K3970" i="1"/>
  <c r="K3974" i="1"/>
  <c r="K3978" i="1"/>
  <c r="K3982" i="1"/>
  <c r="K3986" i="1"/>
  <c r="K3990" i="1"/>
  <c r="K3994" i="1"/>
  <c r="K3998" i="1"/>
  <c r="K4002" i="1"/>
  <c r="K4006" i="1"/>
  <c r="K4010" i="1"/>
  <c r="K4014" i="1"/>
  <c r="K4018" i="1"/>
  <c r="K4022" i="1"/>
  <c r="K4026" i="1"/>
  <c r="K4030" i="1"/>
  <c r="K4034" i="1"/>
  <c r="K4038" i="1"/>
  <c r="K4042" i="1"/>
  <c r="K4046" i="1"/>
  <c r="K4050" i="1"/>
  <c r="K4054" i="1"/>
  <c r="K4058" i="1"/>
  <c r="K4062" i="1"/>
  <c r="K4066" i="1"/>
  <c r="K4070" i="1"/>
  <c r="K4074" i="1"/>
  <c r="K4078" i="1"/>
  <c r="K4082" i="1"/>
  <c r="K4086" i="1"/>
  <c r="K4090" i="1"/>
  <c r="K4094" i="1"/>
  <c r="K4098" i="1"/>
  <c r="K4102" i="1"/>
  <c r="K4106" i="1"/>
  <c r="K4110" i="1"/>
  <c r="K4114" i="1"/>
  <c r="K4118" i="1"/>
  <c r="K4122" i="1"/>
  <c r="K4126" i="1"/>
  <c r="K4130" i="1"/>
  <c r="K4134" i="1"/>
  <c r="K4138" i="1"/>
  <c r="K4142" i="1"/>
  <c r="K4146" i="1"/>
  <c r="K4150" i="1"/>
  <c r="K4154" i="1"/>
  <c r="K4158" i="1"/>
  <c r="K4162" i="1"/>
  <c r="K4166" i="1"/>
  <c r="K4170" i="1"/>
  <c r="K4174" i="1"/>
  <c r="K4178" i="1"/>
  <c r="K4182" i="1"/>
  <c r="K4186" i="1"/>
  <c r="K4190" i="1"/>
  <c r="K4194" i="1"/>
  <c r="K4198" i="1"/>
  <c r="K4202" i="1"/>
  <c r="K4206" i="1"/>
  <c r="K4210" i="1"/>
  <c r="K4214" i="1"/>
  <c r="K4218" i="1"/>
  <c r="K4222" i="1"/>
  <c r="K4226" i="1"/>
  <c r="K4230" i="1"/>
  <c r="K4234" i="1"/>
  <c r="K4238" i="1"/>
  <c r="K4242" i="1"/>
  <c r="K4246" i="1"/>
  <c r="K4250" i="1"/>
  <c r="K4254" i="1"/>
  <c r="K4258" i="1"/>
  <c r="K4262" i="1"/>
  <c r="K4266" i="1"/>
  <c r="K4270" i="1"/>
  <c r="K4274" i="1"/>
  <c r="K4278" i="1"/>
  <c r="K4282" i="1"/>
  <c r="K4286" i="1"/>
  <c r="K4290" i="1"/>
  <c r="K4294" i="1"/>
  <c r="K4298" i="1"/>
  <c r="K4302" i="1"/>
  <c r="K4306" i="1"/>
  <c r="K4310" i="1"/>
  <c r="K4314" i="1"/>
  <c r="K4318" i="1"/>
  <c r="K4322" i="1"/>
  <c r="K4326" i="1"/>
  <c r="K4330" i="1"/>
  <c r="K4334" i="1"/>
  <c r="K4338" i="1"/>
  <c r="K4342" i="1"/>
  <c r="K4346" i="1"/>
  <c r="K4350" i="1"/>
  <c r="K4354" i="1"/>
  <c r="K4358" i="1"/>
  <c r="K4362" i="1"/>
  <c r="K4366" i="1"/>
  <c r="K4370" i="1"/>
  <c r="K4374" i="1"/>
  <c r="K4378" i="1"/>
  <c r="K4382" i="1"/>
  <c r="K4386" i="1"/>
  <c r="K4390" i="1"/>
  <c r="K4394" i="1"/>
  <c r="K4398" i="1"/>
  <c r="K4402" i="1"/>
  <c r="K4406" i="1"/>
  <c r="K4410" i="1"/>
  <c r="K4414" i="1"/>
  <c r="K4418" i="1"/>
  <c r="K4422" i="1"/>
  <c r="K4426" i="1"/>
  <c r="K4430" i="1"/>
  <c r="K4434" i="1"/>
  <c r="K4438" i="1"/>
  <c r="K4442" i="1"/>
  <c r="K4446" i="1"/>
  <c r="K4450" i="1"/>
  <c r="K4454" i="1"/>
  <c r="K4458" i="1"/>
  <c r="K4462" i="1"/>
  <c r="K4466" i="1"/>
  <c r="K4470" i="1"/>
  <c r="K4474" i="1"/>
  <c r="K4478" i="1"/>
  <c r="K4482" i="1"/>
  <c r="K4486" i="1"/>
  <c r="K4490" i="1"/>
  <c r="K4494" i="1"/>
  <c r="K4498" i="1"/>
  <c r="K4502" i="1"/>
  <c r="K4506" i="1"/>
  <c r="K4510" i="1"/>
  <c r="K4514" i="1"/>
  <c r="K4518" i="1"/>
  <c r="K4522" i="1"/>
  <c r="K4526" i="1"/>
  <c r="K4530" i="1"/>
  <c r="K4534" i="1"/>
  <c r="K4538" i="1"/>
  <c r="K4542" i="1"/>
  <c r="K4546" i="1"/>
  <c r="K4550" i="1"/>
  <c r="K4554" i="1"/>
  <c r="K4558" i="1"/>
  <c r="K4562" i="1"/>
  <c r="K4566" i="1"/>
  <c r="K4570" i="1"/>
  <c r="K4574" i="1"/>
  <c r="K4578" i="1"/>
  <c r="K4582" i="1"/>
  <c r="K4586" i="1"/>
  <c r="K4590" i="1"/>
  <c r="K4594" i="1"/>
  <c r="K4598" i="1"/>
  <c r="K4602" i="1"/>
  <c r="K4606" i="1"/>
  <c r="K4610" i="1"/>
  <c r="K4614" i="1"/>
  <c r="K4618" i="1"/>
  <c r="K4622" i="1"/>
  <c r="K4626" i="1"/>
  <c r="K4630" i="1"/>
  <c r="K4634" i="1"/>
  <c r="K4638" i="1"/>
  <c r="K1234" i="1"/>
  <c r="K1616" i="1"/>
  <c r="K1872" i="1"/>
  <c r="K1966" i="1"/>
  <c r="K2030" i="1"/>
  <c r="K2094" i="1"/>
  <c r="K2158" i="1"/>
  <c r="K2222" i="1"/>
  <c r="K2286" i="1"/>
  <c r="K2350" i="1"/>
  <c r="K2414" i="1"/>
  <c r="K2438" i="1"/>
  <c r="K2454" i="1"/>
  <c r="K2470" i="1"/>
  <c r="K2486" i="1"/>
  <c r="K2502" i="1"/>
  <c r="K2518" i="1"/>
  <c r="K2534" i="1"/>
  <c r="K2550" i="1"/>
  <c r="K2566" i="1"/>
  <c r="K2582" i="1"/>
  <c r="K2598" i="1"/>
  <c r="K2614" i="1"/>
  <c r="K2630" i="1"/>
  <c r="K2646" i="1"/>
  <c r="K2662" i="1"/>
  <c r="K2678" i="1"/>
  <c r="K2694" i="1"/>
  <c r="K2710" i="1"/>
  <c r="K2726" i="1"/>
  <c r="K2742" i="1"/>
  <c r="K2758" i="1"/>
  <c r="K2774" i="1"/>
  <c r="K2790" i="1"/>
  <c r="K2806" i="1"/>
  <c r="K2822" i="1"/>
  <c r="K2838" i="1"/>
  <c r="K2854" i="1"/>
  <c r="K2870" i="1"/>
  <c r="K2886" i="1"/>
  <c r="K2902" i="1"/>
  <c r="K2918" i="1"/>
  <c r="K2934" i="1"/>
  <c r="K2950" i="1"/>
  <c r="K2966" i="1"/>
  <c r="K2982" i="1"/>
  <c r="K2998" i="1"/>
  <c r="K3014" i="1"/>
  <c r="K3030" i="1"/>
  <c r="K3046" i="1"/>
  <c r="K3062" i="1"/>
  <c r="K3078" i="1"/>
  <c r="K3094" i="1"/>
  <c r="K3110" i="1"/>
  <c r="K3126" i="1"/>
  <c r="K3142" i="1"/>
  <c r="K3158" i="1"/>
  <c r="K3174" i="1"/>
  <c r="K3190" i="1"/>
  <c r="K3206" i="1"/>
  <c r="K3222" i="1"/>
  <c r="K3238" i="1"/>
  <c r="K3254" i="1"/>
  <c r="K3270" i="1"/>
  <c r="K3286" i="1"/>
  <c r="K3302" i="1"/>
  <c r="K3318" i="1"/>
  <c r="K3334" i="1"/>
  <c r="K3350" i="1"/>
  <c r="K3366" i="1"/>
  <c r="K3382" i="1"/>
  <c r="K3398" i="1"/>
  <c r="K3414" i="1"/>
  <c r="K3430" i="1"/>
  <c r="K3446" i="1"/>
  <c r="K3462" i="1"/>
  <c r="K3478" i="1"/>
  <c r="K3494" i="1"/>
  <c r="K3510" i="1"/>
  <c r="K3526" i="1"/>
  <c r="K3542" i="1"/>
  <c r="K3558" i="1"/>
  <c r="K3574" i="1"/>
  <c r="K3590" i="1"/>
  <c r="K3606" i="1"/>
  <c r="K3619" i="1"/>
  <c r="K3623" i="1"/>
  <c r="K3627" i="1"/>
  <c r="K3631" i="1"/>
  <c r="K3635" i="1"/>
  <c r="K3639" i="1"/>
  <c r="K3643" i="1"/>
  <c r="K3647" i="1"/>
  <c r="K3651" i="1"/>
  <c r="K3655" i="1"/>
  <c r="K3659" i="1"/>
  <c r="K3663" i="1"/>
  <c r="K3667" i="1"/>
  <c r="K3671" i="1"/>
  <c r="K3675" i="1"/>
  <c r="K3679" i="1"/>
  <c r="K3683" i="1"/>
  <c r="K3687" i="1"/>
  <c r="K3691" i="1"/>
  <c r="K3695" i="1"/>
  <c r="K3699" i="1"/>
  <c r="K3703" i="1"/>
  <c r="K3707" i="1"/>
  <c r="K3711" i="1"/>
  <c r="K3715" i="1"/>
  <c r="K3719" i="1"/>
  <c r="K3723" i="1"/>
  <c r="K3727" i="1"/>
  <c r="K3731" i="1"/>
  <c r="K3735" i="1"/>
  <c r="K3739" i="1"/>
  <c r="K3743" i="1"/>
  <c r="K3747" i="1"/>
  <c r="K3751" i="1"/>
  <c r="K3755" i="1"/>
  <c r="K3759" i="1"/>
  <c r="K3763" i="1"/>
  <c r="K3767" i="1"/>
  <c r="K3771" i="1"/>
  <c r="K3775" i="1"/>
  <c r="K3779" i="1"/>
  <c r="K3783" i="1"/>
  <c r="K3787" i="1"/>
  <c r="K3791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K3891" i="1"/>
  <c r="K3895" i="1"/>
  <c r="K3899" i="1"/>
  <c r="K3903" i="1"/>
  <c r="K3907" i="1"/>
  <c r="K3911" i="1"/>
  <c r="K3915" i="1"/>
  <c r="K3919" i="1"/>
  <c r="K3923" i="1"/>
  <c r="K3927" i="1"/>
  <c r="K3931" i="1"/>
  <c r="K3935" i="1"/>
  <c r="K3939" i="1"/>
  <c r="K3943" i="1"/>
  <c r="K3947" i="1"/>
  <c r="K3951" i="1"/>
  <c r="K3955" i="1"/>
  <c r="K3959" i="1"/>
  <c r="K3963" i="1"/>
  <c r="K3967" i="1"/>
  <c r="K3971" i="1"/>
  <c r="K3975" i="1"/>
  <c r="K3979" i="1"/>
  <c r="K3983" i="1"/>
  <c r="K3987" i="1"/>
  <c r="K3991" i="1"/>
  <c r="K3995" i="1"/>
  <c r="K3999" i="1"/>
  <c r="K4003" i="1"/>
  <c r="K4007" i="1"/>
  <c r="K4011" i="1"/>
  <c r="K4015" i="1"/>
  <c r="K4019" i="1"/>
  <c r="K4023" i="1"/>
  <c r="K4027" i="1"/>
  <c r="K4031" i="1"/>
  <c r="K4035" i="1"/>
  <c r="K4039" i="1"/>
  <c r="K4043" i="1"/>
  <c r="K4047" i="1"/>
  <c r="K4051" i="1"/>
  <c r="K4055" i="1"/>
  <c r="K4059" i="1"/>
  <c r="K4063" i="1"/>
  <c r="K4067" i="1"/>
  <c r="K4071" i="1"/>
  <c r="K4075" i="1"/>
  <c r="K4079" i="1"/>
  <c r="K4083" i="1"/>
  <c r="K4087" i="1"/>
  <c r="K4091" i="1"/>
  <c r="K4095" i="1"/>
  <c r="K4099" i="1"/>
  <c r="K4103" i="1"/>
  <c r="K4107" i="1"/>
  <c r="K4111" i="1"/>
  <c r="K4115" i="1"/>
  <c r="K4119" i="1"/>
  <c r="K4123" i="1"/>
  <c r="K4127" i="1"/>
  <c r="K4131" i="1"/>
  <c r="K4135" i="1"/>
  <c r="K4139" i="1"/>
  <c r="K4143" i="1"/>
  <c r="K4147" i="1"/>
  <c r="K4151" i="1"/>
  <c r="K4155" i="1"/>
  <c r="K4159" i="1"/>
  <c r="K4163" i="1"/>
  <c r="K4167" i="1"/>
  <c r="K4171" i="1"/>
  <c r="K4175" i="1"/>
  <c r="K4179" i="1"/>
  <c r="K4183" i="1"/>
  <c r="K4187" i="1"/>
  <c r="K4191" i="1"/>
  <c r="K4195" i="1"/>
  <c r="K4199" i="1"/>
  <c r="K4203" i="1"/>
  <c r="K4207" i="1"/>
  <c r="K4211" i="1"/>
  <c r="K4215" i="1"/>
  <c r="K4219" i="1"/>
  <c r="K4223" i="1"/>
  <c r="K4227" i="1"/>
  <c r="K4231" i="1"/>
  <c r="K4235" i="1"/>
  <c r="K4239" i="1"/>
  <c r="K4243" i="1"/>
  <c r="K4247" i="1"/>
  <c r="K4251" i="1"/>
  <c r="K4255" i="1"/>
  <c r="K4259" i="1"/>
  <c r="K4263" i="1"/>
  <c r="K4267" i="1"/>
  <c r="K4271" i="1"/>
  <c r="K4275" i="1"/>
  <c r="K4279" i="1"/>
  <c r="K4283" i="1"/>
  <c r="K4287" i="1"/>
  <c r="K4291" i="1"/>
  <c r="K4295" i="1"/>
  <c r="K4299" i="1"/>
  <c r="K4303" i="1"/>
  <c r="K4307" i="1"/>
  <c r="K4311" i="1"/>
  <c r="K4315" i="1"/>
  <c r="K4319" i="1"/>
  <c r="K4323" i="1"/>
  <c r="K4327" i="1"/>
  <c r="K4331" i="1"/>
  <c r="K4335" i="1"/>
  <c r="K4339" i="1"/>
  <c r="K4343" i="1"/>
  <c r="K4347" i="1"/>
  <c r="K4351" i="1"/>
  <c r="K4355" i="1"/>
  <c r="K4359" i="1"/>
  <c r="K4363" i="1"/>
  <c r="K4367" i="1"/>
  <c r="K4371" i="1"/>
  <c r="K4375" i="1"/>
  <c r="K4379" i="1"/>
  <c r="K4383" i="1"/>
  <c r="K4387" i="1"/>
  <c r="K4391" i="1"/>
  <c r="K4395" i="1"/>
  <c r="K4399" i="1"/>
  <c r="K4403" i="1"/>
  <c r="K4407" i="1"/>
  <c r="K4411" i="1"/>
  <c r="K4415" i="1"/>
  <c r="K4419" i="1"/>
  <c r="K4423" i="1"/>
  <c r="K4427" i="1"/>
  <c r="K4431" i="1"/>
  <c r="K4435" i="1"/>
  <c r="K4439" i="1"/>
  <c r="K4443" i="1"/>
  <c r="K4447" i="1"/>
  <c r="K4451" i="1"/>
  <c r="K4455" i="1"/>
  <c r="K4459" i="1"/>
  <c r="K4463" i="1"/>
  <c r="K4467" i="1"/>
  <c r="K4471" i="1"/>
  <c r="K4475" i="1"/>
  <c r="K4479" i="1"/>
  <c r="K4483" i="1"/>
  <c r="K4487" i="1"/>
  <c r="K4491" i="1"/>
  <c r="K4495" i="1"/>
  <c r="K4499" i="1"/>
  <c r="K4503" i="1"/>
  <c r="K4507" i="1"/>
  <c r="K4511" i="1"/>
  <c r="K4515" i="1"/>
  <c r="K4519" i="1"/>
  <c r="K4523" i="1"/>
  <c r="K4527" i="1"/>
  <c r="K4531" i="1"/>
  <c r="K4535" i="1"/>
  <c r="K4539" i="1"/>
  <c r="K4543" i="1"/>
  <c r="K4547" i="1"/>
  <c r="K4551" i="1"/>
  <c r="K4555" i="1"/>
  <c r="K4559" i="1"/>
  <c r="K4563" i="1"/>
  <c r="K4567" i="1"/>
  <c r="K4571" i="1"/>
  <c r="K4575" i="1"/>
  <c r="K4579" i="1"/>
  <c r="K4583" i="1"/>
  <c r="K4587" i="1"/>
  <c r="K4591" i="1"/>
  <c r="K4595" i="1"/>
  <c r="K4599" i="1"/>
  <c r="K4603" i="1"/>
  <c r="K4607" i="1"/>
  <c r="K4611" i="1"/>
  <c r="K4615" i="1"/>
  <c r="K4619" i="1"/>
  <c r="K4623" i="1"/>
  <c r="K4627" i="1"/>
  <c r="K4631" i="1"/>
  <c r="K4635" i="1"/>
  <c r="K4639" i="1"/>
  <c r="K1424" i="1"/>
  <c r="K1680" i="1"/>
  <c r="K1918" i="1"/>
  <c r="K1982" i="1"/>
  <c r="K2046" i="1"/>
  <c r="K2110" i="1"/>
  <c r="K2174" i="1"/>
  <c r="K2238" i="1"/>
  <c r="K2302" i="1"/>
  <c r="K2366" i="1"/>
  <c r="K2426" i="1"/>
  <c r="K2442" i="1"/>
  <c r="K2458" i="1"/>
  <c r="K2474" i="1"/>
  <c r="K2490" i="1"/>
  <c r="K2506" i="1"/>
  <c r="K2522" i="1"/>
  <c r="K2538" i="1"/>
  <c r="K2554" i="1"/>
  <c r="K2570" i="1"/>
  <c r="K2586" i="1"/>
  <c r="K2602" i="1"/>
  <c r="K2618" i="1"/>
  <c r="K2634" i="1"/>
  <c r="K2650" i="1"/>
  <c r="K2666" i="1"/>
  <c r="K2682" i="1"/>
  <c r="K2698" i="1"/>
  <c r="K2714" i="1"/>
  <c r="K2730" i="1"/>
  <c r="K2746" i="1"/>
  <c r="K2762" i="1"/>
  <c r="K2778" i="1"/>
  <c r="K2794" i="1"/>
  <c r="K2810" i="1"/>
  <c r="K2826" i="1"/>
  <c r="K2842" i="1"/>
  <c r="K2858" i="1"/>
  <c r="K2874" i="1"/>
  <c r="K2890" i="1"/>
  <c r="K2906" i="1"/>
  <c r="K2922" i="1"/>
  <c r="K2938" i="1"/>
  <c r="K2954" i="1"/>
  <c r="K2970" i="1"/>
  <c r="K2986" i="1"/>
  <c r="K3002" i="1"/>
  <c r="K3018" i="1"/>
  <c r="K3034" i="1"/>
  <c r="K3050" i="1"/>
  <c r="K3066" i="1"/>
  <c r="K3082" i="1"/>
  <c r="K3098" i="1"/>
  <c r="K3114" i="1"/>
  <c r="K3130" i="1"/>
  <c r="K3146" i="1"/>
  <c r="K3162" i="1"/>
  <c r="K3178" i="1"/>
  <c r="K3194" i="1"/>
  <c r="K3210" i="1"/>
  <c r="K3226" i="1"/>
  <c r="K3242" i="1"/>
  <c r="K3258" i="1"/>
  <c r="K3274" i="1"/>
  <c r="K3290" i="1"/>
  <c r="K3306" i="1"/>
  <c r="K3322" i="1"/>
  <c r="K3338" i="1"/>
  <c r="K3354" i="1"/>
  <c r="K3370" i="1"/>
  <c r="K3386" i="1"/>
  <c r="K3402" i="1"/>
  <c r="K3418" i="1"/>
  <c r="K3434" i="1"/>
  <c r="K3450" i="1"/>
  <c r="K3466" i="1"/>
  <c r="K3482" i="1"/>
  <c r="K3498" i="1"/>
  <c r="K3514" i="1"/>
  <c r="K3530" i="1"/>
  <c r="K3546" i="1"/>
  <c r="K3562" i="1"/>
  <c r="K3578" i="1"/>
  <c r="K3594" i="1"/>
  <c r="K3610" i="1"/>
  <c r="K3620" i="1"/>
  <c r="K3624" i="1"/>
  <c r="K3628" i="1"/>
  <c r="K3632" i="1"/>
  <c r="K3636" i="1"/>
  <c r="K3640" i="1"/>
  <c r="K3644" i="1"/>
  <c r="K3648" i="1"/>
  <c r="K3652" i="1"/>
  <c r="K3656" i="1"/>
  <c r="K3660" i="1"/>
  <c r="K3664" i="1"/>
  <c r="K3668" i="1"/>
  <c r="K3672" i="1"/>
  <c r="K3676" i="1"/>
  <c r="K3680" i="1"/>
  <c r="K3684" i="1"/>
  <c r="K3688" i="1"/>
  <c r="K3692" i="1"/>
  <c r="K3696" i="1"/>
  <c r="K3700" i="1"/>
  <c r="K3704" i="1"/>
  <c r="K3708" i="1"/>
  <c r="K3712" i="1"/>
  <c r="K3716" i="1"/>
  <c r="K3720" i="1"/>
  <c r="K3724" i="1"/>
  <c r="K3728" i="1"/>
  <c r="K3732" i="1"/>
  <c r="K3736" i="1"/>
  <c r="K3740" i="1"/>
  <c r="K3744" i="1"/>
  <c r="K3748" i="1"/>
  <c r="K3752" i="1"/>
  <c r="K3756" i="1"/>
  <c r="K3760" i="1"/>
  <c r="K3764" i="1"/>
  <c r="K3768" i="1"/>
  <c r="K3772" i="1"/>
  <c r="K3776" i="1"/>
  <c r="K3780" i="1"/>
  <c r="K3784" i="1"/>
  <c r="K3788" i="1"/>
  <c r="K3792" i="1"/>
  <c r="K3796" i="1"/>
  <c r="K3800" i="1"/>
  <c r="K3804" i="1"/>
  <c r="K3808" i="1"/>
  <c r="K3812" i="1"/>
  <c r="K3816" i="1"/>
  <c r="K3820" i="1"/>
  <c r="K3824" i="1"/>
  <c r="K3828" i="1"/>
  <c r="K3832" i="1"/>
  <c r="K3836" i="1"/>
  <c r="K3840" i="1"/>
  <c r="K3844" i="1"/>
  <c r="K3848" i="1"/>
  <c r="K3852" i="1"/>
  <c r="K3856" i="1"/>
  <c r="K3860" i="1"/>
  <c r="K3864" i="1"/>
  <c r="K3868" i="1"/>
  <c r="K3872" i="1"/>
  <c r="K3876" i="1"/>
  <c r="K3880" i="1"/>
  <c r="K3884" i="1"/>
  <c r="K3888" i="1"/>
  <c r="K3892" i="1"/>
  <c r="K3896" i="1"/>
  <c r="K3900" i="1"/>
  <c r="K3904" i="1"/>
  <c r="K3908" i="1"/>
  <c r="K3912" i="1"/>
  <c r="K3916" i="1"/>
  <c r="K3920" i="1"/>
  <c r="K3924" i="1"/>
  <c r="K3928" i="1"/>
  <c r="K3932" i="1"/>
  <c r="K3936" i="1"/>
  <c r="K3940" i="1"/>
  <c r="K3944" i="1"/>
  <c r="K3948" i="1"/>
  <c r="K3952" i="1"/>
  <c r="K3956" i="1"/>
  <c r="K3960" i="1"/>
  <c r="K3964" i="1"/>
  <c r="K3968" i="1"/>
  <c r="K3972" i="1"/>
  <c r="K3976" i="1"/>
  <c r="K3980" i="1"/>
  <c r="K3984" i="1"/>
  <c r="K3988" i="1"/>
  <c r="K3992" i="1"/>
  <c r="K3996" i="1"/>
  <c r="K4000" i="1"/>
  <c r="K4004" i="1"/>
  <c r="K4008" i="1"/>
  <c r="K4012" i="1"/>
  <c r="K4016" i="1"/>
  <c r="K4020" i="1"/>
  <c r="K4024" i="1"/>
  <c r="K4028" i="1"/>
  <c r="K4032" i="1"/>
  <c r="K4036" i="1"/>
  <c r="K4040" i="1"/>
  <c r="K4044" i="1"/>
  <c r="K4048" i="1"/>
  <c r="K4052" i="1"/>
  <c r="K4056" i="1"/>
  <c r="K4060" i="1"/>
  <c r="K4064" i="1"/>
  <c r="K4068" i="1"/>
  <c r="K4072" i="1"/>
  <c r="K4076" i="1"/>
  <c r="K4080" i="1"/>
  <c r="K4084" i="1"/>
  <c r="K4088" i="1"/>
  <c r="K4092" i="1"/>
  <c r="K4096" i="1"/>
  <c r="K4100" i="1"/>
  <c r="K4104" i="1"/>
  <c r="K4108" i="1"/>
  <c r="K4112" i="1"/>
  <c r="K4116" i="1"/>
  <c r="K4120" i="1"/>
  <c r="K4124" i="1"/>
  <c r="K4128" i="1"/>
  <c r="K4132" i="1"/>
  <c r="K4136" i="1"/>
  <c r="K4140" i="1"/>
  <c r="K4144" i="1"/>
  <c r="K4148" i="1"/>
  <c r="K4152" i="1"/>
  <c r="K4156" i="1"/>
  <c r="K4160" i="1"/>
  <c r="K4164" i="1"/>
  <c r="K4168" i="1"/>
  <c r="K4172" i="1"/>
  <c r="K4176" i="1"/>
  <c r="K4180" i="1"/>
  <c r="K4184" i="1"/>
  <c r="K4188" i="1"/>
  <c r="K4192" i="1"/>
  <c r="K4196" i="1"/>
  <c r="K4200" i="1"/>
  <c r="K4204" i="1"/>
  <c r="K4208" i="1"/>
  <c r="K4212" i="1"/>
  <c r="K4216" i="1"/>
  <c r="K4220" i="1"/>
  <c r="K4224" i="1"/>
  <c r="K4228" i="1"/>
  <c r="K4232" i="1"/>
  <c r="K4236" i="1"/>
  <c r="K4240" i="1"/>
  <c r="K4244" i="1"/>
  <c r="K4248" i="1"/>
  <c r="K4252" i="1"/>
  <c r="K4256" i="1"/>
  <c r="K4260" i="1"/>
  <c r="K4264" i="1"/>
  <c r="K4268" i="1"/>
  <c r="K4272" i="1"/>
  <c r="K4276" i="1"/>
  <c r="K4280" i="1"/>
  <c r="K4284" i="1"/>
  <c r="K4288" i="1"/>
  <c r="K4292" i="1"/>
  <c r="K4296" i="1"/>
  <c r="K4300" i="1"/>
  <c r="K4304" i="1"/>
  <c r="K4308" i="1"/>
  <c r="K4312" i="1"/>
  <c r="K4316" i="1"/>
  <c r="K4320" i="1"/>
  <c r="K4324" i="1"/>
  <c r="K4328" i="1"/>
  <c r="K4332" i="1"/>
  <c r="K4336" i="1"/>
  <c r="K4340" i="1"/>
  <c r="K4344" i="1"/>
  <c r="K4348" i="1"/>
  <c r="K4352" i="1"/>
  <c r="K4356" i="1"/>
  <c r="K4360" i="1"/>
  <c r="K4364" i="1"/>
  <c r="K4368" i="1"/>
  <c r="K4372" i="1"/>
  <c r="K4376" i="1"/>
  <c r="K4380" i="1"/>
  <c r="K4384" i="1"/>
  <c r="K4388" i="1"/>
  <c r="K4392" i="1"/>
  <c r="K4396" i="1"/>
  <c r="K4400" i="1"/>
  <c r="K4404" i="1"/>
  <c r="K4408" i="1"/>
  <c r="K4412" i="1"/>
  <c r="K4416" i="1"/>
  <c r="K4420" i="1"/>
  <c r="K4424" i="1"/>
  <c r="K4428" i="1"/>
  <c r="K4432" i="1"/>
  <c r="K4436" i="1"/>
  <c r="K4440" i="1"/>
  <c r="K4444" i="1"/>
  <c r="K4448" i="1"/>
  <c r="K4452" i="1"/>
  <c r="K4456" i="1"/>
  <c r="K4460" i="1"/>
  <c r="K4464" i="1"/>
  <c r="K4468" i="1"/>
  <c r="K4472" i="1"/>
  <c r="K4476" i="1"/>
  <c r="K4480" i="1"/>
  <c r="K4484" i="1"/>
  <c r="K4488" i="1"/>
  <c r="K4492" i="1"/>
  <c r="K4496" i="1"/>
  <c r="K4500" i="1"/>
  <c r="K4504" i="1"/>
  <c r="K4508" i="1"/>
  <c r="K4512" i="1"/>
  <c r="K4516" i="1"/>
  <c r="K4520" i="1"/>
  <c r="K4524" i="1"/>
  <c r="K4528" i="1"/>
  <c r="K4532" i="1"/>
  <c r="K4536" i="1"/>
  <c r="K4540" i="1"/>
  <c r="K4544" i="1"/>
  <c r="K4548" i="1"/>
  <c r="K4552" i="1"/>
  <c r="K4556" i="1"/>
  <c r="K4560" i="1"/>
  <c r="K4564" i="1"/>
  <c r="K4568" i="1"/>
  <c r="K4572" i="1"/>
  <c r="K4576" i="1"/>
  <c r="K4580" i="1"/>
  <c r="K4584" i="1"/>
  <c r="K4588" i="1"/>
  <c r="K4592" i="1"/>
  <c r="K4596" i="1"/>
  <c r="K4600" i="1"/>
  <c r="K4604" i="1"/>
  <c r="K4608" i="1"/>
  <c r="K4612" i="1"/>
  <c r="K4616" i="1"/>
  <c r="K4620" i="1"/>
  <c r="K4624" i="1"/>
  <c r="K4628" i="1"/>
  <c r="K4632" i="1"/>
  <c r="K4636" i="1"/>
  <c r="K4640" i="1"/>
  <c r="K1488" i="1"/>
  <c r="K2062" i="1"/>
  <c r="K2318" i="1"/>
  <c r="K2462" i="1"/>
  <c r="K2526" i="1"/>
  <c r="K2590" i="1"/>
  <c r="K2654" i="1"/>
  <c r="K2718" i="1"/>
  <c r="K2782" i="1"/>
  <c r="K2846" i="1"/>
  <c r="K2910" i="1"/>
  <c r="K2974" i="1"/>
  <c r="K3038" i="1"/>
  <c r="K3102" i="1"/>
  <c r="K3166" i="1"/>
  <c r="K3230" i="1"/>
  <c r="K3294" i="1"/>
  <c r="K3358" i="1"/>
  <c r="K3422" i="1"/>
  <c r="K3486" i="1"/>
  <c r="K3550" i="1"/>
  <c r="K3614" i="1"/>
  <c r="K3633" i="1"/>
  <c r="K3649" i="1"/>
  <c r="K3665" i="1"/>
  <c r="K3681" i="1"/>
  <c r="K3697" i="1"/>
  <c r="K3713" i="1"/>
  <c r="K3729" i="1"/>
  <c r="K3745" i="1"/>
  <c r="K3761" i="1"/>
  <c r="K3777" i="1"/>
  <c r="K3793" i="1"/>
  <c r="K3809" i="1"/>
  <c r="K3825" i="1"/>
  <c r="K3841" i="1"/>
  <c r="K3857" i="1"/>
  <c r="K3873" i="1"/>
  <c r="K3889" i="1"/>
  <c r="K3905" i="1"/>
  <c r="K3921" i="1"/>
  <c r="K3937" i="1"/>
  <c r="K3953" i="1"/>
  <c r="K3969" i="1"/>
  <c r="K3985" i="1"/>
  <c r="K4001" i="1"/>
  <c r="K4017" i="1"/>
  <c r="K4033" i="1"/>
  <c r="K4049" i="1"/>
  <c r="K4065" i="1"/>
  <c r="K4081" i="1"/>
  <c r="K4097" i="1"/>
  <c r="K4113" i="1"/>
  <c r="K4129" i="1"/>
  <c r="K4145" i="1"/>
  <c r="K4161" i="1"/>
  <c r="K4177" i="1"/>
  <c r="K4193" i="1"/>
  <c r="K4209" i="1"/>
  <c r="K4225" i="1"/>
  <c r="K4241" i="1"/>
  <c r="K4257" i="1"/>
  <c r="K4273" i="1"/>
  <c r="K4289" i="1"/>
  <c r="K4305" i="1"/>
  <c r="K4321" i="1"/>
  <c r="K4337" i="1"/>
  <c r="K4353" i="1"/>
  <c r="K4369" i="1"/>
  <c r="K4385" i="1"/>
  <c r="K4401" i="1"/>
  <c r="K4417" i="1"/>
  <c r="K4433" i="1"/>
  <c r="K4449" i="1"/>
  <c r="K4465" i="1"/>
  <c r="K4481" i="1"/>
  <c r="K4497" i="1"/>
  <c r="K4513" i="1"/>
  <c r="K4529" i="1"/>
  <c r="K4545" i="1"/>
  <c r="K4561" i="1"/>
  <c r="K4577" i="1"/>
  <c r="K4593" i="1"/>
  <c r="K4609" i="1"/>
  <c r="K4625" i="1"/>
  <c r="K4641" i="1"/>
  <c r="K4645" i="1"/>
  <c r="K4649" i="1"/>
  <c r="K4653" i="1"/>
  <c r="K4657" i="1"/>
  <c r="K4661" i="1"/>
  <c r="K4665" i="1"/>
  <c r="K4669" i="1"/>
  <c r="K4673" i="1"/>
  <c r="K4677" i="1"/>
  <c r="K4681" i="1"/>
  <c r="K4685" i="1"/>
  <c r="K4689" i="1"/>
  <c r="K4693" i="1"/>
  <c r="K4697" i="1"/>
  <c r="K4701" i="1"/>
  <c r="K4705" i="1"/>
  <c r="K4709" i="1"/>
  <c r="K4713" i="1"/>
  <c r="K4717" i="1"/>
  <c r="K4721" i="1"/>
  <c r="K4725" i="1"/>
  <c r="K4729" i="1"/>
  <c r="K4733" i="1"/>
  <c r="K4737" i="1"/>
  <c r="K4741" i="1"/>
  <c r="K4745" i="1"/>
  <c r="K4749" i="1"/>
  <c r="K4753" i="1"/>
  <c r="K4757" i="1"/>
  <c r="K4761" i="1"/>
  <c r="K4765" i="1"/>
  <c r="K4769" i="1"/>
  <c r="K4773" i="1"/>
  <c r="K4777" i="1"/>
  <c r="K4781" i="1"/>
  <c r="K4785" i="1"/>
  <c r="K4789" i="1"/>
  <c r="K4793" i="1"/>
  <c r="K4797" i="1"/>
  <c r="K4801" i="1"/>
  <c r="K4805" i="1"/>
  <c r="K4809" i="1"/>
  <c r="K4813" i="1"/>
  <c r="K4817" i="1"/>
  <c r="K4821" i="1"/>
  <c r="K4825" i="1"/>
  <c r="K4829" i="1"/>
  <c r="K4833" i="1"/>
  <c r="K4837" i="1"/>
  <c r="K4841" i="1"/>
  <c r="K4845" i="1"/>
  <c r="K4849" i="1"/>
  <c r="K4853" i="1"/>
  <c r="K4857" i="1"/>
  <c r="K4861" i="1"/>
  <c r="K4865" i="1"/>
  <c r="K4869" i="1"/>
  <c r="K4873" i="1"/>
  <c r="K4877" i="1"/>
  <c r="K4881" i="1"/>
  <c r="K4885" i="1"/>
  <c r="K4889" i="1"/>
  <c r="K4893" i="1"/>
  <c r="K4897" i="1"/>
  <c r="K4901" i="1"/>
  <c r="K4905" i="1"/>
  <c r="K4909" i="1"/>
  <c r="K4913" i="1"/>
  <c r="K4917" i="1"/>
  <c r="K4921" i="1"/>
  <c r="K4925" i="1"/>
  <c r="K4929" i="1"/>
  <c r="K4933" i="1"/>
  <c r="K4937" i="1"/>
  <c r="K4941" i="1"/>
  <c r="K4945" i="1"/>
  <c r="K4949" i="1"/>
  <c r="K4953" i="1"/>
  <c r="K4957" i="1"/>
  <c r="K4961" i="1"/>
  <c r="K4965" i="1"/>
  <c r="K4969" i="1"/>
  <c r="K4973" i="1"/>
  <c r="K4977" i="1"/>
  <c r="K4981" i="1"/>
  <c r="K4985" i="1"/>
  <c r="K4989" i="1"/>
  <c r="K4993" i="1"/>
  <c r="K4997" i="1"/>
  <c r="K5001" i="1"/>
  <c r="K5005" i="1"/>
  <c r="K5009" i="1"/>
  <c r="K5013" i="1"/>
  <c r="K5017" i="1"/>
  <c r="K5021" i="1"/>
  <c r="K5025" i="1"/>
  <c r="K5029" i="1"/>
  <c r="K5033" i="1"/>
  <c r="K5037" i="1"/>
  <c r="K5041" i="1"/>
  <c r="K5045" i="1"/>
  <c r="K5049" i="1"/>
  <c r="K5053" i="1"/>
  <c r="K5057" i="1"/>
  <c r="K5061" i="1"/>
  <c r="K5065" i="1"/>
  <c r="K5069" i="1"/>
  <c r="K5073" i="1"/>
  <c r="K5077" i="1"/>
  <c r="K5081" i="1"/>
  <c r="K5085" i="1"/>
  <c r="K5089" i="1"/>
  <c r="K5093" i="1"/>
  <c r="K5097" i="1"/>
  <c r="K5101" i="1"/>
  <c r="K5105" i="1"/>
  <c r="K5109" i="1"/>
  <c r="K5113" i="1"/>
  <c r="K5117" i="1"/>
  <c r="K5121" i="1"/>
  <c r="K5125" i="1"/>
  <c r="K5129" i="1"/>
  <c r="K5133" i="1"/>
  <c r="K5137" i="1"/>
  <c r="K5141" i="1"/>
  <c r="K5145" i="1"/>
  <c r="K5149" i="1"/>
  <c r="K5153" i="1"/>
  <c r="K2446" i="1"/>
  <c r="K2510" i="1"/>
  <c r="K2638" i="1"/>
  <c r="K2766" i="1"/>
  <c r="K2958" i="1"/>
  <c r="K3086" i="1"/>
  <c r="K3214" i="1"/>
  <c r="K3406" i="1"/>
  <c r="K3534" i="1"/>
  <c r="K3645" i="1"/>
  <c r="K3693" i="1"/>
  <c r="K3725" i="1"/>
  <c r="K3773" i="1"/>
  <c r="K3837" i="1"/>
  <c r="K3885" i="1"/>
  <c r="K3933" i="1"/>
  <c r="K3981" i="1"/>
  <c r="K4029" i="1"/>
  <c r="K4077" i="1"/>
  <c r="K4109" i="1"/>
  <c r="K4173" i="1"/>
  <c r="K4205" i="1"/>
  <c r="K4269" i="1"/>
  <c r="K4301" i="1"/>
  <c r="K4365" i="1"/>
  <c r="K4397" i="1"/>
  <c r="K4445" i="1"/>
  <c r="K4493" i="1"/>
  <c r="K4541" i="1"/>
  <c r="K4589" i="1"/>
  <c r="K4621" i="1"/>
  <c r="K4648" i="1"/>
  <c r="K4660" i="1"/>
  <c r="K4676" i="1"/>
  <c r="K4688" i="1"/>
  <c r="K4700" i="1"/>
  <c r="K4712" i="1"/>
  <c r="K4724" i="1"/>
  <c r="K4736" i="1"/>
  <c r="K4748" i="1"/>
  <c r="K4760" i="1"/>
  <c r="K4772" i="1"/>
  <c r="K4784" i="1"/>
  <c r="K4796" i="1"/>
  <c r="K4808" i="1"/>
  <c r="K4820" i="1"/>
  <c r="K4828" i="1"/>
  <c r="K4840" i="1"/>
  <c r="K4852" i="1"/>
  <c r="K4864" i="1"/>
  <c r="K4876" i="1"/>
  <c r="K4888" i="1"/>
  <c r="K4900" i="1"/>
  <c r="K4912" i="1"/>
  <c r="K4924" i="1"/>
  <c r="K4936" i="1"/>
  <c r="K4948" i="1"/>
  <c r="K4960" i="1"/>
  <c r="K4972" i="1"/>
  <c r="K4984" i="1"/>
  <c r="K4996" i="1"/>
  <c r="K5008" i="1"/>
  <c r="K5016" i="1"/>
  <c r="K5032" i="1"/>
  <c r="K5044" i="1"/>
  <c r="K5056" i="1"/>
  <c r="K5064" i="1"/>
  <c r="K5076" i="1"/>
  <c r="K5088" i="1"/>
  <c r="K5104" i="1"/>
  <c r="K5116" i="1"/>
  <c r="K5128" i="1"/>
  <c r="K5140" i="1"/>
  <c r="K5152" i="1"/>
  <c r="K1744" i="1"/>
  <c r="K2126" i="1"/>
  <c r="K2382" i="1"/>
  <c r="K2478" i="1"/>
  <c r="K2542" i="1"/>
  <c r="K2606" i="1"/>
  <c r="K2670" i="1"/>
  <c r="K2734" i="1"/>
  <c r="K2798" i="1"/>
  <c r="K2862" i="1"/>
  <c r="K2926" i="1"/>
  <c r="K2990" i="1"/>
  <c r="K3054" i="1"/>
  <c r="K3118" i="1"/>
  <c r="K3182" i="1"/>
  <c r="K3246" i="1"/>
  <c r="K3310" i="1"/>
  <c r="K3374" i="1"/>
  <c r="K3438" i="1"/>
  <c r="K3502" i="1"/>
  <c r="K3566" i="1"/>
  <c r="K3621" i="1"/>
  <c r="K3637" i="1"/>
  <c r="K3653" i="1"/>
  <c r="K3669" i="1"/>
  <c r="K3685" i="1"/>
  <c r="K3701" i="1"/>
  <c r="K3717" i="1"/>
  <c r="K3733" i="1"/>
  <c r="K3749" i="1"/>
  <c r="K3765" i="1"/>
  <c r="K3781" i="1"/>
  <c r="K3797" i="1"/>
  <c r="K3813" i="1"/>
  <c r="K3829" i="1"/>
  <c r="K3845" i="1"/>
  <c r="K3861" i="1"/>
  <c r="K3877" i="1"/>
  <c r="K3893" i="1"/>
  <c r="K3909" i="1"/>
  <c r="K3925" i="1"/>
  <c r="K3941" i="1"/>
  <c r="K3957" i="1"/>
  <c r="K3973" i="1"/>
  <c r="K3989" i="1"/>
  <c r="K4005" i="1"/>
  <c r="K4021" i="1"/>
  <c r="K4037" i="1"/>
  <c r="K4053" i="1"/>
  <c r="K4069" i="1"/>
  <c r="K4085" i="1"/>
  <c r="K4101" i="1"/>
  <c r="K4117" i="1"/>
  <c r="K4133" i="1"/>
  <c r="K4149" i="1"/>
  <c r="K4165" i="1"/>
  <c r="K4181" i="1"/>
  <c r="K4197" i="1"/>
  <c r="K4213" i="1"/>
  <c r="K4229" i="1"/>
  <c r="K4245" i="1"/>
  <c r="K4261" i="1"/>
  <c r="K4277" i="1"/>
  <c r="K4293" i="1"/>
  <c r="K4309" i="1"/>
  <c r="K4325" i="1"/>
  <c r="K4341" i="1"/>
  <c r="K4357" i="1"/>
  <c r="K4373" i="1"/>
  <c r="K4389" i="1"/>
  <c r="K4405" i="1"/>
  <c r="K4421" i="1"/>
  <c r="K4437" i="1"/>
  <c r="K4453" i="1"/>
  <c r="K4469" i="1"/>
  <c r="K4485" i="1"/>
  <c r="K4501" i="1"/>
  <c r="K4517" i="1"/>
  <c r="K4533" i="1"/>
  <c r="K4549" i="1"/>
  <c r="K4565" i="1"/>
  <c r="K4581" i="1"/>
  <c r="K4597" i="1"/>
  <c r="K4613" i="1"/>
  <c r="K4629" i="1"/>
  <c r="K4642" i="1"/>
  <c r="K4646" i="1"/>
  <c r="K4650" i="1"/>
  <c r="K4654" i="1"/>
  <c r="K4658" i="1"/>
  <c r="K4662" i="1"/>
  <c r="K4666" i="1"/>
  <c r="K4670" i="1"/>
  <c r="K4674" i="1"/>
  <c r="K4678" i="1"/>
  <c r="K4682" i="1"/>
  <c r="K4686" i="1"/>
  <c r="K4690" i="1"/>
  <c r="K4694" i="1"/>
  <c r="K4698" i="1"/>
  <c r="K4702" i="1"/>
  <c r="K4706" i="1"/>
  <c r="K4710" i="1"/>
  <c r="K4714" i="1"/>
  <c r="K4718" i="1"/>
  <c r="K4722" i="1"/>
  <c r="K4726" i="1"/>
  <c r="K4730" i="1"/>
  <c r="K4734" i="1"/>
  <c r="K4738" i="1"/>
  <c r="K4742" i="1"/>
  <c r="K4746" i="1"/>
  <c r="K4750" i="1"/>
  <c r="K4754" i="1"/>
  <c r="K4758" i="1"/>
  <c r="K4762" i="1"/>
  <c r="K4766" i="1"/>
  <c r="K4770" i="1"/>
  <c r="K4774" i="1"/>
  <c r="K4778" i="1"/>
  <c r="K4782" i="1"/>
  <c r="K4786" i="1"/>
  <c r="K4790" i="1"/>
  <c r="K4794" i="1"/>
  <c r="K4798" i="1"/>
  <c r="K4802" i="1"/>
  <c r="K4806" i="1"/>
  <c r="K4810" i="1"/>
  <c r="K4814" i="1"/>
  <c r="K4818" i="1"/>
  <c r="K4822" i="1"/>
  <c r="K4826" i="1"/>
  <c r="K4830" i="1"/>
  <c r="K4834" i="1"/>
  <c r="K4838" i="1"/>
  <c r="K4842" i="1"/>
  <c r="K4846" i="1"/>
  <c r="K4850" i="1"/>
  <c r="K4854" i="1"/>
  <c r="K4858" i="1"/>
  <c r="K4862" i="1"/>
  <c r="K4866" i="1"/>
  <c r="K4870" i="1"/>
  <c r="K4874" i="1"/>
  <c r="K4878" i="1"/>
  <c r="K4882" i="1"/>
  <c r="K4886" i="1"/>
  <c r="K4890" i="1"/>
  <c r="K4894" i="1"/>
  <c r="K4898" i="1"/>
  <c r="K4902" i="1"/>
  <c r="K4906" i="1"/>
  <c r="K4910" i="1"/>
  <c r="K4914" i="1"/>
  <c r="K4918" i="1"/>
  <c r="K4922" i="1"/>
  <c r="K4926" i="1"/>
  <c r="K4930" i="1"/>
  <c r="K4934" i="1"/>
  <c r="K4938" i="1"/>
  <c r="K4942" i="1"/>
  <c r="K4946" i="1"/>
  <c r="K4950" i="1"/>
  <c r="K4954" i="1"/>
  <c r="K4958" i="1"/>
  <c r="K4962" i="1"/>
  <c r="K4966" i="1"/>
  <c r="K4970" i="1"/>
  <c r="K4974" i="1"/>
  <c r="K4978" i="1"/>
  <c r="K4982" i="1"/>
  <c r="K4986" i="1"/>
  <c r="K4990" i="1"/>
  <c r="K4994" i="1"/>
  <c r="K4998" i="1"/>
  <c r="K5002" i="1"/>
  <c r="K5006" i="1"/>
  <c r="K5010" i="1"/>
  <c r="K5014" i="1"/>
  <c r="K5018" i="1"/>
  <c r="K5022" i="1"/>
  <c r="K5026" i="1"/>
  <c r="K5030" i="1"/>
  <c r="K5034" i="1"/>
  <c r="K5038" i="1"/>
  <c r="K5042" i="1"/>
  <c r="K5046" i="1"/>
  <c r="K5050" i="1"/>
  <c r="K5054" i="1"/>
  <c r="K5058" i="1"/>
  <c r="K5062" i="1"/>
  <c r="K5066" i="1"/>
  <c r="K5070" i="1"/>
  <c r="K5074" i="1"/>
  <c r="K5078" i="1"/>
  <c r="K5082" i="1"/>
  <c r="K5086" i="1"/>
  <c r="K5090" i="1"/>
  <c r="K5094" i="1"/>
  <c r="K5098" i="1"/>
  <c r="K5102" i="1"/>
  <c r="K5106" i="1"/>
  <c r="K5110" i="1"/>
  <c r="K5114" i="1"/>
  <c r="K5118" i="1"/>
  <c r="K5122" i="1"/>
  <c r="K5126" i="1"/>
  <c r="K5130" i="1"/>
  <c r="K5134" i="1"/>
  <c r="K5138" i="1"/>
  <c r="K5142" i="1"/>
  <c r="K5146" i="1"/>
  <c r="K5150" i="1"/>
  <c r="K5154" i="1"/>
  <c r="K2254" i="1"/>
  <c r="K2574" i="1"/>
  <c r="K2702" i="1"/>
  <c r="K2830" i="1"/>
  <c r="K2894" i="1"/>
  <c r="K3022" i="1"/>
  <c r="K3150" i="1"/>
  <c r="K3278" i="1"/>
  <c r="K3470" i="1"/>
  <c r="K3629" i="1"/>
  <c r="K3677" i="1"/>
  <c r="K3741" i="1"/>
  <c r="K3789" i="1"/>
  <c r="K3821" i="1"/>
  <c r="K3869" i="1"/>
  <c r="K3917" i="1"/>
  <c r="K3965" i="1"/>
  <c r="K4013" i="1"/>
  <c r="K4061" i="1"/>
  <c r="K4125" i="1"/>
  <c r="K4157" i="1"/>
  <c r="K4221" i="1"/>
  <c r="K4253" i="1"/>
  <c r="K4317" i="1"/>
  <c r="K4333" i="1"/>
  <c r="K4381" i="1"/>
  <c r="K4429" i="1"/>
  <c r="K4477" i="1"/>
  <c r="K4525" i="1"/>
  <c r="K4573" i="1"/>
  <c r="K4637" i="1"/>
  <c r="K4652" i="1"/>
  <c r="K4664" i="1"/>
  <c r="K4672" i="1"/>
  <c r="K4684" i="1"/>
  <c r="K4696" i="1"/>
  <c r="K4708" i="1"/>
  <c r="K4720" i="1"/>
  <c r="K4732" i="1"/>
  <c r="K4744" i="1"/>
  <c r="K4756" i="1"/>
  <c r="K4768" i="1"/>
  <c r="K4780" i="1"/>
  <c r="K4792" i="1"/>
  <c r="K4804" i="1"/>
  <c r="K4812" i="1"/>
  <c r="K4824" i="1"/>
  <c r="K4836" i="1"/>
  <c r="K4848" i="1"/>
  <c r="K4860" i="1"/>
  <c r="K4872" i="1"/>
  <c r="K4884" i="1"/>
  <c r="K4896" i="1"/>
  <c r="K4908" i="1"/>
  <c r="K4920" i="1"/>
  <c r="K4932" i="1"/>
  <c r="K4944" i="1"/>
  <c r="K4956" i="1"/>
  <c r="K4968" i="1"/>
  <c r="K4980" i="1"/>
  <c r="K4992" i="1"/>
  <c r="K5004" i="1"/>
  <c r="K5020" i="1"/>
  <c r="K5028" i="1"/>
  <c r="K5040" i="1"/>
  <c r="K5052" i="1"/>
  <c r="K5068" i="1"/>
  <c r="K5080" i="1"/>
  <c r="K5092" i="1"/>
  <c r="K5100" i="1"/>
  <c r="K5112" i="1"/>
  <c r="K5124" i="1"/>
  <c r="K5136" i="1"/>
  <c r="K5148" i="1"/>
  <c r="K1934" i="1"/>
  <c r="K2190" i="1"/>
  <c r="K2430" i="1"/>
  <c r="K2494" i="1"/>
  <c r="K2558" i="1"/>
  <c r="K2622" i="1"/>
  <c r="K2686" i="1"/>
  <c r="K2750" i="1"/>
  <c r="K2814" i="1"/>
  <c r="K2878" i="1"/>
  <c r="K2942" i="1"/>
  <c r="K3006" i="1"/>
  <c r="K3070" i="1"/>
  <c r="K3134" i="1"/>
  <c r="K3198" i="1"/>
  <c r="K3262" i="1"/>
  <c r="K3326" i="1"/>
  <c r="K3390" i="1"/>
  <c r="K3454" i="1"/>
  <c r="K3518" i="1"/>
  <c r="K3582" i="1"/>
  <c r="K3625" i="1"/>
  <c r="K3641" i="1"/>
  <c r="K3657" i="1"/>
  <c r="K3673" i="1"/>
  <c r="K3689" i="1"/>
  <c r="K3705" i="1"/>
  <c r="K3721" i="1"/>
  <c r="K3737" i="1"/>
  <c r="K3753" i="1"/>
  <c r="K3769" i="1"/>
  <c r="K3785" i="1"/>
  <c r="K3801" i="1"/>
  <c r="K3817" i="1"/>
  <c r="K3833" i="1"/>
  <c r="K3849" i="1"/>
  <c r="K3865" i="1"/>
  <c r="K3881" i="1"/>
  <c r="K3897" i="1"/>
  <c r="K3913" i="1"/>
  <c r="K3929" i="1"/>
  <c r="K3945" i="1"/>
  <c r="K3961" i="1"/>
  <c r="K3977" i="1"/>
  <c r="K3993" i="1"/>
  <c r="K4009" i="1"/>
  <c r="K4025" i="1"/>
  <c r="K4041" i="1"/>
  <c r="K4057" i="1"/>
  <c r="K4073" i="1"/>
  <c r="K4089" i="1"/>
  <c r="K4105" i="1"/>
  <c r="K4121" i="1"/>
  <c r="K4137" i="1"/>
  <c r="K4153" i="1"/>
  <c r="K4169" i="1"/>
  <c r="K4185" i="1"/>
  <c r="K4201" i="1"/>
  <c r="K4217" i="1"/>
  <c r="K4233" i="1"/>
  <c r="K4249" i="1"/>
  <c r="K4265" i="1"/>
  <c r="K4281" i="1"/>
  <c r="K4297" i="1"/>
  <c r="K4313" i="1"/>
  <c r="K4329" i="1"/>
  <c r="K4345" i="1"/>
  <c r="K4361" i="1"/>
  <c r="K4377" i="1"/>
  <c r="K4393" i="1"/>
  <c r="K4409" i="1"/>
  <c r="K4425" i="1"/>
  <c r="K4441" i="1"/>
  <c r="K4457" i="1"/>
  <c r="K4473" i="1"/>
  <c r="K4489" i="1"/>
  <c r="K4505" i="1"/>
  <c r="K4521" i="1"/>
  <c r="K4537" i="1"/>
  <c r="K4553" i="1"/>
  <c r="K4569" i="1"/>
  <c r="K4585" i="1"/>
  <c r="K4601" i="1"/>
  <c r="K4617" i="1"/>
  <c r="K4633" i="1"/>
  <c r="K4643" i="1"/>
  <c r="K4647" i="1"/>
  <c r="K4651" i="1"/>
  <c r="K4655" i="1"/>
  <c r="K4659" i="1"/>
  <c r="K4663" i="1"/>
  <c r="K4667" i="1"/>
  <c r="K4671" i="1"/>
  <c r="K4675" i="1"/>
  <c r="K4679" i="1"/>
  <c r="K4683" i="1"/>
  <c r="K4687" i="1"/>
  <c r="K4691" i="1"/>
  <c r="K4695" i="1"/>
  <c r="K4699" i="1"/>
  <c r="K4703" i="1"/>
  <c r="K4707" i="1"/>
  <c r="K4711" i="1"/>
  <c r="K4715" i="1"/>
  <c r="K4719" i="1"/>
  <c r="K4723" i="1"/>
  <c r="K4727" i="1"/>
  <c r="K4731" i="1"/>
  <c r="K4735" i="1"/>
  <c r="K4739" i="1"/>
  <c r="K4743" i="1"/>
  <c r="K4747" i="1"/>
  <c r="K4751" i="1"/>
  <c r="K4755" i="1"/>
  <c r="K4759" i="1"/>
  <c r="K4763" i="1"/>
  <c r="K4767" i="1"/>
  <c r="K4771" i="1"/>
  <c r="K4775" i="1"/>
  <c r="K4779" i="1"/>
  <c r="K4783" i="1"/>
  <c r="K4787" i="1"/>
  <c r="K4791" i="1"/>
  <c r="K4795" i="1"/>
  <c r="K4799" i="1"/>
  <c r="K4803" i="1"/>
  <c r="K4807" i="1"/>
  <c r="K4811" i="1"/>
  <c r="K4815" i="1"/>
  <c r="K4819" i="1"/>
  <c r="K4823" i="1"/>
  <c r="K4827" i="1"/>
  <c r="K4831" i="1"/>
  <c r="K4835" i="1"/>
  <c r="K4839" i="1"/>
  <c r="K4843" i="1"/>
  <c r="K4847" i="1"/>
  <c r="K4851" i="1"/>
  <c r="K4855" i="1"/>
  <c r="K4859" i="1"/>
  <c r="K4863" i="1"/>
  <c r="K4867" i="1"/>
  <c r="K4871" i="1"/>
  <c r="K4875" i="1"/>
  <c r="K4879" i="1"/>
  <c r="K4883" i="1"/>
  <c r="K4887" i="1"/>
  <c r="K4891" i="1"/>
  <c r="K4895" i="1"/>
  <c r="K4899" i="1"/>
  <c r="K4903" i="1"/>
  <c r="K4907" i="1"/>
  <c r="K4911" i="1"/>
  <c r="K4915" i="1"/>
  <c r="K4919" i="1"/>
  <c r="K4923" i="1"/>
  <c r="K4927" i="1"/>
  <c r="K4931" i="1"/>
  <c r="K4935" i="1"/>
  <c r="K4939" i="1"/>
  <c r="K4943" i="1"/>
  <c r="K4947" i="1"/>
  <c r="K4951" i="1"/>
  <c r="K4955" i="1"/>
  <c r="K4959" i="1"/>
  <c r="K4963" i="1"/>
  <c r="K4967" i="1"/>
  <c r="K4971" i="1"/>
  <c r="K4975" i="1"/>
  <c r="K4979" i="1"/>
  <c r="K4983" i="1"/>
  <c r="K4987" i="1"/>
  <c r="K4991" i="1"/>
  <c r="K4995" i="1"/>
  <c r="K4999" i="1"/>
  <c r="K5003" i="1"/>
  <c r="K5007" i="1"/>
  <c r="K5011" i="1"/>
  <c r="K5015" i="1"/>
  <c r="K5019" i="1"/>
  <c r="K5023" i="1"/>
  <c r="K5027" i="1"/>
  <c r="K5031" i="1"/>
  <c r="K5035" i="1"/>
  <c r="K5039" i="1"/>
  <c r="K5043" i="1"/>
  <c r="K5047" i="1"/>
  <c r="K5051" i="1"/>
  <c r="K5055" i="1"/>
  <c r="K5059" i="1"/>
  <c r="K5063" i="1"/>
  <c r="K5067" i="1"/>
  <c r="K5071" i="1"/>
  <c r="K5075" i="1"/>
  <c r="K5079" i="1"/>
  <c r="K5083" i="1"/>
  <c r="K5087" i="1"/>
  <c r="K5091" i="1"/>
  <c r="K5095" i="1"/>
  <c r="K5099" i="1"/>
  <c r="K5103" i="1"/>
  <c r="K5107" i="1"/>
  <c r="K5111" i="1"/>
  <c r="K5115" i="1"/>
  <c r="K5119" i="1"/>
  <c r="K5123" i="1"/>
  <c r="K5127" i="1"/>
  <c r="K5131" i="1"/>
  <c r="K5135" i="1"/>
  <c r="K5139" i="1"/>
  <c r="K5143" i="1"/>
  <c r="K5147" i="1"/>
  <c r="K5151" i="1"/>
  <c r="K5155" i="1"/>
  <c r="K1998" i="1"/>
  <c r="K3342" i="1"/>
  <c r="K3598" i="1"/>
  <c r="K3661" i="1"/>
  <c r="K3709" i="1"/>
  <c r="K3757" i="1"/>
  <c r="K3805" i="1"/>
  <c r="K3853" i="1"/>
  <c r="K3901" i="1"/>
  <c r="K3949" i="1"/>
  <c r="K3997" i="1"/>
  <c r="K4045" i="1"/>
  <c r="K4093" i="1"/>
  <c r="K4141" i="1"/>
  <c r="K4189" i="1"/>
  <c r="K4237" i="1"/>
  <c r="K4285" i="1"/>
  <c r="K4349" i="1"/>
  <c r="K4413" i="1"/>
  <c r="K4461" i="1"/>
  <c r="K4509" i="1"/>
  <c r="K4557" i="1"/>
  <c r="K4605" i="1"/>
  <c r="K4644" i="1"/>
  <c r="K4656" i="1"/>
  <c r="K4668" i="1"/>
  <c r="K4680" i="1"/>
  <c r="K4692" i="1"/>
  <c r="K4704" i="1"/>
  <c r="K4716" i="1"/>
  <c r="K4728" i="1"/>
  <c r="K4740" i="1"/>
  <c r="K4752" i="1"/>
  <c r="K4764" i="1"/>
  <c r="K4776" i="1"/>
  <c r="K4788" i="1"/>
  <c r="K4800" i="1"/>
  <c r="K4816" i="1"/>
  <c r="K4832" i="1"/>
  <c r="K4844" i="1"/>
  <c r="K4856" i="1"/>
  <c r="K4868" i="1"/>
  <c r="K4880" i="1"/>
  <c r="K4892" i="1"/>
  <c r="K4904" i="1"/>
  <c r="K4916" i="1"/>
  <c r="K4928" i="1"/>
  <c r="K4940" i="1"/>
  <c r="K4952" i="1"/>
  <c r="K4964" i="1"/>
  <c r="K4976" i="1"/>
  <c r="K4988" i="1"/>
  <c r="K5000" i="1"/>
  <c r="K5012" i="1"/>
  <c r="K5024" i="1"/>
  <c r="K5036" i="1"/>
  <c r="K5048" i="1"/>
  <c r="K5060" i="1"/>
  <c r="K5072" i="1"/>
  <c r="K5084" i="1"/>
  <c r="K5096" i="1"/>
  <c r="K5108" i="1"/>
  <c r="K5120" i="1"/>
  <c r="K5132" i="1"/>
  <c r="K5144" i="1"/>
  <c r="K2" i="1"/>
  <c r="C232" i="3"/>
  <c r="C256" i="3"/>
  <c r="C230" i="3"/>
  <c r="C254" i="3"/>
  <c r="C261" i="3"/>
  <c r="C275" i="3"/>
  <c r="C295" i="3"/>
  <c r="C300" i="3"/>
  <c r="C229" i="3"/>
  <c r="C221" i="3"/>
  <c r="C245" i="3"/>
  <c r="C244" i="3"/>
  <c r="C276" i="3"/>
  <c r="C280" i="3"/>
  <c r="C288" i="3"/>
  <c r="C296" i="3"/>
  <c r="C267" i="3"/>
  <c r="C273" i="3"/>
  <c r="C237" i="3"/>
  <c r="C272" i="3"/>
  <c r="C299" i="3"/>
  <c r="C285" i="3"/>
  <c r="C253" i="3"/>
  <c r="C225" i="3"/>
  <c r="C236" i="3"/>
  <c r="C248" i="3"/>
  <c r="C234" i="3"/>
  <c r="C250" i="3"/>
  <c r="C243" i="3"/>
  <c r="C279" i="3"/>
  <c r="C291" i="3"/>
  <c r="C251" i="3"/>
  <c r="C252" i="3"/>
  <c r="C246" i="3"/>
  <c r="C263" i="3"/>
  <c r="C231" i="3"/>
  <c r="C260" i="3"/>
  <c r="C297" i="3"/>
  <c r="C277" i="3"/>
  <c r="C239" i="3"/>
  <c r="C284" i="3"/>
  <c r="C292" i="3"/>
  <c r="C226" i="3"/>
  <c r="C238" i="3"/>
  <c r="C242" i="3"/>
  <c r="C258" i="3"/>
  <c r="C265" i="3"/>
  <c r="C271" i="3"/>
  <c r="C283" i="3"/>
  <c r="C287" i="3"/>
  <c r="C266" i="3"/>
  <c r="C281" i="3"/>
  <c r="C228" i="3"/>
  <c r="C289" i="3"/>
  <c r="C259" i="3"/>
  <c r="C387" i="3"/>
  <c r="C390" i="3"/>
  <c r="C392" i="3"/>
  <c r="C394" i="3"/>
  <c r="C396" i="3"/>
  <c r="C398" i="3"/>
  <c r="C400" i="3"/>
  <c r="C388" i="3"/>
  <c r="C391" i="3"/>
  <c r="C393" i="3"/>
  <c r="C395" i="3"/>
  <c r="C397" i="3"/>
  <c r="C399" i="3"/>
  <c r="C386" i="3"/>
  <c r="C389" i="3"/>
  <c r="C376" i="3"/>
  <c r="C344" i="3"/>
  <c r="C362" i="3"/>
  <c r="C335" i="3"/>
  <c r="C325" i="3"/>
  <c r="C317" i="3"/>
  <c r="C309" i="3"/>
  <c r="C301" i="3"/>
  <c r="C359" i="3"/>
  <c r="C379" i="3"/>
  <c r="C350" i="3"/>
  <c r="C377" i="3"/>
  <c r="C360" i="3"/>
  <c r="C345" i="3"/>
  <c r="C383" i="3"/>
  <c r="C366" i="3"/>
  <c r="C351" i="3"/>
  <c r="C334" i="3"/>
  <c r="C326" i="3"/>
  <c r="C318" i="3"/>
  <c r="C310" i="3"/>
  <c r="C302" i="3"/>
  <c r="C311" i="3"/>
  <c r="C380" i="3"/>
  <c r="C385" i="3"/>
  <c r="C336" i="3"/>
  <c r="C312" i="3"/>
  <c r="C371" i="3"/>
  <c r="C339" i="3"/>
  <c r="C352" i="3"/>
  <c r="C331" i="3"/>
  <c r="C323" i="3"/>
  <c r="C315" i="3"/>
  <c r="C307" i="3"/>
  <c r="C381" i="3"/>
  <c r="C349" i="3"/>
  <c r="C372" i="3"/>
  <c r="C340" i="3"/>
  <c r="C375" i="3"/>
  <c r="C358" i="3"/>
  <c r="C343" i="3"/>
  <c r="C378" i="3"/>
  <c r="C363" i="3"/>
  <c r="C346" i="3"/>
  <c r="C332" i="3"/>
  <c r="C324" i="3"/>
  <c r="C316" i="3"/>
  <c r="C308" i="3"/>
  <c r="C337" i="3"/>
  <c r="C319" i="3"/>
  <c r="C364" i="3"/>
  <c r="C357" i="3"/>
  <c r="C348" i="3"/>
  <c r="C353" i="3"/>
  <c r="C320" i="3"/>
  <c r="C361" i="3"/>
  <c r="C382" i="3"/>
  <c r="C347" i="3"/>
  <c r="C329" i="3"/>
  <c r="C321" i="3"/>
  <c r="C313" i="3"/>
  <c r="C305" i="3"/>
  <c r="C374" i="3"/>
  <c r="C342" i="3"/>
  <c r="C367" i="3"/>
  <c r="C333" i="3"/>
  <c r="C370" i="3"/>
  <c r="C355" i="3"/>
  <c r="C338" i="3"/>
  <c r="C373" i="3"/>
  <c r="C356" i="3"/>
  <c r="C341" i="3"/>
  <c r="C330" i="3"/>
  <c r="C322" i="3"/>
  <c r="C314" i="3"/>
  <c r="C306" i="3"/>
  <c r="C354" i="3"/>
  <c r="C369" i="3"/>
  <c r="C327" i="3"/>
  <c r="C303" i="3"/>
  <c r="C384" i="3"/>
  <c r="C365" i="3"/>
  <c r="C368" i="3"/>
  <c r="C328" i="3"/>
  <c r="C304" i="3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6" i="1"/>
  <c r="L22" i="1"/>
  <c r="L38" i="1"/>
  <c r="L54" i="1"/>
  <c r="L70" i="1"/>
  <c r="L86" i="1"/>
  <c r="L102" i="1"/>
  <c r="L118" i="1"/>
  <c r="L131" i="1"/>
  <c r="L147" i="1"/>
  <c r="L163" i="1"/>
  <c r="L179" i="1"/>
  <c r="L195" i="1"/>
  <c r="L211" i="1"/>
  <c r="L227" i="1"/>
  <c r="L243" i="1"/>
  <c r="L259" i="1"/>
  <c r="L275" i="1"/>
  <c r="L291" i="1"/>
  <c r="L307" i="1"/>
  <c r="L319" i="1"/>
  <c r="L327" i="1"/>
  <c r="L332" i="1"/>
  <c r="L337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10" i="1"/>
  <c r="L26" i="1"/>
  <c r="L42" i="1"/>
  <c r="L58" i="1"/>
  <c r="L74" i="1"/>
  <c r="L90" i="1"/>
  <c r="L106" i="1"/>
  <c r="L135" i="1"/>
  <c r="L151" i="1"/>
  <c r="L167" i="1"/>
  <c r="L183" i="1"/>
  <c r="L199" i="1"/>
  <c r="L215" i="1"/>
  <c r="L231" i="1"/>
  <c r="L247" i="1"/>
  <c r="L263" i="1"/>
  <c r="L279" i="1"/>
  <c r="L295" i="1"/>
  <c r="L311" i="1"/>
  <c r="L321" i="1"/>
  <c r="L328" i="1"/>
  <c r="L333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14" i="1"/>
  <c r="L30" i="1"/>
  <c r="L46" i="1"/>
  <c r="L62" i="1"/>
  <c r="L78" i="1"/>
  <c r="L94" i="1"/>
  <c r="L110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23" i="1"/>
  <c r="L329" i="1"/>
  <c r="L335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18" i="1"/>
  <c r="L82" i="1"/>
  <c r="L143" i="1"/>
  <c r="L207" i="1"/>
  <c r="L271" i="1"/>
  <c r="L325" i="1"/>
  <c r="L345" i="1"/>
  <c r="L361" i="1"/>
  <c r="L377" i="1"/>
  <c r="L393" i="1"/>
  <c r="L409" i="1"/>
  <c r="L425" i="1"/>
  <c r="L441" i="1"/>
  <c r="L457" i="1"/>
  <c r="L473" i="1"/>
  <c r="L489" i="1"/>
  <c r="L505" i="1"/>
  <c r="L521" i="1"/>
  <c r="L529" i="1"/>
  <c r="L537" i="1"/>
  <c r="L545" i="1"/>
  <c r="L553" i="1"/>
  <c r="L561" i="1"/>
  <c r="L569" i="1"/>
  <c r="L577" i="1"/>
  <c r="L585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34" i="1"/>
  <c r="L98" i="1"/>
  <c r="L159" i="1"/>
  <c r="L223" i="1"/>
  <c r="L287" i="1"/>
  <c r="L331" i="1"/>
  <c r="L349" i="1"/>
  <c r="L365" i="1"/>
  <c r="L381" i="1"/>
  <c r="L397" i="1"/>
  <c r="L413" i="1"/>
  <c r="L429" i="1"/>
  <c r="L445" i="1"/>
  <c r="L461" i="1"/>
  <c r="L477" i="1"/>
  <c r="L493" i="1"/>
  <c r="L509" i="1"/>
  <c r="L523" i="1"/>
  <c r="L531" i="1"/>
  <c r="L539" i="1"/>
  <c r="L547" i="1"/>
  <c r="L555" i="1"/>
  <c r="L563" i="1"/>
  <c r="L571" i="1"/>
  <c r="L579" i="1"/>
  <c r="L586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50" i="1"/>
  <c r="L114" i="1"/>
  <c r="L175" i="1"/>
  <c r="L239" i="1"/>
  <c r="L303" i="1"/>
  <c r="L336" i="1"/>
  <c r="L353" i="1"/>
  <c r="L369" i="1"/>
  <c r="L385" i="1"/>
  <c r="L401" i="1"/>
  <c r="L417" i="1"/>
  <c r="L433" i="1"/>
  <c r="L449" i="1"/>
  <c r="L465" i="1"/>
  <c r="L481" i="1"/>
  <c r="L497" i="1"/>
  <c r="L513" i="1"/>
  <c r="L525" i="1"/>
  <c r="L533" i="1"/>
  <c r="L541" i="1"/>
  <c r="L549" i="1"/>
  <c r="L557" i="1"/>
  <c r="L565" i="1"/>
  <c r="L573" i="1"/>
  <c r="L581" i="1"/>
  <c r="L587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66" i="1"/>
  <c r="L317" i="1"/>
  <c r="L389" i="1"/>
  <c r="L453" i="1"/>
  <c r="L517" i="1"/>
  <c r="L551" i="1"/>
  <c r="L583" i="1"/>
  <c r="L601" i="1"/>
  <c r="L617" i="1"/>
  <c r="L633" i="1"/>
  <c r="L649" i="1"/>
  <c r="L665" i="1"/>
  <c r="L681" i="1"/>
  <c r="L697" i="1"/>
  <c r="L713" i="1"/>
  <c r="L729" i="1"/>
  <c r="L745" i="1"/>
  <c r="L761" i="1"/>
  <c r="L777" i="1"/>
  <c r="L793" i="1"/>
  <c r="L809" i="1"/>
  <c r="L825" i="1"/>
  <c r="L833" i="1"/>
  <c r="L841" i="1"/>
  <c r="L849" i="1"/>
  <c r="L857" i="1"/>
  <c r="L865" i="1"/>
  <c r="L873" i="1"/>
  <c r="L881" i="1"/>
  <c r="L889" i="1"/>
  <c r="L897" i="1"/>
  <c r="L905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L1286" i="1"/>
  <c r="L1290" i="1"/>
  <c r="L1294" i="1"/>
  <c r="L1298" i="1"/>
  <c r="L1302" i="1"/>
  <c r="L1306" i="1"/>
  <c r="L1310" i="1"/>
  <c r="L1314" i="1"/>
  <c r="L1318" i="1"/>
  <c r="L1322" i="1"/>
  <c r="L1326" i="1"/>
  <c r="L1330" i="1"/>
  <c r="L1334" i="1"/>
  <c r="L1338" i="1"/>
  <c r="L1342" i="1"/>
  <c r="L1346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27" i="1"/>
  <c r="L341" i="1"/>
  <c r="L405" i="1"/>
  <c r="L469" i="1"/>
  <c r="L527" i="1"/>
  <c r="L559" i="1"/>
  <c r="L589" i="1"/>
  <c r="L605" i="1"/>
  <c r="L621" i="1"/>
  <c r="L637" i="1"/>
  <c r="L653" i="1"/>
  <c r="L669" i="1"/>
  <c r="L685" i="1"/>
  <c r="L701" i="1"/>
  <c r="L717" i="1"/>
  <c r="L733" i="1"/>
  <c r="L749" i="1"/>
  <c r="L765" i="1"/>
  <c r="L781" i="1"/>
  <c r="L797" i="1"/>
  <c r="L813" i="1"/>
  <c r="L827" i="1"/>
  <c r="L835" i="1"/>
  <c r="L843" i="1"/>
  <c r="L851" i="1"/>
  <c r="L859" i="1"/>
  <c r="L867" i="1"/>
  <c r="L875" i="1"/>
  <c r="L883" i="1"/>
  <c r="L891" i="1"/>
  <c r="L899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7" i="1"/>
  <c r="L1071" i="1"/>
  <c r="L1075" i="1"/>
  <c r="L1079" i="1"/>
  <c r="L1083" i="1"/>
  <c r="L1087" i="1"/>
  <c r="L1091" i="1"/>
  <c r="L1095" i="1"/>
  <c r="L1099" i="1"/>
  <c r="L1103" i="1"/>
  <c r="L1107" i="1"/>
  <c r="L1111" i="1"/>
  <c r="L1115" i="1"/>
  <c r="L1119" i="1"/>
  <c r="L1123" i="1"/>
  <c r="L1127" i="1"/>
  <c r="L1131" i="1"/>
  <c r="L1135" i="1"/>
  <c r="L1139" i="1"/>
  <c r="L1143" i="1"/>
  <c r="L1147" i="1"/>
  <c r="L1151" i="1"/>
  <c r="L1155" i="1"/>
  <c r="L1159" i="1"/>
  <c r="L1163" i="1"/>
  <c r="L1167" i="1"/>
  <c r="L1171" i="1"/>
  <c r="L1175" i="1"/>
  <c r="L1179" i="1"/>
  <c r="L1183" i="1"/>
  <c r="L1187" i="1"/>
  <c r="L1191" i="1"/>
  <c r="L1195" i="1"/>
  <c r="L1199" i="1"/>
  <c r="L1203" i="1"/>
  <c r="L1207" i="1"/>
  <c r="L1211" i="1"/>
  <c r="L1215" i="1"/>
  <c r="L1219" i="1"/>
  <c r="L1223" i="1"/>
  <c r="L1227" i="1"/>
  <c r="L1231" i="1"/>
  <c r="L1235" i="1"/>
  <c r="L1239" i="1"/>
  <c r="L1243" i="1"/>
  <c r="L1247" i="1"/>
  <c r="L1251" i="1"/>
  <c r="L1255" i="1"/>
  <c r="L1259" i="1"/>
  <c r="L1263" i="1"/>
  <c r="L1267" i="1"/>
  <c r="L1271" i="1"/>
  <c r="L1275" i="1"/>
  <c r="L1279" i="1"/>
  <c r="L1283" i="1"/>
  <c r="L1287" i="1"/>
  <c r="L1291" i="1"/>
  <c r="L1295" i="1"/>
  <c r="L1299" i="1"/>
  <c r="L1303" i="1"/>
  <c r="L1307" i="1"/>
  <c r="L1311" i="1"/>
  <c r="L1315" i="1"/>
  <c r="L1319" i="1"/>
  <c r="L1323" i="1"/>
  <c r="L1327" i="1"/>
  <c r="L1331" i="1"/>
  <c r="L1335" i="1"/>
  <c r="L1339" i="1"/>
  <c r="L1343" i="1"/>
  <c r="L1347" i="1"/>
  <c r="L1351" i="1"/>
  <c r="L1355" i="1"/>
  <c r="L1359" i="1"/>
  <c r="L1363" i="1"/>
  <c r="L1367" i="1"/>
  <c r="L1371" i="1"/>
  <c r="L191" i="1"/>
  <c r="L357" i="1"/>
  <c r="L421" i="1"/>
  <c r="L485" i="1"/>
  <c r="L535" i="1"/>
  <c r="L567" i="1"/>
  <c r="L593" i="1"/>
  <c r="L609" i="1"/>
  <c r="L625" i="1"/>
  <c r="L641" i="1"/>
  <c r="L657" i="1"/>
  <c r="L673" i="1"/>
  <c r="L689" i="1"/>
  <c r="L705" i="1"/>
  <c r="L721" i="1"/>
  <c r="L737" i="1"/>
  <c r="L753" i="1"/>
  <c r="L769" i="1"/>
  <c r="L785" i="1"/>
  <c r="L801" i="1"/>
  <c r="L817" i="1"/>
  <c r="L829" i="1"/>
  <c r="L837" i="1"/>
  <c r="L845" i="1"/>
  <c r="L853" i="1"/>
  <c r="L861" i="1"/>
  <c r="L869" i="1"/>
  <c r="L877" i="1"/>
  <c r="L885" i="1"/>
  <c r="L893" i="1"/>
  <c r="L901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1308" i="1"/>
  <c r="L1312" i="1"/>
  <c r="L1316" i="1"/>
  <c r="L1320" i="1"/>
  <c r="L1324" i="1"/>
  <c r="L1328" i="1"/>
  <c r="L1332" i="1"/>
  <c r="L1336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255" i="1"/>
  <c r="L543" i="1"/>
  <c r="L629" i="1"/>
  <c r="L693" i="1"/>
  <c r="L757" i="1"/>
  <c r="L821" i="1"/>
  <c r="L855" i="1"/>
  <c r="L887" i="1"/>
  <c r="L913" i="1"/>
  <c r="L929" i="1"/>
  <c r="L945" i="1"/>
  <c r="L961" i="1"/>
  <c r="L977" i="1"/>
  <c r="L993" i="1"/>
  <c r="L1009" i="1"/>
  <c r="L1025" i="1"/>
  <c r="L1041" i="1"/>
  <c r="L1057" i="1"/>
  <c r="L1073" i="1"/>
  <c r="L1089" i="1"/>
  <c r="L1105" i="1"/>
  <c r="L1121" i="1"/>
  <c r="L1137" i="1"/>
  <c r="L1153" i="1"/>
  <c r="L1169" i="1"/>
  <c r="L1185" i="1"/>
  <c r="L1201" i="1"/>
  <c r="L1217" i="1"/>
  <c r="L1233" i="1"/>
  <c r="L1249" i="1"/>
  <c r="L1265" i="1"/>
  <c r="L1281" i="1"/>
  <c r="L1297" i="1"/>
  <c r="L1313" i="1"/>
  <c r="L1329" i="1"/>
  <c r="L1345" i="1"/>
  <c r="L1361" i="1"/>
  <c r="L1375" i="1"/>
  <c r="L1383" i="1"/>
  <c r="L1391" i="1"/>
  <c r="L1399" i="1"/>
  <c r="L1407" i="1"/>
  <c r="L1415" i="1"/>
  <c r="L1423" i="1"/>
  <c r="L1431" i="1"/>
  <c r="L1439" i="1"/>
  <c r="L1447" i="1"/>
  <c r="L1455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L1826" i="1"/>
  <c r="L1830" i="1"/>
  <c r="L1834" i="1"/>
  <c r="L1838" i="1"/>
  <c r="L1842" i="1"/>
  <c r="L1846" i="1"/>
  <c r="L1850" i="1"/>
  <c r="L1854" i="1"/>
  <c r="L1858" i="1"/>
  <c r="L1862" i="1"/>
  <c r="L1866" i="1"/>
  <c r="L1870" i="1"/>
  <c r="L1874" i="1"/>
  <c r="L1878" i="1"/>
  <c r="L1882" i="1"/>
  <c r="L1886" i="1"/>
  <c r="L1890" i="1"/>
  <c r="L1894" i="1"/>
  <c r="L1898" i="1"/>
  <c r="L1902" i="1"/>
  <c r="L1906" i="1"/>
  <c r="L1910" i="1"/>
  <c r="L1914" i="1"/>
  <c r="L1918" i="1"/>
  <c r="L1922" i="1"/>
  <c r="L1926" i="1"/>
  <c r="L1930" i="1"/>
  <c r="L1934" i="1"/>
  <c r="L1938" i="1"/>
  <c r="L1942" i="1"/>
  <c r="L1946" i="1"/>
  <c r="L1950" i="1"/>
  <c r="L1954" i="1"/>
  <c r="L1958" i="1"/>
  <c r="L1962" i="1"/>
  <c r="L1966" i="1"/>
  <c r="L1970" i="1"/>
  <c r="L1974" i="1"/>
  <c r="L1978" i="1"/>
  <c r="L1982" i="1"/>
  <c r="L1986" i="1"/>
  <c r="L373" i="1"/>
  <c r="L575" i="1"/>
  <c r="L645" i="1"/>
  <c r="L709" i="1"/>
  <c r="L773" i="1"/>
  <c r="L831" i="1"/>
  <c r="L863" i="1"/>
  <c r="L895" i="1"/>
  <c r="L917" i="1"/>
  <c r="L933" i="1"/>
  <c r="L949" i="1"/>
  <c r="L965" i="1"/>
  <c r="L981" i="1"/>
  <c r="L997" i="1"/>
  <c r="L1013" i="1"/>
  <c r="L1029" i="1"/>
  <c r="L1045" i="1"/>
  <c r="L1061" i="1"/>
  <c r="L1077" i="1"/>
  <c r="L1093" i="1"/>
  <c r="L1109" i="1"/>
  <c r="L1125" i="1"/>
  <c r="L1141" i="1"/>
  <c r="L1157" i="1"/>
  <c r="L1173" i="1"/>
  <c r="L1189" i="1"/>
  <c r="L1205" i="1"/>
  <c r="L1221" i="1"/>
  <c r="L1237" i="1"/>
  <c r="L1253" i="1"/>
  <c r="L1269" i="1"/>
  <c r="L1285" i="1"/>
  <c r="L1301" i="1"/>
  <c r="L1317" i="1"/>
  <c r="L1333" i="1"/>
  <c r="L1349" i="1"/>
  <c r="L1365" i="1"/>
  <c r="L1377" i="1"/>
  <c r="L1385" i="1"/>
  <c r="L1393" i="1"/>
  <c r="L1401" i="1"/>
  <c r="L1409" i="1"/>
  <c r="L1417" i="1"/>
  <c r="L1425" i="1"/>
  <c r="L1433" i="1"/>
  <c r="L1441" i="1"/>
  <c r="L1449" i="1"/>
  <c r="L1457" i="1"/>
  <c r="L1463" i="1"/>
  <c r="L1467" i="1"/>
  <c r="L1471" i="1"/>
  <c r="L1475" i="1"/>
  <c r="L1479" i="1"/>
  <c r="L1483" i="1"/>
  <c r="L1487" i="1"/>
  <c r="L1491" i="1"/>
  <c r="L1495" i="1"/>
  <c r="L1499" i="1"/>
  <c r="L1503" i="1"/>
  <c r="L1507" i="1"/>
  <c r="L1511" i="1"/>
  <c r="L1515" i="1"/>
  <c r="L1519" i="1"/>
  <c r="L1523" i="1"/>
  <c r="L1527" i="1"/>
  <c r="L1531" i="1"/>
  <c r="L1535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599" i="1"/>
  <c r="L1603" i="1"/>
  <c r="L1607" i="1"/>
  <c r="L1611" i="1"/>
  <c r="L1615" i="1"/>
  <c r="L1619" i="1"/>
  <c r="L1623" i="1"/>
  <c r="L1627" i="1"/>
  <c r="L1631" i="1"/>
  <c r="L1635" i="1"/>
  <c r="L1639" i="1"/>
  <c r="L1643" i="1"/>
  <c r="L1647" i="1"/>
  <c r="L1651" i="1"/>
  <c r="L1655" i="1"/>
  <c r="L1659" i="1"/>
  <c r="L1663" i="1"/>
  <c r="L1667" i="1"/>
  <c r="L1671" i="1"/>
  <c r="L1675" i="1"/>
  <c r="L1679" i="1"/>
  <c r="L1683" i="1"/>
  <c r="L1687" i="1"/>
  <c r="L1691" i="1"/>
  <c r="L1695" i="1"/>
  <c r="L1699" i="1"/>
  <c r="L1703" i="1"/>
  <c r="L1707" i="1"/>
  <c r="L1711" i="1"/>
  <c r="L1715" i="1"/>
  <c r="L1719" i="1"/>
  <c r="L1723" i="1"/>
  <c r="L1727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1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437" i="1"/>
  <c r="L597" i="1"/>
  <c r="L661" i="1"/>
  <c r="L725" i="1"/>
  <c r="L789" i="1"/>
  <c r="L839" i="1"/>
  <c r="L871" i="1"/>
  <c r="L903" i="1"/>
  <c r="L921" i="1"/>
  <c r="L937" i="1"/>
  <c r="L953" i="1"/>
  <c r="L969" i="1"/>
  <c r="L985" i="1"/>
  <c r="L1001" i="1"/>
  <c r="L1017" i="1"/>
  <c r="L1033" i="1"/>
  <c r="L1049" i="1"/>
  <c r="L1065" i="1"/>
  <c r="L1081" i="1"/>
  <c r="L1097" i="1"/>
  <c r="L1113" i="1"/>
  <c r="L1129" i="1"/>
  <c r="L1145" i="1"/>
  <c r="L1161" i="1"/>
  <c r="L1177" i="1"/>
  <c r="L1193" i="1"/>
  <c r="L1209" i="1"/>
  <c r="L1225" i="1"/>
  <c r="L1241" i="1"/>
  <c r="L1257" i="1"/>
  <c r="L1273" i="1"/>
  <c r="L1289" i="1"/>
  <c r="L1305" i="1"/>
  <c r="L1321" i="1"/>
  <c r="L1337" i="1"/>
  <c r="L1353" i="1"/>
  <c r="L1369" i="1"/>
  <c r="L1379" i="1"/>
  <c r="L1387" i="1"/>
  <c r="L1395" i="1"/>
  <c r="L1403" i="1"/>
  <c r="L1411" i="1"/>
  <c r="L1419" i="1"/>
  <c r="L1427" i="1"/>
  <c r="L1435" i="1"/>
  <c r="L1443" i="1"/>
  <c r="L1451" i="1"/>
  <c r="L1459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32" i="1"/>
  <c r="L1636" i="1"/>
  <c r="L1640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0" i="1"/>
  <c r="L1704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64" i="1"/>
  <c r="L1768" i="1"/>
  <c r="L1772" i="1"/>
  <c r="L1776" i="1"/>
  <c r="L1780" i="1"/>
  <c r="L1784" i="1"/>
  <c r="L1788" i="1"/>
  <c r="L1792" i="1"/>
  <c r="L1796" i="1"/>
  <c r="L1800" i="1"/>
  <c r="L1804" i="1"/>
  <c r="L1808" i="1"/>
  <c r="L1812" i="1"/>
  <c r="L1816" i="1"/>
  <c r="L1820" i="1"/>
  <c r="L1824" i="1"/>
  <c r="L1828" i="1"/>
  <c r="L1832" i="1"/>
  <c r="L1836" i="1"/>
  <c r="L1840" i="1"/>
  <c r="L1844" i="1"/>
  <c r="L1848" i="1"/>
  <c r="L1852" i="1"/>
  <c r="L1856" i="1"/>
  <c r="L1860" i="1"/>
  <c r="L1864" i="1"/>
  <c r="L1868" i="1"/>
  <c r="L1872" i="1"/>
  <c r="L1876" i="1"/>
  <c r="L1880" i="1"/>
  <c r="L1884" i="1"/>
  <c r="L1888" i="1"/>
  <c r="L1892" i="1"/>
  <c r="L1896" i="1"/>
  <c r="L1900" i="1"/>
  <c r="L1904" i="1"/>
  <c r="L1908" i="1"/>
  <c r="L1912" i="1"/>
  <c r="L1916" i="1"/>
  <c r="L1920" i="1"/>
  <c r="L1924" i="1"/>
  <c r="L1928" i="1"/>
  <c r="L1932" i="1"/>
  <c r="L1936" i="1"/>
  <c r="L1940" i="1"/>
  <c r="L1944" i="1"/>
  <c r="L1948" i="1"/>
  <c r="L501" i="1"/>
  <c r="L805" i="1"/>
  <c r="L925" i="1"/>
  <c r="L989" i="1"/>
  <c r="L1053" i="1"/>
  <c r="L1117" i="1"/>
  <c r="L1181" i="1"/>
  <c r="L1245" i="1"/>
  <c r="L1309" i="1"/>
  <c r="L1373" i="1"/>
  <c r="L1405" i="1"/>
  <c r="L1437" i="1"/>
  <c r="L1465" i="1"/>
  <c r="L1481" i="1"/>
  <c r="L1497" i="1"/>
  <c r="L1513" i="1"/>
  <c r="L1529" i="1"/>
  <c r="L1545" i="1"/>
  <c r="L1561" i="1"/>
  <c r="L1577" i="1"/>
  <c r="L1593" i="1"/>
  <c r="L1609" i="1"/>
  <c r="L1625" i="1"/>
  <c r="L1641" i="1"/>
  <c r="L1657" i="1"/>
  <c r="L1673" i="1"/>
  <c r="L1689" i="1"/>
  <c r="L1705" i="1"/>
  <c r="L1721" i="1"/>
  <c r="L1737" i="1"/>
  <c r="L1753" i="1"/>
  <c r="L1769" i="1"/>
  <c r="L1785" i="1"/>
  <c r="L1801" i="1"/>
  <c r="L1817" i="1"/>
  <c r="L1833" i="1"/>
  <c r="L1849" i="1"/>
  <c r="L1865" i="1"/>
  <c r="L1881" i="1"/>
  <c r="L1897" i="1"/>
  <c r="L1909" i="1"/>
  <c r="L1917" i="1"/>
  <c r="L1925" i="1"/>
  <c r="L1933" i="1"/>
  <c r="L1941" i="1"/>
  <c r="L1949" i="1"/>
  <c r="L1955" i="1"/>
  <c r="L1960" i="1"/>
  <c r="L1965" i="1"/>
  <c r="L1971" i="1"/>
  <c r="L1976" i="1"/>
  <c r="L1981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L2531" i="1"/>
  <c r="L2535" i="1"/>
  <c r="L2539" i="1"/>
  <c r="L2543" i="1"/>
  <c r="L2547" i="1"/>
  <c r="L2551" i="1"/>
  <c r="L2555" i="1"/>
  <c r="L2559" i="1"/>
  <c r="L2563" i="1"/>
  <c r="L2567" i="1"/>
  <c r="L2571" i="1"/>
  <c r="L2575" i="1"/>
  <c r="L2579" i="1"/>
  <c r="L2583" i="1"/>
  <c r="L2587" i="1"/>
  <c r="L2591" i="1"/>
  <c r="L2595" i="1"/>
  <c r="L2599" i="1"/>
  <c r="L613" i="1"/>
  <c r="L847" i="1"/>
  <c r="L941" i="1"/>
  <c r="L1005" i="1"/>
  <c r="L1069" i="1"/>
  <c r="L1133" i="1"/>
  <c r="L1197" i="1"/>
  <c r="L1261" i="1"/>
  <c r="L1325" i="1"/>
  <c r="L1381" i="1"/>
  <c r="L1413" i="1"/>
  <c r="L1445" i="1"/>
  <c r="L1469" i="1"/>
  <c r="L1485" i="1"/>
  <c r="L1501" i="1"/>
  <c r="L1517" i="1"/>
  <c r="L1533" i="1"/>
  <c r="L1549" i="1"/>
  <c r="L1565" i="1"/>
  <c r="L1581" i="1"/>
  <c r="L1597" i="1"/>
  <c r="L1613" i="1"/>
  <c r="L1629" i="1"/>
  <c r="L1645" i="1"/>
  <c r="L1661" i="1"/>
  <c r="L1677" i="1"/>
  <c r="L1693" i="1"/>
  <c r="L1709" i="1"/>
  <c r="L1725" i="1"/>
  <c r="L1741" i="1"/>
  <c r="L1757" i="1"/>
  <c r="L1773" i="1"/>
  <c r="L1789" i="1"/>
  <c r="L1805" i="1"/>
  <c r="L1821" i="1"/>
  <c r="L1837" i="1"/>
  <c r="L1853" i="1"/>
  <c r="L1869" i="1"/>
  <c r="L1885" i="1"/>
  <c r="L1901" i="1"/>
  <c r="L1911" i="1"/>
  <c r="L1919" i="1"/>
  <c r="L1927" i="1"/>
  <c r="L1935" i="1"/>
  <c r="L1943" i="1"/>
  <c r="L1951" i="1"/>
  <c r="L1956" i="1"/>
  <c r="L1961" i="1"/>
  <c r="L1967" i="1"/>
  <c r="L1972" i="1"/>
  <c r="L1977" i="1"/>
  <c r="L1983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2420" i="1"/>
  <c r="L2424" i="1"/>
  <c r="L2428" i="1"/>
  <c r="L2432" i="1"/>
  <c r="L2436" i="1"/>
  <c r="L2440" i="1"/>
  <c r="L2444" i="1"/>
  <c r="L2448" i="1"/>
  <c r="L2452" i="1"/>
  <c r="L2456" i="1"/>
  <c r="L677" i="1"/>
  <c r="L879" i="1"/>
  <c r="L957" i="1"/>
  <c r="L1021" i="1"/>
  <c r="L1085" i="1"/>
  <c r="L1149" i="1"/>
  <c r="L1213" i="1"/>
  <c r="L1277" i="1"/>
  <c r="L1341" i="1"/>
  <c r="L1389" i="1"/>
  <c r="L1421" i="1"/>
  <c r="L1453" i="1"/>
  <c r="L1473" i="1"/>
  <c r="L1489" i="1"/>
  <c r="L1505" i="1"/>
  <c r="L1521" i="1"/>
  <c r="L1537" i="1"/>
  <c r="L1553" i="1"/>
  <c r="L1569" i="1"/>
  <c r="L1585" i="1"/>
  <c r="L1601" i="1"/>
  <c r="L1617" i="1"/>
  <c r="L1633" i="1"/>
  <c r="L1649" i="1"/>
  <c r="L1665" i="1"/>
  <c r="L1681" i="1"/>
  <c r="L1697" i="1"/>
  <c r="L1713" i="1"/>
  <c r="L1729" i="1"/>
  <c r="L1745" i="1"/>
  <c r="L1761" i="1"/>
  <c r="L1777" i="1"/>
  <c r="L1793" i="1"/>
  <c r="L1809" i="1"/>
  <c r="L1825" i="1"/>
  <c r="L1841" i="1"/>
  <c r="L1857" i="1"/>
  <c r="L1873" i="1"/>
  <c r="L1889" i="1"/>
  <c r="L1905" i="1"/>
  <c r="L1913" i="1"/>
  <c r="L1921" i="1"/>
  <c r="L1929" i="1"/>
  <c r="L1937" i="1"/>
  <c r="L1945" i="1"/>
  <c r="L1952" i="1"/>
  <c r="L1957" i="1"/>
  <c r="L1963" i="1"/>
  <c r="L1968" i="1"/>
  <c r="L1973" i="1"/>
  <c r="L1979" i="1"/>
  <c r="L1984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L2521" i="1"/>
  <c r="L2525" i="1"/>
  <c r="L2529" i="1"/>
  <c r="L2533" i="1"/>
  <c r="L2537" i="1"/>
  <c r="L2541" i="1"/>
  <c r="L2545" i="1"/>
  <c r="L2549" i="1"/>
  <c r="L2553" i="1"/>
  <c r="L2557" i="1"/>
  <c r="L2561" i="1"/>
  <c r="L2565" i="1"/>
  <c r="L2569" i="1"/>
  <c r="L2573" i="1"/>
  <c r="L2577" i="1"/>
  <c r="L2581" i="1"/>
  <c r="L2585" i="1"/>
  <c r="L2589" i="1"/>
  <c r="L2593" i="1"/>
  <c r="L2597" i="1"/>
  <c r="L2601" i="1"/>
  <c r="L741" i="1"/>
  <c r="L1101" i="1"/>
  <c r="L1357" i="1"/>
  <c r="L1477" i="1"/>
  <c r="L1541" i="1"/>
  <c r="L1605" i="1"/>
  <c r="L1669" i="1"/>
  <c r="L1733" i="1"/>
  <c r="L1797" i="1"/>
  <c r="L1861" i="1"/>
  <c r="L1915" i="1"/>
  <c r="L1947" i="1"/>
  <c r="L1969" i="1"/>
  <c r="L1990" i="1"/>
  <c r="L2006" i="1"/>
  <c r="L2022" i="1"/>
  <c r="L2038" i="1"/>
  <c r="L2054" i="1"/>
  <c r="L2070" i="1"/>
  <c r="L2086" i="1"/>
  <c r="L2102" i="1"/>
  <c r="L2118" i="1"/>
  <c r="L2134" i="1"/>
  <c r="L2150" i="1"/>
  <c r="L2166" i="1"/>
  <c r="L2182" i="1"/>
  <c r="L2198" i="1"/>
  <c r="L2214" i="1"/>
  <c r="L2230" i="1"/>
  <c r="L2246" i="1"/>
  <c r="L2262" i="1"/>
  <c r="L2278" i="1"/>
  <c r="L2294" i="1"/>
  <c r="L2310" i="1"/>
  <c r="L2326" i="1"/>
  <c r="L2342" i="1"/>
  <c r="L2358" i="1"/>
  <c r="L2374" i="1"/>
  <c r="L2390" i="1"/>
  <c r="L2406" i="1"/>
  <c r="L2422" i="1"/>
  <c r="L2438" i="1"/>
  <c r="L2454" i="1"/>
  <c r="L2464" i="1"/>
  <c r="L2472" i="1"/>
  <c r="L2480" i="1"/>
  <c r="L2488" i="1"/>
  <c r="L2496" i="1"/>
  <c r="L2504" i="1"/>
  <c r="L2512" i="1"/>
  <c r="L2520" i="1"/>
  <c r="L2528" i="1"/>
  <c r="L2536" i="1"/>
  <c r="L2544" i="1"/>
  <c r="L2552" i="1"/>
  <c r="L2560" i="1"/>
  <c r="L2568" i="1"/>
  <c r="L2576" i="1"/>
  <c r="L2584" i="1"/>
  <c r="L2592" i="1"/>
  <c r="L2600" i="1"/>
  <c r="L2605" i="1"/>
  <c r="L2609" i="1"/>
  <c r="L2613" i="1"/>
  <c r="L2617" i="1"/>
  <c r="L2621" i="1"/>
  <c r="L2625" i="1"/>
  <c r="L2629" i="1"/>
  <c r="L2633" i="1"/>
  <c r="L2637" i="1"/>
  <c r="L2641" i="1"/>
  <c r="L2645" i="1"/>
  <c r="L2649" i="1"/>
  <c r="L2653" i="1"/>
  <c r="L2657" i="1"/>
  <c r="L2661" i="1"/>
  <c r="L2665" i="1"/>
  <c r="L2669" i="1"/>
  <c r="L2673" i="1"/>
  <c r="L2677" i="1"/>
  <c r="L2681" i="1"/>
  <c r="L2685" i="1"/>
  <c r="L2689" i="1"/>
  <c r="L2693" i="1"/>
  <c r="L2697" i="1"/>
  <c r="L2701" i="1"/>
  <c r="L2705" i="1"/>
  <c r="L2709" i="1"/>
  <c r="L2713" i="1"/>
  <c r="L2717" i="1"/>
  <c r="L2721" i="1"/>
  <c r="L2725" i="1"/>
  <c r="L2729" i="1"/>
  <c r="L2733" i="1"/>
  <c r="L2737" i="1"/>
  <c r="L2741" i="1"/>
  <c r="L2745" i="1"/>
  <c r="L2749" i="1"/>
  <c r="L2753" i="1"/>
  <c r="L2757" i="1"/>
  <c r="L2761" i="1"/>
  <c r="L2765" i="1"/>
  <c r="L2769" i="1"/>
  <c r="L2773" i="1"/>
  <c r="L2777" i="1"/>
  <c r="L2781" i="1"/>
  <c r="L2785" i="1"/>
  <c r="L2789" i="1"/>
  <c r="L2793" i="1"/>
  <c r="L2797" i="1"/>
  <c r="L2801" i="1"/>
  <c r="L2805" i="1"/>
  <c r="L2809" i="1"/>
  <c r="L2813" i="1"/>
  <c r="L2817" i="1"/>
  <c r="L2821" i="1"/>
  <c r="L2825" i="1"/>
  <c r="L2829" i="1"/>
  <c r="L2833" i="1"/>
  <c r="L2837" i="1"/>
  <c r="L2841" i="1"/>
  <c r="L2845" i="1"/>
  <c r="L2849" i="1"/>
  <c r="L2853" i="1"/>
  <c r="L2857" i="1"/>
  <c r="L2861" i="1"/>
  <c r="L2865" i="1"/>
  <c r="L2869" i="1"/>
  <c r="L2873" i="1"/>
  <c r="L2877" i="1"/>
  <c r="L2881" i="1"/>
  <c r="L2885" i="1"/>
  <c r="L2889" i="1"/>
  <c r="L2893" i="1"/>
  <c r="L2897" i="1"/>
  <c r="L2901" i="1"/>
  <c r="L2905" i="1"/>
  <c r="L2909" i="1"/>
  <c r="L2913" i="1"/>
  <c r="L2917" i="1"/>
  <c r="L2920" i="1"/>
  <c r="L2924" i="1"/>
  <c r="L2928" i="1"/>
  <c r="L2932" i="1"/>
  <c r="L2936" i="1"/>
  <c r="L2940" i="1"/>
  <c r="L2944" i="1"/>
  <c r="L2948" i="1"/>
  <c r="L2952" i="1"/>
  <c r="L2956" i="1"/>
  <c r="L2960" i="1"/>
  <c r="L2964" i="1"/>
  <c r="L2968" i="1"/>
  <c r="L2972" i="1"/>
  <c r="L2976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L3208" i="1"/>
  <c r="L3212" i="1"/>
  <c r="L3216" i="1"/>
  <c r="L3220" i="1"/>
  <c r="L3224" i="1"/>
  <c r="L3228" i="1"/>
  <c r="L3232" i="1"/>
  <c r="L3236" i="1"/>
  <c r="L3240" i="1"/>
  <c r="L3244" i="1"/>
  <c r="L3248" i="1"/>
  <c r="L3252" i="1"/>
  <c r="L3256" i="1"/>
  <c r="L3260" i="1"/>
  <c r="L3264" i="1"/>
  <c r="L3268" i="1"/>
  <c r="L3272" i="1"/>
  <c r="L3276" i="1"/>
  <c r="L3280" i="1"/>
  <c r="L3284" i="1"/>
  <c r="L3288" i="1"/>
  <c r="L3292" i="1"/>
  <c r="L3296" i="1"/>
  <c r="L3300" i="1"/>
  <c r="L3304" i="1"/>
  <c r="L3308" i="1"/>
  <c r="L3312" i="1"/>
  <c r="L3316" i="1"/>
  <c r="L3320" i="1"/>
  <c r="L3324" i="1"/>
  <c r="L3328" i="1"/>
  <c r="L3332" i="1"/>
  <c r="L3336" i="1"/>
  <c r="L3340" i="1"/>
  <c r="L3344" i="1"/>
  <c r="L3348" i="1"/>
  <c r="L3352" i="1"/>
  <c r="L3356" i="1"/>
  <c r="L3360" i="1"/>
  <c r="L3364" i="1"/>
  <c r="L3368" i="1"/>
  <c r="L3372" i="1"/>
  <c r="L3376" i="1"/>
  <c r="L3380" i="1"/>
  <c r="L3384" i="1"/>
  <c r="L3388" i="1"/>
  <c r="L3392" i="1"/>
  <c r="L3396" i="1"/>
  <c r="L3400" i="1"/>
  <c r="L3404" i="1"/>
  <c r="L3408" i="1"/>
  <c r="L3412" i="1"/>
  <c r="L3416" i="1"/>
  <c r="L3420" i="1"/>
  <c r="L3424" i="1"/>
  <c r="L3428" i="1"/>
  <c r="L3432" i="1"/>
  <c r="L3436" i="1"/>
  <c r="L3440" i="1"/>
  <c r="L3444" i="1"/>
  <c r="L3448" i="1"/>
  <c r="L3452" i="1"/>
  <c r="L3456" i="1"/>
  <c r="L3460" i="1"/>
  <c r="L3464" i="1"/>
  <c r="L3468" i="1"/>
  <c r="L3472" i="1"/>
  <c r="L3476" i="1"/>
  <c r="L3480" i="1"/>
  <c r="L3484" i="1"/>
  <c r="L3488" i="1"/>
  <c r="L3492" i="1"/>
  <c r="L3496" i="1"/>
  <c r="L3500" i="1"/>
  <c r="L3504" i="1"/>
  <c r="L3508" i="1"/>
  <c r="L3512" i="1"/>
  <c r="L3516" i="1"/>
  <c r="L3520" i="1"/>
  <c r="L3524" i="1"/>
  <c r="L3528" i="1"/>
  <c r="L3532" i="1"/>
  <c r="L3536" i="1"/>
  <c r="L3540" i="1"/>
  <c r="L3544" i="1"/>
  <c r="L3548" i="1"/>
  <c r="L3552" i="1"/>
  <c r="L3556" i="1"/>
  <c r="L3560" i="1"/>
  <c r="L3564" i="1"/>
  <c r="L3568" i="1"/>
  <c r="L3572" i="1"/>
  <c r="L3576" i="1"/>
  <c r="L3580" i="1"/>
  <c r="L3584" i="1"/>
  <c r="L3588" i="1"/>
  <c r="L3592" i="1"/>
  <c r="L3596" i="1"/>
  <c r="L3600" i="1"/>
  <c r="L3604" i="1"/>
  <c r="L3608" i="1"/>
  <c r="L3612" i="1"/>
  <c r="L3616" i="1"/>
  <c r="L3620" i="1"/>
  <c r="L3624" i="1"/>
  <c r="L3628" i="1"/>
  <c r="L3632" i="1"/>
  <c r="L3636" i="1"/>
  <c r="L3640" i="1"/>
  <c r="L3644" i="1"/>
  <c r="L3648" i="1"/>
  <c r="L3652" i="1"/>
  <c r="L3656" i="1"/>
  <c r="L3660" i="1"/>
  <c r="L3664" i="1"/>
  <c r="L3668" i="1"/>
  <c r="L3672" i="1"/>
  <c r="L3676" i="1"/>
  <c r="L3680" i="1"/>
  <c r="L3684" i="1"/>
  <c r="L3688" i="1"/>
  <c r="L3692" i="1"/>
  <c r="L3696" i="1"/>
  <c r="L3700" i="1"/>
  <c r="L3704" i="1"/>
  <c r="L3708" i="1"/>
  <c r="L3712" i="1"/>
  <c r="L3716" i="1"/>
  <c r="L3720" i="1"/>
  <c r="L909" i="1"/>
  <c r="L1165" i="1"/>
  <c r="L1397" i="1"/>
  <c r="L1493" i="1"/>
  <c r="L1557" i="1"/>
  <c r="L1621" i="1"/>
  <c r="L1685" i="1"/>
  <c r="L1749" i="1"/>
  <c r="L1813" i="1"/>
  <c r="L1877" i="1"/>
  <c r="L1923" i="1"/>
  <c r="L1953" i="1"/>
  <c r="L1975" i="1"/>
  <c r="L1994" i="1"/>
  <c r="L2010" i="1"/>
  <c r="L2026" i="1"/>
  <c r="L2042" i="1"/>
  <c r="L2058" i="1"/>
  <c r="L2074" i="1"/>
  <c r="L2090" i="1"/>
  <c r="L2106" i="1"/>
  <c r="L2122" i="1"/>
  <c r="L2138" i="1"/>
  <c r="L2154" i="1"/>
  <c r="L2170" i="1"/>
  <c r="L2186" i="1"/>
  <c r="L2202" i="1"/>
  <c r="L2218" i="1"/>
  <c r="L2234" i="1"/>
  <c r="L2250" i="1"/>
  <c r="L2266" i="1"/>
  <c r="L2282" i="1"/>
  <c r="L2298" i="1"/>
  <c r="L2314" i="1"/>
  <c r="L2330" i="1"/>
  <c r="L2346" i="1"/>
  <c r="L2362" i="1"/>
  <c r="L2378" i="1"/>
  <c r="L2394" i="1"/>
  <c r="L2410" i="1"/>
  <c r="L2426" i="1"/>
  <c r="L2442" i="1"/>
  <c r="L2458" i="1"/>
  <c r="L2466" i="1"/>
  <c r="L2474" i="1"/>
  <c r="L2482" i="1"/>
  <c r="L2490" i="1"/>
  <c r="L2498" i="1"/>
  <c r="L2506" i="1"/>
  <c r="L2514" i="1"/>
  <c r="L2522" i="1"/>
  <c r="L2530" i="1"/>
  <c r="L2538" i="1"/>
  <c r="L2546" i="1"/>
  <c r="L2554" i="1"/>
  <c r="L2562" i="1"/>
  <c r="L2570" i="1"/>
  <c r="L2578" i="1"/>
  <c r="L2586" i="1"/>
  <c r="L2594" i="1"/>
  <c r="L2602" i="1"/>
  <c r="L2606" i="1"/>
  <c r="L2610" i="1"/>
  <c r="L2614" i="1"/>
  <c r="L2618" i="1"/>
  <c r="L2622" i="1"/>
  <c r="L2626" i="1"/>
  <c r="L2630" i="1"/>
  <c r="L2634" i="1"/>
  <c r="L2638" i="1"/>
  <c r="L2642" i="1"/>
  <c r="L2646" i="1"/>
  <c r="L2650" i="1"/>
  <c r="L2654" i="1"/>
  <c r="L2658" i="1"/>
  <c r="L2662" i="1"/>
  <c r="L2666" i="1"/>
  <c r="L2670" i="1"/>
  <c r="L2674" i="1"/>
  <c r="L2678" i="1"/>
  <c r="L2682" i="1"/>
  <c r="L2686" i="1"/>
  <c r="L2690" i="1"/>
  <c r="L2694" i="1"/>
  <c r="L2698" i="1"/>
  <c r="L2702" i="1"/>
  <c r="L2706" i="1"/>
  <c r="L2710" i="1"/>
  <c r="L2714" i="1"/>
  <c r="L2718" i="1"/>
  <c r="L2722" i="1"/>
  <c r="L2726" i="1"/>
  <c r="L2730" i="1"/>
  <c r="L2734" i="1"/>
  <c r="L2738" i="1"/>
  <c r="L2742" i="1"/>
  <c r="L2746" i="1"/>
  <c r="L2750" i="1"/>
  <c r="L2754" i="1"/>
  <c r="L2758" i="1"/>
  <c r="L2762" i="1"/>
  <c r="L2766" i="1"/>
  <c r="L2770" i="1"/>
  <c r="L2774" i="1"/>
  <c r="L2778" i="1"/>
  <c r="L2782" i="1"/>
  <c r="L2786" i="1"/>
  <c r="L2790" i="1"/>
  <c r="L2794" i="1"/>
  <c r="L2798" i="1"/>
  <c r="L2802" i="1"/>
  <c r="L2806" i="1"/>
  <c r="L2810" i="1"/>
  <c r="L2814" i="1"/>
  <c r="L2818" i="1"/>
  <c r="L2822" i="1"/>
  <c r="L2826" i="1"/>
  <c r="L2830" i="1"/>
  <c r="L2834" i="1"/>
  <c r="L2838" i="1"/>
  <c r="L2842" i="1"/>
  <c r="L2846" i="1"/>
  <c r="L2850" i="1"/>
  <c r="L2854" i="1"/>
  <c r="L2858" i="1"/>
  <c r="L2862" i="1"/>
  <c r="L2866" i="1"/>
  <c r="L2870" i="1"/>
  <c r="L2874" i="1"/>
  <c r="L2878" i="1"/>
  <c r="L2882" i="1"/>
  <c r="L2886" i="1"/>
  <c r="L2890" i="1"/>
  <c r="L2894" i="1"/>
  <c r="L2898" i="1"/>
  <c r="L2902" i="1"/>
  <c r="L2906" i="1"/>
  <c r="L2910" i="1"/>
  <c r="L2914" i="1"/>
  <c r="L2918" i="1"/>
  <c r="L2921" i="1"/>
  <c r="L2925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973" i="1"/>
  <c r="L1229" i="1"/>
  <c r="L1429" i="1"/>
  <c r="L1509" i="1"/>
  <c r="L1573" i="1"/>
  <c r="L1637" i="1"/>
  <c r="L1701" i="1"/>
  <c r="L1765" i="1"/>
  <c r="L1829" i="1"/>
  <c r="L1893" i="1"/>
  <c r="L1931" i="1"/>
  <c r="L1959" i="1"/>
  <c r="L1980" i="1"/>
  <c r="L1998" i="1"/>
  <c r="L2014" i="1"/>
  <c r="L2030" i="1"/>
  <c r="L2046" i="1"/>
  <c r="L2062" i="1"/>
  <c r="L2078" i="1"/>
  <c r="L2094" i="1"/>
  <c r="L2110" i="1"/>
  <c r="L2126" i="1"/>
  <c r="L2142" i="1"/>
  <c r="L2158" i="1"/>
  <c r="L2174" i="1"/>
  <c r="L2190" i="1"/>
  <c r="L2206" i="1"/>
  <c r="L2222" i="1"/>
  <c r="L2238" i="1"/>
  <c r="L2254" i="1"/>
  <c r="L2270" i="1"/>
  <c r="L2286" i="1"/>
  <c r="L2302" i="1"/>
  <c r="L2318" i="1"/>
  <c r="L2334" i="1"/>
  <c r="L2350" i="1"/>
  <c r="L2366" i="1"/>
  <c r="L2382" i="1"/>
  <c r="L2398" i="1"/>
  <c r="L2414" i="1"/>
  <c r="L2430" i="1"/>
  <c r="L2446" i="1"/>
  <c r="L2460" i="1"/>
  <c r="L2468" i="1"/>
  <c r="L2476" i="1"/>
  <c r="L2484" i="1"/>
  <c r="L2492" i="1"/>
  <c r="L2500" i="1"/>
  <c r="L2508" i="1"/>
  <c r="L2516" i="1"/>
  <c r="L2524" i="1"/>
  <c r="L2532" i="1"/>
  <c r="L2540" i="1"/>
  <c r="L2548" i="1"/>
  <c r="L2556" i="1"/>
  <c r="L2564" i="1"/>
  <c r="L2572" i="1"/>
  <c r="L2580" i="1"/>
  <c r="L2588" i="1"/>
  <c r="L2596" i="1"/>
  <c r="L2603" i="1"/>
  <c r="L2607" i="1"/>
  <c r="L2611" i="1"/>
  <c r="L2615" i="1"/>
  <c r="L2619" i="1"/>
  <c r="L2623" i="1"/>
  <c r="L2627" i="1"/>
  <c r="L2631" i="1"/>
  <c r="L2635" i="1"/>
  <c r="L2639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703" i="1"/>
  <c r="L2707" i="1"/>
  <c r="L2711" i="1"/>
  <c r="L2715" i="1"/>
  <c r="L2719" i="1"/>
  <c r="L2723" i="1"/>
  <c r="L2727" i="1"/>
  <c r="L2731" i="1"/>
  <c r="L2735" i="1"/>
  <c r="L2739" i="1"/>
  <c r="L2743" i="1"/>
  <c r="L2747" i="1"/>
  <c r="L2751" i="1"/>
  <c r="L2755" i="1"/>
  <c r="L2759" i="1"/>
  <c r="L2763" i="1"/>
  <c r="L2767" i="1"/>
  <c r="L2771" i="1"/>
  <c r="L2775" i="1"/>
  <c r="L2779" i="1"/>
  <c r="L2783" i="1"/>
  <c r="L2787" i="1"/>
  <c r="L2791" i="1"/>
  <c r="L2795" i="1"/>
  <c r="L2799" i="1"/>
  <c r="L2803" i="1"/>
  <c r="L2807" i="1"/>
  <c r="L2811" i="1"/>
  <c r="L2815" i="1"/>
  <c r="L2819" i="1"/>
  <c r="L2823" i="1"/>
  <c r="L2827" i="1"/>
  <c r="L2831" i="1"/>
  <c r="L2835" i="1"/>
  <c r="L2839" i="1"/>
  <c r="L2843" i="1"/>
  <c r="L2847" i="1"/>
  <c r="L2851" i="1"/>
  <c r="L2855" i="1"/>
  <c r="L2859" i="1"/>
  <c r="L2863" i="1"/>
  <c r="L2867" i="1"/>
  <c r="L2871" i="1"/>
  <c r="L2875" i="1"/>
  <c r="L2879" i="1"/>
  <c r="L2883" i="1"/>
  <c r="L2887" i="1"/>
  <c r="L2891" i="1"/>
  <c r="L2895" i="1"/>
  <c r="L2899" i="1"/>
  <c r="L2903" i="1"/>
  <c r="L2907" i="1"/>
  <c r="L2911" i="1"/>
  <c r="L2915" i="1"/>
  <c r="L2922" i="1"/>
  <c r="L2926" i="1"/>
  <c r="L2930" i="1"/>
  <c r="L2934" i="1"/>
  <c r="L2938" i="1"/>
  <c r="L2942" i="1"/>
  <c r="L2946" i="1"/>
  <c r="L2950" i="1"/>
  <c r="L2954" i="1"/>
  <c r="L2958" i="1"/>
  <c r="L2962" i="1"/>
  <c r="L2966" i="1"/>
  <c r="L2970" i="1"/>
  <c r="L2974" i="1"/>
  <c r="L2978" i="1"/>
  <c r="L2982" i="1"/>
  <c r="L2986" i="1"/>
  <c r="L2990" i="1"/>
  <c r="L2994" i="1"/>
  <c r="L2998" i="1"/>
  <c r="L3002" i="1"/>
  <c r="L3006" i="1"/>
  <c r="L3010" i="1"/>
  <c r="L3014" i="1"/>
  <c r="L3018" i="1"/>
  <c r="L3022" i="1"/>
  <c r="L3026" i="1"/>
  <c r="L3030" i="1"/>
  <c r="L3034" i="1"/>
  <c r="L3038" i="1"/>
  <c r="L3042" i="1"/>
  <c r="L3046" i="1"/>
  <c r="L3050" i="1"/>
  <c r="L3054" i="1"/>
  <c r="L3058" i="1"/>
  <c r="L3062" i="1"/>
  <c r="L3066" i="1"/>
  <c r="L3070" i="1"/>
  <c r="L3074" i="1"/>
  <c r="L3078" i="1"/>
  <c r="L3082" i="1"/>
  <c r="L3086" i="1"/>
  <c r="L3090" i="1"/>
  <c r="L3094" i="1"/>
  <c r="L3098" i="1"/>
  <c r="L3102" i="1"/>
  <c r="L3106" i="1"/>
  <c r="L3110" i="1"/>
  <c r="L3114" i="1"/>
  <c r="L3118" i="1"/>
  <c r="L3122" i="1"/>
  <c r="L3126" i="1"/>
  <c r="L3130" i="1"/>
  <c r="L3134" i="1"/>
  <c r="L3138" i="1"/>
  <c r="L3142" i="1"/>
  <c r="L3146" i="1"/>
  <c r="L3150" i="1"/>
  <c r="L3154" i="1"/>
  <c r="L3158" i="1"/>
  <c r="L3162" i="1"/>
  <c r="L3166" i="1"/>
  <c r="L3170" i="1"/>
  <c r="L3174" i="1"/>
  <c r="L3178" i="1"/>
  <c r="L3182" i="1"/>
  <c r="L3186" i="1"/>
  <c r="L3190" i="1"/>
  <c r="L3194" i="1"/>
  <c r="L3198" i="1"/>
  <c r="L3202" i="1"/>
  <c r="L3206" i="1"/>
  <c r="L3210" i="1"/>
  <c r="L3214" i="1"/>
  <c r="L3218" i="1"/>
  <c r="L3222" i="1"/>
  <c r="L3226" i="1"/>
  <c r="L3230" i="1"/>
  <c r="L3234" i="1"/>
  <c r="L3238" i="1"/>
  <c r="L3242" i="1"/>
  <c r="L3246" i="1"/>
  <c r="L3250" i="1"/>
  <c r="L3254" i="1"/>
  <c r="L3258" i="1"/>
  <c r="L3262" i="1"/>
  <c r="L3266" i="1"/>
  <c r="L3270" i="1"/>
  <c r="L3274" i="1"/>
  <c r="L3278" i="1"/>
  <c r="L3282" i="1"/>
  <c r="L3286" i="1"/>
  <c r="L3290" i="1"/>
  <c r="L3294" i="1"/>
  <c r="L3298" i="1"/>
  <c r="L3302" i="1"/>
  <c r="L3306" i="1"/>
  <c r="L3310" i="1"/>
  <c r="L3314" i="1"/>
  <c r="L3318" i="1"/>
  <c r="L3322" i="1"/>
  <c r="L3326" i="1"/>
  <c r="L3330" i="1"/>
  <c r="L3334" i="1"/>
  <c r="L3338" i="1"/>
  <c r="L3342" i="1"/>
  <c r="L3346" i="1"/>
  <c r="L3350" i="1"/>
  <c r="L3354" i="1"/>
  <c r="L3358" i="1"/>
  <c r="L3362" i="1"/>
  <c r="L3366" i="1"/>
  <c r="L3370" i="1"/>
  <c r="L3374" i="1"/>
  <c r="L3378" i="1"/>
  <c r="L3382" i="1"/>
  <c r="L3386" i="1"/>
  <c r="L3390" i="1"/>
  <c r="L3394" i="1"/>
  <c r="L3398" i="1"/>
  <c r="L3402" i="1"/>
  <c r="L3406" i="1"/>
  <c r="L3410" i="1"/>
  <c r="L3414" i="1"/>
  <c r="L3418" i="1"/>
  <c r="L3422" i="1"/>
  <c r="L3426" i="1"/>
  <c r="L3430" i="1"/>
  <c r="L3434" i="1"/>
  <c r="L3438" i="1"/>
  <c r="L3442" i="1"/>
  <c r="L3446" i="1"/>
  <c r="L3450" i="1"/>
  <c r="L3454" i="1"/>
  <c r="L3458" i="1"/>
  <c r="L3462" i="1"/>
  <c r="L3466" i="1"/>
  <c r="L3470" i="1"/>
  <c r="L3474" i="1"/>
  <c r="L3478" i="1"/>
  <c r="L3482" i="1"/>
  <c r="L3486" i="1"/>
  <c r="L3490" i="1"/>
  <c r="L3494" i="1"/>
  <c r="L3498" i="1"/>
  <c r="L3502" i="1"/>
  <c r="L3506" i="1"/>
  <c r="L3510" i="1"/>
  <c r="L3514" i="1"/>
  <c r="L3518" i="1"/>
  <c r="L3522" i="1"/>
  <c r="L3526" i="1"/>
  <c r="L3530" i="1"/>
  <c r="L3534" i="1"/>
  <c r="L3538" i="1"/>
  <c r="L3542" i="1"/>
  <c r="L3546" i="1"/>
  <c r="L3550" i="1"/>
  <c r="L3554" i="1"/>
  <c r="L3558" i="1"/>
  <c r="L3562" i="1"/>
  <c r="L3566" i="1"/>
  <c r="L3570" i="1"/>
  <c r="L3574" i="1"/>
  <c r="L3578" i="1"/>
  <c r="L3582" i="1"/>
  <c r="L3586" i="1"/>
  <c r="L3590" i="1"/>
  <c r="L3594" i="1"/>
  <c r="L3598" i="1"/>
  <c r="L3602" i="1"/>
  <c r="L3606" i="1"/>
  <c r="L3610" i="1"/>
  <c r="L3614" i="1"/>
  <c r="L3618" i="1"/>
  <c r="L3622" i="1"/>
  <c r="L3626" i="1"/>
  <c r="L3630" i="1"/>
  <c r="L3634" i="1"/>
  <c r="L3638" i="1"/>
  <c r="L3642" i="1"/>
  <c r="L3646" i="1"/>
  <c r="L3650" i="1"/>
  <c r="L3654" i="1"/>
  <c r="L3658" i="1"/>
  <c r="L3662" i="1"/>
  <c r="L3666" i="1"/>
  <c r="L3670" i="1"/>
  <c r="L3674" i="1"/>
  <c r="L3678" i="1"/>
  <c r="L3682" i="1"/>
  <c r="L3686" i="1"/>
  <c r="L3690" i="1"/>
  <c r="L3694" i="1"/>
  <c r="L3698" i="1"/>
  <c r="L3702" i="1"/>
  <c r="L3706" i="1"/>
  <c r="L3710" i="1"/>
  <c r="L3714" i="1"/>
  <c r="L3718" i="1"/>
  <c r="L3722" i="1"/>
  <c r="L1037" i="1"/>
  <c r="L1589" i="1"/>
  <c r="L1845" i="1"/>
  <c r="L1985" i="1"/>
  <c r="L2050" i="1"/>
  <c r="L2114" i="1"/>
  <c r="L2178" i="1"/>
  <c r="L2242" i="1"/>
  <c r="L2306" i="1"/>
  <c r="L2370" i="1"/>
  <c r="L2434" i="1"/>
  <c r="L2478" i="1"/>
  <c r="L2510" i="1"/>
  <c r="L2542" i="1"/>
  <c r="L2574" i="1"/>
  <c r="L2604" i="1"/>
  <c r="L2620" i="1"/>
  <c r="L2636" i="1"/>
  <c r="L2652" i="1"/>
  <c r="L2668" i="1"/>
  <c r="L2684" i="1"/>
  <c r="L2700" i="1"/>
  <c r="L2716" i="1"/>
  <c r="L2732" i="1"/>
  <c r="L2748" i="1"/>
  <c r="L2764" i="1"/>
  <c r="L2780" i="1"/>
  <c r="L2796" i="1"/>
  <c r="L2812" i="1"/>
  <c r="L2828" i="1"/>
  <c r="L2844" i="1"/>
  <c r="L2860" i="1"/>
  <c r="L2876" i="1"/>
  <c r="L2892" i="1"/>
  <c r="L2908" i="1"/>
  <c r="L2923" i="1"/>
  <c r="L2939" i="1"/>
  <c r="L2955" i="1"/>
  <c r="L2971" i="1"/>
  <c r="L2987" i="1"/>
  <c r="L3003" i="1"/>
  <c r="L3019" i="1"/>
  <c r="L3035" i="1"/>
  <c r="L3051" i="1"/>
  <c r="L3067" i="1"/>
  <c r="L3083" i="1"/>
  <c r="L3099" i="1"/>
  <c r="L3115" i="1"/>
  <c r="L3131" i="1"/>
  <c r="L3147" i="1"/>
  <c r="L3163" i="1"/>
  <c r="L3179" i="1"/>
  <c r="L3195" i="1"/>
  <c r="L3211" i="1"/>
  <c r="L3227" i="1"/>
  <c r="L3243" i="1"/>
  <c r="L3259" i="1"/>
  <c r="L3275" i="1"/>
  <c r="L3291" i="1"/>
  <c r="L3307" i="1"/>
  <c r="L3323" i="1"/>
  <c r="L3339" i="1"/>
  <c r="L3355" i="1"/>
  <c r="L3371" i="1"/>
  <c r="L3387" i="1"/>
  <c r="L3403" i="1"/>
  <c r="L3419" i="1"/>
  <c r="L3435" i="1"/>
  <c r="L3451" i="1"/>
  <c r="L3467" i="1"/>
  <c r="L3483" i="1"/>
  <c r="L3499" i="1"/>
  <c r="L3515" i="1"/>
  <c r="L3531" i="1"/>
  <c r="L3545" i="1"/>
  <c r="L3553" i="1"/>
  <c r="L3561" i="1"/>
  <c r="L3569" i="1"/>
  <c r="L3577" i="1"/>
  <c r="L3585" i="1"/>
  <c r="L3593" i="1"/>
  <c r="L3601" i="1"/>
  <c r="L3609" i="1"/>
  <c r="L3617" i="1"/>
  <c r="L3625" i="1"/>
  <c r="L3633" i="1"/>
  <c r="L3641" i="1"/>
  <c r="L3649" i="1"/>
  <c r="L3657" i="1"/>
  <c r="L3665" i="1"/>
  <c r="L3673" i="1"/>
  <c r="L3681" i="1"/>
  <c r="L3689" i="1"/>
  <c r="L3697" i="1"/>
  <c r="L3705" i="1"/>
  <c r="L3713" i="1"/>
  <c r="L3721" i="1"/>
  <c r="L3726" i="1"/>
  <c r="L3730" i="1"/>
  <c r="L3734" i="1"/>
  <c r="L3738" i="1"/>
  <c r="L3742" i="1"/>
  <c r="L3746" i="1"/>
  <c r="L3750" i="1"/>
  <c r="L3754" i="1"/>
  <c r="L3758" i="1"/>
  <c r="L3762" i="1"/>
  <c r="L3766" i="1"/>
  <c r="L3770" i="1"/>
  <c r="L3774" i="1"/>
  <c r="L3778" i="1"/>
  <c r="L3782" i="1"/>
  <c r="L3786" i="1"/>
  <c r="L3790" i="1"/>
  <c r="L3794" i="1"/>
  <c r="L3798" i="1"/>
  <c r="L3802" i="1"/>
  <c r="L3806" i="1"/>
  <c r="L3810" i="1"/>
  <c r="L3814" i="1"/>
  <c r="L3818" i="1"/>
  <c r="L3822" i="1"/>
  <c r="L3826" i="1"/>
  <c r="L3830" i="1"/>
  <c r="L3834" i="1"/>
  <c r="L3838" i="1"/>
  <c r="L3842" i="1"/>
  <c r="L3846" i="1"/>
  <c r="L3850" i="1"/>
  <c r="L3854" i="1"/>
  <c r="L3858" i="1"/>
  <c r="L3862" i="1"/>
  <c r="L3866" i="1"/>
  <c r="L3870" i="1"/>
  <c r="L3874" i="1"/>
  <c r="L3878" i="1"/>
  <c r="L3882" i="1"/>
  <c r="L3886" i="1"/>
  <c r="L3890" i="1"/>
  <c r="L3894" i="1"/>
  <c r="L3898" i="1"/>
  <c r="L3902" i="1"/>
  <c r="L3906" i="1"/>
  <c r="L3910" i="1"/>
  <c r="L3914" i="1"/>
  <c r="L3918" i="1"/>
  <c r="L3922" i="1"/>
  <c r="L3926" i="1"/>
  <c r="L3930" i="1"/>
  <c r="L3934" i="1"/>
  <c r="L3938" i="1"/>
  <c r="L3942" i="1"/>
  <c r="L3946" i="1"/>
  <c r="L3950" i="1"/>
  <c r="L3954" i="1"/>
  <c r="L3958" i="1"/>
  <c r="L3962" i="1"/>
  <c r="L3966" i="1"/>
  <c r="L3970" i="1"/>
  <c r="L3974" i="1"/>
  <c r="L3978" i="1"/>
  <c r="L3982" i="1"/>
  <c r="L3986" i="1"/>
  <c r="L3990" i="1"/>
  <c r="L3994" i="1"/>
  <c r="L3998" i="1"/>
  <c r="L4002" i="1"/>
  <c r="L4006" i="1"/>
  <c r="L4010" i="1"/>
  <c r="L4014" i="1"/>
  <c r="L4018" i="1"/>
  <c r="L4022" i="1"/>
  <c r="L4026" i="1"/>
  <c r="L4030" i="1"/>
  <c r="L4034" i="1"/>
  <c r="L4038" i="1"/>
  <c r="L4042" i="1"/>
  <c r="L4046" i="1"/>
  <c r="L4050" i="1"/>
  <c r="L4054" i="1"/>
  <c r="L4058" i="1"/>
  <c r="L4062" i="1"/>
  <c r="L4066" i="1"/>
  <c r="L4070" i="1"/>
  <c r="L4074" i="1"/>
  <c r="L4078" i="1"/>
  <c r="L4082" i="1"/>
  <c r="L4086" i="1"/>
  <c r="L4090" i="1"/>
  <c r="L4094" i="1"/>
  <c r="L4098" i="1"/>
  <c r="L4102" i="1"/>
  <c r="L4106" i="1"/>
  <c r="L4110" i="1"/>
  <c r="L4114" i="1"/>
  <c r="L4118" i="1"/>
  <c r="L4122" i="1"/>
  <c r="L4126" i="1"/>
  <c r="L4130" i="1"/>
  <c r="L4134" i="1"/>
  <c r="L4138" i="1"/>
  <c r="L4142" i="1"/>
  <c r="L4146" i="1"/>
  <c r="L4150" i="1"/>
  <c r="L4154" i="1"/>
  <c r="L4158" i="1"/>
  <c r="L4162" i="1"/>
  <c r="L4166" i="1"/>
  <c r="L4170" i="1"/>
  <c r="L4174" i="1"/>
  <c r="L4178" i="1"/>
  <c r="L4182" i="1"/>
  <c r="L4186" i="1"/>
  <c r="L4190" i="1"/>
  <c r="L4194" i="1"/>
  <c r="L4198" i="1"/>
  <c r="L4202" i="1"/>
  <c r="L4206" i="1"/>
  <c r="L4210" i="1"/>
  <c r="L4214" i="1"/>
  <c r="L4218" i="1"/>
  <c r="L4225" i="1"/>
  <c r="L4229" i="1"/>
  <c r="L4233" i="1"/>
  <c r="L4237" i="1"/>
  <c r="L4241" i="1"/>
  <c r="L4245" i="1"/>
  <c r="L4249" i="1"/>
  <c r="L4253" i="1"/>
  <c r="L4257" i="1"/>
  <c r="L4261" i="1"/>
  <c r="L4265" i="1"/>
  <c r="L426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1293" i="1"/>
  <c r="L1653" i="1"/>
  <c r="L1907" i="1"/>
  <c r="L2002" i="1"/>
  <c r="L2066" i="1"/>
  <c r="L2130" i="1"/>
  <c r="L2194" i="1"/>
  <c r="L2258" i="1"/>
  <c r="L2322" i="1"/>
  <c r="L2386" i="1"/>
  <c r="L2450" i="1"/>
  <c r="L2486" i="1"/>
  <c r="L2518" i="1"/>
  <c r="L2550" i="1"/>
  <c r="L2582" i="1"/>
  <c r="L2608" i="1"/>
  <c r="L2624" i="1"/>
  <c r="L2640" i="1"/>
  <c r="L2656" i="1"/>
  <c r="L2672" i="1"/>
  <c r="L2688" i="1"/>
  <c r="L2704" i="1"/>
  <c r="L2720" i="1"/>
  <c r="L2736" i="1"/>
  <c r="L2752" i="1"/>
  <c r="L2768" i="1"/>
  <c r="L2784" i="1"/>
  <c r="L2800" i="1"/>
  <c r="L2816" i="1"/>
  <c r="L2832" i="1"/>
  <c r="L2848" i="1"/>
  <c r="L2864" i="1"/>
  <c r="L2880" i="1"/>
  <c r="L2896" i="1"/>
  <c r="L2912" i="1"/>
  <c r="L2927" i="1"/>
  <c r="L2943" i="1"/>
  <c r="L2959" i="1"/>
  <c r="L2975" i="1"/>
  <c r="L2991" i="1"/>
  <c r="L3007" i="1"/>
  <c r="L3023" i="1"/>
  <c r="L3039" i="1"/>
  <c r="L3055" i="1"/>
  <c r="L3071" i="1"/>
  <c r="L3087" i="1"/>
  <c r="L3103" i="1"/>
  <c r="L3119" i="1"/>
  <c r="L3135" i="1"/>
  <c r="L3151" i="1"/>
  <c r="L3167" i="1"/>
  <c r="L3183" i="1"/>
  <c r="L3199" i="1"/>
  <c r="L3215" i="1"/>
  <c r="L3231" i="1"/>
  <c r="L3247" i="1"/>
  <c r="L3263" i="1"/>
  <c r="L3279" i="1"/>
  <c r="L3295" i="1"/>
  <c r="L3311" i="1"/>
  <c r="L3327" i="1"/>
  <c r="L3343" i="1"/>
  <c r="L3359" i="1"/>
  <c r="L3375" i="1"/>
  <c r="L3391" i="1"/>
  <c r="L3407" i="1"/>
  <c r="L3423" i="1"/>
  <c r="L3439" i="1"/>
  <c r="L3455" i="1"/>
  <c r="L3471" i="1"/>
  <c r="L3487" i="1"/>
  <c r="L3503" i="1"/>
  <c r="L3519" i="1"/>
  <c r="L3535" i="1"/>
  <c r="L3547" i="1"/>
  <c r="L3555" i="1"/>
  <c r="L3563" i="1"/>
  <c r="L3571" i="1"/>
  <c r="L3579" i="1"/>
  <c r="L3587" i="1"/>
  <c r="L3595" i="1"/>
  <c r="L3603" i="1"/>
  <c r="L3611" i="1"/>
  <c r="L3619" i="1"/>
  <c r="L3627" i="1"/>
  <c r="L3635" i="1"/>
  <c r="L3643" i="1"/>
  <c r="L3651" i="1"/>
  <c r="L3659" i="1"/>
  <c r="L3667" i="1"/>
  <c r="L3675" i="1"/>
  <c r="L3683" i="1"/>
  <c r="L3691" i="1"/>
  <c r="L3699" i="1"/>
  <c r="L3707" i="1"/>
  <c r="L3715" i="1"/>
  <c r="L3723" i="1"/>
  <c r="L3727" i="1"/>
  <c r="L3731" i="1"/>
  <c r="L3735" i="1"/>
  <c r="L3739" i="1"/>
  <c r="L3743" i="1"/>
  <c r="L3747" i="1"/>
  <c r="L3751" i="1"/>
  <c r="L3755" i="1"/>
  <c r="L3759" i="1"/>
  <c r="L3763" i="1"/>
  <c r="L3767" i="1"/>
  <c r="L3771" i="1"/>
  <c r="L3775" i="1"/>
  <c r="L3779" i="1"/>
  <c r="L3783" i="1"/>
  <c r="L3787" i="1"/>
  <c r="L3791" i="1"/>
  <c r="L3795" i="1"/>
  <c r="L3799" i="1"/>
  <c r="L3803" i="1"/>
  <c r="L3807" i="1"/>
  <c r="L3811" i="1"/>
  <c r="L3815" i="1"/>
  <c r="L3819" i="1"/>
  <c r="L3823" i="1"/>
  <c r="L3827" i="1"/>
  <c r="L3831" i="1"/>
  <c r="L3835" i="1"/>
  <c r="L3839" i="1"/>
  <c r="L3843" i="1"/>
  <c r="L3847" i="1"/>
  <c r="L3851" i="1"/>
  <c r="L3855" i="1"/>
  <c r="L3859" i="1"/>
  <c r="L3863" i="1"/>
  <c r="L3867" i="1"/>
  <c r="L3871" i="1"/>
  <c r="L3875" i="1"/>
  <c r="L3879" i="1"/>
  <c r="L3883" i="1"/>
  <c r="L3887" i="1"/>
  <c r="L3891" i="1"/>
  <c r="L3895" i="1"/>
  <c r="L3899" i="1"/>
  <c r="L3903" i="1"/>
  <c r="L3907" i="1"/>
  <c r="L3911" i="1"/>
  <c r="L3915" i="1"/>
  <c r="L3919" i="1"/>
  <c r="L3923" i="1"/>
  <c r="L3927" i="1"/>
  <c r="L3931" i="1"/>
  <c r="L3935" i="1"/>
  <c r="L3939" i="1"/>
  <c r="L3943" i="1"/>
  <c r="L3947" i="1"/>
  <c r="L3951" i="1"/>
  <c r="L3955" i="1"/>
  <c r="L3959" i="1"/>
  <c r="L3963" i="1"/>
  <c r="L3967" i="1"/>
  <c r="L3971" i="1"/>
  <c r="L3975" i="1"/>
  <c r="L3979" i="1"/>
  <c r="L3983" i="1"/>
  <c r="L3987" i="1"/>
  <c r="L3991" i="1"/>
  <c r="L3995" i="1"/>
  <c r="L3999" i="1"/>
  <c r="L4003" i="1"/>
  <c r="L4007" i="1"/>
  <c r="L4011" i="1"/>
  <c r="L4015" i="1"/>
  <c r="L4019" i="1"/>
  <c r="L4023" i="1"/>
  <c r="L4027" i="1"/>
  <c r="L4031" i="1"/>
  <c r="L4035" i="1"/>
  <c r="L4039" i="1"/>
  <c r="L4043" i="1"/>
  <c r="L4047" i="1"/>
  <c r="L4051" i="1"/>
  <c r="L4055" i="1"/>
  <c r="L4059" i="1"/>
  <c r="L4063" i="1"/>
  <c r="L4067" i="1"/>
  <c r="L4071" i="1"/>
  <c r="L4075" i="1"/>
  <c r="L4079" i="1"/>
  <c r="L4083" i="1"/>
  <c r="L4087" i="1"/>
  <c r="L4091" i="1"/>
  <c r="L4095" i="1"/>
  <c r="L4099" i="1"/>
  <c r="L4103" i="1"/>
  <c r="L4107" i="1"/>
  <c r="L4111" i="1"/>
  <c r="L4115" i="1"/>
  <c r="L4119" i="1"/>
  <c r="L4123" i="1"/>
  <c r="L4127" i="1"/>
  <c r="L4131" i="1"/>
  <c r="L4135" i="1"/>
  <c r="L4139" i="1"/>
  <c r="L4143" i="1"/>
  <c r="L4147" i="1"/>
  <c r="L4151" i="1"/>
  <c r="L4155" i="1"/>
  <c r="L4159" i="1"/>
  <c r="L4163" i="1"/>
  <c r="L4167" i="1"/>
  <c r="L4171" i="1"/>
  <c r="L4175" i="1"/>
  <c r="L4179" i="1"/>
  <c r="L4183" i="1"/>
  <c r="L4187" i="1"/>
  <c r="L4191" i="1"/>
  <c r="L4195" i="1"/>
  <c r="L4199" i="1"/>
  <c r="L4203" i="1"/>
  <c r="L4207" i="1"/>
  <c r="L4211" i="1"/>
  <c r="L4215" i="1"/>
  <c r="L4219" i="1"/>
  <c r="L4222" i="1"/>
  <c r="L4226" i="1"/>
  <c r="L4230" i="1"/>
  <c r="L4234" i="1"/>
  <c r="L4238" i="1"/>
  <c r="L4242" i="1"/>
  <c r="L4246" i="1"/>
  <c r="L4250" i="1"/>
  <c r="L4254" i="1"/>
  <c r="L4258" i="1"/>
  <c r="L4262" i="1"/>
  <c r="L4266" i="1"/>
  <c r="L4270" i="1"/>
  <c r="L4274" i="1"/>
  <c r="L4278" i="1"/>
  <c r="L4282" i="1"/>
  <c r="L4286" i="1"/>
  <c r="L4290" i="1"/>
  <c r="L4294" i="1"/>
  <c r="L4298" i="1"/>
  <c r="L4302" i="1"/>
  <c r="L4306" i="1"/>
  <c r="L4310" i="1"/>
  <c r="L4314" i="1"/>
  <c r="L4318" i="1"/>
  <c r="L4322" i="1"/>
  <c r="L4326" i="1"/>
  <c r="L4330" i="1"/>
  <c r="L4334" i="1"/>
  <c r="L4338" i="1"/>
  <c r="L4342" i="1"/>
  <c r="L4346" i="1"/>
  <c r="L4350" i="1"/>
  <c r="L4354" i="1"/>
  <c r="L4358" i="1"/>
  <c r="L4362" i="1"/>
  <c r="L4366" i="1"/>
  <c r="L4370" i="1"/>
  <c r="L4374" i="1"/>
  <c r="L4378" i="1"/>
  <c r="L4382" i="1"/>
  <c r="L4386" i="1"/>
  <c r="L4390" i="1"/>
  <c r="L4394" i="1"/>
  <c r="L4398" i="1"/>
  <c r="L4402" i="1"/>
  <c r="L4406" i="1"/>
  <c r="L4410" i="1"/>
  <c r="L4414" i="1"/>
  <c r="L4418" i="1"/>
  <c r="L4422" i="1"/>
  <c r="L4426" i="1"/>
  <c r="L4430" i="1"/>
  <c r="L4434" i="1"/>
  <c r="L4438" i="1"/>
  <c r="L4442" i="1"/>
  <c r="L4446" i="1"/>
  <c r="L4450" i="1"/>
  <c r="L4454" i="1"/>
  <c r="L4458" i="1"/>
  <c r="L4462" i="1"/>
  <c r="L4466" i="1"/>
  <c r="L4470" i="1"/>
  <c r="L4474" i="1"/>
  <c r="L4478" i="1"/>
  <c r="L4482" i="1"/>
  <c r="L4486" i="1"/>
  <c r="L4490" i="1"/>
  <c r="L1461" i="1"/>
  <c r="L1717" i="1"/>
  <c r="L1939" i="1"/>
  <c r="L2018" i="1"/>
  <c r="L2082" i="1"/>
  <c r="L2146" i="1"/>
  <c r="L2210" i="1"/>
  <c r="L2274" i="1"/>
  <c r="L2338" i="1"/>
  <c r="L2402" i="1"/>
  <c r="L2462" i="1"/>
  <c r="L2494" i="1"/>
  <c r="L2526" i="1"/>
  <c r="L2558" i="1"/>
  <c r="L2590" i="1"/>
  <c r="L2612" i="1"/>
  <c r="L2628" i="1"/>
  <c r="L2644" i="1"/>
  <c r="L2660" i="1"/>
  <c r="L2676" i="1"/>
  <c r="L2692" i="1"/>
  <c r="L2708" i="1"/>
  <c r="L2724" i="1"/>
  <c r="L2740" i="1"/>
  <c r="L2756" i="1"/>
  <c r="L2772" i="1"/>
  <c r="L2788" i="1"/>
  <c r="L2804" i="1"/>
  <c r="L2820" i="1"/>
  <c r="L2836" i="1"/>
  <c r="L2852" i="1"/>
  <c r="L2868" i="1"/>
  <c r="L2884" i="1"/>
  <c r="L2900" i="1"/>
  <c r="L2916" i="1"/>
  <c r="L2931" i="1"/>
  <c r="L2947" i="1"/>
  <c r="L2963" i="1"/>
  <c r="L2979" i="1"/>
  <c r="L2995" i="1"/>
  <c r="L3011" i="1"/>
  <c r="L3027" i="1"/>
  <c r="L3043" i="1"/>
  <c r="L3059" i="1"/>
  <c r="L3075" i="1"/>
  <c r="L3091" i="1"/>
  <c r="L3107" i="1"/>
  <c r="L3123" i="1"/>
  <c r="L3139" i="1"/>
  <c r="L3155" i="1"/>
  <c r="L3171" i="1"/>
  <c r="L3187" i="1"/>
  <c r="L3203" i="1"/>
  <c r="L3219" i="1"/>
  <c r="L3235" i="1"/>
  <c r="L3251" i="1"/>
  <c r="L3267" i="1"/>
  <c r="L3283" i="1"/>
  <c r="L3299" i="1"/>
  <c r="L3315" i="1"/>
  <c r="L3331" i="1"/>
  <c r="L3347" i="1"/>
  <c r="L3363" i="1"/>
  <c r="L3379" i="1"/>
  <c r="L3395" i="1"/>
  <c r="L3411" i="1"/>
  <c r="L3427" i="1"/>
  <c r="L3443" i="1"/>
  <c r="L3459" i="1"/>
  <c r="L3475" i="1"/>
  <c r="L3491" i="1"/>
  <c r="L3507" i="1"/>
  <c r="L3523" i="1"/>
  <c r="L3539" i="1"/>
  <c r="L3549" i="1"/>
  <c r="L3557" i="1"/>
  <c r="L3565" i="1"/>
  <c r="L3573" i="1"/>
  <c r="L3581" i="1"/>
  <c r="L3589" i="1"/>
  <c r="L3597" i="1"/>
  <c r="L3605" i="1"/>
  <c r="L3613" i="1"/>
  <c r="L3621" i="1"/>
  <c r="L3629" i="1"/>
  <c r="L3637" i="1"/>
  <c r="L3645" i="1"/>
  <c r="L3653" i="1"/>
  <c r="L3661" i="1"/>
  <c r="L3669" i="1"/>
  <c r="L3677" i="1"/>
  <c r="L3685" i="1"/>
  <c r="L3693" i="1"/>
  <c r="L3701" i="1"/>
  <c r="L3709" i="1"/>
  <c r="L3717" i="1"/>
  <c r="L3724" i="1"/>
  <c r="L3728" i="1"/>
  <c r="L3732" i="1"/>
  <c r="L3736" i="1"/>
  <c r="L3740" i="1"/>
  <c r="L3744" i="1"/>
  <c r="L3748" i="1"/>
  <c r="L3752" i="1"/>
  <c r="L3756" i="1"/>
  <c r="L3760" i="1"/>
  <c r="L3764" i="1"/>
  <c r="L3768" i="1"/>
  <c r="L3772" i="1"/>
  <c r="L3776" i="1"/>
  <c r="L3780" i="1"/>
  <c r="L3784" i="1"/>
  <c r="L3788" i="1"/>
  <c r="L3792" i="1"/>
  <c r="L3796" i="1"/>
  <c r="L3800" i="1"/>
  <c r="L3804" i="1"/>
  <c r="L3808" i="1"/>
  <c r="L3812" i="1"/>
  <c r="L3816" i="1"/>
  <c r="L3820" i="1"/>
  <c r="L3824" i="1"/>
  <c r="L3828" i="1"/>
  <c r="L3832" i="1"/>
  <c r="L3836" i="1"/>
  <c r="L3840" i="1"/>
  <c r="L3844" i="1"/>
  <c r="L3848" i="1"/>
  <c r="L3852" i="1"/>
  <c r="L3856" i="1"/>
  <c r="L3860" i="1"/>
  <c r="L3864" i="1"/>
  <c r="L3868" i="1"/>
  <c r="L3872" i="1"/>
  <c r="L3876" i="1"/>
  <c r="L3880" i="1"/>
  <c r="L3884" i="1"/>
  <c r="L3888" i="1"/>
  <c r="L3892" i="1"/>
  <c r="L3896" i="1"/>
  <c r="L3900" i="1"/>
  <c r="L3904" i="1"/>
  <c r="L3908" i="1"/>
  <c r="L3912" i="1"/>
  <c r="L3916" i="1"/>
  <c r="L3920" i="1"/>
  <c r="L3924" i="1"/>
  <c r="L3928" i="1"/>
  <c r="L3932" i="1"/>
  <c r="L3936" i="1"/>
  <c r="L3940" i="1"/>
  <c r="L3944" i="1"/>
  <c r="L3948" i="1"/>
  <c r="L3952" i="1"/>
  <c r="L3956" i="1"/>
  <c r="L3960" i="1"/>
  <c r="L3964" i="1"/>
  <c r="L3968" i="1"/>
  <c r="L3972" i="1"/>
  <c r="L3976" i="1"/>
  <c r="L3980" i="1"/>
  <c r="L3984" i="1"/>
  <c r="L3988" i="1"/>
  <c r="L3992" i="1"/>
  <c r="L3996" i="1"/>
  <c r="L4000" i="1"/>
  <c r="L4004" i="1"/>
  <c r="L4008" i="1"/>
  <c r="L4012" i="1"/>
  <c r="L4016" i="1"/>
  <c r="L4020" i="1"/>
  <c r="L4024" i="1"/>
  <c r="L4028" i="1"/>
  <c r="L4032" i="1"/>
  <c r="L4036" i="1"/>
  <c r="L4040" i="1"/>
  <c r="L4044" i="1"/>
  <c r="L4048" i="1"/>
  <c r="L4052" i="1"/>
  <c r="L4056" i="1"/>
  <c r="L4060" i="1"/>
  <c r="L4064" i="1"/>
  <c r="L4068" i="1"/>
  <c r="L4072" i="1"/>
  <c r="L4076" i="1"/>
  <c r="L4080" i="1"/>
  <c r="L4084" i="1"/>
  <c r="L4088" i="1"/>
  <c r="L4092" i="1"/>
  <c r="L4096" i="1"/>
  <c r="L4100" i="1"/>
  <c r="L4104" i="1"/>
  <c r="L4108" i="1"/>
  <c r="L4112" i="1"/>
  <c r="L4116" i="1"/>
  <c r="L4120" i="1"/>
  <c r="L4124" i="1"/>
  <c r="L4128" i="1"/>
  <c r="L4132" i="1"/>
  <c r="L4136" i="1"/>
  <c r="L4140" i="1"/>
  <c r="L4144" i="1"/>
  <c r="L4148" i="1"/>
  <c r="L4152" i="1"/>
  <c r="L4156" i="1"/>
  <c r="L4160" i="1"/>
  <c r="L4164" i="1"/>
  <c r="L4168" i="1"/>
  <c r="L4172" i="1"/>
  <c r="L4176" i="1"/>
  <c r="L4180" i="1"/>
  <c r="L4184" i="1"/>
  <c r="L4188" i="1"/>
  <c r="L4192" i="1"/>
  <c r="L4196" i="1"/>
  <c r="L4200" i="1"/>
  <c r="L4204" i="1"/>
  <c r="L4208" i="1"/>
  <c r="L4212" i="1"/>
  <c r="L4216" i="1"/>
  <c r="L4220" i="1"/>
  <c r="L4223" i="1"/>
  <c r="L4227" i="1"/>
  <c r="L4231" i="1"/>
  <c r="L4235" i="1"/>
  <c r="L4239" i="1"/>
  <c r="L4243" i="1"/>
  <c r="L4247" i="1"/>
  <c r="L4251" i="1"/>
  <c r="L4255" i="1"/>
  <c r="L4259" i="1"/>
  <c r="L4263" i="1"/>
  <c r="L4267" i="1"/>
  <c r="L4271" i="1"/>
  <c r="L4275" i="1"/>
  <c r="L4279" i="1"/>
  <c r="L4283" i="1"/>
  <c r="L4287" i="1"/>
  <c r="L4291" i="1"/>
  <c r="L4295" i="1"/>
  <c r="L4299" i="1"/>
  <c r="L4303" i="1"/>
  <c r="L4307" i="1"/>
  <c r="L4311" i="1"/>
  <c r="L4315" i="1"/>
  <c r="L4319" i="1"/>
  <c r="L4323" i="1"/>
  <c r="L4327" i="1"/>
  <c r="L4331" i="1"/>
  <c r="L4335" i="1"/>
  <c r="L4339" i="1"/>
  <c r="L4343" i="1"/>
  <c r="L4347" i="1"/>
  <c r="L4351" i="1"/>
  <c r="L4355" i="1"/>
  <c r="L4359" i="1"/>
  <c r="L4363" i="1"/>
  <c r="L4367" i="1"/>
  <c r="L4371" i="1"/>
  <c r="L4375" i="1"/>
  <c r="L4379" i="1"/>
  <c r="L4383" i="1"/>
  <c r="L4387" i="1"/>
  <c r="L4391" i="1"/>
  <c r="L4395" i="1"/>
  <c r="L4399" i="1"/>
  <c r="L4403" i="1"/>
  <c r="L4407" i="1"/>
  <c r="L4411" i="1"/>
  <c r="L4415" i="1"/>
  <c r="L4419" i="1"/>
  <c r="L4423" i="1"/>
  <c r="L4427" i="1"/>
  <c r="L4431" i="1"/>
  <c r="L4435" i="1"/>
  <c r="L4439" i="1"/>
  <c r="L4443" i="1"/>
  <c r="L4447" i="1"/>
  <c r="L4451" i="1"/>
  <c r="L4455" i="1"/>
  <c r="L4459" i="1"/>
  <c r="L4463" i="1"/>
  <c r="L4467" i="1"/>
  <c r="L4471" i="1"/>
  <c r="L4475" i="1"/>
  <c r="L4479" i="1"/>
  <c r="L4483" i="1"/>
  <c r="L4487" i="1"/>
  <c r="L4491" i="1"/>
  <c r="L4495" i="1"/>
  <c r="L4499" i="1"/>
  <c r="L4503" i="1"/>
  <c r="L4507" i="1"/>
  <c r="L4511" i="1"/>
  <c r="L4515" i="1"/>
  <c r="L4519" i="1"/>
  <c r="L4523" i="1"/>
  <c r="L4527" i="1"/>
  <c r="L4531" i="1"/>
  <c r="L4535" i="1"/>
  <c r="L4539" i="1"/>
  <c r="L4543" i="1"/>
  <c r="L4547" i="1"/>
  <c r="L4551" i="1"/>
  <c r="L4555" i="1"/>
  <c r="L4559" i="1"/>
  <c r="L4563" i="1"/>
  <c r="L4567" i="1"/>
  <c r="L4571" i="1"/>
  <c r="L4575" i="1"/>
  <c r="L4579" i="1"/>
  <c r="L4583" i="1"/>
  <c r="L4587" i="1"/>
  <c r="L4591" i="1"/>
  <c r="L4595" i="1"/>
  <c r="L4599" i="1"/>
  <c r="L4603" i="1"/>
  <c r="L4607" i="1"/>
  <c r="L4611" i="1"/>
  <c r="L4615" i="1"/>
  <c r="L4619" i="1"/>
  <c r="L4623" i="1"/>
  <c r="L4627" i="1"/>
  <c r="L4631" i="1"/>
  <c r="L4635" i="1"/>
  <c r="L4639" i="1"/>
  <c r="L4643" i="1"/>
  <c r="L4647" i="1"/>
  <c r="L4651" i="1"/>
  <c r="L4655" i="1"/>
  <c r="L4659" i="1"/>
  <c r="L4663" i="1"/>
  <c r="L4667" i="1"/>
  <c r="L4671" i="1"/>
  <c r="L4675" i="1"/>
  <c r="L4679" i="1"/>
  <c r="L4683" i="1"/>
  <c r="L4687" i="1"/>
  <c r="L4691" i="1"/>
  <c r="L4695" i="1"/>
  <c r="L4699" i="1"/>
  <c r="L1525" i="1"/>
  <c r="L2098" i="1"/>
  <c r="L2354" i="1"/>
  <c r="L2534" i="1"/>
  <c r="L2632" i="1"/>
  <c r="L2696" i="1"/>
  <c r="L2760" i="1"/>
  <c r="L2824" i="1"/>
  <c r="L2888" i="1"/>
  <c r="L2951" i="1"/>
  <c r="L3015" i="1"/>
  <c r="L3079" i="1"/>
  <c r="L3143" i="1"/>
  <c r="L3207" i="1"/>
  <c r="L3271" i="1"/>
  <c r="L3335" i="1"/>
  <c r="L3399" i="1"/>
  <c r="L3463" i="1"/>
  <c r="L3527" i="1"/>
  <c r="L3567" i="1"/>
  <c r="L3599" i="1"/>
  <c r="L3631" i="1"/>
  <c r="L3663" i="1"/>
  <c r="L3695" i="1"/>
  <c r="L3725" i="1"/>
  <c r="L3741" i="1"/>
  <c r="L3757" i="1"/>
  <c r="L3773" i="1"/>
  <c r="L3789" i="1"/>
  <c r="L3805" i="1"/>
  <c r="L3821" i="1"/>
  <c r="L3837" i="1"/>
  <c r="L3853" i="1"/>
  <c r="L3869" i="1"/>
  <c r="L3885" i="1"/>
  <c r="L3901" i="1"/>
  <c r="L3917" i="1"/>
  <c r="L3933" i="1"/>
  <c r="L3949" i="1"/>
  <c r="L3965" i="1"/>
  <c r="L3981" i="1"/>
  <c r="L3997" i="1"/>
  <c r="L4013" i="1"/>
  <c r="L4029" i="1"/>
  <c r="L4045" i="1"/>
  <c r="L4061" i="1"/>
  <c r="L4077" i="1"/>
  <c r="L4093" i="1"/>
  <c r="L4109" i="1"/>
  <c r="L4125" i="1"/>
  <c r="L4141" i="1"/>
  <c r="L4157" i="1"/>
  <c r="L4173" i="1"/>
  <c r="L4189" i="1"/>
  <c r="L4205" i="1"/>
  <c r="L4221" i="1"/>
  <c r="L4236" i="1"/>
  <c r="L4252" i="1"/>
  <c r="L4268" i="1"/>
  <c r="L4284" i="1"/>
  <c r="L4300" i="1"/>
  <c r="L4316" i="1"/>
  <c r="L4332" i="1"/>
  <c r="L4348" i="1"/>
  <c r="L4364" i="1"/>
  <c r="L4380" i="1"/>
  <c r="L4396" i="1"/>
  <c r="L4412" i="1"/>
  <c r="L4428" i="1"/>
  <c r="L4444" i="1"/>
  <c r="L4460" i="1"/>
  <c r="L4476" i="1"/>
  <c r="L4492" i="1"/>
  <c r="L4497" i="1"/>
  <c r="L4502" i="1"/>
  <c r="L4508" i="1"/>
  <c r="L4513" i="1"/>
  <c r="L4518" i="1"/>
  <c r="L4524" i="1"/>
  <c r="L4529" i="1"/>
  <c r="L4534" i="1"/>
  <c r="L4540" i="1"/>
  <c r="L4545" i="1"/>
  <c r="L4550" i="1"/>
  <c r="L4556" i="1"/>
  <c r="L4561" i="1"/>
  <c r="L4566" i="1"/>
  <c r="L4572" i="1"/>
  <c r="L4577" i="1"/>
  <c r="L4582" i="1"/>
  <c r="L4588" i="1"/>
  <c r="L4593" i="1"/>
  <c r="L4598" i="1"/>
  <c r="L4604" i="1"/>
  <c r="L4609" i="1"/>
  <c r="L4614" i="1"/>
  <c r="L4620" i="1"/>
  <c r="L4625" i="1"/>
  <c r="L4630" i="1"/>
  <c r="L4636" i="1"/>
  <c r="L4641" i="1"/>
  <c r="L4646" i="1"/>
  <c r="L4652" i="1"/>
  <c r="L4657" i="1"/>
  <c r="L4662" i="1"/>
  <c r="L4668" i="1"/>
  <c r="L4673" i="1"/>
  <c r="L4678" i="1"/>
  <c r="L4684" i="1"/>
  <c r="L4689" i="1"/>
  <c r="L4694" i="1"/>
  <c r="L4700" i="1"/>
  <c r="L4704" i="1"/>
  <c r="L4708" i="1"/>
  <c r="L4711" i="1"/>
  <c r="L4715" i="1"/>
  <c r="L4719" i="1"/>
  <c r="L4723" i="1"/>
  <c r="L4727" i="1"/>
  <c r="L4731" i="1"/>
  <c r="L4735" i="1"/>
  <c r="L4739" i="1"/>
  <c r="L4743" i="1"/>
  <c r="L4747" i="1"/>
  <c r="L4751" i="1"/>
  <c r="L4755" i="1"/>
  <c r="L4759" i="1"/>
  <c r="L4763" i="1"/>
  <c r="L4767" i="1"/>
  <c r="L4771" i="1"/>
  <c r="L4775" i="1"/>
  <c r="L4779" i="1"/>
  <c r="L4783" i="1"/>
  <c r="L4787" i="1"/>
  <c r="L4791" i="1"/>
  <c r="L4795" i="1"/>
  <c r="L4799" i="1"/>
  <c r="L4803" i="1"/>
  <c r="L4807" i="1"/>
  <c r="L4811" i="1"/>
  <c r="L4815" i="1"/>
  <c r="L4819" i="1"/>
  <c r="L4823" i="1"/>
  <c r="L4827" i="1"/>
  <c r="L4831" i="1"/>
  <c r="L4835" i="1"/>
  <c r="L4839" i="1"/>
  <c r="L4843" i="1"/>
  <c r="L4847" i="1"/>
  <c r="L4851" i="1"/>
  <c r="L4855" i="1"/>
  <c r="L4859" i="1"/>
  <c r="L4863" i="1"/>
  <c r="L4867" i="1"/>
  <c r="L4871" i="1"/>
  <c r="L4875" i="1"/>
  <c r="L4879" i="1"/>
  <c r="L4883" i="1"/>
  <c r="L4887" i="1"/>
  <c r="L4891" i="1"/>
  <c r="L4895" i="1"/>
  <c r="L4899" i="1"/>
  <c r="L4903" i="1"/>
  <c r="L4907" i="1"/>
  <c r="L4911" i="1"/>
  <c r="L4915" i="1"/>
  <c r="L4919" i="1"/>
  <c r="L4923" i="1"/>
  <c r="L4927" i="1"/>
  <c r="L4931" i="1"/>
  <c r="L4935" i="1"/>
  <c r="L4939" i="1"/>
  <c r="L4943" i="1"/>
  <c r="L4947" i="1"/>
  <c r="L4951" i="1"/>
  <c r="L4955" i="1"/>
  <c r="L4959" i="1"/>
  <c r="L4963" i="1"/>
  <c r="L4967" i="1"/>
  <c r="L4971" i="1"/>
  <c r="L4975" i="1"/>
  <c r="L4979" i="1"/>
  <c r="L4983" i="1"/>
  <c r="L4987" i="1"/>
  <c r="L4991" i="1"/>
  <c r="L4995" i="1"/>
  <c r="L4999" i="1"/>
  <c r="L5003" i="1"/>
  <c r="L5007" i="1"/>
  <c r="L5011" i="1"/>
  <c r="L5015" i="1"/>
  <c r="L5019" i="1"/>
  <c r="L5023" i="1"/>
  <c r="L5027" i="1"/>
  <c r="L5031" i="1"/>
  <c r="L5035" i="1"/>
  <c r="L5039" i="1"/>
  <c r="L5043" i="1"/>
  <c r="L5047" i="1"/>
  <c r="L5051" i="1"/>
  <c r="L5055" i="1"/>
  <c r="L5059" i="1"/>
  <c r="L5063" i="1"/>
  <c r="L5067" i="1"/>
  <c r="L5071" i="1"/>
  <c r="L5075" i="1"/>
  <c r="L5079" i="1"/>
  <c r="L5083" i="1"/>
  <c r="L5087" i="1"/>
  <c r="L5091" i="1"/>
  <c r="L5095" i="1"/>
  <c r="L5099" i="1"/>
  <c r="L5103" i="1"/>
  <c r="L5107" i="1"/>
  <c r="L5111" i="1"/>
  <c r="L5115" i="1"/>
  <c r="L5119" i="1"/>
  <c r="L5123" i="1"/>
  <c r="L5127" i="1"/>
  <c r="L5131" i="1"/>
  <c r="L5135" i="1"/>
  <c r="L5139" i="1"/>
  <c r="L5143" i="1"/>
  <c r="L5147" i="1"/>
  <c r="L5151" i="1"/>
  <c r="L5155" i="1"/>
  <c r="L1781" i="1"/>
  <c r="L2162" i="1"/>
  <c r="L2418" i="1"/>
  <c r="L2566" i="1"/>
  <c r="L2648" i="1"/>
  <c r="L2712" i="1"/>
  <c r="L2776" i="1"/>
  <c r="L2840" i="1"/>
  <c r="L2904" i="1"/>
  <c r="L2967" i="1"/>
  <c r="L3031" i="1"/>
  <c r="L3095" i="1"/>
  <c r="L3159" i="1"/>
  <c r="L3223" i="1"/>
  <c r="L3287" i="1"/>
  <c r="L3351" i="1"/>
  <c r="L3415" i="1"/>
  <c r="L3479" i="1"/>
  <c r="L3543" i="1"/>
  <c r="L3575" i="1"/>
  <c r="L3607" i="1"/>
  <c r="L3639" i="1"/>
  <c r="L3671" i="1"/>
  <c r="L3703" i="1"/>
  <c r="L3729" i="1"/>
  <c r="L3745" i="1"/>
  <c r="L3761" i="1"/>
  <c r="L3777" i="1"/>
  <c r="L3793" i="1"/>
  <c r="L3809" i="1"/>
  <c r="L3825" i="1"/>
  <c r="L3841" i="1"/>
  <c r="L3857" i="1"/>
  <c r="L3873" i="1"/>
  <c r="L3889" i="1"/>
  <c r="L3905" i="1"/>
  <c r="L3921" i="1"/>
  <c r="L3937" i="1"/>
  <c r="L3953" i="1"/>
  <c r="L3969" i="1"/>
  <c r="L3985" i="1"/>
  <c r="L4001" i="1"/>
  <c r="L4017" i="1"/>
  <c r="L4033" i="1"/>
  <c r="L4049" i="1"/>
  <c r="L4065" i="1"/>
  <c r="L4081" i="1"/>
  <c r="L4097" i="1"/>
  <c r="L4113" i="1"/>
  <c r="L4129" i="1"/>
  <c r="L4145" i="1"/>
  <c r="L4161" i="1"/>
  <c r="L4177" i="1"/>
  <c r="L4193" i="1"/>
  <c r="L4209" i="1"/>
  <c r="L4224" i="1"/>
  <c r="L4240" i="1"/>
  <c r="L4256" i="1"/>
  <c r="L4272" i="1"/>
  <c r="L4288" i="1"/>
  <c r="L4304" i="1"/>
  <c r="L4320" i="1"/>
  <c r="L4336" i="1"/>
  <c r="L4352" i="1"/>
  <c r="L4368" i="1"/>
  <c r="L4384" i="1"/>
  <c r="L4400" i="1"/>
  <c r="L4416" i="1"/>
  <c r="L4432" i="1"/>
  <c r="L4448" i="1"/>
  <c r="L4464" i="1"/>
  <c r="L4480" i="1"/>
  <c r="L4493" i="1"/>
  <c r="L4498" i="1"/>
  <c r="L4504" i="1"/>
  <c r="L4509" i="1"/>
  <c r="L4514" i="1"/>
  <c r="L4520" i="1"/>
  <c r="L4525" i="1"/>
  <c r="L4530" i="1"/>
  <c r="L4536" i="1"/>
  <c r="L4541" i="1"/>
  <c r="L4546" i="1"/>
  <c r="L4552" i="1"/>
  <c r="L4557" i="1"/>
  <c r="L4562" i="1"/>
  <c r="L4568" i="1"/>
  <c r="L4573" i="1"/>
  <c r="L4578" i="1"/>
  <c r="L4584" i="1"/>
  <c r="L4589" i="1"/>
  <c r="L4594" i="1"/>
  <c r="L4600" i="1"/>
  <c r="L4605" i="1"/>
  <c r="L4610" i="1"/>
  <c r="L4616" i="1"/>
  <c r="L4621" i="1"/>
  <c r="L4626" i="1"/>
  <c r="L4632" i="1"/>
  <c r="L4637" i="1"/>
  <c r="L4642" i="1"/>
  <c r="L4648" i="1"/>
  <c r="L4653" i="1"/>
  <c r="L4658" i="1"/>
  <c r="L4664" i="1"/>
  <c r="L4669" i="1"/>
  <c r="L4674" i="1"/>
  <c r="L4680" i="1"/>
  <c r="L4685" i="1"/>
  <c r="L4690" i="1"/>
  <c r="L4696" i="1"/>
  <c r="L4701" i="1"/>
  <c r="L4705" i="1"/>
  <c r="L4709" i="1"/>
  <c r="L4712" i="1"/>
  <c r="L4716" i="1"/>
  <c r="L4720" i="1"/>
  <c r="L4724" i="1"/>
  <c r="L4728" i="1"/>
  <c r="L4732" i="1"/>
  <c r="L4736" i="1"/>
  <c r="L4740" i="1"/>
  <c r="L4744" i="1"/>
  <c r="L4748" i="1"/>
  <c r="L4752" i="1"/>
  <c r="L4756" i="1"/>
  <c r="L4760" i="1"/>
  <c r="L4764" i="1"/>
  <c r="L4768" i="1"/>
  <c r="L4772" i="1"/>
  <c r="L4776" i="1"/>
  <c r="L4780" i="1"/>
  <c r="L4784" i="1"/>
  <c r="L4788" i="1"/>
  <c r="L4792" i="1"/>
  <c r="L4796" i="1"/>
  <c r="L4800" i="1"/>
  <c r="L4804" i="1"/>
  <c r="L4808" i="1"/>
  <c r="L4812" i="1"/>
  <c r="L4816" i="1"/>
  <c r="L4820" i="1"/>
  <c r="L4824" i="1"/>
  <c r="L4828" i="1"/>
  <c r="L4832" i="1"/>
  <c r="L4836" i="1"/>
  <c r="L4840" i="1"/>
  <c r="L4844" i="1"/>
  <c r="L4848" i="1"/>
  <c r="L4852" i="1"/>
  <c r="L4856" i="1"/>
  <c r="L4860" i="1"/>
  <c r="L4864" i="1"/>
  <c r="L4868" i="1"/>
  <c r="L4872" i="1"/>
  <c r="L4876" i="1"/>
  <c r="L4880" i="1"/>
  <c r="L4884" i="1"/>
  <c r="L4888" i="1"/>
  <c r="L4892" i="1"/>
  <c r="L4896" i="1"/>
  <c r="L4900" i="1"/>
  <c r="L4904" i="1"/>
  <c r="L4908" i="1"/>
  <c r="L4912" i="1"/>
  <c r="L4916" i="1"/>
  <c r="L4920" i="1"/>
  <c r="L4924" i="1"/>
  <c r="L4928" i="1"/>
  <c r="L4932" i="1"/>
  <c r="L4936" i="1"/>
  <c r="L4940" i="1"/>
  <c r="L4944" i="1"/>
  <c r="L4948" i="1"/>
  <c r="L4952" i="1"/>
  <c r="L4956" i="1"/>
  <c r="L4960" i="1"/>
  <c r="L4964" i="1"/>
  <c r="L4968" i="1"/>
  <c r="L4972" i="1"/>
  <c r="L4976" i="1"/>
  <c r="L4980" i="1"/>
  <c r="L4984" i="1"/>
  <c r="L4988" i="1"/>
  <c r="L4992" i="1"/>
  <c r="L4996" i="1"/>
  <c r="L5000" i="1"/>
  <c r="L5004" i="1"/>
  <c r="L5008" i="1"/>
  <c r="L5012" i="1"/>
  <c r="L5016" i="1"/>
  <c r="L5020" i="1"/>
  <c r="L5024" i="1"/>
  <c r="L5028" i="1"/>
  <c r="L5032" i="1"/>
  <c r="L5036" i="1"/>
  <c r="L5040" i="1"/>
  <c r="L5044" i="1"/>
  <c r="L5048" i="1"/>
  <c r="L5052" i="1"/>
  <c r="L5056" i="1"/>
  <c r="L5060" i="1"/>
  <c r="L5064" i="1"/>
  <c r="L5068" i="1"/>
  <c r="L5072" i="1"/>
  <c r="L5076" i="1"/>
  <c r="L5080" i="1"/>
  <c r="L5084" i="1"/>
  <c r="L5088" i="1"/>
  <c r="L5092" i="1"/>
  <c r="L5096" i="1"/>
  <c r="L5100" i="1"/>
  <c r="L5104" i="1"/>
  <c r="L5108" i="1"/>
  <c r="L5112" i="1"/>
  <c r="L5116" i="1"/>
  <c r="L5120" i="1"/>
  <c r="L5124" i="1"/>
  <c r="L5128" i="1"/>
  <c r="L5132" i="1"/>
  <c r="L5136" i="1"/>
  <c r="L5140" i="1"/>
  <c r="L5144" i="1"/>
  <c r="L5148" i="1"/>
  <c r="L5152" i="1"/>
  <c r="L2" i="1"/>
  <c r="L1964" i="1"/>
  <c r="L2226" i="1"/>
  <c r="L2470" i="1"/>
  <c r="L2598" i="1"/>
  <c r="L2664" i="1"/>
  <c r="L2728" i="1"/>
  <c r="L2792" i="1"/>
  <c r="L2856" i="1"/>
  <c r="L2919" i="1"/>
  <c r="L2983" i="1"/>
  <c r="L3047" i="1"/>
  <c r="L3111" i="1"/>
  <c r="L3175" i="1"/>
  <c r="L3239" i="1"/>
  <c r="L3303" i="1"/>
  <c r="L3367" i="1"/>
  <c r="L3431" i="1"/>
  <c r="L3495" i="1"/>
  <c r="L3551" i="1"/>
  <c r="L3583" i="1"/>
  <c r="L3615" i="1"/>
  <c r="L3647" i="1"/>
  <c r="L3679" i="1"/>
  <c r="L3711" i="1"/>
  <c r="L3733" i="1"/>
  <c r="L3749" i="1"/>
  <c r="L3765" i="1"/>
  <c r="L3781" i="1"/>
  <c r="L3797" i="1"/>
  <c r="L3813" i="1"/>
  <c r="L3829" i="1"/>
  <c r="L3845" i="1"/>
  <c r="L3861" i="1"/>
  <c r="L3877" i="1"/>
  <c r="L3893" i="1"/>
  <c r="L3909" i="1"/>
  <c r="L3925" i="1"/>
  <c r="L3941" i="1"/>
  <c r="L3957" i="1"/>
  <c r="L3973" i="1"/>
  <c r="L3989" i="1"/>
  <c r="L4005" i="1"/>
  <c r="L4021" i="1"/>
  <c r="L4037" i="1"/>
  <c r="L4053" i="1"/>
  <c r="L4069" i="1"/>
  <c r="L4085" i="1"/>
  <c r="L4101" i="1"/>
  <c r="L4117" i="1"/>
  <c r="L4133" i="1"/>
  <c r="L4149" i="1"/>
  <c r="L4165" i="1"/>
  <c r="L4181" i="1"/>
  <c r="L4197" i="1"/>
  <c r="L4213" i="1"/>
  <c r="L4228" i="1"/>
  <c r="L4244" i="1"/>
  <c r="L4260" i="1"/>
  <c r="L4276" i="1"/>
  <c r="L4292" i="1"/>
  <c r="L4308" i="1"/>
  <c r="L4324" i="1"/>
  <c r="L4340" i="1"/>
  <c r="L4356" i="1"/>
  <c r="L4372" i="1"/>
  <c r="L4388" i="1"/>
  <c r="L4404" i="1"/>
  <c r="L4420" i="1"/>
  <c r="L4436" i="1"/>
  <c r="L4452" i="1"/>
  <c r="L4468" i="1"/>
  <c r="L4484" i="1"/>
  <c r="L4494" i="1"/>
  <c r="L4500" i="1"/>
  <c r="L4505" i="1"/>
  <c r="L4510" i="1"/>
  <c r="L4516" i="1"/>
  <c r="L4521" i="1"/>
  <c r="L4526" i="1"/>
  <c r="L4532" i="1"/>
  <c r="L4537" i="1"/>
  <c r="L4542" i="1"/>
  <c r="L4548" i="1"/>
  <c r="L4553" i="1"/>
  <c r="L4558" i="1"/>
  <c r="L4564" i="1"/>
  <c r="L4569" i="1"/>
  <c r="L4574" i="1"/>
  <c r="L4580" i="1"/>
  <c r="L4585" i="1"/>
  <c r="L4590" i="1"/>
  <c r="L4596" i="1"/>
  <c r="L4601" i="1"/>
  <c r="L4606" i="1"/>
  <c r="L4612" i="1"/>
  <c r="L4617" i="1"/>
  <c r="L4622" i="1"/>
  <c r="L4628" i="1"/>
  <c r="L4633" i="1"/>
  <c r="L4638" i="1"/>
  <c r="L4644" i="1"/>
  <c r="L4649" i="1"/>
  <c r="L4654" i="1"/>
  <c r="L4660" i="1"/>
  <c r="L4665" i="1"/>
  <c r="L4670" i="1"/>
  <c r="L4676" i="1"/>
  <c r="L4681" i="1"/>
  <c r="L4686" i="1"/>
  <c r="L4692" i="1"/>
  <c r="L4697" i="1"/>
  <c r="L4702" i="1"/>
  <c r="L4706" i="1"/>
  <c r="L4710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89" i="1"/>
  <c r="L5093" i="1"/>
  <c r="L5097" i="1"/>
  <c r="L5101" i="1"/>
  <c r="L5105" i="1"/>
  <c r="L5109" i="1"/>
  <c r="L5113" i="1"/>
  <c r="L5117" i="1"/>
  <c r="L5121" i="1"/>
  <c r="L5125" i="1"/>
  <c r="L5129" i="1"/>
  <c r="L5133" i="1"/>
  <c r="L5137" i="1"/>
  <c r="L5141" i="1"/>
  <c r="L5145" i="1"/>
  <c r="L5149" i="1"/>
  <c r="L5153" i="1"/>
  <c r="L2034" i="1"/>
  <c r="L2680" i="1"/>
  <c r="L2935" i="1"/>
  <c r="L3191" i="1"/>
  <c r="L3447" i="1"/>
  <c r="L3623" i="1"/>
  <c r="L3737" i="1"/>
  <c r="L3801" i="1"/>
  <c r="L3865" i="1"/>
  <c r="L3929" i="1"/>
  <c r="L3993" i="1"/>
  <c r="L4057" i="1"/>
  <c r="L4121" i="1"/>
  <c r="L4185" i="1"/>
  <c r="L4248" i="1"/>
  <c r="L4312" i="1"/>
  <c r="L4376" i="1"/>
  <c r="L4440" i="1"/>
  <c r="L4496" i="1"/>
  <c r="L4517" i="1"/>
  <c r="L4538" i="1"/>
  <c r="L4560" i="1"/>
  <c r="L4581" i="1"/>
  <c r="L4602" i="1"/>
  <c r="L4624" i="1"/>
  <c r="L4645" i="1"/>
  <c r="L4666" i="1"/>
  <c r="L4688" i="1"/>
  <c r="L4707" i="1"/>
  <c r="L4722" i="1"/>
  <c r="L4738" i="1"/>
  <c r="L4754" i="1"/>
  <c r="L4770" i="1"/>
  <c r="L4786" i="1"/>
  <c r="L4802" i="1"/>
  <c r="L4818" i="1"/>
  <c r="L4834" i="1"/>
  <c r="L4850" i="1"/>
  <c r="L4866" i="1"/>
  <c r="L4882" i="1"/>
  <c r="L4898" i="1"/>
  <c r="L4914" i="1"/>
  <c r="L4930" i="1"/>
  <c r="L4946" i="1"/>
  <c r="L4962" i="1"/>
  <c r="L4978" i="1"/>
  <c r="L4994" i="1"/>
  <c r="L5010" i="1"/>
  <c r="L5026" i="1"/>
  <c r="L5042" i="1"/>
  <c r="L5058" i="1"/>
  <c r="L5074" i="1"/>
  <c r="L5090" i="1"/>
  <c r="L5106" i="1"/>
  <c r="L5122" i="1"/>
  <c r="L5138" i="1"/>
  <c r="L5154" i="1"/>
  <c r="L2290" i="1"/>
  <c r="L2744" i="1"/>
  <c r="L2999" i="1"/>
  <c r="L3255" i="1"/>
  <c r="L3511" i="1"/>
  <c r="L3655" i="1"/>
  <c r="L3753" i="1"/>
  <c r="L3817" i="1"/>
  <c r="L3881" i="1"/>
  <c r="L3945" i="1"/>
  <c r="L4009" i="1"/>
  <c r="L4073" i="1"/>
  <c r="L4137" i="1"/>
  <c r="L4201" i="1"/>
  <c r="L4264" i="1"/>
  <c r="L4328" i="1"/>
  <c r="L4392" i="1"/>
  <c r="L4456" i="1"/>
  <c r="L4501" i="1"/>
  <c r="L4522" i="1"/>
  <c r="L4544" i="1"/>
  <c r="L4565" i="1"/>
  <c r="L4586" i="1"/>
  <c r="L4608" i="1"/>
  <c r="L4629" i="1"/>
  <c r="L4650" i="1"/>
  <c r="L4672" i="1"/>
  <c r="L4693" i="1"/>
  <c r="L4726" i="1"/>
  <c r="L4742" i="1"/>
  <c r="L4758" i="1"/>
  <c r="L4774" i="1"/>
  <c r="L4790" i="1"/>
  <c r="L4806" i="1"/>
  <c r="L4822" i="1"/>
  <c r="L4838" i="1"/>
  <c r="L4854" i="1"/>
  <c r="L4870" i="1"/>
  <c r="L4886" i="1"/>
  <c r="L4902" i="1"/>
  <c r="L4918" i="1"/>
  <c r="L4934" i="1"/>
  <c r="L4950" i="1"/>
  <c r="L4966" i="1"/>
  <c r="L4982" i="1"/>
  <c r="L4998" i="1"/>
  <c r="L5014" i="1"/>
  <c r="L5030" i="1"/>
  <c r="L5046" i="1"/>
  <c r="L5062" i="1"/>
  <c r="L5078" i="1"/>
  <c r="L5094" i="1"/>
  <c r="L5110" i="1"/>
  <c r="L5126" i="1"/>
  <c r="L5142" i="1"/>
  <c r="L2502" i="1"/>
  <c r="L2808" i="1"/>
  <c r="L3063" i="1"/>
  <c r="L3319" i="1"/>
  <c r="L3559" i="1"/>
  <c r="L3687" i="1"/>
  <c r="L3769" i="1"/>
  <c r="L3833" i="1"/>
  <c r="L3897" i="1"/>
  <c r="L3961" i="1"/>
  <c r="L4025" i="1"/>
  <c r="L4089" i="1"/>
  <c r="L4153" i="1"/>
  <c r="L4217" i="1"/>
  <c r="L4280" i="1"/>
  <c r="L4344" i="1"/>
  <c r="L4408" i="1"/>
  <c r="L4472" i="1"/>
  <c r="L4506" i="1"/>
  <c r="L4528" i="1"/>
  <c r="L4549" i="1"/>
  <c r="L4570" i="1"/>
  <c r="L4592" i="1"/>
  <c r="L4613" i="1"/>
  <c r="L4634" i="1"/>
  <c r="L4656" i="1"/>
  <c r="L4677" i="1"/>
  <c r="L4698" i="1"/>
  <c r="L4714" i="1"/>
  <c r="L4730" i="1"/>
  <c r="L4746" i="1"/>
  <c r="L4762" i="1"/>
  <c r="L4778" i="1"/>
  <c r="L4794" i="1"/>
  <c r="L4810" i="1"/>
  <c r="L4826" i="1"/>
  <c r="L4842" i="1"/>
  <c r="L4858" i="1"/>
  <c r="L4874" i="1"/>
  <c r="L4890" i="1"/>
  <c r="L4906" i="1"/>
  <c r="L4922" i="1"/>
  <c r="L4938" i="1"/>
  <c r="L4954" i="1"/>
  <c r="L4970" i="1"/>
  <c r="L4986" i="1"/>
  <c r="L5002" i="1"/>
  <c r="L5018" i="1"/>
  <c r="L5034" i="1"/>
  <c r="L5050" i="1"/>
  <c r="L5066" i="1"/>
  <c r="L5082" i="1"/>
  <c r="L5098" i="1"/>
  <c r="L5114" i="1"/>
  <c r="L5130" i="1"/>
  <c r="L5146" i="1"/>
  <c r="L2616" i="1"/>
  <c r="L3591" i="1"/>
  <c r="L3913" i="1"/>
  <c r="L4169" i="1"/>
  <c r="L4424" i="1"/>
  <c r="L4554" i="1"/>
  <c r="L4640" i="1"/>
  <c r="L4718" i="1"/>
  <c r="L4782" i="1"/>
  <c r="L4846" i="1"/>
  <c r="L4910" i="1"/>
  <c r="L4974" i="1"/>
  <c r="L5038" i="1"/>
  <c r="L5102" i="1"/>
  <c r="L2872" i="1"/>
  <c r="L3719" i="1"/>
  <c r="L3977" i="1"/>
  <c r="L4232" i="1"/>
  <c r="L4488" i="1"/>
  <c r="L4576" i="1"/>
  <c r="L4661" i="1"/>
  <c r="L4734" i="1"/>
  <c r="L4798" i="1"/>
  <c r="L4862" i="1"/>
  <c r="L4926" i="1"/>
  <c r="L4990" i="1"/>
  <c r="L5054" i="1"/>
  <c r="L5118" i="1"/>
  <c r="L3127" i="1"/>
  <c r="L3785" i="1"/>
  <c r="L4041" i="1"/>
  <c r="L4296" i="1"/>
  <c r="L4512" i="1"/>
  <c r="L4597" i="1"/>
  <c r="L4682" i="1"/>
  <c r="L4750" i="1"/>
  <c r="L4814" i="1"/>
  <c r="L4878" i="1"/>
  <c r="L4942" i="1"/>
  <c r="L5006" i="1"/>
  <c r="L5070" i="1"/>
  <c r="L5134" i="1"/>
  <c r="L3383" i="1"/>
  <c r="L4533" i="1"/>
  <c r="L4830" i="1"/>
  <c r="L5086" i="1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2" i="3"/>
  <c r="C186" i="3"/>
  <c r="C190" i="3"/>
  <c r="C194" i="3"/>
  <c r="C198" i="3"/>
  <c r="C202" i="3"/>
  <c r="C206" i="3"/>
  <c r="C210" i="3"/>
  <c r="C214" i="3"/>
  <c r="C218" i="3"/>
  <c r="C179" i="3"/>
  <c r="L4766" i="1"/>
  <c r="C8" i="3"/>
  <c r="C20" i="3"/>
  <c r="C28" i="3"/>
  <c r="C40" i="3"/>
  <c r="C52" i="3"/>
  <c r="C72" i="3"/>
  <c r="C84" i="3"/>
  <c r="C96" i="3"/>
  <c r="C108" i="3"/>
  <c r="C124" i="3"/>
  <c r="C136" i="3"/>
  <c r="C152" i="3"/>
  <c r="C164" i="3"/>
  <c r="C185" i="3"/>
  <c r="C197" i="3"/>
  <c r="C209" i="3"/>
  <c r="L3849" i="1"/>
  <c r="L4618" i="1"/>
  <c r="L4894" i="1"/>
  <c r="L5150" i="1"/>
  <c r="C2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3" i="3"/>
  <c r="C187" i="3"/>
  <c r="C191" i="3"/>
  <c r="C195" i="3"/>
  <c r="C199" i="3"/>
  <c r="C203" i="3"/>
  <c r="C207" i="3"/>
  <c r="C211" i="3"/>
  <c r="C215" i="3"/>
  <c r="C219" i="3"/>
  <c r="L5022" i="1"/>
  <c r="C4" i="3"/>
  <c r="C16" i="3"/>
  <c r="C32" i="3"/>
  <c r="C44" i="3"/>
  <c r="C56" i="3"/>
  <c r="C68" i="3"/>
  <c r="C80" i="3"/>
  <c r="C100" i="3"/>
  <c r="C112" i="3"/>
  <c r="C128" i="3"/>
  <c r="C140" i="3"/>
  <c r="C156" i="3"/>
  <c r="C168" i="3"/>
  <c r="C181" i="3"/>
  <c r="C193" i="3"/>
  <c r="C205" i="3"/>
  <c r="C224" i="3"/>
  <c r="L4105" i="1"/>
  <c r="L4703" i="1"/>
  <c r="L4958" i="1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80" i="3"/>
  <c r="C184" i="3"/>
  <c r="C188" i="3"/>
  <c r="C192" i="3"/>
  <c r="C196" i="3"/>
  <c r="C200" i="3"/>
  <c r="C204" i="3"/>
  <c r="C208" i="3"/>
  <c r="C212" i="3"/>
  <c r="C216" i="3"/>
  <c r="C220" i="3"/>
  <c r="L4360" i="1"/>
  <c r="C12" i="3"/>
  <c r="C24" i="3"/>
  <c r="C36" i="3"/>
  <c r="C48" i="3"/>
  <c r="C60" i="3"/>
  <c r="C64" i="3"/>
  <c r="C76" i="3"/>
  <c r="C88" i="3"/>
  <c r="C92" i="3"/>
  <c r="C104" i="3"/>
  <c r="C116" i="3"/>
  <c r="C120" i="3"/>
  <c r="C132" i="3"/>
  <c r="C144" i="3"/>
  <c r="C148" i="3"/>
  <c r="C160" i="3"/>
  <c r="C172" i="3"/>
  <c r="C176" i="3"/>
  <c r="C189" i="3"/>
  <c r="C201" i="3"/>
  <c r="C213" i="3"/>
  <c r="C217" i="3"/>
  <c r="C233" i="3"/>
  <c r="C241" i="3"/>
  <c r="C249" i="3"/>
  <c r="C257" i="3"/>
  <c r="C223" i="3"/>
  <c r="C247" i="3"/>
  <c r="C264" i="3"/>
  <c r="C270" i="3"/>
  <c r="C274" i="3"/>
  <c r="C278" i="3"/>
  <c r="C282" i="3"/>
  <c r="C286" i="3"/>
  <c r="C290" i="3"/>
  <c r="C294" i="3"/>
  <c r="C298" i="3"/>
  <c r="C255" i="3"/>
  <c r="C227" i="3"/>
  <c r="C240" i="3"/>
  <c r="C293" i="3"/>
  <c r="C269" i="3"/>
  <c r="C235" i="3"/>
  <c r="C262" i="3"/>
  <c r="C268" i="3"/>
  <c r="C222" i="3"/>
  <c r="O2" i="1"/>
  <c r="Q2" i="1" s="1"/>
</calcChain>
</file>

<file path=xl/sharedStrings.xml><?xml version="1.0" encoding="utf-8"?>
<sst xmlns="http://schemas.openxmlformats.org/spreadsheetml/2006/main" count="15538" uniqueCount="972">
  <si>
    <t>Treatment</t>
  </si>
  <si>
    <t>A</t>
  </si>
  <si>
    <t>B</t>
  </si>
  <si>
    <t>C</t>
  </si>
  <si>
    <t>D</t>
  </si>
  <si>
    <t>A1</t>
  </si>
  <si>
    <t>A2</t>
  </si>
  <si>
    <t>A3</t>
  </si>
  <si>
    <t>A4</t>
  </si>
  <si>
    <t>B1</t>
  </si>
  <si>
    <t>B2</t>
  </si>
  <si>
    <t>B3</t>
  </si>
  <si>
    <t>B4</t>
  </si>
  <si>
    <t>Cross</t>
  </si>
  <si>
    <t>F01M01</t>
  </si>
  <si>
    <t>F01M02</t>
  </si>
  <si>
    <t>F01M03</t>
  </si>
  <si>
    <t>F01M04</t>
  </si>
  <si>
    <t>F02M01</t>
  </si>
  <si>
    <t>F02M02</t>
  </si>
  <si>
    <t>F02M03</t>
  </si>
  <si>
    <t>F02M04</t>
  </si>
  <si>
    <t>F03M01</t>
  </si>
  <si>
    <t>F03M02</t>
  </si>
  <si>
    <t>F03M03</t>
  </si>
  <si>
    <t>F03M04</t>
  </si>
  <si>
    <t>F04M05</t>
  </si>
  <si>
    <t>F04M06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</si>
  <si>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</si>
  <si>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</si>
  <si>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</si>
  <si>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</si>
  <si>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</si>
  <si>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</si>
  <si>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</si>
  <si>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</si>
  <si>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</si>
  <si>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</si>
  <si>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</si>
  <si>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</si>
  <si>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</si>
  <si>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</si>
  <si>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</si>
  <si>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F08M12</t>
  </si>
  <si>
    <t>F09M09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</si>
  <si>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</si>
  <si>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</si>
  <si>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</si>
  <si>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</si>
  <si>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</si>
  <si>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</si>
  <si>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</si>
  <si>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</si>
  <si>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</si>
  <si>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F12M13</t>
  </si>
  <si>
    <t>F12M14</t>
  </si>
  <si>
    <t>F12M16</t>
  </si>
  <si>
    <t>Family</t>
  </si>
  <si>
    <t>1-1A</t>
  </si>
  <si>
    <t>1-1B</t>
  </si>
  <si>
    <t>1-1C</t>
  </si>
  <si>
    <t>1-1D</t>
  </si>
  <si>
    <t>1-2A</t>
  </si>
  <si>
    <t>1-2B</t>
  </si>
  <si>
    <t>1-2C</t>
  </si>
  <si>
    <t>1-2D</t>
  </si>
  <si>
    <t>1-3A</t>
  </si>
  <si>
    <t>1-3B</t>
  </si>
  <si>
    <t>1-3C</t>
  </si>
  <si>
    <t>1-3D</t>
  </si>
  <si>
    <t>1-4A</t>
  </si>
  <si>
    <t>1-4B</t>
  </si>
  <si>
    <t>1-4C</t>
  </si>
  <si>
    <t>1-4D</t>
  </si>
  <si>
    <t>1-5A</t>
  </si>
  <si>
    <t>1-5B</t>
  </si>
  <si>
    <t>1-5C</t>
  </si>
  <si>
    <t>1-5D</t>
  </si>
  <si>
    <t>1-6A</t>
  </si>
  <si>
    <t>1-6B</t>
  </si>
  <si>
    <t>1-6C</t>
  </si>
  <si>
    <t>1-6D</t>
  </si>
  <si>
    <t>1-7A</t>
  </si>
  <si>
    <t>1-7B</t>
  </si>
  <si>
    <t>1-7C</t>
  </si>
  <si>
    <t>1-7D</t>
  </si>
  <si>
    <t>1-8A</t>
  </si>
  <si>
    <t>1-8B</t>
  </si>
  <si>
    <t>1-8C</t>
  </si>
  <si>
    <t>1-8D</t>
  </si>
  <si>
    <t>1-9A</t>
  </si>
  <si>
    <t>1-9B</t>
  </si>
  <si>
    <t>1-9C</t>
  </si>
  <si>
    <t>1-9D</t>
  </si>
  <si>
    <t>1-10A</t>
  </si>
  <si>
    <t>1-10B</t>
  </si>
  <si>
    <t>1-10C</t>
  </si>
  <si>
    <t>1-10D</t>
  </si>
  <si>
    <t>1-11A</t>
  </si>
  <si>
    <t>1-11B</t>
  </si>
  <si>
    <t>1-11C</t>
  </si>
  <si>
    <t>1-11D</t>
  </si>
  <si>
    <t>1-12A</t>
  </si>
  <si>
    <t>1-12B</t>
  </si>
  <si>
    <t>1-12C</t>
  </si>
  <si>
    <t>1-12D</t>
  </si>
  <si>
    <t>1-13A</t>
  </si>
  <si>
    <t>1-13B</t>
  </si>
  <si>
    <t>1-13C</t>
  </si>
  <si>
    <t>1-13D</t>
  </si>
  <si>
    <t>1-14A</t>
  </si>
  <si>
    <t>1-14B</t>
  </si>
  <si>
    <t>1-14C</t>
  </si>
  <si>
    <t>1-14D</t>
  </si>
  <si>
    <t>1-15A</t>
  </si>
  <si>
    <t>1-15B</t>
  </si>
  <si>
    <t>1-15C</t>
  </si>
  <si>
    <t>1-15D</t>
  </si>
  <si>
    <t>1-16A</t>
  </si>
  <si>
    <t>1-16B</t>
  </si>
  <si>
    <t>1-16C</t>
  </si>
  <si>
    <t>1-16D</t>
  </si>
  <si>
    <t>1-17A</t>
  </si>
  <si>
    <t>1-17B</t>
  </si>
  <si>
    <t>1-17C</t>
  </si>
  <si>
    <t>1-17D</t>
  </si>
  <si>
    <t>1-18A</t>
  </si>
  <si>
    <t>1-18B</t>
  </si>
  <si>
    <t>1-18C</t>
  </si>
  <si>
    <t>1-18D</t>
  </si>
  <si>
    <t>1-19A</t>
  </si>
  <si>
    <t>1-19B</t>
  </si>
  <si>
    <t>1-19C</t>
  </si>
  <si>
    <t>1-19D</t>
  </si>
  <si>
    <t>1-20A</t>
  </si>
  <si>
    <t>1-20B</t>
  </si>
  <si>
    <t>1-20C</t>
  </si>
  <si>
    <t>1-20D</t>
  </si>
  <si>
    <t>1-21A</t>
  </si>
  <si>
    <t>1-21B</t>
  </si>
  <si>
    <t>1-21C</t>
  </si>
  <si>
    <t>1-21D</t>
  </si>
  <si>
    <t>1-22A</t>
  </si>
  <si>
    <t>1-22B</t>
  </si>
  <si>
    <t>1-22C</t>
  </si>
  <si>
    <t>1-22D</t>
  </si>
  <si>
    <t>1-23A</t>
  </si>
  <si>
    <t>1-23B</t>
  </si>
  <si>
    <t>1-23C</t>
  </si>
  <si>
    <t>1-23D</t>
  </si>
  <si>
    <t>1-24A</t>
  </si>
  <si>
    <t>1-24B</t>
  </si>
  <si>
    <t>1-24C</t>
  </si>
  <si>
    <t>1-24D</t>
  </si>
  <si>
    <t>1-25A</t>
  </si>
  <si>
    <t>1-25B</t>
  </si>
  <si>
    <t>1-25C</t>
  </si>
  <si>
    <t>1-25D</t>
  </si>
  <si>
    <t>1-26A</t>
  </si>
  <si>
    <t>1-26B</t>
  </si>
  <si>
    <t>1-26C</t>
  </si>
  <si>
    <t>1-26D</t>
  </si>
  <si>
    <t>1-27A</t>
  </si>
  <si>
    <t>1-27B</t>
  </si>
  <si>
    <t>1-27C</t>
  </si>
  <si>
    <t>1-27D</t>
  </si>
  <si>
    <t>1-28A</t>
  </si>
  <si>
    <t>1-28B</t>
  </si>
  <si>
    <t>1-28C</t>
  </si>
  <si>
    <t>1-28D</t>
  </si>
  <si>
    <t>1-29A</t>
  </si>
  <si>
    <t>1-29B</t>
  </si>
  <si>
    <t>1-29C</t>
  </si>
  <si>
    <t>1-29D</t>
  </si>
  <si>
    <t>1-30A</t>
  </si>
  <si>
    <t>1-30B</t>
  </si>
  <si>
    <t>1-30C</t>
  </si>
  <si>
    <t>1-30D</t>
  </si>
  <si>
    <t>1-31A</t>
  </si>
  <si>
    <t>1-31B</t>
  </si>
  <si>
    <t>1-31C</t>
  </si>
  <si>
    <t>1-31D</t>
  </si>
  <si>
    <t>1-32A</t>
  </si>
  <si>
    <t>1-32B</t>
  </si>
  <si>
    <t>1-32C</t>
  </si>
  <si>
    <t>1-32D</t>
  </si>
  <si>
    <t>1-33A</t>
  </si>
  <si>
    <t>1-33B</t>
  </si>
  <si>
    <t>1-33C</t>
  </si>
  <si>
    <t>1-33D</t>
  </si>
  <si>
    <t>1-34A</t>
  </si>
  <si>
    <t>1-34B</t>
  </si>
  <si>
    <t>1-34C</t>
  </si>
  <si>
    <t>1-34D</t>
  </si>
  <si>
    <t>1-35A</t>
  </si>
  <si>
    <t>1-35B</t>
  </si>
  <si>
    <t>1-35C</t>
  </si>
  <si>
    <t>1-35D</t>
  </si>
  <si>
    <t>1-36A</t>
  </si>
  <si>
    <t>1-36B</t>
  </si>
  <si>
    <t>1-36C</t>
  </si>
  <si>
    <t>1-36D</t>
  </si>
  <si>
    <t>1-37A</t>
  </si>
  <si>
    <t>1-37B</t>
  </si>
  <si>
    <t>1-37C</t>
  </si>
  <si>
    <t>1-37D</t>
  </si>
  <si>
    <t>1-38A</t>
  </si>
  <si>
    <t>1-38B</t>
  </si>
  <si>
    <t>1-38C</t>
  </si>
  <si>
    <t>1-38D</t>
  </si>
  <si>
    <t>1-39A</t>
  </si>
  <si>
    <t>1-39B</t>
  </si>
  <si>
    <t>1-39C</t>
  </si>
  <si>
    <t>1-39D</t>
  </si>
  <si>
    <t>1-40A</t>
  </si>
  <si>
    <t>1-40B</t>
  </si>
  <si>
    <t>1-40C</t>
  </si>
  <si>
    <t>1-40D</t>
  </si>
  <si>
    <t>1-41A</t>
  </si>
  <si>
    <t>1-41B</t>
  </si>
  <si>
    <t>1-41C</t>
  </si>
  <si>
    <t>1-41D</t>
  </si>
  <si>
    <t>1-42A</t>
  </si>
  <si>
    <t>1-42B</t>
  </si>
  <si>
    <t>1-42C</t>
  </si>
  <si>
    <t>1-42D</t>
  </si>
  <si>
    <t>1-43A</t>
  </si>
  <si>
    <t>1-43B</t>
  </si>
  <si>
    <t>1-43C</t>
  </si>
  <si>
    <t>1-43D</t>
  </si>
  <si>
    <t>1-44A</t>
  </si>
  <si>
    <t>1-44B</t>
  </si>
  <si>
    <t>1-44C</t>
  </si>
  <si>
    <t>1-44D</t>
  </si>
  <si>
    <t>1-45A</t>
  </si>
  <si>
    <t>1-45B</t>
  </si>
  <si>
    <t>1-45C</t>
  </si>
  <si>
    <t>1-45D</t>
  </si>
  <si>
    <t>1-46A</t>
  </si>
  <si>
    <t>1-46B</t>
  </si>
  <si>
    <t>1-46C</t>
  </si>
  <si>
    <t>1-46D</t>
  </si>
  <si>
    <t>1-47A</t>
  </si>
  <si>
    <t>1-47B</t>
  </si>
  <si>
    <t>1-47C</t>
  </si>
  <si>
    <t>1-47D</t>
  </si>
  <si>
    <t>1-48A</t>
  </si>
  <si>
    <t>1-48B</t>
  </si>
  <si>
    <t>1-48C</t>
  </si>
  <si>
    <t>1-48D</t>
  </si>
  <si>
    <t>1-49A</t>
  </si>
  <si>
    <t>1-49B</t>
  </si>
  <si>
    <t>1-49C</t>
  </si>
  <si>
    <t>1-49D</t>
  </si>
  <si>
    <t>1-50A</t>
  </si>
  <si>
    <t>1-50B</t>
  </si>
  <si>
    <t>1-50C</t>
  </si>
  <si>
    <t>1-50D</t>
  </si>
  <si>
    <t>1-51A</t>
  </si>
  <si>
    <t>1-51B</t>
  </si>
  <si>
    <t>1-51C</t>
  </si>
  <si>
    <t>1-51D</t>
  </si>
  <si>
    <t>1-52A</t>
  </si>
  <si>
    <t>1-52B</t>
  </si>
  <si>
    <t>1-52C</t>
  </si>
  <si>
    <t>1-52D</t>
  </si>
  <si>
    <t>1-53A</t>
  </si>
  <si>
    <t>1-53B</t>
  </si>
  <si>
    <t>1-53C</t>
  </si>
  <si>
    <t>1-53D</t>
  </si>
  <si>
    <t>1-54A</t>
  </si>
  <si>
    <t>1-54B</t>
  </si>
  <si>
    <t>1-54C</t>
  </si>
  <si>
    <t>1-54D</t>
  </si>
  <si>
    <t>1-55A</t>
  </si>
  <si>
    <t>1-55B</t>
  </si>
  <si>
    <t>1-55C</t>
  </si>
  <si>
    <t>1-55D</t>
  </si>
  <si>
    <t>1-56A</t>
  </si>
  <si>
    <t>1-56B</t>
  </si>
  <si>
    <t>1-56C</t>
  </si>
  <si>
    <t>1-56D</t>
  </si>
  <si>
    <t>1-57A</t>
  </si>
  <si>
    <t>1-57B</t>
  </si>
  <si>
    <t>1-57C</t>
  </si>
  <si>
    <t>1-57D</t>
  </si>
  <si>
    <t>1-58A</t>
  </si>
  <si>
    <t>1-58B</t>
  </si>
  <si>
    <t>1-58C</t>
  </si>
  <si>
    <t>1-58D</t>
  </si>
  <si>
    <t>1-59A</t>
  </si>
  <si>
    <t>1-59B</t>
  </si>
  <si>
    <t>1-59C</t>
  </si>
  <si>
    <t>1-59D</t>
  </si>
  <si>
    <t>1-60A</t>
  </si>
  <si>
    <t>1-60B</t>
  </si>
  <si>
    <t>1-60C</t>
  </si>
  <si>
    <t>1-60D</t>
  </si>
  <si>
    <t>1-61A</t>
  </si>
  <si>
    <t>1-61B</t>
  </si>
  <si>
    <t>1-61C</t>
  </si>
  <si>
    <t>1-61D</t>
  </si>
  <si>
    <t>1-62A</t>
  </si>
  <si>
    <t>1-62B</t>
  </si>
  <si>
    <t>1-62C</t>
  </si>
  <si>
    <t>1-62D</t>
  </si>
  <si>
    <t>1-63A</t>
  </si>
  <si>
    <t>1-63B</t>
  </si>
  <si>
    <t>1-63C</t>
  </si>
  <si>
    <t>1-63D</t>
  </si>
  <si>
    <t>1-64A</t>
  </si>
  <si>
    <t>1-64B</t>
  </si>
  <si>
    <t>1-64C</t>
  </si>
  <si>
    <t>1-64D</t>
  </si>
  <si>
    <t>1-65A</t>
  </si>
  <si>
    <t>1-65B</t>
  </si>
  <si>
    <t>1-65C</t>
  </si>
  <si>
    <t>1-65D</t>
  </si>
  <si>
    <t>1-66A</t>
  </si>
  <si>
    <t>1-66B</t>
  </si>
  <si>
    <t>1-66C</t>
  </si>
  <si>
    <t>1-66D</t>
  </si>
  <si>
    <t>1-67A</t>
  </si>
  <si>
    <t>1-67B</t>
  </si>
  <si>
    <t>1-67C</t>
  </si>
  <si>
    <t>1-67D</t>
  </si>
  <si>
    <t>1-68A</t>
  </si>
  <si>
    <t>1-68B</t>
  </si>
  <si>
    <t>1-68C</t>
  </si>
  <si>
    <t>1-68D</t>
  </si>
  <si>
    <t>1-69A</t>
  </si>
  <si>
    <t>1-69B</t>
  </si>
  <si>
    <t>1-69C</t>
  </si>
  <si>
    <t>1-69D</t>
  </si>
  <si>
    <t>1-70A</t>
  </si>
  <si>
    <t>1-70B</t>
  </si>
  <si>
    <t>1-70C</t>
  </si>
  <si>
    <t>1-70D</t>
  </si>
  <si>
    <t>1-71A</t>
  </si>
  <si>
    <t>1-71B</t>
  </si>
  <si>
    <t>1-71C</t>
  </si>
  <si>
    <t>1-71D</t>
  </si>
  <si>
    <t>1-72A</t>
  </si>
  <si>
    <t>1-72B</t>
  </si>
  <si>
    <t>1-72C</t>
  </si>
  <si>
    <t>1-72D</t>
  </si>
  <si>
    <t>1-73A</t>
  </si>
  <si>
    <t>1-73B</t>
  </si>
  <si>
    <t>1-73C</t>
  </si>
  <si>
    <t>1-73D</t>
  </si>
  <si>
    <t>1-74A</t>
  </si>
  <si>
    <t>1-74B</t>
  </si>
  <si>
    <t>1-74C</t>
  </si>
  <si>
    <t>1-74D</t>
  </si>
  <si>
    <t>1-75A</t>
  </si>
  <si>
    <t>1-75B</t>
  </si>
  <si>
    <t>1-75C</t>
  </si>
  <si>
    <t>1-75D</t>
  </si>
  <si>
    <t>1-76A</t>
  </si>
  <si>
    <t>1-76B</t>
  </si>
  <si>
    <t>1-76C</t>
  </si>
  <si>
    <t>1-76D</t>
  </si>
  <si>
    <t>1-77A</t>
  </si>
  <si>
    <t>1-77B</t>
  </si>
  <si>
    <t>1-77C</t>
  </si>
  <si>
    <t>1-77D</t>
  </si>
  <si>
    <t>1-78A</t>
  </si>
  <si>
    <t>1-78B</t>
  </si>
  <si>
    <t>1-78C</t>
  </si>
  <si>
    <t>1-78D</t>
  </si>
  <si>
    <t>1-79A</t>
  </si>
  <si>
    <t>1-79B</t>
  </si>
  <si>
    <t>1-79C</t>
  </si>
  <si>
    <t>1-79D</t>
  </si>
  <si>
    <t>1-80A</t>
  </si>
  <si>
    <t>1-80B</t>
  </si>
  <si>
    <t>1-80C</t>
  </si>
  <si>
    <t>1-80D</t>
  </si>
  <si>
    <t>1-81A</t>
  </si>
  <si>
    <t>1-81B</t>
  </si>
  <si>
    <t>1-81C</t>
  </si>
  <si>
    <t>1-81D</t>
  </si>
  <si>
    <t>1-82A</t>
  </si>
  <si>
    <t>1-82B</t>
  </si>
  <si>
    <t>1-83A</t>
  </si>
  <si>
    <t>1-83B</t>
  </si>
  <si>
    <t>1-83C</t>
  </si>
  <si>
    <t>1-83D</t>
  </si>
  <si>
    <t>1-84A</t>
  </si>
  <si>
    <t>1-84B</t>
  </si>
  <si>
    <t>1-85A</t>
  </si>
  <si>
    <t>1-85B</t>
  </si>
  <si>
    <t>1-85C</t>
  </si>
  <si>
    <t>1-85D</t>
  </si>
  <si>
    <t>1-86A</t>
  </si>
  <si>
    <t>1-86B</t>
  </si>
  <si>
    <t>1-87A</t>
  </si>
  <si>
    <t>1-87B</t>
  </si>
  <si>
    <t>1-87C</t>
  </si>
  <si>
    <t>1-87D</t>
  </si>
  <si>
    <t>1-88A</t>
  </si>
  <si>
    <t>1-88B</t>
  </si>
  <si>
    <t>1-89A</t>
  </si>
  <si>
    <t>1-89B</t>
  </si>
  <si>
    <t>1-89C</t>
  </si>
  <si>
    <t>1-89D</t>
  </si>
  <si>
    <t>1-90A</t>
  </si>
  <si>
    <t>1-90B</t>
  </si>
  <si>
    <t>1-90C</t>
  </si>
  <si>
    <t>1-90D</t>
  </si>
  <si>
    <t>1-91A</t>
  </si>
  <si>
    <t>1-91B</t>
  </si>
  <si>
    <t>1-91C</t>
  </si>
  <si>
    <t>1-91D</t>
  </si>
  <si>
    <t>1-92A</t>
  </si>
  <si>
    <t>1-92B</t>
  </si>
  <si>
    <t>1-92C</t>
  </si>
  <si>
    <t>1-92D</t>
  </si>
  <si>
    <t>1-93A</t>
  </si>
  <si>
    <t>1-93B</t>
  </si>
  <si>
    <t>1-93C</t>
  </si>
  <si>
    <t>1-93D</t>
  </si>
  <si>
    <t>1-94A</t>
  </si>
  <si>
    <t>1-94B</t>
  </si>
  <si>
    <t>1-94C</t>
  </si>
  <si>
    <t>1-94D</t>
  </si>
  <si>
    <t>1-95A</t>
  </si>
  <si>
    <t>1-95B</t>
  </si>
  <si>
    <t>1-95C</t>
  </si>
  <si>
    <t>1-95D</t>
  </si>
  <si>
    <t>1-96A</t>
  </si>
  <si>
    <t>1-96B</t>
  </si>
  <si>
    <t>1-96C</t>
  </si>
  <si>
    <t>1-96D</t>
  </si>
  <si>
    <t>1-97A</t>
  </si>
  <si>
    <t>1-97B</t>
  </si>
  <si>
    <t>1-97C</t>
  </si>
  <si>
    <t>1-97D</t>
  </si>
  <si>
    <t>1-98A</t>
  </si>
  <si>
    <t>1-98B</t>
  </si>
  <si>
    <t>1-98C</t>
  </si>
  <si>
    <t>1-98D</t>
  </si>
  <si>
    <t>1-99A</t>
  </si>
  <si>
    <t>1-99B</t>
  </si>
  <si>
    <t>1-99C</t>
  </si>
  <si>
    <t>1-99D</t>
  </si>
  <si>
    <t>1-100A</t>
  </si>
  <si>
    <t>1-100B</t>
  </si>
  <si>
    <t>1-100C</t>
  </si>
  <si>
    <t>1-100D</t>
  </si>
  <si>
    <t>1-101A</t>
  </si>
  <si>
    <t>1-101B</t>
  </si>
  <si>
    <t>1-101C</t>
  </si>
  <si>
    <t>1-101D</t>
  </si>
  <si>
    <t>1-102A</t>
  </si>
  <si>
    <t>1-102B</t>
  </si>
  <si>
    <t>1-102C</t>
  </si>
  <si>
    <t>1-102D</t>
  </si>
  <si>
    <t>1-103A</t>
  </si>
  <si>
    <t>1-103B</t>
  </si>
  <si>
    <t>1-103C</t>
  </si>
  <si>
    <t>1-103D</t>
  </si>
  <si>
    <t>1-104A</t>
  </si>
  <si>
    <t>1-104B</t>
  </si>
  <si>
    <t>1-104C</t>
  </si>
  <si>
    <t>1-104D</t>
  </si>
  <si>
    <t>1-105A</t>
  </si>
  <si>
    <t>1-105B</t>
  </si>
  <si>
    <t>1-105C</t>
  </si>
  <si>
    <t>1-105D</t>
  </si>
  <si>
    <t>1-106A</t>
  </si>
  <si>
    <t>1-106B</t>
  </si>
  <si>
    <t>1-106C</t>
  </si>
  <si>
    <t>1-106D</t>
  </si>
  <si>
    <t>1-107A</t>
  </si>
  <si>
    <t>1-107B</t>
  </si>
  <si>
    <t>1-107C</t>
  </si>
  <si>
    <t>1-107D</t>
  </si>
  <si>
    <t>1-108A</t>
  </si>
  <si>
    <t>1-108B</t>
  </si>
  <si>
    <t>1-108C</t>
  </si>
  <si>
    <t>1-108D</t>
  </si>
  <si>
    <t>1-109A</t>
  </si>
  <si>
    <t>1-109B</t>
  </si>
  <si>
    <t>1-109C</t>
  </si>
  <si>
    <t>1-109D</t>
  </si>
  <si>
    <t>1-110A</t>
  </si>
  <si>
    <t>1-110B</t>
  </si>
  <si>
    <t>2-1A</t>
  </si>
  <si>
    <t>2-1B</t>
  </si>
  <si>
    <t>2-1C</t>
  </si>
  <si>
    <t>2-1D</t>
  </si>
  <si>
    <t>2-2A</t>
  </si>
  <si>
    <t>2-2B</t>
  </si>
  <si>
    <t>2-2C</t>
  </si>
  <si>
    <t>2-2D</t>
  </si>
  <si>
    <t>2-3A</t>
  </si>
  <si>
    <t>2-3B</t>
  </si>
  <si>
    <t>2-3C</t>
  </si>
  <si>
    <t>2-3D</t>
  </si>
  <si>
    <t>2-4A</t>
  </si>
  <si>
    <t>2-4B</t>
  </si>
  <si>
    <t>2-4C</t>
  </si>
  <si>
    <t>2-4D</t>
  </si>
  <si>
    <t>2-5A</t>
  </si>
  <si>
    <t>2-5B</t>
  </si>
  <si>
    <t>2-5C</t>
  </si>
  <si>
    <t>2-5D</t>
  </si>
  <si>
    <t>2-6A</t>
  </si>
  <si>
    <t>2-6B</t>
  </si>
  <si>
    <t>2-6C</t>
  </si>
  <si>
    <t>2-6D</t>
  </si>
  <si>
    <t>2-7A</t>
  </si>
  <si>
    <t>2-7B</t>
  </si>
  <si>
    <t>2-7C</t>
  </si>
  <si>
    <t>2-7D</t>
  </si>
  <si>
    <t>2-8A</t>
  </si>
  <si>
    <t>2-8B</t>
  </si>
  <si>
    <t>2-8C</t>
  </si>
  <si>
    <t>2-8D</t>
  </si>
  <si>
    <t>2-9A</t>
  </si>
  <si>
    <t>2-9B</t>
  </si>
  <si>
    <t>2-9C</t>
  </si>
  <si>
    <t>2-9D</t>
  </si>
  <si>
    <t>2-10A</t>
  </si>
  <si>
    <t>2-10B</t>
  </si>
  <si>
    <t>2-10C</t>
  </si>
  <si>
    <t>2-10D</t>
  </si>
  <si>
    <t>2-11A</t>
  </si>
  <si>
    <t>2-11B</t>
  </si>
  <si>
    <t>2-11C</t>
  </si>
  <si>
    <t>2-11D</t>
  </si>
  <si>
    <t>2-12A</t>
  </si>
  <si>
    <t>2-12B</t>
  </si>
  <si>
    <t>2-12C</t>
  </si>
  <si>
    <t>2-12D</t>
  </si>
  <si>
    <t>2-13A</t>
  </si>
  <si>
    <t>2-13B</t>
  </si>
  <si>
    <t>2-13C</t>
  </si>
  <si>
    <t>2-13D</t>
  </si>
  <si>
    <t>2-14A</t>
  </si>
  <si>
    <t>2-14B</t>
  </si>
  <si>
    <t>2-14C</t>
  </si>
  <si>
    <t>2-14D</t>
  </si>
  <si>
    <t>2-15A</t>
  </si>
  <si>
    <t>2-15B</t>
  </si>
  <si>
    <t>2-15C</t>
  </si>
  <si>
    <t>2-15D</t>
  </si>
  <si>
    <t>2-16A</t>
  </si>
  <si>
    <t>2-16B</t>
  </si>
  <si>
    <t>2-16C</t>
  </si>
  <si>
    <t>2-16D</t>
  </si>
  <si>
    <t>2-17A</t>
  </si>
  <si>
    <t>2-17B</t>
  </si>
  <si>
    <t>2-17C</t>
  </si>
  <si>
    <t>2-17D</t>
  </si>
  <si>
    <t>2-18A</t>
  </si>
  <si>
    <t>2-18B</t>
  </si>
  <si>
    <t>2-18C</t>
  </si>
  <si>
    <t>2-18D</t>
  </si>
  <si>
    <t>2-19A</t>
  </si>
  <si>
    <t>2-19B</t>
  </si>
  <si>
    <t>2-19C</t>
  </si>
  <si>
    <t>2-19D</t>
  </si>
  <si>
    <t>2-20A</t>
  </si>
  <si>
    <t>2-20B</t>
  </si>
  <si>
    <t>2-20C</t>
  </si>
  <si>
    <t>2-20D</t>
  </si>
  <si>
    <t>2-21A</t>
  </si>
  <si>
    <t>2-21B</t>
  </si>
  <si>
    <t>2-21C</t>
  </si>
  <si>
    <t>2-21D</t>
  </si>
  <si>
    <t>2-22A</t>
  </si>
  <si>
    <t>2-22B</t>
  </si>
  <si>
    <t>2-22C</t>
  </si>
  <si>
    <t>2-22D</t>
  </si>
  <si>
    <t>2-23A</t>
  </si>
  <si>
    <t>2-23B</t>
  </si>
  <si>
    <t>2-23C</t>
  </si>
  <si>
    <t>2-23D</t>
  </si>
  <si>
    <t>2-24A</t>
  </si>
  <si>
    <t>2-24B</t>
  </si>
  <si>
    <t>2-24C</t>
  </si>
  <si>
    <t>2-24D</t>
  </si>
  <si>
    <t>2-25A</t>
  </si>
  <si>
    <t>2-25B</t>
  </si>
  <si>
    <t>2-25C</t>
  </si>
  <si>
    <t>2-25D</t>
  </si>
  <si>
    <t>2-26A</t>
  </si>
  <si>
    <t>2-26B</t>
  </si>
  <si>
    <t>2-26C</t>
  </si>
  <si>
    <t>2-26D</t>
  </si>
  <si>
    <t>2-27A</t>
  </si>
  <si>
    <t>2-27B</t>
  </si>
  <si>
    <t>2-27C</t>
  </si>
  <si>
    <t>2-27D</t>
  </si>
  <si>
    <t>2-28A</t>
  </si>
  <si>
    <t>2-28B</t>
  </si>
  <si>
    <t>2-28C</t>
  </si>
  <si>
    <t>2-28D</t>
  </si>
  <si>
    <t>2-29A</t>
  </si>
  <si>
    <t>2-29B</t>
  </si>
  <si>
    <t>2-29C</t>
  </si>
  <si>
    <t>2-29D</t>
  </si>
  <si>
    <t>2-30A</t>
  </si>
  <si>
    <t>2-30B</t>
  </si>
  <si>
    <t>2-30C</t>
  </si>
  <si>
    <t>2-30D</t>
  </si>
  <si>
    <t>2-31A</t>
  </si>
  <si>
    <t>2-31B</t>
  </si>
  <si>
    <t>2-31C</t>
  </si>
  <si>
    <t>2-31D</t>
  </si>
  <si>
    <t>2-32A</t>
  </si>
  <si>
    <t>2-32B</t>
  </si>
  <si>
    <t>2-32C</t>
  </si>
  <si>
    <t>2-32D</t>
  </si>
  <si>
    <t>2-33A</t>
  </si>
  <si>
    <t>2-33B</t>
  </si>
  <si>
    <t>2-33C</t>
  </si>
  <si>
    <t>2-33D</t>
  </si>
  <si>
    <t>2-34A</t>
  </si>
  <si>
    <t>2-34B</t>
  </si>
  <si>
    <t>2-34C</t>
  </si>
  <si>
    <t>2-34D</t>
  </si>
  <si>
    <t>2-35A</t>
  </si>
  <si>
    <t>2-35B</t>
  </si>
  <si>
    <t>2-35C</t>
  </si>
  <si>
    <t>2-35D</t>
  </si>
  <si>
    <t>2-36A</t>
  </si>
  <si>
    <t>2-36B</t>
  </si>
  <si>
    <t>2-36C</t>
  </si>
  <si>
    <t>2-36D</t>
  </si>
  <si>
    <t>2-37A</t>
  </si>
  <si>
    <t>2-37B</t>
  </si>
  <si>
    <t>2-37C</t>
  </si>
  <si>
    <t>2-37D</t>
  </si>
  <si>
    <t>2-38A</t>
  </si>
  <si>
    <t>2-38B</t>
  </si>
  <si>
    <t>2-38C</t>
  </si>
  <si>
    <t>2-38D</t>
  </si>
  <si>
    <t>2-39A</t>
  </si>
  <si>
    <t>2-39B</t>
  </si>
  <si>
    <t>2-39C</t>
  </si>
  <si>
    <t>2-39D</t>
  </si>
  <si>
    <t>2-40A</t>
  </si>
  <si>
    <t>2-40B</t>
  </si>
  <si>
    <t>2-40C</t>
  </si>
  <si>
    <t>2-40D</t>
  </si>
  <si>
    <t>2-41A</t>
  </si>
  <si>
    <t>2-41B</t>
  </si>
  <si>
    <t>2-41C</t>
  </si>
  <si>
    <t>2-41D</t>
  </si>
  <si>
    <t>2-42A</t>
  </si>
  <si>
    <t>2-42B</t>
  </si>
  <si>
    <t>2-42C</t>
  </si>
  <si>
    <t>2-42D</t>
  </si>
  <si>
    <t>2-43A</t>
  </si>
  <si>
    <t>2-43B</t>
  </si>
  <si>
    <t>2-43C</t>
  </si>
  <si>
    <t>2-43D</t>
  </si>
  <si>
    <t>2-44A</t>
  </si>
  <si>
    <t>2-44B</t>
  </si>
  <si>
    <t>2-44C</t>
  </si>
  <si>
    <t>2-44D</t>
  </si>
  <si>
    <t>2-45A</t>
  </si>
  <si>
    <t>2-45B</t>
  </si>
  <si>
    <t>2-45C</t>
  </si>
  <si>
    <t>2-45D</t>
  </si>
  <si>
    <t>2-46A</t>
  </si>
  <si>
    <t>2-46B</t>
  </si>
  <si>
    <t>2-46C</t>
  </si>
  <si>
    <t>2-46D</t>
  </si>
  <si>
    <t>2-47A</t>
  </si>
  <si>
    <t>2-47B</t>
  </si>
  <si>
    <t>2-47C</t>
  </si>
  <si>
    <t>2-47D</t>
  </si>
  <si>
    <t>2-48A</t>
  </si>
  <si>
    <t>2-48B</t>
  </si>
  <si>
    <t>2-48C</t>
  </si>
  <si>
    <t>2-48D</t>
  </si>
  <si>
    <t>2-49A</t>
  </si>
  <si>
    <t>2-49B</t>
  </si>
  <si>
    <t>2-49C</t>
  </si>
  <si>
    <t>2-49D</t>
  </si>
  <si>
    <t>2-50A</t>
  </si>
  <si>
    <t>2-50B</t>
  </si>
  <si>
    <t>2-50C</t>
  </si>
  <si>
    <t>2-50D</t>
  </si>
  <si>
    <t>2-51A</t>
  </si>
  <si>
    <t>2-51B</t>
  </si>
  <si>
    <t>2-51C</t>
  </si>
  <si>
    <t>2-51D</t>
  </si>
  <si>
    <t>2-52A</t>
  </si>
  <si>
    <t>2-52B</t>
  </si>
  <si>
    <t>2-52C</t>
  </si>
  <si>
    <t>2-52D</t>
  </si>
  <si>
    <t>2-53A</t>
  </si>
  <si>
    <t>2-53B</t>
  </si>
  <si>
    <t>2-53C</t>
  </si>
  <si>
    <t>2-53D</t>
  </si>
  <si>
    <t>2-54A</t>
  </si>
  <si>
    <t>2-54B</t>
  </si>
  <si>
    <t>2-54C</t>
  </si>
  <si>
    <t>2-54D</t>
  </si>
  <si>
    <t>2-55A</t>
  </si>
  <si>
    <t>2-55B</t>
  </si>
  <si>
    <t>2-55C</t>
  </si>
  <si>
    <t>2-55D</t>
  </si>
  <si>
    <t>2-56A</t>
  </si>
  <si>
    <t>2-56B</t>
  </si>
  <si>
    <t>2-56C</t>
  </si>
  <si>
    <t>2-56D</t>
  </si>
  <si>
    <t>2-57A</t>
  </si>
  <si>
    <t>2-57B</t>
  </si>
  <si>
    <t>2-57C</t>
  </si>
  <si>
    <t>2-57D</t>
  </si>
  <si>
    <t>2-58A</t>
  </si>
  <si>
    <t>2-58B</t>
  </si>
  <si>
    <t>2-58C</t>
  </si>
  <si>
    <t>2-58D</t>
  </si>
  <si>
    <t>2-59A</t>
  </si>
  <si>
    <t>2-59B</t>
  </si>
  <si>
    <t>2-59C</t>
  </si>
  <si>
    <t>2-59D</t>
  </si>
  <si>
    <t>2-60A</t>
  </si>
  <si>
    <t>2-60B</t>
  </si>
  <si>
    <t>2-60C</t>
  </si>
  <si>
    <t>2-60D</t>
  </si>
  <si>
    <t>2-61A</t>
  </si>
  <si>
    <t>2-61B</t>
  </si>
  <si>
    <t>2-61C</t>
  </si>
  <si>
    <t>2-61D</t>
  </si>
  <si>
    <t>2-62A</t>
  </si>
  <si>
    <t>2-62B</t>
  </si>
  <si>
    <t>2-62C</t>
  </si>
  <si>
    <t>2-62D</t>
  </si>
  <si>
    <t>2-63A</t>
  </si>
  <si>
    <t>2-63B</t>
  </si>
  <si>
    <t>2-63C</t>
  </si>
  <si>
    <t>2-63D</t>
  </si>
  <si>
    <t>2-64A</t>
  </si>
  <si>
    <t>2-64B</t>
  </si>
  <si>
    <t>2-64C</t>
  </si>
  <si>
    <t>2-64D</t>
  </si>
  <si>
    <t>2-65A</t>
  </si>
  <si>
    <t>2-65B</t>
  </si>
  <si>
    <t>2-65C</t>
  </si>
  <si>
    <t>2-65D</t>
  </si>
  <si>
    <t>2-66A</t>
  </si>
  <si>
    <t>2-66B</t>
  </si>
  <si>
    <t>2-66C</t>
  </si>
  <si>
    <t>2-66D</t>
  </si>
  <si>
    <t>2-67A</t>
  </si>
  <si>
    <t>2-67B</t>
  </si>
  <si>
    <t>2-67C</t>
  </si>
  <si>
    <t>2-67D</t>
  </si>
  <si>
    <t>2-68A</t>
  </si>
  <si>
    <t>2-68B</t>
  </si>
  <si>
    <t>2-68C</t>
  </si>
  <si>
    <t>2-68D</t>
  </si>
  <si>
    <t>2-69A</t>
  </si>
  <si>
    <t>2-69B</t>
  </si>
  <si>
    <t>2-69C</t>
  </si>
  <si>
    <t>2-69D</t>
  </si>
  <si>
    <t>2-70A</t>
  </si>
  <si>
    <t>2-70B</t>
  </si>
  <si>
    <t>2-70C</t>
  </si>
  <si>
    <t>2-70D</t>
  </si>
  <si>
    <t>2-71A</t>
  </si>
  <si>
    <t>2-71B</t>
  </si>
  <si>
    <t>2-71C</t>
  </si>
  <si>
    <t>2-71D</t>
  </si>
  <si>
    <t>2-72A</t>
  </si>
  <si>
    <t>2-72B</t>
  </si>
  <si>
    <t>2-72C</t>
  </si>
  <si>
    <t>2-72D</t>
  </si>
  <si>
    <t>2-73A</t>
  </si>
  <si>
    <t>2-73B</t>
  </si>
  <si>
    <t>2-73C</t>
  </si>
  <si>
    <t>2-73D</t>
  </si>
  <si>
    <t>2-74A</t>
  </si>
  <si>
    <t>2-74B</t>
  </si>
  <si>
    <t>2-74C</t>
  </si>
  <si>
    <t>2-74D</t>
  </si>
  <si>
    <t>2-75A</t>
  </si>
  <si>
    <t>2-75B</t>
  </si>
  <si>
    <t>2-75C</t>
  </si>
  <si>
    <t>2-75D</t>
  </si>
  <si>
    <t>2-76A</t>
  </si>
  <si>
    <t>2-76B</t>
  </si>
  <si>
    <t>2-76C</t>
  </si>
  <si>
    <t>2-76D</t>
  </si>
  <si>
    <t>2-77A</t>
  </si>
  <si>
    <t>2-77B</t>
  </si>
  <si>
    <t>2-77C</t>
  </si>
  <si>
    <t>2-77D</t>
  </si>
  <si>
    <t>2-78A</t>
  </si>
  <si>
    <t>2-78B</t>
  </si>
  <si>
    <t>2-78C</t>
  </si>
  <si>
    <t>2-78D</t>
  </si>
  <si>
    <t>2-79A</t>
  </si>
  <si>
    <t>2-79B</t>
  </si>
  <si>
    <t>2-79C</t>
  </si>
  <si>
    <t>2-79D</t>
  </si>
  <si>
    <t>2-80A</t>
  </si>
  <si>
    <t>2-80B</t>
  </si>
  <si>
    <t>2-80C</t>
  </si>
  <si>
    <t>2-80D</t>
  </si>
  <si>
    <t>2-81A</t>
  </si>
  <si>
    <t>2-81B</t>
  </si>
  <si>
    <t>2-81C</t>
  </si>
  <si>
    <t>2-81D</t>
  </si>
  <si>
    <t>2-82A</t>
  </si>
  <si>
    <t>2-82B</t>
  </si>
  <si>
    <t>2-83A</t>
  </si>
  <si>
    <t>2-83B</t>
  </si>
  <si>
    <t>2-83C</t>
  </si>
  <si>
    <t>2-83D</t>
  </si>
  <si>
    <t>2-84A</t>
  </si>
  <si>
    <t>2-84B</t>
  </si>
  <si>
    <t>2-85A</t>
  </si>
  <si>
    <t>2-85B</t>
  </si>
  <si>
    <t>2-85C</t>
  </si>
  <si>
    <t>2-85D</t>
  </si>
  <si>
    <t>2-86A</t>
  </si>
  <si>
    <t>2-86B</t>
  </si>
  <si>
    <t>2-87A</t>
  </si>
  <si>
    <t>2-87B</t>
  </si>
  <si>
    <t>2-87C</t>
  </si>
  <si>
    <t>2-87D</t>
  </si>
  <si>
    <t>2-88A</t>
  </si>
  <si>
    <t>2-88B</t>
  </si>
  <si>
    <t>2-89A</t>
  </si>
  <si>
    <t>2-89B</t>
  </si>
  <si>
    <t>2-89C</t>
  </si>
  <si>
    <t>2-89D</t>
  </si>
  <si>
    <t>2-90A</t>
  </si>
  <si>
    <t>2-90B</t>
  </si>
  <si>
    <t>2-90C</t>
  </si>
  <si>
    <t>2-90D</t>
  </si>
  <si>
    <t>2-91A</t>
  </si>
  <si>
    <t>2-91B</t>
  </si>
  <si>
    <t>2-91C</t>
  </si>
  <si>
    <t>2-91D</t>
  </si>
  <si>
    <t>2-92A</t>
  </si>
  <si>
    <t>2-92B</t>
  </si>
  <si>
    <t>2-92C</t>
  </si>
  <si>
    <t>2-92D</t>
  </si>
  <si>
    <t>2-93A</t>
  </si>
  <si>
    <t>2-93B</t>
  </si>
  <si>
    <t>2-93C</t>
  </si>
  <si>
    <t>2-93D</t>
  </si>
  <si>
    <t>2-94A</t>
  </si>
  <si>
    <t>2-94B</t>
  </si>
  <si>
    <t>2-94C</t>
  </si>
  <si>
    <t>2-94D</t>
  </si>
  <si>
    <t>2-95A</t>
  </si>
  <si>
    <t>2-95B</t>
  </si>
  <si>
    <t>2-95C</t>
  </si>
  <si>
    <t>2-95D</t>
  </si>
  <si>
    <t>2-96A</t>
  </si>
  <si>
    <t>2-96B</t>
  </si>
  <si>
    <t>2-96C</t>
  </si>
  <si>
    <t>2-96D</t>
  </si>
  <si>
    <t>2-97A</t>
  </si>
  <si>
    <t>2-97B</t>
  </si>
  <si>
    <t>2-97C</t>
  </si>
  <si>
    <t>2-97D</t>
  </si>
  <si>
    <t>2-98A</t>
  </si>
  <si>
    <t>2-98B</t>
  </si>
  <si>
    <t>2-98C</t>
  </si>
  <si>
    <t>2-98D</t>
  </si>
  <si>
    <t>2-99A</t>
  </si>
  <si>
    <t>2-99B</t>
  </si>
  <si>
    <t>2-99C</t>
  </si>
  <si>
    <t>2-99D</t>
  </si>
  <si>
    <t>2-100A</t>
  </si>
  <si>
    <t>2-100B</t>
  </si>
  <si>
    <t>2-100C</t>
  </si>
  <si>
    <t>2-100D</t>
  </si>
  <si>
    <t>2-101A</t>
  </si>
  <si>
    <t>2-101B</t>
  </si>
  <si>
    <t>2-101C</t>
  </si>
  <si>
    <t>2-101D</t>
  </si>
  <si>
    <t>2-102A</t>
  </si>
  <si>
    <t>2-102B</t>
  </si>
  <si>
    <t>2-102C</t>
  </si>
  <si>
    <t>2-102D</t>
  </si>
  <si>
    <t>2-103A</t>
  </si>
  <si>
    <t>2-103B</t>
  </si>
  <si>
    <t>2-103C</t>
  </si>
  <si>
    <t>2-103D</t>
  </si>
  <si>
    <t>2-104A</t>
  </si>
  <si>
    <t>2-104B</t>
  </si>
  <si>
    <t>2-104C</t>
  </si>
  <si>
    <t>2-104D</t>
  </si>
  <si>
    <t>2-105A</t>
  </si>
  <si>
    <t>2-105B</t>
  </si>
  <si>
    <t>2-105C</t>
  </si>
  <si>
    <t>2-105D</t>
  </si>
  <si>
    <t>2-106A</t>
  </si>
  <si>
    <t>2-106B</t>
  </si>
  <si>
    <t>2-106C</t>
  </si>
  <si>
    <t>2-106D</t>
  </si>
  <si>
    <t>2-107A</t>
  </si>
  <si>
    <t>2-107B</t>
  </si>
  <si>
    <t>2-107C</t>
  </si>
  <si>
    <t>2-107D</t>
  </si>
  <si>
    <t>2-108A</t>
  </si>
  <si>
    <t>2-108B</t>
  </si>
  <si>
    <t>2-108C</t>
  </si>
  <si>
    <t>2-108D</t>
  </si>
  <si>
    <t>2-109A</t>
  </si>
  <si>
    <t>2-109B</t>
  </si>
  <si>
    <t>2-109C</t>
  </si>
  <si>
    <t>2-109D</t>
  </si>
  <si>
    <t>2-110A</t>
  </si>
  <si>
    <t>2-110B</t>
  </si>
  <si>
    <t>PlateNo</t>
  </si>
  <si>
    <t>WellNo</t>
  </si>
  <si>
    <t>Deformed</t>
  </si>
  <si>
    <t>n/a</t>
  </si>
  <si>
    <t>Two heads!</t>
  </si>
  <si>
    <t>Row Labels</t>
  </si>
  <si>
    <t>Grand Total</t>
  </si>
  <si>
    <t>Row</t>
  </si>
  <si>
    <t>PlateGroup</t>
  </si>
  <si>
    <t>Plate</t>
  </si>
  <si>
    <t>TankNo</t>
  </si>
  <si>
    <t>Spinal Break</t>
  </si>
  <si>
    <t>Spinal break</t>
  </si>
  <si>
    <t>Date</t>
  </si>
  <si>
    <t>Trt</t>
  </si>
  <si>
    <t>Column</t>
  </si>
  <si>
    <t>Preservative</t>
  </si>
  <si>
    <t>VialNo</t>
  </si>
  <si>
    <t>VialID</t>
  </si>
  <si>
    <t>Ethanol</t>
  </si>
  <si>
    <t>Water</t>
  </si>
  <si>
    <t>a</t>
  </si>
  <si>
    <t>c</t>
  </si>
  <si>
    <t>d</t>
  </si>
  <si>
    <t>TankID</t>
  </si>
  <si>
    <t>Mortalities</t>
  </si>
  <si>
    <t>Sum of Mortalities</t>
  </si>
  <si>
    <t>Two heads</t>
  </si>
  <si>
    <t>family</t>
  </si>
  <si>
    <t>treatment</t>
  </si>
  <si>
    <t>plate</t>
  </si>
  <si>
    <t>row</t>
  </si>
  <si>
    <t>column</t>
  </si>
  <si>
    <t>plate_no</t>
  </si>
  <si>
    <t>well_no</t>
  </si>
  <si>
    <t>plate_group</t>
  </si>
  <si>
    <t>tank_no</t>
  </si>
  <si>
    <t>survival</t>
  </si>
  <si>
    <t>hatch</t>
  </si>
  <si>
    <t>shrinkage</t>
  </si>
  <si>
    <t>mutated</t>
  </si>
  <si>
    <t>rearing</t>
  </si>
  <si>
    <t>hatch_date</t>
  </si>
  <si>
    <t>dpf</t>
  </si>
  <si>
    <t>notes</t>
  </si>
  <si>
    <t>RNAlater Unfrozen</t>
  </si>
  <si>
    <t>RNAlater Frozen</t>
  </si>
  <si>
    <t>block</t>
  </si>
  <si>
    <t>Block</t>
  </si>
  <si>
    <t>Female</t>
  </si>
  <si>
    <t>Male</t>
  </si>
  <si>
    <t>female</t>
  </si>
  <si>
    <t>male</t>
  </si>
  <si>
    <t>Nitrogen,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</si>
</sst>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tewart" refreshedDate="43644.329732754632" createdVersion="6" refreshedVersion="6" minRefreshableVersion="3" recordCount="171" xr:uid="{7D0A4972-24EF-0140-98BA-1790214186C5}">
  <cacheSource type="worksheet">
    <worksheetSource ref="A1:D1048576" sheet="LarvalMortality"/>
  </cacheSource>
  <cacheFields count="4">
    <cacheField name="Date" numFmtId="0">
      <sharedItems containsNonDate="0" containsDate="1" containsString="0" containsBlank="1" minDate="2019-03-13T00:00:00" maxDate="2019-06-25T00:00:00"/>
    </cacheField>
    <cacheField name="Treatment" numFmtId="0">
      <sharedItems containsString="0" containsBlank="1" containsNumber="1" containsInteger="1" minValue="1" maxValue="2"/>
    </cacheField>
    <cacheField name="TankID" numFmtId="0">
      <sharedItems containsBlank="1" count="9">
        <s v="B3"/>
        <s v="B4"/>
        <s v="B2"/>
        <s v="B1"/>
        <s v="A4"/>
        <s v="A3"/>
        <s v="A1"/>
        <s v="A2"/>
        <m/>
      </sharedItems>
    </cacheField>
    <cacheField name="Mortalities" numFmtId="0">
      <sharedItems containsString="0" containsBlank="1" containsNumber="1" containsInteger="1" minValue="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d v="2019-03-13T00:00:00"/>
    <n v="2"/>
    <x v="0"/>
    <n v="1"/>
  </r>
  <r>
    <d v="2019-03-13T00:00:00"/>
    <n v="2"/>
    <x v="1"/>
    <n v="3"/>
  </r>
  <r>
    <d v="2019-03-16T00:00:00"/>
    <n v="2"/>
    <x v="0"/>
    <n v="1"/>
  </r>
  <r>
    <d v="2019-03-20T00:00:00"/>
    <n v="2"/>
    <x v="0"/>
    <n v="1"/>
  </r>
  <r>
    <d v="2019-03-20T00:00:00"/>
    <n v="2"/>
    <x v="1"/>
    <n v="1"/>
  </r>
  <r>
    <d v="2019-03-21T00:00:00"/>
    <n v="2"/>
    <x v="0"/>
    <n v="2"/>
  </r>
  <r>
    <d v="2019-03-21T00:00:00"/>
    <n v="2"/>
    <x v="1"/>
    <n v="2"/>
  </r>
  <r>
    <d v="2019-03-21T00:00:00"/>
    <n v="2"/>
    <x v="2"/>
    <n v="2"/>
  </r>
  <r>
    <d v="2019-03-21T00:00:00"/>
    <n v="2"/>
    <x v="3"/>
    <n v="2"/>
  </r>
  <r>
    <d v="2019-03-22T00:00:00"/>
    <n v="2"/>
    <x v="0"/>
    <n v="1"/>
  </r>
  <r>
    <d v="2019-03-22T00:00:00"/>
    <n v="2"/>
    <x v="1"/>
    <n v="2"/>
  </r>
  <r>
    <d v="2019-03-22T00:00:00"/>
    <n v="2"/>
    <x v="2"/>
    <n v="2"/>
  </r>
  <r>
    <d v="2019-03-22T00:00:00"/>
    <n v="2"/>
    <x v="3"/>
    <n v="1"/>
  </r>
  <r>
    <d v="2019-03-26T00:00:00"/>
    <n v="2"/>
    <x v="0"/>
    <n v="3"/>
  </r>
  <r>
    <d v="2019-03-26T00:00:00"/>
    <n v="2"/>
    <x v="1"/>
    <n v="7"/>
  </r>
  <r>
    <d v="2019-03-26T00:00:00"/>
    <n v="2"/>
    <x v="3"/>
    <n v="2"/>
  </r>
  <r>
    <d v="2019-03-26T00:00:00"/>
    <n v="2"/>
    <x v="2"/>
    <n v="1"/>
  </r>
  <r>
    <d v="2019-03-29T00:00:00"/>
    <n v="2"/>
    <x v="1"/>
    <n v="3"/>
  </r>
  <r>
    <d v="2019-03-29T00:00:00"/>
    <n v="2"/>
    <x v="0"/>
    <n v="4"/>
  </r>
  <r>
    <d v="2019-03-29T00:00:00"/>
    <n v="2"/>
    <x v="3"/>
    <n v="1"/>
  </r>
  <r>
    <d v="2019-04-01T00:00:00"/>
    <n v="2"/>
    <x v="0"/>
    <n v="11"/>
  </r>
  <r>
    <d v="2019-04-01T00:00:00"/>
    <n v="2"/>
    <x v="1"/>
    <n v="1"/>
  </r>
  <r>
    <d v="2019-04-01T00:00:00"/>
    <n v="2"/>
    <x v="3"/>
    <n v="2"/>
  </r>
  <r>
    <d v="2019-04-01T00:00:00"/>
    <n v="2"/>
    <x v="2"/>
    <n v="1"/>
  </r>
  <r>
    <d v="2019-04-03T00:00:00"/>
    <n v="2"/>
    <x v="0"/>
    <n v="8"/>
  </r>
  <r>
    <d v="2019-04-03T00:00:00"/>
    <n v="2"/>
    <x v="1"/>
    <n v="2"/>
  </r>
  <r>
    <d v="2019-04-03T00:00:00"/>
    <n v="2"/>
    <x v="3"/>
    <n v="8"/>
  </r>
  <r>
    <d v="2019-04-03T00:00:00"/>
    <n v="2"/>
    <x v="2"/>
    <n v="16"/>
  </r>
  <r>
    <d v="2019-04-05T00:00:00"/>
    <n v="2"/>
    <x v="0"/>
    <n v="5"/>
  </r>
  <r>
    <d v="2019-04-05T00:00:00"/>
    <n v="2"/>
    <x v="1"/>
    <n v="5"/>
  </r>
  <r>
    <d v="2019-04-05T00:00:00"/>
    <n v="1"/>
    <x v="4"/>
    <n v="6"/>
  </r>
  <r>
    <d v="2019-04-05T00:00:00"/>
    <n v="1"/>
    <x v="5"/>
    <n v="10"/>
  </r>
  <r>
    <d v="2019-04-05T00:00:00"/>
    <n v="1"/>
    <x v="6"/>
    <n v="16"/>
  </r>
  <r>
    <d v="2019-04-05T00:00:00"/>
    <n v="2"/>
    <x v="3"/>
    <n v="2"/>
  </r>
  <r>
    <d v="2019-04-05T00:00:00"/>
    <n v="1"/>
    <x v="7"/>
    <n v="3"/>
  </r>
  <r>
    <d v="2019-04-05T00:00:00"/>
    <n v="2"/>
    <x v="2"/>
    <n v="2"/>
  </r>
  <r>
    <d v="2019-04-08T00:00:00"/>
    <n v="2"/>
    <x v="0"/>
    <n v="10"/>
  </r>
  <r>
    <d v="2019-04-08T00:00:00"/>
    <n v="2"/>
    <x v="1"/>
    <n v="4"/>
  </r>
  <r>
    <d v="2019-04-08T00:00:00"/>
    <n v="1"/>
    <x v="4"/>
    <n v="3"/>
  </r>
  <r>
    <d v="2019-04-08T00:00:00"/>
    <n v="1"/>
    <x v="5"/>
    <n v="2"/>
  </r>
  <r>
    <d v="2019-04-08T00:00:00"/>
    <n v="2"/>
    <x v="3"/>
    <n v="8"/>
  </r>
  <r>
    <d v="2019-04-08T00:00:00"/>
    <n v="2"/>
    <x v="2"/>
    <n v="4"/>
  </r>
  <r>
    <d v="2019-04-08T00:00:00"/>
    <n v="1"/>
    <x v="6"/>
    <n v="5"/>
  </r>
  <r>
    <d v="2019-04-10T00:00:00"/>
    <n v="2"/>
    <x v="0"/>
    <n v="11"/>
  </r>
  <r>
    <d v="2019-04-10T00:00:00"/>
    <n v="1"/>
    <x v="5"/>
    <n v="4"/>
  </r>
  <r>
    <d v="2019-04-10T00:00:00"/>
    <n v="2"/>
    <x v="1"/>
    <n v="13"/>
  </r>
  <r>
    <d v="2019-04-10T00:00:00"/>
    <n v="1"/>
    <x v="4"/>
    <n v="1"/>
  </r>
  <r>
    <d v="2019-04-10T00:00:00"/>
    <n v="1"/>
    <x v="6"/>
    <n v="7"/>
  </r>
  <r>
    <d v="2019-04-10T00:00:00"/>
    <n v="2"/>
    <x v="3"/>
    <n v="2"/>
  </r>
  <r>
    <d v="2019-04-10T00:00:00"/>
    <n v="1"/>
    <x v="7"/>
    <n v="2"/>
  </r>
  <r>
    <d v="2019-04-10T00:00:00"/>
    <n v="2"/>
    <x v="2"/>
    <n v="3"/>
  </r>
  <r>
    <d v="2019-04-16T00:00:00"/>
    <n v="2"/>
    <x v="0"/>
    <n v="21"/>
  </r>
  <r>
    <d v="2019-04-16T00:00:00"/>
    <n v="2"/>
    <x v="1"/>
    <n v="41"/>
  </r>
  <r>
    <d v="2019-04-16T00:00:00"/>
    <n v="2"/>
    <x v="3"/>
    <n v="24"/>
  </r>
  <r>
    <d v="2019-04-16T00:00:00"/>
    <n v="2"/>
    <x v="2"/>
    <n v="25"/>
  </r>
  <r>
    <d v="2019-04-16T00:00:00"/>
    <n v="1"/>
    <x v="5"/>
    <n v="10"/>
  </r>
  <r>
    <d v="2019-04-16T00:00:00"/>
    <n v="1"/>
    <x v="4"/>
    <n v="6"/>
  </r>
  <r>
    <d v="2019-04-16T00:00:00"/>
    <n v="1"/>
    <x v="6"/>
    <n v="20"/>
  </r>
  <r>
    <d v="2019-04-16T00:00:00"/>
    <n v="1"/>
    <x v="7"/>
    <n v="5"/>
  </r>
  <r>
    <d v="2019-04-19T00:00:00"/>
    <n v="2"/>
    <x v="1"/>
    <n v="24"/>
  </r>
  <r>
    <d v="2019-04-19T00:00:00"/>
    <n v="2"/>
    <x v="0"/>
    <n v="41"/>
  </r>
  <r>
    <d v="2019-04-19T00:00:00"/>
    <n v="1"/>
    <x v="5"/>
    <n v="3"/>
  </r>
  <r>
    <d v="2019-04-19T00:00:00"/>
    <n v="1"/>
    <x v="4"/>
    <n v="10"/>
  </r>
  <r>
    <d v="2019-04-19T00:00:00"/>
    <n v="2"/>
    <x v="3"/>
    <n v="39"/>
  </r>
  <r>
    <d v="2019-04-19T00:00:00"/>
    <n v="2"/>
    <x v="2"/>
    <n v="13"/>
  </r>
  <r>
    <d v="2019-04-19T00:00:00"/>
    <n v="1"/>
    <x v="6"/>
    <n v="16"/>
  </r>
  <r>
    <d v="2019-04-19T00:00:00"/>
    <n v="1"/>
    <x v="7"/>
    <n v="3"/>
  </r>
  <r>
    <d v="2019-04-20T00:00:00"/>
    <n v="2"/>
    <x v="0"/>
    <n v="8"/>
  </r>
  <r>
    <d v="2019-04-20T00:00:00"/>
    <n v="1"/>
    <x v="5"/>
    <n v="2"/>
  </r>
  <r>
    <d v="2019-04-20T00:00:00"/>
    <n v="2"/>
    <x v="1"/>
    <n v="10"/>
  </r>
  <r>
    <d v="2019-04-20T00:00:00"/>
    <n v="1"/>
    <x v="6"/>
    <n v="6"/>
  </r>
  <r>
    <d v="2019-04-20T00:00:00"/>
    <n v="2"/>
    <x v="3"/>
    <n v="11"/>
  </r>
  <r>
    <d v="2019-04-20T00:00:00"/>
    <n v="2"/>
    <x v="2"/>
    <n v="36"/>
  </r>
  <r>
    <d v="2019-04-26T00:00:00"/>
    <n v="2"/>
    <x v="0"/>
    <n v="63"/>
  </r>
  <r>
    <d v="2019-04-26T00:00:00"/>
    <n v="2"/>
    <x v="1"/>
    <n v="43"/>
  </r>
  <r>
    <d v="2019-04-26T00:00:00"/>
    <n v="2"/>
    <x v="3"/>
    <n v="67"/>
  </r>
  <r>
    <d v="2019-04-26T00:00:00"/>
    <n v="2"/>
    <x v="2"/>
    <n v="38"/>
  </r>
  <r>
    <d v="2019-04-26T00:00:00"/>
    <n v="1"/>
    <x v="5"/>
    <n v="11"/>
  </r>
  <r>
    <d v="2019-04-26T00:00:00"/>
    <n v="1"/>
    <x v="4"/>
    <n v="11"/>
  </r>
  <r>
    <d v="2019-04-26T00:00:00"/>
    <n v="1"/>
    <x v="6"/>
    <n v="28"/>
  </r>
  <r>
    <d v="2019-04-26T00:00:00"/>
    <n v="1"/>
    <x v="7"/>
    <n v="2"/>
  </r>
  <r>
    <d v="2019-05-03T00:00:00"/>
    <n v="2"/>
    <x v="0"/>
    <n v="18"/>
  </r>
  <r>
    <d v="2019-05-03T00:00:00"/>
    <n v="2"/>
    <x v="1"/>
    <n v="4"/>
  </r>
  <r>
    <d v="2019-05-03T00:00:00"/>
    <n v="2"/>
    <x v="3"/>
    <n v="7"/>
  </r>
  <r>
    <d v="2019-05-03T00:00:00"/>
    <n v="2"/>
    <x v="2"/>
    <n v="14"/>
  </r>
  <r>
    <d v="2019-05-10T00:00:00"/>
    <n v="2"/>
    <x v="0"/>
    <n v="12"/>
  </r>
  <r>
    <d v="2019-05-10T00:00:00"/>
    <n v="2"/>
    <x v="1"/>
    <n v="4"/>
  </r>
  <r>
    <d v="2019-05-10T00:00:00"/>
    <n v="2"/>
    <x v="3"/>
    <n v="6"/>
  </r>
  <r>
    <d v="2019-05-10T00:00:00"/>
    <n v="2"/>
    <x v="2"/>
    <n v="5"/>
  </r>
  <r>
    <d v="2019-05-10T00:00:00"/>
    <n v="1"/>
    <x v="5"/>
    <n v="12"/>
  </r>
  <r>
    <d v="2019-05-10T00:00:00"/>
    <n v="1"/>
    <x v="4"/>
    <n v="7"/>
  </r>
  <r>
    <d v="2019-05-10T00:00:00"/>
    <n v="1"/>
    <x v="6"/>
    <n v="4"/>
  </r>
  <r>
    <d v="2019-05-10T00:00:00"/>
    <n v="1"/>
    <x v="7"/>
    <n v="6"/>
  </r>
  <r>
    <d v="2019-05-20T00:00:00"/>
    <n v="2"/>
    <x v="0"/>
    <n v="32"/>
  </r>
  <r>
    <d v="2019-05-20T00:00:00"/>
    <n v="2"/>
    <x v="1"/>
    <n v="9"/>
  </r>
  <r>
    <d v="2019-05-20T00:00:00"/>
    <n v="2"/>
    <x v="3"/>
    <n v="10"/>
  </r>
  <r>
    <d v="2019-05-20T00:00:00"/>
    <n v="2"/>
    <x v="2"/>
    <n v="15"/>
  </r>
  <r>
    <d v="2019-05-20T00:00:00"/>
    <n v="1"/>
    <x v="5"/>
    <n v="26"/>
  </r>
  <r>
    <d v="2019-05-20T00:00:00"/>
    <n v="1"/>
    <x v="4"/>
    <n v="26"/>
  </r>
  <r>
    <d v="2019-05-20T00:00:00"/>
    <n v="1"/>
    <x v="6"/>
    <n v="33"/>
  </r>
  <r>
    <d v="2019-05-20T00:00:00"/>
    <n v="1"/>
    <x v="7"/>
    <n v="15"/>
  </r>
  <r>
    <d v="2019-05-22T00:00:00"/>
    <n v="2"/>
    <x v="0"/>
    <n v="8"/>
  </r>
  <r>
    <d v="2019-05-22T00:00:00"/>
    <n v="2"/>
    <x v="1"/>
    <n v="2"/>
  </r>
  <r>
    <d v="2019-05-22T00:00:00"/>
    <n v="2"/>
    <x v="3"/>
    <n v="7"/>
  </r>
  <r>
    <d v="2019-05-22T00:00:00"/>
    <n v="2"/>
    <x v="2"/>
    <n v="8"/>
  </r>
  <r>
    <d v="2019-05-22T00:00:00"/>
    <n v="1"/>
    <x v="5"/>
    <n v="12"/>
  </r>
  <r>
    <d v="2019-05-22T00:00:00"/>
    <n v="1"/>
    <x v="4"/>
    <n v="10"/>
  </r>
  <r>
    <d v="2019-05-22T00:00:00"/>
    <n v="1"/>
    <x v="6"/>
    <n v="12"/>
  </r>
  <r>
    <d v="2019-05-22T00:00:00"/>
    <n v="1"/>
    <x v="7"/>
    <n v="4"/>
  </r>
  <r>
    <d v="2019-05-24T00:00:00"/>
    <n v="2"/>
    <x v="0"/>
    <n v="13"/>
  </r>
  <r>
    <d v="2019-05-24T00:00:00"/>
    <n v="2"/>
    <x v="1"/>
    <n v="4"/>
  </r>
  <r>
    <d v="2019-05-24T00:00:00"/>
    <n v="2"/>
    <x v="3"/>
    <n v="11"/>
  </r>
  <r>
    <d v="2019-05-24T00:00:00"/>
    <n v="2"/>
    <x v="2"/>
    <n v="7"/>
  </r>
  <r>
    <d v="2019-05-24T00:00:00"/>
    <n v="1"/>
    <x v="5"/>
    <n v="7"/>
  </r>
  <r>
    <d v="2019-05-24T00:00:00"/>
    <n v="1"/>
    <x v="4"/>
    <n v="6"/>
  </r>
  <r>
    <d v="2019-05-24T00:00:00"/>
    <n v="1"/>
    <x v="6"/>
    <n v="11"/>
  </r>
  <r>
    <d v="2019-05-24T00:00:00"/>
    <n v="1"/>
    <x v="7"/>
    <n v="2"/>
  </r>
  <r>
    <d v="2019-05-31T00:00:00"/>
    <n v="2"/>
    <x v="0"/>
    <n v="19"/>
  </r>
  <r>
    <d v="2019-05-31T00:00:00"/>
    <n v="2"/>
    <x v="1"/>
    <n v="12"/>
  </r>
  <r>
    <d v="2019-05-31T00:00:00"/>
    <n v="2"/>
    <x v="3"/>
    <n v="15"/>
  </r>
  <r>
    <d v="2019-05-31T00:00:00"/>
    <n v="2"/>
    <x v="2"/>
    <n v="18"/>
  </r>
  <r>
    <d v="2019-05-31T00:00:00"/>
    <n v="1"/>
    <x v="5"/>
    <n v="32"/>
  </r>
  <r>
    <d v="2019-05-31T00:00:00"/>
    <n v="1"/>
    <x v="4"/>
    <n v="40"/>
  </r>
  <r>
    <d v="2019-05-31T00:00:00"/>
    <n v="1"/>
    <x v="6"/>
    <n v="27"/>
  </r>
  <r>
    <d v="2019-05-31T00:00:00"/>
    <n v="1"/>
    <x v="7"/>
    <n v="10"/>
  </r>
  <r>
    <d v="2019-06-06T00:00:00"/>
    <n v="2"/>
    <x v="0"/>
    <n v="26"/>
  </r>
  <r>
    <d v="2019-06-06T00:00:00"/>
    <n v="2"/>
    <x v="1"/>
    <n v="12"/>
  </r>
  <r>
    <d v="2019-06-06T00:00:00"/>
    <n v="2"/>
    <x v="3"/>
    <n v="9"/>
  </r>
  <r>
    <d v="2019-06-06T00:00:00"/>
    <n v="2"/>
    <x v="2"/>
    <n v="22"/>
  </r>
  <r>
    <d v="2019-06-06T00:00:00"/>
    <n v="1"/>
    <x v="5"/>
    <n v="78"/>
  </r>
  <r>
    <d v="2019-06-06T00:00:00"/>
    <n v="1"/>
    <x v="4"/>
    <n v="34"/>
  </r>
  <r>
    <d v="2019-06-06T00:00:00"/>
    <n v="1"/>
    <x v="6"/>
    <n v="68"/>
  </r>
  <r>
    <d v="2019-06-06T00:00:00"/>
    <n v="1"/>
    <x v="7"/>
    <n v="55"/>
  </r>
  <r>
    <d v="2019-06-12T00:00:00"/>
    <n v="2"/>
    <x v="0"/>
    <n v="10"/>
  </r>
  <r>
    <d v="2019-06-12T00:00:00"/>
    <n v="2"/>
    <x v="1"/>
    <n v="9"/>
  </r>
  <r>
    <d v="2019-06-12T00:00:00"/>
    <n v="2"/>
    <x v="3"/>
    <n v="14"/>
  </r>
  <r>
    <d v="2019-06-12T00:00:00"/>
    <n v="2"/>
    <x v="2"/>
    <n v="10"/>
  </r>
  <r>
    <d v="2019-06-12T00:00:00"/>
    <n v="1"/>
    <x v="5"/>
    <n v="39"/>
  </r>
  <r>
    <d v="2019-06-12T00:00:00"/>
    <n v="1"/>
    <x v="4"/>
    <n v="19"/>
  </r>
  <r>
    <d v="2019-06-12T00:00:00"/>
    <n v="1"/>
    <x v="6"/>
    <n v="46"/>
  </r>
  <r>
    <d v="2019-06-12T00:00:00"/>
    <n v="1"/>
    <x v="7"/>
    <n v="77"/>
  </r>
  <r>
    <d v="2019-06-14T00:00:00"/>
    <n v="2"/>
    <x v="0"/>
    <n v="3"/>
  </r>
  <r>
    <d v="2019-06-14T00:00:00"/>
    <n v="2"/>
    <x v="1"/>
    <n v="3"/>
  </r>
  <r>
    <d v="2019-06-14T00:00:00"/>
    <n v="2"/>
    <x v="3"/>
    <n v="0"/>
  </r>
  <r>
    <d v="2019-06-14T00:00:00"/>
    <n v="2"/>
    <x v="2"/>
    <n v="2"/>
  </r>
  <r>
    <d v="2019-06-14T00:00:00"/>
    <n v="1"/>
    <x v="5"/>
    <n v="10"/>
  </r>
  <r>
    <d v="2019-06-14T00:00:00"/>
    <n v="1"/>
    <x v="4"/>
    <n v="1"/>
  </r>
  <r>
    <d v="2019-06-14T00:00:00"/>
    <n v="1"/>
    <x v="6"/>
    <n v="7"/>
  </r>
  <r>
    <d v="2019-06-14T00:00:00"/>
    <n v="1"/>
    <x v="7"/>
    <n v="20"/>
  </r>
  <r>
    <d v="2019-06-20T00:00:00"/>
    <n v="2"/>
    <x v="0"/>
    <n v="16"/>
  </r>
  <r>
    <d v="2019-06-20T00:00:00"/>
    <n v="2"/>
    <x v="1"/>
    <n v="6"/>
  </r>
  <r>
    <d v="2019-06-20T00:00:00"/>
    <n v="2"/>
    <x v="3"/>
    <n v="12"/>
  </r>
  <r>
    <d v="2019-06-20T00:00:00"/>
    <n v="2"/>
    <x v="2"/>
    <n v="2"/>
  </r>
  <r>
    <d v="2019-06-20T00:00:00"/>
    <n v="1"/>
    <x v="5"/>
    <n v="19"/>
  </r>
  <r>
    <d v="2019-06-20T00:00:00"/>
    <n v="1"/>
    <x v="4"/>
    <n v="4"/>
  </r>
  <r>
    <d v="2019-06-20T00:00:00"/>
    <n v="1"/>
    <x v="6"/>
    <n v="12"/>
  </r>
  <r>
    <d v="2019-06-20T00:00:00"/>
    <n v="1"/>
    <x v="7"/>
    <n v="38"/>
  </r>
  <r>
    <d v="2019-06-21T00:00:00"/>
    <n v="1"/>
    <x v="4"/>
    <n v="1"/>
  </r>
  <r>
    <d v="2019-06-21T00:00:00"/>
    <n v="1"/>
    <x v="5"/>
    <n v="3"/>
  </r>
  <r>
    <d v="2019-06-21T00:00:00"/>
    <n v="2"/>
    <x v="0"/>
    <n v="2"/>
  </r>
  <r>
    <d v="2019-06-21T00:00:00"/>
    <n v="1"/>
    <x v="6"/>
    <n v="1"/>
  </r>
  <r>
    <d v="2019-06-21T00:00:00"/>
    <n v="2"/>
    <x v="3"/>
    <n v="3"/>
  </r>
  <r>
    <d v="2019-06-21T00:00:00"/>
    <n v="1"/>
    <x v="7"/>
    <n v="3"/>
  </r>
  <r>
    <d v="2019-06-21T00:00:00"/>
    <n v="2"/>
    <x v="2"/>
    <n v="2"/>
  </r>
  <r>
    <d v="2019-06-24T00:00:00"/>
    <n v="2"/>
    <x v="0"/>
    <n v="3"/>
  </r>
  <r>
    <d v="2019-06-24T00:00:00"/>
    <n v="2"/>
    <x v="3"/>
    <n v="2"/>
  </r>
  <r>
    <d v="2019-06-24T00:00:00"/>
    <n v="2"/>
    <x v="2"/>
    <n v="2"/>
  </r>
  <r>
    <d v="2019-06-24T00:00:00"/>
    <n v="1"/>
    <x v="5"/>
    <n v="2"/>
  </r>
  <r>
    <d v="2019-06-24T00:00:00"/>
    <n v="1"/>
    <x v="4"/>
    <n v="1"/>
  </r>
  <r>
    <d v="2019-06-24T00:00:00"/>
    <n v="1"/>
    <x v="6"/>
    <n v="1"/>
  </r>
  <r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9A95F-5476-1B4D-BC3B-216F55495BB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0" firstHeaderRow="1" firstDataRow="1" firstDataCol="1"/>
  <pivotFields count="4">
    <pivotField showAll="0"/>
    <pivotField showAll="0"/>
    <pivotField axis="axisRow" showAll="0" sortType="ascending">
      <items count="10">
        <item x="6"/>
        <item x="7"/>
        <item x="5"/>
        <item x="4"/>
        <item x="3"/>
        <item x="2"/>
        <item x="0"/>
        <item x="1"/>
        <item h="1" x="8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ortaliti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053D-E849-CC41-97D3-20314FB546FE}">
  <sheetPr filterMode="1"/>
  <dimension ref="A1:T5155"/>
  <sheetViews>
    <sheetView tabSelected="1" zoomScale="120" zoomScaleNormal="120" workbookViewId="0">
      <pane ySplit="1" topLeftCell="A2579" activePane="bottomLeft" state="frozen"/>
      <selection pane="bottomLeft" activeCell="J5158" sqref="J5158"/>
    </sheetView>
  </sheetViews>
  <sheetFormatPr baseColWidth="10" defaultRowHeight="16" x14ac:dyDescent="0.2"/>
  <cols>
    <col min="1" max="1" width="7.83203125" bestFit="1" customWidth="1"/>
    <col min="2" max="4" width="7.83203125" hidden="1" customWidth="1"/>
    <col min="5" max="5" width="12" bestFit="1" customWidth="1"/>
    <col min="6" max="6" width="10.33203125" style="19" bestFit="1" customWidth="1"/>
    <col min="7" max="7" width="4.83203125" hidden="1" customWidth="1"/>
    <col min="8" max="8" width="7.33203125" hidden="1" customWidth="1"/>
    <col min="9" max="9" width="10.1640625" hidden="1" customWidth="1"/>
    <col min="10" max="10" width="8.83203125" style="15" bestFit="1" customWidth="1"/>
    <col min="11" max="11" width="10.33203125" hidden="1" customWidth="1"/>
    <col min="12" max="12" width="10.1640625" hidden="1" customWidth="1"/>
    <col min="13" max="13" width="7.5" bestFit="1" customWidth="1"/>
    <col min="14" max="14" width="5.83203125" bestFit="1" customWidth="1"/>
    <col min="15" max="15" width="9.1640625" bestFit="1" customWidth="1"/>
    <col min="16" max="16" width="8.1640625" bestFit="1" customWidth="1"/>
    <col min="17" max="17" width="7.5" bestFit="1" customWidth="1"/>
    <col min="18" max="18" width="9.6640625" style="1" bestFit="1" customWidth="1"/>
    <col min="19" max="19" width="6.33203125" style="16" bestFit="1" customWidth="1"/>
    <col min="20" max="20" width="11.33203125" bestFit="1" customWidth="1"/>
    <col min="22" max="22" width="14.1640625" bestFit="1" customWidth="1"/>
  </cols>
  <sheetData>
    <row r="1" spans="1:20" x14ac:dyDescent="0.2">
      <c r="A1" t="s">
        <v>946</v>
      </c>
      <c r="B1" t="s">
        <v>969</v>
      </c>
      <c r="C1" t="s">
        <v>970</v>
      </c>
      <c r="D1" t="s">
        <v>965</v>
      </c>
      <c r="E1" t="s">
        <v>947</v>
      </c>
      <c r="F1" s="19" t="s">
        <v>948</v>
      </c>
      <c r="G1" t="s">
        <v>949</v>
      </c>
      <c r="H1" t="s">
        <v>950</v>
      </c>
      <c r="I1" t="s">
        <v>951</v>
      </c>
      <c r="J1" s="15" t="s">
        <v>952</v>
      </c>
      <c r="K1" t="s">
        <v>953</v>
      </c>
      <c r="L1" t="s">
        <v>954</v>
      </c>
      <c r="M1" t="s">
        <v>955</v>
      </c>
      <c r="N1" t="s">
        <v>956</v>
      </c>
      <c r="O1" t="s">
        <v>957</v>
      </c>
      <c r="P1" t="s">
        <v>958</v>
      </c>
      <c r="Q1" t="s">
        <v>959</v>
      </c>
      <c r="R1" s="1" t="s">
        <v>960</v>
      </c>
      <c r="S1" s="16" t="s">
        <v>961</v>
      </c>
      <c r="T1" t="s">
        <v>962</v>
      </c>
    </row>
    <row r="2" spans="1:20" x14ac:dyDescent="0.2">
      <c r="A2" t="str">
        <f>INDEX(FamilyPlateData!$A:$A,MATCH($I2,FamilyPlateData!$H:$H,0))</f>
        <v>F03M03</v>
      </c>
      <c r="B2" t="str">
        <f>INDEX(FamilyPlateData!$C:$C,MATCH($I2,FamilyPlateData!$H:$H,0))</f>
        <v>03</v>
      </c>
      <c r="C2" t="str">
        <f>INDEX(FamilyPlateData!$D:$D,MATCH($I2,FamilyPlateData!$H:$H,0))</f>
        <v>03</v>
      </c>
      <c r="D2">
        <f>INDEX(FamilyPlateData!$B:$B,MATCH($I2,FamilyPlateData!$H:$H,0))</f>
        <v>1</v>
      </c>
      <c r="E2">
        <v>1</v>
      </c>
      <c r="F2" s="19">
        <v>1</v>
      </c>
      <c r="G2" t="s">
        <v>1</v>
      </c>
      <c r="H2" s="5">
        <v>1</v>
      </c>
      <c r="I2" t="s">
        <v>58</v>
      </c>
      <c r="J2" s="15" t="str">
        <f>CONCATENATE(I2,"-",H2)</f>
        <v>1-1A-1</v>
      </c>
      <c r="K2">
        <f>INDEX(FamilyPlateData!I:I,MATCH(I2,FamilyPlateData!H:H,0))</f>
        <v>1</v>
      </c>
      <c r="L2" t="str">
        <f>INDEX(FamilyPlateData!J:J,MATCH(I2,FamilyPlateData!H:H,0))</f>
        <v>n/a</v>
      </c>
      <c r="M2">
        <v>0</v>
      </c>
      <c r="N2">
        <v>0</v>
      </c>
      <c r="O2">
        <f>IF(_xlfn.IFNA(INDEX(ShrinkageData!H:H,MATCH(J2,ShrinkageData!H:H,0)), 0) = 0, 0, 1)</f>
        <v>0</v>
      </c>
      <c r="P2">
        <v>0</v>
      </c>
      <c r="Q2">
        <f>IF(AND(M2=1,N2=1,O2=0,P2=0),1,0)</f>
        <v>0</v>
      </c>
      <c r="R2" s="1" t="s">
        <v>921</v>
      </c>
      <c r="S2" s="16">
        <f>IF(AND(R2 &lt;&gt; "", R2 &lt;&gt; "n/a"), R2-DATE(2018,12,3), 0)</f>
        <v>0</v>
      </c>
    </row>
    <row r="3" spans="1:20" x14ac:dyDescent="0.2">
      <c r="A3" t="str">
        <f>INDEX(FamilyPlateData!$A:$A,MATCH($I3,FamilyPlateData!$H:$H,0))</f>
        <v>F03M03</v>
      </c>
      <c r="B3" t="str">
        <f>INDEX(FamilyPlateData!$C:$C,MATCH($I3,FamilyPlateData!$H:$H,0))</f>
        <v>03</v>
      </c>
      <c r="C3" t="str">
        <f>INDEX(FamilyPlateData!$D:$D,MATCH($I3,FamilyPlateData!$H:$H,0))</f>
        <v>03</v>
      </c>
      <c r="D3">
        <f>INDEX(FamilyPlateData!$B:$B,MATCH($I3,FamilyPlateData!$H:$H,0))</f>
        <v>1</v>
      </c>
      <c r="E3">
        <v>1</v>
      </c>
      <c r="F3" s="19">
        <v>1</v>
      </c>
      <c r="G3" t="s">
        <v>1</v>
      </c>
      <c r="H3" s="5">
        <v>2</v>
      </c>
      <c r="I3" t="s">
        <v>58</v>
      </c>
      <c r="J3" s="15" t="str">
        <f t="shared" ref="J3:J66" si="0">CONCATENATE(I3,"-",H3)</f>
        <v>1-1A-2</v>
      </c>
      <c r="K3">
        <f>INDEX(FamilyPlateData!I:I,MATCH(I3,FamilyPlateData!H:H,0))</f>
        <v>1</v>
      </c>
      <c r="L3" t="str">
        <f>INDEX(FamilyPlateData!J:J,MATCH(I3,FamilyPlateData!H:H,0))</f>
        <v>n/a</v>
      </c>
      <c r="M3">
        <v>0</v>
      </c>
      <c r="N3">
        <v>0</v>
      </c>
      <c r="O3">
        <f>IF(_xlfn.IFNA(INDEX(ShrinkageData!H:H,MATCH(J3,ShrinkageData!H:H,0)), 0) = 0, 0, 1)</f>
        <v>0</v>
      </c>
      <c r="P3">
        <v>0</v>
      </c>
      <c r="Q3">
        <f t="shared" ref="Q3:Q66" si="1">IF(AND(M3=1,N3=1,O3=0,P3=0),1,0)</f>
        <v>0</v>
      </c>
      <c r="R3" s="1" t="s">
        <v>921</v>
      </c>
      <c r="S3" s="16">
        <f t="shared" ref="S3:S66" si="2">IF(AND(R3 &lt;&gt; "", R3 &lt;&gt; "n/a"), R3-DATE(2018,12,3), 0)</f>
        <v>0</v>
      </c>
    </row>
    <row r="4" spans="1:20" x14ac:dyDescent="0.2">
      <c r="A4" t="str">
        <f>INDEX(FamilyPlateData!$A:$A,MATCH($I4,FamilyPlateData!$H:$H,0))</f>
        <v>F03M03</v>
      </c>
      <c r="B4" t="str">
        <f>INDEX(FamilyPlateData!$C:$C,MATCH($I4,FamilyPlateData!$H:$H,0))</f>
        <v>03</v>
      </c>
      <c r="C4" t="str">
        <f>INDEX(FamilyPlateData!$D:$D,MATCH($I4,FamilyPlateData!$H:$H,0))</f>
        <v>03</v>
      </c>
      <c r="D4">
        <f>INDEX(FamilyPlateData!$B:$B,MATCH($I4,FamilyPlateData!$H:$H,0))</f>
        <v>1</v>
      </c>
      <c r="E4">
        <v>1</v>
      </c>
      <c r="F4" s="19">
        <v>1</v>
      </c>
      <c r="G4" t="s">
        <v>1</v>
      </c>
      <c r="H4" s="5">
        <v>3</v>
      </c>
      <c r="I4" t="s">
        <v>58</v>
      </c>
      <c r="J4" s="15" t="str">
        <f t="shared" si="0"/>
        <v>1-1A-3</v>
      </c>
      <c r="K4">
        <f>INDEX(FamilyPlateData!I:I,MATCH(I4,FamilyPlateData!H:H,0))</f>
        <v>1</v>
      </c>
      <c r="L4" t="str">
        <f>INDEX(FamilyPlateData!J:J,MATCH(I4,FamilyPlateData!H:H,0))</f>
        <v>n/a</v>
      </c>
      <c r="M4">
        <v>0</v>
      </c>
      <c r="N4">
        <v>0</v>
      </c>
      <c r="O4">
        <f>IF(_xlfn.IFNA(INDEX(ShrinkageData!H:H,MATCH(J4,ShrinkageData!H:H,0)), 0) = 0, 0, 1)</f>
        <v>0</v>
      </c>
      <c r="P4">
        <v>0</v>
      </c>
      <c r="Q4">
        <f t="shared" si="1"/>
        <v>0</v>
      </c>
      <c r="R4" s="1" t="s">
        <v>921</v>
      </c>
      <c r="S4" s="16">
        <f t="shared" si="2"/>
        <v>0</v>
      </c>
    </row>
    <row r="5" spans="1:20" x14ac:dyDescent="0.2">
      <c r="A5" t="str">
        <f>INDEX(FamilyPlateData!$A:$A,MATCH($I5,FamilyPlateData!$H:$H,0))</f>
        <v>F03M03</v>
      </c>
      <c r="B5" t="str">
        <f>INDEX(FamilyPlateData!$C:$C,MATCH($I5,FamilyPlateData!$H:$H,0))</f>
        <v>03</v>
      </c>
      <c r="C5" t="str">
        <f>INDEX(FamilyPlateData!$D:$D,MATCH($I5,FamilyPlateData!$H:$H,0))</f>
        <v>03</v>
      </c>
      <c r="D5">
        <f>INDEX(FamilyPlateData!$B:$B,MATCH($I5,FamilyPlateData!$H:$H,0))</f>
        <v>1</v>
      </c>
      <c r="E5">
        <v>1</v>
      </c>
      <c r="F5" s="19">
        <v>1</v>
      </c>
      <c r="G5" t="s">
        <v>1</v>
      </c>
      <c r="H5" s="5">
        <v>4</v>
      </c>
      <c r="I5" t="s">
        <v>58</v>
      </c>
      <c r="J5" s="15" t="str">
        <f t="shared" si="0"/>
        <v>1-1A-4</v>
      </c>
      <c r="K5">
        <f>INDEX(FamilyPlateData!I:I,MATCH(I5,FamilyPlateData!H:H,0))</f>
        <v>1</v>
      </c>
      <c r="L5" t="str">
        <f>INDEX(FamilyPlateData!J:J,MATCH(I5,FamilyPlateData!H:H,0))</f>
        <v>n/a</v>
      </c>
      <c r="M5">
        <v>0</v>
      </c>
      <c r="N5">
        <v>0</v>
      </c>
      <c r="O5">
        <f>IF(_xlfn.IFNA(INDEX(ShrinkageData!H:H,MATCH(J5,ShrinkageData!H:H,0)), 0) = 0, 0, 1)</f>
        <v>0</v>
      </c>
      <c r="P5">
        <v>0</v>
      </c>
      <c r="Q5">
        <f t="shared" si="1"/>
        <v>0</v>
      </c>
      <c r="R5" s="1" t="s">
        <v>921</v>
      </c>
      <c r="S5" s="16">
        <f t="shared" si="2"/>
        <v>0</v>
      </c>
    </row>
    <row r="6" spans="1:20" x14ac:dyDescent="0.2">
      <c r="A6" t="str">
        <f>INDEX(FamilyPlateData!$A:$A,MATCH($I6,FamilyPlateData!$H:$H,0))</f>
        <v>F03M03</v>
      </c>
      <c r="B6" t="str">
        <f>INDEX(FamilyPlateData!$C:$C,MATCH($I6,FamilyPlateData!$H:$H,0))</f>
        <v>03</v>
      </c>
      <c r="C6" t="str">
        <f>INDEX(FamilyPlateData!$D:$D,MATCH($I6,FamilyPlateData!$H:$H,0))</f>
        <v>03</v>
      </c>
      <c r="D6">
        <f>INDEX(FamilyPlateData!$B:$B,MATCH($I6,FamilyPlateData!$H:$H,0))</f>
        <v>1</v>
      </c>
      <c r="E6">
        <v>1</v>
      </c>
      <c r="F6" s="19">
        <v>1</v>
      </c>
      <c r="G6" t="s">
        <v>1</v>
      </c>
      <c r="H6" s="5">
        <v>5</v>
      </c>
      <c r="I6" t="s">
        <v>58</v>
      </c>
      <c r="J6" s="15" t="str">
        <f t="shared" si="0"/>
        <v>1-1A-5</v>
      </c>
      <c r="K6">
        <f>INDEX(FamilyPlateData!I:I,MATCH(I6,FamilyPlateData!H:H,0))</f>
        <v>1</v>
      </c>
      <c r="L6" t="str">
        <f>INDEX(FamilyPlateData!J:J,MATCH(I6,FamilyPlateData!H:H,0))</f>
        <v>n/a</v>
      </c>
      <c r="M6">
        <v>0</v>
      </c>
      <c r="N6">
        <v>0</v>
      </c>
      <c r="O6">
        <f>IF(_xlfn.IFNA(INDEX(ShrinkageData!H:H,MATCH(J6,ShrinkageData!H:H,0)), 0) = 0, 0, 1)</f>
        <v>0</v>
      </c>
      <c r="P6">
        <v>0</v>
      </c>
      <c r="Q6">
        <f t="shared" si="1"/>
        <v>0</v>
      </c>
      <c r="R6" s="1" t="s">
        <v>921</v>
      </c>
      <c r="S6" s="16">
        <f t="shared" si="2"/>
        <v>0</v>
      </c>
    </row>
    <row r="7" spans="1:20" x14ac:dyDescent="0.2">
      <c r="A7" t="str">
        <f>INDEX(FamilyPlateData!$A:$A,MATCH($I7,FamilyPlateData!$H:$H,0))</f>
        <v>F03M03</v>
      </c>
      <c r="B7" t="str">
        <f>INDEX(FamilyPlateData!$C:$C,MATCH($I7,FamilyPlateData!$H:$H,0))</f>
        <v>03</v>
      </c>
      <c r="C7" t="str">
        <f>INDEX(FamilyPlateData!$D:$D,MATCH($I7,FamilyPlateData!$H:$H,0))</f>
        <v>03</v>
      </c>
      <c r="D7">
        <f>INDEX(FamilyPlateData!$B:$B,MATCH($I7,FamilyPlateData!$H:$H,0))</f>
        <v>1</v>
      </c>
      <c r="E7">
        <v>1</v>
      </c>
      <c r="F7" s="19">
        <v>1</v>
      </c>
      <c r="G7" t="s">
        <v>1</v>
      </c>
      <c r="H7" s="5">
        <v>6</v>
      </c>
      <c r="I7" t="s">
        <v>58</v>
      </c>
      <c r="J7" s="15" t="str">
        <f t="shared" si="0"/>
        <v>1-1A-6</v>
      </c>
      <c r="K7">
        <f>INDEX(FamilyPlateData!I:I,MATCH(I7,FamilyPlateData!H:H,0))</f>
        <v>1</v>
      </c>
      <c r="L7" t="str">
        <f>INDEX(FamilyPlateData!J:J,MATCH(I7,FamilyPlateData!H:H,0))</f>
        <v>n/a</v>
      </c>
      <c r="M7">
        <v>0</v>
      </c>
      <c r="N7">
        <v>0</v>
      </c>
      <c r="O7">
        <f>IF(_xlfn.IFNA(INDEX(ShrinkageData!H:H,MATCH(J7,ShrinkageData!H:H,0)), 0) = 0, 0, 1)</f>
        <v>0</v>
      </c>
      <c r="P7">
        <v>0</v>
      </c>
      <c r="Q7">
        <f t="shared" si="1"/>
        <v>0</v>
      </c>
      <c r="R7" s="1" t="s">
        <v>921</v>
      </c>
      <c r="S7" s="16">
        <f t="shared" si="2"/>
        <v>0</v>
      </c>
    </row>
    <row r="8" spans="1:20" x14ac:dyDescent="0.2">
      <c r="A8" t="str">
        <f>INDEX(FamilyPlateData!$A:$A,MATCH($I8,FamilyPlateData!$H:$H,0))</f>
        <v>F03M03</v>
      </c>
      <c r="B8" t="str">
        <f>INDEX(FamilyPlateData!$C:$C,MATCH($I8,FamilyPlateData!$H:$H,0))</f>
        <v>03</v>
      </c>
      <c r="C8" t="str">
        <f>INDEX(FamilyPlateData!$D:$D,MATCH($I8,FamilyPlateData!$H:$H,0))</f>
        <v>03</v>
      </c>
      <c r="D8">
        <f>INDEX(FamilyPlateData!$B:$B,MATCH($I8,FamilyPlateData!$H:$H,0))</f>
        <v>1</v>
      </c>
      <c r="E8">
        <v>1</v>
      </c>
      <c r="F8" s="19">
        <v>1</v>
      </c>
      <c r="G8" t="s">
        <v>2</v>
      </c>
      <c r="H8" s="5">
        <v>1</v>
      </c>
      <c r="I8" t="s">
        <v>59</v>
      </c>
      <c r="J8" s="15" t="str">
        <f t="shared" si="0"/>
        <v>1-1B-1</v>
      </c>
      <c r="K8">
        <f>INDEX(FamilyPlateData!I:I,MATCH(I8,FamilyPlateData!H:H,0))</f>
        <v>1</v>
      </c>
      <c r="L8" t="str">
        <f>INDEX(FamilyPlateData!J:J,MATCH(I8,FamilyPlateData!H:H,0))</f>
        <v>n/a</v>
      </c>
      <c r="M8">
        <v>0</v>
      </c>
      <c r="N8">
        <v>0</v>
      </c>
      <c r="O8">
        <f>IF(_xlfn.IFNA(INDEX(ShrinkageData!H:H,MATCH(J8,ShrinkageData!H:H,0)), 0) = 0, 0, 1)</f>
        <v>0</v>
      </c>
      <c r="P8">
        <v>0</v>
      </c>
      <c r="Q8">
        <f t="shared" si="1"/>
        <v>0</v>
      </c>
      <c r="R8" s="1" t="s">
        <v>921</v>
      </c>
      <c r="S8" s="16">
        <f t="shared" si="2"/>
        <v>0</v>
      </c>
    </row>
    <row r="9" spans="1:20" x14ac:dyDescent="0.2">
      <c r="A9" t="str">
        <f>INDEX(FamilyPlateData!$A:$A,MATCH($I9,FamilyPlateData!$H:$H,0))</f>
        <v>F03M03</v>
      </c>
      <c r="B9" t="str">
        <f>INDEX(FamilyPlateData!$C:$C,MATCH($I9,FamilyPlateData!$H:$H,0))</f>
        <v>03</v>
      </c>
      <c r="C9" t="str">
        <f>INDEX(FamilyPlateData!$D:$D,MATCH($I9,FamilyPlateData!$H:$H,0))</f>
        <v>03</v>
      </c>
      <c r="D9">
        <f>INDEX(FamilyPlateData!$B:$B,MATCH($I9,FamilyPlateData!$H:$H,0))</f>
        <v>1</v>
      </c>
      <c r="E9">
        <v>1</v>
      </c>
      <c r="F9" s="19">
        <v>1</v>
      </c>
      <c r="G9" t="s">
        <v>2</v>
      </c>
      <c r="H9" s="5">
        <v>2</v>
      </c>
      <c r="I9" t="s">
        <v>59</v>
      </c>
      <c r="J9" s="15" t="str">
        <f t="shared" si="0"/>
        <v>1-1B-2</v>
      </c>
      <c r="K9">
        <f>INDEX(FamilyPlateData!I:I,MATCH(I9,FamilyPlateData!H:H,0))</f>
        <v>1</v>
      </c>
      <c r="L9" t="str">
        <f>INDEX(FamilyPlateData!J:J,MATCH(I9,FamilyPlateData!H:H,0))</f>
        <v>n/a</v>
      </c>
      <c r="M9">
        <v>0</v>
      </c>
      <c r="N9">
        <v>0</v>
      </c>
      <c r="O9">
        <f>IF(_xlfn.IFNA(INDEX(ShrinkageData!H:H,MATCH(J9,ShrinkageData!H:H,0)), 0) = 0, 0, 1)</f>
        <v>0</v>
      </c>
      <c r="P9">
        <v>0</v>
      </c>
      <c r="Q9">
        <f t="shared" si="1"/>
        <v>0</v>
      </c>
      <c r="R9" s="1" t="s">
        <v>921</v>
      </c>
      <c r="S9" s="16">
        <f t="shared" si="2"/>
        <v>0</v>
      </c>
    </row>
    <row r="10" spans="1:20" x14ac:dyDescent="0.2">
      <c r="A10" t="str">
        <f>INDEX(FamilyPlateData!$A:$A,MATCH($I10,FamilyPlateData!$H:$H,0))</f>
        <v>F03M03</v>
      </c>
      <c r="B10" t="str">
        <f>INDEX(FamilyPlateData!$C:$C,MATCH($I10,FamilyPlateData!$H:$H,0))</f>
        <v>03</v>
      </c>
      <c r="C10" t="str">
        <f>INDEX(FamilyPlateData!$D:$D,MATCH($I10,FamilyPlateData!$H:$H,0))</f>
        <v>03</v>
      </c>
      <c r="D10">
        <f>INDEX(FamilyPlateData!$B:$B,MATCH($I10,FamilyPlateData!$H:$H,0))</f>
        <v>1</v>
      </c>
      <c r="E10">
        <v>1</v>
      </c>
      <c r="F10" s="19">
        <v>1</v>
      </c>
      <c r="G10" t="s">
        <v>2</v>
      </c>
      <c r="H10" s="5">
        <v>3</v>
      </c>
      <c r="I10" t="s">
        <v>59</v>
      </c>
      <c r="J10" s="15" t="str">
        <f t="shared" si="0"/>
        <v>1-1B-3</v>
      </c>
      <c r="K10">
        <f>INDEX(FamilyPlateData!I:I,MATCH(I10,FamilyPlateData!H:H,0))</f>
        <v>1</v>
      </c>
      <c r="L10" t="str">
        <f>INDEX(FamilyPlateData!J:J,MATCH(I10,FamilyPlateData!H:H,0))</f>
        <v>n/a</v>
      </c>
      <c r="M10">
        <v>0</v>
      </c>
      <c r="N10">
        <v>0</v>
      </c>
      <c r="O10">
        <f>IF(_xlfn.IFNA(INDEX(ShrinkageData!H:H,MATCH(J10,ShrinkageData!H:H,0)), 0) = 0, 0, 1)</f>
        <v>0</v>
      </c>
      <c r="P10">
        <v>0</v>
      </c>
      <c r="Q10">
        <f t="shared" si="1"/>
        <v>0</v>
      </c>
      <c r="R10" s="1" t="s">
        <v>921</v>
      </c>
      <c r="S10" s="16">
        <f t="shared" si="2"/>
        <v>0</v>
      </c>
    </row>
    <row r="11" spans="1:20" x14ac:dyDescent="0.2">
      <c r="A11" t="str">
        <f>INDEX(FamilyPlateData!$A:$A,MATCH($I11,FamilyPlateData!$H:$H,0))</f>
        <v>F03M03</v>
      </c>
      <c r="B11" t="str">
        <f>INDEX(FamilyPlateData!$C:$C,MATCH($I11,FamilyPlateData!$H:$H,0))</f>
        <v>03</v>
      </c>
      <c r="C11" t="str">
        <f>INDEX(FamilyPlateData!$D:$D,MATCH($I11,FamilyPlateData!$H:$H,0))</f>
        <v>03</v>
      </c>
      <c r="D11">
        <f>INDEX(FamilyPlateData!$B:$B,MATCH($I11,FamilyPlateData!$H:$H,0))</f>
        <v>1</v>
      </c>
      <c r="E11">
        <v>1</v>
      </c>
      <c r="F11" s="19">
        <v>1</v>
      </c>
      <c r="G11" t="s">
        <v>2</v>
      </c>
      <c r="H11" s="5">
        <v>4</v>
      </c>
      <c r="I11" t="s">
        <v>59</v>
      </c>
      <c r="J11" s="15" t="str">
        <f t="shared" si="0"/>
        <v>1-1B-4</v>
      </c>
      <c r="K11">
        <f>INDEX(FamilyPlateData!I:I,MATCH(I11,FamilyPlateData!H:H,0))</f>
        <v>1</v>
      </c>
      <c r="L11" t="str">
        <f>INDEX(FamilyPlateData!J:J,MATCH(I11,FamilyPlateData!H:H,0))</f>
        <v>n/a</v>
      </c>
      <c r="M11">
        <v>0</v>
      </c>
      <c r="N11">
        <v>0</v>
      </c>
      <c r="O11">
        <f>IF(_xlfn.IFNA(INDEX(ShrinkageData!H:H,MATCH(J11,ShrinkageData!H:H,0)), 0) = 0, 0, 1)</f>
        <v>0</v>
      </c>
      <c r="P11">
        <v>0</v>
      </c>
      <c r="Q11">
        <f t="shared" si="1"/>
        <v>0</v>
      </c>
      <c r="R11" s="1" t="s">
        <v>921</v>
      </c>
      <c r="S11" s="16">
        <f t="shared" si="2"/>
        <v>0</v>
      </c>
    </row>
    <row r="12" spans="1:20" x14ac:dyDescent="0.2">
      <c r="A12" t="str">
        <f>INDEX(FamilyPlateData!$A:$A,MATCH($I12,FamilyPlateData!$H:$H,0))</f>
        <v>F03M03</v>
      </c>
      <c r="B12" t="str">
        <f>INDEX(FamilyPlateData!$C:$C,MATCH($I12,FamilyPlateData!$H:$H,0))</f>
        <v>03</v>
      </c>
      <c r="C12" t="str">
        <f>INDEX(FamilyPlateData!$D:$D,MATCH($I12,FamilyPlateData!$H:$H,0))</f>
        <v>03</v>
      </c>
      <c r="D12">
        <f>INDEX(FamilyPlateData!$B:$B,MATCH($I12,FamilyPlateData!$H:$H,0))</f>
        <v>1</v>
      </c>
      <c r="E12">
        <v>1</v>
      </c>
      <c r="F12" s="19">
        <v>1</v>
      </c>
      <c r="G12" t="s">
        <v>2</v>
      </c>
      <c r="H12" s="5">
        <v>5</v>
      </c>
      <c r="I12" t="s">
        <v>59</v>
      </c>
      <c r="J12" s="15" t="str">
        <f t="shared" si="0"/>
        <v>1-1B-5</v>
      </c>
      <c r="K12">
        <f>INDEX(FamilyPlateData!I:I,MATCH(I12,FamilyPlateData!H:H,0))</f>
        <v>1</v>
      </c>
      <c r="L12" t="str">
        <f>INDEX(FamilyPlateData!J:J,MATCH(I12,FamilyPlateData!H:H,0))</f>
        <v>n/a</v>
      </c>
      <c r="M12">
        <v>0</v>
      </c>
      <c r="N12">
        <v>0</v>
      </c>
      <c r="O12">
        <f>IF(_xlfn.IFNA(INDEX(ShrinkageData!H:H,MATCH(J12,ShrinkageData!H:H,0)), 0) = 0, 0, 1)</f>
        <v>0</v>
      </c>
      <c r="P12">
        <v>0</v>
      </c>
      <c r="Q12">
        <f t="shared" si="1"/>
        <v>0</v>
      </c>
      <c r="R12" s="1" t="s">
        <v>921</v>
      </c>
      <c r="S12" s="16">
        <f t="shared" si="2"/>
        <v>0</v>
      </c>
    </row>
    <row r="13" spans="1:20" x14ac:dyDescent="0.2">
      <c r="A13" t="str">
        <f>INDEX(FamilyPlateData!$A:$A,MATCH($I13,FamilyPlateData!$H:$H,0))</f>
        <v>F03M03</v>
      </c>
      <c r="B13" t="str">
        <f>INDEX(FamilyPlateData!$C:$C,MATCH($I13,FamilyPlateData!$H:$H,0))</f>
        <v>03</v>
      </c>
      <c r="C13" t="str">
        <f>INDEX(FamilyPlateData!$D:$D,MATCH($I13,FamilyPlateData!$H:$H,0))</f>
        <v>03</v>
      </c>
      <c r="D13">
        <f>INDEX(FamilyPlateData!$B:$B,MATCH($I13,FamilyPlateData!$H:$H,0))</f>
        <v>1</v>
      </c>
      <c r="E13">
        <v>1</v>
      </c>
      <c r="F13" s="19">
        <v>1</v>
      </c>
      <c r="G13" t="s">
        <v>2</v>
      </c>
      <c r="H13" s="5">
        <v>6</v>
      </c>
      <c r="I13" t="s">
        <v>59</v>
      </c>
      <c r="J13" s="15" t="str">
        <f t="shared" si="0"/>
        <v>1-1B-6</v>
      </c>
      <c r="K13">
        <f>INDEX(FamilyPlateData!I:I,MATCH(I13,FamilyPlateData!H:H,0))</f>
        <v>1</v>
      </c>
      <c r="L13" t="str">
        <f>INDEX(FamilyPlateData!J:J,MATCH(I13,FamilyPlateData!H:H,0))</f>
        <v>n/a</v>
      </c>
      <c r="M13">
        <v>0</v>
      </c>
      <c r="N13">
        <v>0</v>
      </c>
      <c r="O13">
        <f>IF(_xlfn.IFNA(INDEX(ShrinkageData!H:H,MATCH(J13,ShrinkageData!H:H,0)), 0) = 0, 0, 1)</f>
        <v>0</v>
      </c>
      <c r="P13">
        <v>0</v>
      </c>
      <c r="Q13">
        <f t="shared" si="1"/>
        <v>0</v>
      </c>
      <c r="R13" s="1" t="s">
        <v>921</v>
      </c>
      <c r="S13" s="16">
        <f t="shared" si="2"/>
        <v>0</v>
      </c>
    </row>
    <row r="14" spans="1:20" x14ac:dyDescent="0.2">
      <c r="A14" t="str">
        <f>INDEX(FamilyPlateData!$A:$A,MATCH($I14,FamilyPlateData!$H:$H,0))</f>
        <v>F02M03</v>
      </c>
      <c r="B14" t="str">
        <f>INDEX(FamilyPlateData!$C:$C,MATCH($I14,FamilyPlateData!$H:$H,0))</f>
        <v>02</v>
      </c>
      <c r="C14" t="str">
        <f>INDEX(FamilyPlateData!$D:$D,MATCH($I14,FamilyPlateData!$H:$H,0))</f>
        <v>03</v>
      </c>
      <c r="D14">
        <f>INDEX(FamilyPlateData!$B:$B,MATCH($I14,FamilyPlateData!$H:$H,0))</f>
        <v>1</v>
      </c>
      <c r="E14">
        <v>1</v>
      </c>
      <c r="F14" s="19">
        <v>1</v>
      </c>
      <c r="G14" t="s">
        <v>3</v>
      </c>
      <c r="H14" s="5">
        <v>1</v>
      </c>
      <c r="I14" t="s">
        <v>60</v>
      </c>
      <c r="J14" s="15" t="str">
        <f t="shared" si="0"/>
        <v>1-1C-1</v>
      </c>
      <c r="K14">
        <f>INDEX(FamilyPlateData!I:I,MATCH(I14,FamilyPlateData!H:H,0))</f>
        <v>1</v>
      </c>
      <c r="L14" t="str">
        <f>INDEX(FamilyPlateData!J:J,MATCH(I14,FamilyPlateData!H:H,0))</f>
        <v>A2</v>
      </c>
      <c r="M14">
        <v>1</v>
      </c>
      <c r="N14">
        <v>1</v>
      </c>
      <c r="O14">
        <f>IF(_xlfn.IFNA(INDEX(ShrinkageData!H:H,MATCH(J14,ShrinkageData!H:H,0)), 0) = 0, 0, 1)</f>
        <v>0</v>
      </c>
      <c r="P14">
        <v>0</v>
      </c>
      <c r="Q14">
        <f t="shared" si="1"/>
        <v>1</v>
      </c>
      <c r="R14" s="1">
        <v>43600</v>
      </c>
      <c r="S14" s="16">
        <f t="shared" si="2"/>
        <v>163</v>
      </c>
    </row>
    <row r="15" spans="1:20" x14ac:dyDescent="0.2">
      <c r="A15" t="str">
        <f>INDEX(FamilyPlateData!$A:$A,MATCH($I15,FamilyPlateData!$H:$H,0))</f>
        <v>F02M03</v>
      </c>
      <c r="B15" t="str">
        <f>INDEX(FamilyPlateData!$C:$C,MATCH($I15,FamilyPlateData!$H:$H,0))</f>
        <v>02</v>
      </c>
      <c r="C15" t="str">
        <f>INDEX(FamilyPlateData!$D:$D,MATCH($I15,FamilyPlateData!$H:$H,0))</f>
        <v>03</v>
      </c>
      <c r="D15">
        <f>INDEX(FamilyPlateData!$B:$B,MATCH($I15,FamilyPlateData!$H:$H,0))</f>
        <v>1</v>
      </c>
      <c r="E15">
        <v>1</v>
      </c>
      <c r="F15" s="19">
        <v>1</v>
      </c>
      <c r="G15" t="s">
        <v>3</v>
      </c>
      <c r="H15" s="5">
        <v>2</v>
      </c>
      <c r="I15" t="s">
        <v>60</v>
      </c>
      <c r="J15" s="15" t="str">
        <f t="shared" si="0"/>
        <v>1-1C-2</v>
      </c>
      <c r="K15">
        <f>INDEX(FamilyPlateData!I:I,MATCH(I15,FamilyPlateData!H:H,0))</f>
        <v>1</v>
      </c>
      <c r="L15" t="str">
        <f>INDEX(FamilyPlateData!J:J,MATCH(I15,FamilyPlateData!H:H,0))</f>
        <v>A2</v>
      </c>
      <c r="M15">
        <v>1</v>
      </c>
      <c r="N15">
        <v>1</v>
      </c>
      <c r="O15">
        <f>IF(_xlfn.IFNA(INDEX(ShrinkageData!H:H,MATCH(J15,ShrinkageData!H:H,0)), 0) = 0, 0, 1)</f>
        <v>0</v>
      </c>
      <c r="P15">
        <v>0</v>
      </c>
      <c r="Q15">
        <f t="shared" si="1"/>
        <v>1</v>
      </c>
      <c r="R15" s="1">
        <v>43600</v>
      </c>
      <c r="S15" s="16">
        <f t="shared" si="2"/>
        <v>163</v>
      </c>
    </row>
    <row r="16" spans="1:20" x14ac:dyDescent="0.2">
      <c r="A16" t="str">
        <f>INDEX(FamilyPlateData!$A:$A,MATCH($I16,FamilyPlateData!$H:$H,0))</f>
        <v>F02M03</v>
      </c>
      <c r="B16" t="str">
        <f>INDEX(FamilyPlateData!$C:$C,MATCH($I16,FamilyPlateData!$H:$H,0))</f>
        <v>02</v>
      </c>
      <c r="C16" t="str">
        <f>INDEX(FamilyPlateData!$D:$D,MATCH($I16,FamilyPlateData!$H:$H,0))</f>
        <v>03</v>
      </c>
      <c r="D16">
        <f>INDEX(FamilyPlateData!$B:$B,MATCH($I16,FamilyPlateData!$H:$H,0))</f>
        <v>1</v>
      </c>
      <c r="E16">
        <v>1</v>
      </c>
      <c r="F16" s="19">
        <v>1</v>
      </c>
      <c r="G16" t="s">
        <v>3</v>
      </c>
      <c r="H16" s="5">
        <v>3</v>
      </c>
      <c r="I16" t="s">
        <v>60</v>
      </c>
      <c r="J16" s="15" t="str">
        <f t="shared" si="0"/>
        <v>1-1C-3</v>
      </c>
      <c r="K16">
        <f>INDEX(FamilyPlateData!I:I,MATCH(I16,FamilyPlateData!H:H,0))</f>
        <v>1</v>
      </c>
      <c r="L16" t="str">
        <f>INDEX(FamilyPlateData!J:J,MATCH(I16,FamilyPlateData!H:H,0))</f>
        <v>A2</v>
      </c>
      <c r="M16">
        <v>1</v>
      </c>
      <c r="N16">
        <v>1</v>
      </c>
      <c r="O16">
        <f>IF(_xlfn.IFNA(INDEX(ShrinkageData!H:H,MATCH(J16,ShrinkageData!H:H,0)), 0) = 0, 0, 1)</f>
        <v>0</v>
      </c>
      <c r="P16">
        <v>0</v>
      </c>
      <c r="Q16">
        <f t="shared" si="1"/>
        <v>1</v>
      </c>
      <c r="R16" s="1">
        <v>43600</v>
      </c>
      <c r="S16" s="16">
        <f t="shared" si="2"/>
        <v>163</v>
      </c>
    </row>
    <row r="17" spans="1:19" x14ac:dyDescent="0.2">
      <c r="A17" t="str">
        <f>INDEX(FamilyPlateData!$A:$A,MATCH($I17,FamilyPlateData!$H:$H,0))</f>
        <v>F02M03</v>
      </c>
      <c r="B17" t="str">
        <f>INDEX(FamilyPlateData!$C:$C,MATCH($I17,FamilyPlateData!$H:$H,0))</f>
        <v>02</v>
      </c>
      <c r="C17" t="str">
        <f>INDEX(FamilyPlateData!$D:$D,MATCH($I17,FamilyPlateData!$H:$H,0))</f>
        <v>03</v>
      </c>
      <c r="D17">
        <f>INDEX(FamilyPlateData!$B:$B,MATCH($I17,FamilyPlateData!$H:$H,0))</f>
        <v>1</v>
      </c>
      <c r="E17">
        <v>1</v>
      </c>
      <c r="F17" s="19">
        <v>1</v>
      </c>
      <c r="G17" t="s">
        <v>3</v>
      </c>
      <c r="H17" s="5">
        <v>4</v>
      </c>
      <c r="I17" t="s">
        <v>60</v>
      </c>
      <c r="J17" s="15" t="str">
        <f t="shared" si="0"/>
        <v>1-1C-4</v>
      </c>
      <c r="K17">
        <f>INDEX(FamilyPlateData!I:I,MATCH(I17,FamilyPlateData!H:H,0))</f>
        <v>1</v>
      </c>
      <c r="L17" t="str">
        <f>INDEX(FamilyPlateData!J:J,MATCH(I17,FamilyPlateData!H:H,0))</f>
        <v>A2</v>
      </c>
      <c r="M17">
        <v>1</v>
      </c>
      <c r="N17">
        <v>1</v>
      </c>
      <c r="O17">
        <f>IF(_xlfn.IFNA(INDEX(ShrinkageData!H:H,MATCH(J17,ShrinkageData!H:H,0)), 0) = 0, 0, 1)</f>
        <v>0</v>
      </c>
      <c r="P17">
        <v>0</v>
      </c>
      <c r="Q17">
        <f t="shared" si="1"/>
        <v>1</v>
      </c>
      <c r="R17" s="1">
        <v>43600</v>
      </c>
      <c r="S17" s="16">
        <f t="shared" si="2"/>
        <v>163</v>
      </c>
    </row>
    <row r="18" spans="1:19" x14ac:dyDescent="0.2">
      <c r="A18" t="str">
        <f>INDEX(FamilyPlateData!$A:$A,MATCH($I18,FamilyPlateData!$H:$H,0))</f>
        <v>F02M03</v>
      </c>
      <c r="B18" t="str">
        <f>INDEX(FamilyPlateData!$C:$C,MATCH($I18,FamilyPlateData!$H:$H,0))</f>
        <v>02</v>
      </c>
      <c r="C18" t="str">
        <f>INDEX(FamilyPlateData!$D:$D,MATCH($I18,FamilyPlateData!$H:$H,0))</f>
        <v>03</v>
      </c>
      <c r="D18">
        <f>INDEX(FamilyPlateData!$B:$B,MATCH($I18,FamilyPlateData!$H:$H,0))</f>
        <v>1</v>
      </c>
      <c r="E18">
        <v>1</v>
      </c>
      <c r="F18" s="19">
        <v>1</v>
      </c>
      <c r="G18" t="s">
        <v>3</v>
      </c>
      <c r="H18" s="5">
        <v>5</v>
      </c>
      <c r="I18" t="s">
        <v>60</v>
      </c>
      <c r="J18" s="15" t="str">
        <f t="shared" si="0"/>
        <v>1-1C-5</v>
      </c>
      <c r="K18">
        <f>INDEX(FamilyPlateData!I:I,MATCH(I18,FamilyPlateData!H:H,0))</f>
        <v>1</v>
      </c>
      <c r="L18" t="str">
        <f>INDEX(FamilyPlateData!J:J,MATCH(I18,FamilyPlateData!H:H,0))</f>
        <v>A2</v>
      </c>
      <c r="M18">
        <v>1</v>
      </c>
      <c r="N18">
        <v>1</v>
      </c>
      <c r="O18">
        <f>IF(_xlfn.IFNA(INDEX(ShrinkageData!H:H,MATCH(J18,ShrinkageData!H:H,0)), 0) = 0, 0, 1)</f>
        <v>0</v>
      </c>
      <c r="P18">
        <v>0</v>
      </c>
      <c r="Q18">
        <f t="shared" si="1"/>
        <v>1</v>
      </c>
      <c r="R18" s="1">
        <v>43600</v>
      </c>
      <c r="S18" s="16">
        <f t="shared" si="2"/>
        <v>163</v>
      </c>
    </row>
    <row r="19" spans="1:19" x14ac:dyDescent="0.2">
      <c r="A19" t="str">
        <f>INDEX(FamilyPlateData!$A:$A,MATCH($I19,FamilyPlateData!$H:$H,0))</f>
        <v>F02M03</v>
      </c>
      <c r="B19" t="str">
        <f>INDEX(FamilyPlateData!$C:$C,MATCH($I19,FamilyPlateData!$H:$H,0))</f>
        <v>02</v>
      </c>
      <c r="C19" t="str">
        <f>INDEX(FamilyPlateData!$D:$D,MATCH($I19,FamilyPlateData!$H:$H,0))</f>
        <v>03</v>
      </c>
      <c r="D19">
        <f>INDEX(FamilyPlateData!$B:$B,MATCH($I19,FamilyPlateData!$H:$H,0))</f>
        <v>1</v>
      </c>
      <c r="E19">
        <v>1</v>
      </c>
      <c r="F19" s="19">
        <v>1</v>
      </c>
      <c r="G19" t="s">
        <v>3</v>
      </c>
      <c r="H19" s="5">
        <v>6</v>
      </c>
      <c r="I19" t="s">
        <v>60</v>
      </c>
      <c r="J19" s="15" t="str">
        <f t="shared" si="0"/>
        <v>1-1C-6</v>
      </c>
      <c r="K19">
        <f>INDEX(FamilyPlateData!I:I,MATCH(I19,FamilyPlateData!H:H,0))</f>
        <v>1</v>
      </c>
      <c r="L19" t="str">
        <f>INDEX(FamilyPlateData!J:J,MATCH(I19,FamilyPlateData!H:H,0))</f>
        <v>A2</v>
      </c>
      <c r="M19">
        <v>1</v>
      </c>
      <c r="N19">
        <v>1</v>
      </c>
      <c r="O19">
        <f>IF(_xlfn.IFNA(INDEX(ShrinkageData!H:H,MATCH(J19,ShrinkageData!H:H,0)), 0) = 0, 0, 1)</f>
        <v>0</v>
      </c>
      <c r="P19">
        <v>0</v>
      </c>
      <c r="Q19">
        <f t="shared" si="1"/>
        <v>1</v>
      </c>
      <c r="R19" s="1">
        <v>43600</v>
      </c>
      <c r="S19" s="16">
        <f t="shared" si="2"/>
        <v>163</v>
      </c>
    </row>
    <row r="20" spans="1:19" x14ac:dyDescent="0.2">
      <c r="A20" t="str">
        <f>INDEX(FamilyPlateData!$A:$A,MATCH($I20,FamilyPlateData!$H:$H,0))</f>
        <v>F02M03</v>
      </c>
      <c r="B20" t="str">
        <f>INDEX(FamilyPlateData!$C:$C,MATCH($I20,FamilyPlateData!$H:$H,0))</f>
        <v>02</v>
      </c>
      <c r="C20" t="str">
        <f>INDEX(FamilyPlateData!$D:$D,MATCH($I20,FamilyPlateData!$H:$H,0))</f>
        <v>03</v>
      </c>
      <c r="D20">
        <f>INDEX(FamilyPlateData!$B:$B,MATCH($I20,FamilyPlateData!$H:$H,0))</f>
        <v>1</v>
      </c>
      <c r="E20">
        <v>1</v>
      </c>
      <c r="F20" s="19">
        <v>1</v>
      </c>
      <c r="G20" t="s">
        <v>4</v>
      </c>
      <c r="H20" s="5">
        <v>1</v>
      </c>
      <c r="I20" t="s">
        <v>61</v>
      </c>
      <c r="J20" s="15" t="str">
        <f t="shared" si="0"/>
        <v>1-1D-1</v>
      </c>
      <c r="K20">
        <f>INDEX(FamilyPlateData!I:I,MATCH(I20,FamilyPlateData!H:H,0))</f>
        <v>1</v>
      </c>
      <c r="L20" t="str">
        <f>INDEX(FamilyPlateData!J:J,MATCH(I20,FamilyPlateData!H:H,0))</f>
        <v>A2</v>
      </c>
      <c r="M20">
        <v>1</v>
      </c>
      <c r="N20">
        <v>1</v>
      </c>
      <c r="O20">
        <f>IF(_xlfn.IFNA(INDEX(ShrinkageData!H:H,MATCH(J20,ShrinkageData!H:H,0)), 0) = 0, 0, 1)</f>
        <v>0</v>
      </c>
      <c r="P20">
        <v>0</v>
      </c>
      <c r="Q20">
        <f t="shared" si="1"/>
        <v>1</v>
      </c>
      <c r="R20" s="1">
        <v>43600</v>
      </c>
      <c r="S20" s="16">
        <f t="shared" si="2"/>
        <v>163</v>
      </c>
    </row>
    <row r="21" spans="1:19" x14ac:dyDescent="0.2">
      <c r="A21" t="str">
        <f>INDEX(FamilyPlateData!$A:$A,MATCH($I21,FamilyPlateData!$H:$H,0))</f>
        <v>F02M03</v>
      </c>
      <c r="B21" t="str">
        <f>INDEX(FamilyPlateData!$C:$C,MATCH($I21,FamilyPlateData!$H:$H,0))</f>
        <v>02</v>
      </c>
      <c r="C21" t="str">
        <f>INDEX(FamilyPlateData!$D:$D,MATCH($I21,FamilyPlateData!$H:$H,0))</f>
        <v>03</v>
      </c>
      <c r="D21">
        <f>INDEX(FamilyPlateData!$B:$B,MATCH($I21,FamilyPlateData!$H:$H,0))</f>
        <v>1</v>
      </c>
      <c r="E21">
        <v>1</v>
      </c>
      <c r="F21" s="19">
        <v>1</v>
      </c>
      <c r="G21" t="s">
        <v>4</v>
      </c>
      <c r="H21" s="5">
        <v>2</v>
      </c>
      <c r="I21" t="s">
        <v>61</v>
      </c>
      <c r="J21" s="15" t="str">
        <f t="shared" si="0"/>
        <v>1-1D-2</v>
      </c>
      <c r="K21">
        <f>INDEX(FamilyPlateData!I:I,MATCH(I21,FamilyPlateData!H:H,0))</f>
        <v>1</v>
      </c>
      <c r="L21" t="str">
        <f>INDEX(FamilyPlateData!J:J,MATCH(I21,FamilyPlateData!H:H,0))</f>
        <v>A2</v>
      </c>
      <c r="M21">
        <v>1</v>
      </c>
      <c r="N21">
        <v>1</v>
      </c>
      <c r="O21">
        <f>IF(_xlfn.IFNA(INDEX(ShrinkageData!H:H,MATCH(J21,ShrinkageData!H:H,0)), 0) = 0, 0, 1)</f>
        <v>0</v>
      </c>
      <c r="P21">
        <v>0</v>
      </c>
      <c r="Q21">
        <f t="shared" si="1"/>
        <v>1</v>
      </c>
      <c r="R21" s="1">
        <v>43600</v>
      </c>
      <c r="S21" s="16">
        <f t="shared" si="2"/>
        <v>163</v>
      </c>
    </row>
    <row r="22" spans="1:19" x14ac:dyDescent="0.2">
      <c r="A22" t="str">
        <f>INDEX(FamilyPlateData!$A:$A,MATCH($I22,FamilyPlateData!$H:$H,0))</f>
        <v>F02M03</v>
      </c>
      <c r="B22" t="str">
        <f>INDEX(FamilyPlateData!$C:$C,MATCH($I22,FamilyPlateData!$H:$H,0))</f>
        <v>02</v>
      </c>
      <c r="C22" t="str">
        <f>INDEX(FamilyPlateData!$D:$D,MATCH($I22,FamilyPlateData!$H:$H,0))</f>
        <v>03</v>
      </c>
      <c r="D22">
        <f>INDEX(FamilyPlateData!$B:$B,MATCH($I22,FamilyPlateData!$H:$H,0))</f>
        <v>1</v>
      </c>
      <c r="E22">
        <v>1</v>
      </c>
      <c r="F22" s="19">
        <v>1</v>
      </c>
      <c r="G22" t="s">
        <v>4</v>
      </c>
      <c r="H22" s="5">
        <v>3</v>
      </c>
      <c r="I22" t="s">
        <v>61</v>
      </c>
      <c r="J22" s="15" t="str">
        <f t="shared" si="0"/>
        <v>1-1D-3</v>
      </c>
      <c r="K22">
        <f>INDEX(FamilyPlateData!I:I,MATCH(I22,FamilyPlateData!H:H,0))</f>
        <v>1</v>
      </c>
      <c r="L22" t="str">
        <f>INDEX(FamilyPlateData!J:J,MATCH(I22,FamilyPlateData!H:H,0))</f>
        <v>A2</v>
      </c>
      <c r="M22">
        <v>1</v>
      </c>
      <c r="N22">
        <v>1</v>
      </c>
      <c r="O22">
        <f>IF(_xlfn.IFNA(INDEX(ShrinkageData!H:H,MATCH(J22,ShrinkageData!H:H,0)), 0) = 0, 0, 1)</f>
        <v>0</v>
      </c>
      <c r="P22">
        <v>0</v>
      </c>
      <c r="Q22">
        <f t="shared" si="1"/>
        <v>1</v>
      </c>
      <c r="R22" s="1">
        <v>43600</v>
      </c>
      <c r="S22" s="16">
        <f t="shared" si="2"/>
        <v>163</v>
      </c>
    </row>
    <row r="23" spans="1:19" x14ac:dyDescent="0.2">
      <c r="A23" t="str">
        <f>INDEX(FamilyPlateData!$A:$A,MATCH($I23,FamilyPlateData!$H:$H,0))</f>
        <v>F02M03</v>
      </c>
      <c r="B23" t="str">
        <f>INDEX(FamilyPlateData!$C:$C,MATCH($I23,FamilyPlateData!$H:$H,0))</f>
        <v>02</v>
      </c>
      <c r="C23" t="str">
        <f>INDEX(FamilyPlateData!$D:$D,MATCH($I23,FamilyPlateData!$H:$H,0))</f>
        <v>03</v>
      </c>
      <c r="D23">
        <f>INDEX(FamilyPlateData!$B:$B,MATCH($I23,FamilyPlateData!$H:$H,0))</f>
        <v>1</v>
      </c>
      <c r="E23">
        <v>1</v>
      </c>
      <c r="F23" s="19">
        <v>1</v>
      </c>
      <c r="G23" t="s">
        <v>4</v>
      </c>
      <c r="H23" s="5">
        <v>4</v>
      </c>
      <c r="I23" t="s">
        <v>61</v>
      </c>
      <c r="J23" s="15" t="str">
        <f t="shared" si="0"/>
        <v>1-1D-4</v>
      </c>
      <c r="K23">
        <f>INDEX(FamilyPlateData!I:I,MATCH(I23,FamilyPlateData!H:H,0))</f>
        <v>1</v>
      </c>
      <c r="L23" t="str">
        <f>INDEX(FamilyPlateData!J:J,MATCH(I23,FamilyPlateData!H:H,0))</f>
        <v>A2</v>
      </c>
      <c r="M23">
        <v>1</v>
      </c>
      <c r="N23">
        <v>1</v>
      </c>
      <c r="O23">
        <f>IF(_xlfn.IFNA(INDEX(ShrinkageData!H:H,MATCH(J23,ShrinkageData!H:H,0)), 0) = 0, 0, 1)</f>
        <v>0</v>
      </c>
      <c r="P23">
        <v>0</v>
      </c>
      <c r="Q23">
        <f t="shared" si="1"/>
        <v>1</v>
      </c>
      <c r="R23" s="1">
        <v>43600</v>
      </c>
      <c r="S23" s="16">
        <f t="shared" si="2"/>
        <v>163</v>
      </c>
    </row>
    <row r="24" spans="1:19" x14ac:dyDescent="0.2">
      <c r="A24" t="str">
        <f>INDEX(FamilyPlateData!$A:$A,MATCH($I24,FamilyPlateData!$H:$H,0))</f>
        <v>F02M03</v>
      </c>
      <c r="B24" t="str">
        <f>INDEX(FamilyPlateData!$C:$C,MATCH($I24,FamilyPlateData!$H:$H,0))</f>
        <v>02</v>
      </c>
      <c r="C24" t="str">
        <f>INDEX(FamilyPlateData!$D:$D,MATCH($I24,FamilyPlateData!$H:$H,0))</f>
        <v>03</v>
      </c>
      <c r="D24">
        <f>INDEX(FamilyPlateData!$B:$B,MATCH($I24,FamilyPlateData!$H:$H,0))</f>
        <v>1</v>
      </c>
      <c r="E24">
        <v>1</v>
      </c>
      <c r="F24" s="19">
        <v>1</v>
      </c>
      <c r="G24" t="s">
        <v>4</v>
      </c>
      <c r="H24" s="5">
        <v>5</v>
      </c>
      <c r="I24" t="s">
        <v>61</v>
      </c>
      <c r="J24" s="15" t="str">
        <f t="shared" si="0"/>
        <v>1-1D-5</v>
      </c>
      <c r="K24">
        <f>INDEX(FamilyPlateData!I:I,MATCH(I24,FamilyPlateData!H:H,0))</f>
        <v>1</v>
      </c>
      <c r="L24" t="str">
        <f>INDEX(FamilyPlateData!J:J,MATCH(I24,FamilyPlateData!H:H,0))</f>
        <v>A2</v>
      </c>
      <c r="M24">
        <v>1</v>
      </c>
      <c r="N24">
        <v>1</v>
      </c>
      <c r="O24">
        <f>IF(_xlfn.IFNA(INDEX(ShrinkageData!H:H,MATCH(J24,ShrinkageData!H:H,0)), 0) = 0, 0, 1)</f>
        <v>0</v>
      </c>
      <c r="P24">
        <v>0</v>
      </c>
      <c r="Q24">
        <f t="shared" si="1"/>
        <v>1</v>
      </c>
      <c r="R24" s="1">
        <v>43600</v>
      </c>
      <c r="S24" s="16">
        <f t="shared" si="2"/>
        <v>163</v>
      </c>
    </row>
    <row r="25" spans="1:19" x14ac:dyDescent="0.2">
      <c r="A25" t="str">
        <f>INDEX(FamilyPlateData!$A:$A,MATCH($I25,FamilyPlateData!$H:$H,0))</f>
        <v>F02M03</v>
      </c>
      <c r="B25" t="str">
        <f>INDEX(FamilyPlateData!$C:$C,MATCH($I25,FamilyPlateData!$H:$H,0))</f>
        <v>02</v>
      </c>
      <c r="C25" t="str">
        <f>INDEX(FamilyPlateData!$D:$D,MATCH($I25,FamilyPlateData!$H:$H,0))</f>
        <v>03</v>
      </c>
      <c r="D25">
        <f>INDEX(FamilyPlateData!$B:$B,MATCH($I25,FamilyPlateData!$H:$H,0))</f>
        <v>1</v>
      </c>
      <c r="E25">
        <v>1</v>
      </c>
      <c r="F25" s="19">
        <v>1</v>
      </c>
      <c r="G25" t="s">
        <v>4</v>
      </c>
      <c r="H25" s="5">
        <v>6</v>
      </c>
      <c r="I25" t="s">
        <v>61</v>
      </c>
      <c r="J25" s="15" t="str">
        <f t="shared" si="0"/>
        <v>1-1D-6</v>
      </c>
      <c r="K25">
        <f>INDEX(FamilyPlateData!I:I,MATCH(I25,FamilyPlateData!H:H,0))</f>
        <v>1</v>
      </c>
      <c r="L25" t="str">
        <f>INDEX(FamilyPlateData!J:J,MATCH(I25,FamilyPlateData!H:H,0))</f>
        <v>A2</v>
      </c>
      <c r="M25">
        <v>1</v>
      </c>
      <c r="N25">
        <v>1</v>
      </c>
      <c r="O25">
        <f>IF(_xlfn.IFNA(INDEX(ShrinkageData!H:H,MATCH(J25,ShrinkageData!H:H,0)), 0) = 0, 0, 1)</f>
        <v>0</v>
      </c>
      <c r="P25">
        <v>0</v>
      </c>
      <c r="Q25">
        <f t="shared" si="1"/>
        <v>1</v>
      </c>
      <c r="R25" s="1">
        <v>43600</v>
      </c>
      <c r="S25" s="16">
        <f t="shared" si="2"/>
        <v>163</v>
      </c>
    </row>
    <row r="26" spans="1:19" x14ac:dyDescent="0.2">
      <c r="A26" t="str">
        <f>INDEX(FamilyPlateData!$A:$A,MATCH($I26,FamilyPlateData!$H:$H,0))</f>
        <v>F09M12</v>
      </c>
      <c r="B26" t="str">
        <f>INDEX(FamilyPlateData!$C:$C,MATCH($I26,FamilyPlateData!$H:$H,0))</f>
        <v>09</v>
      </c>
      <c r="C26" t="str">
        <f>INDEX(FamilyPlateData!$D:$D,MATCH($I26,FamilyPlateData!$H:$H,0))</f>
        <v>12</v>
      </c>
      <c r="D26">
        <f>INDEX(FamilyPlateData!$B:$B,MATCH($I26,FamilyPlateData!$H:$H,0))</f>
        <v>3</v>
      </c>
      <c r="E26">
        <v>1</v>
      </c>
      <c r="F26" s="19">
        <v>2</v>
      </c>
      <c r="G26" t="s">
        <v>1</v>
      </c>
      <c r="H26" s="5">
        <v>1</v>
      </c>
      <c r="I26" t="s">
        <v>62</v>
      </c>
      <c r="J26" s="15" t="str">
        <f t="shared" si="0"/>
        <v>1-2A-1</v>
      </c>
      <c r="K26">
        <f>INDEX(FamilyPlateData!I:I,MATCH(I26,FamilyPlateData!H:H,0))</f>
        <v>1</v>
      </c>
      <c r="L26" t="str">
        <f>INDEX(FamilyPlateData!J:J,MATCH(I26,FamilyPlateData!H:H,0))</f>
        <v>A1</v>
      </c>
      <c r="M26">
        <v>1</v>
      </c>
      <c r="N26">
        <v>1</v>
      </c>
      <c r="O26">
        <f>IF(_xlfn.IFNA(INDEX(ShrinkageData!H:H,MATCH(J26,ShrinkageData!H:H,0)), 0) = 0, 0, 1)</f>
        <v>0</v>
      </c>
      <c r="P26">
        <v>0</v>
      </c>
      <c r="Q26">
        <f t="shared" si="1"/>
        <v>1</v>
      </c>
      <c r="R26" s="1">
        <v>43600</v>
      </c>
      <c r="S26" s="16">
        <f t="shared" si="2"/>
        <v>163</v>
      </c>
    </row>
    <row r="27" spans="1:19" x14ac:dyDescent="0.2">
      <c r="A27" t="str">
        <f>INDEX(FamilyPlateData!$A:$A,MATCH($I27,FamilyPlateData!$H:$H,0))</f>
        <v>F09M12</v>
      </c>
      <c r="B27" t="str">
        <f>INDEX(FamilyPlateData!$C:$C,MATCH($I27,FamilyPlateData!$H:$H,0))</f>
        <v>09</v>
      </c>
      <c r="C27" t="str">
        <f>INDEX(FamilyPlateData!$D:$D,MATCH($I27,FamilyPlateData!$H:$H,0))</f>
        <v>12</v>
      </c>
      <c r="D27">
        <f>INDEX(FamilyPlateData!$B:$B,MATCH($I27,FamilyPlateData!$H:$H,0))</f>
        <v>3</v>
      </c>
      <c r="E27">
        <v>1</v>
      </c>
      <c r="F27" s="19">
        <v>2</v>
      </c>
      <c r="G27" t="s">
        <v>1</v>
      </c>
      <c r="H27" s="5">
        <v>2</v>
      </c>
      <c r="I27" t="s">
        <v>62</v>
      </c>
      <c r="J27" s="15" t="str">
        <f t="shared" si="0"/>
        <v>1-2A-2</v>
      </c>
      <c r="K27">
        <f>INDEX(FamilyPlateData!I:I,MATCH(I27,FamilyPlateData!H:H,0))</f>
        <v>1</v>
      </c>
      <c r="L27" t="str">
        <f>INDEX(FamilyPlateData!J:J,MATCH(I27,FamilyPlateData!H:H,0))</f>
        <v>A1</v>
      </c>
      <c r="M27">
        <v>1</v>
      </c>
      <c r="N27">
        <v>1</v>
      </c>
      <c r="O27">
        <f>IF(_xlfn.IFNA(INDEX(ShrinkageData!H:H,MATCH(J27,ShrinkageData!H:H,0)), 0) = 0, 0, 1)</f>
        <v>0</v>
      </c>
      <c r="P27">
        <v>0</v>
      </c>
      <c r="Q27">
        <f t="shared" si="1"/>
        <v>1</v>
      </c>
      <c r="R27" s="1">
        <v>43600</v>
      </c>
      <c r="S27" s="16">
        <f t="shared" si="2"/>
        <v>163</v>
      </c>
    </row>
    <row r="28" spans="1:19" x14ac:dyDescent="0.2">
      <c r="A28" t="str">
        <f>INDEX(FamilyPlateData!$A:$A,MATCH($I28,FamilyPlateData!$H:$H,0))</f>
        <v>F09M12</v>
      </c>
      <c r="B28" t="str">
        <f>INDEX(FamilyPlateData!$C:$C,MATCH($I28,FamilyPlateData!$H:$H,0))</f>
        <v>09</v>
      </c>
      <c r="C28" t="str">
        <f>INDEX(FamilyPlateData!$D:$D,MATCH($I28,FamilyPlateData!$H:$H,0))</f>
        <v>12</v>
      </c>
      <c r="D28">
        <f>INDEX(FamilyPlateData!$B:$B,MATCH($I28,FamilyPlateData!$H:$H,0))</f>
        <v>3</v>
      </c>
      <c r="E28">
        <v>1</v>
      </c>
      <c r="F28" s="19">
        <v>2</v>
      </c>
      <c r="G28" t="s">
        <v>1</v>
      </c>
      <c r="H28" s="5">
        <v>3</v>
      </c>
      <c r="I28" t="s">
        <v>62</v>
      </c>
      <c r="J28" s="15" t="str">
        <f t="shared" si="0"/>
        <v>1-2A-3</v>
      </c>
      <c r="K28">
        <f>INDEX(FamilyPlateData!I:I,MATCH(I28,FamilyPlateData!H:H,0))</f>
        <v>1</v>
      </c>
      <c r="L28" t="str">
        <f>INDEX(FamilyPlateData!J:J,MATCH(I28,FamilyPlateData!H:H,0))</f>
        <v>A1</v>
      </c>
      <c r="M28">
        <v>1</v>
      </c>
      <c r="N28">
        <v>1</v>
      </c>
      <c r="O28">
        <f>IF(_xlfn.IFNA(INDEX(ShrinkageData!H:H,MATCH(J28,ShrinkageData!H:H,0)), 0) = 0, 0, 1)</f>
        <v>0</v>
      </c>
      <c r="P28">
        <v>0</v>
      </c>
      <c r="Q28">
        <f t="shared" si="1"/>
        <v>1</v>
      </c>
      <c r="R28" s="1">
        <v>43600</v>
      </c>
      <c r="S28" s="16">
        <f t="shared" si="2"/>
        <v>163</v>
      </c>
    </row>
    <row r="29" spans="1:19" x14ac:dyDescent="0.2">
      <c r="A29" t="str">
        <f>INDEX(FamilyPlateData!$A:$A,MATCH($I29,FamilyPlateData!$H:$H,0))</f>
        <v>F09M12</v>
      </c>
      <c r="B29" t="str">
        <f>INDEX(FamilyPlateData!$C:$C,MATCH($I29,FamilyPlateData!$H:$H,0))</f>
        <v>09</v>
      </c>
      <c r="C29" t="str">
        <f>INDEX(FamilyPlateData!$D:$D,MATCH($I29,FamilyPlateData!$H:$H,0))</f>
        <v>12</v>
      </c>
      <c r="D29">
        <f>INDEX(FamilyPlateData!$B:$B,MATCH($I29,FamilyPlateData!$H:$H,0))</f>
        <v>3</v>
      </c>
      <c r="E29">
        <v>1</v>
      </c>
      <c r="F29" s="19">
        <v>2</v>
      </c>
      <c r="G29" t="s">
        <v>1</v>
      </c>
      <c r="H29" s="5">
        <v>4</v>
      </c>
      <c r="I29" t="s">
        <v>62</v>
      </c>
      <c r="J29" s="15" t="str">
        <f t="shared" si="0"/>
        <v>1-2A-4</v>
      </c>
      <c r="K29">
        <f>INDEX(FamilyPlateData!I:I,MATCH(I29,FamilyPlateData!H:H,0))</f>
        <v>1</v>
      </c>
      <c r="L29" t="str">
        <f>INDEX(FamilyPlateData!J:J,MATCH(I29,FamilyPlateData!H:H,0))</f>
        <v>A1</v>
      </c>
      <c r="M29">
        <v>1</v>
      </c>
      <c r="N29">
        <v>1</v>
      </c>
      <c r="O29">
        <f>IF(_xlfn.IFNA(INDEX(ShrinkageData!H:H,MATCH(J29,ShrinkageData!H:H,0)), 0) = 0, 0, 1)</f>
        <v>0</v>
      </c>
      <c r="P29">
        <v>0</v>
      </c>
      <c r="Q29">
        <f t="shared" si="1"/>
        <v>1</v>
      </c>
      <c r="R29" s="1">
        <v>43595</v>
      </c>
      <c r="S29" s="16">
        <f t="shared" si="2"/>
        <v>158</v>
      </c>
    </row>
    <row r="30" spans="1:19" x14ac:dyDescent="0.2">
      <c r="A30" t="str">
        <f>INDEX(FamilyPlateData!$A:$A,MATCH($I30,FamilyPlateData!$H:$H,0))</f>
        <v>F09M12</v>
      </c>
      <c r="B30" t="str">
        <f>INDEX(FamilyPlateData!$C:$C,MATCH($I30,FamilyPlateData!$H:$H,0))</f>
        <v>09</v>
      </c>
      <c r="C30" t="str">
        <f>INDEX(FamilyPlateData!$D:$D,MATCH($I30,FamilyPlateData!$H:$H,0))</f>
        <v>12</v>
      </c>
      <c r="D30">
        <f>INDEX(FamilyPlateData!$B:$B,MATCH($I30,FamilyPlateData!$H:$H,0))</f>
        <v>3</v>
      </c>
      <c r="E30">
        <v>1</v>
      </c>
      <c r="F30" s="19">
        <v>2</v>
      </c>
      <c r="G30" t="s">
        <v>1</v>
      </c>
      <c r="H30" s="5">
        <v>5</v>
      </c>
      <c r="I30" t="s">
        <v>62</v>
      </c>
      <c r="J30" s="15" t="str">
        <f t="shared" si="0"/>
        <v>1-2A-5</v>
      </c>
      <c r="K30">
        <f>INDEX(FamilyPlateData!I:I,MATCH(I30,FamilyPlateData!H:H,0))</f>
        <v>1</v>
      </c>
      <c r="L30" t="str">
        <f>INDEX(FamilyPlateData!J:J,MATCH(I30,FamilyPlateData!H:H,0))</f>
        <v>A1</v>
      </c>
      <c r="M30">
        <v>1</v>
      </c>
      <c r="N30">
        <v>1</v>
      </c>
      <c r="O30">
        <f>IF(_xlfn.IFNA(INDEX(ShrinkageData!H:H,MATCH(J30,ShrinkageData!H:H,0)), 0) = 0, 0, 1)</f>
        <v>0</v>
      </c>
      <c r="P30">
        <v>0</v>
      </c>
      <c r="Q30">
        <f t="shared" si="1"/>
        <v>1</v>
      </c>
      <c r="R30" s="1">
        <v>43600</v>
      </c>
      <c r="S30" s="16">
        <f t="shared" si="2"/>
        <v>163</v>
      </c>
    </row>
    <row r="31" spans="1:19" x14ac:dyDescent="0.2">
      <c r="A31" t="str">
        <f>INDEX(FamilyPlateData!$A:$A,MATCH($I31,FamilyPlateData!$H:$H,0))</f>
        <v>F09M12</v>
      </c>
      <c r="B31" t="str">
        <f>INDEX(FamilyPlateData!$C:$C,MATCH($I31,FamilyPlateData!$H:$H,0))</f>
        <v>09</v>
      </c>
      <c r="C31" t="str">
        <f>INDEX(FamilyPlateData!$D:$D,MATCH($I31,FamilyPlateData!$H:$H,0))</f>
        <v>12</v>
      </c>
      <c r="D31">
        <f>INDEX(FamilyPlateData!$B:$B,MATCH($I31,FamilyPlateData!$H:$H,0))</f>
        <v>3</v>
      </c>
      <c r="E31">
        <v>1</v>
      </c>
      <c r="F31" s="19">
        <v>2</v>
      </c>
      <c r="G31" t="s">
        <v>1</v>
      </c>
      <c r="H31" s="5">
        <v>6</v>
      </c>
      <c r="I31" t="s">
        <v>62</v>
      </c>
      <c r="J31" s="15" t="str">
        <f t="shared" si="0"/>
        <v>1-2A-6</v>
      </c>
      <c r="K31">
        <f>INDEX(FamilyPlateData!I:I,MATCH(I31,FamilyPlateData!H:H,0))</f>
        <v>1</v>
      </c>
      <c r="L31" t="str">
        <f>INDEX(FamilyPlateData!J:J,MATCH(I31,FamilyPlateData!H:H,0))</f>
        <v>A1</v>
      </c>
      <c r="M31">
        <v>1</v>
      </c>
      <c r="N31">
        <v>1</v>
      </c>
      <c r="O31">
        <f>IF(_xlfn.IFNA(INDEX(ShrinkageData!H:H,MATCH(J31,ShrinkageData!H:H,0)), 0) = 0, 0, 1)</f>
        <v>0</v>
      </c>
      <c r="P31">
        <v>0</v>
      </c>
      <c r="Q31">
        <f t="shared" si="1"/>
        <v>1</v>
      </c>
      <c r="R31" s="1">
        <v>43600</v>
      </c>
      <c r="S31" s="16">
        <f t="shared" si="2"/>
        <v>163</v>
      </c>
    </row>
    <row r="32" spans="1:19" x14ac:dyDescent="0.2">
      <c r="A32" t="str">
        <f>INDEX(FamilyPlateData!$A:$A,MATCH($I32,FamilyPlateData!$H:$H,0))</f>
        <v>F09M12</v>
      </c>
      <c r="B32" t="str">
        <f>INDEX(FamilyPlateData!$C:$C,MATCH($I32,FamilyPlateData!$H:$H,0))</f>
        <v>09</v>
      </c>
      <c r="C32" t="str">
        <f>INDEX(FamilyPlateData!$D:$D,MATCH($I32,FamilyPlateData!$H:$H,0))</f>
        <v>12</v>
      </c>
      <c r="D32">
        <f>INDEX(FamilyPlateData!$B:$B,MATCH($I32,FamilyPlateData!$H:$H,0))</f>
        <v>3</v>
      </c>
      <c r="E32">
        <v>1</v>
      </c>
      <c r="F32" s="19">
        <v>2</v>
      </c>
      <c r="G32" t="s">
        <v>2</v>
      </c>
      <c r="H32" s="5">
        <v>1</v>
      </c>
      <c r="I32" t="s">
        <v>63</v>
      </c>
      <c r="J32" s="15" t="str">
        <f t="shared" si="0"/>
        <v>1-2B-1</v>
      </c>
      <c r="K32">
        <f>INDEX(FamilyPlateData!I:I,MATCH(I32,FamilyPlateData!H:H,0))</f>
        <v>1</v>
      </c>
      <c r="L32" t="str">
        <f>INDEX(FamilyPlateData!J:J,MATCH(I32,FamilyPlateData!H:H,0))</f>
        <v>A1</v>
      </c>
      <c r="M32">
        <v>1</v>
      </c>
      <c r="N32">
        <v>1</v>
      </c>
      <c r="O32">
        <f>IF(_xlfn.IFNA(INDEX(ShrinkageData!H:H,MATCH(J32,ShrinkageData!H:H,0)), 0) = 0, 0, 1)</f>
        <v>0</v>
      </c>
      <c r="P32">
        <v>0</v>
      </c>
      <c r="Q32">
        <f t="shared" si="1"/>
        <v>1</v>
      </c>
      <c r="R32" s="1">
        <v>43595</v>
      </c>
      <c r="S32" s="16">
        <f t="shared" si="2"/>
        <v>158</v>
      </c>
    </row>
    <row r="33" spans="1:19" x14ac:dyDescent="0.2">
      <c r="A33" t="str">
        <f>INDEX(FamilyPlateData!$A:$A,MATCH($I33,FamilyPlateData!$H:$H,0))</f>
        <v>F09M12</v>
      </c>
      <c r="B33" t="str">
        <f>INDEX(FamilyPlateData!$C:$C,MATCH($I33,FamilyPlateData!$H:$H,0))</f>
        <v>09</v>
      </c>
      <c r="C33" t="str">
        <f>INDEX(FamilyPlateData!$D:$D,MATCH($I33,FamilyPlateData!$H:$H,0))</f>
        <v>12</v>
      </c>
      <c r="D33">
        <f>INDEX(FamilyPlateData!$B:$B,MATCH($I33,FamilyPlateData!$H:$H,0))</f>
        <v>3</v>
      </c>
      <c r="E33">
        <v>1</v>
      </c>
      <c r="F33" s="19">
        <v>2</v>
      </c>
      <c r="G33" t="s">
        <v>2</v>
      </c>
      <c r="H33" s="5">
        <v>2</v>
      </c>
      <c r="I33" t="s">
        <v>63</v>
      </c>
      <c r="J33" s="15" t="str">
        <f t="shared" si="0"/>
        <v>1-2B-2</v>
      </c>
      <c r="K33">
        <f>INDEX(FamilyPlateData!I:I,MATCH(I33,FamilyPlateData!H:H,0))</f>
        <v>1</v>
      </c>
      <c r="L33" t="str">
        <f>INDEX(FamilyPlateData!J:J,MATCH(I33,FamilyPlateData!H:H,0))</f>
        <v>A1</v>
      </c>
      <c r="M33">
        <v>1</v>
      </c>
      <c r="N33">
        <v>1</v>
      </c>
      <c r="O33">
        <f>IF(_xlfn.IFNA(INDEX(ShrinkageData!H:H,MATCH(J33,ShrinkageData!H:H,0)), 0) = 0, 0, 1)</f>
        <v>0</v>
      </c>
      <c r="P33">
        <v>0</v>
      </c>
      <c r="Q33">
        <f t="shared" si="1"/>
        <v>1</v>
      </c>
      <c r="R33" s="1">
        <v>43600</v>
      </c>
      <c r="S33" s="16">
        <f t="shared" si="2"/>
        <v>163</v>
      </c>
    </row>
    <row r="34" spans="1:19" x14ac:dyDescent="0.2">
      <c r="A34" t="str">
        <f>INDEX(FamilyPlateData!$A:$A,MATCH($I34,FamilyPlateData!$H:$H,0))</f>
        <v>F09M12</v>
      </c>
      <c r="B34" t="str">
        <f>INDEX(FamilyPlateData!$C:$C,MATCH($I34,FamilyPlateData!$H:$H,0))</f>
        <v>09</v>
      </c>
      <c r="C34" t="str">
        <f>INDEX(FamilyPlateData!$D:$D,MATCH($I34,FamilyPlateData!$H:$H,0))</f>
        <v>12</v>
      </c>
      <c r="D34">
        <f>INDEX(FamilyPlateData!$B:$B,MATCH($I34,FamilyPlateData!$H:$H,0))</f>
        <v>3</v>
      </c>
      <c r="E34">
        <v>1</v>
      </c>
      <c r="F34" s="19">
        <v>2</v>
      </c>
      <c r="G34" t="s">
        <v>2</v>
      </c>
      <c r="H34" s="5">
        <v>3</v>
      </c>
      <c r="I34" t="s">
        <v>63</v>
      </c>
      <c r="J34" s="15" t="str">
        <f t="shared" si="0"/>
        <v>1-2B-3</v>
      </c>
      <c r="K34">
        <f>INDEX(FamilyPlateData!I:I,MATCH(I34,FamilyPlateData!H:H,0))</f>
        <v>1</v>
      </c>
      <c r="L34" t="str">
        <f>INDEX(FamilyPlateData!J:J,MATCH(I34,FamilyPlateData!H:H,0))</f>
        <v>A1</v>
      </c>
      <c r="M34">
        <v>1</v>
      </c>
      <c r="N34">
        <v>1</v>
      </c>
      <c r="O34">
        <f>IF(_xlfn.IFNA(INDEX(ShrinkageData!H:H,MATCH(J34,ShrinkageData!H:H,0)), 0) = 0, 0, 1)</f>
        <v>0</v>
      </c>
      <c r="P34">
        <v>0</v>
      </c>
      <c r="Q34">
        <f t="shared" si="1"/>
        <v>1</v>
      </c>
      <c r="R34" s="1">
        <v>43600</v>
      </c>
      <c r="S34" s="16">
        <f t="shared" si="2"/>
        <v>163</v>
      </c>
    </row>
    <row r="35" spans="1:19" x14ac:dyDescent="0.2">
      <c r="A35" t="str">
        <f>INDEX(FamilyPlateData!$A:$A,MATCH($I35,FamilyPlateData!$H:$H,0))</f>
        <v>F09M12</v>
      </c>
      <c r="B35" t="str">
        <f>INDEX(FamilyPlateData!$C:$C,MATCH($I35,FamilyPlateData!$H:$H,0))</f>
        <v>09</v>
      </c>
      <c r="C35" t="str">
        <f>INDEX(FamilyPlateData!$D:$D,MATCH($I35,FamilyPlateData!$H:$H,0))</f>
        <v>12</v>
      </c>
      <c r="D35">
        <f>INDEX(FamilyPlateData!$B:$B,MATCH($I35,FamilyPlateData!$H:$H,0))</f>
        <v>3</v>
      </c>
      <c r="E35">
        <v>1</v>
      </c>
      <c r="F35" s="19">
        <v>2</v>
      </c>
      <c r="G35" t="s">
        <v>2</v>
      </c>
      <c r="H35" s="5">
        <v>4</v>
      </c>
      <c r="I35" t="s">
        <v>63</v>
      </c>
      <c r="J35" s="15" t="str">
        <f t="shared" si="0"/>
        <v>1-2B-4</v>
      </c>
      <c r="K35">
        <f>INDEX(FamilyPlateData!I:I,MATCH(I35,FamilyPlateData!H:H,0))</f>
        <v>1</v>
      </c>
      <c r="L35" t="str">
        <f>INDEX(FamilyPlateData!J:J,MATCH(I35,FamilyPlateData!H:H,0))</f>
        <v>A1</v>
      </c>
      <c r="M35">
        <v>1</v>
      </c>
      <c r="N35">
        <v>1</v>
      </c>
      <c r="O35">
        <f>IF(_xlfn.IFNA(INDEX(ShrinkageData!H:H,MATCH(J35,ShrinkageData!H:H,0)), 0) = 0, 0, 1)</f>
        <v>0</v>
      </c>
      <c r="P35">
        <v>0</v>
      </c>
      <c r="Q35">
        <f t="shared" si="1"/>
        <v>1</v>
      </c>
      <c r="R35" s="1">
        <v>43600</v>
      </c>
      <c r="S35" s="16">
        <f t="shared" si="2"/>
        <v>163</v>
      </c>
    </row>
    <row r="36" spans="1:19" x14ac:dyDescent="0.2">
      <c r="A36" t="str">
        <f>INDEX(FamilyPlateData!$A:$A,MATCH($I36,FamilyPlateData!$H:$H,0))</f>
        <v>F09M12</v>
      </c>
      <c r="B36" t="str">
        <f>INDEX(FamilyPlateData!$C:$C,MATCH($I36,FamilyPlateData!$H:$H,0))</f>
        <v>09</v>
      </c>
      <c r="C36" t="str">
        <f>INDEX(FamilyPlateData!$D:$D,MATCH($I36,FamilyPlateData!$H:$H,0))</f>
        <v>12</v>
      </c>
      <c r="D36">
        <f>INDEX(FamilyPlateData!$B:$B,MATCH($I36,FamilyPlateData!$H:$H,0))</f>
        <v>3</v>
      </c>
      <c r="E36">
        <v>1</v>
      </c>
      <c r="F36" s="19">
        <v>2</v>
      </c>
      <c r="G36" t="s">
        <v>2</v>
      </c>
      <c r="H36" s="5">
        <v>5</v>
      </c>
      <c r="I36" t="s">
        <v>63</v>
      </c>
      <c r="J36" s="15" t="str">
        <f t="shared" si="0"/>
        <v>1-2B-5</v>
      </c>
      <c r="K36">
        <f>INDEX(FamilyPlateData!I:I,MATCH(I36,FamilyPlateData!H:H,0))</f>
        <v>1</v>
      </c>
      <c r="L36" t="str">
        <f>INDEX(FamilyPlateData!J:J,MATCH(I36,FamilyPlateData!H:H,0))</f>
        <v>A1</v>
      </c>
      <c r="M36">
        <v>1</v>
      </c>
      <c r="N36">
        <v>1</v>
      </c>
      <c r="O36">
        <f>IF(_xlfn.IFNA(INDEX(ShrinkageData!H:H,MATCH(J36,ShrinkageData!H:H,0)), 0) = 0, 0, 1)</f>
        <v>1</v>
      </c>
      <c r="P36">
        <v>0</v>
      </c>
      <c r="Q36">
        <f t="shared" si="1"/>
        <v>0</v>
      </c>
      <c r="R36" s="1">
        <v>43585</v>
      </c>
      <c r="S36" s="16">
        <f t="shared" si="2"/>
        <v>148</v>
      </c>
    </row>
    <row r="37" spans="1:19" x14ac:dyDescent="0.2">
      <c r="A37" t="str">
        <f>INDEX(FamilyPlateData!$A:$A,MATCH($I37,FamilyPlateData!$H:$H,0))</f>
        <v>F09M12</v>
      </c>
      <c r="B37" t="str">
        <f>INDEX(FamilyPlateData!$C:$C,MATCH($I37,FamilyPlateData!$H:$H,0))</f>
        <v>09</v>
      </c>
      <c r="C37" t="str">
        <f>INDEX(FamilyPlateData!$D:$D,MATCH($I37,FamilyPlateData!$H:$H,0))</f>
        <v>12</v>
      </c>
      <c r="D37">
        <f>INDEX(FamilyPlateData!$B:$B,MATCH($I37,FamilyPlateData!$H:$H,0))</f>
        <v>3</v>
      </c>
      <c r="E37">
        <v>1</v>
      </c>
      <c r="F37" s="19">
        <v>2</v>
      </c>
      <c r="G37" t="s">
        <v>2</v>
      </c>
      <c r="H37" s="5">
        <v>6</v>
      </c>
      <c r="I37" t="s">
        <v>63</v>
      </c>
      <c r="J37" s="15" t="str">
        <f t="shared" si="0"/>
        <v>1-2B-6</v>
      </c>
      <c r="K37">
        <f>INDEX(FamilyPlateData!I:I,MATCH(I37,FamilyPlateData!H:H,0))</f>
        <v>1</v>
      </c>
      <c r="L37" t="str">
        <f>INDEX(FamilyPlateData!J:J,MATCH(I37,FamilyPlateData!H:H,0))</f>
        <v>A1</v>
      </c>
      <c r="M37">
        <v>1</v>
      </c>
      <c r="N37">
        <v>1</v>
      </c>
      <c r="O37">
        <f>IF(_xlfn.IFNA(INDEX(ShrinkageData!H:H,MATCH(J37,ShrinkageData!H:H,0)), 0) = 0, 0, 1)</f>
        <v>0</v>
      </c>
      <c r="P37">
        <v>0</v>
      </c>
      <c r="Q37">
        <f t="shared" si="1"/>
        <v>1</v>
      </c>
      <c r="R37" s="1">
        <v>43595</v>
      </c>
      <c r="S37" s="16">
        <f t="shared" si="2"/>
        <v>158</v>
      </c>
    </row>
    <row r="38" spans="1:19" x14ac:dyDescent="0.2">
      <c r="A38" t="str">
        <f>INDEX(FamilyPlateData!$A:$A,MATCH($I38,FamilyPlateData!$H:$H,0))</f>
        <v>F03M04</v>
      </c>
      <c r="B38" t="str">
        <f>INDEX(FamilyPlateData!$C:$C,MATCH($I38,FamilyPlateData!$H:$H,0))</f>
        <v>03</v>
      </c>
      <c r="C38" t="str">
        <f>INDEX(FamilyPlateData!$D:$D,MATCH($I38,FamilyPlateData!$H:$H,0))</f>
        <v>04</v>
      </c>
      <c r="D38">
        <f>INDEX(FamilyPlateData!$B:$B,MATCH($I38,FamilyPlateData!$H:$H,0))</f>
        <v>1</v>
      </c>
      <c r="E38">
        <v>1</v>
      </c>
      <c r="F38" s="19">
        <v>2</v>
      </c>
      <c r="G38" t="s">
        <v>3</v>
      </c>
      <c r="H38" s="5">
        <v>1</v>
      </c>
      <c r="I38" t="s">
        <v>64</v>
      </c>
      <c r="J38" s="15" t="str">
        <f t="shared" si="0"/>
        <v>1-2C-1</v>
      </c>
      <c r="K38">
        <f>INDEX(FamilyPlateData!I:I,MATCH(I38,FamilyPlateData!H:H,0))</f>
        <v>1</v>
      </c>
      <c r="L38" t="str">
        <f>INDEX(FamilyPlateData!J:J,MATCH(I38,FamilyPlateData!H:H,0))</f>
        <v>n/a</v>
      </c>
      <c r="M38">
        <v>0</v>
      </c>
      <c r="N38">
        <v>0</v>
      </c>
      <c r="O38">
        <f>IF(_xlfn.IFNA(INDEX(ShrinkageData!H:H,MATCH(J38,ShrinkageData!H:H,0)), 0) = 0, 0, 1)</f>
        <v>0</v>
      </c>
      <c r="P38">
        <v>0</v>
      </c>
      <c r="Q38">
        <f t="shared" si="1"/>
        <v>0</v>
      </c>
      <c r="R38" s="1" t="s">
        <v>921</v>
      </c>
      <c r="S38" s="16">
        <f t="shared" si="2"/>
        <v>0</v>
      </c>
    </row>
    <row r="39" spans="1:19" x14ac:dyDescent="0.2">
      <c r="A39" t="str">
        <f>INDEX(FamilyPlateData!$A:$A,MATCH($I39,FamilyPlateData!$H:$H,0))</f>
        <v>F03M04</v>
      </c>
      <c r="B39" t="str">
        <f>INDEX(FamilyPlateData!$C:$C,MATCH($I39,FamilyPlateData!$H:$H,0))</f>
        <v>03</v>
      </c>
      <c r="C39" t="str">
        <f>INDEX(FamilyPlateData!$D:$D,MATCH($I39,FamilyPlateData!$H:$H,0))</f>
        <v>04</v>
      </c>
      <c r="D39">
        <f>INDEX(FamilyPlateData!$B:$B,MATCH($I39,FamilyPlateData!$H:$H,0))</f>
        <v>1</v>
      </c>
      <c r="E39">
        <v>1</v>
      </c>
      <c r="F39" s="19">
        <v>2</v>
      </c>
      <c r="G39" t="s">
        <v>3</v>
      </c>
      <c r="H39" s="5">
        <v>2</v>
      </c>
      <c r="I39" t="s">
        <v>64</v>
      </c>
      <c r="J39" s="15" t="str">
        <f t="shared" si="0"/>
        <v>1-2C-2</v>
      </c>
      <c r="K39">
        <f>INDEX(FamilyPlateData!I:I,MATCH(I39,FamilyPlateData!H:H,0))</f>
        <v>1</v>
      </c>
      <c r="L39" t="str">
        <f>INDEX(FamilyPlateData!J:J,MATCH(I39,FamilyPlateData!H:H,0))</f>
        <v>n/a</v>
      </c>
      <c r="M39">
        <v>0</v>
      </c>
      <c r="N39">
        <v>0</v>
      </c>
      <c r="O39">
        <f>IF(_xlfn.IFNA(INDEX(ShrinkageData!H:H,MATCH(J39,ShrinkageData!H:H,0)), 0) = 0, 0, 1)</f>
        <v>0</v>
      </c>
      <c r="P39">
        <v>0</v>
      </c>
      <c r="Q39">
        <f t="shared" si="1"/>
        <v>0</v>
      </c>
      <c r="R39" s="1" t="s">
        <v>921</v>
      </c>
      <c r="S39" s="16">
        <f t="shared" si="2"/>
        <v>0</v>
      </c>
    </row>
    <row r="40" spans="1:19" x14ac:dyDescent="0.2">
      <c r="A40" t="str">
        <f>INDEX(FamilyPlateData!$A:$A,MATCH($I40,FamilyPlateData!$H:$H,0))</f>
        <v>F03M04</v>
      </c>
      <c r="B40" t="str">
        <f>INDEX(FamilyPlateData!$C:$C,MATCH($I40,FamilyPlateData!$H:$H,0))</f>
        <v>03</v>
      </c>
      <c r="C40" t="str">
        <f>INDEX(FamilyPlateData!$D:$D,MATCH($I40,FamilyPlateData!$H:$H,0))</f>
        <v>04</v>
      </c>
      <c r="D40">
        <f>INDEX(FamilyPlateData!$B:$B,MATCH($I40,FamilyPlateData!$H:$H,0))</f>
        <v>1</v>
      </c>
      <c r="E40">
        <v>1</v>
      </c>
      <c r="F40" s="19">
        <v>2</v>
      </c>
      <c r="G40" t="s">
        <v>3</v>
      </c>
      <c r="H40" s="5">
        <v>3</v>
      </c>
      <c r="I40" t="s">
        <v>64</v>
      </c>
      <c r="J40" s="15" t="str">
        <f t="shared" si="0"/>
        <v>1-2C-3</v>
      </c>
      <c r="K40">
        <f>INDEX(FamilyPlateData!I:I,MATCH(I40,FamilyPlateData!H:H,0))</f>
        <v>1</v>
      </c>
      <c r="L40" t="str">
        <f>INDEX(FamilyPlateData!J:J,MATCH(I40,FamilyPlateData!H:H,0))</f>
        <v>n/a</v>
      </c>
      <c r="M40">
        <v>0</v>
      </c>
      <c r="N40">
        <v>0</v>
      </c>
      <c r="O40">
        <f>IF(_xlfn.IFNA(INDEX(ShrinkageData!H:H,MATCH(J40,ShrinkageData!H:H,0)), 0) = 0, 0, 1)</f>
        <v>0</v>
      </c>
      <c r="P40">
        <v>0</v>
      </c>
      <c r="Q40">
        <f t="shared" si="1"/>
        <v>0</v>
      </c>
      <c r="R40" s="1" t="s">
        <v>921</v>
      </c>
      <c r="S40" s="16">
        <f t="shared" si="2"/>
        <v>0</v>
      </c>
    </row>
    <row r="41" spans="1:19" x14ac:dyDescent="0.2">
      <c r="A41" t="str">
        <f>INDEX(FamilyPlateData!$A:$A,MATCH($I41,FamilyPlateData!$H:$H,0))</f>
        <v>F03M04</v>
      </c>
      <c r="B41" t="str">
        <f>INDEX(FamilyPlateData!$C:$C,MATCH($I41,FamilyPlateData!$H:$H,0))</f>
        <v>03</v>
      </c>
      <c r="C41" t="str">
        <f>INDEX(FamilyPlateData!$D:$D,MATCH($I41,FamilyPlateData!$H:$H,0))</f>
        <v>04</v>
      </c>
      <c r="D41">
        <f>INDEX(FamilyPlateData!$B:$B,MATCH($I41,FamilyPlateData!$H:$H,0))</f>
        <v>1</v>
      </c>
      <c r="E41">
        <v>1</v>
      </c>
      <c r="F41" s="19">
        <v>2</v>
      </c>
      <c r="G41" t="s">
        <v>3</v>
      </c>
      <c r="H41" s="5">
        <v>4</v>
      </c>
      <c r="I41" t="s">
        <v>64</v>
      </c>
      <c r="J41" s="15" t="str">
        <f t="shared" si="0"/>
        <v>1-2C-4</v>
      </c>
      <c r="K41">
        <f>INDEX(FamilyPlateData!I:I,MATCH(I41,FamilyPlateData!H:H,0))</f>
        <v>1</v>
      </c>
      <c r="L41" t="str">
        <f>INDEX(FamilyPlateData!J:J,MATCH(I41,FamilyPlateData!H:H,0))</f>
        <v>n/a</v>
      </c>
      <c r="M41">
        <v>0</v>
      </c>
      <c r="N41">
        <v>0</v>
      </c>
      <c r="O41">
        <f>IF(_xlfn.IFNA(INDEX(ShrinkageData!H:H,MATCH(J41,ShrinkageData!H:H,0)), 0) = 0, 0, 1)</f>
        <v>0</v>
      </c>
      <c r="P41">
        <v>0</v>
      </c>
      <c r="Q41">
        <f t="shared" si="1"/>
        <v>0</v>
      </c>
      <c r="R41" s="1" t="s">
        <v>921</v>
      </c>
      <c r="S41" s="16">
        <f t="shared" si="2"/>
        <v>0</v>
      </c>
    </row>
    <row r="42" spans="1:19" x14ac:dyDescent="0.2">
      <c r="A42" t="str">
        <f>INDEX(FamilyPlateData!$A:$A,MATCH($I42,FamilyPlateData!$H:$H,0))</f>
        <v>F03M04</v>
      </c>
      <c r="B42" t="str">
        <f>INDEX(FamilyPlateData!$C:$C,MATCH($I42,FamilyPlateData!$H:$H,0))</f>
        <v>03</v>
      </c>
      <c r="C42" t="str">
        <f>INDEX(FamilyPlateData!$D:$D,MATCH($I42,FamilyPlateData!$H:$H,0))</f>
        <v>04</v>
      </c>
      <c r="D42">
        <f>INDEX(FamilyPlateData!$B:$B,MATCH($I42,FamilyPlateData!$H:$H,0))</f>
        <v>1</v>
      </c>
      <c r="E42">
        <v>1</v>
      </c>
      <c r="F42" s="19">
        <v>2</v>
      </c>
      <c r="G42" t="s">
        <v>3</v>
      </c>
      <c r="H42" s="5">
        <v>5</v>
      </c>
      <c r="I42" t="s">
        <v>64</v>
      </c>
      <c r="J42" s="15" t="str">
        <f t="shared" si="0"/>
        <v>1-2C-5</v>
      </c>
      <c r="K42">
        <f>INDEX(FamilyPlateData!I:I,MATCH(I42,FamilyPlateData!H:H,0))</f>
        <v>1</v>
      </c>
      <c r="L42" t="str">
        <f>INDEX(FamilyPlateData!J:J,MATCH(I42,FamilyPlateData!H:H,0))</f>
        <v>n/a</v>
      </c>
      <c r="M42">
        <v>0</v>
      </c>
      <c r="N42">
        <v>0</v>
      </c>
      <c r="O42">
        <f>IF(_xlfn.IFNA(INDEX(ShrinkageData!H:H,MATCH(J42,ShrinkageData!H:H,0)), 0) = 0, 0, 1)</f>
        <v>0</v>
      </c>
      <c r="P42">
        <v>0</v>
      </c>
      <c r="Q42">
        <f t="shared" si="1"/>
        <v>0</v>
      </c>
      <c r="R42" s="1" t="s">
        <v>921</v>
      </c>
      <c r="S42" s="16">
        <f t="shared" si="2"/>
        <v>0</v>
      </c>
    </row>
    <row r="43" spans="1:19" x14ac:dyDescent="0.2">
      <c r="A43" t="str">
        <f>INDEX(FamilyPlateData!$A:$A,MATCH($I43,FamilyPlateData!$H:$H,0))</f>
        <v>F03M04</v>
      </c>
      <c r="B43" t="str">
        <f>INDEX(FamilyPlateData!$C:$C,MATCH($I43,FamilyPlateData!$H:$H,0))</f>
        <v>03</v>
      </c>
      <c r="C43" t="str">
        <f>INDEX(FamilyPlateData!$D:$D,MATCH($I43,FamilyPlateData!$H:$H,0))</f>
        <v>04</v>
      </c>
      <c r="D43">
        <f>INDEX(FamilyPlateData!$B:$B,MATCH($I43,FamilyPlateData!$H:$H,0))</f>
        <v>1</v>
      </c>
      <c r="E43">
        <v>1</v>
      </c>
      <c r="F43" s="19">
        <v>2</v>
      </c>
      <c r="G43" t="s">
        <v>3</v>
      </c>
      <c r="H43" s="5">
        <v>6</v>
      </c>
      <c r="I43" t="s">
        <v>64</v>
      </c>
      <c r="J43" s="15" t="str">
        <f t="shared" si="0"/>
        <v>1-2C-6</v>
      </c>
      <c r="K43">
        <f>INDEX(FamilyPlateData!I:I,MATCH(I43,FamilyPlateData!H:H,0))</f>
        <v>1</v>
      </c>
      <c r="L43" t="str">
        <f>INDEX(FamilyPlateData!J:J,MATCH(I43,FamilyPlateData!H:H,0))</f>
        <v>n/a</v>
      </c>
      <c r="M43">
        <v>0</v>
      </c>
      <c r="N43">
        <v>0</v>
      </c>
      <c r="O43">
        <f>IF(_xlfn.IFNA(INDEX(ShrinkageData!H:H,MATCH(J43,ShrinkageData!H:H,0)), 0) = 0, 0, 1)</f>
        <v>0</v>
      </c>
      <c r="P43">
        <v>0</v>
      </c>
      <c r="Q43">
        <f t="shared" si="1"/>
        <v>0</v>
      </c>
      <c r="R43" s="1" t="s">
        <v>921</v>
      </c>
      <c r="S43" s="16">
        <f t="shared" si="2"/>
        <v>0</v>
      </c>
    </row>
    <row r="44" spans="1:19" x14ac:dyDescent="0.2">
      <c r="A44" t="str">
        <f>INDEX(FamilyPlateData!$A:$A,MATCH($I44,FamilyPlateData!$H:$H,0))</f>
        <v>F03M04</v>
      </c>
      <c r="B44" t="str">
        <f>INDEX(FamilyPlateData!$C:$C,MATCH($I44,FamilyPlateData!$H:$H,0))</f>
        <v>03</v>
      </c>
      <c r="C44" t="str">
        <f>INDEX(FamilyPlateData!$D:$D,MATCH($I44,FamilyPlateData!$H:$H,0))</f>
        <v>04</v>
      </c>
      <c r="D44">
        <f>INDEX(FamilyPlateData!$B:$B,MATCH($I44,FamilyPlateData!$H:$H,0))</f>
        <v>1</v>
      </c>
      <c r="E44">
        <v>1</v>
      </c>
      <c r="F44" s="19">
        <v>2</v>
      </c>
      <c r="G44" t="s">
        <v>4</v>
      </c>
      <c r="H44" s="5">
        <v>1</v>
      </c>
      <c r="I44" t="s">
        <v>65</v>
      </c>
      <c r="J44" s="15" t="str">
        <f t="shared" si="0"/>
        <v>1-2D-1</v>
      </c>
      <c r="K44">
        <f>INDEX(FamilyPlateData!I:I,MATCH(I44,FamilyPlateData!H:H,0))</f>
        <v>1</v>
      </c>
      <c r="L44" t="str">
        <f>INDEX(FamilyPlateData!J:J,MATCH(I44,FamilyPlateData!H:H,0))</f>
        <v>n/a</v>
      </c>
      <c r="M44">
        <v>0</v>
      </c>
      <c r="N44">
        <v>0</v>
      </c>
      <c r="O44">
        <f>IF(_xlfn.IFNA(INDEX(ShrinkageData!H:H,MATCH(J44,ShrinkageData!H:H,0)), 0) = 0, 0, 1)</f>
        <v>0</v>
      </c>
      <c r="P44">
        <v>0</v>
      </c>
      <c r="Q44">
        <f t="shared" si="1"/>
        <v>0</v>
      </c>
      <c r="R44" s="1" t="s">
        <v>921</v>
      </c>
      <c r="S44" s="16">
        <f t="shared" si="2"/>
        <v>0</v>
      </c>
    </row>
    <row r="45" spans="1:19" x14ac:dyDescent="0.2">
      <c r="A45" t="str">
        <f>INDEX(FamilyPlateData!$A:$A,MATCH($I45,FamilyPlateData!$H:$H,0))</f>
        <v>F03M04</v>
      </c>
      <c r="B45" t="str">
        <f>INDEX(FamilyPlateData!$C:$C,MATCH($I45,FamilyPlateData!$H:$H,0))</f>
        <v>03</v>
      </c>
      <c r="C45" t="str">
        <f>INDEX(FamilyPlateData!$D:$D,MATCH($I45,FamilyPlateData!$H:$H,0))</f>
        <v>04</v>
      </c>
      <c r="D45">
        <f>INDEX(FamilyPlateData!$B:$B,MATCH($I45,FamilyPlateData!$H:$H,0))</f>
        <v>1</v>
      </c>
      <c r="E45">
        <v>1</v>
      </c>
      <c r="F45" s="19">
        <v>2</v>
      </c>
      <c r="G45" t="s">
        <v>4</v>
      </c>
      <c r="H45" s="5">
        <v>2</v>
      </c>
      <c r="I45" t="s">
        <v>65</v>
      </c>
      <c r="J45" s="15" t="str">
        <f t="shared" si="0"/>
        <v>1-2D-2</v>
      </c>
      <c r="K45">
        <f>INDEX(FamilyPlateData!I:I,MATCH(I45,FamilyPlateData!H:H,0))</f>
        <v>1</v>
      </c>
      <c r="L45" t="str">
        <f>INDEX(FamilyPlateData!J:J,MATCH(I45,FamilyPlateData!H:H,0))</f>
        <v>n/a</v>
      </c>
      <c r="M45">
        <v>0</v>
      </c>
      <c r="N45">
        <v>0</v>
      </c>
      <c r="O45">
        <f>IF(_xlfn.IFNA(INDEX(ShrinkageData!H:H,MATCH(J45,ShrinkageData!H:H,0)), 0) = 0, 0, 1)</f>
        <v>0</v>
      </c>
      <c r="P45">
        <v>0</v>
      </c>
      <c r="Q45">
        <f t="shared" si="1"/>
        <v>0</v>
      </c>
      <c r="R45" s="1" t="s">
        <v>921</v>
      </c>
      <c r="S45" s="16">
        <f t="shared" si="2"/>
        <v>0</v>
      </c>
    </row>
    <row r="46" spans="1:19" x14ac:dyDescent="0.2">
      <c r="A46" t="str">
        <f>INDEX(FamilyPlateData!$A:$A,MATCH($I46,FamilyPlateData!$H:$H,0))</f>
        <v>F03M04</v>
      </c>
      <c r="B46" t="str">
        <f>INDEX(FamilyPlateData!$C:$C,MATCH($I46,FamilyPlateData!$H:$H,0))</f>
        <v>03</v>
      </c>
      <c r="C46" t="str">
        <f>INDEX(FamilyPlateData!$D:$D,MATCH($I46,FamilyPlateData!$H:$H,0))</f>
        <v>04</v>
      </c>
      <c r="D46">
        <f>INDEX(FamilyPlateData!$B:$B,MATCH($I46,FamilyPlateData!$H:$H,0))</f>
        <v>1</v>
      </c>
      <c r="E46">
        <v>1</v>
      </c>
      <c r="F46" s="19">
        <v>2</v>
      </c>
      <c r="G46" t="s">
        <v>4</v>
      </c>
      <c r="H46" s="5">
        <v>3</v>
      </c>
      <c r="I46" t="s">
        <v>65</v>
      </c>
      <c r="J46" s="15" t="str">
        <f t="shared" si="0"/>
        <v>1-2D-3</v>
      </c>
      <c r="K46">
        <f>INDEX(FamilyPlateData!I:I,MATCH(I46,FamilyPlateData!H:H,0))</f>
        <v>1</v>
      </c>
      <c r="L46" t="str">
        <f>INDEX(FamilyPlateData!J:J,MATCH(I46,FamilyPlateData!H:H,0))</f>
        <v>n/a</v>
      </c>
      <c r="M46">
        <v>0</v>
      </c>
      <c r="N46">
        <v>0</v>
      </c>
      <c r="O46">
        <f>IF(_xlfn.IFNA(INDEX(ShrinkageData!H:H,MATCH(J46,ShrinkageData!H:H,0)), 0) = 0, 0, 1)</f>
        <v>0</v>
      </c>
      <c r="P46">
        <v>0</v>
      </c>
      <c r="Q46">
        <f t="shared" si="1"/>
        <v>0</v>
      </c>
      <c r="R46" s="1" t="s">
        <v>921</v>
      </c>
      <c r="S46" s="16">
        <f t="shared" si="2"/>
        <v>0</v>
      </c>
    </row>
    <row r="47" spans="1:19" x14ac:dyDescent="0.2">
      <c r="A47" t="str">
        <f>INDEX(FamilyPlateData!$A:$A,MATCH($I47,FamilyPlateData!$H:$H,0))</f>
        <v>F03M04</v>
      </c>
      <c r="B47" t="str">
        <f>INDEX(FamilyPlateData!$C:$C,MATCH($I47,FamilyPlateData!$H:$H,0))</f>
        <v>03</v>
      </c>
      <c r="C47" t="str">
        <f>INDEX(FamilyPlateData!$D:$D,MATCH($I47,FamilyPlateData!$H:$H,0))</f>
        <v>04</v>
      </c>
      <c r="D47">
        <f>INDEX(FamilyPlateData!$B:$B,MATCH($I47,FamilyPlateData!$H:$H,0))</f>
        <v>1</v>
      </c>
      <c r="E47">
        <v>1</v>
      </c>
      <c r="F47" s="19">
        <v>2</v>
      </c>
      <c r="G47" t="s">
        <v>4</v>
      </c>
      <c r="H47" s="5">
        <v>4</v>
      </c>
      <c r="I47" t="s">
        <v>65</v>
      </c>
      <c r="J47" s="15" t="str">
        <f t="shared" si="0"/>
        <v>1-2D-4</v>
      </c>
      <c r="K47">
        <f>INDEX(FamilyPlateData!I:I,MATCH(I47,FamilyPlateData!H:H,0))</f>
        <v>1</v>
      </c>
      <c r="L47" t="str">
        <f>INDEX(FamilyPlateData!J:J,MATCH(I47,FamilyPlateData!H:H,0))</f>
        <v>n/a</v>
      </c>
      <c r="M47">
        <v>0</v>
      </c>
      <c r="N47">
        <v>0</v>
      </c>
      <c r="O47">
        <f>IF(_xlfn.IFNA(INDEX(ShrinkageData!H:H,MATCH(J47,ShrinkageData!H:H,0)), 0) = 0, 0, 1)</f>
        <v>0</v>
      </c>
      <c r="P47">
        <v>0</v>
      </c>
      <c r="Q47">
        <f t="shared" si="1"/>
        <v>0</v>
      </c>
      <c r="R47" s="1" t="s">
        <v>921</v>
      </c>
      <c r="S47" s="16">
        <f t="shared" si="2"/>
        <v>0</v>
      </c>
    </row>
    <row r="48" spans="1:19" x14ac:dyDescent="0.2">
      <c r="A48" t="str">
        <f>INDEX(FamilyPlateData!$A:$A,MATCH($I48,FamilyPlateData!$H:$H,0))</f>
        <v>F03M04</v>
      </c>
      <c r="B48" t="str">
        <f>INDEX(FamilyPlateData!$C:$C,MATCH($I48,FamilyPlateData!$H:$H,0))</f>
        <v>03</v>
      </c>
      <c r="C48" t="str">
        <f>INDEX(FamilyPlateData!$D:$D,MATCH($I48,FamilyPlateData!$H:$H,0))</f>
        <v>04</v>
      </c>
      <c r="D48">
        <f>INDEX(FamilyPlateData!$B:$B,MATCH($I48,FamilyPlateData!$H:$H,0))</f>
        <v>1</v>
      </c>
      <c r="E48">
        <v>1</v>
      </c>
      <c r="F48" s="19">
        <v>2</v>
      </c>
      <c r="G48" t="s">
        <v>4</v>
      </c>
      <c r="H48" s="5">
        <v>5</v>
      </c>
      <c r="I48" t="s">
        <v>65</v>
      </c>
      <c r="J48" s="15" t="str">
        <f t="shared" si="0"/>
        <v>1-2D-5</v>
      </c>
      <c r="K48">
        <f>INDEX(FamilyPlateData!I:I,MATCH(I48,FamilyPlateData!H:H,0))</f>
        <v>1</v>
      </c>
      <c r="L48" t="str">
        <f>INDEX(FamilyPlateData!J:J,MATCH(I48,FamilyPlateData!H:H,0))</f>
        <v>n/a</v>
      </c>
      <c r="M48">
        <v>0</v>
      </c>
      <c r="N48">
        <v>0</v>
      </c>
      <c r="O48">
        <f>IF(_xlfn.IFNA(INDEX(ShrinkageData!H:H,MATCH(J48,ShrinkageData!H:H,0)), 0) = 0, 0, 1)</f>
        <v>0</v>
      </c>
      <c r="P48">
        <v>0</v>
      </c>
      <c r="Q48">
        <f t="shared" si="1"/>
        <v>0</v>
      </c>
      <c r="R48" s="1" t="s">
        <v>921</v>
      </c>
      <c r="S48" s="16">
        <f t="shared" si="2"/>
        <v>0</v>
      </c>
    </row>
    <row r="49" spans="1:19" x14ac:dyDescent="0.2">
      <c r="A49" t="str">
        <f>INDEX(FamilyPlateData!$A:$A,MATCH($I49,FamilyPlateData!$H:$H,0))</f>
        <v>F03M04</v>
      </c>
      <c r="B49" t="str">
        <f>INDEX(FamilyPlateData!$C:$C,MATCH($I49,FamilyPlateData!$H:$H,0))</f>
        <v>03</v>
      </c>
      <c r="C49" t="str">
        <f>INDEX(FamilyPlateData!$D:$D,MATCH($I49,FamilyPlateData!$H:$H,0))</f>
        <v>04</v>
      </c>
      <c r="D49">
        <f>INDEX(FamilyPlateData!$B:$B,MATCH($I49,FamilyPlateData!$H:$H,0))</f>
        <v>1</v>
      </c>
      <c r="E49">
        <v>1</v>
      </c>
      <c r="F49" s="19">
        <v>2</v>
      </c>
      <c r="G49" t="s">
        <v>4</v>
      </c>
      <c r="H49" s="5">
        <v>6</v>
      </c>
      <c r="I49" t="s">
        <v>65</v>
      </c>
      <c r="J49" s="15" t="str">
        <f t="shared" si="0"/>
        <v>1-2D-6</v>
      </c>
      <c r="K49">
        <f>INDEX(FamilyPlateData!I:I,MATCH(I49,FamilyPlateData!H:H,0))</f>
        <v>1</v>
      </c>
      <c r="L49" t="str">
        <f>INDEX(FamilyPlateData!J:J,MATCH(I49,FamilyPlateData!H:H,0))</f>
        <v>n/a</v>
      </c>
      <c r="M49">
        <v>0</v>
      </c>
      <c r="N49">
        <v>0</v>
      </c>
      <c r="O49">
        <f>IF(_xlfn.IFNA(INDEX(ShrinkageData!H:H,MATCH(J49,ShrinkageData!H:H,0)), 0) = 0, 0, 1)</f>
        <v>0</v>
      </c>
      <c r="P49">
        <v>0</v>
      </c>
      <c r="Q49">
        <f t="shared" si="1"/>
        <v>0</v>
      </c>
      <c r="R49" s="1" t="s">
        <v>921</v>
      </c>
      <c r="S49" s="16">
        <f t="shared" si="2"/>
        <v>0</v>
      </c>
    </row>
    <row r="50" spans="1:19" x14ac:dyDescent="0.2">
      <c r="A50" t="str">
        <f>INDEX(FamilyPlateData!$A:$A,MATCH($I50,FamilyPlateData!$H:$H,0))</f>
        <v>F03M03</v>
      </c>
      <c r="B50" t="str">
        <f>INDEX(FamilyPlateData!$C:$C,MATCH($I50,FamilyPlateData!$H:$H,0))</f>
        <v>03</v>
      </c>
      <c r="C50" t="str">
        <f>INDEX(FamilyPlateData!$D:$D,MATCH($I50,FamilyPlateData!$H:$H,0))</f>
        <v>03</v>
      </c>
      <c r="D50">
        <f>INDEX(FamilyPlateData!$B:$B,MATCH($I50,FamilyPlateData!$H:$H,0))</f>
        <v>1</v>
      </c>
      <c r="E50">
        <v>1</v>
      </c>
      <c r="F50" s="19">
        <v>3</v>
      </c>
      <c r="G50" t="s">
        <v>1</v>
      </c>
      <c r="H50" s="5">
        <v>1</v>
      </c>
      <c r="I50" t="s">
        <v>66</v>
      </c>
      <c r="J50" s="15" t="str">
        <f t="shared" si="0"/>
        <v>1-3A-1</v>
      </c>
      <c r="K50">
        <f>INDEX(FamilyPlateData!I:I,MATCH(I50,FamilyPlateData!H:H,0))</f>
        <v>2</v>
      </c>
      <c r="L50" t="str">
        <f>INDEX(FamilyPlateData!J:J,MATCH(I50,FamilyPlateData!H:H,0))</f>
        <v>n/a</v>
      </c>
      <c r="M50">
        <v>0</v>
      </c>
      <c r="N50">
        <v>0</v>
      </c>
      <c r="O50">
        <f>IF(_xlfn.IFNA(INDEX(ShrinkageData!H:H,MATCH(J50,ShrinkageData!H:H,0)), 0) = 0, 0, 1)</f>
        <v>0</v>
      </c>
      <c r="P50">
        <v>0</v>
      </c>
      <c r="Q50">
        <f t="shared" si="1"/>
        <v>0</v>
      </c>
      <c r="R50" s="1" t="s">
        <v>921</v>
      </c>
      <c r="S50" s="16">
        <f t="shared" si="2"/>
        <v>0</v>
      </c>
    </row>
    <row r="51" spans="1:19" x14ac:dyDescent="0.2">
      <c r="A51" t="str">
        <f>INDEX(FamilyPlateData!$A:$A,MATCH($I51,FamilyPlateData!$H:$H,0))</f>
        <v>F03M03</v>
      </c>
      <c r="B51" t="str">
        <f>INDEX(FamilyPlateData!$C:$C,MATCH($I51,FamilyPlateData!$H:$H,0))</f>
        <v>03</v>
      </c>
      <c r="C51" t="str">
        <f>INDEX(FamilyPlateData!$D:$D,MATCH($I51,FamilyPlateData!$H:$H,0))</f>
        <v>03</v>
      </c>
      <c r="D51">
        <f>INDEX(FamilyPlateData!$B:$B,MATCH($I51,FamilyPlateData!$H:$H,0))</f>
        <v>1</v>
      </c>
      <c r="E51">
        <v>1</v>
      </c>
      <c r="F51" s="19">
        <v>3</v>
      </c>
      <c r="G51" t="s">
        <v>1</v>
      </c>
      <c r="H51" s="5">
        <v>2</v>
      </c>
      <c r="I51" t="s">
        <v>66</v>
      </c>
      <c r="J51" s="15" t="str">
        <f t="shared" si="0"/>
        <v>1-3A-2</v>
      </c>
      <c r="K51">
        <f>INDEX(FamilyPlateData!I:I,MATCH(I51,FamilyPlateData!H:H,0))</f>
        <v>2</v>
      </c>
      <c r="L51" t="str">
        <f>INDEX(FamilyPlateData!J:J,MATCH(I51,FamilyPlateData!H:H,0))</f>
        <v>n/a</v>
      </c>
      <c r="M51">
        <v>0</v>
      </c>
      <c r="N51">
        <v>0</v>
      </c>
      <c r="O51">
        <f>IF(_xlfn.IFNA(INDEX(ShrinkageData!H:H,MATCH(J51,ShrinkageData!H:H,0)), 0) = 0, 0, 1)</f>
        <v>0</v>
      </c>
      <c r="P51">
        <v>0</v>
      </c>
      <c r="Q51">
        <f t="shared" si="1"/>
        <v>0</v>
      </c>
      <c r="R51" s="1" t="s">
        <v>921</v>
      </c>
      <c r="S51" s="16">
        <f t="shared" si="2"/>
        <v>0</v>
      </c>
    </row>
    <row r="52" spans="1:19" x14ac:dyDescent="0.2">
      <c r="A52" t="str">
        <f>INDEX(FamilyPlateData!$A:$A,MATCH($I52,FamilyPlateData!$H:$H,0))</f>
        <v>F03M03</v>
      </c>
      <c r="B52" t="str">
        <f>INDEX(FamilyPlateData!$C:$C,MATCH($I52,FamilyPlateData!$H:$H,0))</f>
        <v>03</v>
      </c>
      <c r="C52" t="str">
        <f>INDEX(FamilyPlateData!$D:$D,MATCH($I52,FamilyPlateData!$H:$H,0))</f>
        <v>03</v>
      </c>
      <c r="D52">
        <f>INDEX(FamilyPlateData!$B:$B,MATCH($I52,FamilyPlateData!$H:$H,0))</f>
        <v>1</v>
      </c>
      <c r="E52">
        <v>1</v>
      </c>
      <c r="F52" s="19">
        <v>3</v>
      </c>
      <c r="G52" t="s">
        <v>1</v>
      </c>
      <c r="H52" s="5">
        <v>3</v>
      </c>
      <c r="I52" t="s">
        <v>66</v>
      </c>
      <c r="J52" s="15" t="str">
        <f t="shared" si="0"/>
        <v>1-3A-3</v>
      </c>
      <c r="K52">
        <f>INDEX(FamilyPlateData!I:I,MATCH(I52,FamilyPlateData!H:H,0))</f>
        <v>2</v>
      </c>
      <c r="L52" t="str">
        <f>INDEX(FamilyPlateData!J:J,MATCH(I52,FamilyPlateData!H:H,0))</f>
        <v>n/a</v>
      </c>
      <c r="M52">
        <v>0</v>
      </c>
      <c r="N52">
        <v>0</v>
      </c>
      <c r="O52">
        <f>IF(_xlfn.IFNA(INDEX(ShrinkageData!H:H,MATCH(J52,ShrinkageData!H:H,0)), 0) = 0, 0, 1)</f>
        <v>0</v>
      </c>
      <c r="P52">
        <v>0</v>
      </c>
      <c r="Q52">
        <f t="shared" si="1"/>
        <v>0</v>
      </c>
      <c r="R52" s="1" t="s">
        <v>921</v>
      </c>
      <c r="S52" s="16">
        <f t="shared" si="2"/>
        <v>0</v>
      </c>
    </row>
    <row r="53" spans="1:19" x14ac:dyDescent="0.2">
      <c r="A53" t="str">
        <f>INDEX(FamilyPlateData!$A:$A,MATCH($I53,FamilyPlateData!$H:$H,0))</f>
        <v>F03M03</v>
      </c>
      <c r="B53" t="str">
        <f>INDEX(FamilyPlateData!$C:$C,MATCH($I53,FamilyPlateData!$H:$H,0))</f>
        <v>03</v>
      </c>
      <c r="C53" t="str">
        <f>INDEX(FamilyPlateData!$D:$D,MATCH($I53,FamilyPlateData!$H:$H,0))</f>
        <v>03</v>
      </c>
      <c r="D53">
        <f>INDEX(FamilyPlateData!$B:$B,MATCH($I53,FamilyPlateData!$H:$H,0))</f>
        <v>1</v>
      </c>
      <c r="E53">
        <v>1</v>
      </c>
      <c r="F53" s="19">
        <v>3</v>
      </c>
      <c r="G53" t="s">
        <v>1</v>
      </c>
      <c r="H53" s="5">
        <v>4</v>
      </c>
      <c r="I53" t="s">
        <v>66</v>
      </c>
      <c r="J53" s="15" t="str">
        <f t="shared" si="0"/>
        <v>1-3A-4</v>
      </c>
      <c r="K53">
        <f>INDEX(FamilyPlateData!I:I,MATCH(I53,FamilyPlateData!H:H,0))</f>
        <v>2</v>
      </c>
      <c r="L53" t="str">
        <f>INDEX(FamilyPlateData!J:J,MATCH(I53,FamilyPlateData!H:H,0))</f>
        <v>n/a</v>
      </c>
      <c r="M53">
        <v>0</v>
      </c>
      <c r="N53">
        <v>0</v>
      </c>
      <c r="O53">
        <f>IF(_xlfn.IFNA(INDEX(ShrinkageData!H:H,MATCH(J53,ShrinkageData!H:H,0)), 0) = 0, 0, 1)</f>
        <v>0</v>
      </c>
      <c r="P53">
        <v>0</v>
      </c>
      <c r="Q53">
        <f t="shared" si="1"/>
        <v>0</v>
      </c>
      <c r="R53" s="1" t="s">
        <v>921</v>
      </c>
      <c r="S53" s="16">
        <f t="shared" si="2"/>
        <v>0</v>
      </c>
    </row>
    <row r="54" spans="1:19" x14ac:dyDescent="0.2">
      <c r="A54" t="str">
        <f>INDEX(FamilyPlateData!$A:$A,MATCH($I54,FamilyPlateData!$H:$H,0))</f>
        <v>F03M03</v>
      </c>
      <c r="B54" t="str">
        <f>INDEX(FamilyPlateData!$C:$C,MATCH($I54,FamilyPlateData!$H:$H,0))</f>
        <v>03</v>
      </c>
      <c r="C54" t="str">
        <f>INDEX(FamilyPlateData!$D:$D,MATCH($I54,FamilyPlateData!$H:$H,0))</f>
        <v>03</v>
      </c>
      <c r="D54">
        <f>INDEX(FamilyPlateData!$B:$B,MATCH($I54,FamilyPlateData!$H:$H,0))</f>
        <v>1</v>
      </c>
      <c r="E54">
        <v>1</v>
      </c>
      <c r="F54" s="19">
        <v>3</v>
      </c>
      <c r="G54" t="s">
        <v>1</v>
      </c>
      <c r="H54" s="5">
        <v>5</v>
      </c>
      <c r="I54" t="s">
        <v>66</v>
      </c>
      <c r="J54" s="15" t="str">
        <f t="shared" si="0"/>
        <v>1-3A-5</v>
      </c>
      <c r="K54">
        <f>INDEX(FamilyPlateData!I:I,MATCH(I54,FamilyPlateData!H:H,0))</f>
        <v>2</v>
      </c>
      <c r="L54" t="str">
        <f>INDEX(FamilyPlateData!J:J,MATCH(I54,FamilyPlateData!H:H,0))</f>
        <v>n/a</v>
      </c>
      <c r="M54">
        <v>0</v>
      </c>
      <c r="N54">
        <v>0</v>
      </c>
      <c r="O54">
        <f>IF(_xlfn.IFNA(INDEX(ShrinkageData!H:H,MATCH(J54,ShrinkageData!H:H,0)), 0) = 0, 0, 1)</f>
        <v>0</v>
      </c>
      <c r="P54">
        <v>0</v>
      </c>
      <c r="Q54">
        <f t="shared" si="1"/>
        <v>0</v>
      </c>
      <c r="R54" s="1" t="s">
        <v>921</v>
      </c>
      <c r="S54" s="16">
        <f t="shared" si="2"/>
        <v>0</v>
      </c>
    </row>
    <row r="55" spans="1:19" x14ac:dyDescent="0.2">
      <c r="A55" t="str">
        <f>INDEX(FamilyPlateData!$A:$A,MATCH($I55,FamilyPlateData!$H:$H,0))</f>
        <v>F03M03</v>
      </c>
      <c r="B55" t="str">
        <f>INDEX(FamilyPlateData!$C:$C,MATCH($I55,FamilyPlateData!$H:$H,0))</f>
        <v>03</v>
      </c>
      <c r="C55" t="str">
        <f>INDEX(FamilyPlateData!$D:$D,MATCH($I55,FamilyPlateData!$H:$H,0))</f>
        <v>03</v>
      </c>
      <c r="D55">
        <f>INDEX(FamilyPlateData!$B:$B,MATCH($I55,FamilyPlateData!$H:$H,0))</f>
        <v>1</v>
      </c>
      <c r="E55">
        <v>1</v>
      </c>
      <c r="F55" s="19">
        <v>3</v>
      </c>
      <c r="G55" t="s">
        <v>1</v>
      </c>
      <c r="H55" s="5">
        <v>6</v>
      </c>
      <c r="I55" t="s">
        <v>66</v>
      </c>
      <c r="J55" s="15" t="str">
        <f t="shared" si="0"/>
        <v>1-3A-6</v>
      </c>
      <c r="K55">
        <f>INDEX(FamilyPlateData!I:I,MATCH(I55,FamilyPlateData!H:H,0))</f>
        <v>2</v>
      </c>
      <c r="L55" t="str">
        <f>INDEX(FamilyPlateData!J:J,MATCH(I55,FamilyPlateData!H:H,0))</f>
        <v>n/a</v>
      </c>
      <c r="M55">
        <v>0</v>
      </c>
      <c r="N55">
        <v>0</v>
      </c>
      <c r="O55">
        <f>IF(_xlfn.IFNA(INDEX(ShrinkageData!H:H,MATCH(J55,ShrinkageData!H:H,0)), 0) = 0, 0, 1)</f>
        <v>0</v>
      </c>
      <c r="P55">
        <v>0</v>
      </c>
      <c r="Q55">
        <f t="shared" si="1"/>
        <v>0</v>
      </c>
      <c r="R55" s="1" t="s">
        <v>921</v>
      </c>
      <c r="S55" s="16">
        <f t="shared" si="2"/>
        <v>0</v>
      </c>
    </row>
    <row r="56" spans="1:19" x14ac:dyDescent="0.2">
      <c r="A56" t="str">
        <f>INDEX(FamilyPlateData!$A:$A,MATCH($I56,FamilyPlateData!$H:$H,0))</f>
        <v>F03M03</v>
      </c>
      <c r="B56" t="str">
        <f>INDEX(FamilyPlateData!$C:$C,MATCH($I56,FamilyPlateData!$H:$H,0))</f>
        <v>03</v>
      </c>
      <c r="C56" t="str">
        <f>INDEX(FamilyPlateData!$D:$D,MATCH($I56,FamilyPlateData!$H:$H,0))</f>
        <v>03</v>
      </c>
      <c r="D56">
        <f>INDEX(FamilyPlateData!$B:$B,MATCH($I56,FamilyPlateData!$H:$H,0))</f>
        <v>1</v>
      </c>
      <c r="E56">
        <v>1</v>
      </c>
      <c r="F56" s="19">
        <v>3</v>
      </c>
      <c r="G56" t="s">
        <v>2</v>
      </c>
      <c r="H56" s="5">
        <v>1</v>
      </c>
      <c r="I56" t="s">
        <v>67</v>
      </c>
      <c r="J56" s="15" t="str">
        <f t="shared" si="0"/>
        <v>1-3B-1</v>
      </c>
      <c r="K56">
        <f>INDEX(FamilyPlateData!I:I,MATCH(I56,FamilyPlateData!H:H,0))</f>
        <v>2</v>
      </c>
      <c r="L56" t="str">
        <f>INDEX(FamilyPlateData!J:J,MATCH(I56,FamilyPlateData!H:H,0))</f>
        <v>n/a</v>
      </c>
      <c r="M56">
        <v>0</v>
      </c>
      <c r="N56">
        <v>0</v>
      </c>
      <c r="O56">
        <f>IF(_xlfn.IFNA(INDEX(ShrinkageData!H:H,MATCH(J56,ShrinkageData!H:H,0)), 0) = 0, 0, 1)</f>
        <v>0</v>
      </c>
      <c r="P56">
        <v>0</v>
      </c>
      <c r="Q56">
        <f t="shared" si="1"/>
        <v>0</v>
      </c>
      <c r="R56" s="1" t="s">
        <v>921</v>
      </c>
      <c r="S56" s="16">
        <f t="shared" si="2"/>
        <v>0</v>
      </c>
    </row>
    <row r="57" spans="1:19" x14ac:dyDescent="0.2">
      <c r="A57" t="str">
        <f>INDEX(FamilyPlateData!$A:$A,MATCH($I57,FamilyPlateData!$H:$H,0))</f>
        <v>F03M03</v>
      </c>
      <c r="B57" t="str">
        <f>INDEX(FamilyPlateData!$C:$C,MATCH($I57,FamilyPlateData!$H:$H,0))</f>
        <v>03</v>
      </c>
      <c r="C57" t="str">
        <f>INDEX(FamilyPlateData!$D:$D,MATCH($I57,FamilyPlateData!$H:$H,0))</f>
        <v>03</v>
      </c>
      <c r="D57">
        <f>INDEX(FamilyPlateData!$B:$B,MATCH($I57,FamilyPlateData!$H:$H,0))</f>
        <v>1</v>
      </c>
      <c r="E57">
        <v>1</v>
      </c>
      <c r="F57" s="19">
        <v>3</v>
      </c>
      <c r="G57" t="s">
        <v>2</v>
      </c>
      <c r="H57" s="5">
        <v>2</v>
      </c>
      <c r="I57" t="s">
        <v>67</v>
      </c>
      <c r="J57" s="15" t="str">
        <f t="shared" si="0"/>
        <v>1-3B-2</v>
      </c>
      <c r="K57">
        <f>INDEX(FamilyPlateData!I:I,MATCH(I57,FamilyPlateData!H:H,0))</f>
        <v>2</v>
      </c>
      <c r="L57" t="str">
        <f>INDEX(FamilyPlateData!J:J,MATCH(I57,FamilyPlateData!H:H,0))</f>
        <v>n/a</v>
      </c>
      <c r="M57">
        <v>0</v>
      </c>
      <c r="N57">
        <v>0</v>
      </c>
      <c r="O57">
        <f>IF(_xlfn.IFNA(INDEX(ShrinkageData!H:H,MATCH(J57,ShrinkageData!H:H,0)), 0) = 0, 0, 1)</f>
        <v>0</v>
      </c>
      <c r="P57">
        <v>0</v>
      </c>
      <c r="Q57">
        <f t="shared" si="1"/>
        <v>0</v>
      </c>
      <c r="R57" s="1" t="s">
        <v>921</v>
      </c>
      <c r="S57" s="16">
        <f t="shared" si="2"/>
        <v>0</v>
      </c>
    </row>
    <row r="58" spans="1:19" x14ac:dyDescent="0.2">
      <c r="A58" t="str">
        <f>INDEX(FamilyPlateData!$A:$A,MATCH($I58,FamilyPlateData!$H:$H,0))</f>
        <v>F03M03</v>
      </c>
      <c r="B58" t="str">
        <f>INDEX(FamilyPlateData!$C:$C,MATCH($I58,FamilyPlateData!$H:$H,0))</f>
        <v>03</v>
      </c>
      <c r="C58" t="str">
        <f>INDEX(FamilyPlateData!$D:$D,MATCH($I58,FamilyPlateData!$H:$H,0))</f>
        <v>03</v>
      </c>
      <c r="D58">
        <f>INDEX(FamilyPlateData!$B:$B,MATCH($I58,FamilyPlateData!$H:$H,0))</f>
        <v>1</v>
      </c>
      <c r="E58">
        <v>1</v>
      </c>
      <c r="F58" s="19">
        <v>3</v>
      </c>
      <c r="G58" t="s">
        <v>2</v>
      </c>
      <c r="H58" s="5">
        <v>3</v>
      </c>
      <c r="I58" t="s">
        <v>67</v>
      </c>
      <c r="J58" s="15" t="str">
        <f t="shared" si="0"/>
        <v>1-3B-3</v>
      </c>
      <c r="K58">
        <f>INDEX(FamilyPlateData!I:I,MATCH(I58,FamilyPlateData!H:H,0))</f>
        <v>2</v>
      </c>
      <c r="L58" t="str">
        <f>INDEX(FamilyPlateData!J:J,MATCH(I58,FamilyPlateData!H:H,0))</f>
        <v>n/a</v>
      </c>
      <c r="M58">
        <v>0</v>
      </c>
      <c r="N58">
        <v>0</v>
      </c>
      <c r="O58">
        <f>IF(_xlfn.IFNA(INDEX(ShrinkageData!H:H,MATCH(J58,ShrinkageData!H:H,0)), 0) = 0, 0, 1)</f>
        <v>0</v>
      </c>
      <c r="P58">
        <v>0</v>
      </c>
      <c r="Q58">
        <f t="shared" si="1"/>
        <v>0</v>
      </c>
      <c r="R58" s="1" t="s">
        <v>921</v>
      </c>
      <c r="S58" s="16">
        <f t="shared" si="2"/>
        <v>0</v>
      </c>
    </row>
    <row r="59" spans="1:19" x14ac:dyDescent="0.2">
      <c r="A59" t="str">
        <f>INDEX(FamilyPlateData!$A:$A,MATCH($I59,FamilyPlateData!$H:$H,0))</f>
        <v>F03M03</v>
      </c>
      <c r="B59" t="str">
        <f>INDEX(FamilyPlateData!$C:$C,MATCH($I59,FamilyPlateData!$H:$H,0))</f>
        <v>03</v>
      </c>
      <c r="C59" t="str">
        <f>INDEX(FamilyPlateData!$D:$D,MATCH($I59,FamilyPlateData!$H:$H,0))</f>
        <v>03</v>
      </c>
      <c r="D59">
        <f>INDEX(FamilyPlateData!$B:$B,MATCH($I59,FamilyPlateData!$H:$H,0))</f>
        <v>1</v>
      </c>
      <c r="E59">
        <v>1</v>
      </c>
      <c r="F59" s="19">
        <v>3</v>
      </c>
      <c r="G59" t="s">
        <v>2</v>
      </c>
      <c r="H59" s="5">
        <v>4</v>
      </c>
      <c r="I59" t="s">
        <v>67</v>
      </c>
      <c r="J59" s="15" t="str">
        <f t="shared" si="0"/>
        <v>1-3B-4</v>
      </c>
      <c r="K59">
        <f>INDEX(FamilyPlateData!I:I,MATCH(I59,FamilyPlateData!H:H,0))</f>
        <v>2</v>
      </c>
      <c r="L59" t="str">
        <f>INDEX(FamilyPlateData!J:J,MATCH(I59,FamilyPlateData!H:H,0))</f>
        <v>n/a</v>
      </c>
      <c r="M59">
        <v>0</v>
      </c>
      <c r="N59">
        <v>0</v>
      </c>
      <c r="O59">
        <f>IF(_xlfn.IFNA(INDEX(ShrinkageData!H:H,MATCH(J59,ShrinkageData!H:H,0)), 0) = 0, 0, 1)</f>
        <v>0</v>
      </c>
      <c r="P59">
        <v>0</v>
      </c>
      <c r="Q59">
        <f t="shared" si="1"/>
        <v>0</v>
      </c>
      <c r="R59" s="1" t="s">
        <v>921</v>
      </c>
      <c r="S59" s="16">
        <f t="shared" si="2"/>
        <v>0</v>
      </c>
    </row>
    <row r="60" spans="1:19" x14ac:dyDescent="0.2">
      <c r="A60" t="str">
        <f>INDEX(FamilyPlateData!$A:$A,MATCH($I60,FamilyPlateData!$H:$H,0))</f>
        <v>F03M03</v>
      </c>
      <c r="B60" t="str">
        <f>INDEX(FamilyPlateData!$C:$C,MATCH($I60,FamilyPlateData!$H:$H,0))</f>
        <v>03</v>
      </c>
      <c r="C60" t="str">
        <f>INDEX(FamilyPlateData!$D:$D,MATCH($I60,FamilyPlateData!$H:$H,0))</f>
        <v>03</v>
      </c>
      <c r="D60">
        <f>INDEX(FamilyPlateData!$B:$B,MATCH($I60,FamilyPlateData!$H:$H,0))</f>
        <v>1</v>
      </c>
      <c r="E60">
        <v>1</v>
      </c>
      <c r="F60" s="19">
        <v>3</v>
      </c>
      <c r="G60" t="s">
        <v>2</v>
      </c>
      <c r="H60" s="5">
        <v>5</v>
      </c>
      <c r="I60" t="s">
        <v>67</v>
      </c>
      <c r="J60" s="15" t="str">
        <f t="shared" si="0"/>
        <v>1-3B-5</v>
      </c>
      <c r="K60">
        <f>INDEX(FamilyPlateData!I:I,MATCH(I60,FamilyPlateData!H:H,0))</f>
        <v>2</v>
      </c>
      <c r="L60" t="str">
        <f>INDEX(FamilyPlateData!J:J,MATCH(I60,FamilyPlateData!H:H,0))</f>
        <v>n/a</v>
      </c>
      <c r="M60">
        <v>0</v>
      </c>
      <c r="N60">
        <v>0</v>
      </c>
      <c r="O60">
        <f>IF(_xlfn.IFNA(INDEX(ShrinkageData!H:H,MATCH(J60,ShrinkageData!H:H,0)), 0) = 0, 0, 1)</f>
        <v>0</v>
      </c>
      <c r="P60">
        <v>0</v>
      </c>
      <c r="Q60">
        <f t="shared" si="1"/>
        <v>0</v>
      </c>
      <c r="R60" s="1" t="s">
        <v>921</v>
      </c>
      <c r="S60" s="16">
        <f t="shared" si="2"/>
        <v>0</v>
      </c>
    </row>
    <row r="61" spans="1:19" x14ac:dyDescent="0.2">
      <c r="A61" t="str">
        <f>INDEX(FamilyPlateData!$A:$A,MATCH($I61,FamilyPlateData!$H:$H,0))</f>
        <v>F03M03</v>
      </c>
      <c r="B61" t="str">
        <f>INDEX(FamilyPlateData!$C:$C,MATCH($I61,FamilyPlateData!$H:$H,0))</f>
        <v>03</v>
      </c>
      <c r="C61" t="str">
        <f>INDEX(FamilyPlateData!$D:$D,MATCH($I61,FamilyPlateData!$H:$H,0))</f>
        <v>03</v>
      </c>
      <c r="D61">
        <f>INDEX(FamilyPlateData!$B:$B,MATCH($I61,FamilyPlateData!$H:$H,0))</f>
        <v>1</v>
      </c>
      <c r="E61">
        <v>1</v>
      </c>
      <c r="F61" s="19">
        <v>3</v>
      </c>
      <c r="G61" t="s">
        <v>2</v>
      </c>
      <c r="H61" s="5">
        <v>6</v>
      </c>
      <c r="I61" t="s">
        <v>67</v>
      </c>
      <c r="J61" s="15" t="str">
        <f t="shared" si="0"/>
        <v>1-3B-6</v>
      </c>
      <c r="K61">
        <f>INDEX(FamilyPlateData!I:I,MATCH(I61,FamilyPlateData!H:H,0))</f>
        <v>2</v>
      </c>
      <c r="L61" t="str">
        <f>INDEX(FamilyPlateData!J:J,MATCH(I61,FamilyPlateData!H:H,0))</f>
        <v>n/a</v>
      </c>
      <c r="M61">
        <v>0</v>
      </c>
      <c r="N61">
        <v>0</v>
      </c>
      <c r="O61">
        <f>IF(_xlfn.IFNA(INDEX(ShrinkageData!H:H,MATCH(J61,ShrinkageData!H:H,0)), 0) = 0, 0, 1)</f>
        <v>0</v>
      </c>
      <c r="P61">
        <v>0</v>
      </c>
      <c r="Q61">
        <f t="shared" si="1"/>
        <v>0</v>
      </c>
      <c r="R61" s="1" t="s">
        <v>921</v>
      </c>
      <c r="S61" s="16">
        <f t="shared" si="2"/>
        <v>0</v>
      </c>
    </row>
    <row r="62" spans="1:19" x14ac:dyDescent="0.2">
      <c r="A62" t="str">
        <f>INDEX(FamilyPlateData!$A:$A,MATCH($I62,FamilyPlateData!$H:$H,0))</f>
        <v>F02M03</v>
      </c>
      <c r="B62" t="str">
        <f>INDEX(FamilyPlateData!$C:$C,MATCH($I62,FamilyPlateData!$H:$H,0))</f>
        <v>02</v>
      </c>
      <c r="C62" t="str">
        <f>INDEX(FamilyPlateData!$D:$D,MATCH($I62,FamilyPlateData!$H:$H,0))</f>
        <v>03</v>
      </c>
      <c r="D62">
        <f>INDEX(FamilyPlateData!$B:$B,MATCH($I62,FamilyPlateData!$H:$H,0))</f>
        <v>1</v>
      </c>
      <c r="E62">
        <v>1</v>
      </c>
      <c r="F62" s="19">
        <v>3</v>
      </c>
      <c r="G62" t="s">
        <v>3</v>
      </c>
      <c r="H62" s="5">
        <v>1</v>
      </c>
      <c r="I62" t="s">
        <v>68</v>
      </c>
      <c r="J62" s="15" t="str">
        <f t="shared" si="0"/>
        <v>1-3C-1</v>
      </c>
      <c r="K62">
        <f>INDEX(FamilyPlateData!I:I,MATCH(I62,FamilyPlateData!H:H,0))</f>
        <v>2</v>
      </c>
      <c r="L62" t="str">
        <f>INDEX(FamilyPlateData!J:J,MATCH(I62,FamilyPlateData!H:H,0))</f>
        <v>A2</v>
      </c>
      <c r="M62">
        <v>1</v>
      </c>
      <c r="N62">
        <v>1</v>
      </c>
      <c r="O62">
        <f>IF(_xlfn.IFNA(INDEX(ShrinkageData!H:H,MATCH(J62,ShrinkageData!H:H,0)), 0) = 0, 0, 1)</f>
        <v>1</v>
      </c>
      <c r="P62">
        <v>0</v>
      </c>
      <c r="Q62">
        <f t="shared" si="1"/>
        <v>0</v>
      </c>
      <c r="R62" s="1">
        <v>43591</v>
      </c>
      <c r="S62" s="16">
        <f t="shared" si="2"/>
        <v>154</v>
      </c>
    </row>
    <row r="63" spans="1:19" x14ac:dyDescent="0.2">
      <c r="A63" t="str">
        <f>INDEX(FamilyPlateData!$A:$A,MATCH($I63,FamilyPlateData!$H:$H,0))</f>
        <v>F02M03</v>
      </c>
      <c r="B63" t="str">
        <f>INDEX(FamilyPlateData!$C:$C,MATCH($I63,FamilyPlateData!$H:$H,0))</f>
        <v>02</v>
      </c>
      <c r="C63" t="str">
        <f>INDEX(FamilyPlateData!$D:$D,MATCH($I63,FamilyPlateData!$H:$H,0))</f>
        <v>03</v>
      </c>
      <c r="D63">
        <f>INDEX(FamilyPlateData!$B:$B,MATCH($I63,FamilyPlateData!$H:$H,0))</f>
        <v>1</v>
      </c>
      <c r="E63">
        <v>1</v>
      </c>
      <c r="F63" s="19">
        <v>3</v>
      </c>
      <c r="G63" t="s">
        <v>3</v>
      </c>
      <c r="H63" s="5">
        <v>2</v>
      </c>
      <c r="I63" t="s">
        <v>68</v>
      </c>
      <c r="J63" s="15" t="str">
        <f t="shared" si="0"/>
        <v>1-3C-2</v>
      </c>
      <c r="K63">
        <f>INDEX(FamilyPlateData!I:I,MATCH(I63,FamilyPlateData!H:H,0))</f>
        <v>2</v>
      </c>
      <c r="L63" t="str">
        <f>INDEX(FamilyPlateData!J:J,MATCH(I63,FamilyPlateData!H:H,0))</f>
        <v>A2</v>
      </c>
      <c r="M63">
        <v>1</v>
      </c>
      <c r="N63">
        <v>1</v>
      </c>
      <c r="O63">
        <f>IF(_xlfn.IFNA(INDEX(ShrinkageData!H:H,MATCH(J63,ShrinkageData!H:H,0)), 0) = 0, 0, 1)</f>
        <v>1</v>
      </c>
      <c r="P63">
        <v>0</v>
      </c>
      <c r="Q63">
        <f t="shared" si="1"/>
        <v>0</v>
      </c>
      <c r="R63" s="1">
        <v>43591</v>
      </c>
      <c r="S63" s="16">
        <f t="shared" si="2"/>
        <v>154</v>
      </c>
    </row>
    <row r="64" spans="1:19" x14ac:dyDescent="0.2">
      <c r="A64" t="str">
        <f>INDEX(FamilyPlateData!$A:$A,MATCH($I64,FamilyPlateData!$H:$H,0))</f>
        <v>F02M03</v>
      </c>
      <c r="B64" t="str">
        <f>INDEX(FamilyPlateData!$C:$C,MATCH($I64,FamilyPlateData!$H:$H,0))</f>
        <v>02</v>
      </c>
      <c r="C64" t="str">
        <f>INDEX(FamilyPlateData!$D:$D,MATCH($I64,FamilyPlateData!$H:$H,0))</f>
        <v>03</v>
      </c>
      <c r="D64">
        <f>INDEX(FamilyPlateData!$B:$B,MATCH($I64,FamilyPlateData!$H:$H,0))</f>
        <v>1</v>
      </c>
      <c r="E64">
        <v>1</v>
      </c>
      <c r="F64" s="19">
        <v>3</v>
      </c>
      <c r="G64" t="s">
        <v>3</v>
      </c>
      <c r="H64" s="5">
        <v>3</v>
      </c>
      <c r="I64" t="s">
        <v>68</v>
      </c>
      <c r="J64" s="15" t="str">
        <f t="shared" si="0"/>
        <v>1-3C-3</v>
      </c>
      <c r="K64">
        <f>INDEX(FamilyPlateData!I:I,MATCH(I64,FamilyPlateData!H:H,0))</f>
        <v>2</v>
      </c>
      <c r="L64" t="str">
        <f>INDEX(FamilyPlateData!J:J,MATCH(I64,FamilyPlateData!H:H,0))</f>
        <v>A2</v>
      </c>
      <c r="M64">
        <v>1</v>
      </c>
      <c r="N64">
        <v>1</v>
      </c>
      <c r="O64">
        <f>IF(_xlfn.IFNA(INDEX(ShrinkageData!H:H,MATCH(J64,ShrinkageData!H:H,0)), 0) = 0, 0, 1)</f>
        <v>0</v>
      </c>
      <c r="P64">
        <v>0</v>
      </c>
      <c r="Q64">
        <f t="shared" si="1"/>
        <v>1</v>
      </c>
      <c r="R64" s="1">
        <v>43600</v>
      </c>
      <c r="S64" s="16">
        <f t="shared" si="2"/>
        <v>163</v>
      </c>
    </row>
    <row r="65" spans="1:19" x14ac:dyDescent="0.2">
      <c r="A65" t="str">
        <f>INDEX(FamilyPlateData!$A:$A,MATCH($I65,FamilyPlateData!$H:$H,0))</f>
        <v>F02M03</v>
      </c>
      <c r="B65" t="str">
        <f>INDEX(FamilyPlateData!$C:$C,MATCH($I65,FamilyPlateData!$H:$H,0))</f>
        <v>02</v>
      </c>
      <c r="C65" t="str">
        <f>INDEX(FamilyPlateData!$D:$D,MATCH($I65,FamilyPlateData!$H:$H,0))</f>
        <v>03</v>
      </c>
      <c r="D65">
        <f>INDEX(FamilyPlateData!$B:$B,MATCH($I65,FamilyPlateData!$H:$H,0))</f>
        <v>1</v>
      </c>
      <c r="E65">
        <v>1</v>
      </c>
      <c r="F65" s="19">
        <v>3</v>
      </c>
      <c r="G65" t="s">
        <v>3</v>
      </c>
      <c r="H65" s="5">
        <v>4</v>
      </c>
      <c r="I65" t="s">
        <v>68</v>
      </c>
      <c r="J65" s="15" t="str">
        <f t="shared" si="0"/>
        <v>1-3C-4</v>
      </c>
      <c r="K65">
        <f>INDEX(FamilyPlateData!I:I,MATCH(I65,FamilyPlateData!H:H,0))</f>
        <v>2</v>
      </c>
      <c r="L65" t="str">
        <f>INDEX(FamilyPlateData!J:J,MATCH(I65,FamilyPlateData!H:H,0))</f>
        <v>A2</v>
      </c>
      <c r="M65">
        <v>1</v>
      </c>
      <c r="N65">
        <v>1</v>
      </c>
      <c r="O65">
        <f>IF(_xlfn.IFNA(INDEX(ShrinkageData!H:H,MATCH(J65,ShrinkageData!H:H,0)), 0) = 0, 0, 1)</f>
        <v>1</v>
      </c>
      <c r="P65">
        <v>0</v>
      </c>
      <c r="Q65">
        <f t="shared" si="1"/>
        <v>0</v>
      </c>
      <c r="R65" s="1">
        <v>43593</v>
      </c>
      <c r="S65" s="16">
        <f t="shared" si="2"/>
        <v>156</v>
      </c>
    </row>
    <row r="66" spans="1:19" x14ac:dyDescent="0.2">
      <c r="A66" t="str">
        <f>INDEX(FamilyPlateData!$A:$A,MATCH($I66,FamilyPlateData!$H:$H,0))</f>
        <v>F02M03</v>
      </c>
      <c r="B66" t="str">
        <f>INDEX(FamilyPlateData!$C:$C,MATCH($I66,FamilyPlateData!$H:$H,0))</f>
        <v>02</v>
      </c>
      <c r="C66" t="str">
        <f>INDEX(FamilyPlateData!$D:$D,MATCH($I66,FamilyPlateData!$H:$H,0))</f>
        <v>03</v>
      </c>
      <c r="D66">
        <f>INDEX(FamilyPlateData!$B:$B,MATCH($I66,FamilyPlateData!$H:$H,0))</f>
        <v>1</v>
      </c>
      <c r="E66">
        <v>1</v>
      </c>
      <c r="F66" s="19">
        <v>3</v>
      </c>
      <c r="G66" t="s">
        <v>3</v>
      </c>
      <c r="H66" s="5">
        <v>5</v>
      </c>
      <c r="I66" t="s">
        <v>68</v>
      </c>
      <c r="J66" s="15" t="str">
        <f t="shared" si="0"/>
        <v>1-3C-5</v>
      </c>
      <c r="K66">
        <f>INDEX(FamilyPlateData!I:I,MATCH(I66,FamilyPlateData!H:H,0))</f>
        <v>2</v>
      </c>
      <c r="L66" t="str">
        <f>INDEX(FamilyPlateData!J:J,MATCH(I66,FamilyPlateData!H:H,0))</f>
        <v>A2</v>
      </c>
      <c r="M66">
        <v>1</v>
      </c>
      <c r="N66">
        <v>1</v>
      </c>
      <c r="O66">
        <f>IF(_xlfn.IFNA(INDEX(ShrinkageData!H:H,MATCH(J66,ShrinkageData!H:H,0)), 0) = 0, 0, 1)</f>
        <v>1</v>
      </c>
      <c r="P66">
        <v>0</v>
      </c>
      <c r="Q66">
        <f t="shared" si="1"/>
        <v>0</v>
      </c>
      <c r="R66" s="1">
        <v>43593</v>
      </c>
      <c r="S66" s="16">
        <f t="shared" si="2"/>
        <v>156</v>
      </c>
    </row>
    <row r="67" spans="1:19" x14ac:dyDescent="0.2">
      <c r="A67" t="str">
        <f>INDEX(FamilyPlateData!$A:$A,MATCH($I67,FamilyPlateData!$H:$H,0))</f>
        <v>F02M03</v>
      </c>
      <c r="B67" t="str">
        <f>INDEX(FamilyPlateData!$C:$C,MATCH($I67,FamilyPlateData!$H:$H,0))</f>
        <v>02</v>
      </c>
      <c r="C67" t="str">
        <f>INDEX(FamilyPlateData!$D:$D,MATCH($I67,FamilyPlateData!$H:$H,0))</f>
        <v>03</v>
      </c>
      <c r="D67">
        <f>INDEX(FamilyPlateData!$B:$B,MATCH($I67,FamilyPlateData!$H:$H,0))</f>
        <v>1</v>
      </c>
      <c r="E67">
        <v>1</v>
      </c>
      <c r="F67" s="19">
        <v>3</v>
      </c>
      <c r="G67" t="s">
        <v>3</v>
      </c>
      <c r="H67" s="5">
        <v>6</v>
      </c>
      <c r="I67" t="s">
        <v>68</v>
      </c>
      <c r="J67" s="15" t="str">
        <f t="shared" ref="J67:J127" si="3">CONCATENATE(I67,"-",H67)</f>
        <v>1-3C-6</v>
      </c>
      <c r="K67">
        <f>INDEX(FamilyPlateData!I:I,MATCH(I67,FamilyPlateData!H:H,0))</f>
        <v>2</v>
      </c>
      <c r="L67" t="str">
        <f>INDEX(FamilyPlateData!J:J,MATCH(I67,FamilyPlateData!H:H,0))</f>
        <v>A2</v>
      </c>
      <c r="M67">
        <v>1</v>
      </c>
      <c r="N67">
        <v>1</v>
      </c>
      <c r="O67">
        <f>IF(_xlfn.IFNA(INDEX(ShrinkageData!H:H,MATCH(J67,ShrinkageData!H:H,0)), 0) = 0, 0, 1)</f>
        <v>0</v>
      </c>
      <c r="P67">
        <v>0</v>
      </c>
      <c r="Q67">
        <f t="shared" ref="Q67:Q130" si="4">IF(AND(M67=1,N67=1,O67=0,P67=0),1,0)</f>
        <v>1</v>
      </c>
      <c r="R67" s="1">
        <v>43600</v>
      </c>
      <c r="S67" s="16">
        <f t="shared" ref="S67:S130" si="5">IF(AND(R67 &lt;&gt; "", R67 &lt;&gt; "n/a"), R67-DATE(2018,12,3), 0)</f>
        <v>163</v>
      </c>
    </row>
    <row r="68" spans="1:19" x14ac:dyDescent="0.2">
      <c r="A68" t="str">
        <f>INDEX(FamilyPlateData!$A:$A,MATCH($I68,FamilyPlateData!$H:$H,0))</f>
        <v>F02M03</v>
      </c>
      <c r="B68" t="str">
        <f>INDEX(FamilyPlateData!$C:$C,MATCH($I68,FamilyPlateData!$H:$H,0))</f>
        <v>02</v>
      </c>
      <c r="C68" t="str">
        <f>INDEX(FamilyPlateData!$D:$D,MATCH($I68,FamilyPlateData!$H:$H,0))</f>
        <v>03</v>
      </c>
      <c r="D68">
        <f>INDEX(FamilyPlateData!$B:$B,MATCH($I68,FamilyPlateData!$H:$H,0))</f>
        <v>1</v>
      </c>
      <c r="E68">
        <v>1</v>
      </c>
      <c r="F68" s="19">
        <v>3</v>
      </c>
      <c r="G68" t="s">
        <v>4</v>
      </c>
      <c r="H68" s="5">
        <v>1</v>
      </c>
      <c r="I68" t="s">
        <v>69</v>
      </c>
      <c r="J68" s="15" t="str">
        <f t="shared" si="3"/>
        <v>1-3D-1</v>
      </c>
      <c r="K68">
        <f>INDEX(FamilyPlateData!I:I,MATCH(I68,FamilyPlateData!H:H,0))</f>
        <v>2</v>
      </c>
      <c r="L68" t="str">
        <f>INDEX(FamilyPlateData!J:J,MATCH(I68,FamilyPlateData!H:H,0))</f>
        <v>A2</v>
      </c>
      <c r="M68">
        <v>1</v>
      </c>
      <c r="N68">
        <v>1</v>
      </c>
      <c r="O68">
        <f>IF(_xlfn.IFNA(INDEX(ShrinkageData!H:H,MATCH(J68,ShrinkageData!H:H,0)), 0) = 0, 0, 1)</f>
        <v>0</v>
      </c>
      <c r="P68">
        <v>0</v>
      </c>
      <c r="Q68">
        <f t="shared" si="4"/>
        <v>1</v>
      </c>
      <c r="R68" s="1">
        <v>43600</v>
      </c>
      <c r="S68" s="16">
        <f t="shared" si="5"/>
        <v>163</v>
      </c>
    </row>
    <row r="69" spans="1:19" x14ac:dyDescent="0.2">
      <c r="A69" t="str">
        <f>INDEX(FamilyPlateData!$A:$A,MATCH($I69,FamilyPlateData!$H:$H,0))</f>
        <v>F02M03</v>
      </c>
      <c r="B69" t="str">
        <f>INDEX(FamilyPlateData!$C:$C,MATCH($I69,FamilyPlateData!$H:$H,0))</f>
        <v>02</v>
      </c>
      <c r="C69" t="str">
        <f>INDEX(FamilyPlateData!$D:$D,MATCH($I69,FamilyPlateData!$H:$H,0))</f>
        <v>03</v>
      </c>
      <c r="D69">
        <f>INDEX(FamilyPlateData!$B:$B,MATCH($I69,FamilyPlateData!$H:$H,0))</f>
        <v>1</v>
      </c>
      <c r="E69">
        <v>1</v>
      </c>
      <c r="F69" s="19">
        <v>3</v>
      </c>
      <c r="G69" t="s">
        <v>4</v>
      </c>
      <c r="H69" s="5">
        <v>2</v>
      </c>
      <c r="I69" t="s">
        <v>69</v>
      </c>
      <c r="J69" s="15" t="str">
        <f t="shared" si="3"/>
        <v>1-3D-2</v>
      </c>
      <c r="K69">
        <f>INDEX(FamilyPlateData!I:I,MATCH(I69,FamilyPlateData!H:H,0))</f>
        <v>2</v>
      </c>
      <c r="L69" t="str">
        <f>INDEX(FamilyPlateData!J:J,MATCH(I69,FamilyPlateData!H:H,0))</f>
        <v>A2</v>
      </c>
      <c r="M69">
        <v>1</v>
      </c>
      <c r="N69">
        <v>1</v>
      </c>
      <c r="O69">
        <f>IF(_xlfn.IFNA(INDEX(ShrinkageData!H:H,MATCH(J69,ShrinkageData!H:H,0)), 0) = 0, 0, 1)</f>
        <v>0</v>
      </c>
      <c r="P69">
        <v>0</v>
      </c>
      <c r="Q69">
        <f t="shared" si="4"/>
        <v>1</v>
      </c>
      <c r="R69" s="1">
        <v>43600</v>
      </c>
      <c r="S69" s="16">
        <f t="shared" si="5"/>
        <v>163</v>
      </c>
    </row>
    <row r="70" spans="1:19" x14ac:dyDescent="0.2">
      <c r="A70" t="str">
        <f>INDEX(FamilyPlateData!$A:$A,MATCH($I70,FamilyPlateData!$H:$H,0))</f>
        <v>F02M03</v>
      </c>
      <c r="B70" t="str">
        <f>INDEX(FamilyPlateData!$C:$C,MATCH($I70,FamilyPlateData!$H:$H,0))</f>
        <v>02</v>
      </c>
      <c r="C70" t="str">
        <f>INDEX(FamilyPlateData!$D:$D,MATCH($I70,FamilyPlateData!$H:$H,0))</f>
        <v>03</v>
      </c>
      <c r="D70">
        <f>INDEX(FamilyPlateData!$B:$B,MATCH($I70,FamilyPlateData!$H:$H,0))</f>
        <v>1</v>
      </c>
      <c r="E70">
        <v>1</v>
      </c>
      <c r="F70" s="19">
        <v>3</v>
      </c>
      <c r="G70" t="s">
        <v>4</v>
      </c>
      <c r="H70" s="5">
        <v>3</v>
      </c>
      <c r="I70" t="s">
        <v>69</v>
      </c>
      <c r="J70" s="15" t="str">
        <f t="shared" si="3"/>
        <v>1-3D-3</v>
      </c>
      <c r="K70">
        <f>INDEX(FamilyPlateData!I:I,MATCH(I70,FamilyPlateData!H:H,0))</f>
        <v>2</v>
      </c>
      <c r="L70" t="str">
        <f>INDEX(FamilyPlateData!J:J,MATCH(I70,FamilyPlateData!H:H,0))</f>
        <v>A2</v>
      </c>
      <c r="M70">
        <v>1</v>
      </c>
      <c r="N70">
        <v>1</v>
      </c>
      <c r="O70">
        <f>IF(_xlfn.IFNA(INDEX(ShrinkageData!H:H,MATCH(J70,ShrinkageData!H:H,0)), 0) = 0, 0, 1)</f>
        <v>1</v>
      </c>
      <c r="P70">
        <v>0</v>
      </c>
      <c r="Q70">
        <f t="shared" si="4"/>
        <v>0</v>
      </c>
      <c r="R70" s="1">
        <v>43593</v>
      </c>
      <c r="S70" s="16">
        <f t="shared" si="5"/>
        <v>156</v>
      </c>
    </row>
    <row r="71" spans="1:19" x14ac:dyDescent="0.2">
      <c r="A71" t="str">
        <f>INDEX(FamilyPlateData!$A:$A,MATCH($I71,FamilyPlateData!$H:$H,0))</f>
        <v>F02M03</v>
      </c>
      <c r="B71" t="str">
        <f>INDEX(FamilyPlateData!$C:$C,MATCH($I71,FamilyPlateData!$H:$H,0))</f>
        <v>02</v>
      </c>
      <c r="C71" t="str">
        <f>INDEX(FamilyPlateData!$D:$D,MATCH($I71,FamilyPlateData!$H:$H,0))</f>
        <v>03</v>
      </c>
      <c r="D71">
        <f>INDEX(FamilyPlateData!$B:$B,MATCH($I71,FamilyPlateData!$H:$H,0))</f>
        <v>1</v>
      </c>
      <c r="E71">
        <v>1</v>
      </c>
      <c r="F71" s="19">
        <v>3</v>
      </c>
      <c r="G71" t="s">
        <v>4</v>
      </c>
      <c r="H71" s="5">
        <v>4</v>
      </c>
      <c r="I71" t="s">
        <v>69</v>
      </c>
      <c r="J71" s="15" t="str">
        <f t="shared" si="3"/>
        <v>1-3D-4</v>
      </c>
      <c r="K71">
        <f>INDEX(FamilyPlateData!I:I,MATCH(I71,FamilyPlateData!H:H,0))</f>
        <v>2</v>
      </c>
      <c r="L71" t="str">
        <f>INDEX(FamilyPlateData!J:J,MATCH(I71,FamilyPlateData!H:H,0))</f>
        <v>A2</v>
      </c>
      <c r="M71">
        <v>1</v>
      </c>
      <c r="N71">
        <v>1</v>
      </c>
      <c r="O71">
        <f>IF(_xlfn.IFNA(INDEX(ShrinkageData!H:H,MATCH(J71,ShrinkageData!H:H,0)), 0) = 0, 0, 1)</f>
        <v>0</v>
      </c>
      <c r="P71">
        <v>0</v>
      </c>
      <c r="Q71">
        <f t="shared" si="4"/>
        <v>1</v>
      </c>
      <c r="R71" s="1">
        <v>43600</v>
      </c>
      <c r="S71" s="16">
        <f t="shared" si="5"/>
        <v>163</v>
      </c>
    </row>
    <row r="72" spans="1:19" x14ac:dyDescent="0.2">
      <c r="A72" t="str">
        <f>INDEX(FamilyPlateData!$A:$A,MATCH($I72,FamilyPlateData!$H:$H,0))</f>
        <v>F02M03</v>
      </c>
      <c r="B72" t="str">
        <f>INDEX(FamilyPlateData!$C:$C,MATCH($I72,FamilyPlateData!$H:$H,0))</f>
        <v>02</v>
      </c>
      <c r="C72" t="str">
        <f>INDEX(FamilyPlateData!$D:$D,MATCH($I72,FamilyPlateData!$H:$H,0))</f>
        <v>03</v>
      </c>
      <c r="D72">
        <f>INDEX(FamilyPlateData!$B:$B,MATCH($I72,FamilyPlateData!$H:$H,0))</f>
        <v>1</v>
      </c>
      <c r="E72">
        <v>1</v>
      </c>
      <c r="F72" s="19">
        <v>3</v>
      </c>
      <c r="G72" t="s">
        <v>4</v>
      </c>
      <c r="H72" s="5">
        <v>5</v>
      </c>
      <c r="I72" t="s">
        <v>69</v>
      </c>
      <c r="J72" s="15" t="str">
        <f t="shared" si="3"/>
        <v>1-3D-5</v>
      </c>
      <c r="K72">
        <f>INDEX(FamilyPlateData!I:I,MATCH(I72,FamilyPlateData!H:H,0))</f>
        <v>2</v>
      </c>
      <c r="L72" t="str">
        <f>INDEX(FamilyPlateData!J:J,MATCH(I72,FamilyPlateData!H:H,0))</f>
        <v>A2</v>
      </c>
      <c r="M72">
        <v>1</v>
      </c>
      <c r="N72">
        <v>1</v>
      </c>
      <c r="O72">
        <f>IF(_xlfn.IFNA(INDEX(ShrinkageData!H:H,MATCH(J72,ShrinkageData!H:H,0)), 0) = 0, 0, 1)</f>
        <v>0</v>
      </c>
      <c r="P72">
        <v>0</v>
      </c>
      <c r="Q72">
        <f t="shared" si="4"/>
        <v>1</v>
      </c>
      <c r="R72" s="1">
        <v>43600</v>
      </c>
      <c r="S72" s="16">
        <f t="shared" si="5"/>
        <v>163</v>
      </c>
    </row>
    <row r="73" spans="1:19" x14ac:dyDescent="0.2">
      <c r="A73" t="str">
        <f>INDEX(FamilyPlateData!$A:$A,MATCH($I73,FamilyPlateData!$H:$H,0))</f>
        <v>F02M03</v>
      </c>
      <c r="B73" t="str">
        <f>INDEX(FamilyPlateData!$C:$C,MATCH($I73,FamilyPlateData!$H:$H,0))</f>
        <v>02</v>
      </c>
      <c r="C73" t="str">
        <f>INDEX(FamilyPlateData!$D:$D,MATCH($I73,FamilyPlateData!$H:$H,0))</f>
        <v>03</v>
      </c>
      <c r="D73">
        <f>INDEX(FamilyPlateData!$B:$B,MATCH($I73,FamilyPlateData!$H:$H,0))</f>
        <v>1</v>
      </c>
      <c r="E73">
        <v>1</v>
      </c>
      <c r="F73" s="19">
        <v>3</v>
      </c>
      <c r="G73" t="s">
        <v>4</v>
      </c>
      <c r="H73" s="5">
        <v>6</v>
      </c>
      <c r="I73" t="s">
        <v>69</v>
      </c>
      <c r="J73" s="15" t="str">
        <f t="shared" si="3"/>
        <v>1-3D-6</v>
      </c>
      <c r="K73">
        <f>INDEX(FamilyPlateData!I:I,MATCH(I73,FamilyPlateData!H:H,0))</f>
        <v>2</v>
      </c>
      <c r="L73" t="str">
        <f>INDEX(FamilyPlateData!J:J,MATCH(I73,FamilyPlateData!H:H,0))</f>
        <v>A2</v>
      </c>
      <c r="M73">
        <v>1</v>
      </c>
      <c r="N73">
        <v>1</v>
      </c>
      <c r="O73">
        <f>IF(_xlfn.IFNA(INDEX(ShrinkageData!H:H,MATCH(J73,ShrinkageData!H:H,0)), 0) = 0, 0, 1)</f>
        <v>0</v>
      </c>
      <c r="P73">
        <v>0</v>
      </c>
      <c r="Q73">
        <f t="shared" si="4"/>
        <v>1</v>
      </c>
      <c r="R73" s="1">
        <v>43600</v>
      </c>
      <c r="S73" s="16">
        <f t="shared" si="5"/>
        <v>163</v>
      </c>
    </row>
    <row r="74" spans="1:19" x14ac:dyDescent="0.2">
      <c r="A74" t="str">
        <f>INDEX(FamilyPlateData!$A:$A,MATCH($I74,FamilyPlateData!$H:$H,0))</f>
        <v>F09M12</v>
      </c>
      <c r="B74" t="str">
        <f>INDEX(FamilyPlateData!$C:$C,MATCH($I74,FamilyPlateData!$H:$H,0))</f>
        <v>09</v>
      </c>
      <c r="C74" t="str">
        <f>INDEX(FamilyPlateData!$D:$D,MATCH($I74,FamilyPlateData!$H:$H,0))</f>
        <v>12</v>
      </c>
      <c r="D74">
        <f>INDEX(FamilyPlateData!$B:$B,MATCH($I74,FamilyPlateData!$H:$H,0))</f>
        <v>3</v>
      </c>
      <c r="E74">
        <v>1</v>
      </c>
      <c r="F74" s="19">
        <v>4</v>
      </c>
      <c r="G74" t="s">
        <v>1</v>
      </c>
      <c r="H74" s="5">
        <v>1</v>
      </c>
      <c r="I74" t="s">
        <v>70</v>
      </c>
      <c r="J74" s="15" t="str">
        <f t="shared" si="3"/>
        <v>1-4A-1</v>
      </c>
      <c r="K74">
        <f>INDEX(FamilyPlateData!I:I,MATCH(I74,FamilyPlateData!H:H,0))</f>
        <v>2</v>
      </c>
      <c r="L74" t="str">
        <f>INDEX(FamilyPlateData!J:J,MATCH(I74,FamilyPlateData!H:H,0))</f>
        <v>A1</v>
      </c>
      <c r="M74">
        <v>1</v>
      </c>
      <c r="N74">
        <v>1</v>
      </c>
      <c r="O74">
        <f>IF(_xlfn.IFNA(INDEX(ShrinkageData!H:H,MATCH(J74,ShrinkageData!H:H,0)), 0) = 0, 0, 1)</f>
        <v>0</v>
      </c>
      <c r="P74">
        <v>0</v>
      </c>
      <c r="Q74">
        <f t="shared" si="4"/>
        <v>1</v>
      </c>
      <c r="R74" s="1">
        <v>43600</v>
      </c>
      <c r="S74" s="16">
        <f t="shared" si="5"/>
        <v>163</v>
      </c>
    </row>
    <row r="75" spans="1:19" x14ac:dyDescent="0.2">
      <c r="A75" t="str">
        <f>INDEX(FamilyPlateData!$A:$A,MATCH($I75,FamilyPlateData!$H:$H,0))</f>
        <v>F09M12</v>
      </c>
      <c r="B75" t="str">
        <f>INDEX(FamilyPlateData!$C:$C,MATCH($I75,FamilyPlateData!$H:$H,0))</f>
        <v>09</v>
      </c>
      <c r="C75" t="str">
        <f>INDEX(FamilyPlateData!$D:$D,MATCH($I75,FamilyPlateData!$H:$H,0))</f>
        <v>12</v>
      </c>
      <c r="D75">
        <f>INDEX(FamilyPlateData!$B:$B,MATCH($I75,FamilyPlateData!$H:$H,0))</f>
        <v>3</v>
      </c>
      <c r="E75">
        <v>1</v>
      </c>
      <c r="F75" s="19">
        <v>4</v>
      </c>
      <c r="G75" t="s">
        <v>1</v>
      </c>
      <c r="H75" s="5">
        <v>2</v>
      </c>
      <c r="I75" t="s">
        <v>70</v>
      </c>
      <c r="J75" s="15" t="str">
        <f t="shared" si="3"/>
        <v>1-4A-2</v>
      </c>
      <c r="K75">
        <f>INDEX(FamilyPlateData!I:I,MATCH(I75,FamilyPlateData!H:H,0))</f>
        <v>2</v>
      </c>
      <c r="L75" t="str">
        <f>INDEX(FamilyPlateData!J:J,MATCH(I75,FamilyPlateData!H:H,0))</f>
        <v>A1</v>
      </c>
      <c r="M75">
        <v>1</v>
      </c>
      <c r="N75">
        <v>1</v>
      </c>
      <c r="O75">
        <f>IF(_xlfn.IFNA(INDEX(ShrinkageData!H:H,MATCH(J75,ShrinkageData!H:H,0)), 0) = 0, 0, 1)</f>
        <v>0</v>
      </c>
      <c r="P75">
        <v>0</v>
      </c>
      <c r="Q75">
        <f t="shared" si="4"/>
        <v>1</v>
      </c>
      <c r="R75" s="1">
        <v>43600</v>
      </c>
      <c r="S75" s="16">
        <f t="shared" si="5"/>
        <v>163</v>
      </c>
    </row>
    <row r="76" spans="1:19" x14ac:dyDescent="0.2">
      <c r="A76" t="str">
        <f>INDEX(FamilyPlateData!$A:$A,MATCH($I76,FamilyPlateData!$H:$H,0))</f>
        <v>F09M12</v>
      </c>
      <c r="B76" t="str">
        <f>INDEX(FamilyPlateData!$C:$C,MATCH($I76,FamilyPlateData!$H:$H,0))</f>
        <v>09</v>
      </c>
      <c r="C76" t="str">
        <f>INDEX(FamilyPlateData!$D:$D,MATCH($I76,FamilyPlateData!$H:$H,0))</f>
        <v>12</v>
      </c>
      <c r="D76">
        <f>INDEX(FamilyPlateData!$B:$B,MATCH($I76,FamilyPlateData!$H:$H,0))</f>
        <v>3</v>
      </c>
      <c r="E76">
        <v>1</v>
      </c>
      <c r="F76" s="19">
        <v>4</v>
      </c>
      <c r="G76" t="s">
        <v>1</v>
      </c>
      <c r="H76" s="5">
        <v>3</v>
      </c>
      <c r="I76" t="s">
        <v>70</v>
      </c>
      <c r="J76" s="15" t="str">
        <f t="shared" si="3"/>
        <v>1-4A-3</v>
      </c>
      <c r="K76">
        <f>INDEX(FamilyPlateData!I:I,MATCH(I76,FamilyPlateData!H:H,0))</f>
        <v>2</v>
      </c>
      <c r="L76" t="str">
        <f>INDEX(FamilyPlateData!J:J,MATCH(I76,FamilyPlateData!H:H,0))</f>
        <v>A1</v>
      </c>
      <c r="M76">
        <v>1</v>
      </c>
      <c r="N76">
        <v>1</v>
      </c>
      <c r="O76">
        <f>IF(_xlfn.IFNA(INDEX(ShrinkageData!H:H,MATCH(J76,ShrinkageData!H:H,0)), 0) = 0, 0, 1)</f>
        <v>0</v>
      </c>
      <c r="P76">
        <v>0</v>
      </c>
      <c r="Q76">
        <f t="shared" si="4"/>
        <v>1</v>
      </c>
      <c r="R76" s="1">
        <v>43600</v>
      </c>
      <c r="S76" s="16">
        <f t="shared" si="5"/>
        <v>163</v>
      </c>
    </row>
    <row r="77" spans="1:19" x14ac:dyDescent="0.2">
      <c r="A77" t="str">
        <f>INDEX(FamilyPlateData!$A:$A,MATCH($I77,FamilyPlateData!$H:$H,0))</f>
        <v>F09M12</v>
      </c>
      <c r="B77" t="str">
        <f>INDEX(FamilyPlateData!$C:$C,MATCH($I77,FamilyPlateData!$H:$H,0))</f>
        <v>09</v>
      </c>
      <c r="C77" t="str">
        <f>INDEX(FamilyPlateData!$D:$D,MATCH($I77,FamilyPlateData!$H:$H,0))</f>
        <v>12</v>
      </c>
      <c r="D77">
        <f>INDEX(FamilyPlateData!$B:$B,MATCH($I77,FamilyPlateData!$H:$H,0))</f>
        <v>3</v>
      </c>
      <c r="E77">
        <v>1</v>
      </c>
      <c r="F77" s="19">
        <v>4</v>
      </c>
      <c r="G77" t="s">
        <v>1</v>
      </c>
      <c r="H77" s="5">
        <v>4</v>
      </c>
      <c r="I77" t="s">
        <v>70</v>
      </c>
      <c r="J77" s="15" t="str">
        <f t="shared" si="3"/>
        <v>1-4A-4</v>
      </c>
      <c r="K77">
        <f>INDEX(FamilyPlateData!I:I,MATCH(I77,FamilyPlateData!H:H,0))</f>
        <v>2</v>
      </c>
      <c r="L77" t="str">
        <f>INDEX(FamilyPlateData!J:J,MATCH(I77,FamilyPlateData!H:H,0))</f>
        <v>A1</v>
      </c>
      <c r="M77">
        <v>1</v>
      </c>
      <c r="N77">
        <v>1</v>
      </c>
      <c r="O77">
        <f>IF(_xlfn.IFNA(INDEX(ShrinkageData!H:H,MATCH(J77,ShrinkageData!H:H,0)), 0) = 0, 0, 1)</f>
        <v>1</v>
      </c>
      <c r="P77">
        <v>0</v>
      </c>
      <c r="Q77">
        <f t="shared" si="4"/>
        <v>0</v>
      </c>
      <c r="R77" s="1">
        <v>43572</v>
      </c>
      <c r="S77" s="16">
        <f t="shared" si="5"/>
        <v>135</v>
      </c>
    </row>
    <row r="78" spans="1:19" x14ac:dyDescent="0.2">
      <c r="A78" t="str">
        <f>INDEX(FamilyPlateData!$A:$A,MATCH($I78,FamilyPlateData!$H:$H,0))</f>
        <v>F09M12</v>
      </c>
      <c r="B78" t="str">
        <f>INDEX(FamilyPlateData!$C:$C,MATCH($I78,FamilyPlateData!$H:$H,0))</f>
        <v>09</v>
      </c>
      <c r="C78" t="str">
        <f>INDEX(FamilyPlateData!$D:$D,MATCH($I78,FamilyPlateData!$H:$H,0))</f>
        <v>12</v>
      </c>
      <c r="D78">
        <f>INDEX(FamilyPlateData!$B:$B,MATCH($I78,FamilyPlateData!$H:$H,0))</f>
        <v>3</v>
      </c>
      <c r="E78">
        <v>1</v>
      </c>
      <c r="F78" s="19">
        <v>4</v>
      </c>
      <c r="G78" t="s">
        <v>1</v>
      </c>
      <c r="H78" s="5">
        <v>5</v>
      </c>
      <c r="I78" t="s">
        <v>70</v>
      </c>
      <c r="J78" s="15" t="str">
        <f t="shared" si="3"/>
        <v>1-4A-5</v>
      </c>
      <c r="K78">
        <f>INDEX(FamilyPlateData!I:I,MATCH(I78,FamilyPlateData!H:H,0))</f>
        <v>2</v>
      </c>
      <c r="L78" t="str">
        <f>INDEX(FamilyPlateData!J:J,MATCH(I78,FamilyPlateData!H:H,0))</f>
        <v>A1</v>
      </c>
      <c r="M78">
        <v>0</v>
      </c>
      <c r="N78">
        <v>0</v>
      </c>
      <c r="O78">
        <f>IF(_xlfn.IFNA(INDEX(ShrinkageData!H:H,MATCH(J78,ShrinkageData!H:H,0)), 0) = 0, 0, 1)</f>
        <v>0</v>
      </c>
      <c r="P78">
        <v>0</v>
      </c>
      <c r="Q78">
        <f t="shared" si="4"/>
        <v>0</v>
      </c>
      <c r="R78" s="1" t="s">
        <v>921</v>
      </c>
      <c r="S78" s="16">
        <f t="shared" si="5"/>
        <v>0</v>
      </c>
    </row>
    <row r="79" spans="1:19" x14ac:dyDescent="0.2">
      <c r="A79" t="str">
        <f>INDEX(FamilyPlateData!$A:$A,MATCH($I79,FamilyPlateData!$H:$H,0))</f>
        <v>F09M12</v>
      </c>
      <c r="B79" t="str">
        <f>INDEX(FamilyPlateData!$C:$C,MATCH($I79,FamilyPlateData!$H:$H,0))</f>
        <v>09</v>
      </c>
      <c r="C79" t="str">
        <f>INDEX(FamilyPlateData!$D:$D,MATCH($I79,FamilyPlateData!$H:$H,0))</f>
        <v>12</v>
      </c>
      <c r="D79">
        <f>INDEX(FamilyPlateData!$B:$B,MATCH($I79,FamilyPlateData!$H:$H,0))</f>
        <v>3</v>
      </c>
      <c r="E79">
        <v>1</v>
      </c>
      <c r="F79" s="19">
        <v>4</v>
      </c>
      <c r="G79" t="s">
        <v>1</v>
      </c>
      <c r="H79" s="5">
        <v>6</v>
      </c>
      <c r="I79" t="s">
        <v>70</v>
      </c>
      <c r="J79" s="15" t="str">
        <f t="shared" si="3"/>
        <v>1-4A-6</v>
      </c>
      <c r="K79">
        <f>INDEX(FamilyPlateData!I:I,MATCH(I79,FamilyPlateData!H:H,0))</f>
        <v>2</v>
      </c>
      <c r="L79" t="str">
        <f>INDEX(FamilyPlateData!J:J,MATCH(I79,FamilyPlateData!H:H,0))</f>
        <v>A1</v>
      </c>
      <c r="M79">
        <v>1</v>
      </c>
      <c r="N79">
        <v>1</v>
      </c>
      <c r="O79">
        <f>IF(_xlfn.IFNA(INDEX(ShrinkageData!H:H,MATCH(J79,ShrinkageData!H:H,0)), 0) = 0, 0, 1)</f>
        <v>0</v>
      </c>
      <c r="P79">
        <v>0</v>
      </c>
      <c r="Q79">
        <f t="shared" si="4"/>
        <v>1</v>
      </c>
      <c r="R79" s="1">
        <v>43600</v>
      </c>
      <c r="S79" s="16">
        <f t="shared" si="5"/>
        <v>163</v>
      </c>
    </row>
    <row r="80" spans="1:19" x14ac:dyDescent="0.2">
      <c r="A80" t="str">
        <f>INDEX(FamilyPlateData!$A:$A,MATCH($I80,FamilyPlateData!$H:$H,0))</f>
        <v>F09M12</v>
      </c>
      <c r="B80" t="str">
        <f>INDEX(FamilyPlateData!$C:$C,MATCH($I80,FamilyPlateData!$H:$H,0))</f>
        <v>09</v>
      </c>
      <c r="C80" t="str">
        <f>INDEX(FamilyPlateData!$D:$D,MATCH($I80,FamilyPlateData!$H:$H,0))</f>
        <v>12</v>
      </c>
      <c r="D80">
        <f>INDEX(FamilyPlateData!$B:$B,MATCH($I80,FamilyPlateData!$H:$H,0))</f>
        <v>3</v>
      </c>
      <c r="E80">
        <v>1</v>
      </c>
      <c r="F80" s="19">
        <v>4</v>
      </c>
      <c r="G80" t="s">
        <v>2</v>
      </c>
      <c r="H80" s="5">
        <v>1</v>
      </c>
      <c r="I80" t="s">
        <v>71</v>
      </c>
      <c r="J80" s="15" t="str">
        <f t="shared" si="3"/>
        <v>1-4B-1</v>
      </c>
      <c r="K80">
        <f>INDEX(FamilyPlateData!I:I,MATCH(I80,FamilyPlateData!H:H,0))</f>
        <v>2</v>
      </c>
      <c r="L80" t="str">
        <f>INDEX(FamilyPlateData!J:J,MATCH(I80,FamilyPlateData!H:H,0))</f>
        <v>A1</v>
      </c>
      <c r="M80">
        <v>1</v>
      </c>
      <c r="N80">
        <v>1</v>
      </c>
      <c r="O80">
        <f>IF(_xlfn.IFNA(INDEX(ShrinkageData!H:H,MATCH(J80,ShrinkageData!H:H,0)), 0) = 0, 0, 1)</f>
        <v>0</v>
      </c>
      <c r="P80">
        <v>0</v>
      </c>
      <c r="Q80">
        <f t="shared" si="4"/>
        <v>1</v>
      </c>
      <c r="R80" s="1">
        <v>43600</v>
      </c>
      <c r="S80" s="16">
        <f t="shared" si="5"/>
        <v>163</v>
      </c>
    </row>
    <row r="81" spans="1:19" x14ac:dyDescent="0.2">
      <c r="A81" t="str">
        <f>INDEX(FamilyPlateData!$A:$A,MATCH($I81,FamilyPlateData!$H:$H,0))</f>
        <v>F09M12</v>
      </c>
      <c r="B81" t="str">
        <f>INDEX(FamilyPlateData!$C:$C,MATCH($I81,FamilyPlateData!$H:$H,0))</f>
        <v>09</v>
      </c>
      <c r="C81" t="str">
        <f>INDEX(FamilyPlateData!$D:$D,MATCH($I81,FamilyPlateData!$H:$H,0))</f>
        <v>12</v>
      </c>
      <c r="D81">
        <f>INDEX(FamilyPlateData!$B:$B,MATCH($I81,FamilyPlateData!$H:$H,0))</f>
        <v>3</v>
      </c>
      <c r="E81">
        <v>1</v>
      </c>
      <c r="F81" s="19">
        <v>4</v>
      </c>
      <c r="G81" t="s">
        <v>2</v>
      </c>
      <c r="H81" s="5">
        <v>2</v>
      </c>
      <c r="I81" t="s">
        <v>71</v>
      </c>
      <c r="J81" s="15" t="str">
        <f t="shared" si="3"/>
        <v>1-4B-2</v>
      </c>
      <c r="K81">
        <f>INDEX(FamilyPlateData!I:I,MATCH(I81,FamilyPlateData!H:H,0))</f>
        <v>2</v>
      </c>
      <c r="L81" t="str">
        <f>INDEX(FamilyPlateData!J:J,MATCH(I81,FamilyPlateData!H:H,0))</f>
        <v>A1</v>
      </c>
      <c r="M81">
        <v>0</v>
      </c>
      <c r="N81">
        <v>0</v>
      </c>
      <c r="O81">
        <f>IF(_xlfn.IFNA(INDEX(ShrinkageData!H:H,MATCH(J81,ShrinkageData!H:H,0)), 0) = 0, 0, 1)</f>
        <v>0</v>
      </c>
      <c r="P81">
        <v>0</v>
      </c>
      <c r="Q81">
        <f t="shared" si="4"/>
        <v>0</v>
      </c>
      <c r="R81" s="1" t="s">
        <v>921</v>
      </c>
      <c r="S81" s="16">
        <f t="shared" si="5"/>
        <v>0</v>
      </c>
    </row>
    <row r="82" spans="1:19" x14ac:dyDescent="0.2">
      <c r="A82" t="str">
        <f>INDEX(FamilyPlateData!$A:$A,MATCH($I82,FamilyPlateData!$H:$H,0))</f>
        <v>F09M12</v>
      </c>
      <c r="B82" t="str">
        <f>INDEX(FamilyPlateData!$C:$C,MATCH($I82,FamilyPlateData!$H:$H,0))</f>
        <v>09</v>
      </c>
      <c r="C82" t="str">
        <f>INDEX(FamilyPlateData!$D:$D,MATCH($I82,FamilyPlateData!$H:$H,0))</f>
        <v>12</v>
      </c>
      <c r="D82">
        <f>INDEX(FamilyPlateData!$B:$B,MATCH($I82,FamilyPlateData!$H:$H,0))</f>
        <v>3</v>
      </c>
      <c r="E82">
        <v>1</v>
      </c>
      <c r="F82" s="19">
        <v>4</v>
      </c>
      <c r="G82" t="s">
        <v>2</v>
      </c>
      <c r="H82" s="5">
        <v>3</v>
      </c>
      <c r="I82" t="s">
        <v>71</v>
      </c>
      <c r="J82" s="15" t="str">
        <f t="shared" si="3"/>
        <v>1-4B-3</v>
      </c>
      <c r="K82">
        <f>INDEX(FamilyPlateData!I:I,MATCH(I82,FamilyPlateData!H:H,0))</f>
        <v>2</v>
      </c>
      <c r="L82" t="str">
        <f>INDEX(FamilyPlateData!J:J,MATCH(I82,FamilyPlateData!H:H,0))</f>
        <v>A1</v>
      </c>
      <c r="M82">
        <v>0</v>
      </c>
      <c r="N82">
        <v>0</v>
      </c>
      <c r="O82">
        <f>IF(_xlfn.IFNA(INDEX(ShrinkageData!H:H,MATCH(J82,ShrinkageData!H:H,0)), 0) = 0, 0, 1)</f>
        <v>0</v>
      </c>
      <c r="P82">
        <v>0</v>
      </c>
      <c r="Q82">
        <f t="shared" si="4"/>
        <v>0</v>
      </c>
      <c r="R82" s="1" t="s">
        <v>921</v>
      </c>
      <c r="S82" s="16">
        <f t="shared" si="5"/>
        <v>0</v>
      </c>
    </row>
    <row r="83" spans="1:19" x14ac:dyDescent="0.2">
      <c r="A83" t="str">
        <f>INDEX(FamilyPlateData!$A:$A,MATCH($I83,FamilyPlateData!$H:$H,0))</f>
        <v>F09M12</v>
      </c>
      <c r="B83" t="str">
        <f>INDEX(FamilyPlateData!$C:$C,MATCH($I83,FamilyPlateData!$H:$H,0))</f>
        <v>09</v>
      </c>
      <c r="C83" t="str">
        <f>INDEX(FamilyPlateData!$D:$D,MATCH($I83,FamilyPlateData!$H:$H,0))</f>
        <v>12</v>
      </c>
      <c r="D83">
        <f>INDEX(FamilyPlateData!$B:$B,MATCH($I83,FamilyPlateData!$H:$H,0))</f>
        <v>3</v>
      </c>
      <c r="E83">
        <v>1</v>
      </c>
      <c r="F83" s="19">
        <v>4</v>
      </c>
      <c r="G83" t="s">
        <v>2</v>
      </c>
      <c r="H83" s="5">
        <v>4</v>
      </c>
      <c r="I83" t="s">
        <v>71</v>
      </c>
      <c r="J83" s="15" t="str">
        <f t="shared" si="3"/>
        <v>1-4B-4</v>
      </c>
      <c r="K83">
        <f>INDEX(FamilyPlateData!I:I,MATCH(I83,FamilyPlateData!H:H,0))</f>
        <v>2</v>
      </c>
      <c r="L83" t="str">
        <f>INDEX(FamilyPlateData!J:J,MATCH(I83,FamilyPlateData!H:H,0))</f>
        <v>A1</v>
      </c>
      <c r="M83">
        <v>0</v>
      </c>
      <c r="N83">
        <v>0</v>
      </c>
      <c r="O83">
        <f>IF(_xlfn.IFNA(INDEX(ShrinkageData!H:H,MATCH(J83,ShrinkageData!H:H,0)), 0) = 0, 0, 1)</f>
        <v>0</v>
      </c>
      <c r="P83">
        <v>0</v>
      </c>
      <c r="Q83">
        <f t="shared" si="4"/>
        <v>0</v>
      </c>
      <c r="R83" s="1" t="s">
        <v>921</v>
      </c>
      <c r="S83" s="16">
        <f t="shared" si="5"/>
        <v>0</v>
      </c>
    </row>
    <row r="84" spans="1:19" x14ac:dyDescent="0.2">
      <c r="A84" t="str">
        <f>INDEX(FamilyPlateData!$A:$A,MATCH($I84,FamilyPlateData!$H:$H,0))</f>
        <v>F09M12</v>
      </c>
      <c r="B84" t="str">
        <f>INDEX(FamilyPlateData!$C:$C,MATCH($I84,FamilyPlateData!$H:$H,0))</f>
        <v>09</v>
      </c>
      <c r="C84" t="str">
        <f>INDEX(FamilyPlateData!$D:$D,MATCH($I84,FamilyPlateData!$H:$H,0))</f>
        <v>12</v>
      </c>
      <c r="D84">
        <f>INDEX(FamilyPlateData!$B:$B,MATCH($I84,FamilyPlateData!$H:$H,0))</f>
        <v>3</v>
      </c>
      <c r="E84">
        <v>1</v>
      </c>
      <c r="F84" s="19">
        <v>4</v>
      </c>
      <c r="G84" t="s">
        <v>2</v>
      </c>
      <c r="H84" s="5">
        <v>5</v>
      </c>
      <c r="I84" t="s">
        <v>71</v>
      </c>
      <c r="J84" s="15" t="str">
        <f t="shared" si="3"/>
        <v>1-4B-5</v>
      </c>
      <c r="K84">
        <f>INDEX(FamilyPlateData!I:I,MATCH(I84,FamilyPlateData!H:H,0))</f>
        <v>2</v>
      </c>
      <c r="L84" t="str">
        <f>INDEX(FamilyPlateData!J:J,MATCH(I84,FamilyPlateData!H:H,0))</f>
        <v>A1</v>
      </c>
      <c r="M84">
        <v>0</v>
      </c>
      <c r="N84">
        <v>0</v>
      </c>
      <c r="O84">
        <f>IF(_xlfn.IFNA(INDEX(ShrinkageData!H:H,MATCH(J84,ShrinkageData!H:H,0)), 0) = 0, 0, 1)</f>
        <v>0</v>
      </c>
      <c r="P84">
        <v>0</v>
      </c>
      <c r="Q84">
        <f t="shared" si="4"/>
        <v>0</v>
      </c>
      <c r="R84" s="1" t="s">
        <v>921</v>
      </c>
      <c r="S84" s="16">
        <f t="shared" si="5"/>
        <v>0</v>
      </c>
    </row>
    <row r="85" spans="1:19" x14ac:dyDescent="0.2">
      <c r="A85" t="str">
        <f>INDEX(FamilyPlateData!$A:$A,MATCH($I85,FamilyPlateData!$H:$H,0))</f>
        <v>F09M12</v>
      </c>
      <c r="B85" t="str">
        <f>INDEX(FamilyPlateData!$C:$C,MATCH($I85,FamilyPlateData!$H:$H,0))</f>
        <v>09</v>
      </c>
      <c r="C85" t="str">
        <f>INDEX(FamilyPlateData!$D:$D,MATCH($I85,FamilyPlateData!$H:$H,0))</f>
        <v>12</v>
      </c>
      <c r="D85">
        <f>INDEX(FamilyPlateData!$B:$B,MATCH($I85,FamilyPlateData!$H:$H,0))</f>
        <v>3</v>
      </c>
      <c r="E85">
        <v>1</v>
      </c>
      <c r="F85" s="19">
        <v>4</v>
      </c>
      <c r="G85" t="s">
        <v>2</v>
      </c>
      <c r="H85" s="5">
        <v>6</v>
      </c>
      <c r="I85" t="s">
        <v>71</v>
      </c>
      <c r="J85" s="15" t="str">
        <f t="shared" si="3"/>
        <v>1-4B-6</v>
      </c>
      <c r="K85">
        <f>INDEX(FamilyPlateData!I:I,MATCH(I85,FamilyPlateData!H:H,0))</f>
        <v>2</v>
      </c>
      <c r="L85" t="str">
        <f>INDEX(FamilyPlateData!J:J,MATCH(I85,FamilyPlateData!H:H,0))</f>
        <v>A1</v>
      </c>
      <c r="M85">
        <v>1</v>
      </c>
      <c r="N85">
        <v>1</v>
      </c>
      <c r="O85">
        <f>IF(_xlfn.IFNA(INDEX(ShrinkageData!H:H,MATCH(J85,ShrinkageData!H:H,0)), 0) = 0, 0, 1)</f>
        <v>0</v>
      </c>
      <c r="P85">
        <v>0</v>
      </c>
      <c r="Q85">
        <f t="shared" si="4"/>
        <v>1</v>
      </c>
      <c r="R85" s="1">
        <v>43600</v>
      </c>
      <c r="S85" s="16">
        <f t="shared" si="5"/>
        <v>163</v>
      </c>
    </row>
    <row r="86" spans="1:19" x14ac:dyDescent="0.2">
      <c r="A86" t="str">
        <f>INDEX(FamilyPlateData!$A:$A,MATCH($I86,FamilyPlateData!$H:$H,0))</f>
        <v>F03M04</v>
      </c>
      <c r="B86" t="str">
        <f>INDEX(FamilyPlateData!$C:$C,MATCH($I86,FamilyPlateData!$H:$H,0))</f>
        <v>03</v>
      </c>
      <c r="C86" t="str">
        <f>INDEX(FamilyPlateData!$D:$D,MATCH($I86,FamilyPlateData!$H:$H,0))</f>
        <v>04</v>
      </c>
      <c r="D86">
        <f>INDEX(FamilyPlateData!$B:$B,MATCH($I86,FamilyPlateData!$H:$H,0))</f>
        <v>1</v>
      </c>
      <c r="E86">
        <v>1</v>
      </c>
      <c r="F86" s="19">
        <v>4</v>
      </c>
      <c r="G86" t="s">
        <v>3</v>
      </c>
      <c r="H86" s="5">
        <v>1</v>
      </c>
      <c r="I86" t="s">
        <v>72</v>
      </c>
      <c r="J86" s="15" t="str">
        <f t="shared" si="3"/>
        <v>1-4C-1</v>
      </c>
      <c r="K86">
        <f>INDEX(FamilyPlateData!I:I,MATCH(I86,FamilyPlateData!H:H,0))</f>
        <v>2</v>
      </c>
      <c r="L86" t="str">
        <f>INDEX(FamilyPlateData!J:J,MATCH(I86,FamilyPlateData!H:H,0))</f>
        <v>n/a</v>
      </c>
      <c r="M86">
        <v>0</v>
      </c>
      <c r="N86">
        <v>0</v>
      </c>
      <c r="O86">
        <f>IF(_xlfn.IFNA(INDEX(ShrinkageData!H:H,MATCH(J86,ShrinkageData!H:H,0)), 0) = 0, 0, 1)</f>
        <v>0</v>
      </c>
      <c r="P86">
        <v>0</v>
      </c>
      <c r="Q86">
        <f t="shared" si="4"/>
        <v>0</v>
      </c>
      <c r="R86" s="1" t="s">
        <v>921</v>
      </c>
      <c r="S86" s="16">
        <f t="shared" si="5"/>
        <v>0</v>
      </c>
    </row>
    <row r="87" spans="1:19" x14ac:dyDescent="0.2">
      <c r="A87" t="str">
        <f>INDEX(FamilyPlateData!$A:$A,MATCH($I87,FamilyPlateData!$H:$H,0))</f>
        <v>F03M04</v>
      </c>
      <c r="B87" t="str">
        <f>INDEX(FamilyPlateData!$C:$C,MATCH($I87,FamilyPlateData!$H:$H,0))</f>
        <v>03</v>
      </c>
      <c r="C87" t="str">
        <f>INDEX(FamilyPlateData!$D:$D,MATCH($I87,FamilyPlateData!$H:$H,0))</f>
        <v>04</v>
      </c>
      <c r="D87">
        <f>INDEX(FamilyPlateData!$B:$B,MATCH($I87,FamilyPlateData!$H:$H,0))</f>
        <v>1</v>
      </c>
      <c r="E87">
        <v>1</v>
      </c>
      <c r="F87" s="19">
        <v>4</v>
      </c>
      <c r="G87" t="s">
        <v>3</v>
      </c>
      <c r="H87" s="5">
        <v>2</v>
      </c>
      <c r="I87" t="s">
        <v>72</v>
      </c>
      <c r="J87" s="15" t="str">
        <f t="shared" si="3"/>
        <v>1-4C-2</v>
      </c>
      <c r="K87">
        <f>INDEX(FamilyPlateData!I:I,MATCH(I87,FamilyPlateData!H:H,0))</f>
        <v>2</v>
      </c>
      <c r="L87" t="str">
        <f>INDEX(FamilyPlateData!J:J,MATCH(I87,FamilyPlateData!H:H,0))</f>
        <v>n/a</v>
      </c>
      <c r="M87">
        <v>0</v>
      </c>
      <c r="N87">
        <v>0</v>
      </c>
      <c r="O87">
        <f>IF(_xlfn.IFNA(INDEX(ShrinkageData!H:H,MATCH(J87,ShrinkageData!H:H,0)), 0) = 0, 0, 1)</f>
        <v>0</v>
      </c>
      <c r="P87">
        <v>0</v>
      </c>
      <c r="Q87">
        <f t="shared" si="4"/>
        <v>0</v>
      </c>
      <c r="R87" s="1" t="s">
        <v>921</v>
      </c>
      <c r="S87" s="16">
        <f t="shared" si="5"/>
        <v>0</v>
      </c>
    </row>
    <row r="88" spans="1:19" x14ac:dyDescent="0.2">
      <c r="A88" t="str">
        <f>INDEX(FamilyPlateData!$A:$A,MATCH($I88,FamilyPlateData!$H:$H,0))</f>
        <v>F03M04</v>
      </c>
      <c r="B88" t="str">
        <f>INDEX(FamilyPlateData!$C:$C,MATCH($I88,FamilyPlateData!$H:$H,0))</f>
        <v>03</v>
      </c>
      <c r="C88" t="str">
        <f>INDEX(FamilyPlateData!$D:$D,MATCH($I88,FamilyPlateData!$H:$H,0))</f>
        <v>04</v>
      </c>
      <c r="D88">
        <f>INDEX(FamilyPlateData!$B:$B,MATCH($I88,FamilyPlateData!$H:$H,0))</f>
        <v>1</v>
      </c>
      <c r="E88">
        <v>1</v>
      </c>
      <c r="F88" s="19">
        <v>4</v>
      </c>
      <c r="G88" t="s">
        <v>3</v>
      </c>
      <c r="H88" s="5">
        <v>3</v>
      </c>
      <c r="I88" t="s">
        <v>72</v>
      </c>
      <c r="J88" s="15" t="str">
        <f t="shared" si="3"/>
        <v>1-4C-3</v>
      </c>
      <c r="K88">
        <f>INDEX(FamilyPlateData!I:I,MATCH(I88,FamilyPlateData!H:H,0))</f>
        <v>2</v>
      </c>
      <c r="L88" t="str">
        <f>INDEX(FamilyPlateData!J:J,MATCH(I88,FamilyPlateData!H:H,0))</f>
        <v>n/a</v>
      </c>
      <c r="M88">
        <v>0</v>
      </c>
      <c r="N88">
        <v>0</v>
      </c>
      <c r="O88">
        <f>IF(_xlfn.IFNA(INDEX(ShrinkageData!H:H,MATCH(J88,ShrinkageData!H:H,0)), 0) = 0, 0, 1)</f>
        <v>0</v>
      </c>
      <c r="P88">
        <v>0</v>
      </c>
      <c r="Q88">
        <f t="shared" si="4"/>
        <v>0</v>
      </c>
      <c r="R88" s="1" t="s">
        <v>921</v>
      </c>
      <c r="S88" s="16">
        <f t="shared" si="5"/>
        <v>0</v>
      </c>
    </row>
    <row r="89" spans="1:19" x14ac:dyDescent="0.2">
      <c r="A89" t="str">
        <f>INDEX(FamilyPlateData!$A:$A,MATCH($I89,FamilyPlateData!$H:$H,0))</f>
        <v>F03M04</v>
      </c>
      <c r="B89" t="str">
        <f>INDEX(FamilyPlateData!$C:$C,MATCH($I89,FamilyPlateData!$H:$H,0))</f>
        <v>03</v>
      </c>
      <c r="C89" t="str">
        <f>INDEX(FamilyPlateData!$D:$D,MATCH($I89,FamilyPlateData!$H:$H,0))</f>
        <v>04</v>
      </c>
      <c r="D89">
        <f>INDEX(FamilyPlateData!$B:$B,MATCH($I89,FamilyPlateData!$H:$H,0))</f>
        <v>1</v>
      </c>
      <c r="E89">
        <v>1</v>
      </c>
      <c r="F89" s="19">
        <v>4</v>
      </c>
      <c r="G89" t="s">
        <v>3</v>
      </c>
      <c r="H89" s="5">
        <v>4</v>
      </c>
      <c r="I89" t="s">
        <v>72</v>
      </c>
      <c r="J89" s="15" t="str">
        <f t="shared" si="3"/>
        <v>1-4C-4</v>
      </c>
      <c r="K89">
        <f>INDEX(FamilyPlateData!I:I,MATCH(I89,FamilyPlateData!H:H,0))</f>
        <v>2</v>
      </c>
      <c r="L89" t="str">
        <f>INDEX(FamilyPlateData!J:J,MATCH(I89,FamilyPlateData!H:H,0))</f>
        <v>n/a</v>
      </c>
      <c r="M89">
        <v>0</v>
      </c>
      <c r="N89">
        <v>0</v>
      </c>
      <c r="O89">
        <f>IF(_xlfn.IFNA(INDEX(ShrinkageData!H:H,MATCH(J89,ShrinkageData!H:H,0)), 0) = 0, 0, 1)</f>
        <v>0</v>
      </c>
      <c r="P89">
        <v>0</v>
      </c>
      <c r="Q89">
        <f t="shared" si="4"/>
        <v>0</v>
      </c>
      <c r="R89" s="1" t="s">
        <v>921</v>
      </c>
      <c r="S89" s="16">
        <f t="shared" si="5"/>
        <v>0</v>
      </c>
    </row>
    <row r="90" spans="1:19" x14ac:dyDescent="0.2">
      <c r="A90" t="str">
        <f>INDEX(FamilyPlateData!$A:$A,MATCH($I90,FamilyPlateData!$H:$H,0))</f>
        <v>F03M04</v>
      </c>
      <c r="B90" t="str">
        <f>INDEX(FamilyPlateData!$C:$C,MATCH($I90,FamilyPlateData!$H:$H,0))</f>
        <v>03</v>
      </c>
      <c r="C90" t="str">
        <f>INDEX(FamilyPlateData!$D:$D,MATCH($I90,FamilyPlateData!$H:$H,0))</f>
        <v>04</v>
      </c>
      <c r="D90">
        <f>INDEX(FamilyPlateData!$B:$B,MATCH($I90,FamilyPlateData!$H:$H,0))</f>
        <v>1</v>
      </c>
      <c r="E90">
        <v>1</v>
      </c>
      <c r="F90" s="19">
        <v>4</v>
      </c>
      <c r="G90" t="s">
        <v>3</v>
      </c>
      <c r="H90" s="5">
        <v>5</v>
      </c>
      <c r="I90" t="s">
        <v>72</v>
      </c>
      <c r="J90" s="15" t="str">
        <f t="shared" si="3"/>
        <v>1-4C-5</v>
      </c>
      <c r="K90">
        <f>INDEX(FamilyPlateData!I:I,MATCH(I90,FamilyPlateData!H:H,0))</f>
        <v>2</v>
      </c>
      <c r="L90" t="str">
        <f>INDEX(FamilyPlateData!J:J,MATCH(I90,FamilyPlateData!H:H,0))</f>
        <v>n/a</v>
      </c>
      <c r="M90">
        <v>0</v>
      </c>
      <c r="N90">
        <v>0</v>
      </c>
      <c r="O90">
        <f>IF(_xlfn.IFNA(INDEX(ShrinkageData!H:H,MATCH(J90,ShrinkageData!H:H,0)), 0) = 0, 0, 1)</f>
        <v>0</v>
      </c>
      <c r="P90">
        <v>0</v>
      </c>
      <c r="Q90">
        <f t="shared" si="4"/>
        <v>0</v>
      </c>
      <c r="R90" s="1" t="s">
        <v>921</v>
      </c>
      <c r="S90" s="16">
        <f t="shared" si="5"/>
        <v>0</v>
      </c>
    </row>
    <row r="91" spans="1:19" x14ac:dyDescent="0.2">
      <c r="A91" t="str">
        <f>INDEX(FamilyPlateData!$A:$A,MATCH($I91,FamilyPlateData!$H:$H,0))</f>
        <v>F03M04</v>
      </c>
      <c r="B91" t="str">
        <f>INDEX(FamilyPlateData!$C:$C,MATCH($I91,FamilyPlateData!$H:$H,0))</f>
        <v>03</v>
      </c>
      <c r="C91" t="str">
        <f>INDEX(FamilyPlateData!$D:$D,MATCH($I91,FamilyPlateData!$H:$H,0))</f>
        <v>04</v>
      </c>
      <c r="D91">
        <f>INDEX(FamilyPlateData!$B:$B,MATCH($I91,FamilyPlateData!$H:$H,0))</f>
        <v>1</v>
      </c>
      <c r="E91">
        <v>1</v>
      </c>
      <c r="F91" s="19">
        <v>4</v>
      </c>
      <c r="G91" t="s">
        <v>3</v>
      </c>
      <c r="H91" s="5">
        <v>6</v>
      </c>
      <c r="I91" t="s">
        <v>72</v>
      </c>
      <c r="J91" s="15" t="str">
        <f t="shared" si="3"/>
        <v>1-4C-6</v>
      </c>
      <c r="K91">
        <f>INDEX(FamilyPlateData!I:I,MATCH(I91,FamilyPlateData!H:H,0))</f>
        <v>2</v>
      </c>
      <c r="L91" t="str">
        <f>INDEX(FamilyPlateData!J:J,MATCH(I91,FamilyPlateData!H:H,0))</f>
        <v>n/a</v>
      </c>
      <c r="M91">
        <v>0</v>
      </c>
      <c r="N91">
        <v>0</v>
      </c>
      <c r="O91">
        <f>IF(_xlfn.IFNA(INDEX(ShrinkageData!H:H,MATCH(J91,ShrinkageData!H:H,0)), 0) = 0, 0, 1)</f>
        <v>0</v>
      </c>
      <c r="P91">
        <v>0</v>
      </c>
      <c r="Q91">
        <f t="shared" si="4"/>
        <v>0</v>
      </c>
      <c r="R91" s="1" t="s">
        <v>921</v>
      </c>
      <c r="S91" s="16">
        <f t="shared" si="5"/>
        <v>0</v>
      </c>
    </row>
    <row r="92" spans="1:19" x14ac:dyDescent="0.2">
      <c r="A92" t="str">
        <f>INDEX(FamilyPlateData!$A:$A,MATCH($I92,FamilyPlateData!$H:$H,0))</f>
        <v>F03M04</v>
      </c>
      <c r="B92" t="str">
        <f>INDEX(FamilyPlateData!$C:$C,MATCH($I92,FamilyPlateData!$H:$H,0))</f>
        <v>03</v>
      </c>
      <c r="C92" t="str">
        <f>INDEX(FamilyPlateData!$D:$D,MATCH($I92,FamilyPlateData!$H:$H,0))</f>
        <v>04</v>
      </c>
      <c r="D92">
        <f>INDEX(FamilyPlateData!$B:$B,MATCH($I92,FamilyPlateData!$H:$H,0))</f>
        <v>1</v>
      </c>
      <c r="E92">
        <v>1</v>
      </c>
      <c r="F92" s="19">
        <v>4</v>
      </c>
      <c r="G92" t="s">
        <v>4</v>
      </c>
      <c r="H92" s="5">
        <v>1</v>
      </c>
      <c r="I92" t="s">
        <v>73</v>
      </c>
      <c r="J92" s="15" t="str">
        <f t="shared" si="3"/>
        <v>1-4D-1</v>
      </c>
      <c r="K92">
        <f>INDEX(FamilyPlateData!I:I,MATCH(I92,FamilyPlateData!H:H,0))</f>
        <v>2</v>
      </c>
      <c r="L92" t="str">
        <f>INDEX(FamilyPlateData!J:J,MATCH(I92,FamilyPlateData!H:H,0))</f>
        <v>n/a</v>
      </c>
      <c r="M92">
        <v>0</v>
      </c>
      <c r="N92">
        <v>0</v>
      </c>
      <c r="O92">
        <f>IF(_xlfn.IFNA(INDEX(ShrinkageData!H:H,MATCH(J92,ShrinkageData!H:H,0)), 0) = 0, 0, 1)</f>
        <v>0</v>
      </c>
      <c r="P92">
        <v>0</v>
      </c>
      <c r="Q92">
        <f t="shared" si="4"/>
        <v>0</v>
      </c>
      <c r="R92" s="1" t="s">
        <v>921</v>
      </c>
      <c r="S92" s="16">
        <f t="shared" si="5"/>
        <v>0</v>
      </c>
    </row>
    <row r="93" spans="1:19" x14ac:dyDescent="0.2">
      <c r="A93" t="str">
        <f>INDEX(FamilyPlateData!$A:$A,MATCH($I93,FamilyPlateData!$H:$H,0))</f>
        <v>F03M04</v>
      </c>
      <c r="B93" t="str">
        <f>INDEX(FamilyPlateData!$C:$C,MATCH($I93,FamilyPlateData!$H:$H,0))</f>
        <v>03</v>
      </c>
      <c r="C93" t="str">
        <f>INDEX(FamilyPlateData!$D:$D,MATCH($I93,FamilyPlateData!$H:$H,0))</f>
        <v>04</v>
      </c>
      <c r="D93">
        <f>INDEX(FamilyPlateData!$B:$B,MATCH($I93,FamilyPlateData!$H:$H,0))</f>
        <v>1</v>
      </c>
      <c r="E93">
        <v>1</v>
      </c>
      <c r="F93" s="19">
        <v>4</v>
      </c>
      <c r="G93" t="s">
        <v>4</v>
      </c>
      <c r="H93" s="5">
        <v>2</v>
      </c>
      <c r="I93" t="s">
        <v>73</v>
      </c>
      <c r="J93" s="15" t="str">
        <f t="shared" si="3"/>
        <v>1-4D-2</v>
      </c>
      <c r="K93">
        <f>INDEX(FamilyPlateData!I:I,MATCH(I93,FamilyPlateData!H:H,0))</f>
        <v>2</v>
      </c>
      <c r="L93" t="str">
        <f>INDEX(FamilyPlateData!J:J,MATCH(I93,FamilyPlateData!H:H,0))</f>
        <v>n/a</v>
      </c>
      <c r="M93">
        <v>0</v>
      </c>
      <c r="N93">
        <v>0</v>
      </c>
      <c r="O93">
        <f>IF(_xlfn.IFNA(INDEX(ShrinkageData!H:H,MATCH(J93,ShrinkageData!H:H,0)), 0) = 0, 0, 1)</f>
        <v>0</v>
      </c>
      <c r="P93">
        <v>0</v>
      </c>
      <c r="Q93">
        <f t="shared" si="4"/>
        <v>0</v>
      </c>
      <c r="R93" s="1" t="s">
        <v>921</v>
      </c>
      <c r="S93" s="16">
        <f t="shared" si="5"/>
        <v>0</v>
      </c>
    </row>
    <row r="94" spans="1:19" x14ac:dyDescent="0.2">
      <c r="A94" t="str">
        <f>INDEX(FamilyPlateData!$A:$A,MATCH($I94,FamilyPlateData!$H:$H,0))</f>
        <v>F03M04</v>
      </c>
      <c r="B94" t="str">
        <f>INDEX(FamilyPlateData!$C:$C,MATCH($I94,FamilyPlateData!$H:$H,0))</f>
        <v>03</v>
      </c>
      <c r="C94" t="str">
        <f>INDEX(FamilyPlateData!$D:$D,MATCH($I94,FamilyPlateData!$H:$H,0))</f>
        <v>04</v>
      </c>
      <c r="D94">
        <f>INDEX(FamilyPlateData!$B:$B,MATCH($I94,FamilyPlateData!$H:$H,0))</f>
        <v>1</v>
      </c>
      <c r="E94">
        <v>1</v>
      </c>
      <c r="F94" s="19">
        <v>4</v>
      </c>
      <c r="G94" t="s">
        <v>4</v>
      </c>
      <c r="H94" s="5">
        <v>3</v>
      </c>
      <c r="I94" t="s">
        <v>73</v>
      </c>
      <c r="J94" s="15" t="str">
        <f t="shared" si="3"/>
        <v>1-4D-3</v>
      </c>
      <c r="K94">
        <f>INDEX(FamilyPlateData!I:I,MATCH(I94,FamilyPlateData!H:H,0))</f>
        <v>2</v>
      </c>
      <c r="L94" t="str">
        <f>INDEX(FamilyPlateData!J:J,MATCH(I94,FamilyPlateData!H:H,0))</f>
        <v>n/a</v>
      </c>
      <c r="M94">
        <v>0</v>
      </c>
      <c r="N94">
        <v>0</v>
      </c>
      <c r="O94">
        <f>IF(_xlfn.IFNA(INDEX(ShrinkageData!H:H,MATCH(J94,ShrinkageData!H:H,0)), 0) = 0, 0, 1)</f>
        <v>0</v>
      </c>
      <c r="P94">
        <v>0</v>
      </c>
      <c r="Q94">
        <f t="shared" si="4"/>
        <v>0</v>
      </c>
      <c r="R94" s="1" t="s">
        <v>921</v>
      </c>
      <c r="S94" s="16">
        <f t="shared" si="5"/>
        <v>0</v>
      </c>
    </row>
    <row r="95" spans="1:19" x14ac:dyDescent="0.2">
      <c r="A95" t="str">
        <f>INDEX(FamilyPlateData!$A:$A,MATCH($I95,FamilyPlateData!$H:$H,0))</f>
        <v>F03M04</v>
      </c>
      <c r="B95" t="str">
        <f>INDEX(FamilyPlateData!$C:$C,MATCH($I95,FamilyPlateData!$H:$H,0))</f>
        <v>03</v>
      </c>
      <c r="C95" t="str">
        <f>INDEX(FamilyPlateData!$D:$D,MATCH($I95,FamilyPlateData!$H:$H,0))</f>
        <v>04</v>
      </c>
      <c r="D95">
        <f>INDEX(FamilyPlateData!$B:$B,MATCH($I95,FamilyPlateData!$H:$H,0))</f>
        <v>1</v>
      </c>
      <c r="E95">
        <v>1</v>
      </c>
      <c r="F95" s="19">
        <v>4</v>
      </c>
      <c r="G95" t="s">
        <v>4</v>
      </c>
      <c r="H95" s="5">
        <v>4</v>
      </c>
      <c r="I95" t="s">
        <v>73</v>
      </c>
      <c r="J95" s="15" t="str">
        <f t="shared" si="3"/>
        <v>1-4D-4</v>
      </c>
      <c r="K95">
        <f>INDEX(FamilyPlateData!I:I,MATCH(I95,FamilyPlateData!H:H,0))</f>
        <v>2</v>
      </c>
      <c r="L95" t="str">
        <f>INDEX(FamilyPlateData!J:J,MATCH(I95,FamilyPlateData!H:H,0))</f>
        <v>n/a</v>
      </c>
      <c r="M95">
        <v>0</v>
      </c>
      <c r="N95">
        <v>0</v>
      </c>
      <c r="O95">
        <f>IF(_xlfn.IFNA(INDEX(ShrinkageData!H:H,MATCH(J95,ShrinkageData!H:H,0)), 0) = 0, 0, 1)</f>
        <v>0</v>
      </c>
      <c r="P95">
        <v>0</v>
      </c>
      <c r="Q95">
        <f t="shared" si="4"/>
        <v>0</v>
      </c>
      <c r="R95" s="1" t="s">
        <v>921</v>
      </c>
      <c r="S95" s="16">
        <f t="shared" si="5"/>
        <v>0</v>
      </c>
    </row>
    <row r="96" spans="1:19" x14ac:dyDescent="0.2">
      <c r="A96" t="str">
        <f>INDEX(FamilyPlateData!$A:$A,MATCH($I96,FamilyPlateData!$H:$H,0))</f>
        <v>F03M04</v>
      </c>
      <c r="B96" t="str">
        <f>INDEX(FamilyPlateData!$C:$C,MATCH($I96,FamilyPlateData!$H:$H,0))</f>
        <v>03</v>
      </c>
      <c r="C96" t="str">
        <f>INDEX(FamilyPlateData!$D:$D,MATCH($I96,FamilyPlateData!$H:$H,0))</f>
        <v>04</v>
      </c>
      <c r="D96">
        <f>INDEX(FamilyPlateData!$B:$B,MATCH($I96,FamilyPlateData!$H:$H,0))</f>
        <v>1</v>
      </c>
      <c r="E96">
        <v>1</v>
      </c>
      <c r="F96" s="19">
        <v>4</v>
      </c>
      <c r="G96" t="s">
        <v>4</v>
      </c>
      <c r="H96" s="5">
        <v>5</v>
      </c>
      <c r="I96" t="s">
        <v>73</v>
      </c>
      <c r="J96" s="15" t="str">
        <f t="shared" si="3"/>
        <v>1-4D-5</v>
      </c>
      <c r="K96">
        <f>INDEX(FamilyPlateData!I:I,MATCH(I96,FamilyPlateData!H:H,0))</f>
        <v>2</v>
      </c>
      <c r="L96" t="str">
        <f>INDEX(FamilyPlateData!J:J,MATCH(I96,FamilyPlateData!H:H,0))</f>
        <v>n/a</v>
      </c>
      <c r="M96">
        <v>0</v>
      </c>
      <c r="N96">
        <v>0</v>
      </c>
      <c r="O96">
        <f>IF(_xlfn.IFNA(INDEX(ShrinkageData!H:H,MATCH(J96,ShrinkageData!H:H,0)), 0) = 0, 0, 1)</f>
        <v>0</v>
      </c>
      <c r="P96">
        <v>0</v>
      </c>
      <c r="Q96">
        <f t="shared" si="4"/>
        <v>0</v>
      </c>
      <c r="R96" s="1" t="s">
        <v>921</v>
      </c>
      <c r="S96" s="16">
        <f t="shared" si="5"/>
        <v>0</v>
      </c>
    </row>
    <row r="97" spans="1:19" x14ac:dyDescent="0.2">
      <c r="A97" t="str">
        <f>INDEX(FamilyPlateData!$A:$A,MATCH($I97,FamilyPlateData!$H:$H,0))</f>
        <v>F03M04</v>
      </c>
      <c r="B97" t="str">
        <f>INDEX(FamilyPlateData!$C:$C,MATCH($I97,FamilyPlateData!$H:$H,0))</f>
        <v>03</v>
      </c>
      <c r="C97" t="str">
        <f>INDEX(FamilyPlateData!$D:$D,MATCH($I97,FamilyPlateData!$H:$H,0))</f>
        <v>04</v>
      </c>
      <c r="D97">
        <f>INDEX(FamilyPlateData!$B:$B,MATCH($I97,FamilyPlateData!$H:$H,0))</f>
        <v>1</v>
      </c>
      <c r="E97">
        <v>1</v>
      </c>
      <c r="F97" s="19">
        <v>4</v>
      </c>
      <c r="G97" t="s">
        <v>4</v>
      </c>
      <c r="H97" s="5">
        <v>6</v>
      </c>
      <c r="I97" t="s">
        <v>73</v>
      </c>
      <c r="J97" s="15" t="str">
        <f t="shared" si="3"/>
        <v>1-4D-6</v>
      </c>
      <c r="K97">
        <f>INDEX(FamilyPlateData!I:I,MATCH(I97,FamilyPlateData!H:H,0))</f>
        <v>2</v>
      </c>
      <c r="L97" t="str">
        <f>INDEX(FamilyPlateData!J:J,MATCH(I97,FamilyPlateData!H:H,0))</f>
        <v>n/a</v>
      </c>
      <c r="M97">
        <v>0</v>
      </c>
      <c r="N97">
        <v>0</v>
      </c>
      <c r="O97">
        <f>IF(_xlfn.IFNA(INDEX(ShrinkageData!H:H,MATCH(J97,ShrinkageData!H:H,0)), 0) = 0, 0, 1)</f>
        <v>0</v>
      </c>
      <c r="P97">
        <v>0</v>
      </c>
      <c r="Q97">
        <f t="shared" si="4"/>
        <v>0</v>
      </c>
      <c r="R97" s="1" t="s">
        <v>921</v>
      </c>
      <c r="S97" s="16">
        <f t="shared" si="5"/>
        <v>0</v>
      </c>
    </row>
    <row r="98" spans="1:19" x14ac:dyDescent="0.2">
      <c r="A98" t="str">
        <f>INDEX(FamilyPlateData!$A:$A,MATCH($I98,FamilyPlateData!$H:$H,0))</f>
        <v>F03M03</v>
      </c>
      <c r="B98" t="str">
        <f>INDEX(FamilyPlateData!$C:$C,MATCH($I98,FamilyPlateData!$H:$H,0))</f>
        <v>03</v>
      </c>
      <c r="C98" t="str">
        <f>INDEX(FamilyPlateData!$D:$D,MATCH($I98,FamilyPlateData!$H:$H,0))</f>
        <v>03</v>
      </c>
      <c r="D98">
        <f>INDEX(FamilyPlateData!$B:$B,MATCH($I98,FamilyPlateData!$H:$H,0))</f>
        <v>1</v>
      </c>
      <c r="E98">
        <v>1</v>
      </c>
      <c r="F98" s="19">
        <v>5</v>
      </c>
      <c r="G98" t="s">
        <v>1</v>
      </c>
      <c r="H98" s="5">
        <v>1</v>
      </c>
      <c r="I98" t="s">
        <v>74</v>
      </c>
      <c r="J98" s="15" t="str">
        <f t="shared" si="3"/>
        <v>1-5A-1</v>
      </c>
      <c r="K98">
        <f>INDEX(FamilyPlateData!I:I,MATCH(I98,FamilyPlateData!H:H,0))</f>
        <v>3</v>
      </c>
      <c r="L98" t="str">
        <f>INDEX(FamilyPlateData!J:J,MATCH(I98,FamilyPlateData!H:H,0))</f>
        <v>n/a</v>
      </c>
      <c r="M98">
        <v>0</v>
      </c>
      <c r="N98">
        <v>0</v>
      </c>
      <c r="O98">
        <f>IF(_xlfn.IFNA(INDEX(ShrinkageData!H:H,MATCH(J98,ShrinkageData!H:H,0)), 0) = 0, 0, 1)</f>
        <v>0</v>
      </c>
      <c r="P98">
        <v>0</v>
      </c>
      <c r="Q98">
        <f t="shared" si="4"/>
        <v>0</v>
      </c>
      <c r="R98" s="1" t="s">
        <v>921</v>
      </c>
      <c r="S98" s="16">
        <f t="shared" si="5"/>
        <v>0</v>
      </c>
    </row>
    <row r="99" spans="1:19" x14ac:dyDescent="0.2">
      <c r="A99" t="str">
        <f>INDEX(FamilyPlateData!$A:$A,MATCH($I99,FamilyPlateData!$H:$H,0))</f>
        <v>F03M03</v>
      </c>
      <c r="B99" t="str">
        <f>INDEX(FamilyPlateData!$C:$C,MATCH($I99,FamilyPlateData!$H:$H,0))</f>
        <v>03</v>
      </c>
      <c r="C99" t="str">
        <f>INDEX(FamilyPlateData!$D:$D,MATCH($I99,FamilyPlateData!$H:$H,0))</f>
        <v>03</v>
      </c>
      <c r="D99">
        <f>INDEX(FamilyPlateData!$B:$B,MATCH($I99,FamilyPlateData!$H:$H,0))</f>
        <v>1</v>
      </c>
      <c r="E99">
        <v>1</v>
      </c>
      <c r="F99" s="19">
        <v>5</v>
      </c>
      <c r="G99" t="s">
        <v>1</v>
      </c>
      <c r="H99" s="5">
        <v>2</v>
      </c>
      <c r="I99" t="s">
        <v>74</v>
      </c>
      <c r="J99" s="15" t="str">
        <f t="shared" si="3"/>
        <v>1-5A-2</v>
      </c>
      <c r="K99">
        <f>INDEX(FamilyPlateData!I:I,MATCH(I99,FamilyPlateData!H:H,0))</f>
        <v>3</v>
      </c>
      <c r="L99" t="str">
        <f>INDEX(FamilyPlateData!J:J,MATCH(I99,FamilyPlateData!H:H,0))</f>
        <v>n/a</v>
      </c>
      <c r="M99">
        <v>0</v>
      </c>
      <c r="N99">
        <v>0</v>
      </c>
      <c r="O99">
        <f>IF(_xlfn.IFNA(INDEX(ShrinkageData!H:H,MATCH(J99,ShrinkageData!H:H,0)), 0) = 0, 0, 1)</f>
        <v>0</v>
      </c>
      <c r="P99">
        <v>0</v>
      </c>
      <c r="Q99">
        <f t="shared" si="4"/>
        <v>0</v>
      </c>
      <c r="R99" s="1" t="s">
        <v>921</v>
      </c>
      <c r="S99" s="16">
        <f t="shared" si="5"/>
        <v>0</v>
      </c>
    </row>
    <row r="100" spans="1:19" x14ac:dyDescent="0.2">
      <c r="A100" t="str">
        <f>INDEX(FamilyPlateData!$A:$A,MATCH($I100,FamilyPlateData!$H:$H,0))</f>
        <v>F03M03</v>
      </c>
      <c r="B100" t="str">
        <f>INDEX(FamilyPlateData!$C:$C,MATCH($I100,FamilyPlateData!$H:$H,0))</f>
        <v>03</v>
      </c>
      <c r="C100" t="str">
        <f>INDEX(FamilyPlateData!$D:$D,MATCH($I100,FamilyPlateData!$H:$H,0))</f>
        <v>03</v>
      </c>
      <c r="D100">
        <f>INDEX(FamilyPlateData!$B:$B,MATCH($I100,FamilyPlateData!$H:$H,0))</f>
        <v>1</v>
      </c>
      <c r="E100">
        <v>1</v>
      </c>
      <c r="F100" s="19">
        <v>5</v>
      </c>
      <c r="G100" t="s">
        <v>1</v>
      </c>
      <c r="H100" s="5">
        <v>3</v>
      </c>
      <c r="I100" t="s">
        <v>74</v>
      </c>
      <c r="J100" s="15" t="str">
        <f t="shared" si="3"/>
        <v>1-5A-3</v>
      </c>
      <c r="K100">
        <f>INDEX(FamilyPlateData!I:I,MATCH(I100,FamilyPlateData!H:H,0))</f>
        <v>3</v>
      </c>
      <c r="L100" t="str">
        <f>INDEX(FamilyPlateData!J:J,MATCH(I100,FamilyPlateData!H:H,0))</f>
        <v>n/a</v>
      </c>
      <c r="M100">
        <v>0</v>
      </c>
      <c r="N100">
        <v>0</v>
      </c>
      <c r="O100">
        <f>IF(_xlfn.IFNA(INDEX(ShrinkageData!H:H,MATCH(J100,ShrinkageData!H:H,0)), 0) = 0, 0, 1)</f>
        <v>0</v>
      </c>
      <c r="P100">
        <v>0</v>
      </c>
      <c r="Q100">
        <f t="shared" si="4"/>
        <v>0</v>
      </c>
      <c r="R100" s="1" t="s">
        <v>921</v>
      </c>
      <c r="S100" s="16">
        <f t="shared" si="5"/>
        <v>0</v>
      </c>
    </row>
    <row r="101" spans="1:19" x14ac:dyDescent="0.2">
      <c r="A101" t="str">
        <f>INDEX(FamilyPlateData!$A:$A,MATCH($I101,FamilyPlateData!$H:$H,0))</f>
        <v>F03M03</v>
      </c>
      <c r="B101" t="str">
        <f>INDEX(FamilyPlateData!$C:$C,MATCH($I101,FamilyPlateData!$H:$H,0))</f>
        <v>03</v>
      </c>
      <c r="C101" t="str">
        <f>INDEX(FamilyPlateData!$D:$D,MATCH($I101,FamilyPlateData!$H:$H,0))</f>
        <v>03</v>
      </c>
      <c r="D101">
        <f>INDEX(FamilyPlateData!$B:$B,MATCH($I101,FamilyPlateData!$H:$H,0))</f>
        <v>1</v>
      </c>
      <c r="E101">
        <v>1</v>
      </c>
      <c r="F101" s="19">
        <v>5</v>
      </c>
      <c r="G101" t="s">
        <v>1</v>
      </c>
      <c r="H101" s="5">
        <v>4</v>
      </c>
      <c r="I101" t="s">
        <v>74</v>
      </c>
      <c r="J101" s="15" t="str">
        <f t="shared" si="3"/>
        <v>1-5A-4</v>
      </c>
      <c r="K101">
        <f>INDEX(FamilyPlateData!I:I,MATCH(I101,FamilyPlateData!H:H,0))</f>
        <v>3</v>
      </c>
      <c r="L101" t="str">
        <f>INDEX(FamilyPlateData!J:J,MATCH(I101,FamilyPlateData!H:H,0))</f>
        <v>n/a</v>
      </c>
      <c r="M101">
        <v>0</v>
      </c>
      <c r="N101">
        <v>0</v>
      </c>
      <c r="O101">
        <f>IF(_xlfn.IFNA(INDEX(ShrinkageData!H:H,MATCH(J101,ShrinkageData!H:H,0)), 0) = 0, 0, 1)</f>
        <v>0</v>
      </c>
      <c r="P101">
        <v>0</v>
      </c>
      <c r="Q101">
        <f t="shared" si="4"/>
        <v>0</v>
      </c>
      <c r="R101" s="1" t="s">
        <v>921</v>
      </c>
      <c r="S101" s="16">
        <f t="shared" si="5"/>
        <v>0</v>
      </c>
    </row>
    <row r="102" spans="1:19" x14ac:dyDescent="0.2">
      <c r="A102" t="str">
        <f>INDEX(FamilyPlateData!$A:$A,MATCH($I102,FamilyPlateData!$H:$H,0))</f>
        <v>F03M03</v>
      </c>
      <c r="B102" t="str">
        <f>INDEX(FamilyPlateData!$C:$C,MATCH($I102,FamilyPlateData!$H:$H,0))</f>
        <v>03</v>
      </c>
      <c r="C102" t="str">
        <f>INDEX(FamilyPlateData!$D:$D,MATCH($I102,FamilyPlateData!$H:$H,0))</f>
        <v>03</v>
      </c>
      <c r="D102">
        <f>INDEX(FamilyPlateData!$B:$B,MATCH($I102,FamilyPlateData!$H:$H,0))</f>
        <v>1</v>
      </c>
      <c r="E102">
        <v>1</v>
      </c>
      <c r="F102" s="19">
        <v>5</v>
      </c>
      <c r="G102" t="s">
        <v>1</v>
      </c>
      <c r="H102" s="5">
        <v>5</v>
      </c>
      <c r="I102" t="s">
        <v>74</v>
      </c>
      <c r="J102" s="15" t="str">
        <f t="shared" si="3"/>
        <v>1-5A-5</v>
      </c>
      <c r="K102">
        <f>INDEX(FamilyPlateData!I:I,MATCH(I102,FamilyPlateData!H:H,0))</f>
        <v>3</v>
      </c>
      <c r="L102" t="str">
        <f>INDEX(FamilyPlateData!J:J,MATCH(I102,FamilyPlateData!H:H,0))</f>
        <v>n/a</v>
      </c>
      <c r="M102">
        <v>0</v>
      </c>
      <c r="N102">
        <v>0</v>
      </c>
      <c r="O102">
        <f>IF(_xlfn.IFNA(INDEX(ShrinkageData!H:H,MATCH(J102,ShrinkageData!H:H,0)), 0) = 0, 0, 1)</f>
        <v>0</v>
      </c>
      <c r="P102">
        <v>0</v>
      </c>
      <c r="Q102">
        <f t="shared" si="4"/>
        <v>0</v>
      </c>
      <c r="R102" s="1" t="s">
        <v>921</v>
      </c>
      <c r="S102" s="16">
        <f t="shared" si="5"/>
        <v>0</v>
      </c>
    </row>
    <row r="103" spans="1:19" x14ac:dyDescent="0.2">
      <c r="A103" t="str">
        <f>INDEX(FamilyPlateData!$A:$A,MATCH($I103,FamilyPlateData!$H:$H,0))</f>
        <v>F03M03</v>
      </c>
      <c r="B103" t="str">
        <f>INDEX(FamilyPlateData!$C:$C,MATCH($I103,FamilyPlateData!$H:$H,0))</f>
        <v>03</v>
      </c>
      <c r="C103" t="str">
        <f>INDEX(FamilyPlateData!$D:$D,MATCH($I103,FamilyPlateData!$H:$H,0))</f>
        <v>03</v>
      </c>
      <c r="D103">
        <f>INDEX(FamilyPlateData!$B:$B,MATCH($I103,FamilyPlateData!$H:$H,0))</f>
        <v>1</v>
      </c>
      <c r="E103">
        <v>1</v>
      </c>
      <c r="F103" s="19">
        <v>5</v>
      </c>
      <c r="G103" t="s">
        <v>1</v>
      </c>
      <c r="H103" s="5">
        <v>6</v>
      </c>
      <c r="I103" t="s">
        <v>74</v>
      </c>
      <c r="J103" s="15" t="str">
        <f t="shared" si="3"/>
        <v>1-5A-6</v>
      </c>
      <c r="K103">
        <f>INDEX(FamilyPlateData!I:I,MATCH(I103,FamilyPlateData!H:H,0))</f>
        <v>3</v>
      </c>
      <c r="L103" t="str">
        <f>INDEX(FamilyPlateData!J:J,MATCH(I103,FamilyPlateData!H:H,0))</f>
        <v>n/a</v>
      </c>
      <c r="M103">
        <v>0</v>
      </c>
      <c r="N103">
        <v>0</v>
      </c>
      <c r="O103">
        <f>IF(_xlfn.IFNA(INDEX(ShrinkageData!H:H,MATCH(J103,ShrinkageData!H:H,0)), 0) = 0, 0, 1)</f>
        <v>0</v>
      </c>
      <c r="P103">
        <v>0</v>
      </c>
      <c r="Q103">
        <f t="shared" si="4"/>
        <v>0</v>
      </c>
      <c r="R103" s="1" t="s">
        <v>921</v>
      </c>
      <c r="S103" s="16">
        <f t="shared" si="5"/>
        <v>0</v>
      </c>
    </row>
    <row r="104" spans="1:19" x14ac:dyDescent="0.2">
      <c r="A104" t="str">
        <f>INDEX(FamilyPlateData!$A:$A,MATCH($I104,FamilyPlateData!$H:$H,0))</f>
        <v>F03M03</v>
      </c>
      <c r="B104" t="str">
        <f>INDEX(FamilyPlateData!$C:$C,MATCH($I104,FamilyPlateData!$H:$H,0))</f>
        <v>03</v>
      </c>
      <c r="C104" t="str">
        <f>INDEX(FamilyPlateData!$D:$D,MATCH($I104,FamilyPlateData!$H:$H,0))</f>
        <v>03</v>
      </c>
      <c r="D104">
        <f>INDEX(FamilyPlateData!$B:$B,MATCH($I104,FamilyPlateData!$H:$H,0))</f>
        <v>1</v>
      </c>
      <c r="E104">
        <v>1</v>
      </c>
      <c r="F104" s="19">
        <v>5</v>
      </c>
      <c r="G104" t="s">
        <v>2</v>
      </c>
      <c r="H104" s="5">
        <v>1</v>
      </c>
      <c r="I104" t="s">
        <v>75</v>
      </c>
      <c r="J104" s="15" t="str">
        <f t="shared" si="3"/>
        <v>1-5B-1</v>
      </c>
      <c r="K104">
        <f>INDEX(FamilyPlateData!I:I,MATCH(I104,FamilyPlateData!H:H,0))</f>
        <v>3</v>
      </c>
      <c r="L104" t="str">
        <f>INDEX(FamilyPlateData!J:J,MATCH(I104,FamilyPlateData!H:H,0))</f>
        <v>n/a</v>
      </c>
      <c r="M104">
        <v>0</v>
      </c>
      <c r="N104">
        <v>0</v>
      </c>
      <c r="O104">
        <f>IF(_xlfn.IFNA(INDEX(ShrinkageData!H:H,MATCH(J104,ShrinkageData!H:H,0)), 0) = 0, 0, 1)</f>
        <v>0</v>
      </c>
      <c r="P104">
        <v>0</v>
      </c>
      <c r="Q104">
        <f t="shared" si="4"/>
        <v>0</v>
      </c>
      <c r="R104" s="1" t="s">
        <v>921</v>
      </c>
      <c r="S104" s="16">
        <f t="shared" si="5"/>
        <v>0</v>
      </c>
    </row>
    <row r="105" spans="1:19" x14ac:dyDescent="0.2">
      <c r="A105" t="str">
        <f>INDEX(FamilyPlateData!$A:$A,MATCH($I105,FamilyPlateData!$H:$H,0))</f>
        <v>F03M03</v>
      </c>
      <c r="B105" t="str">
        <f>INDEX(FamilyPlateData!$C:$C,MATCH($I105,FamilyPlateData!$H:$H,0))</f>
        <v>03</v>
      </c>
      <c r="C105" t="str">
        <f>INDEX(FamilyPlateData!$D:$D,MATCH($I105,FamilyPlateData!$H:$H,0))</f>
        <v>03</v>
      </c>
      <c r="D105">
        <f>INDEX(FamilyPlateData!$B:$B,MATCH($I105,FamilyPlateData!$H:$H,0))</f>
        <v>1</v>
      </c>
      <c r="E105">
        <v>1</v>
      </c>
      <c r="F105" s="19">
        <v>5</v>
      </c>
      <c r="G105" t="s">
        <v>2</v>
      </c>
      <c r="H105" s="5">
        <v>2</v>
      </c>
      <c r="I105" t="s">
        <v>75</v>
      </c>
      <c r="J105" s="15" t="str">
        <f t="shared" si="3"/>
        <v>1-5B-2</v>
      </c>
      <c r="K105">
        <f>INDEX(FamilyPlateData!I:I,MATCH(I105,FamilyPlateData!H:H,0))</f>
        <v>3</v>
      </c>
      <c r="L105" t="str">
        <f>INDEX(FamilyPlateData!J:J,MATCH(I105,FamilyPlateData!H:H,0))</f>
        <v>n/a</v>
      </c>
      <c r="M105">
        <v>0</v>
      </c>
      <c r="N105">
        <v>0</v>
      </c>
      <c r="O105">
        <f>IF(_xlfn.IFNA(INDEX(ShrinkageData!H:H,MATCH(J105,ShrinkageData!H:H,0)), 0) = 0, 0, 1)</f>
        <v>0</v>
      </c>
      <c r="P105">
        <v>0</v>
      </c>
      <c r="Q105">
        <f t="shared" si="4"/>
        <v>0</v>
      </c>
      <c r="R105" s="1" t="s">
        <v>921</v>
      </c>
      <c r="S105" s="16">
        <f t="shared" si="5"/>
        <v>0</v>
      </c>
    </row>
    <row r="106" spans="1:19" x14ac:dyDescent="0.2">
      <c r="A106" t="str">
        <f>INDEX(FamilyPlateData!$A:$A,MATCH($I106,FamilyPlateData!$H:$H,0))</f>
        <v>F03M03</v>
      </c>
      <c r="B106" t="str">
        <f>INDEX(FamilyPlateData!$C:$C,MATCH($I106,FamilyPlateData!$H:$H,0))</f>
        <v>03</v>
      </c>
      <c r="C106" t="str">
        <f>INDEX(FamilyPlateData!$D:$D,MATCH($I106,FamilyPlateData!$H:$H,0))</f>
        <v>03</v>
      </c>
      <c r="D106">
        <f>INDEX(FamilyPlateData!$B:$B,MATCH($I106,FamilyPlateData!$H:$H,0))</f>
        <v>1</v>
      </c>
      <c r="E106">
        <v>1</v>
      </c>
      <c r="F106" s="19">
        <v>5</v>
      </c>
      <c r="G106" t="s">
        <v>2</v>
      </c>
      <c r="H106" s="5">
        <v>3</v>
      </c>
      <c r="I106" t="s">
        <v>75</v>
      </c>
      <c r="J106" s="15" t="str">
        <f t="shared" si="3"/>
        <v>1-5B-3</v>
      </c>
      <c r="K106">
        <f>INDEX(FamilyPlateData!I:I,MATCH(I106,FamilyPlateData!H:H,0))</f>
        <v>3</v>
      </c>
      <c r="L106" t="str">
        <f>INDEX(FamilyPlateData!J:J,MATCH(I106,FamilyPlateData!H:H,0))</f>
        <v>n/a</v>
      </c>
      <c r="M106">
        <v>0</v>
      </c>
      <c r="N106">
        <v>0</v>
      </c>
      <c r="O106">
        <f>IF(_xlfn.IFNA(INDEX(ShrinkageData!H:H,MATCH(J106,ShrinkageData!H:H,0)), 0) = 0, 0, 1)</f>
        <v>0</v>
      </c>
      <c r="P106">
        <v>0</v>
      </c>
      <c r="Q106">
        <f t="shared" si="4"/>
        <v>0</v>
      </c>
      <c r="R106" s="1" t="s">
        <v>921</v>
      </c>
      <c r="S106" s="16">
        <f t="shared" si="5"/>
        <v>0</v>
      </c>
    </row>
    <row r="107" spans="1:19" x14ac:dyDescent="0.2">
      <c r="A107" t="str">
        <f>INDEX(FamilyPlateData!$A:$A,MATCH($I107,FamilyPlateData!$H:$H,0))</f>
        <v>F03M03</v>
      </c>
      <c r="B107" t="str">
        <f>INDEX(FamilyPlateData!$C:$C,MATCH($I107,FamilyPlateData!$H:$H,0))</f>
        <v>03</v>
      </c>
      <c r="C107" t="str">
        <f>INDEX(FamilyPlateData!$D:$D,MATCH($I107,FamilyPlateData!$H:$H,0))</f>
        <v>03</v>
      </c>
      <c r="D107">
        <f>INDEX(FamilyPlateData!$B:$B,MATCH($I107,FamilyPlateData!$H:$H,0))</f>
        <v>1</v>
      </c>
      <c r="E107">
        <v>1</v>
      </c>
      <c r="F107" s="19">
        <v>5</v>
      </c>
      <c r="G107" t="s">
        <v>2</v>
      </c>
      <c r="H107" s="5">
        <v>4</v>
      </c>
      <c r="I107" t="s">
        <v>75</v>
      </c>
      <c r="J107" s="15" t="str">
        <f t="shared" si="3"/>
        <v>1-5B-4</v>
      </c>
      <c r="K107">
        <f>INDEX(FamilyPlateData!I:I,MATCH(I107,FamilyPlateData!H:H,0))</f>
        <v>3</v>
      </c>
      <c r="L107" t="str">
        <f>INDEX(FamilyPlateData!J:J,MATCH(I107,FamilyPlateData!H:H,0))</f>
        <v>n/a</v>
      </c>
      <c r="M107">
        <v>0</v>
      </c>
      <c r="N107">
        <v>0</v>
      </c>
      <c r="O107">
        <f>IF(_xlfn.IFNA(INDEX(ShrinkageData!H:H,MATCH(J107,ShrinkageData!H:H,0)), 0) = 0, 0, 1)</f>
        <v>0</v>
      </c>
      <c r="P107">
        <v>0</v>
      </c>
      <c r="Q107">
        <f t="shared" si="4"/>
        <v>0</v>
      </c>
      <c r="R107" s="1" t="s">
        <v>921</v>
      </c>
      <c r="S107" s="16">
        <f t="shared" si="5"/>
        <v>0</v>
      </c>
    </row>
    <row r="108" spans="1:19" x14ac:dyDescent="0.2">
      <c r="A108" t="str">
        <f>INDEX(FamilyPlateData!$A:$A,MATCH($I108,FamilyPlateData!$H:$H,0))</f>
        <v>F03M03</v>
      </c>
      <c r="B108" t="str">
        <f>INDEX(FamilyPlateData!$C:$C,MATCH($I108,FamilyPlateData!$H:$H,0))</f>
        <v>03</v>
      </c>
      <c r="C108" t="str">
        <f>INDEX(FamilyPlateData!$D:$D,MATCH($I108,FamilyPlateData!$H:$H,0))</f>
        <v>03</v>
      </c>
      <c r="D108">
        <f>INDEX(FamilyPlateData!$B:$B,MATCH($I108,FamilyPlateData!$H:$H,0))</f>
        <v>1</v>
      </c>
      <c r="E108">
        <v>1</v>
      </c>
      <c r="F108" s="19">
        <v>5</v>
      </c>
      <c r="G108" t="s">
        <v>2</v>
      </c>
      <c r="H108" s="5">
        <v>5</v>
      </c>
      <c r="I108" t="s">
        <v>75</v>
      </c>
      <c r="J108" s="15" t="str">
        <f t="shared" si="3"/>
        <v>1-5B-5</v>
      </c>
      <c r="K108">
        <f>INDEX(FamilyPlateData!I:I,MATCH(I108,FamilyPlateData!H:H,0))</f>
        <v>3</v>
      </c>
      <c r="L108" t="str">
        <f>INDEX(FamilyPlateData!J:J,MATCH(I108,FamilyPlateData!H:H,0))</f>
        <v>n/a</v>
      </c>
      <c r="M108">
        <v>0</v>
      </c>
      <c r="N108">
        <v>0</v>
      </c>
      <c r="O108">
        <f>IF(_xlfn.IFNA(INDEX(ShrinkageData!H:H,MATCH(J108,ShrinkageData!H:H,0)), 0) = 0, 0, 1)</f>
        <v>0</v>
      </c>
      <c r="P108">
        <v>0</v>
      </c>
      <c r="Q108">
        <f t="shared" si="4"/>
        <v>0</v>
      </c>
      <c r="R108" s="1" t="s">
        <v>921</v>
      </c>
      <c r="S108" s="16">
        <f t="shared" si="5"/>
        <v>0</v>
      </c>
    </row>
    <row r="109" spans="1:19" x14ac:dyDescent="0.2">
      <c r="A109" t="str">
        <f>INDEX(FamilyPlateData!$A:$A,MATCH($I109,FamilyPlateData!$H:$H,0))</f>
        <v>F03M03</v>
      </c>
      <c r="B109" t="str">
        <f>INDEX(FamilyPlateData!$C:$C,MATCH($I109,FamilyPlateData!$H:$H,0))</f>
        <v>03</v>
      </c>
      <c r="C109" t="str">
        <f>INDEX(FamilyPlateData!$D:$D,MATCH($I109,FamilyPlateData!$H:$H,0))</f>
        <v>03</v>
      </c>
      <c r="D109">
        <f>INDEX(FamilyPlateData!$B:$B,MATCH($I109,FamilyPlateData!$H:$H,0))</f>
        <v>1</v>
      </c>
      <c r="E109">
        <v>1</v>
      </c>
      <c r="F109" s="19">
        <v>5</v>
      </c>
      <c r="G109" t="s">
        <v>2</v>
      </c>
      <c r="H109" s="5">
        <v>6</v>
      </c>
      <c r="I109" t="s">
        <v>75</v>
      </c>
      <c r="J109" s="15" t="str">
        <f t="shared" si="3"/>
        <v>1-5B-6</v>
      </c>
      <c r="K109">
        <f>INDEX(FamilyPlateData!I:I,MATCH(I109,FamilyPlateData!H:H,0))</f>
        <v>3</v>
      </c>
      <c r="L109" t="str">
        <f>INDEX(FamilyPlateData!J:J,MATCH(I109,FamilyPlateData!H:H,0))</f>
        <v>n/a</v>
      </c>
      <c r="M109">
        <v>0</v>
      </c>
      <c r="N109">
        <v>0</v>
      </c>
      <c r="O109">
        <f>IF(_xlfn.IFNA(INDEX(ShrinkageData!H:H,MATCH(J109,ShrinkageData!H:H,0)), 0) = 0, 0, 1)</f>
        <v>0</v>
      </c>
      <c r="P109">
        <v>0</v>
      </c>
      <c r="Q109">
        <f t="shared" si="4"/>
        <v>0</v>
      </c>
      <c r="R109" s="1" t="s">
        <v>921</v>
      </c>
      <c r="S109" s="16">
        <f t="shared" si="5"/>
        <v>0</v>
      </c>
    </row>
    <row r="110" spans="1:19" x14ac:dyDescent="0.2">
      <c r="A110" t="str">
        <f>INDEX(FamilyPlateData!$A:$A,MATCH($I110,FamilyPlateData!$H:$H,0))</f>
        <v>F02M03</v>
      </c>
      <c r="B110" t="str">
        <f>INDEX(FamilyPlateData!$C:$C,MATCH($I110,FamilyPlateData!$H:$H,0))</f>
        <v>02</v>
      </c>
      <c r="C110" t="str">
        <f>INDEX(FamilyPlateData!$D:$D,MATCH($I110,FamilyPlateData!$H:$H,0))</f>
        <v>03</v>
      </c>
      <c r="D110">
        <f>INDEX(FamilyPlateData!$B:$B,MATCH($I110,FamilyPlateData!$H:$H,0))</f>
        <v>1</v>
      </c>
      <c r="E110">
        <v>1</v>
      </c>
      <c r="F110" s="19">
        <v>5</v>
      </c>
      <c r="G110" t="s">
        <v>3</v>
      </c>
      <c r="H110" s="5">
        <v>1</v>
      </c>
      <c r="I110" t="s">
        <v>76</v>
      </c>
      <c r="J110" s="15" t="str">
        <f t="shared" si="3"/>
        <v>1-5C-1</v>
      </c>
      <c r="K110">
        <f>INDEX(FamilyPlateData!I:I,MATCH(I110,FamilyPlateData!H:H,0))</f>
        <v>3</v>
      </c>
      <c r="L110" t="str">
        <f>INDEX(FamilyPlateData!J:J,MATCH(I110,FamilyPlateData!H:H,0))</f>
        <v>A2</v>
      </c>
      <c r="M110">
        <v>1</v>
      </c>
      <c r="N110">
        <v>1</v>
      </c>
      <c r="O110">
        <f>IF(_xlfn.IFNA(INDEX(ShrinkageData!H:H,MATCH(J110,ShrinkageData!H:H,0)), 0) = 0, 0, 1)</f>
        <v>0</v>
      </c>
      <c r="P110">
        <v>0</v>
      </c>
      <c r="Q110">
        <f t="shared" si="4"/>
        <v>1</v>
      </c>
      <c r="R110" s="1">
        <v>43600</v>
      </c>
      <c r="S110" s="16">
        <f t="shared" si="5"/>
        <v>163</v>
      </c>
    </row>
    <row r="111" spans="1:19" x14ac:dyDescent="0.2">
      <c r="A111" t="str">
        <f>INDEX(FamilyPlateData!$A:$A,MATCH($I111,FamilyPlateData!$H:$H,0))</f>
        <v>F02M03</v>
      </c>
      <c r="B111" t="str">
        <f>INDEX(FamilyPlateData!$C:$C,MATCH($I111,FamilyPlateData!$H:$H,0))</f>
        <v>02</v>
      </c>
      <c r="C111" t="str">
        <f>INDEX(FamilyPlateData!$D:$D,MATCH($I111,FamilyPlateData!$H:$H,0))</f>
        <v>03</v>
      </c>
      <c r="D111">
        <f>INDEX(FamilyPlateData!$B:$B,MATCH($I111,FamilyPlateData!$H:$H,0))</f>
        <v>1</v>
      </c>
      <c r="E111">
        <v>1</v>
      </c>
      <c r="F111" s="19">
        <v>5</v>
      </c>
      <c r="G111" t="s">
        <v>3</v>
      </c>
      <c r="H111" s="5">
        <v>2</v>
      </c>
      <c r="I111" t="s">
        <v>76</v>
      </c>
      <c r="J111" s="15" t="str">
        <f t="shared" si="3"/>
        <v>1-5C-2</v>
      </c>
      <c r="K111">
        <f>INDEX(FamilyPlateData!I:I,MATCH(I111,FamilyPlateData!H:H,0))</f>
        <v>3</v>
      </c>
      <c r="L111" t="str">
        <f>INDEX(FamilyPlateData!J:J,MATCH(I111,FamilyPlateData!H:H,0))</f>
        <v>A2</v>
      </c>
      <c r="M111">
        <v>1</v>
      </c>
      <c r="N111">
        <v>1</v>
      </c>
      <c r="O111">
        <f>IF(_xlfn.IFNA(INDEX(ShrinkageData!H:H,MATCH(J111,ShrinkageData!H:H,0)), 0) = 0, 0, 1)</f>
        <v>0</v>
      </c>
      <c r="P111">
        <v>0</v>
      </c>
      <c r="Q111">
        <f t="shared" si="4"/>
        <v>1</v>
      </c>
      <c r="R111" s="1">
        <v>43600</v>
      </c>
      <c r="S111" s="16">
        <f t="shared" si="5"/>
        <v>163</v>
      </c>
    </row>
    <row r="112" spans="1:19" x14ac:dyDescent="0.2">
      <c r="A112" t="str">
        <f>INDEX(FamilyPlateData!$A:$A,MATCH($I112,FamilyPlateData!$H:$H,0))</f>
        <v>F02M03</v>
      </c>
      <c r="B112" t="str">
        <f>INDEX(FamilyPlateData!$C:$C,MATCH($I112,FamilyPlateData!$H:$H,0))</f>
        <v>02</v>
      </c>
      <c r="C112" t="str">
        <f>INDEX(FamilyPlateData!$D:$D,MATCH($I112,FamilyPlateData!$H:$H,0))</f>
        <v>03</v>
      </c>
      <c r="D112">
        <f>INDEX(FamilyPlateData!$B:$B,MATCH($I112,FamilyPlateData!$H:$H,0))</f>
        <v>1</v>
      </c>
      <c r="E112">
        <v>1</v>
      </c>
      <c r="F112" s="19">
        <v>5</v>
      </c>
      <c r="G112" t="s">
        <v>3</v>
      </c>
      <c r="H112" s="5">
        <v>3</v>
      </c>
      <c r="I112" t="s">
        <v>76</v>
      </c>
      <c r="J112" s="15" t="str">
        <f t="shared" si="3"/>
        <v>1-5C-3</v>
      </c>
      <c r="K112">
        <f>INDEX(FamilyPlateData!I:I,MATCH(I112,FamilyPlateData!H:H,0))</f>
        <v>3</v>
      </c>
      <c r="L112" t="str">
        <f>INDEX(FamilyPlateData!J:J,MATCH(I112,FamilyPlateData!H:H,0))</f>
        <v>A2</v>
      </c>
      <c r="M112">
        <v>1</v>
      </c>
      <c r="N112">
        <v>1</v>
      </c>
      <c r="O112">
        <f>IF(_xlfn.IFNA(INDEX(ShrinkageData!H:H,MATCH(J112,ShrinkageData!H:H,0)), 0) = 0, 0, 1)</f>
        <v>0</v>
      </c>
      <c r="P112">
        <v>0</v>
      </c>
      <c r="Q112">
        <f t="shared" si="4"/>
        <v>1</v>
      </c>
      <c r="R112" s="1">
        <v>43600</v>
      </c>
      <c r="S112" s="16">
        <f t="shared" si="5"/>
        <v>163</v>
      </c>
    </row>
    <row r="113" spans="1:19" x14ac:dyDescent="0.2">
      <c r="A113" t="str">
        <f>INDEX(FamilyPlateData!$A:$A,MATCH($I113,FamilyPlateData!$H:$H,0))</f>
        <v>F02M03</v>
      </c>
      <c r="B113" t="str">
        <f>INDEX(FamilyPlateData!$C:$C,MATCH($I113,FamilyPlateData!$H:$H,0))</f>
        <v>02</v>
      </c>
      <c r="C113" t="str">
        <f>INDEX(FamilyPlateData!$D:$D,MATCH($I113,FamilyPlateData!$H:$H,0))</f>
        <v>03</v>
      </c>
      <c r="D113">
        <f>INDEX(FamilyPlateData!$B:$B,MATCH($I113,FamilyPlateData!$H:$H,0))</f>
        <v>1</v>
      </c>
      <c r="E113">
        <v>1</v>
      </c>
      <c r="F113" s="19">
        <v>5</v>
      </c>
      <c r="G113" t="s">
        <v>3</v>
      </c>
      <c r="H113" s="5">
        <v>4</v>
      </c>
      <c r="I113" t="s">
        <v>76</v>
      </c>
      <c r="J113" s="15" t="str">
        <f t="shared" si="3"/>
        <v>1-5C-4</v>
      </c>
      <c r="K113">
        <f>INDEX(FamilyPlateData!I:I,MATCH(I113,FamilyPlateData!H:H,0))</f>
        <v>3</v>
      </c>
      <c r="L113" t="str">
        <f>INDEX(FamilyPlateData!J:J,MATCH(I113,FamilyPlateData!H:H,0))</f>
        <v>A2</v>
      </c>
      <c r="M113">
        <v>1</v>
      </c>
      <c r="N113">
        <v>1</v>
      </c>
      <c r="O113">
        <f>IF(_xlfn.IFNA(INDEX(ShrinkageData!H:H,MATCH(J113,ShrinkageData!H:H,0)), 0) = 0, 0, 1)</f>
        <v>0</v>
      </c>
      <c r="P113">
        <v>0</v>
      </c>
      <c r="Q113">
        <f t="shared" si="4"/>
        <v>1</v>
      </c>
      <c r="R113" s="1">
        <v>43600</v>
      </c>
      <c r="S113" s="16">
        <f t="shared" si="5"/>
        <v>163</v>
      </c>
    </row>
    <row r="114" spans="1:19" x14ac:dyDescent="0.2">
      <c r="A114" t="str">
        <f>INDEX(FamilyPlateData!$A:$A,MATCH($I114,FamilyPlateData!$H:$H,0))</f>
        <v>F02M03</v>
      </c>
      <c r="B114" t="str">
        <f>INDEX(FamilyPlateData!$C:$C,MATCH($I114,FamilyPlateData!$H:$H,0))</f>
        <v>02</v>
      </c>
      <c r="C114" t="str">
        <f>INDEX(FamilyPlateData!$D:$D,MATCH($I114,FamilyPlateData!$H:$H,0))</f>
        <v>03</v>
      </c>
      <c r="D114">
        <f>INDEX(FamilyPlateData!$B:$B,MATCH($I114,FamilyPlateData!$H:$H,0))</f>
        <v>1</v>
      </c>
      <c r="E114">
        <v>1</v>
      </c>
      <c r="F114" s="19">
        <v>5</v>
      </c>
      <c r="G114" t="s">
        <v>3</v>
      </c>
      <c r="H114" s="5">
        <v>5</v>
      </c>
      <c r="I114" t="s">
        <v>76</v>
      </c>
      <c r="J114" s="15" t="str">
        <f t="shared" si="3"/>
        <v>1-5C-5</v>
      </c>
      <c r="K114">
        <f>INDEX(FamilyPlateData!I:I,MATCH(I114,FamilyPlateData!H:H,0))</f>
        <v>3</v>
      </c>
      <c r="L114" t="str">
        <f>INDEX(FamilyPlateData!J:J,MATCH(I114,FamilyPlateData!H:H,0))</f>
        <v>A2</v>
      </c>
      <c r="M114">
        <v>0</v>
      </c>
      <c r="N114">
        <v>1</v>
      </c>
      <c r="O114">
        <f>IF(_xlfn.IFNA(INDEX(ShrinkageData!H:H,MATCH(J114,ShrinkageData!H:H,0)), 0) = 0, 0, 1)</f>
        <v>0</v>
      </c>
      <c r="P114">
        <v>1</v>
      </c>
      <c r="Q114">
        <f t="shared" si="4"/>
        <v>0</v>
      </c>
      <c r="R114" s="1">
        <v>43587</v>
      </c>
      <c r="S114" s="16">
        <f t="shared" si="5"/>
        <v>150</v>
      </c>
    </row>
    <row r="115" spans="1:19" x14ac:dyDescent="0.2">
      <c r="A115" t="str">
        <f>INDEX(FamilyPlateData!$A:$A,MATCH($I115,FamilyPlateData!$H:$H,0))</f>
        <v>F02M03</v>
      </c>
      <c r="B115" t="str">
        <f>INDEX(FamilyPlateData!$C:$C,MATCH($I115,FamilyPlateData!$H:$H,0))</f>
        <v>02</v>
      </c>
      <c r="C115" t="str">
        <f>INDEX(FamilyPlateData!$D:$D,MATCH($I115,FamilyPlateData!$H:$H,0))</f>
        <v>03</v>
      </c>
      <c r="D115">
        <f>INDEX(FamilyPlateData!$B:$B,MATCH($I115,FamilyPlateData!$H:$H,0))</f>
        <v>1</v>
      </c>
      <c r="E115">
        <v>1</v>
      </c>
      <c r="F115" s="19">
        <v>5</v>
      </c>
      <c r="G115" t="s">
        <v>3</v>
      </c>
      <c r="H115" s="5">
        <v>6</v>
      </c>
      <c r="I115" t="s">
        <v>76</v>
      </c>
      <c r="J115" s="15" t="str">
        <f t="shared" si="3"/>
        <v>1-5C-6</v>
      </c>
      <c r="K115">
        <f>INDEX(FamilyPlateData!I:I,MATCH(I115,FamilyPlateData!H:H,0))</f>
        <v>3</v>
      </c>
      <c r="L115" t="str">
        <f>INDEX(FamilyPlateData!J:J,MATCH(I115,FamilyPlateData!H:H,0))</f>
        <v>A2</v>
      </c>
      <c r="M115">
        <v>1</v>
      </c>
      <c r="N115">
        <v>1</v>
      </c>
      <c r="O115">
        <f>IF(_xlfn.IFNA(INDEX(ShrinkageData!H:H,MATCH(J115,ShrinkageData!H:H,0)), 0) = 0, 0, 1)</f>
        <v>0</v>
      </c>
      <c r="P115">
        <v>0</v>
      </c>
      <c r="Q115">
        <f t="shared" si="4"/>
        <v>1</v>
      </c>
      <c r="R115" s="1">
        <v>43600</v>
      </c>
      <c r="S115" s="16">
        <f t="shared" si="5"/>
        <v>163</v>
      </c>
    </row>
    <row r="116" spans="1:19" x14ac:dyDescent="0.2">
      <c r="A116" t="str">
        <f>INDEX(FamilyPlateData!$A:$A,MATCH($I116,FamilyPlateData!$H:$H,0))</f>
        <v>F02M03</v>
      </c>
      <c r="B116" t="str">
        <f>INDEX(FamilyPlateData!$C:$C,MATCH($I116,FamilyPlateData!$H:$H,0))</f>
        <v>02</v>
      </c>
      <c r="C116" t="str">
        <f>INDEX(FamilyPlateData!$D:$D,MATCH($I116,FamilyPlateData!$H:$H,0))</f>
        <v>03</v>
      </c>
      <c r="D116">
        <f>INDEX(FamilyPlateData!$B:$B,MATCH($I116,FamilyPlateData!$H:$H,0))</f>
        <v>1</v>
      </c>
      <c r="E116">
        <v>1</v>
      </c>
      <c r="F116" s="19">
        <v>5</v>
      </c>
      <c r="G116" t="s">
        <v>4</v>
      </c>
      <c r="H116" s="5">
        <v>1</v>
      </c>
      <c r="I116" t="s">
        <v>77</v>
      </c>
      <c r="J116" s="15" t="str">
        <f t="shared" si="3"/>
        <v>1-5D-1</v>
      </c>
      <c r="K116">
        <f>INDEX(FamilyPlateData!I:I,MATCH(I116,FamilyPlateData!H:H,0))</f>
        <v>3</v>
      </c>
      <c r="L116" t="str">
        <f>INDEX(FamilyPlateData!J:J,MATCH(I116,FamilyPlateData!H:H,0))</f>
        <v>A2</v>
      </c>
      <c r="M116">
        <v>1</v>
      </c>
      <c r="N116">
        <v>1</v>
      </c>
      <c r="O116">
        <f>IF(_xlfn.IFNA(INDEX(ShrinkageData!H:H,MATCH(J116,ShrinkageData!H:H,0)), 0) = 0, 0, 1)</f>
        <v>0</v>
      </c>
      <c r="P116">
        <v>0</v>
      </c>
      <c r="Q116">
        <f t="shared" si="4"/>
        <v>1</v>
      </c>
      <c r="R116" s="1">
        <v>43600</v>
      </c>
      <c r="S116" s="16">
        <f t="shared" si="5"/>
        <v>163</v>
      </c>
    </row>
    <row r="117" spans="1:19" x14ac:dyDescent="0.2">
      <c r="A117" t="str">
        <f>INDEX(FamilyPlateData!$A:$A,MATCH($I117,FamilyPlateData!$H:$H,0))</f>
        <v>F02M03</v>
      </c>
      <c r="B117" t="str">
        <f>INDEX(FamilyPlateData!$C:$C,MATCH($I117,FamilyPlateData!$H:$H,0))</f>
        <v>02</v>
      </c>
      <c r="C117" t="str">
        <f>INDEX(FamilyPlateData!$D:$D,MATCH($I117,FamilyPlateData!$H:$H,0))</f>
        <v>03</v>
      </c>
      <c r="D117">
        <f>INDEX(FamilyPlateData!$B:$B,MATCH($I117,FamilyPlateData!$H:$H,0))</f>
        <v>1</v>
      </c>
      <c r="E117">
        <v>1</v>
      </c>
      <c r="F117" s="19">
        <v>5</v>
      </c>
      <c r="G117" t="s">
        <v>4</v>
      </c>
      <c r="H117" s="5">
        <v>2</v>
      </c>
      <c r="I117" t="s">
        <v>77</v>
      </c>
      <c r="J117" s="15" t="str">
        <f t="shared" si="3"/>
        <v>1-5D-2</v>
      </c>
      <c r="K117">
        <f>INDEX(FamilyPlateData!I:I,MATCH(I117,FamilyPlateData!H:H,0))</f>
        <v>3</v>
      </c>
      <c r="L117" t="str">
        <f>INDEX(FamilyPlateData!J:J,MATCH(I117,FamilyPlateData!H:H,0))</f>
        <v>A2</v>
      </c>
      <c r="M117">
        <v>1</v>
      </c>
      <c r="N117">
        <v>1</v>
      </c>
      <c r="O117">
        <f>IF(_xlfn.IFNA(INDEX(ShrinkageData!H:H,MATCH(J117,ShrinkageData!H:H,0)), 0) = 0, 0, 1)</f>
        <v>0</v>
      </c>
      <c r="P117">
        <v>0</v>
      </c>
      <c r="Q117">
        <f t="shared" si="4"/>
        <v>1</v>
      </c>
      <c r="R117" s="1">
        <v>43600</v>
      </c>
      <c r="S117" s="16">
        <f t="shared" si="5"/>
        <v>163</v>
      </c>
    </row>
    <row r="118" spans="1:19" x14ac:dyDescent="0.2">
      <c r="A118" t="str">
        <f>INDEX(FamilyPlateData!$A:$A,MATCH($I118,FamilyPlateData!$H:$H,0))</f>
        <v>F02M03</v>
      </c>
      <c r="B118" t="str">
        <f>INDEX(FamilyPlateData!$C:$C,MATCH($I118,FamilyPlateData!$H:$H,0))</f>
        <v>02</v>
      </c>
      <c r="C118" t="str">
        <f>INDEX(FamilyPlateData!$D:$D,MATCH($I118,FamilyPlateData!$H:$H,0))</f>
        <v>03</v>
      </c>
      <c r="D118">
        <f>INDEX(FamilyPlateData!$B:$B,MATCH($I118,FamilyPlateData!$H:$H,0))</f>
        <v>1</v>
      </c>
      <c r="E118">
        <v>1</v>
      </c>
      <c r="F118" s="19">
        <v>5</v>
      </c>
      <c r="G118" t="s">
        <v>4</v>
      </c>
      <c r="H118" s="5">
        <v>3</v>
      </c>
      <c r="I118" t="s">
        <v>77</v>
      </c>
      <c r="J118" s="15" t="str">
        <f t="shared" si="3"/>
        <v>1-5D-3</v>
      </c>
      <c r="K118">
        <f>INDEX(FamilyPlateData!I:I,MATCH(I118,FamilyPlateData!H:H,0))</f>
        <v>3</v>
      </c>
      <c r="L118" t="str">
        <f>INDEX(FamilyPlateData!J:J,MATCH(I118,FamilyPlateData!H:H,0))</f>
        <v>A2</v>
      </c>
      <c r="M118">
        <v>1</v>
      </c>
      <c r="N118">
        <v>1</v>
      </c>
      <c r="O118">
        <f>IF(_xlfn.IFNA(INDEX(ShrinkageData!H:H,MATCH(J118,ShrinkageData!H:H,0)), 0) = 0, 0, 1)</f>
        <v>0</v>
      </c>
      <c r="P118">
        <v>0</v>
      </c>
      <c r="Q118">
        <f t="shared" si="4"/>
        <v>1</v>
      </c>
      <c r="R118" s="1">
        <v>43600</v>
      </c>
      <c r="S118" s="16">
        <f t="shared" si="5"/>
        <v>163</v>
      </c>
    </row>
    <row r="119" spans="1:19" x14ac:dyDescent="0.2">
      <c r="A119" t="str">
        <f>INDEX(FamilyPlateData!$A:$A,MATCH($I119,FamilyPlateData!$H:$H,0))</f>
        <v>F02M03</v>
      </c>
      <c r="B119" t="str">
        <f>INDEX(FamilyPlateData!$C:$C,MATCH($I119,FamilyPlateData!$H:$H,0))</f>
        <v>02</v>
      </c>
      <c r="C119" t="str">
        <f>INDEX(FamilyPlateData!$D:$D,MATCH($I119,FamilyPlateData!$H:$H,0))</f>
        <v>03</v>
      </c>
      <c r="D119">
        <f>INDEX(FamilyPlateData!$B:$B,MATCH($I119,FamilyPlateData!$H:$H,0))</f>
        <v>1</v>
      </c>
      <c r="E119">
        <v>1</v>
      </c>
      <c r="F119" s="19">
        <v>5</v>
      </c>
      <c r="G119" t="s">
        <v>4</v>
      </c>
      <c r="H119" s="5">
        <v>4</v>
      </c>
      <c r="I119" t="s">
        <v>77</v>
      </c>
      <c r="J119" s="15" t="str">
        <f t="shared" si="3"/>
        <v>1-5D-4</v>
      </c>
      <c r="K119">
        <f>INDEX(FamilyPlateData!I:I,MATCH(I119,FamilyPlateData!H:H,0))</f>
        <v>3</v>
      </c>
      <c r="L119" t="str">
        <f>INDEX(FamilyPlateData!J:J,MATCH(I119,FamilyPlateData!H:H,0))</f>
        <v>A2</v>
      </c>
      <c r="M119">
        <v>1</v>
      </c>
      <c r="N119">
        <v>1</v>
      </c>
      <c r="O119">
        <f>IF(_xlfn.IFNA(INDEX(ShrinkageData!H:H,MATCH(J119,ShrinkageData!H:H,0)), 0) = 0, 0, 1)</f>
        <v>0</v>
      </c>
      <c r="P119">
        <v>0</v>
      </c>
      <c r="Q119">
        <f t="shared" si="4"/>
        <v>1</v>
      </c>
      <c r="R119" s="1">
        <v>43600</v>
      </c>
      <c r="S119" s="16">
        <f t="shared" si="5"/>
        <v>163</v>
      </c>
    </row>
    <row r="120" spans="1:19" x14ac:dyDescent="0.2">
      <c r="A120" t="str">
        <f>INDEX(FamilyPlateData!$A:$A,MATCH($I120,FamilyPlateData!$H:$H,0))</f>
        <v>F02M03</v>
      </c>
      <c r="B120" t="str">
        <f>INDEX(FamilyPlateData!$C:$C,MATCH($I120,FamilyPlateData!$H:$H,0))</f>
        <v>02</v>
      </c>
      <c r="C120" t="str">
        <f>INDEX(FamilyPlateData!$D:$D,MATCH($I120,FamilyPlateData!$H:$H,0))</f>
        <v>03</v>
      </c>
      <c r="D120">
        <f>INDEX(FamilyPlateData!$B:$B,MATCH($I120,FamilyPlateData!$H:$H,0))</f>
        <v>1</v>
      </c>
      <c r="E120">
        <v>1</v>
      </c>
      <c r="F120" s="19">
        <v>5</v>
      </c>
      <c r="G120" t="s">
        <v>4</v>
      </c>
      <c r="H120" s="5">
        <v>5</v>
      </c>
      <c r="I120" t="s">
        <v>77</v>
      </c>
      <c r="J120" s="15" t="str">
        <f t="shared" si="3"/>
        <v>1-5D-5</v>
      </c>
      <c r="K120">
        <f>INDEX(FamilyPlateData!I:I,MATCH(I120,FamilyPlateData!H:H,0))</f>
        <v>3</v>
      </c>
      <c r="L120" t="str">
        <f>INDEX(FamilyPlateData!J:J,MATCH(I120,FamilyPlateData!H:H,0))</f>
        <v>A2</v>
      </c>
      <c r="M120">
        <v>1</v>
      </c>
      <c r="N120">
        <v>1</v>
      </c>
      <c r="O120">
        <f>IF(_xlfn.IFNA(INDEX(ShrinkageData!H:H,MATCH(J120,ShrinkageData!H:H,0)), 0) = 0, 0, 1)</f>
        <v>0</v>
      </c>
      <c r="P120">
        <v>0</v>
      </c>
      <c r="Q120">
        <f t="shared" si="4"/>
        <v>1</v>
      </c>
      <c r="R120" s="1">
        <v>43600</v>
      </c>
      <c r="S120" s="16">
        <f t="shared" si="5"/>
        <v>163</v>
      </c>
    </row>
    <row r="121" spans="1:19" x14ac:dyDescent="0.2">
      <c r="A121" t="str">
        <f>INDEX(FamilyPlateData!$A:$A,MATCH($I121,FamilyPlateData!$H:$H,0))</f>
        <v>F02M03</v>
      </c>
      <c r="B121" t="str">
        <f>INDEX(FamilyPlateData!$C:$C,MATCH($I121,FamilyPlateData!$H:$H,0))</f>
        <v>02</v>
      </c>
      <c r="C121" t="str">
        <f>INDEX(FamilyPlateData!$D:$D,MATCH($I121,FamilyPlateData!$H:$H,0))</f>
        <v>03</v>
      </c>
      <c r="D121">
        <f>INDEX(FamilyPlateData!$B:$B,MATCH($I121,FamilyPlateData!$H:$H,0))</f>
        <v>1</v>
      </c>
      <c r="E121">
        <v>1</v>
      </c>
      <c r="F121" s="19">
        <v>5</v>
      </c>
      <c r="G121" t="s">
        <v>4</v>
      </c>
      <c r="H121" s="5">
        <v>6</v>
      </c>
      <c r="I121" t="s">
        <v>77</v>
      </c>
      <c r="J121" s="15" t="str">
        <f t="shared" si="3"/>
        <v>1-5D-6</v>
      </c>
      <c r="K121">
        <f>INDEX(FamilyPlateData!I:I,MATCH(I121,FamilyPlateData!H:H,0))</f>
        <v>3</v>
      </c>
      <c r="L121" t="str">
        <f>INDEX(FamilyPlateData!J:J,MATCH(I121,FamilyPlateData!H:H,0))</f>
        <v>A2</v>
      </c>
      <c r="M121">
        <v>1</v>
      </c>
      <c r="N121">
        <v>1</v>
      </c>
      <c r="O121">
        <f>IF(_xlfn.IFNA(INDEX(ShrinkageData!H:H,MATCH(J121,ShrinkageData!H:H,0)), 0) = 0, 0, 1)</f>
        <v>0</v>
      </c>
      <c r="P121">
        <v>0</v>
      </c>
      <c r="Q121">
        <f t="shared" si="4"/>
        <v>1</v>
      </c>
      <c r="R121" s="1">
        <v>43600</v>
      </c>
      <c r="S121" s="16">
        <f t="shared" si="5"/>
        <v>163</v>
      </c>
    </row>
    <row r="122" spans="1:19" x14ac:dyDescent="0.2">
      <c r="A122" t="str">
        <f>INDEX(FamilyPlateData!$A:$A,MATCH($I122,FamilyPlateData!$H:$H,0))</f>
        <v>F09M12</v>
      </c>
      <c r="B122" t="str">
        <f>INDEX(FamilyPlateData!$C:$C,MATCH($I122,FamilyPlateData!$H:$H,0))</f>
        <v>09</v>
      </c>
      <c r="C122" t="str">
        <f>INDEX(FamilyPlateData!$D:$D,MATCH($I122,FamilyPlateData!$H:$H,0))</f>
        <v>12</v>
      </c>
      <c r="D122">
        <f>INDEX(FamilyPlateData!$B:$B,MATCH($I122,FamilyPlateData!$H:$H,0))</f>
        <v>3</v>
      </c>
      <c r="E122">
        <v>1</v>
      </c>
      <c r="F122" s="19">
        <v>6</v>
      </c>
      <c r="G122" t="s">
        <v>1</v>
      </c>
      <c r="H122" s="5">
        <v>4</v>
      </c>
      <c r="I122" t="s">
        <v>78</v>
      </c>
      <c r="J122" s="15" t="str">
        <f t="shared" si="3"/>
        <v>1-6A-4</v>
      </c>
      <c r="K122">
        <f>INDEX(FamilyPlateData!I:I,MATCH(I122,FamilyPlateData!H:H,0))</f>
        <v>3</v>
      </c>
      <c r="L122" t="str">
        <f>INDEX(FamilyPlateData!J:J,MATCH(I122,FamilyPlateData!H:H,0))</f>
        <v>A1</v>
      </c>
      <c r="M122">
        <v>0</v>
      </c>
      <c r="N122">
        <v>0</v>
      </c>
      <c r="O122">
        <f>IF(_xlfn.IFNA(INDEX(ShrinkageData!H:H,MATCH(J122,ShrinkageData!H:H,0)), 0) = 0, 0, 1)</f>
        <v>0</v>
      </c>
      <c r="P122">
        <v>0</v>
      </c>
      <c r="Q122">
        <f t="shared" si="4"/>
        <v>0</v>
      </c>
      <c r="R122" s="1" t="s">
        <v>921</v>
      </c>
      <c r="S122" s="16">
        <f t="shared" si="5"/>
        <v>0</v>
      </c>
    </row>
    <row r="123" spans="1:19" x14ac:dyDescent="0.2">
      <c r="A123" t="str">
        <f>INDEX(FamilyPlateData!$A:$A,MATCH($I123,FamilyPlateData!$H:$H,0))</f>
        <v>F09M12</v>
      </c>
      <c r="B123" t="str">
        <f>INDEX(FamilyPlateData!$C:$C,MATCH($I123,FamilyPlateData!$H:$H,0))</f>
        <v>09</v>
      </c>
      <c r="C123" t="str">
        <f>INDEX(FamilyPlateData!$D:$D,MATCH($I123,FamilyPlateData!$H:$H,0))</f>
        <v>12</v>
      </c>
      <c r="D123">
        <f>INDEX(FamilyPlateData!$B:$B,MATCH($I123,FamilyPlateData!$H:$H,0))</f>
        <v>3</v>
      </c>
      <c r="E123">
        <v>1</v>
      </c>
      <c r="F123" s="19">
        <v>6</v>
      </c>
      <c r="G123" t="s">
        <v>1</v>
      </c>
      <c r="H123" s="5">
        <v>5</v>
      </c>
      <c r="I123" t="s">
        <v>78</v>
      </c>
      <c r="J123" s="15" t="str">
        <f t="shared" si="3"/>
        <v>1-6A-5</v>
      </c>
      <c r="K123">
        <f>INDEX(FamilyPlateData!I:I,MATCH(I123,FamilyPlateData!H:H,0))</f>
        <v>3</v>
      </c>
      <c r="L123" t="str">
        <f>INDEX(FamilyPlateData!J:J,MATCH(I123,FamilyPlateData!H:H,0))</f>
        <v>A1</v>
      </c>
      <c r="M123">
        <v>1</v>
      </c>
      <c r="N123">
        <v>1</v>
      </c>
      <c r="O123">
        <f>IF(_xlfn.IFNA(INDEX(ShrinkageData!H:H,MATCH(J123,ShrinkageData!H:H,0)), 0) = 0, 0, 1)</f>
        <v>0</v>
      </c>
      <c r="P123">
        <v>0</v>
      </c>
      <c r="Q123">
        <f t="shared" si="4"/>
        <v>1</v>
      </c>
      <c r="R123" s="1">
        <v>43600</v>
      </c>
      <c r="S123" s="16">
        <f t="shared" si="5"/>
        <v>163</v>
      </c>
    </row>
    <row r="124" spans="1:19" x14ac:dyDescent="0.2">
      <c r="A124" t="str">
        <f>INDEX(FamilyPlateData!$A:$A,MATCH($I124,FamilyPlateData!$H:$H,0))</f>
        <v>F09M12</v>
      </c>
      <c r="B124" t="str">
        <f>INDEX(FamilyPlateData!$C:$C,MATCH($I124,FamilyPlateData!$H:$H,0))</f>
        <v>09</v>
      </c>
      <c r="C124" t="str">
        <f>INDEX(FamilyPlateData!$D:$D,MATCH($I124,FamilyPlateData!$H:$H,0))</f>
        <v>12</v>
      </c>
      <c r="D124">
        <f>INDEX(FamilyPlateData!$B:$B,MATCH($I124,FamilyPlateData!$H:$H,0))</f>
        <v>3</v>
      </c>
      <c r="E124">
        <v>1</v>
      </c>
      <c r="F124" s="19">
        <v>6</v>
      </c>
      <c r="G124" t="s">
        <v>1</v>
      </c>
      <c r="H124" s="5">
        <v>6</v>
      </c>
      <c r="I124" t="s">
        <v>78</v>
      </c>
      <c r="J124" s="15" t="str">
        <f t="shared" si="3"/>
        <v>1-6A-6</v>
      </c>
      <c r="K124">
        <f>INDEX(FamilyPlateData!I:I,MATCH(I124,FamilyPlateData!H:H,0))</f>
        <v>3</v>
      </c>
      <c r="L124" t="str">
        <f>INDEX(FamilyPlateData!J:J,MATCH(I124,FamilyPlateData!H:H,0))</f>
        <v>A1</v>
      </c>
      <c r="M124">
        <v>1</v>
      </c>
      <c r="N124">
        <v>1</v>
      </c>
      <c r="O124">
        <f>IF(_xlfn.IFNA(INDEX(ShrinkageData!H:H,MATCH(J124,ShrinkageData!H:H,0)), 0) = 0, 0, 1)</f>
        <v>0</v>
      </c>
      <c r="P124">
        <v>0</v>
      </c>
      <c r="Q124">
        <f t="shared" si="4"/>
        <v>1</v>
      </c>
      <c r="R124" s="1">
        <v>43600</v>
      </c>
      <c r="S124" s="16">
        <f t="shared" si="5"/>
        <v>163</v>
      </c>
    </row>
    <row r="125" spans="1:19" x14ac:dyDescent="0.2">
      <c r="A125" t="str">
        <f>INDEX(FamilyPlateData!$A:$A,MATCH($I125,FamilyPlateData!$H:$H,0))</f>
        <v>F09M12</v>
      </c>
      <c r="B125" t="str">
        <f>INDEX(FamilyPlateData!$C:$C,MATCH($I125,FamilyPlateData!$H:$H,0))</f>
        <v>09</v>
      </c>
      <c r="C125" t="str">
        <f>INDEX(FamilyPlateData!$D:$D,MATCH($I125,FamilyPlateData!$H:$H,0))</f>
        <v>12</v>
      </c>
      <c r="D125">
        <f>INDEX(FamilyPlateData!$B:$B,MATCH($I125,FamilyPlateData!$H:$H,0))</f>
        <v>3</v>
      </c>
      <c r="E125">
        <v>1</v>
      </c>
      <c r="F125" s="19">
        <v>6</v>
      </c>
      <c r="G125" t="s">
        <v>2</v>
      </c>
      <c r="H125" s="5">
        <v>1</v>
      </c>
      <c r="I125" t="s">
        <v>79</v>
      </c>
      <c r="J125" s="15" t="str">
        <f t="shared" si="3"/>
        <v>1-6B-1</v>
      </c>
      <c r="K125">
        <f>INDEX(FamilyPlateData!I:I,MATCH(I125,FamilyPlateData!H:H,0))</f>
        <v>3</v>
      </c>
      <c r="L125" t="str">
        <f>INDEX(FamilyPlateData!J:J,MATCH(I125,FamilyPlateData!H:H,0))</f>
        <v>A1</v>
      </c>
      <c r="M125">
        <v>1</v>
      </c>
      <c r="N125">
        <v>1</v>
      </c>
      <c r="O125">
        <f>IF(_xlfn.IFNA(INDEX(ShrinkageData!H:H,MATCH(J125,ShrinkageData!H:H,0)), 0) = 0, 0, 1)</f>
        <v>0</v>
      </c>
      <c r="P125">
        <v>0</v>
      </c>
      <c r="Q125">
        <f t="shared" si="4"/>
        <v>1</v>
      </c>
      <c r="R125" s="1">
        <v>43600</v>
      </c>
      <c r="S125" s="16">
        <f t="shared" si="5"/>
        <v>163</v>
      </c>
    </row>
    <row r="126" spans="1:19" x14ac:dyDescent="0.2">
      <c r="A126" t="str">
        <f>INDEX(FamilyPlateData!$A:$A,MATCH($I126,FamilyPlateData!$H:$H,0))</f>
        <v>F09M12</v>
      </c>
      <c r="B126" t="str">
        <f>INDEX(FamilyPlateData!$C:$C,MATCH($I126,FamilyPlateData!$H:$H,0))</f>
        <v>09</v>
      </c>
      <c r="C126" t="str">
        <f>INDEX(FamilyPlateData!$D:$D,MATCH($I126,FamilyPlateData!$H:$H,0))</f>
        <v>12</v>
      </c>
      <c r="D126">
        <f>INDEX(FamilyPlateData!$B:$B,MATCH($I126,FamilyPlateData!$H:$H,0))</f>
        <v>3</v>
      </c>
      <c r="E126">
        <v>1</v>
      </c>
      <c r="F126" s="19">
        <v>6</v>
      </c>
      <c r="G126" t="s">
        <v>2</v>
      </c>
      <c r="H126" s="5">
        <v>2</v>
      </c>
      <c r="I126" t="s">
        <v>79</v>
      </c>
      <c r="J126" s="15" t="str">
        <f t="shared" si="3"/>
        <v>1-6B-2</v>
      </c>
      <c r="K126">
        <f>INDEX(FamilyPlateData!I:I,MATCH(I126,FamilyPlateData!H:H,0))</f>
        <v>3</v>
      </c>
      <c r="L126" t="str">
        <f>INDEX(FamilyPlateData!J:J,MATCH(I126,FamilyPlateData!H:H,0))</f>
        <v>A1</v>
      </c>
      <c r="M126">
        <v>1</v>
      </c>
      <c r="N126">
        <v>1</v>
      </c>
      <c r="O126">
        <f>IF(_xlfn.IFNA(INDEX(ShrinkageData!H:H,MATCH(J126,ShrinkageData!H:H,0)), 0) = 0, 0, 1)</f>
        <v>0</v>
      </c>
      <c r="P126">
        <v>0</v>
      </c>
      <c r="Q126">
        <f t="shared" si="4"/>
        <v>1</v>
      </c>
      <c r="R126" s="1">
        <v>43600</v>
      </c>
      <c r="S126" s="16">
        <f t="shared" si="5"/>
        <v>163</v>
      </c>
    </row>
    <row r="127" spans="1:19" x14ac:dyDescent="0.2">
      <c r="A127" t="str">
        <f>INDEX(FamilyPlateData!$A:$A,MATCH($I127,FamilyPlateData!$H:$H,0))</f>
        <v>F09M12</v>
      </c>
      <c r="B127" t="str">
        <f>INDEX(FamilyPlateData!$C:$C,MATCH($I127,FamilyPlateData!$H:$H,0))</f>
        <v>09</v>
      </c>
      <c r="C127" t="str">
        <f>INDEX(FamilyPlateData!$D:$D,MATCH($I127,FamilyPlateData!$H:$H,0))</f>
        <v>12</v>
      </c>
      <c r="D127">
        <f>INDEX(FamilyPlateData!$B:$B,MATCH($I127,FamilyPlateData!$H:$H,0))</f>
        <v>3</v>
      </c>
      <c r="E127">
        <v>1</v>
      </c>
      <c r="F127" s="19">
        <v>6</v>
      </c>
      <c r="G127" t="s">
        <v>2</v>
      </c>
      <c r="H127" s="5">
        <v>3</v>
      </c>
      <c r="I127" t="s">
        <v>79</v>
      </c>
      <c r="J127" s="15" t="str">
        <f t="shared" si="3"/>
        <v>1-6B-3</v>
      </c>
      <c r="K127">
        <f>INDEX(FamilyPlateData!I:I,MATCH(I127,FamilyPlateData!H:H,0))</f>
        <v>3</v>
      </c>
      <c r="L127" t="str">
        <f>INDEX(FamilyPlateData!J:J,MATCH(I127,FamilyPlateData!H:H,0))</f>
        <v>A1</v>
      </c>
      <c r="M127">
        <v>0</v>
      </c>
      <c r="N127">
        <v>0</v>
      </c>
      <c r="O127">
        <f>IF(_xlfn.IFNA(INDEX(ShrinkageData!H:H,MATCH(J127,ShrinkageData!H:H,0)), 0) = 0, 0, 1)</f>
        <v>0</v>
      </c>
      <c r="P127">
        <v>0</v>
      </c>
      <c r="Q127">
        <f t="shared" si="4"/>
        <v>0</v>
      </c>
      <c r="R127" s="1" t="s">
        <v>921</v>
      </c>
      <c r="S127" s="16">
        <f t="shared" si="5"/>
        <v>0</v>
      </c>
    </row>
    <row r="128" spans="1:19" x14ac:dyDescent="0.2">
      <c r="A128" t="str">
        <f>INDEX(FamilyPlateData!$A:$A,MATCH($I128,FamilyPlateData!$H:$H,0))</f>
        <v>F09M12</v>
      </c>
      <c r="B128" t="str">
        <f>INDEX(FamilyPlateData!$C:$C,MATCH($I128,FamilyPlateData!$H:$H,0))</f>
        <v>09</v>
      </c>
      <c r="C128" t="str">
        <f>INDEX(FamilyPlateData!$D:$D,MATCH($I128,FamilyPlateData!$H:$H,0))</f>
        <v>12</v>
      </c>
      <c r="D128">
        <f>INDEX(FamilyPlateData!$B:$B,MATCH($I128,FamilyPlateData!$H:$H,0))</f>
        <v>3</v>
      </c>
      <c r="E128">
        <v>1</v>
      </c>
      <c r="F128" s="19">
        <v>6</v>
      </c>
      <c r="G128" t="s">
        <v>2</v>
      </c>
      <c r="H128" s="5">
        <v>4</v>
      </c>
      <c r="I128" t="s">
        <v>79</v>
      </c>
      <c r="J128" s="15" t="str">
        <f t="shared" ref="J128:J191" si="6">CONCATENATE(I128,"-",H128)</f>
        <v>1-6B-4</v>
      </c>
      <c r="K128">
        <f>INDEX(FamilyPlateData!I:I,MATCH(I128,FamilyPlateData!H:H,0))</f>
        <v>3</v>
      </c>
      <c r="L128" t="str">
        <f>INDEX(FamilyPlateData!J:J,MATCH(I128,FamilyPlateData!H:H,0))</f>
        <v>A1</v>
      </c>
      <c r="M128">
        <v>0</v>
      </c>
      <c r="N128">
        <v>0</v>
      </c>
      <c r="O128">
        <f>IF(_xlfn.IFNA(INDEX(ShrinkageData!H:H,MATCH(J128,ShrinkageData!H:H,0)), 0) = 0, 0, 1)</f>
        <v>0</v>
      </c>
      <c r="P128">
        <v>0</v>
      </c>
      <c r="Q128">
        <f t="shared" si="4"/>
        <v>0</v>
      </c>
      <c r="R128" s="1" t="s">
        <v>921</v>
      </c>
      <c r="S128" s="16">
        <f t="shared" si="5"/>
        <v>0</v>
      </c>
    </row>
    <row r="129" spans="1:19" x14ac:dyDescent="0.2">
      <c r="A129" t="str">
        <f>INDEX(FamilyPlateData!$A:$A,MATCH($I129,FamilyPlateData!$H:$H,0))</f>
        <v>F09M12</v>
      </c>
      <c r="B129" t="str">
        <f>INDEX(FamilyPlateData!$C:$C,MATCH($I129,FamilyPlateData!$H:$H,0))</f>
        <v>09</v>
      </c>
      <c r="C129" t="str">
        <f>INDEX(FamilyPlateData!$D:$D,MATCH($I129,FamilyPlateData!$H:$H,0))</f>
        <v>12</v>
      </c>
      <c r="D129">
        <f>INDEX(FamilyPlateData!$B:$B,MATCH($I129,FamilyPlateData!$H:$H,0))</f>
        <v>3</v>
      </c>
      <c r="E129">
        <v>1</v>
      </c>
      <c r="F129" s="19">
        <v>6</v>
      </c>
      <c r="G129" t="s">
        <v>2</v>
      </c>
      <c r="H129" s="5">
        <v>5</v>
      </c>
      <c r="I129" t="s">
        <v>79</v>
      </c>
      <c r="J129" s="15" t="str">
        <f t="shared" si="6"/>
        <v>1-6B-5</v>
      </c>
      <c r="K129">
        <f>INDEX(FamilyPlateData!I:I,MATCH(I129,FamilyPlateData!H:H,0))</f>
        <v>3</v>
      </c>
      <c r="L129" t="str">
        <f>INDEX(FamilyPlateData!J:J,MATCH(I129,FamilyPlateData!H:H,0))</f>
        <v>A1</v>
      </c>
      <c r="M129">
        <v>0</v>
      </c>
      <c r="N129">
        <v>0</v>
      </c>
      <c r="O129">
        <f>IF(_xlfn.IFNA(INDEX(ShrinkageData!H:H,MATCH(J129,ShrinkageData!H:H,0)), 0) = 0, 0, 1)</f>
        <v>0</v>
      </c>
      <c r="P129">
        <v>0</v>
      </c>
      <c r="Q129">
        <f t="shared" si="4"/>
        <v>0</v>
      </c>
      <c r="R129" s="1" t="s">
        <v>921</v>
      </c>
      <c r="S129" s="16">
        <f t="shared" si="5"/>
        <v>0</v>
      </c>
    </row>
    <row r="130" spans="1:19" x14ac:dyDescent="0.2">
      <c r="A130" t="str">
        <f>INDEX(FamilyPlateData!$A:$A,MATCH($I130,FamilyPlateData!$H:$H,0))</f>
        <v>F09M12</v>
      </c>
      <c r="B130" t="str">
        <f>INDEX(FamilyPlateData!$C:$C,MATCH($I130,FamilyPlateData!$H:$H,0))</f>
        <v>09</v>
      </c>
      <c r="C130" t="str">
        <f>INDEX(FamilyPlateData!$D:$D,MATCH($I130,FamilyPlateData!$H:$H,0))</f>
        <v>12</v>
      </c>
      <c r="D130">
        <f>INDEX(FamilyPlateData!$B:$B,MATCH($I130,FamilyPlateData!$H:$H,0))</f>
        <v>3</v>
      </c>
      <c r="E130">
        <v>1</v>
      </c>
      <c r="F130" s="19">
        <v>6</v>
      </c>
      <c r="G130" t="s">
        <v>2</v>
      </c>
      <c r="H130" s="5">
        <v>6</v>
      </c>
      <c r="I130" t="s">
        <v>79</v>
      </c>
      <c r="J130" s="15" t="str">
        <f t="shared" si="6"/>
        <v>1-6B-6</v>
      </c>
      <c r="K130">
        <f>INDEX(FamilyPlateData!I:I,MATCH(I130,FamilyPlateData!H:H,0))</f>
        <v>3</v>
      </c>
      <c r="L130" t="str">
        <f>INDEX(FamilyPlateData!J:J,MATCH(I130,FamilyPlateData!H:H,0))</f>
        <v>A1</v>
      </c>
      <c r="M130">
        <v>1</v>
      </c>
      <c r="N130">
        <v>1</v>
      </c>
      <c r="O130">
        <f>IF(_xlfn.IFNA(INDEX(ShrinkageData!H:H,MATCH(J130,ShrinkageData!H:H,0)), 0) = 0, 0, 1)</f>
        <v>0</v>
      </c>
      <c r="P130">
        <v>0</v>
      </c>
      <c r="Q130">
        <f t="shared" si="4"/>
        <v>1</v>
      </c>
      <c r="R130" s="1">
        <v>43600</v>
      </c>
      <c r="S130" s="16">
        <f t="shared" si="5"/>
        <v>163</v>
      </c>
    </row>
    <row r="131" spans="1:19" x14ac:dyDescent="0.2">
      <c r="A131" t="str">
        <f>INDEX(FamilyPlateData!$A:$A,MATCH($I131,FamilyPlateData!$H:$H,0))</f>
        <v>F03M04</v>
      </c>
      <c r="B131" t="str">
        <f>INDEX(FamilyPlateData!$C:$C,MATCH($I131,FamilyPlateData!$H:$H,0))</f>
        <v>03</v>
      </c>
      <c r="C131" t="str">
        <f>INDEX(FamilyPlateData!$D:$D,MATCH($I131,FamilyPlateData!$H:$H,0))</f>
        <v>04</v>
      </c>
      <c r="D131">
        <f>INDEX(FamilyPlateData!$B:$B,MATCH($I131,FamilyPlateData!$H:$H,0))</f>
        <v>1</v>
      </c>
      <c r="E131">
        <v>1</v>
      </c>
      <c r="F131" s="19">
        <v>6</v>
      </c>
      <c r="G131" t="s">
        <v>3</v>
      </c>
      <c r="H131" s="5">
        <v>1</v>
      </c>
      <c r="I131" t="s">
        <v>80</v>
      </c>
      <c r="J131" s="15" t="str">
        <f t="shared" si="6"/>
        <v>1-6C-1</v>
      </c>
      <c r="K131">
        <f>INDEX(FamilyPlateData!I:I,MATCH(I131,FamilyPlateData!H:H,0))</f>
        <v>3</v>
      </c>
      <c r="L131" t="str">
        <f>INDEX(FamilyPlateData!J:J,MATCH(I131,FamilyPlateData!H:H,0))</f>
        <v>n/a</v>
      </c>
      <c r="M131">
        <v>0</v>
      </c>
      <c r="N131">
        <v>0</v>
      </c>
      <c r="O131">
        <f>IF(_xlfn.IFNA(INDEX(ShrinkageData!H:H,MATCH(J131,ShrinkageData!H:H,0)), 0) = 0, 0, 1)</f>
        <v>0</v>
      </c>
      <c r="P131">
        <v>0</v>
      </c>
      <c r="Q131">
        <f t="shared" ref="Q131:Q194" si="7">IF(AND(M131=1,N131=1,O131=0,P131=0),1,0)</f>
        <v>0</v>
      </c>
      <c r="R131" s="1" t="s">
        <v>921</v>
      </c>
      <c r="S131" s="16">
        <f t="shared" ref="S131:S194" si="8">IF(AND(R131 &lt;&gt; "", R131 &lt;&gt; "n/a"), R131-DATE(2018,12,3), 0)</f>
        <v>0</v>
      </c>
    </row>
    <row r="132" spans="1:19" x14ac:dyDescent="0.2">
      <c r="A132" t="str">
        <f>INDEX(FamilyPlateData!$A:$A,MATCH($I132,FamilyPlateData!$H:$H,0))</f>
        <v>F03M04</v>
      </c>
      <c r="B132" t="str">
        <f>INDEX(FamilyPlateData!$C:$C,MATCH($I132,FamilyPlateData!$H:$H,0))</f>
        <v>03</v>
      </c>
      <c r="C132" t="str">
        <f>INDEX(FamilyPlateData!$D:$D,MATCH($I132,FamilyPlateData!$H:$H,0))</f>
        <v>04</v>
      </c>
      <c r="D132">
        <f>INDEX(FamilyPlateData!$B:$B,MATCH($I132,FamilyPlateData!$H:$H,0))</f>
        <v>1</v>
      </c>
      <c r="E132">
        <v>1</v>
      </c>
      <c r="F132" s="19">
        <v>6</v>
      </c>
      <c r="G132" t="s">
        <v>3</v>
      </c>
      <c r="H132" s="5">
        <v>2</v>
      </c>
      <c r="I132" t="s">
        <v>80</v>
      </c>
      <c r="J132" s="15" t="str">
        <f t="shared" si="6"/>
        <v>1-6C-2</v>
      </c>
      <c r="K132">
        <f>INDEX(FamilyPlateData!I:I,MATCH(I132,FamilyPlateData!H:H,0))</f>
        <v>3</v>
      </c>
      <c r="L132" t="str">
        <f>INDEX(FamilyPlateData!J:J,MATCH(I132,FamilyPlateData!H:H,0))</f>
        <v>n/a</v>
      </c>
      <c r="M132">
        <v>0</v>
      </c>
      <c r="N132">
        <v>0</v>
      </c>
      <c r="O132">
        <f>IF(_xlfn.IFNA(INDEX(ShrinkageData!H:H,MATCH(J132,ShrinkageData!H:H,0)), 0) = 0, 0, 1)</f>
        <v>0</v>
      </c>
      <c r="P132">
        <v>0</v>
      </c>
      <c r="Q132">
        <f t="shared" si="7"/>
        <v>0</v>
      </c>
      <c r="R132" s="1" t="s">
        <v>921</v>
      </c>
      <c r="S132" s="16">
        <f t="shared" si="8"/>
        <v>0</v>
      </c>
    </row>
    <row r="133" spans="1:19" x14ac:dyDescent="0.2">
      <c r="A133" t="str">
        <f>INDEX(FamilyPlateData!$A:$A,MATCH($I133,FamilyPlateData!$H:$H,0))</f>
        <v>F03M04</v>
      </c>
      <c r="B133" t="str">
        <f>INDEX(FamilyPlateData!$C:$C,MATCH($I133,FamilyPlateData!$H:$H,0))</f>
        <v>03</v>
      </c>
      <c r="C133" t="str">
        <f>INDEX(FamilyPlateData!$D:$D,MATCH($I133,FamilyPlateData!$H:$H,0))</f>
        <v>04</v>
      </c>
      <c r="D133">
        <f>INDEX(FamilyPlateData!$B:$B,MATCH($I133,FamilyPlateData!$H:$H,0))</f>
        <v>1</v>
      </c>
      <c r="E133">
        <v>1</v>
      </c>
      <c r="F133" s="19">
        <v>6</v>
      </c>
      <c r="G133" t="s">
        <v>3</v>
      </c>
      <c r="H133" s="5">
        <v>3</v>
      </c>
      <c r="I133" t="s">
        <v>80</v>
      </c>
      <c r="J133" s="15" t="str">
        <f t="shared" si="6"/>
        <v>1-6C-3</v>
      </c>
      <c r="K133">
        <f>INDEX(FamilyPlateData!I:I,MATCH(I133,FamilyPlateData!H:H,0))</f>
        <v>3</v>
      </c>
      <c r="L133" t="str">
        <f>INDEX(FamilyPlateData!J:J,MATCH(I133,FamilyPlateData!H:H,0))</f>
        <v>n/a</v>
      </c>
      <c r="M133">
        <v>0</v>
      </c>
      <c r="N133">
        <v>0</v>
      </c>
      <c r="O133">
        <f>IF(_xlfn.IFNA(INDEX(ShrinkageData!H:H,MATCH(J133,ShrinkageData!H:H,0)), 0) = 0, 0, 1)</f>
        <v>0</v>
      </c>
      <c r="P133">
        <v>0</v>
      </c>
      <c r="Q133">
        <f t="shared" si="7"/>
        <v>0</v>
      </c>
      <c r="R133" s="1" t="s">
        <v>921</v>
      </c>
      <c r="S133" s="16">
        <f t="shared" si="8"/>
        <v>0</v>
      </c>
    </row>
    <row r="134" spans="1:19" x14ac:dyDescent="0.2">
      <c r="A134" t="str">
        <f>INDEX(FamilyPlateData!$A:$A,MATCH($I134,FamilyPlateData!$H:$H,0))</f>
        <v>F03M04</v>
      </c>
      <c r="B134" t="str">
        <f>INDEX(FamilyPlateData!$C:$C,MATCH($I134,FamilyPlateData!$H:$H,0))</f>
        <v>03</v>
      </c>
      <c r="C134" t="str">
        <f>INDEX(FamilyPlateData!$D:$D,MATCH($I134,FamilyPlateData!$H:$H,0))</f>
        <v>04</v>
      </c>
      <c r="D134">
        <f>INDEX(FamilyPlateData!$B:$B,MATCH($I134,FamilyPlateData!$H:$H,0))</f>
        <v>1</v>
      </c>
      <c r="E134">
        <v>1</v>
      </c>
      <c r="F134" s="19">
        <v>6</v>
      </c>
      <c r="G134" t="s">
        <v>3</v>
      </c>
      <c r="H134" s="5">
        <v>4</v>
      </c>
      <c r="I134" t="s">
        <v>80</v>
      </c>
      <c r="J134" s="15" t="str">
        <f t="shared" si="6"/>
        <v>1-6C-4</v>
      </c>
      <c r="K134">
        <f>INDEX(FamilyPlateData!I:I,MATCH(I134,FamilyPlateData!H:H,0))</f>
        <v>3</v>
      </c>
      <c r="L134" t="str">
        <f>INDEX(FamilyPlateData!J:J,MATCH(I134,FamilyPlateData!H:H,0))</f>
        <v>n/a</v>
      </c>
      <c r="M134">
        <v>0</v>
      </c>
      <c r="N134">
        <v>0</v>
      </c>
      <c r="O134">
        <f>IF(_xlfn.IFNA(INDEX(ShrinkageData!H:H,MATCH(J134,ShrinkageData!H:H,0)), 0) = 0, 0, 1)</f>
        <v>0</v>
      </c>
      <c r="P134">
        <v>0</v>
      </c>
      <c r="Q134">
        <f t="shared" si="7"/>
        <v>0</v>
      </c>
      <c r="R134" s="1" t="s">
        <v>921</v>
      </c>
      <c r="S134" s="16">
        <f t="shared" si="8"/>
        <v>0</v>
      </c>
    </row>
    <row r="135" spans="1:19" x14ac:dyDescent="0.2">
      <c r="A135" t="str">
        <f>INDEX(FamilyPlateData!$A:$A,MATCH($I135,FamilyPlateData!$H:$H,0))</f>
        <v>F03M04</v>
      </c>
      <c r="B135" t="str">
        <f>INDEX(FamilyPlateData!$C:$C,MATCH($I135,FamilyPlateData!$H:$H,0))</f>
        <v>03</v>
      </c>
      <c r="C135" t="str">
        <f>INDEX(FamilyPlateData!$D:$D,MATCH($I135,FamilyPlateData!$H:$H,0))</f>
        <v>04</v>
      </c>
      <c r="D135">
        <f>INDEX(FamilyPlateData!$B:$B,MATCH($I135,FamilyPlateData!$H:$H,0))</f>
        <v>1</v>
      </c>
      <c r="E135">
        <v>1</v>
      </c>
      <c r="F135" s="19">
        <v>6</v>
      </c>
      <c r="G135" t="s">
        <v>3</v>
      </c>
      <c r="H135" s="5">
        <v>5</v>
      </c>
      <c r="I135" t="s">
        <v>80</v>
      </c>
      <c r="J135" s="15" t="str">
        <f t="shared" si="6"/>
        <v>1-6C-5</v>
      </c>
      <c r="K135">
        <f>INDEX(FamilyPlateData!I:I,MATCH(I135,FamilyPlateData!H:H,0))</f>
        <v>3</v>
      </c>
      <c r="L135" t="str">
        <f>INDEX(FamilyPlateData!J:J,MATCH(I135,FamilyPlateData!H:H,0))</f>
        <v>n/a</v>
      </c>
      <c r="M135">
        <v>0</v>
      </c>
      <c r="N135">
        <v>0</v>
      </c>
      <c r="O135">
        <f>IF(_xlfn.IFNA(INDEX(ShrinkageData!H:H,MATCH(J135,ShrinkageData!H:H,0)), 0) = 0, 0, 1)</f>
        <v>0</v>
      </c>
      <c r="P135">
        <v>0</v>
      </c>
      <c r="Q135">
        <f t="shared" si="7"/>
        <v>0</v>
      </c>
      <c r="R135" s="1" t="s">
        <v>921</v>
      </c>
      <c r="S135" s="16">
        <f t="shared" si="8"/>
        <v>0</v>
      </c>
    </row>
    <row r="136" spans="1:19" x14ac:dyDescent="0.2">
      <c r="A136" t="str">
        <f>INDEX(FamilyPlateData!$A:$A,MATCH($I136,FamilyPlateData!$H:$H,0))</f>
        <v>F03M04</v>
      </c>
      <c r="B136" t="str">
        <f>INDEX(FamilyPlateData!$C:$C,MATCH($I136,FamilyPlateData!$H:$H,0))</f>
        <v>03</v>
      </c>
      <c r="C136" t="str">
        <f>INDEX(FamilyPlateData!$D:$D,MATCH($I136,FamilyPlateData!$H:$H,0))</f>
        <v>04</v>
      </c>
      <c r="D136">
        <f>INDEX(FamilyPlateData!$B:$B,MATCH($I136,FamilyPlateData!$H:$H,0))</f>
        <v>1</v>
      </c>
      <c r="E136">
        <v>1</v>
      </c>
      <c r="F136" s="19">
        <v>6</v>
      </c>
      <c r="G136" t="s">
        <v>3</v>
      </c>
      <c r="H136" s="5">
        <v>6</v>
      </c>
      <c r="I136" t="s">
        <v>80</v>
      </c>
      <c r="J136" s="15" t="str">
        <f t="shared" si="6"/>
        <v>1-6C-6</v>
      </c>
      <c r="K136">
        <f>INDEX(FamilyPlateData!I:I,MATCH(I136,FamilyPlateData!H:H,0))</f>
        <v>3</v>
      </c>
      <c r="L136" t="str">
        <f>INDEX(FamilyPlateData!J:J,MATCH(I136,FamilyPlateData!H:H,0))</f>
        <v>n/a</v>
      </c>
      <c r="M136">
        <v>0</v>
      </c>
      <c r="N136">
        <v>0</v>
      </c>
      <c r="O136">
        <f>IF(_xlfn.IFNA(INDEX(ShrinkageData!H:H,MATCH(J136,ShrinkageData!H:H,0)), 0) = 0, 0, 1)</f>
        <v>0</v>
      </c>
      <c r="P136">
        <v>0</v>
      </c>
      <c r="Q136">
        <f t="shared" si="7"/>
        <v>0</v>
      </c>
      <c r="R136" s="1" t="s">
        <v>921</v>
      </c>
      <c r="S136" s="16">
        <f t="shared" si="8"/>
        <v>0</v>
      </c>
    </row>
    <row r="137" spans="1:19" x14ac:dyDescent="0.2">
      <c r="A137" t="str">
        <f>INDEX(FamilyPlateData!$A:$A,MATCH($I137,FamilyPlateData!$H:$H,0))</f>
        <v>F03M04</v>
      </c>
      <c r="B137" t="str">
        <f>INDEX(FamilyPlateData!$C:$C,MATCH($I137,FamilyPlateData!$H:$H,0))</f>
        <v>03</v>
      </c>
      <c r="C137" t="str">
        <f>INDEX(FamilyPlateData!$D:$D,MATCH($I137,FamilyPlateData!$H:$H,0))</f>
        <v>04</v>
      </c>
      <c r="D137">
        <f>INDEX(FamilyPlateData!$B:$B,MATCH($I137,FamilyPlateData!$H:$H,0))</f>
        <v>1</v>
      </c>
      <c r="E137">
        <v>1</v>
      </c>
      <c r="F137" s="19">
        <v>6</v>
      </c>
      <c r="G137" t="s">
        <v>4</v>
      </c>
      <c r="H137" s="5">
        <v>1</v>
      </c>
      <c r="I137" t="s">
        <v>81</v>
      </c>
      <c r="J137" s="15" t="str">
        <f t="shared" si="6"/>
        <v>1-6D-1</v>
      </c>
      <c r="K137">
        <f>INDEX(FamilyPlateData!I:I,MATCH(I137,FamilyPlateData!H:H,0))</f>
        <v>3</v>
      </c>
      <c r="L137" t="str">
        <f>INDEX(FamilyPlateData!J:J,MATCH(I137,FamilyPlateData!H:H,0))</f>
        <v>n/a</v>
      </c>
      <c r="M137">
        <v>1</v>
      </c>
      <c r="N137">
        <v>1</v>
      </c>
      <c r="O137">
        <f>IF(_xlfn.IFNA(INDEX(ShrinkageData!H:H,MATCH(J137,ShrinkageData!H:H,0)), 0) = 0, 0, 1)</f>
        <v>1</v>
      </c>
      <c r="P137">
        <v>0</v>
      </c>
      <c r="Q137">
        <f t="shared" si="7"/>
        <v>0</v>
      </c>
      <c r="R137" s="1">
        <v>43589</v>
      </c>
      <c r="S137" s="16">
        <f t="shared" si="8"/>
        <v>152</v>
      </c>
    </row>
    <row r="138" spans="1:19" x14ac:dyDescent="0.2">
      <c r="A138" t="str">
        <f>INDEX(FamilyPlateData!$A:$A,MATCH($I138,FamilyPlateData!$H:$H,0))</f>
        <v>F03M04</v>
      </c>
      <c r="B138" t="str">
        <f>INDEX(FamilyPlateData!$C:$C,MATCH($I138,FamilyPlateData!$H:$H,0))</f>
        <v>03</v>
      </c>
      <c r="C138" t="str">
        <f>INDEX(FamilyPlateData!$D:$D,MATCH($I138,FamilyPlateData!$H:$H,0))</f>
        <v>04</v>
      </c>
      <c r="D138">
        <f>INDEX(FamilyPlateData!$B:$B,MATCH($I138,FamilyPlateData!$H:$H,0))</f>
        <v>1</v>
      </c>
      <c r="E138">
        <v>1</v>
      </c>
      <c r="F138" s="19">
        <v>6</v>
      </c>
      <c r="G138" t="s">
        <v>4</v>
      </c>
      <c r="H138" s="5">
        <v>2</v>
      </c>
      <c r="I138" t="s">
        <v>81</v>
      </c>
      <c r="J138" s="15" t="str">
        <f t="shared" si="6"/>
        <v>1-6D-2</v>
      </c>
      <c r="K138">
        <f>INDEX(FamilyPlateData!I:I,MATCH(I138,FamilyPlateData!H:H,0))</f>
        <v>3</v>
      </c>
      <c r="L138" t="str">
        <f>INDEX(FamilyPlateData!J:J,MATCH(I138,FamilyPlateData!H:H,0))</f>
        <v>n/a</v>
      </c>
      <c r="M138">
        <v>0</v>
      </c>
      <c r="N138">
        <v>0</v>
      </c>
      <c r="O138">
        <f>IF(_xlfn.IFNA(INDEX(ShrinkageData!H:H,MATCH(J138,ShrinkageData!H:H,0)), 0) = 0, 0, 1)</f>
        <v>0</v>
      </c>
      <c r="P138">
        <v>0</v>
      </c>
      <c r="Q138">
        <f t="shared" si="7"/>
        <v>0</v>
      </c>
      <c r="R138" s="1" t="s">
        <v>921</v>
      </c>
      <c r="S138" s="16">
        <f t="shared" si="8"/>
        <v>0</v>
      </c>
    </row>
    <row r="139" spans="1:19" x14ac:dyDescent="0.2">
      <c r="A139" t="str">
        <f>INDEX(FamilyPlateData!$A:$A,MATCH($I139,FamilyPlateData!$H:$H,0))</f>
        <v>F03M04</v>
      </c>
      <c r="B139" t="str">
        <f>INDEX(FamilyPlateData!$C:$C,MATCH($I139,FamilyPlateData!$H:$H,0))</f>
        <v>03</v>
      </c>
      <c r="C139" t="str">
        <f>INDEX(FamilyPlateData!$D:$D,MATCH($I139,FamilyPlateData!$H:$H,0))</f>
        <v>04</v>
      </c>
      <c r="D139">
        <f>INDEX(FamilyPlateData!$B:$B,MATCH($I139,FamilyPlateData!$H:$H,0))</f>
        <v>1</v>
      </c>
      <c r="E139">
        <v>1</v>
      </c>
      <c r="F139" s="19">
        <v>6</v>
      </c>
      <c r="G139" t="s">
        <v>4</v>
      </c>
      <c r="H139" s="5">
        <v>3</v>
      </c>
      <c r="I139" t="s">
        <v>81</v>
      </c>
      <c r="J139" s="15" t="str">
        <f t="shared" si="6"/>
        <v>1-6D-3</v>
      </c>
      <c r="K139">
        <f>INDEX(FamilyPlateData!I:I,MATCH(I139,FamilyPlateData!H:H,0))</f>
        <v>3</v>
      </c>
      <c r="L139" t="str">
        <f>INDEX(FamilyPlateData!J:J,MATCH(I139,FamilyPlateData!H:H,0))</f>
        <v>n/a</v>
      </c>
      <c r="M139">
        <v>0</v>
      </c>
      <c r="N139">
        <v>0</v>
      </c>
      <c r="O139">
        <f>IF(_xlfn.IFNA(INDEX(ShrinkageData!H:H,MATCH(J139,ShrinkageData!H:H,0)), 0) = 0, 0, 1)</f>
        <v>0</v>
      </c>
      <c r="P139">
        <v>0</v>
      </c>
      <c r="Q139">
        <f t="shared" si="7"/>
        <v>0</v>
      </c>
      <c r="R139" s="1" t="s">
        <v>921</v>
      </c>
      <c r="S139" s="16">
        <f t="shared" si="8"/>
        <v>0</v>
      </c>
    </row>
    <row r="140" spans="1:19" x14ac:dyDescent="0.2">
      <c r="A140" t="str">
        <f>INDEX(FamilyPlateData!$A:$A,MATCH($I140,FamilyPlateData!$H:$H,0))</f>
        <v>F03M04</v>
      </c>
      <c r="B140" t="str">
        <f>INDEX(FamilyPlateData!$C:$C,MATCH($I140,FamilyPlateData!$H:$H,0))</f>
        <v>03</v>
      </c>
      <c r="C140" t="str">
        <f>INDEX(FamilyPlateData!$D:$D,MATCH($I140,FamilyPlateData!$H:$H,0))</f>
        <v>04</v>
      </c>
      <c r="D140">
        <f>INDEX(FamilyPlateData!$B:$B,MATCH($I140,FamilyPlateData!$H:$H,0))</f>
        <v>1</v>
      </c>
      <c r="E140">
        <v>1</v>
      </c>
      <c r="F140" s="19">
        <v>6</v>
      </c>
      <c r="G140" t="s">
        <v>4</v>
      </c>
      <c r="H140" s="5">
        <v>4</v>
      </c>
      <c r="I140" t="s">
        <v>81</v>
      </c>
      <c r="J140" s="15" t="str">
        <f t="shared" si="6"/>
        <v>1-6D-4</v>
      </c>
      <c r="K140">
        <f>INDEX(FamilyPlateData!I:I,MATCH(I140,FamilyPlateData!H:H,0))</f>
        <v>3</v>
      </c>
      <c r="L140" t="str">
        <f>INDEX(FamilyPlateData!J:J,MATCH(I140,FamilyPlateData!H:H,0))</f>
        <v>n/a</v>
      </c>
      <c r="M140">
        <v>0</v>
      </c>
      <c r="N140">
        <v>0</v>
      </c>
      <c r="O140">
        <f>IF(_xlfn.IFNA(INDEX(ShrinkageData!H:H,MATCH(J140,ShrinkageData!H:H,0)), 0) = 0, 0, 1)</f>
        <v>0</v>
      </c>
      <c r="P140">
        <v>0</v>
      </c>
      <c r="Q140">
        <f t="shared" si="7"/>
        <v>0</v>
      </c>
      <c r="R140" s="1" t="s">
        <v>921</v>
      </c>
      <c r="S140" s="16">
        <f t="shared" si="8"/>
        <v>0</v>
      </c>
    </row>
    <row r="141" spans="1:19" x14ac:dyDescent="0.2">
      <c r="A141" t="str">
        <f>INDEX(FamilyPlateData!$A:$A,MATCH($I141,FamilyPlateData!$H:$H,0))</f>
        <v>F03M04</v>
      </c>
      <c r="B141" t="str">
        <f>INDEX(FamilyPlateData!$C:$C,MATCH($I141,FamilyPlateData!$H:$H,0))</f>
        <v>03</v>
      </c>
      <c r="C141" t="str">
        <f>INDEX(FamilyPlateData!$D:$D,MATCH($I141,FamilyPlateData!$H:$H,0))</f>
        <v>04</v>
      </c>
      <c r="D141">
        <f>INDEX(FamilyPlateData!$B:$B,MATCH($I141,FamilyPlateData!$H:$H,0))</f>
        <v>1</v>
      </c>
      <c r="E141">
        <v>1</v>
      </c>
      <c r="F141" s="19">
        <v>6</v>
      </c>
      <c r="G141" t="s">
        <v>4</v>
      </c>
      <c r="H141" s="5">
        <v>5</v>
      </c>
      <c r="I141" t="s">
        <v>81</v>
      </c>
      <c r="J141" s="15" t="str">
        <f t="shared" si="6"/>
        <v>1-6D-5</v>
      </c>
      <c r="K141">
        <f>INDEX(FamilyPlateData!I:I,MATCH(I141,FamilyPlateData!H:H,0))</f>
        <v>3</v>
      </c>
      <c r="L141" t="str">
        <f>INDEX(FamilyPlateData!J:J,MATCH(I141,FamilyPlateData!H:H,0))</f>
        <v>n/a</v>
      </c>
      <c r="M141">
        <v>0</v>
      </c>
      <c r="N141">
        <v>0</v>
      </c>
      <c r="O141">
        <f>IF(_xlfn.IFNA(INDEX(ShrinkageData!H:H,MATCH(J141,ShrinkageData!H:H,0)), 0) = 0, 0, 1)</f>
        <v>0</v>
      </c>
      <c r="P141">
        <v>0</v>
      </c>
      <c r="Q141">
        <f t="shared" si="7"/>
        <v>0</v>
      </c>
      <c r="R141" s="1" t="s">
        <v>921</v>
      </c>
      <c r="S141" s="16">
        <f t="shared" si="8"/>
        <v>0</v>
      </c>
    </row>
    <row r="142" spans="1:19" x14ac:dyDescent="0.2">
      <c r="A142" t="str">
        <f>INDEX(FamilyPlateData!$A:$A,MATCH($I142,FamilyPlateData!$H:$H,0))</f>
        <v>F03M04</v>
      </c>
      <c r="B142" t="str">
        <f>INDEX(FamilyPlateData!$C:$C,MATCH($I142,FamilyPlateData!$H:$H,0))</f>
        <v>03</v>
      </c>
      <c r="C142" t="str">
        <f>INDEX(FamilyPlateData!$D:$D,MATCH($I142,FamilyPlateData!$H:$H,0))</f>
        <v>04</v>
      </c>
      <c r="D142">
        <f>INDEX(FamilyPlateData!$B:$B,MATCH($I142,FamilyPlateData!$H:$H,0))</f>
        <v>1</v>
      </c>
      <c r="E142">
        <v>1</v>
      </c>
      <c r="F142" s="19">
        <v>6</v>
      </c>
      <c r="G142" t="s">
        <v>4</v>
      </c>
      <c r="H142" s="5">
        <v>6</v>
      </c>
      <c r="I142" t="s">
        <v>81</v>
      </c>
      <c r="J142" s="15" t="str">
        <f t="shared" si="6"/>
        <v>1-6D-6</v>
      </c>
      <c r="K142">
        <f>INDEX(FamilyPlateData!I:I,MATCH(I142,FamilyPlateData!H:H,0))</f>
        <v>3</v>
      </c>
      <c r="L142" t="str">
        <f>INDEX(FamilyPlateData!J:J,MATCH(I142,FamilyPlateData!H:H,0))</f>
        <v>n/a</v>
      </c>
      <c r="M142">
        <v>0</v>
      </c>
      <c r="N142">
        <v>0</v>
      </c>
      <c r="O142">
        <f>IF(_xlfn.IFNA(INDEX(ShrinkageData!H:H,MATCH(J142,ShrinkageData!H:H,0)), 0) = 0, 0, 1)</f>
        <v>0</v>
      </c>
      <c r="P142">
        <v>0</v>
      </c>
      <c r="Q142">
        <f t="shared" si="7"/>
        <v>0</v>
      </c>
      <c r="R142" s="1" t="s">
        <v>921</v>
      </c>
      <c r="S142" s="16">
        <f t="shared" si="8"/>
        <v>0</v>
      </c>
    </row>
    <row r="143" spans="1:19" x14ac:dyDescent="0.2">
      <c r="A143" t="str">
        <f>INDEX(FamilyPlateData!$A:$A,MATCH($I143,FamilyPlateData!$H:$H,0))</f>
        <v>F03M03</v>
      </c>
      <c r="B143" t="str">
        <f>INDEX(FamilyPlateData!$C:$C,MATCH($I143,FamilyPlateData!$H:$H,0))</f>
        <v>03</v>
      </c>
      <c r="C143" t="str">
        <f>INDEX(FamilyPlateData!$D:$D,MATCH($I143,FamilyPlateData!$H:$H,0))</f>
        <v>03</v>
      </c>
      <c r="D143">
        <f>INDEX(FamilyPlateData!$B:$B,MATCH($I143,FamilyPlateData!$H:$H,0))</f>
        <v>1</v>
      </c>
      <c r="E143">
        <v>1</v>
      </c>
      <c r="F143" s="19">
        <v>7</v>
      </c>
      <c r="G143" t="s">
        <v>1</v>
      </c>
      <c r="H143" s="5">
        <v>1</v>
      </c>
      <c r="I143" t="s">
        <v>82</v>
      </c>
      <c r="J143" s="15" t="str">
        <f t="shared" si="6"/>
        <v>1-7A-1</v>
      </c>
      <c r="K143">
        <f>INDEX(FamilyPlateData!I:I,MATCH(I143,FamilyPlateData!H:H,0))</f>
        <v>4</v>
      </c>
      <c r="L143" t="str">
        <f>INDEX(FamilyPlateData!J:J,MATCH(I143,FamilyPlateData!H:H,0))</f>
        <v>n/a</v>
      </c>
      <c r="M143">
        <v>0</v>
      </c>
      <c r="N143">
        <v>0</v>
      </c>
      <c r="O143">
        <f>IF(_xlfn.IFNA(INDEX(ShrinkageData!H:H,MATCH(J143,ShrinkageData!H:H,0)), 0) = 0, 0, 1)</f>
        <v>0</v>
      </c>
      <c r="P143">
        <v>0</v>
      </c>
      <c r="Q143">
        <f t="shared" si="7"/>
        <v>0</v>
      </c>
      <c r="R143" s="1" t="s">
        <v>921</v>
      </c>
      <c r="S143" s="16">
        <f t="shared" si="8"/>
        <v>0</v>
      </c>
    </row>
    <row r="144" spans="1:19" x14ac:dyDescent="0.2">
      <c r="A144" t="str">
        <f>INDEX(FamilyPlateData!$A:$A,MATCH($I144,FamilyPlateData!$H:$H,0))</f>
        <v>F03M03</v>
      </c>
      <c r="B144" t="str">
        <f>INDEX(FamilyPlateData!$C:$C,MATCH($I144,FamilyPlateData!$H:$H,0))</f>
        <v>03</v>
      </c>
      <c r="C144" t="str">
        <f>INDEX(FamilyPlateData!$D:$D,MATCH($I144,FamilyPlateData!$H:$H,0))</f>
        <v>03</v>
      </c>
      <c r="D144">
        <f>INDEX(FamilyPlateData!$B:$B,MATCH($I144,FamilyPlateData!$H:$H,0))</f>
        <v>1</v>
      </c>
      <c r="E144">
        <v>1</v>
      </c>
      <c r="F144" s="19">
        <v>7</v>
      </c>
      <c r="G144" t="s">
        <v>1</v>
      </c>
      <c r="H144" s="5">
        <v>2</v>
      </c>
      <c r="I144" t="s">
        <v>82</v>
      </c>
      <c r="J144" s="15" t="str">
        <f t="shared" si="6"/>
        <v>1-7A-2</v>
      </c>
      <c r="K144">
        <f>INDEX(FamilyPlateData!I:I,MATCH(I144,FamilyPlateData!H:H,0))</f>
        <v>4</v>
      </c>
      <c r="L144" t="str">
        <f>INDEX(FamilyPlateData!J:J,MATCH(I144,FamilyPlateData!H:H,0))</f>
        <v>n/a</v>
      </c>
      <c r="M144">
        <v>0</v>
      </c>
      <c r="N144">
        <v>0</v>
      </c>
      <c r="O144">
        <f>IF(_xlfn.IFNA(INDEX(ShrinkageData!H:H,MATCH(J144,ShrinkageData!H:H,0)), 0) = 0, 0, 1)</f>
        <v>0</v>
      </c>
      <c r="P144">
        <v>0</v>
      </c>
      <c r="Q144">
        <f t="shared" si="7"/>
        <v>0</v>
      </c>
      <c r="R144" s="1" t="s">
        <v>921</v>
      </c>
      <c r="S144" s="16">
        <f t="shared" si="8"/>
        <v>0</v>
      </c>
    </row>
    <row r="145" spans="1:19" x14ac:dyDescent="0.2">
      <c r="A145" t="str">
        <f>INDEX(FamilyPlateData!$A:$A,MATCH($I145,FamilyPlateData!$H:$H,0))</f>
        <v>F03M03</v>
      </c>
      <c r="B145" t="str">
        <f>INDEX(FamilyPlateData!$C:$C,MATCH($I145,FamilyPlateData!$H:$H,0))</f>
        <v>03</v>
      </c>
      <c r="C145" t="str">
        <f>INDEX(FamilyPlateData!$D:$D,MATCH($I145,FamilyPlateData!$H:$H,0))</f>
        <v>03</v>
      </c>
      <c r="D145">
        <f>INDEX(FamilyPlateData!$B:$B,MATCH($I145,FamilyPlateData!$H:$H,0))</f>
        <v>1</v>
      </c>
      <c r="E145">
        <v>1</v>
      </c>
      <c r="F145" s="19">
        <v>7</v>
      </c>
      <c r="G145" t="s">
        <v>1</v>
      </c>
      <c r="H145" s="5">
        <v>3</v>
      </c>
      <c r="I145" t="s">
        <v>82</v>
      </c>
      <c r="J145" s="15" t="str">
        <f t="shared" si="6"/>
        <v>1-7A-3</v>
      </c>
      <c r="K145">
        <f>INDEX(FamilyPlateData!I:I,MATCH(I145,FamilyPlateData!H:H,0))</f>
        <v>4</v>
      </c>
      <c r="L145" t="str">
        <f>INDEX(FamilyPlateData!J:J,MATCH(I145,FamilyPlateData!H:H,0))</f>
        <v>n/a</v>
      </c>
      <c r="M145">
        <v>0</v>
      </c>
      <c r="N145">
        <v>0</v>
      </c>
      <c r="O145">
        <f>IF(_xlfn.IFNA(INDEX(ShrinkageData!H:H,MATCH(J145,ShrinkageData!H:H,0)), 0) = 0, 0, 1)</f>
        <v>0</v>
      </c>
      <c r="P145">
        <v>0</v>
      </c>
      <c r="Q145">
        <f t="shared" si="7"/>
        <v>0</v>
      </c>
      <c r="R145" s="1" t="s">
        <v>921</v>
      </c>
      <c r="S145" s="16">
        <f t="shared" si="8"/>
        <v>0</v>
      </c>
    </row>
    <row r="146" spans="1:19" x14ac:dyDescent="0.2">
      <c r="A146" t="str">
        <f>INDEX(FamilyPlateData!$A:$A,MATCH($I146,FamilyPlateData!$H:$H,0))</f>
        <v>F03M03</v>
      </c>
      <c r="B146" t="str">
        <f>INDEX(FamilyPlateData!$C:$C,MATCH($I146,FamilyPlateData!$H:$H,0))</f>
        <v>03</v>
      </c>
      <c r="C146" t="str">
        <f>INDEX(FamilyPlateData!$D:$D,MATCH($I146,FamilyPlateData!$H:$H,0))</f>
        <v>03</v>
      </c>
      <c r="D146">
        <f>INDEX(FamilyPlateData!$B:$B,MATCH($I146,FamilyPlateData!$H:$H,0))</f>
        <v>1</v>
      </c>
      <c r="E146">
        <v>1</v>
      </c>
      <c r="F146" s="19">
        <v>7</v>
      </c>
      <c r="G146" t="s">
        <v>1</v>
      </c>
      <c r="H146" s="5">
        <v>4</v>
      </c>
      <c r="I146" t="s">
        <v>82</v>
      </c>
      <c r="J146" s="15" t="str">
        <f t="shared" si="6"/>
        <v>1-7A-4</v>
      </c>
      <c r="K146">
        <f>INDEX(FamilyPlateData!I:I,MATCH(I146,FamilyPlateData!H:H,0))</f>
        <v>4</v>
      </c>
      <c r="L146" t="str">
        <f>INDEX(FamilyPlateData!J:J,MATCH(I146,FamilyPlateData!H:H,0))</f>
        <v>n/a</v>
      </c>
      <c r="M146">
        <v>0</v>
      </c>
      <c r="N146">
        <v>0</v>
      </c>
      <c r="O146">
        <f>IF(_xlfn.IFNA(INDEX(ShrinkageData!H:H,MATCH(J146,ShrinkageData!H:H,0)), 0) = 0, 0, 1)</f>
        <v>0</v>
      </c>
      <c r="P146">
        <v>0</v>
      </c>
      <c r="Q146">
        <f t="shared" si="7"/>
        <v>0</v>
      </c>
      <c r="R146" s="1" t="s">
        <v>921</v>
      </c>
      <c r="S146" s="16">
        <f t="shared" si="8"/>
        <v>0</v>
      </c>
    </row>
    <row r="147" spans="1:19" x14ac:dyDescent="0.2">
      <c r="A147" t="str">
        <f>INDEX(FamilyPlateData!$A:$A,MATCH($I147,FamilyPlateData!$H:$H,0))</f>
        <v>F03M03</v>
      </c>
      <c r="B147" t="str">
        <f>INDEX(FamilyPlateData!$C:$C,MATCH($I147,FamilyPlateData!$H:$H,0))</f>
        <v>03</v>
      </c>
      <c r="C147" t="str">
        <f>INDEX(FamilyPlateData!$D:$D,MATCH($I147,FamilyPlateData!$H:$H,0))</f>
        <v>03</v>
      </c>
      <c r="D147">
        <f>INDEX(FamilyPlateData!$B:$B,MATCH($I147,FamilyPlateData!$H:$H,0))</f>
        <v>1</v>
      </c>
      <c r="E147">
        <v>1</v>
      </c>
      <c r="F147" s="19">
        <v>7</v>
      </c>
      <c r="G147" t="s">
        <v>1</v>
      </c>
      <c r="H147" s="5">
        <v>5</v>
      </c>
      <c r="I147" t="s">
        <v>82</v>
      </c>
      <c r="J147" s="15" t="str">
        <f t="shared" si="6"/>
        <v>1-7A-5</v>
      </c>
      <c r="K147">
        <f>INDEX(FamilyPlateData!I:I,MATCH(I147,FamilyPlateData!H:H,0))</f>
        <v>4</v>
      </c>
      <c r="L147" t="str">
        <f>INDEX(FamilyPlateData!J:J,MATCH(I147,FamilyPlateData!H:H,0))</f>
        <v>n/a</v>
      </c>
      <c r="M147">
        <v>0</v>
      </c>
      <c r="N147">
        <v>0</v>
      </c>
      <c r="O147">
        <f>IF(_xlfn.IFNA(INDEX(ShrinkageData!H:H,MATCH(J147,ShrinkageData!H:H,0)), 0) = 0, 0, 1)</f>
        <v>0</v>
      </c>
      <c r="P147">
        <v>0</v>
      </c>
      <c r="Q147">
        <f t="shared" si="7"/>
        <v>0</v>
      </c>
      <c r="R147" s="1" t="s">
        <v>921</v>
      </c>
      <c r="S147" s="16">
        <f t="shared" si="8"/>
        <v>0</v>
      </c>
    </row>
    <row r="148" spans="1:19" x14ac:dyDescent="0.2">
      <c r="A148" t="str">
        <f>INDEX(FamilyPlateData!$A:$A,MATCH($I148,FamilyPlateData!$H:$H,0))</f>
        <v>F03M03</v>
      </c>
      <c r="B148" t="str">
        <f>INDEX(FamilyPlateData!$C:$C,MATCH($I148,FamilyPlateData!$H:$H,0))</f>
        <v>03</v>
      </c>
      <c r="C148" t="str">
        <f>INDEX(FamilyPlateData!$D:$D,MATCH($I148,FamilyPlateData!$H:$H,0))</f>
        <v>03</v>
      </c>
      <c r="D148">
        <f>INDEX(FamilyPlateData!$B:$B,MATCH($I148,FamilyPlateData!$H:$H,0))</f>
        <v>1</v>
      </c>
      <c r="E148">
        <v>1</v>
      </c>
      <c r="F148" s="19">
        <v>7</v>
      </c>
      <c r="G148" t="s">
        <v>1</v>
      </c>
      <c r="H148" s="5">
        <v>6</v>
      </c>
      <c r="I148" t="s">
        <v>82</v>
      </c>
      <c r="J148" s="15" t="str">
        <f t="shared" si="6"/>
        <v>1-7A-6</v>
      </c>
      <c r="K148">
        <f>INDEX(FamilyPlateData!I:I,MATCH(I148,FamilyPlateData!H:H,0))</f>
        <v>4</v>
      </c>
      <c r="L148" t="str">
        <f>INDEX(FamilyPlateData!J:J,MATCH(I148,FamilyPlateData!H:H,0))</f>
        <v>n/a</v>
      </c>
      <c r="M148">
        <v>0</v>
      </c>
      <c r="N148">
        <v>0</v>
      </c>
      <c r="O148">
        <f>IF(_xlfn.IFNA(INDEX(ShrinkageData!H:H,MATCH(J148,ShrinkageData!H:H,0)), 0) = 0, 0, 1)</f>
        <v>0</v>
      </c>
      <c r="P148">
        <v>0</v>
      </c>
      <c r="Q148">
        <f t="shared" si="7"/>
        <v>0</v>
      </c>
      <c r="R148" s="1" t="s">
        <v>921</v>
      </c>
      <c r="S148" s="16">
        <f t="shared" si="8"/>
        <v>0</v>
      </c>
    </row>
    <row r="149" spans="1:19" x14ac:dyDescent="0.2">
      <c r="A149" t="str">
        <f>INDEX(FamilyPlateData!$A:$A,MATCH($I149,FamilyPlateData!$H:$H,0))</f>
        <v>F03M03</v>
      </c>
      <c r="B149" t="str">
        <f>INDEX(FamilyPlateData!$C:$C,MATCH($I149,FamilyPlateData!$H:$H,0))</f>
        <v>03</v>
      </c>
      <c r="C149" t="str">
        <f>INDEX(FamilyPlateData!$D:$D,MATCH($I149,FamilyPlateData!$H:$H,0))</f>
        <v>03</v>
      </c>
      <c r="D149">
        <f>INDEX(FamilyPlateData!$B:$B,MATCH($I149,FamilyPlateData!$H:$H,0))</f>
        <v>1</v>
      </c>
      <c r="E149">
        <v>1</v>
      </c>
      <c r="F149" s="19">
        <v>7</v>
      </c>
      <c r="G149" t="s">
        <v>2</v>
      </c>
      <c r="H149" s="5">
        <v>1</v>
      </c>
      <c r="I149" t="s">
        <v>83</v>
      </c>
      <c r="J149" s="15" t="str">
        <f t="shared" si="6"/>
        <v>1-7B-1</v>
      </c>
      <c r="K149">
        <f>INDEX(FamilyPlateData!I:I,MATCH(I149,FamilyPlateData!H:H,0))</f>
        <v>4</v>
      </c>
      <c r="L149" t="str">
        <f>INDEX(FamilyPlateData!J:J,MATCH(I149,FamilyPlateData!H:H,0))</f>
        <v>n/a</v>
      </c>
      <c r="M149">
        <v>0</v>
      </c>
      <c r="N149">
        <v>0</v>
      </c>
      <c r="O149">
        <f>IF(_xlfn.IFNA(INDEX(ShrinkageData!H:H,MATCH(J149,ShrinkageData!H:H,0)), 0) = 0, 0, 1)</f>
        <v>0</v>
      </c>
      <c r="P149">
        <v>0</v>
      </c>
      <c r="Q149">
        <f t="shared" si="7"/>
        <v>0</v>
      </c>
      <c r="R149" s="1" t="s">
        <v>921</v>
      </c>
      <c r="S149" s="16">
        <f t="shared" si="8"/>
        <v>0</v>
      </c>
    </row>
    <row r="150" spans="1:19" x14ac:dyDescent="0.2">
      <c r="A150" t="str">
        <f>INDEX(FamilyPlateData!$A:$A,MATCH($I150,FamilyPlateData!$H:$H,0))</f>
        <v>F03M03</v>
      </c>
      <c r="B150" t="str">
        <f>INDEX(FamilyPlateData!$C:$C,MATCH($I150,FamilyPlateData!$H:$H,0))</f>
        <v>03</v>
      </c>
      <c r="C150" t="str">
        <f>INDEX(FamilyPlateData!$D:$D,MATCH($I150,FamilyPlateData!$H:$H,0))</f>
        <v>03</v>
      </c>
      <c r="D150">
        <f>INDEX(FamilyPlateData!$B:$B,MATCH($I150,FamilyPlateData!$H:$H,0))</f>
        <v>1</v>
      </c>
      <c r="E150">
        <v>1</v>
      </c>
      <c r="F150" s="19">
        <v>7</v>
      </c>
      <c r="G150" t="s">
        <v>2</v>
      </c>
      <c r="H150" s="5">
        <v>2</v>
      </c>
      <c r="I150" t="s">
        <v>83</v>
      </c>
      <c r="J150" s="15" t="str">
        <f t="shared" si="6"/>
        <v>1-7B-2</v>
      </c>
      <c r="K150">
        <f>INDEX(FamilyPlateData!I:I,MATCH(I150,FamilyPlateData!H:H,0))</f>
        <v>4</v>
      </c>
      <c r="L150" t="str">
        <f>INDEX(FamilyPlateData!J:J,MATCH(I150,FamilyPlateData!H:H,0))</f>
        <v>n/a</v>
      </c>
      <c r="M150">
        <v>0</v>
      </c>
      <c r="N150">
        <v>0</v>
      </c>
      <c r="O150">
        <f>IF(_xlfn.IFNA(INDEX(ShrinkageData!H:H,MATCH(J150,ShrinkageData!H:H,0)), 0) = 0, 0, 1)</f>
        <v>0</v>
      </c>
      <c r="P150">
        <v>0</v>
      </c>
      <c r="Q150">
        <f t="shared" si="7"/>
        <v>0</v>
      </c>
      <c r="R150" s="1" t="s">
        <v>921</v>
      </c>
      <c r="S150" s="16">
        <f t="shared" si="8"/>
        <v>0</v>
      </c>
    </row>
    <row r="151" spans="1:19" x14ac:dyDescent="0.2">
      <c r="A151" t="str">
        <f>INDEX(FamilyPlateData!$A:$A,MATCH($I151,FamilyPlateData!$H:$H,0))</f>
        <v>F03M03</v>
      </c>
      <c r="B151" t="str">
        <f>INDEX(FamilyPlateData!$C:$C,MATCH($I151,FamilyPlateData!$H:$H,0))</f>
        <v>03</v>
      </c>
      <c r="C151" t="str">
        <f>INDEX(FamilyPlateData!$D:$D,MATCH($I151,FamilyPlateData!$H:$H,0))</f>
        <v>03</v>
      </c>
      <c r="D151">
        <f>INDEX(FamilyPlateData!$B:$B,MATCH($I151,FamilyPlateData!$H:$H,0))</f>
        <v>1</v>
      </c>
      <c r="E151">
        <v>1</v>
      </c>
      <c r="F151" s="19">
        <v>7</v>
      </c>
      <c r="G151" t="s">
        <v>2</v>
      </c>
      <c r="H151" s="5">
        <v>3</v>
      </c>
      <c r="I151" t="s">
        <v>83</v>
      </c>
      <c r="J151" s="15" t="str">
        <f t="shared" si="6"/>
        <v>1-7B-3</v>
      </c>
      <c r="K151">
        <f>INDEX(FamilyPlateData!I:I,MATCH(I151,FamilyPlateData!H:H,0))</f>
        <v>4</v>
      </c>
      <c r="L151" t="str">
        <f>INDEX(FamilyPlateData!J:J,MATCH(I151,FamilyPlateData!H:H,0))</f>
        <v>n/a</v>
      </c>
      <c r="M151">
        <v>0</v>
      </c>
      <c r="N151">
        <v>0</v>
      </c>
      <c r="O151">
        <f>IF(_xlfn.IFNA(INDEX(ShrinkageData!H:H,MATCH(J151,ShrinkageData!H:H,0)), 0) = 0, 0, 1)</f>
        <v>0</v>
      </c>
      <c r="P151">
        <v>0</v>
      </c>
      <c r="Q151">
        <f t="shared" si="7"/>
        <v>0</v>
      </c>
      <c r="R151" s="1" t="s">
        <v>921</v>
      </c>
      <c r="S151" s="16">
        <f t="shared" si="8"/>
        <v>0</v>
      </c>
    </row>
    <row r="152" spans="1:19" x14ac:dyDescent="0.2">
      <c r="A152" t="str">
        <f>INDEX(FamilyPlateData!$A:$A,MATCH($I152,FamilyPlateData!$H:$H,0))</f>
        <v>F03M03</v>
      </c>
      <c r="B152" t="str">
        <f>INDEX(FamilyPlateData!$C:$C,MATCH($I152,FamilyPlateData!$H:$H,0))</f>
        <v>03</v>
      </c>
      <c r="C152" t="str">
        <f>INDEX(FamilyPlateData!$D:$D,MATCH($I152,FamilyPlateData!$H:$H,0))</f>
        <v>03</v>
      </c>
      <c r="D152">
        <f>INDEX(FamilyPlateData!$B:$B,MATCH($I152,FamilyPlateData!$H:$H,0))</f>
        <v>1</v>
      </c>
      <c r="E152">
        <v>1</v>
      </c>
      <c r="F152" s="19">
        <v>7</v>
      </c>
      <c r="G152" t="s">
        <v>2</v>
      </c>
      <c r="H152" s="5">
        <v>4</v>
      </c>
      <c r="I152" t="s">
        <v>83</v>
      </c>
      <c r="J152" s="15" t="str">
        <f t="shared" si="6"/>
        <v>1-7B-4</v>
      </c>
      <c r="K152">
        <f>INDEX(FamilyPlateData!I:I,MATCH(I152,FamilyPlateData!H:H,0))</f>
        <v>4</v>
      </c>
      <c r="L152" t="str">
        <f>INDEX(FamilyPlateData!J:J,MATCH(I152,FamilyPlateData!H:H,0))</f>
        <v>n/a</v>
      </c>
      <c r="M152">
        <v>0</v>
      </c>
      <c r="N152">
        <v>0</v>
      </c>
      <c r="O152">
        <f>IF(_xlfn.IFNA(INDEX(ShrinkageData!H:H,MATCH(J152,ShrinkageData!H:H,0)), 0) = 0, 0, 1)</f>
        <v>0</v>
      </c>
      <c r="P152">
        <v>0</v>
      </c>
      <c r="Q152">
        <f t="shared" si="7"/>
        <v>0</v>
      </c>
      <c r="R152" s="1" t="s">
        <v>921</v>
      </c>
      <c r="S152" s="16">
        <f t="shared" si="8"/>
        <v>0</v>
      </c>
    </row>
    <row r="153" spans="1:19" x14ac:dyDescent="0.2">
      <c r="A153" t="str">
        <f>INDEX(FamilyPlateData!$A:$A,MATCH($I153,FamilyPlateData!$H:$H,0))</f>
        <v>F03M03</v>
      </c>
      <c r="B153" t="str">
        <f>INDEX(FamilyPlateData!$C:$C,MATCH($I153,FamilyPlateData!$H:$H,0))</f>
        <v>03</v>
      </c>
      <c r="C153" t="str">
        <f>INDEX(FamilyPlateData!$D:$D,MATCH($I153,FamilyPlateData!$H:$H,0))</f>
        <v>03</v>
      </c>
      <c r="D153">
        <f>INDEX(FamilyPlateData!$B:$B,MATCH($I153,FamilyPlateData!$H:$H,0))</f>
        <v>1</v>
      </c>
      <c r="E153">
        <v>1</v>
      </c>
      <c r="F153" s="19">
        <v>7</v>
      </c>
      <c r="G153" t="s">
        <v>2</v>
      </c>
      <c r="H153" s="5">
        <v>5</v>
      </c>
      <c r="I153" t="s">
        <v>83</v>
      </c>
      <c r="J153" s="15" t="str">
        <f t="shared" si="6"/>
        <v>1-7B-5</v>
      </c>
      <c r="K153">
        <f>INDEX(FamilyPlateData!I:I,MATCH(I153,FamilyPlateData!H:H,0))</f>
        <v>4</v>
      </c>
      <c r="L153" t="str">
        <f>INDEX(FamilyPlateData!J:J,MATCH(I153,FamilyPlateData!H:H,0))</f>
        <v>n/a</v>
      </c>
      <c r="M153">
        <v>0</v>
      </c>
      <c r="N153">
        <v>0</v>
      </c>
      <c r="O153">
        <f>IF(_xlfn.IFNA(INDEX(ShrinkageData!H:H,MATCH(J153,ShrinkageData!H:H,0)), 0) = 0, 0, 1)</f>
        <v>0</v>
      </c>
      <c r="P153">
        <v>0</v>
      </c>
      <c r="Q153">
        <f t="shared" si="7"/>
        <v>0</v>
      </c>
      <c r="R153" s="1" t="s">
        <v>921</v>
      </c>
      <c r="S153" s="16">
        <f t="shared" si="8"/>
        <v>0</v>
      </c>
    </row>
    <row r="154" spans="1:19" x14ac:dyDescent="0.2">
      <c r="A154" t="str">
        <f>INDEX(FamilyPlateData!$A:$A,MATCH($I154,FamilyPlateData!$H:$H,0))</f>
        <v>F03M03</v>
      </c>
      <c r="B154" t="str">
        <f>INDEX(FamilyPlateData!$C:$C,MATCH($I154,FamilyPlateData!$H:$H,0))</f>
        <v>03</v>
      </c>
      <c r="C154" t="str">
        <f>INDEX(FamilyPlateData!$D:$D,MATCH($I154,FamilyPlateData!$H:$H,0))</f>
        <v>03</v>
      </c>
      <c r="D154">
        <f>INDEX(FamilyPlateData!$B:$B,MATCH($I154,FamilyPlateData!$H:$H,0))</f>
        <v>1</v>
      </c>
      <c r="E154">
        <v>1</v>
      </c>
      <c r="F154" s="19">
        <v>7</v>
      </c>
      <c r="G154" t="s">
        <v>2</v>
      </c>
      <c r="H154" s="5">
        <v>6</v>
      </c>
      <c r="I154" t="s">
        <v>83</v>
      </c>
      <c r="J154" s="15" t="str">
        <f t="shared" si="6"/>
        <v>1-7B-6</v>
      </c>
      <c r="K154">
        <f>INDEX(FamilyPlateData!I:I,MATCH(I154,FamilyPlateData!H:H,0))</f>
        <v>4</v>
      </c>
      <c r="L154" t="str">
        <f>INDEX(FamilyPlateData!J:J,MATCH(I154,FamilyPlateData!H:H,0))</f>
        <v>n/a</v>
      </c>
      <c r="M154">
        <v>0</v>
      </c>
      <c r="N154">
        <v>0</v>
      </c>
      <c r="O154">
        <f>IF(_xlfn.IFNA(INDEX(ShrinkageData!H:H,MATCH(J154,ShrinkageData!H:H,0)), 0) = 0, 0, 1)</f>
        <v>0</v>
      </c>
      <c r="P154">
        <v>0</v>
      </c>
      <c r="Q154">
        <f t="shared" si="7"/>
        <v>0</v>
      </c>
      <c r="R154" s="1" t="s">
        <v>921</v>
      </c>
      <c r="S154" s="16">
        <f t="shared" si="8"/>
        <v>0</v>
      </c>
    </row>
    <row r="155" spans="1:19" x14ac:dyDescent="0.2">
      <c r="A155" t="str">
        <f>INDEX(FamilyPlateData!$A:$A,MATCH($I155,FamilyPlateData!$H:$H,0))</f>
        <v>F02M03</v>
      </c>
      <c r="B155" t="str">
        <f>INDEX(FamilyPlateData!$C:$C,MATCH($I155,FamilyPlateData!$H:$H,0))</f>
        <v>02</v>
      </c>
      <c r="C155" t="str">
        <f>INDEX(FamilyPlateData!$D:$D,MATCH($I155,FamilyPlateData!$H:$H,0))</f>
        <v>03</v>
      </c>
      <c r="D155">
        <f>INDEX(FamilyPlateData!$B:$B,MATCH($I155,FamilyPlateData!$H:$H,0))</f>
        <v>1</v>
      </c>
      <c r="E155">
        <v>1</v>
      </c>
      <c r="F155" s="19">
        <v>7</v>
      </c>
      <c r="G155" t="s">
        <v>3</v>
      </c>
      <c r="H155" s="5">
        <v>1</v>
      </c>
      <c r="I155" t="s">
        <v>84</v>
      </c>
      <c r="J155" s="15" t="str">
        <f t="shared" si="6"/>
        <v>1-7C-1</v>
      </c>
      <c r="K155">
        <f>INDEX(FamilyPlateData!I:I,MATCH(I155,FamilyPlateData!H:H,0))</f>
        <v>4</v>
      </c>
      <c r="L155" t="str">
        <f>INDEX(FamilyPlateData!J:J,MATCH(I155,FamilyPlateData!H:H,0))</f>
        <v>A2</v>
      </c>
      <c r="M155">
        <v>1</v>
      </c>
      <c r="N155">
        <v>1</v>
      </c>
      <c r="O155">
        <f>IF(_xlfn.IFNA(INDEX(ShrinkageData!H:H,MATCH(J155,ShrinkageData!H:H,0)), 0) = 0, 0, 1)</f>
        <v>0</v>
      </c>
      <c r="P155">
        <v>0</v>
      </c>
      <c r="Q155">
        <f t="shared" si="7"/>
        <v>1</v>
      </c>
      <c r="R155" s="1">
        <v>43600</v>
      </c>
      <c r="S155" s="16">
        <f t="shared" si="8"/>
        <v>163</v>
      </c>
    </row>
    <row r="156" spans="1:19" x14ac:dyDescent="0.2">
      <c r="A156" t="str">
        <f>INDEX(FamilyPlateData!$A:$A,MATCH($I156,FamilyPlateData!$H:$H,0))</f>
        <v>F02M03</v>
      </c>
      <c r="B156" t="str">
        <f>INDEX(FamilyPlateData!$C:$C,MATCH($I156,FamilyPlateData!$H:$H,0))</f>
        <v>02</v>
      </c>
      <c r="C156" t="str">
        <f>INDEX(FamilyPlateData!$D:$D,MATCH($I156,FamilyPlateData!$H:$H,0))</f>
        <v>03</v>
      </c>
      <c r="D156">
        <f>INDEX(FamilyPlateData!$B:$B,MATCH($I156,FamilyPlateData!$H:$H,0))</f>
        <v>1</v>
      </c>
      <c r="E156">
        <v>1</v>
      </c>
      <c r="F156" s="19">
        <v>7</v>
      </c>
      <c r="G156" t="s">
        <v>3</v>
      </c>
      <c r="H156" s="5">
        <v>2</v>
      </c>
      <c r="I156" t="s">
        <v>84</v>
      </c>
      <c r="J156" s="15" t="str">
        <f t="shared" si="6"/>
        <v>1-7C-2</v>
      </c>
      <c r="K156">
        <f>INDEX(FamilyPlateData!I:I,MATCH(I156,FamilyPlateData!H:H,0))</f>
        <v>4</v>
      </c>
      <c r="L156" t="str">
        <f>INDEX(FamilyPlateData!J:J,MATCH(I156,FamilyPlateData!H:H,0))</f>
        <v>A2</v>
      </c>
      <c r="M156">
        <v>0</v>
      </c>
      <c r="N156">
        <v>0</v>
      </c>
      <c r="O156">
        <f>IF(_xlfn.IFNA(INDEX(ShrinkageData!H:H,MATCH(J156,ShrinkageData!H:H,0)), 0) = 0, 0, 1)</f>
        <v>0</v>
      </c>
      <c r="P156">
        <v>0</v>
      </c>
      <c r="Q156">
        <f t="shared" si="7"/>
        <v>0</v>
      </c>
      <c r="R156" s="1" t="s">
        <v>921</v>
      </c>
      <c r="S156" s="16">
        <f t="shared" si="8"/>
        <v>0</v>
      </c>
    </row>
    <row r="157" spans="1:19" x14ac:dyDescent="0.2">
      <c r="A157" t="str">
        <f>INDEX(FamilyPlateData!$A:$A,MATCH($I157,FamilyPlateData!$H:$H,0))</f>
        <v>F02M03</v>
      </c>
      <c r="B157" t="str">
        <f>INDEX(FamilyPlateData!$C:$C,MATCH($I157,FamilyPlateData!$H:$H,0))</f>
        <v>02</v>
      </c>
      <c r="C157" t="str">
        <f>INDEX(FamilyPlateData!$D:$D,MATCH($I157,FamilyPlateData!$H:$H,0))</f>
        <v>03</v>
      </c>
      <c r="D157">
        <f>INDEX(FamilyPlateData!$B:$B,MATCH($I157,FamilyPlateData!$H:$H,0))</f>
        <v>1</v>
      </c>
      <c r="E157">
        <v>1</v>
      </c>
      <c r="F157" s="19">
        <v>7</v>
      </c>
      <c r="G157" t="s">
        <v>3</v>
      </c>
      <c r="H157" s="5">
        <v>3</v>
      </c>
      <c r="I157" t="s">
        <v>84</v>
      </c>
      <c r="J157" s="15" t="str">
        <f t="shared" si="6"/>
        <v>1-7C-3</v>
      </c>
      <c r="K157">
        <f>INDEX(FamilyPlateData!I:I,MATCH(I157,FamilyPlateData!H:H,0))</f>
        <v>4</v>
      </c>
      <c r="L157" t="str">
        <f>INDEX(FamilyPlateData!J:J,MATCH(I157,FamilyPlateData!H:H,0))</f>
        <v>A2</v>
      </c>
      <c r="M157">
        <v>1</v>
      </c>
      <c r="N157">
        <v>1</v>
      </c>
      <c r="O157">
        <f>IF(_xlfn.IFNA(INDEX(ShrinkageData!H:H,MATCH(J157,ShrinkageData!H:H,0)), 0) = 0, 0, 1)</f>
        <v>1</v>
      </c>
      <c r="P157">
        <v>0</v>
      </c>
      <c r="Q157">
        <f t="shared" si="7"/>
        <v>0</v>
      </c>
      <c r="R157" s="1">
        <v>43595</v>
      </c>
      <c r="S157" s="16">
        <f t="shared" si="8"/>
        <v>158</v>
      </c>
    </row>
    <row r="158" spans="1:19" x14ac:dyDescent="0.2">
      <c r="A158" t="str">
        <f>INDEX(FamilyPlateData!$A:$A,MATCH($I158,FamilyPlateData!$H:$H,0))</f>
        <v>F02M03</v>
      </c>
      <c r="B158" t="str">
        <f>INDEX(FamilyPlateData!$C:$C,MATCH($I158,FamilyPlateData!$H:$H,0))</f>
        <v>02</v>
      </c>
      <c r="C158" t="str">
        <f>INDEX(FamilyPlateData!$D:$D,MATCH($I158,FamilyPlateData!$H:$H,0))</f>
        <v>03</v>
      </c>
      <c r="D158">
        <f>INDEX(FamilyPlateData!$B:$B,MATCH($I158,FamilyPlateData!$H:$H,0))</f>
        <v>1</v>
      </c>
      <c r="E158">
        <v>1</v>
      </c>
      <c r="F158" s="19">
        <v>7</v>
      </c>
      <c r="G158" t="s">
        <v>3</v>
      </c>
      <c r="H158" s="5">
        <v>4</v>
      </c>
      <c r="I158" t="s">
        <v>84</v>
      </c>
      <c r="J158" s="15" t="str">
        <f t="shared" si="6"/>
        <v>1-7C-4</v>
      </c>
      <c r="K158">
        <f>INDEX(FamilyPlateData!I:I,MATCH(I158,FamilyPlateData!H:H,0))</f>
        <v>4</v>
      </c>
      <c r="L158" t="str">
        <f>INDEX(FamilyPlateData!J:J,MATCH(I158,FamilyPlateData!H:H,0))</f>
        <v>A2</v>
      </c>
      <c r="M158">
        <v>1</v>
      </c>
      <c r="N158">
        <v>1</v>
      </c>
      <c r="O158">
        <f>IF(_xlfn.IFNA(INDEX(ShrinkageData!H:H,MATCH(J158,ShrinkageData!H:H,0)), 0) = 0, 0, 1)</f>
        <v>0</v>
      </c>
      <c r="P158">
        <v>0</v>
      </c>
      <c r="Q158">
        <f t="shared" si="7"/>
        <v>1</v>
      </c>
      <c r="R158" s="1">
        <v>43600</v>
      </c>
      <c r="S158" s="16">
        <f t="shared" si="8"/>
        <v>163</v>
      </c>
    </row>
    <row r="159" spans="1:19" x14ac:dyDescent="0.2">
      <c r="A159" t="str">
        <f>INDEX(FamilyPlateData!$A:$A,MATCH($I159,FamilyPlateData!$H:$H,0))</f>
        <v>F02M03</v>
      </c>
      <c r="B159" t="str">
        <f>INDEX(FamilyPlateData!$C:$C,MATCH($I159,FamilyPlateData!$H:$H,0))</f>
        <v>02</v>
      </c>
      <c r="C159" t="str">
        <f>INDEX(FamilyPlateData!$D:$D,MATCH($I159,FamilyPlateData!$H:$H,0))</f>
        <v>03</v>
      </c>
      <c r="D159">
        <f>INDEX(FamilyPlateData!$B:$B,MATCH($I159,FamilyPlateData!$H:$H,0))</f>
        <v>1</v>
      </c>
      <c r="E159">
        <v>1</v>
      </c>
      <c r="F159" s="19">
        <v>7</v>
      </c>
      <c r="G159" t="s">
        <v>3</v>
      </c>
      <c r="H159" s="5">
        <v>5</v>
      </c>
      <c r="I159" t="s">
        <v>84</v>
      </c>
      <c r="J159" s="15" t="str">
        <f t="shared" si="6"/>
        <v>1-7C-5</v>
      </c>
      <c r="K159">
        <f>INDEX(FamilyPlateData!I:I,MATCH(I159,FamilyPlateData!H:H,0))</f>
        <v>4</v>
      </c>
      <c r="L159" t="str">
        <f>INDEX(FamilyPlateData!J:J,MATCH(I159,FamilyPlateData!H:H,0))</f>
        <v>A2</v>
      </c>
      <c r="M159">
        <v>1</v>
      </c>
      <c r="N159">
        <v>1</v>
      </c>
      <c r="O159">
        <f>IF(_xlfn.IFNA(INDEX(ShrinkageData!H:H,MATCH(J159,ShrinkageData!H:H,0)), 0) = 0, 0, 1)</f>
        <v>0</v>
      </c>
      <c r="P159">
        <v>0</v>
      </c>
      <c r="Q159">
        <f t="shared" si="7"/>
        <v>1</v>
      </c>
      <c r="R159" s="1">
        <v>43600</v>
      </c>
      <c r="S159" s="16">
        <f t="shared" si="8"/>
        <v>163</v>
      </c>
    </row>
    <row r="160" spans="1:19" x14ac:dyDescent="0.2">
      <c r="A160" t="str">
        <f>INDEX(FamilyPlateData!$A:$A,MATCH($I160,FamilyPlateData!$H:$H,0))</f>
        <v>F02M03</v>
      </c>
      <c r="B160" t="str">
        <f>INDEX(FamilyPlateData!$C:$C,MATCH($I160,FamilyPlateData!$H:$H,0))</f>
        <v>02</v>
      </c>
      <c r="C160" t="str">
        <f>INDEX(FamilyPlateData!$D:$D,MATCH($I160,FamilyPlateData!$H:$H,0))</f>
        <v>03</v>
      </c>
      <c r="D160">
        <f>INDEX(FamilyPlateData!$B:$B,MATCH($I160,FamilyPlateData!$H:$H,0))</f>
        <v>1</v>
      </c>
      <c r="E160">
        <v>1</v>
      </c>
      <c r="F160" s="19">
        <v>7</v>
      </c>
      <c r="G160" t="s">
        <v>3</v>
      </c>
      <c r="H160" s="5">
        <v>6</v>
      </c>
      <c r="I160" t="s">
        <v>84</v>
      </c>
      <c r="J160" s="15" t="str">
        <f t="shared" si="6"/>
        <v>1-7C-6</v>
      </c>
      <c r="K160">
        <f>INDEX(FamilyPlateData!I:I,MATCH(I160,FamilyPlateData!H:H,0))</f>
        <v>4</v>
      </c>
      <c r="L160" t="str">
        <f>INDEX(FamilyPlateData!J:J,MATCH(I160,FamilyPlateData!H:H,0))</f>
        <v>A2</v>
      </c>
      <c r="M160">
        <v>1</v>
      </c>
      <c r="N160">
        <v>1</v>
      </c>
      <c r="O160">
        <f>IF(_xlfn.IFNA(INDEX(ShrinkageData!H:H,MATCH(J160,ShrinkageData!H:H,0)), 0) = 0, 0, 1)</f>
        <v>0</v>
      </c>
      <c r="P160">
        <v>0</v>
      </c>
      <c r="Q160">
        <f t="shared" si="7"/>
        <v>1</v>
      </c>
      <c r="R160" s="1">
        <v>43600</v>
      </c>
      <c r="S160" s="16">
        <f t="shared" si="8"/>
        <v>163</v>
      </c>
    </row>
    <row r="161" spans="1:19" x14ac:dyDescent="0.2">
      <c r="A161" t="str">
        <f>INDEX(FamilyPlateData!$A:$A,MATCH($I161,FamilyPlateData!$H:$H,0))</f>
        <v>F02M03</v>
      </c>
      <c r="B161" t="str">
        <f>INDEX(FamilyPlateData!$C:$C,MATCH($I161,FamilyPlateData!$H:$H,0))</f>
        <v>02</v>
      </c>
      <c r="C161" t="str">
        <f>INDEX(FamilyPlateData!$D:$D,MATCH($I161,FamilyPlateData!$H:$H,0))</f>
        <v>03</v>
      </c>
      <c r="D161">
        <f>INDEX(FamilyPlateData!$B:$B,MATCH($I161,FamilyPlateData!$H:$H,0))</f>
        <v>1</v>
      </c>
      <c r="E161">
        <v>1</v>
      </c>
      <c r="F161" s="19">
        <v>7</v>
      </c>
      <c r="G161" t="s">
        <v>4</v>
      </c>
      <c r="H161" s="5">
        <v>1</v>
      </c>
      <c r="I161" t="s">
        <v>85</v>
      </c>
      <c r="J161" s="15" t="str">
        <f t="shared" si="6"/>
        <v>1-7D-1</v>
      </c>
      <c r="K161">
        <f>INDEX(FamilyPlateData!I:I,MATCH(I161,FamilyPlateData!H:H,0))</f>
        <v>4</v>
      </c>
      <c r="L161" t="str">
        <f>INDEX(FamilyPlateData!J:J,MATCH(I161,FamilyPlateData!H:H,0))</f>
        <v>A2</v>
      </c>
      <c r="M161">
        <v>1</v>
      </c>
      <c r="N161">
        <v>1</v>
      </c>
      <c r="O161">
        <f>IF(_xlfn.IFNA(INDEX(ShrinkageData!H:H,MATCH(J161,ShrinkageData!H:H,0)), 0) = 0, 0, 1)</f>
        <v>0</v>
      </c>
      <c r="P161">
        <v>0</v>
      </c>
      <c r="Q161">
        <f t="shared" si="7"/>
        <v>1</v>
      </c>
      <c r="R161" s="1">
        <v>43600</v>
      </c>
      <c r="S161" s="16">
        <f t="shared" si="8"/>
        <v>163</v>
      </c>
    </row>
    <row r="162" spans="1:19" x14ac:dyDescent="0.2">
      <c r="A162" t="str">
        <f>INDEX(FamilyPlateData!$A:$A,MATCH($I162,FamilyPlateData!$H:$H,0))</f>
        <v>F02M03</v>
      </c>
      <c r="B162" t="str">
        <f>INDEX(FamilyPlateData!$C:$C,MATCH($I162,FamilyPlateData!$H:$H,0))</f>
        <v>02</v>
      </c>
      <c r="C162" t="str">
        <f>INDEX(FamilyPlateData!$D:$D,MATCH($I162,FamilyPlateData!$H:$H,0))</f>
        <v>03</v>
      </c>
      <c r="D162">
        <f>INDEX(FamilyPlateData!$B:$B,MATCH($I162,FamilyPlateData!$H:$H,0))</f>
        <v>1</v>
      </c>
      <c r="E162">
        <v>1</v>
      </c>
      <c r="F162" s="19">
        <v>7</v>
      </c>
      <c r="G162" t="s">
        <v>4</v>
      </c>
      <c r="H162" s="5">
        <v>2</v>
      </c>
      <c r="I162" t="s">
        <v>85</v>
      </c>
      <c r="J162" s="15" t="str">
        <f t="shared" si="6"/>
        <v>1-7D-2</v>
      </c>
      <c r="K162">
        <f>INDEX(FamilyPlateData!I:I,MATCH(I162,FamilyPlateData!H:H,0))</f>
        <v>4</v>
      </c>
      <c r="L162" t="str">
        <f>INDEX(FamilyPlateData!J:J,MATCH(I162,FamilyPlateData!H:H,0))</f>
        <v>A2</v>
      </c>
      <c r="M162">
        <v>1</v>
      </c>
      <c r="N162">
        <v>1</v>
      </c>
      <c r="O162">
        <f>IF(_xlfn.IFNA(INDEX(ShrinkageData!H:H,MATCH(J162,ShrinkageData!H:H,0)), 0) = 0, 0, 1)</f>
        <v>0</v>
      </c>
      <c r="P162">
        <v>0</v>
      </c>
      <c r="Q162">
        <f t="shared" si="7"/>
        <v>1</v>
      </c>
      <c r="R162" s="1">
        <v>43600</v>
      </c>
      <c r="S162" s="16">
        <f t="shared" si="8"/>
        <v>163</v>
      </c>
    </row>
    <row r="163" spans="1:19" x14ac:dyDescent="0.2">
      <c r="A163" t="str">
        <f>INDEX(FamilyPlateData!$A:$A,MATCH($I163,FamilyPlateData!$H:$H,0))</f>
        <v>F02M03</v>
      </c>
      <c r="B163" t="str">
        <f>INDEX(FamilyPlateData!$C:$C,MATCH($I163,FamilyPlateData!$H:$H,0))</f>
        <v>02</v>
      </c>
      <c r="C163" t="str">
        <f>INDEX(FamilyPlateData!$D:$D,MATCH($I163,FamilyPlateData!$H:$H,0))</f>
        <v>03</v>
      </c>
      <c r="D163">
        <f>INDEX(FamilyPlateData!$B:$B,MATCH($I163,FamilyPlateData!$H:$H,0))</f>
        <v>1</v>
      </c>
      <c r="E163">
        <v>1</v>
      </c>
      <c r="F163" s="19">
        <v>7</v>
      </c>
      <c r="G163" t="s">
        <v>4</v>
      </c>
      <c r="H163" s="5">
        <v>3</v>
      </c>
      <c r="I163" t="s">
        <v>85</v>
      </c>
      <c r="J163" s="15" t="str">
        <f t="shared" si="6"/>
        <v>1-7D-3</v>
      </c>
      <c r="K163">
        <f>INDEX(FamilyPlateData!I:I,MATCH(I163,FamilyPlateData!H:H,0))</f>
        <v>4</v>
      </c>
      <c r="L163" t="str">
        <f>INDEX(FamilyPlateData!J:J,MATCH(I163,FamilyPlateData!H:H,0))</f>
        <v>A2</v>
      </c>
      <c r="M163">
        <v>0</v>
      </c>
      <c r="N163">
        <v>0</v>
      </c>
      <c r="O163">
        <f>IF(_xlfn.IFNA(INDEX(ShrinkageData!H:H,MATCH(J163,ShrinkageData!H:H,0)), 0) = 0, 0, 1)</f>
        <v>0</v>
      </c>
      <c r="P163">
        <v>0</v>
      </c>
      <c r="Q163">
        <f t="shared" si="7"/>
        <v>0</v>
      </c>
      <c r="R163" s="1" t="s">
        <v>921</v>
      </c>
      <c r="S163" s="16">
        <f t="shared" si="8"/>
        <v>0</v>
      </c>
    </row>
    <row r="164" spans="1:19" x14ac:dyDescent="0.2">
      <c r="A164" t="str">
        <f>INDEX(FamilyPlateData!$A:$A,MATCH($I164,FamilyPlateData!$H:$H,0))</f>
        <v>F02M03</v>
      </c>
      <c r="B164" t="str">
        <f>INDEX(FamilyPlateData!$C:$C,MATCH($I164,FamilyPlateData!$H:$H,0))</f>
        <v>02</v>
      </c>
      <c r="C164" t="str">
        <f>INDEX(FamilyPlateData!$D:$D,MATCH($I164,FamilyPlateData!$H:$H,0))</f>
        <v>03</v>
      </c>
      <c r="D164">
        <f>INDEX(FamilyPlateData!$B:$B,MATCH($I164,FamilyPlateData!$H:$H,0))</f>
        <v>1</v>
      </c>
      <c r="E164">
        <v>1</v>
      </c>
      <c r="F164" s="19">
        <v>7</v>
      </c>
      <c r="G164" t="s">
        <v>4</v>
      </c>
      <c r="H164" s="5">
        <v>4</v>
      </c>
      <c r="I164" t="s">
        <v>85</v>
      </c>
      <c r="J164" s="15" t="str">
        <f t="shared" si="6"/>
        <v>1-7D-4</v>
      </c>
      <c r="K164">
        <f>INDEX(FamilyPlateData!I:I,MATCH(I164,FamilyPlateData!H:H,0))</f>
        <v>4</v>
      </c>
      <c r="L164" t="str">
        <f>INDEX(FamilyPlateData!J:J,MATCH(I164,FamilyPlateData!H:H,0))</f>
        <v>A2</v>
      </c>
      <c r="M164">
        <v>1</v>
      </c>
      <c r="N164">
        <v>1</v>
      </c>
      <c r="O164">
        <f>IF(_xlfn.IFNA(INDEX(ShrinkageData!H:H,MATCH(J164,ShrinkageData!H:H,0)), 0) = 0, 0, 1)</f>
        <v>0</v>
      </c>
      <c r="P164">
        <v>0</v>
      </c>
      <c r="Q164">
        <f t="shared" si="7"/>
        <v>1</v>
      </c>
      <c r="R164" s="1">
        <v>43600</v>
      </c>
      <c r="S164" s="16">
        <f t="shared" si="8"/>
        <v>163</v>
      </c>
    </row>
    <row r="165" spans="1:19" x14ac:dyDescent="0.2">
      <c r="A165" t="str">
        <f>INDEX(FamilyPlateData!$A:$A,MATCH($I165,FamilyPlateData!$H:$H,0))</f>
        <v>F02M03</v>
      </c>
      <c r="B165" t="str">
        <f>INDEX(FamilyPlateData!$C:$C,MATCH($I165,FamilyPlateData!$H:$H,0))</f>
        <v>02</v>
      </c>
      <c r="C165" t="str">
        <f>INDEX(FamilyPlateData!$D:$D,MATCH($I165,FamilyPlateData!$H:$H,0))</f>
        <v>03</v>
      </c>
      <c r="D165">
        <f>INDEX(FamilyPlateData!$B:$B,MATCH($I165,FamilyPlateData!$H:$H,0))</f>
        <v>1</v>
      </c>
      <c r="E165">
        <v>1</v>
      </c>
      <c r="F165" s="19">
        <v>7</v>
      </c>
      <c r="G165" t="s">
        <v>4</v>
      </c>
      <c r="H165" s="5">
        <v>5</v>
      </c>
      <c r="I165" t="s">
        <v>85</v>
      </c>
      <c r="J165" s="15" t="str">
        <f t="shared" si="6"/>
        <v>1-7D-5</v>
      </c>
      <c r="K165">
        <f>INDEX(FamilyPlateData!I:I,MATCH(I165,FamilyPlateData!H:H,0))</f>
        <v>4</v>
      </c>
      <c r="L165" t="str">
        <f>INDEX(FamilyPlateData!J:J,MATCH(I165,FamilyPlateData!H:H,0))</f>
        <v>A2</v>
      </c>
      <c r="M165">
        <v>1</v>
      </c>
      <c r="N165">
        <v>1</v>
      </c>
      <c r="O165">
        <f>IF(_xlfn.IFNA(INDEX(ShrinkageData!H:H,MATCH(J165,ShrinkageData!H:H,0)), 0) = 0, 0, 1)</f>
        <v>0</v>
      </c>
      <c r="P165">
        <v>0</v>
      </c>
      <c r="Q165">
        <f t="shared" si="7"/>
        <v>1</v>
      </c>
      <c r="R165" s="1">
        <v>43600</v>
      </c>
      <c r="S165" s="16">
        <f t="shared" si="8"/>
        <v>163</v>
      </c>
    </row>
    <row r="166" spans="1:19" x14ac:dyDescent="0.2">
      <c r="A166" t="str">
        <f>INDEX(FamilyPlateData!$A:$A,MATCH($I166,FamilyPlateData!$H:$H,0))</f>
        <v>F02M03</v>
      </c>
      <c r="B166" t="str">
        <f>INDEX(FamilyPlateData!$C:$C,MATCH($I166,FamilyPlateData!$H:$H,0))</f>
        <v>02</v>
      </c>
      <c r="C166" t="str">
        <f>INDEX(FamilyPlateData!$D:$D,MATCH($I166,FamilyPlateData!$H:$H,0))</f>
        <v>03</v>
      </c>
      <c r="D166">
        <f>INDEX(FamilyPlateData!$B:$B,MATCH($I166,FamilyPlateData!$H:$H,0))</f>
        <v>1</v>
      </c>
      <c r="E166">
        <v>1</v>
      </c>
      <c r="F166" s="19">
        <v>7</v>
      </c>
      <c r="G166" t="s">
        <v>4</v>
      </c>
      <c r="H166" s="5">
        <v>6</v>
      </c>
      <c r="I166" t="s">
        <v>85</v>
      </c>
      <c r="J166" s="15" t="str">
        <f t="shared" si="6"/>
        <v>1-7D-6</v>
      </c>
      <c r="K166">
        <f>INDEX(FamilyPlateData!I:I,MATCH(I166,FamilyPlateData!H:H,0))</f>
        <v>4</v>
      </c>
      <c r="L166" t="str">
        <f>INDEX(FamilyPlateData!J:J,MATCH(I166,FamilyPlateData!H:H,0))</f>
        <v>A2</v>
      </c>
      <c r="M166">
        <v>1</v>
      </c>
      <c r="N166">
        <v>1</v>
      </c>
      <c r="O166">
        <f>IF(_xlfn.IFNA(INDEX(ShrinkageData!H:H,MATCH(J166,ShrinkageData!H:H,0)), 0) = 0, 0, 1)</f>
        <v>0</v>
      </c>
      <c r="P166">
        <v>0</v>
      </c>
      <c r="Q166">
        <f t="shared" si="7"/>
        <v>1</v>
      </c>
      <c r="R166" s="1">
        <v>43600</v>
      </c>
      <c r="S166" s="16">
        <f t="shared" si="8"/>
        <v>163</v>
      </c>
    </row>
    <row r="167" spans="1:19" x14ac:dyDescent="0.2">
      <c r="A167" t="str">
        <f>INDEX(FamilyPlateData!$A:$A,MATCH($I167,FamilyPlateData!$H:$H,0))</f>
        <v>F09M12</v>
      </c>
      <c r="B167" t="str">
        <f>INDEX(FamilyPlateData!$C:$C,MATCH($I167,FamilyPlateData!$H:$H,0))</f>
        <v>09</v>
      </c>
      <c r="C167" t="str">
        <f>INDEX(FamilyPlateData!$D:$D,MATCH($I167,FamilyPlateData!$H:$H,0))</f>
        <v>12</v>
      </c>
      <c r="D167">
        <f>INDEX(FamilyPlateData!$B:$B,MATCH($I167,FamilyPlateData!$H:$H,0))</f>
        <v>3</v>
      </c>
      <c r="E167">
        <v>1</v>
      </c>
      <c r="F167" s="19">
        <v>8</v>
      </c>
      <c r="G167" t="s">
        <v>1</v>
      </c>
      <c r="H167" s="5">
        <v>1</v>
      </c>
      <c r="I167" t="s">
        <v>86</v>
      </c>
      <c r="J167" s="15" t="str">
        <f t="shared" si="6"/>
        <v>1-8A-1</v>
      </c>
      <c r="K167">
        <f>INDEX(FamilyPlateData!I:I,MATCH(I167,FamilyPlateData!H:H,0))</f>
        <v>4</v>
      </c>
      <c r="L167" t="str">
        <f>INDEX(FamilyPlateData!J:J,MATCH(I167,FamilyPlateData!H:H,0))</f>
        <v>A1</v>
      </c>
      <c r="M167">
        <v>1</v>
      </c>
      <c r="N167">
        <v>1</v>
      </c>
      <c r="O167">
        <f>IF(_xlfn.IFNA(INDEX(ShrinkageData!H:H,MATCH(J167,ShrinkageData!H:H,0)), 0) = 0, 0, 1)</f>
        <v>0</v>
      </c>
      <c r="P167">
        <v>0</v>
      </c>
      <c r="Q167">
        <f t="shared" si="7"/>
        <v>1</v>
      </c>
      <c r="R167" s="1">
        <v>43600</v>
      </c>
      <c r="S167" s="16">
        <f t="shared" si="8"/>
        <v>163</v>
      </c>
    </row>
    <row r="168" spans="1:19" x14ac:dyDescent="0.2">
      <c r="A168" t="str">
        <f>INDEX(FamilyPlateData!$A:$A,MATCH($I168,FamilyPlateData!$H:$H,0))</f>
        <v>F09M12</v>
      </c>
      <c r="B168" t="str">
        <f>INDEX(FamilyPlateData!$C:$C,MATCH($I168,FamilyPlateData!$H:$H,0))</f>
        <v>09</v>
      </c>
      <c r="C168" t="str">
        <f>INDEX(FamilyPlateData!$D:$D,MATCH($I168,FamilyPlateData!$H:$H,0))</f>
        <v>12</v>
      </c>
      <c r="D168">
        <f>INDEX(FamilyPlateData!$B:$B,MATCH($I168,FamilyPlateData!$H:$H,0))</f>
        <v>3</v>
      </c>
      <c r="E168">
        <v>1</v>
      </c>
      <c r="F168" s="19">
        <v>8</v>
      </c>
      <c r="G168" t="s">
        <v>1</v>
      </c>
      <c r="H168" s="5">
        <v>2</v>
      </c>
      <c r="I168" t="s">
        <v>86</v>
      </c>
      <c r="J168" s="15" t="str">
        <f t="shared" si="6"/>
        <v>1-8A-2</v>
      </c>
      <c r="K168">
        <f>INDEX(FamilyPlateData!I:I,MATCH(I168,FamilyPlateData!H:H,0))</f>
        <v>4</v>
      </c>
      <c r="L168" t="str">
        <f>INDEX(FamilyPlateData!J:J,MATCH(I168,FamilyPlateData!H:H,0))</f>
        <v>A1</v>
      </c>
      <c r="M168">
        <v>1</v>
      </c>
      <c r="N168">
        <v>1</v>
      </c>
      <c r="O168">
        <f>IF(_xlfn.IFNA(INDEX(ShrinkageData!H:H,MATCH(J168,ShrinkageData!H:H,0)), 0) = 0, 0, 1)</f>
        <v>0</v>
      </c>
      <c r="P168">
        <v>0</v>
      </c>
      <c r="Q168">
        <f t="shared" si="7"/>
        <v>1</v>
      </c>
      <c r="R168" s="1">
        <v>43600</v>
      </c>
      <c r="S168" s="16">
        <f t="shared" si="8"/>
        <v>163</v>
      </c>
    </row>
    <row r="169" spans="1:19" x14ac:dyDescent="0.2">
      <c r="A169" t="str">
        <f>INDEX(FamilyPlateData!$A:$A,MATCH($I169,FamilyPlateData!$H:$H,0))</f>
        <v>F09M12</v>
      </c>
      <c r="B169" t="str">
        <f>INDEX(FamilyPlateData!$C:$C,MATCH($I169,FamilyPlateData!$H:$H,0))</f>
        <v>09</v>
      </c>
      <c r="C169" t="str">
        <f>INDEX(FamilyPlateData!$D:$D,MATCH($I169,FamilyPlateData!$H:$H,0))</f>
        <v>12</v>
      </c>
      <c r="D169">
        <f>INDEX(FamilyPlateData!$B:$B,MATCH($I169,FamilyPlateData!$H:$H,0))</f>
        <v>3</v>
      </c>
      <c r="E169">
        <v>1</v>
      </c>
      <c r="F169" s="19">
        <v>8</v>
      </c>
      <c r="G169" t="s">
        <v>1</v>
      </c>
      <c r="H169" s="5">
        <v>3</v>
      </c>
      <c r="I169" t="s">
        <v>86</v>
      </c>
      <c r="J169" s="15" t="str">
        <f t="shared" si="6"/>
        <v>1-8A-3</v>
      </c>
      <c r="K169">
        <f>INDEX(FamilyPlateData!I:I,MATCH(I169,FamilyPlateData!H:H,0))</f>
        <v>4</v>
      </c>
      <c r="L169" t="str">
        <f>INDEX(FamilyPlateData!J:J,MATCH(I169,FamilyPlateData!H:H,0))</f>
        <v>A1</v>
      </c>
      <c r="M169">
        <v>1</v>
      </c>
      <c r="N169">
        <v>1</v>
      </c>
      <c r="O169">
        <f>IF(_xlfn.IFNA(INDEX(ShrinkageData!H:H,MATCH(J169,ShrinkageData!H:H,0)), 0) = 0, 0, 1)</f>
        <v>0</v>
      </c>
      <c r="P169">
        <v>0</v>
      </c>
      <c r="Q169">
        <f t="shared" si="7"/>
        <v>1</v>
      </c>
      <c r="R169" s="1">
        <v>43613</v>
      </c>
      <c r="S169" s="16">
        <f t="shared" si="8"/>
        <v>176</v>
      </c>
    </row>
    <row r="170" spans="1:19" x14ac:dyDescent="0.2">
      <c r="A170" t="str">
        <f>INDEX(FamilyPlateData!$A:$A,MATCH($I170,FamilyPlateData!$H:$H,0))</f>
        <v>F09M12</v>
      </c>
      <c r="B170" t="str">
        <f>INDEX(FamilyPlateData!$C:$C,MATCH($I170,FamilyPlateData!$H:$H,0))</f>
        <v>09</v>
      </c>
      <c r="C170" t="str">
        <f>INDEX(FamilyPlateData!$D:$D,MATCH($I170,FamilyPlateData!$H:$H,0))</f>
        <v>12</v>
      </c>
      <c r="D170">
        <f>INDEX(FamilyPlateData!$B:$B,MATCH($I170,FamilyPlateData!$H:$H,0))</f>
        <v>3</v>
      </c>
      <c r="E170">
        <v>1</v>
      </c>
      <c r="F170" s="19">
        <v>8</v>
      </c>
      <c r="G170" t="s">
        <v>1</v>
      </c>
      <c r="H170" s="5">
        <v>4</v>
      </c>
      <c r="I170" t="s">
        <v>86</v>
      </c>
      <c r="J170" s="15" t="str">
        <f t="shared" si="6"/>
        <v>1-8A-4</v>
      </c>
      <c r="K170">
        <f>INDEX(FamilyPlateData!I:I,MATCH(I170,FamilyPlateData!H:H,0))</f>
        <v>4</v>
      </c>
      <c r="L170" t="str">
        <f>INDEX(FamilyPlateData!J:J,MATCH(I170,FamilyPlateData!H:H,0))</f>
        <v>A1</v>
      </c>
      <c r="M170">
        <v>1</v>
      </c>
      <c r="N170">
        <v>1</v>
      </c>
      <c r="O170">
        <f>IF(_xlfn.IFNA(INDEX(ShrinkageData!H:H,MATCH(J170,ShrinkageData!H:H,0)), 0) = 0, 0, 1)</f>
        <v>0</v>
      </c>
      <c r="P170">
        <v>0</v>
      </c>
      <c r="Q170">
        <f t="shared" si="7"/>
        <v>1</v>
      </c>
      <c r="R170" s="1">
        <v>43600</v>
      </c>
      <c r="S170" s="16">
        <f t="shared" si="8"/>
        <v>163</v>
      </c>
    </row>
    <row r="171" spans="1:19" x14ac:dyDescent="0.2">
      <c r="A171" t="str">
        <f>INDEX(FamilyPlateData!$A:$A,MATCH($I171,FamilyPlateData!$H:$H,0))</f>
        <v>F09M12</v>
      </c>
      <c r="B171" t="str">
        <f>INDEX(FamilyPlateData!$C:$C,MATCH($I171,FamilyPlateData!$H:$H,0))</f>
        <v>09</v>
      </c>
      <c r="C171" t="str">
        <f>INDEX(FamilyPlateData!$D:$D,MATCH($I171,FamilyPlateData!$H:$H,0))</f>
        <v>12</v>
      </c>
      <c r="D171">
        <f>INDEX(FamilyPlateData!$B:$B,MATCH($I171,FamilyPlateData!$H:$H,0))</f>
        <v>3</v>
      </c>
      <c r="E171">
        <v>1</v>
      </c>
      <c r="F171" s="19">
        <v>8</v>
      </c>
      <c r="G171" t="s">
        <v>1</v>
      </c>
      <c r="H171" s="5">
        <v>5</v>
      </c>
      <c r="I171" t="s">
        <v>86</v>
      </c>
      <c r="J171" s="15" t="str">
        <f t="shared" si="6"/>
        <v>1-8A-5</v>
      </c>
      <c r="K171">
        <f>INDEX(FamilyPlateData!I:I,MATCH(I171,FamilyPlateData!H:H,0))</f>
        <v>4</v>
      </c>
      <c r="L171" t="str">
        <f>INDEX(FamilyPlateData!J:J,MATCH(I171,FamilyPlateData!H:H,0))</f>
        <v>A1</v>
      </c>
      <c r="M171">
        <v>1</v>
      </c>
      <c r="N171">
        <v>1</v>
      </c>
      <c r="O171">
        <f>IF(_xlfn.IFNA(INDEX(ShrinkageData!H:H,MATCH(J171,ShrinkageData!H:H,0)), 0) = 0, 0, 1)</f>
        <v>0</v>
      </c>
      <c r="P171">
        <v>0</v>
      </c>
      <c r="Q171">
        <f t="shared" si="7"/>
        <v>1</v>
      </c>
      <c r="R171" s="1">
        <v>43600</v>
      </c>
      <c r="S171" s="16">
        <f t="shared" si="8"/>
        <v>163</v>
      </c>
    </row>
    <row r="172" spans="1:19" x14ac:dyDescent="0.2">
      <c r="A172" t="str">
        <f>INDEX(FamilyPlateData!$A:$A,MATCH($I172,FamilyPlateData!$H:$H,0))</f>
        <v>F09M12</v>
      </c>
      <c r="B172" t="str">
        <f>INDEX(FamilyPlateData!$C:$C,MATCH($I172,FamilyPlateData!$H:$H,0))</f>
        <v>09</v>
      </c>
      <c r="C172" t="str">
        <f>INDEX(FamilyPlateData!$D:$D,MATCH($I172,FamilyPlateData!$H:$H,0))</f>
        <v>12</v>
      </c>
      <c r="D172">
        <f>INDEX(FamilyPlateData!$B:$B,MATCH($I172,FamilyPlateData!$H:$H,0))</f>
        <v>3</v>
      </c>
      <c r="E172">
        <v>1</v>
      </c>
      <c r="F172" s="19">
        <v>8</v>
      </c>
      <c r="G172" t="s">
        <v>1</v>
      </c>
      <c r="H172" s="5">
        <v>6</v>
      </c>
      <c r="I172" t="s">
        <v>86</v>
      </c>
      <c r="J172" s="15" t="str">
        <f t="shared" si="6"/>
        <v>1-8A-6</v>
      </c>
      <c r="K172">
        <f>INDEX(FamilyPlateData!I:I,MATCH(I172,FamilyPlateData!H:H,0))</f>
        <v>4</v>
      </c>
      <c r="L172" t="str">
        <f>INDEX(FamilyPlateData!J:J,MATCH(I172,FamilyPlateData!H:H,0))</f>
        <v>A1</v>
      </c>
      <c r="M172">
        <v>0</v>
      </c>
      <c r="N172">
        <v>0</v>
      </c>
      <c r="O172">
        <f>IF(_xlfn.IFNA(INDEX(ShrinkageData!H:H,MATCH(J172,ShrinkageData!H:H,0)), 0) = 0, 0, 1)</f>
        <v>0</v>
      </c>
      <c r="P172">
        <v>0</v>
      </c>
      <c r="Q172">
        <f t="shared" si="7"/>
        <v>0</v>
      </c>
      <c r="R172" s="1" t="s">
        <v>921</v>
      </c>
      <c r="S172" s="16">
        <f t="shared" si="8"/>
        <v>0</v>
      </c>
    </row>
    <row r="173" spans="1:19" x14ac:dyDescent="0.2">
      <c r="A173" t="str">
        <f>INDEX(FamilyPlateData!$A:$A,MATCH($I173,FamilyPlateData!$H:$H,0))</f>
        <v>F09M12</v>
      </c>
      <c r="B173" t="str">
        <f>INDEX(FamilyPlateData!$C:$C,MATCH($I173,FamilyPlateData!$H:$H,0))</f>
        <v>09</v>
      </c>
      <c r="C173" t="str">
        <f>INDEX(FamilyPlateData!$D:$D,MATCH($I173,FamilyPlateData!$H:$H,0))</f>
        <v>12</v>
      </c>
      <c r="D173">
        <f>INDEX(FamilyPlateData!$B:$B,MATCH($I173,FamilyPlateData!$H:$H,0))</f>
        <v>3</v>
      </c>
      <c r="E173">
        <v>1</v>
      </c>
      <c r="F173" s="19">
        <v>8</v>
      </c>
      <c r="G173" t="s">
        <v>2</v>
      </c>
      <c r="H173" s="5">
        <v>1</v>
      </c>
      <c r="I173" t="s">
        <v>87</v>
      </c>
      <c r="J173" s="15" t="str">
        <f t="shared" si="6"/>
        <v>1-8B-1</v>
      </c>
      <c r="K173">
        <f>INDEX(FamilyPlateData!I:I,MATCH(I173,FamilyPlateData!H:H,0))</f>
        <v>4</v>
      </c>
      <c r="L173" t="str">
        <f>INDEX(FamilyPlateData!J:J,MATCH(I173,FamilyPlateData!H:H,0))</f>
        <v>A1</v>
      </c>
      <c r="M173">
        <v>1</v>
      </c>
      <c r="N173">
        <v>1</v>
      </c>
      <c r="O173">
        <f>IF(_xlfn.IFNA(INDEX(ShrinkageData!H:H,MATCH(J173,ShrinkageData!H:H,0)), 0) = 0, 0, 1)</f>
        <v>1</v>
      </c>
      <c r="P173">
        <v>0</v>
      </c>
      <c r="Q173">
        <f t="shared" si="7"/>
        <v>0</v>
      </c>
      <c r="R173" s="1">
        <v>43574</v>
      </c>
      <c r="S173" s="16">
        <f t="shared" si="8"/>
        <v>137</v>
      </c>
    </row>
    <row r="174" spans="1:19" x14ac:dyDescent="0.2">
      <c r="A174" t="str">
        <f>INDEX(FamilyPlateData!$A:$A,MATCH($I174,FamilyPlateData!$H:$H,0))</f>
        <v>F09M12</v>
      </c>
      <c r="B174" t="str">
        <f>INDEX(FamilyPlateData!$C:$C,MATCH($I174,FamilyPlateData!$H:$H,0))</f>
        <v>09</v>
      </c>
      <c r="C174" t="str">
        <f>INDEX(FamilyPlateData!$D:$D,MATCH($I174,FamilyPlateData!$H:$H,0))</f>
        <v>12</v>
      </c>
      <c r="D174">
        <f>INDEX(FamilyPlateData!$B:$B,MATCH($I174,FamilyPlateData!$H:$H,0))</f>
        <v>3</v>
      </c>
      <c r="E174">
        <v>1</v>
      </c>
      <c r="F174" s="19">
        <v>8</v>
      </c>
      <c r="G174" t="s">
        <v>2</v>
      </c>
      <c r="H174" s="5">
        <v>2</v>
      </c>
      <c r="I174" t="s">
        <v>87</v>
      </c>
      <c r="J174" s="15" t="str">
        <f t="shared" si="6"/>
        <v>1-8B-2</v>
      </c>
      <c r="K174">
        <f>INDEX(FamilyPlateData!I:I,MATCH(I174,FamilyPlateData!H:H,0))</f>
        <v>4</v>
      </c>
      <c r="L174" t="str">
        <f>INDEX(FamilyPlateData!J:J,MATCH(I174,FamilyPlateData!H:H,0))</f>
        <v>A1</v>
      </c>
      <c r="M174">
        <v>0</v>
      </c>
      <c r="N174">
        <v>0</v>
      </c>
      <c r="O174">
        <f>IF(_xlfn.IFNA(INDEX(ShrinkageData!H:H,MATCH(J174,ShrinkageData!H:H,0)), 0) = 0, 0, 1)</f>
        <v>0</v>
      </c>
      <c r="P174">
        <v>0</v>
      </c>
      <c r="Q174">
        <f t="shared" si="7"/>
        <v>0</v>
      </c>
      <c r="R174" s="1" t="s">
        <v>921</v>
      </c>
      <c r="S174" s="16">
        <f t="shared" si="8"/>
        <v>0</v>
      </c>
    </row>
    <row r="175" spans="1:19" x14ac:dyDescent="0.2">
      <c r="A175" t="str">
        <f>INDEX(FamilyPlateData!$A:$A,MATCH($I175,FamilyPlateData!$H:$H,0))</f>
        <v>F09M12</v>
      </c>
      <c r="B175" t="str">
        <f>INDEX(FamilyPlateData!$C:$C,MATCH($I175,FamilyPlateData!$H:$H,0))</f>
        <v>09</v>
      </c>
      <c r="C175" t="str">
        <f>INDEX(FamilyPlateData!$D:$D,MATCH($I175,FamilyPlateData!$H:$H,0))</f>
        <v>12</v>
      </c>
      <c r="D175">
        <f>INDEX(FamilyPlateData!$B:$B,MATCH($I175,FamilyPlateData!$H:$H,0))</f>
        <v>3</v>
      </c>
      <c r="E175">
        <v>1</v>
      </c>
      <c r="F175" s="19">
        <v>8</v>
      </c>
      <c r="G175" t="s">
        <v>2</v>
      </c>
      <c r="H175" s="5">
        <v>3</v>
      </c>
      <c r="I175" t="s">
        <v>87</v>
      </c>
      <c r="J175" s="15" t="str">
        <f t="shared" si="6"/>
        <v>1-8B-3</v>
      </c>
      <c r="K175">
        <f>INDEX(FamilyPlateData!I:I,MATCH(I175,FamilyPlateData!H:H,0))</f>
        <v>4</v>
      </c>
      <c r="L175" t="str">
        <f>INDEX(FamilyPlateData!J:J,MATCH(I175,FamilyPlateData!H:H,0))</f>
        <v>A1</v>
      </c>
      <c r="M175">
        <v>1</v>
      </c>
      <c r="N175">
        <v>1</v>
      </c>
      <c r="O175">
        <f>IF(_xlfn.IFNA(INDEX(ShrinkageData!H:H,MATCH(J175,ShrinkageData!H:H,0)), 0) = 0, 0, 1)</f>
        <v>0</v>
      </c>
      <c r="P175">
        <v>0</v>
      </c>
      <c r="Q175">
        <f t="shared" si="7"/>
        <v>1</v>
      </c>
      <c r="R175" s="1">
        <v>43600</v>
      </c>
      <c r="S175" s="16">
        <f t="shared" si="8"/>
        <v>163</v>
      </c>
    </row>
    <row r="176" spans="1:19" x14ac:dyDescent="0.2">
      <c r="A176" t="str">
        <f>INDEX(FamilyPlateData!$A:$A,MATCH($I176,FamilyPlateData!$H:$H,0))</f>
        <v>F09M12</v>
      </c>
      <c r="B176" t="str">
        <f>INDEX(FamilyPlateData!$C:$C,MATCH($I176,FamilyPlateData!$H:$H,0))</f>
        <v>09</v>
      </c>
      <c r="C176" t="str">
        <f>INDEX(FamilyPlateData!$D:$D,MATCH($I176,FamilyPlateData!$H:$H,0))</f>
        <v>12</v>
      </c>
      <c r="D176">
        <f>INDEX(FamilyPlateData!$B:$B,MATCH($I176,FamilyPlateData!$H:$H,0))</f>
        <v>3</v>
      </c>
      <c r="E176">
        <v>1</v>
      </c>
      <c r="F176" s="19">
        <v>8</v>
      </c>
      <c r="G176" t="s">
        <v>2</v>
      </c>
      <c r="H176" s="5">
        <v>4</v>
      </c>
      <c r="I176" t="s">
        <v>87</v>
      </c>
      <c r="J176" s="15" t="str">
        <f t="shared" si="6"/>
        <v>1-8B-4</v>
      </c>
      <c r="K176">
        <f>INDEX(FamilyPlateData!I:I,MATCH(I176,FamilyPlateData!H:H,0))</f>
        <v>4</v>
      </c>
      <c r="L176" t="str">
        <f>INDEX(FamilyPlateData!J:J,MATCH(I176,FamilyPlateData!H:H,0))</f>
        <v>A1</v>
      </c>
      <c r="M176">
        <v>1</v>
      </c>
      <c r="N176">
        <v>1</v>
      </c>
      <c r="O176">
        <f>IF(_xlfn.IFNA(INDEX(ShrinkageData!H:H,MATCH(J176,ShrinkageData!H:H,0)), 0) = 0, 0, 1)</f>
        <v>1</v>
      </c>
      <c r="P176">
        <v>0</v>
      </c>
      <c r="Q176">
        <f t="shared" si="7"/>
        <v>0</v>
      </c>
      <c r="R176" s="1">
        <v>43554</v>
      </c>
      <c r="S176" s="16">
        <f t="shared" si="8"/>
        <v>117</v>
      </c>
    </row>
    <row r="177" spans="1:19" x14ac:dyDescent="0.2">
      <c r="A177" t="str">
        <f>INDEX(FamilyPlateData!$A:$A,MATCH($I177,FamilyPlateData!$H:$H,0))</f>
        <v>F09M12</v>
      </c>
      <c r="B177" t="str">
        <f>INDEX(FamilyPlateData!$C:$C,MATCH($I177,FamilyPlateData!$H:$H,0))</f>
        <v>09</v>
      </c>
      <c r="C177" t="str">
        <f>INDEX(FamilyPlateData!$D:$D,MATCH($I177,FamilyPlateData!$H:$H,0))</f>
        <v>12</v>
      </c>
      <c r="D177">
        <f>INDEX(FamilyPlateData!$B:$B,MATCH($I177,FamilyPlateData!$H:$H,0))</f>
        <v>3</v>
      </c>
      <c r="E177">
        <v>1</v>
      </c>
      <c r="F177" s="19">
        <v>8</v>
      </c>
      <c r="G177" t="s">
        <v>2</v>
      </c>
      <c r="H177" s="5">
        <v>5</v>
      </c>
      <c r="I177" t="s">
        <v>87</v>
      </c>
      <c r="J177" s="15" t="str">
        <f t="shared" si="6"/>
        <v>1-8B-5</v>
      </c>
      <c r="K177">
        <f>INDEX(FamilyPlateData!I:I,MATCH(I177,FamilyPlateData!H:H,0))</f>
        <v>4</v>
      </c>
      <c r="L177" t="str">
        <f>INDEX(FamilyPlateData!J:J,MATCH(I177,FamilyPlateData!H:H,0))</f>
        <v>A1</v>
      </c>
      <c r="M177">
        <v>1</v>
      </c>
      <c r="N177">
        <v>1</v>
      </c>
      <c r="O177">
        <f>IF(_xlfn.IFNA(INDEX(ShrinkageData!H:H,MATCH(J177,ShrinkageData!H:H,0)), 0) = 0, 0, 1)</f>
        <v>0</v>
      </c>
      <c r="P177">
        <v>0</v>
      </c>
      <c r="Q177">
        <f t="shared" si="7"/>
        <v>1</v>
      </c>
      <c r="R177" s="1">
        <v>43600</v>
      </c>
      <c r="S177" s="16">
        <f t="shared" si="8"/>
        <v>163</v>
      </c>
    </row>
    <row r="178" spans="1:19" x14ac:dyDescent="0.2">
      <c r="A178" t="str">
        <f>INDEX(FamilyPlateData!$A:$A,MATCH($I178,FamilyPlateData!$H:$H,0))</f>
        <v>F09M12</v>
      </c>
      <c r="B178" t="str">
        <f>INDEX(FamilyPlateData!$C:$C,MATCH($I178,FamilyPlateData!$H:$H,0))</f>
        <v>09</v>
      </c>
      <c r="C178" t="str">
        <f>INDEX(FamilyPlateData!$D:$D,MATCH($I178,FamilyPlateData!$H:$H,0))</f>
        <v>12</v>
      </c>
      <c r="D178">
        <f>INDEX(FamilyPlateData!$B:$B,MATCH($I178,FamilyPlateData!$H:$H,0))</f>
        <v>3</v>
      </c>
      <c r="E178">
        <v>1</v>
      </c>
      <c r="F178" s="19">
        <v>8</v>
      </c>
      <c r="G178" t="s">
        <v>2</v>
      </c>
      <c r="H178" s="5">
        <v>6</v>
      </c>
      <c r="I178" t="s">
        <v>87</v>
      </c>
      <c r="J178" s="15" t="str">
        <f t="shared" si="6"/>
        <v>1-8B-6</v>
      </c>
      <c r="K178">
        <f>INDEX(FamilyPlateData!I:I,MATCH(I178,FamilyPlateData!H:H,0))</f>
        <v>4</v>
      </c>
      <c r="L178" t="str">
        <f>INDEX(FamilyPlateData!J:J,MATCH(I178,FamilyPlateData!H:H,0))</f>
        <v>A1</v>
      </c>
      <c r="M178">
        <v>1</v>
      </c>
      <c r="N178">
        <v>1</v>
      </c>
      <c r="O178">
        <f>IF(_xlfn.IFNA(INDEX(ShrinkageData!H:H,MATCH(J178,ShrinkageData!H:H,0)), 0) = 0, 0, 1)</f>
        <v>0</v>
      </c>
      <c r="P178">
        <v>0</v>
      </c>
      <c r="Q178">
        <f t="shared" si="7"/>
        <v>1</v>
      </c>
      <c r="R178" s="1">
        <v>43600</v>
      </c>
      <c r="S178" s="16">
        <f t="shared" si="8"/>
        <v>163</v>
      </c>
    </row>
    <row r="179" spans="1:19" x14ac:dyDescent="0.2">
      <c r="A179" t="str">
        <f>INDEX(FamilyPlateData!$A:$A,MATCH($I179,FamilyPlateData!$H:$H,0))</f>
        <v>F03M04</v>
      </c>
      <c r="B179" t="str">
        <f>INDEX(FamilyPlateData!$C:$C,MATCH($I179,FamilyPlateData!$H:$H,0))</f>
        <v>03</v>
      </c>
      <c r="C179" t="str">
        <f>INDEX(FamilyPlateData!$D:$D,MATCH($I179,FamilyPlateData!$H:$H,0))</f>
        <v>04</v>
      </c>
      <c r="D179">
        <f>INDEX(FamilyPlateData!$B:$B,MATCH($I179,FamilyPlateData!$H:$H,0))</f>
        <v>1</v>
      </c>
      <c r="E179">
        <v>1</v>
      </c>
      <c r="F179" s="19">
        <v>8</v>
      </c>
      <c r="G179" t="s">
        <v>3</v>
      </c>
      <c r="H179" s="5">
        <v>1</v>
      </c>
      <c r="I179" t="s">
        <v>88</v>
      </c>
      <c r="J179" s="15" t="str">
        <f t="shared" si="6"/>
        <v>1-8C-1</v>
      </c>
      <c r="K179">
        <f>INDEX(FamilyPlateData!I:I,MATCH(I179,FamilyPlateData!H:H,0))</f>
        <v>4</v>
      </c>
      <c r="L179" t="str">
        <f>INDEX(FamilyPlateData!J:J,MATCH(I179,FamilyPlateData!H:H,0))</f>
        <v>n/a</v>
      </c>
      <c r="M179">
        <v>0</v>
      </c>
      <c r="N179">
        <v>0</v>
      </c>
      <c r="O179">
        <f>IF(_xlfn.IFNA(INDEX(ShrinkageData!H:H,MATCH(J179,ShrinkageData!H:H,0)), 0) = 0, 0, 1)</f>
        <v>0</v>
      </c>
      <c r="P179">
        <v>0</v>
      </c>
      <c r="Q179">
        <f t="shared" si="7"/>
        <v>0</v>
      </c>
      <c r="R179" s="1" t="s">
        <v>921</v>
      </c>
      <c r="S179" s="16">
        <f t="shared" si="8"/>
        <v>0</v>
      </c>
    </row>
    <row r="180" spans="1:19" x14ac:dyDescent="0.2">
      <c r="A180" t="str">
        <f>INDEX(FamilyPlateData!$A:$A,MATCH($I180,FamilyPlateData!$H:$H,0))</f>
        <v>F03M04</v>
      </c>
      <c r="B180" t="str">
        <f>INDEX(FamilyPlateData!$C:$C,MATCH($I180,FamilyPlateData!$H:$H,0))</f>
        <v>03</v>
      </c>
      <c r="C180" t="str">
        <f>INDEX(FamilyPlateData!$D:$D,MATCH($I180,FamilyPlateData!$H:$H,0))</f>
        <v>04</v>
      </c>
      <c r="D180">
        <f>INDEX(FamilyPlateData!$B:$B,MATCH($I180,FamilyPlateData!$H:$H,0))</f>
        <v>1</v>
      </c>
      <c r="E180">
        <v>1</v>
      </c>
      <c r="F180" s="19">
        <v>8</v>
      </c>
      <c r="G180" t="s">
        <v>3</v>
      </c>
      <c r="H180" s="5">
        <v>2</v>
      </c>
      <c r="I180" t="s">
        <v>88</v>
      </c>
      <c r="J180" s="15" t="str">
        <f t="shared" si="6"/>
        <v>1-8C-2</v>
      </c>
      <c r="K180">
        <f>INDEX(FamilyPlateData!I:I,MATCH(I180,FamilyPlateData!H:H,0))</f>
        <v>4</v>
      </c>
      <c r="L180" t="str">
        <f>INDEX(FamilyPlateData!J:J,MATCH(I180,FamilyPlateData!H:H,0))</f>
        <v>n/a</v>
      </c>
      <c r="M180">
        <v>0</v>
      </c>
      <c r="N180">
        <v>0</v>
      </c>
      <c r="O180">
        <f>IF(_xlfn.IFNA(INDEX(ShrinkageData!H:H,MATCH(J180,ShrinkageData!H:H,0)), 0) = 0, 0, 1)</f>
        <v>0</v>
      </c>
      <c r="P180">
        <v>0</v>
      </c>
      <c r="Q180">
        <f t="shared" si="7"/>
        <v>0</v>
      </c>
      <c r="R180" s="1" t="s">
        <v>921</v>
      </c>
      <c r="S180" s="16">
        <f t="shared" si="8"/>
        <v>0</v>
      </c>
    </row>
    <row r="181" spans="1:19" x14ac:dyDescent="0.2">
      <c r="A181" t="str">
        <f>INDEX(FamilyPlateData!$A:$A,MATCH($I181,FamilyPlateData!$H:$H,0))</f>
        <v>F03M04</v>
      </c>
      <c r="B181" t="str">
        <f>INDEX(FamilyPlateData!$C:$C,MATCH($I181,FamilyPlateData!$H:$H,0))</f>
        <v>03</v>
      </c>
      <c r="C181" t="str">
        <f>INDEX(FamilyPlateData!$D:$D,MATCH($I181,FamilyPlateData!$H:$H,0))</f>
        <v>04</v>
      </c>
      <c r="D181">
        <f>INDEX(FamilyPlateData!$B:$B,MATCH($I181,FamilyPlateData!$H:$H,0))</f>
        <v>1</v>
      </c>
      <c r="E181">
        <v>1</v>
      </c>
      <c r="F181" s="19">
        <v>8</v>
      </c>
      <c r="G181" t="s">
        <v>3</v>
      </c>
      <c r="H181" s="5">
        <v>3</v>
      </c>
      <c r="I181" t="s">
        <v>88</v>
      </c>
      <c r="J181" s="15" t="str">
        <f t="shared" si="6"/>
        <v>1-8C-3</v>
      </c>
      <c r="K181">
        <f>INDEX(FamilyPlateData!I:I,MATCH(I181,FamilyPlateData!H:H,0))</f>
        <v>4</v>
      </c>
      <c r="L181" t="str">
        <f>INDEX(FamilyPlateData!J:J,MATCH(I181,FamilyPlateData!H:H,0))</f>
        <v>n/a</v>
      </c>
      <c r="M181">
        <v>0</v>
      </c>
      <c r="N181">
        <v>0</v>
      </c>
      <c r="O181">
        <f>IF(_xlfn.IFNA(INDEX(ShrinkageData!H:H,MATCH(J181,ShrinkageData!H:H,0)), 0) = 0, 0, 1)</f>
        <v>0</v>
      </c>
      <c r="P181">
        <v>0</v>
      </c>
      <c r="Q181">
        <f t="shared" si="7"/>
        <v>0</v>
      </c>
      <c r="R181" s="1" t="s">
        <v>921</v>
      </c>
      <c r="S181" s="16">
        <f t="shared" si="8"/>
        <v>0</v>
      </c>
    </row>
    <row r="182" spans="1:19" x14ac:dyDescent="0.2">
      <c r="A182" t="str">
        <f>INDEX(FamilyPlateData!$A:$A,MATCH($I182,FamilyPlateData!$H:$H,0))</f>
        <v>F03M04</v>
      </c>
      <c r="B182" t="str">
        <f>INDEX(FamilyPlateData!$C:$C,MATCH($I182,FamilyPlateData!$H:$H,0))</f>
        <v>03</v>
      </c>
      <c r="C182" t="str">
        <f>INDEX(FamilyPlateData!$D:$D,MATCH($I182,FamilyPlateData!$H:$H,0))</f>
        <v>04</v>
      </c>
      <c r="D182">
        <f>INDEX(FamilyPlateData!$B:$B,MATCH($I182,FamilyPlateData!$H:$H,0))</f>
        <v>1</v>
      </c>
      <c r="E182">
        <v>1</v>
      </c>
      <c r="F182" s="19">
        <v>8</v>
      </c>
      <c r="G182" t="s">
        <v>3</v>
      </c>
      <c r="H182" s="5">
        <v>4</v>
      </c>
      <c r="I182" t="s">
        <v>88</v>
      </c>
      <c r="J182" s="15" t="str">
        <f t="shared" si="6"/>
        <v>1-8C-4</v>
      </c>
      <c r="K182">
        <f>INDEX(FamilyPlateData!I:I,MATCH(I182,FamilyPlateData!H:H,0))</f>
        <v>4</v>
      </c>
      <c r="L182" t="str">
        <f>INDEX(FamilyPlateData!J:J,MATCH(I182,FamilyPlateData!H:H,0))</f>
        <v>n/a</v>
      </c>
      <c r="M182">
        <v>0</v>
      </c>
      <c r="N182">
        <v>0</v>
      </c>
      <c r="O182">
        <f>IF(_xlfn.IFNA(INDEX(ShrinkageData!H:H,MATCH(J182,ShrinkageData!H:H,0)), 0) = 0, 0, 1)</f>
        <v>0</v>
      </c>
      <c r="P182">
        <v>0</v>
      </c>
      <c r="Q182">
        <f t="shared" si="7"/>
        <v>0</v>
      </c>
      <c r="R182" s="1" t="s">
        <v>921</v>
      </c>
      <c r="S182" s="16">
        <f t="shared" si="8"/>
        <v>0</v>
      </c>
    </row>
    <row r="183" spans="1:19" x14ac:dyDescent="0.2">
      <c r="A183" t="str">
        <f>INDEX(FamilyPlateData!$A:$A,MATCH($I183,FamilyPlateData!$H:$H,0))</f>
        <v>F03M04</v>
      </c>
      <c r="B183" t="str">
        <f>INDEX(FamilyPlateData!$C:$C,MATCH($I183,FamilyPlateData!$H:$H,0))</f>
        <v>03</v>
      </c>
      <c r="C183" t="str">
        <f>INDEX(FamilyPlateData!$D:$D,MATCH($I183,FamilyPlateData!$H:$H,0))</f>
        <v>04</v>
      </c>
      <c r="D183">
        <f>INDEX(FamilyPlateData!$B:$B,MATCH($I183,FamilyPlateData!$H:$H,0))</f>
        <v>1</v>
      </c>
      <c r="E183">
        <v>1</v>
      </c>
      <c r="F183" s="19">
        <v>8</v>
      </c>
      <c r="G183" t="s">
        <v>3</v>
      </c>
      <c r="H183" s="5">
        <v>5</v>
      </c>
      <c r="I183" t="s">
        <v>88</v>
      </c>
      <c r="J183" s="15" t="str">
        <f t="shared" si="6"/>
        <v>1-8C-5</v>
      </c>
      <c r="K183">
        <f>INDEX(FamilyPlateData!I:I,MATCH(I183,FamilyPlateData!H:H,0))</f>
        <v>4</v>
      </c>
      <c r="L183" t="str">
        <f>INDEX(FamilyPlateData!J:J,MATCH(I183,FamilyPlateData!H:H,0))</f>
        <v>n/a</v>
      </c>
      <c r="M183">
        <v>0</v>
      </c>
      <c r="N183">
        <v>0</v>
      </c>
      <c r="O183">
        <f>IF(_xlfn.IFNA(INDEX(ShrinkageData!H:H,MATCH(J183,ShrinkageData!H:H,0)), 0) = 0, 0, 1)</f>
        <v>0</v>
      </c>
      <c r="P183">
        <v>0</v>
      </c>
      <c r="Q183">
        <f t="shared" si="7"/>
        <v>0</v>
      </c>
      <c r="R183" s="1" t="s">
        <v>921</v>
      </c>
      <c r="S183" s="16">
        <f t="shared" si="8"/>
        <v>0</v>
      </c>
    </row>
    <row r="184" spans="1:19" x14ac:dyDescent="0.2">
      <c r="A184" t="str">
        <f>INDEX(FamilyPlateData!$A:$A,MATCH($I184,FamilyPlateData!$H:$H,0))</f>
        <v>F03M04</v>
      </c>
      <c r="B184" t="str">
        <f>INDEX(FamilyPlateData!$C:$C,MATCH($I184,FamilyPlateData!$H:$H,0))</f>
        <v>03</v>
      </c>
      <c r="C184" t="str">
        <f>INDEX(FamilyPlateData!$D:$D,MATCH($I184,FamilyPlateData!$H:$H,0))</f>
        <v>04</v>
      </c>
      <c r="D184">
        <f>INDEX(FamilyPlateData!$B:$B,MATCH($I184,FamilyPlateData!$H:$H,0))</f>
        <v>1</v>
      </c>
      <c r="E184">
        <v>1</v>
      </c>
      <c r="F184" s="19">
        <v>8</v>
      </c>
      <c r="G184" t="s">
        <v>3</v>
      </c>
      <c r="H184" s="5">
        <v>6</v>
      </c>
      <c r="I184" t="s">
        <v>88</v>
      </c>
      <c r="J184" s="15" t="str">
        <f t="shared" si="6"/>
        <v>1-8C-6</v>
      </c>
      <c r="K184">
        <f>INDEX(FamilyPlateData!I:I,MATCH(I184,FamilyPlateData!H:H,0))</f>
        <v>4</v>
      </c>
      <c r="L184" t="str">
        <f>INDEX(FamilyPlateData!J:J,MATCH(I184,FamilyPlateData!H:H,0))</f>
        <v>n/a</v>
      </c>
      <c r="M184">
        <v>0</v>
      </c>
      <c r="N184">
        <v>0</v>
      </c>
      <c r="O184">
        <f>IF(_xlfn.IFNA(INDEX(ShrinkageData!H:H,MATCH(J184,ShrinkageData!H:H,0)), 0) = 0, 0, 1)</f>
        <v>0</v>
      </c>
      <c r="P184">
        <v>0</v>
      </c>
      <c r="Q184">
        <f t="shared" si="7"/>
        <v>0</v>
      </c>
      <c r="R184" s="1" t="s">
        <v>921</v>
      </c>
      <c r="S184" s="16">
        <f t="shared" si="8"/>
        <v>0</v>
      </c>
    </row>
    <row r="185" spans="1:19" x14ac:dyDescent="0.2">
      <c r="A185" t="str">
        <f>INDEX(FamilyPlateData!$A:$A,MATCH($I185,FamilyPlateData!$H:$H,0))</f>
        <v>F03M04</v>
      </c>
      <c r="B185" t="str">
        <f>INDEX(FamilyPlateData!$C:$C,MATCH($I185,FamilyPlateData!$H:$H,0))</f>
        <v>03</v>
      </c>
      <c r="C185" t="str">
        <f>INDEX(FamilyPlateData!$D:$D,MATCH($I185,FamilyPlateData!$H:$H,0))</f>
        <v>04</v>
      </c>
      <c r="D185">
        <f>INDEX(FamilyPlateData!$B:$B,MATCH($I185,FamilyPlateData!$H:$H,0))</f>
        <v>1</v>
      </c>
      <c r="E185">
        <v>1</v>
      </c>
      <c r="F185" s="19">
        <v>8</v>
      </c>
      <c r="G185" t="s">
        <v>4</v>
      </c>
      <c r="H185" s="5">
        <v>1</v>
      </c>
      <c r="I185" t="s">
        <v>89</v>
      </c>
      <c r="J185" s="15" t="str">
        <f t="shared" si="6"/>
        <v>1-8D-1</v>
      </c>
      <c r="K185">
        <f>INDEX(FamilyPlateData!I:I,MATCH(I185,FamilyPlateData!H:H,0))</f>
        <v>4</v>
      </c>
      <c r="L185" t="str">
        <f>INDEX(FamilyPlateData!J:J,MATCH(I185,FamilyPlateData!H:H,0))</f>
        <v>n/a</v>
      </c>
      <c r="M185">
        <v>0</v>
      </c>
      <c r="N185">
        <v>0</v>
      </c>
      <c r="O185">
        <f>IF(_xlfn.IFNA(INDEX(ShrinkageData!H:H,MATCH(J185,ShrinkageData!H:H,0)), 0) = 0, 0, 1)</f>
        <v>0</v>
      </c>
      <c r="P185">
        <v>0</v>
      </c>
      <c r="Q185">
        <f t="shared" si="7"/>
        <v>0</v>
      </c>
      <c r="R185" s="1" t="s">
        <v>921</v>
      </c>
      <c r="S185" s="16">
        <f t="shared" si="8"/>
        <v>0</v>
      </c>
    </row>
    <row r="186" spans="1:19" x14ac:dyDescent="0.2">
      <c r="A186" t="str">
        <f>INDEX(FamilyPlateData!$A:$A,MATCH($I186,FamilyPlateData!$H:$H,0))</f>
        <v>F03M04</v>
      </c>
      <c r="B186" t="str">
        <f>INDEX(FamilyPlateData!$C:$C,MATCH($I186,FamilyPlateData!$H:$H,0))</f>
        <v>03</v>
      </c>
      <c r="C186" t="str">
        <f>INDEX(FamilyPlateData!$D:$D,MATCH($I186,FamilyPlateData!$H:$H,0))</f>
        <v>04</v>
      </c>
      <c r="D186">
        <f>INDEX(FamilyPlateData!$B:$B,MATCH($I186,FamilyPlateData!$H:$H,0))</f>
        <v>1</v>
      </c>
      <c r="E186">
        <v>1</v>
      </c>
      <c r="F186" s="19">
        <v>8</v>
      </c>
      <c r="G186" t="s">
        <v>4</v>
      </c>
      <c r="H186" s="5">
        <v>2</v>
      </c>
      <c r="I186" t="s">
        <v>89</v>
      </c>
      <c r="J186" s="15" t="str">
        <f t="shared" si="6"/>
        <v>1-8D-2</v>
      </c>
      <c r="K186">
        <f>INDEX(FamilyPlateData!I:I,MATCH(I186,FamilyPlateData!H:H,0))</f>
        <v>4</v>
      </c>
      <c r="L186" t="str">
        <f>INDEX(FamilyPlateData!J:J,MATCH(I186,FamilyPlateData!H:H,0))</f>
        <v>n/a</v>
      </c>
      <c r="M186">
        <v>0</v>
      </c>
      <c r="N186">
        <v>0</v>
      </c>
      <c r="O186">
        <f>IF(_xlfn.IFNA(INDEX(ShrinkageData!H:H,MATCH(J186,ShrinkageData!H:H,0)), 0) = 0, 0, 1)</f>
        <v>0</v>
      </c>
      <c r="P186">
        <v>0</v>
      </c>
      <c r="Q186">
        <f t="shared" si="7"/>
        <v>0</v>
      </c>
      <c r="R186" s="1" t="s">
        <v>921</v>
      </c>
      <c r="S186" s="16">
        <f t="shared" si="8"/>
        <v>0</v>
      </c>
    </row>
    <row r="187" spans="1:19" x14ac:dyDescent="0.2">
      <c r="A187" t="str">
        <f>INDEX(FamilyPlateData!$A:$A,MATCH($I187,FamilyPlateData!$H:$H,0))</f>
        <v>F03M04</v>
      </c>
      <c r="B187" t="str">
        <f>INDEX(FamilyPlateData!$C:$C,MATCH($I187,FamilyPlateData!$H:$H,0))</f>
        <v>03</v>
      </c>
      <c r="C187" t="str">
        <f>INDEX(FamilyPlateData!$D:$D,MATCH($I187,FamilyPlateData!$H:$H,0))</f>
        <v>04</v>
      </c>
      <c r="D187">
        <f>INDEX(FamilyPlateData!$B:$B,MATCH($I187,FamilyPlateData!$H:$H,0))</f>
        <v>1</v>
      </c>
      <c r="E187">
        <v>1</v>
      </c>
      <c r="F187" s="19">
        <v>8</v>
      </c>
      <c r="G187" t="s">
        <v>4</v>
      </c>
      <c r="H187" s="5">
        <v>3</v>
      </c>
      <c r="I187" t="s">
        <v>89</v>
      </c>
      <c r="J187" s="15" t="str">
        <f t="shared" si="6"/>
        <v>1-8D-3</v>
      </c>
      <c r="K187">
        <f>INDEX(FamilyPlateData!I:I,MATCH(I187,FamilyPlateData!H:H,0))</f>
        <v>4</v>
      </c>
      <c r="L187" t="str">
        <f>INDEX(FamilyPlateData!J:J,MATCH(I187,FamilyPlateData!H:H,0))</f>
        <v>n/a</v>
      </c>
      <c r="M187">
        <v>0</v>
      </c>
      <c r="N187">
        <v>0</v>
      </c>
      <c r="O187">
        <f>IF(_xlfn.IFNA(INDEX(ShrinkageData!H:H,MATCH(J187,ShrinkageData!H:H,0)), 0) = 0, 0, 1)</f>
        <v>0</v>
      </c>
      <c r="P187">
        <v>0</v>
      </c>
      <c r="Q187">
        <f t="shared" si="7"/>
        <v>0</v>
      </c>
      <c r="R187" s="1" t="s">
        <v>921</v>
      </c>
      <c r="S187" s="16">
        <f t="shared" si="8"/>
        <v>0</v>
      </c>
    </row>
    <row r="188" spans="1:19" x14ac:dyDescent="0.2">
      <c r="A188" t="str">
        <f>INDEX(FamilyPlateData!$A:$A,MATCH($I188,FamilyPlateData!$H:$H,0))</f>
        <v>F03M04</v>
      </c>
      <c r="B188" t="str">
        <f>INDEX(FamilyPlateData!$C:$C,MATCH($I188,FamilyPlateData!$H:$H,0))</f>
        <v>03</v>
      </c>
      <c r="C188" t="str">
        <f>INDEX(FamilyPlateData!$D:$D,MATCH($I188,FamilyPlateData!$H:$H,0))</f>
        <v>04</v>
      </c>
      <c r="D188">
        <f>INDEX(FamilyPlateData!$B:$B,MATCH($I188,FamilyPlateData!$H:$H,0))</f>
        <v>1</v>
      </c>
      <c r="E188">
        <v>1</v>
      </c>
      <c r="F188" s="19">
        <v>8</v>
      </c>
      <c r="G188" t="s">
        <v>4</v>
      </c>
      <c r="H188" s="5">
        <v>4</v>
      </c>
      <c r="I188" t="s">
        <v>89</v>
      </c>
      <c r="J188" s="15" t="str">
        <f t="shared" si="6"/>
        <v>1-8D-4</v>
      </c>
      <c r="K188">
        <f>INDEX(FamilyPlateData!I:I,MATCH(I188,FamilyPlateData!H:H,0))</f>
        <v>4</v>
      </c>
      <c r="L188" t="str">
        <f>INDEX(FamilyPlateData!J:J,MATCH(I188,FamilyPlateData!H:H,0))</f>
        <v>n/a</v>
      </c>
      <c r="M188">
        <v>0</v>
      </c>
      <c r="N188">
        <v>0</v>
      </c>
      <c r="O188">
        <f>IF(_xlfn.IFNA(INDEX(ShrinkageData!H:H,MATCH(J188,ShrinkageData!H:H,0)), 0) = 0, 0, 1)</f>
        <v>0</v>
      </c>
      <c r="P188">
        <v>0</v>
      </c>
      <c r="Q188">
        <f t="shared" si="7"/>
        <v>0</v>
      </c>
      <c r="R188" s="1" t="s">
        <v>921</v>
      </c>
      <c r="S188" s="16">
        <f t="shared" si="8"/>
        <v>0</v>
      </c>
    </row>
    <row r="189" spans="1:19" x14ac:dyDescent="0.2">
      <c r="A189" t="str">
        <f>INDEX(FamilyPlateData!$A:$A,MATCH($I189,FamilyPlateData!$H:$H,0))</f>
        <v>F03M04</v>
      </c>
      <c r="B189" t="str">
        <f>INDEX(FamilyPlateData!$C:$C,MATCH($I189,FamilyPlateData!$H:$H,0))</f>
        <v>03</v>
      </c>
      <c r="C189" t="str">
        <f>INDEX(FamilyPlateData!$D:$D,MATCH($I189,FamilyPlateData!$H:$H,0))</f>
        <v>04</v>
      </c>
      <c r="D189">
        <f>INDEX(FamilyPlateData!$B:$B,MATCH($I189,FamilyPlateData!$H:$H,0))</f>
        <v>1</v>
      </c>
      <c r="E189">
        <v>1</v>
      </c>
      <c r="F189" s="19">
        <v>8</v>
      </c>
      <c r="G189" t="s">
        <v>4</v>
      </c>
      <c r="H189" s="5">
        <v>5</v>
      </c>
      <c r="I189" t="s">
        <v>89</v>
      </c>
      <c r="J189" s="15" t="str">
        <f t="shared" si="6"/>
        <v>1-8D-5</v>
      </c>
      <c r="K189">
        <f>INDEX(FamilyPlateData!I:I,MATCH(I189,FamilyPlateData!H:H,0))</f>
        <v>4</v>
      </c>
      <c r="L189" t="str">
        <f>INDEX(FamilyPlateData!J:J,MATCH(I189,FamilyPlateData!H:H,0))</f>
        <v>n/a</v>
      </c>
      <c r="M189">
        <v>0</v>
      </c>
      <c r="N189">
        <v>0</v>
      </c>
      <c r="O189">
        <f>IF(_xlfn.IFNA(INDEX(ShrinkageData!H:H,MATCH(J189,ShrinkageData!H:H,0)), 0) = 0, 0, 1)</f>
        <v>0</v>
      </c>
      <c r="P189">
        <v>0</v>
      </c>
      <c r="Q189">
        <f t="shared" si="7"/>
        <v>0</v>
      </c>
      <c r="R189" s="1" t="s">
        <v>921</v>
      </c>
      <c r="S189" s="16">
        <f t="shared" si="8"/>
        <v>0</v>
      </c>
    </row>
    <row r="190" spans="1:19" x14ac:dyDescent="0.2">
      <c r="A190" t="str">
        <f>INDEX(FamilyPlateData!$A:$A,MATCH($I190,FamilyPlateData!$H:$H,0))</f>
        <v>F03M04</v>
      </c>
      <c r="B190" t="str">
        <f>INDEX(FamilyPlateData!$C:$C,MATCH($I190,FamilyPlateData!$H:$H,0))</f>
        <v>03</v>
      </c>
      <c r="C190" t="str">
        <f>INDEX(FamilyPlateData!$D:$D,MATCH($I190,FamilyPlateData!$H:$H,0))</f>
        <v>04</v>
      </c>
      <c r="D190">
        <f>INDEX(FamilyPlateData!$B:$B,MATCH($I190,FamilyPlateData!$H:$H,0))</f>
        <v>1</v>
      </c>
      <c r="E190">
        <v>1</v>
      </c>
      <c r="F190" s="19">
        <v>8</v>
      </c>
      <c r="G190" t="s">
        <v>4</v>
      </c>
      <c r="H190" s="5">
        <v>6</v>
      </c>
      <c r="I190" t="s">
        <v>89</v>
      </c>
      <c r="J190" s="15" t="str">
        <f t="shared" si="6"/>
        <v>1-8D-6</v>
      </c>
      <c r="K190">
        <f>INDEX(FamilyPlateData!I:I,MATCH(I190,FamilyPlateData!H:H,0))</f>
        <v>4</v>
      </c>
      <c r="L190" t="str">
        <f>INDEX(FamilyPlateData!J:J,MATCH(I190,FamilyPlateData!H:H,0))</f>
        <v>n/a</v>
      </c>
      <c r="M190">
        <v>0</v>
      </c>
      <c r="N190">
        <v>0</v>
      </c>
      <c r="O190">
        <f>IF(_xlfn.IFNA(INDEX(ShrinkageData!H:H,MATCH(J190,ShrinkageData!H:H,0)), 0) = 0, 0, 1)</f>
        <v>0</v>
      </c>
      <c r="P190">
        <v>0</v>
      </c>
      <c r="Q190">
        <f t="shared" si="7"/>
        <v>0</v>
      </c>
      <c r="R190" s="1" t="s">
        <v>921</v>
      </c>
      <c r="S190" s="16">
        <f t="shared" si="8"/>
        <v>0</v>
      </c>
    </row>
    <row r="191" spans="1:19" x14ac:dyDescent="0.2">
      <c r="A191" t="str">
        <f>INDEX(FamilyPlateData!$A:$A,MATCH($I191,FamilyPlateData!$H:$H,0))</f>
        <v>F06M06</v>
      </c>
      <c r="B191" t="str">
        <f>INDEX(FamilyPlateData!$C:$C,MATCH($I191,FamilyPlateData!$H:$H,0))</f>
        <v>06</v>
      </c>
      <c r="C191" t="str">
        <f>INDEX(FamilyPlateData!$D:$D,MATCH($I191,FamilyPlateData!$H:$H,0))</f>
        <v>06</v>
      </c>
      <c r="D191">
        <f>INDEX(FamilyPlateData!$B:$B,MATCH($I191,FamilyPlateData!$H:$H,0))</f>
        <v>2</v>
      </c>
      <c r="E191">
        <v>1</v>
      </c>
      <c r="F191" s="19">
        <v>9</v>
      </c>
      <c r="G191" t="s">
        <v>1</v>
      </c>
      <c r="H191" s="5">
        <v>1</v>
      </c>
      <c r="I191" t="s">
        <v>90</v>
      </c>
      <c r="J191" s="15" t="str">
        <f t="shared" si="6"/>
        <v>1-9A-1</v>
      </c>
      <c r="K191">
        <f>INDEX(FamilyPlateData!I:I,MATCH(I191,FamilyPlateData!H:H,0))</f>
        <v>1</v>
      </c>
      <c r="L191" t="str">
        <f>INDEX(FamilyPlateData!J:J,MATCH(I191,FamilyPlateData!H:H,0))</f>
        <v>A2</v>
      </c>
      <c r="M191">
        <v>1</v>
      </c>
      <c r="N191">
        <v>1</v>
      </c>
      <c r="O191">
        <f>IF(_xlfn.IFNA(INDEX(ShrinkageData!H:H,MATCH(J191,ShrinkageData!H:H,0)), 0) = 0, 0, 1)</f>
        <v>0</v>
      </c>
      <c r="P191">
        <v>0</v>
      </c>
      <c r="Q191">
        <f t="shared" si="7"/>
        <v>1</v>
      </c>
      <c r="R191" s="1">
        <v>43600</v>
      </c>
      <c r="S191" s="16">
        <f t="shared" si="8"/>
        <v>163</v>
      </c>
    </row>
    <row r="192" spans="1:19" x14ac:dyDescent="0.2">
      <c r="A192" t="str">
        <f>INDEX(FamilyPlateData!$A:$A,MATCH($I192,FamilyPlateData!$H:$H,0))</f>
        <v>F06M06</v>
      </c>
      <c r="B192" t="str">
        <f>INDEX(FamilyPlateData!$C:$C,MATCH($I192,FamilyPlateData!$H:$H,0))</f>
        <v>06</v>
      </c>
      <c r="C192" t="str">
        <f>INDEX(FamilyPlateData!$D:$D,MATCH($I192,FamilyPlateData!$H:$H,0))</f>
        <v>06</v>
      </c>
      <c r="D192">
        <f>INDEX(FamilyPlateData!$B:$B,MATCH($I192,FamilyPlateData!$H:$H,0))</f>
        <v>2</v>
      </c>
      <c r="E192">
        <v>1</v>
      </c>
      <c r="F192" s="19">
        <v>9</v>
      </c>
      <c r="G192" t="s">
        <v>1</v>
      </c>
      <c r="H192" s="5">
        <v>2</v>
      </c>
      <c r="I192" t="s">
        <v>90</v>
      </c>
      <c r="J192" s="15" t="str">
        <f t="shared" ref="J192:J255" si="9">CONCATENATE(I192,"-",H192)</f>
        <v>1-9A-2</v>
      </c>
      <c r="K192">
        <f>INDEX(FamilyPlateData!I:I,MATCH(I192,FamilyPlateData!H:H,0))</f>
        <v>1</v>
      </c>
      <c r="L192" t="str">
        <f>INDEX(FamilyPlateData!J:J,MATCH(I192,FamilyPlateData!H:H,0))</f>
        <v>A2</v>
      </c>
      <c r="M192">
        <v>1</v>
      </c>
      <c r="N192">
        <v>1</v>
      </c>
      <c r="O192">
        <f>IF(_xlfn.IFNA(INDEX(ShrinkageData!H:H,MATCH(J192,ShrinkageData!H:H,0)), 0) = 0, 0, 1)</f>
        <v>0</v>
      </c>
      <c r="P192">
        <v>0</v>
      </c>
      <c r="Q192">
        <f t="shared" si="7"/>
        <v>1</v>
      </c>
      <c r="R192" s="1">
        <v>43594</v>
      </c>
      <c r="S192" s="16">
        <f t="shared" si="8"/>
        <v>157</v>
      </c>
    </row>
    <row r="193" spans="1:19" x14ac:dyDescent="0.2">
      <c r="A193" t="str">
        <f>INDEX(FamilyPlateData!$A:$A,MATCH($I193,FamilyPlateData!$H:$H,0))</f>
        <v>F06M06</v>
      </c>
      <c r="B193" t="str">
        <f>INDEX(FamilyPlateData!$C:$C,MATCH($I193,FamilyPlateData!$H:$H,0))</f>
        <v>06</v>
      </c>
      <c r="C193" t="str">
        <f>INDEX(FamilyPlateData!$D:$D,MATCH($I193,FamilyPlateData!$H:$H,0))</f>
        <v>06</v>
      </c>
      <c r="D193">
        <f>INDEX(FamilyPlateData!$B:$B,MATCH($I193,FamilyPlateData!$H:$H,0))</f>
        <v>2</v>
      </c>
      <c r="E193">
        <v>1</v>
      </c>
      <c r="F193" s="19">
        <v>9</v>
      </c>
      <c r="G193" t="s">
        <v>1</v>
      </c>
      <c r="H193" s="5">
        <v>3</v>
      </c>
      <c r="I193" t="s">
        <v>90</v>
      </c>
      <c r="J193" s="15" t="str">
        <f t="shared" si="9"/>
        <v>1-9A-3</v>
      </c>
      <c r="K193">
        <f>INDEX(FamilyPlateData!I:I,MATCH(I193,FamilyPlateData!H:H,0))</f>
        <v>1</v>
      </c>
      <c r="L193" t="str">
        <f>INDEX(FamilyPlateData!J:J,MATCH(I193,FamilyPlateData!H:H,0))</f>
        <v>A2</v>
      </c>
      <c r="M193">
        <v>1</v>
      </c>
      <c r="N193">
        <v>1</v>
      </c>
      <c r="O193">
        <f>IF(_xlfn.IFNA(INDEX(ShrinkageData!H:H,MATCH(J193,ShrinkageData!H:H,0)), 0) = 0, 0, 1)</f>
        <v>0</v>
      </c>
      <c r="P193">
        <v>0</v>
      </c>
      <c r="Q193">
        <f t="shared" si="7"/>
        <v>1</v>
      </c>
      <c r="R193" s="1">
        <v>43600</v>
      </c>
      <c r="S193" s="16">
        <f t="shared" si="8"/>
        <v>163</v>
      </c>
    </row>
    <row r="194" spans="1:19" x14ac:dyDescent="0.2">
      <c r="A194" t="str">
        <f>INDEX(FamilyPlateData!$A:$A,MATCH($I194,FamilyPlateData!$H:$H,0))</f>
        <v>F06M06</v>
      </c>
      <c r="B194" t="str">
        <f>INDEX(FamilyPlateData!$C:$C,MATCH($I194,FamilyPlateData!$H:$H,0))</f>
        <v>06</v>
      </c>
      <c r="C194" t="str">
        <f>INDEX(FamilyPlateData!$D:$D,MATCH($I194,FamilyPlateData!$H:$H,0))</f>
        <v>06</v>
      </c>
      <c r="D194">
        <f>INDEX(FamilyPlateData!$B:$B,MATCH($I194,FamilyPlateData!$H:$H,0))</f>
        <v>2</v>
      </c>
      <c r="E194">
        <v>1</v>
      </c>
      <c r="F194" s="19">
        <v>9</v>
      </c>
      <c r="G194" t="s">
        <v>1</v>
      </c>
      <c r="H194" s="5">
        <v>4</v>
      </c>
      <c r="I194" t="s">
        <v>90</v>
      </c>
      <c r="J194" s="15" t="str">
        <f t="shared" si="9"/>
        <v>1-9A-4</v>
      </c>
      <c r="K194">
        <f>INDEX(FamilyPlateData!I:I,MATCH(I194,FamilyPlateData!H:H,0))</f>
        <v>1</v>
      </c>
      <c r="L194" t="str">
        <f>INDEX(FamilyPlateData!J:J,MATCH(I194,FamilyPlateData!H:H,0))</f>
        <v>A2</v>
      </c>
      <c r="M194">
        <v>1</v>
      </c>
      <c r="N194">
        <v>1</v>
      </c>
      <c r="O194">
        <f>IF(_xlfn.IFNA(INDEX(ShrinkageData!H:H,MATCH(J194,ShrinkageData!H:H,0)), 0) = 0, 0, 1)</f>
        <v>0</v>
      </c>
      <c r="P194">
        <v>0</v>
      </c>
      <c r="Q194">
        <f t="shared" si="7"/>
        <v>1</v>
      </c>
      <c r="R194" s="1">
        <v>43600</v>
      </c>
      <c r="S194" s="16">
        <f t="shared" si="8"/>
        <v>163</v>
      </c>
    </row>
    <row r="195" spans="1:19" x14ac:dyDescent="0.2">
      <c r="A195" t="str">
        <f>INDEX(FamilyPlateData!$A:$A,MATCH($I195,FamilyPlateData!$H:$H,0))</f>
        <v>F06M06</v>
      </c>
      <c r="B195" t="str">
        <f>INDEX(FamilyPlateData!$C:$C,MATCH($I195,FamilyPlateData!$H:$H,0))</f>
        <v>06</v>
      </c>
      <c r="C195" t="str">
        <f>INDEX(FamilyPlateData!$D:$D,MATCH($I195,FamilyPlateData!$H:$H,0))</f>
        <v>06</v>
      </c>
      <c r="D195">
        <f>INDEX(FamilyPlateData!$B:$B,MATCH($I195,FamilyPlateData!$H:$H,0))</f>
        <v>2</v>
      </c>
      <c r="E195">
        <v>1</v>
      </c>
      <c r="F195" s="19">
        <v>9</v>
      </c>
      <c r="G195" t="s">
        <v>1</v>
      </c>
      <c r="H195" s="5">
        <v>5</v>
      </c>
      <c r="I195" t="s">
        <v>90</v>
      </c>
      <c r="J195" s="15" t="str">
        <f t="shared" si="9"/>
        <v>1-9A-5</v>
      </c>
      <c r="K195">
        <f>INDEX(FamilyPlateData!I:I,MATCH(I195,FamilyPlateData!H:H,0))</f>
        <v>1</v>
      </c>
      <c r="L195" t="str">
        <f>INDEX(FamilyPlateData!J:J,MATCH(I195,FamilyPlateData!H:H,0))</f>
        <v>A2</v>
      </c>
      <c r="M195">
        <v>1</v>
      </c>
      <c r="N195">
        <v>1</v>
      </c>
      <c r="O195">
        <f>IF(_xlfn.IFNA(INDEX(ShrinkageData!H:H,MATCH(J195,ShrinkageData!H:H,0)), 0) = 0, 0, 1)</f>
        <v>0</v>
      </c>
      <c r="P195">
        <v>0</v>
      </c>
      <c r="Q195">
        <f t="shared" ref="Q195:Q258" si="10">IF(AND(M195=1,N195=1,O195=0,P195=0),1,0)</f>
        <v>1</v>
      </c>
      <c r="R195" s="1">
        <v>43600</v>
      </c>
      <c r="S195" s="16">
        <f t="shared" ref="S195:S258" si="11">IF(AND(R195 &lt;&gt; "", R195 &lt;&gt; "n/a"), R195-DATE(2018,12,3), 0)</f>
        <v>163</v>
      </c>
    </row>
    <row r="196" spans="1:19" x14ac:dyDescent="0.2">
      <c r="A196" t="str">
        <f>INDEX(FamilyPlateData!$A:$A,MATCH($I196,FamilyPlateData!$H:$H,0))</f>
        <v>F06M06</v>
      </c>
      <c r="B196" t="str">
        <f>INDEX(FamilyPlateData!$C:$C,MATCH($I196,FamilyPlateData!$H:$H,0))</f>
        <v>06</v>
      </c>
      <c r="C196" t="str">
        <f>INDEX(FamilyPlateData!$D:$D,MATCH($I196,FamilyPlateData!$H:$H,0))</f>
        <v>06</v>
      </c>
      <c r="D196">
        <f>INDEX(FamilyPlateData!$B:$B,MATCH($I196,FamilyPlateData!$H:$H,0))</f>
        <v>2</v>
      </c>
      <c r="E196">
        <v>1</v>
      </c>
      <c r="F196" s="19">
        <v>9</v>
      </c>
      <c r="G196" t="s">
        <v>1</v>
      </c>
      <c r="H196" s="5">
        <v>6</v>
      </c>
      <c r="I196" t="s">
        <v>90</v>
      </c>
      <c r="J196" s="15" t="str">
        <f t="shared" si="9"/>
        <v>1-9A-6</v>
      </c>
      <c r="K196">
        <f>INDEX(FamilyPlateData!I:I,MATCH(I196,FamilyPlateData!H:H,0))</f>
        <v>1</v>
      </c>
      <c r="L196" t="str">
        <f>INDEX(FamilyPlateData!J:J,MATCH(I196,FamilyPlateData!H:H,0))</f>
        <v>A2</v>
      </c>
      <c r="M196">
        <v>1</v>
      </c>
      <c r="N196">
        <v>1</v>
      </c>
      <c r="O196">
        <f>IF(_xlfn.IFNA(INDEX(ShrinkageData!H:H,MATCH(J196,ShrinkageData!H:H,0)), 0) = 0, 0, 1)</f>
        <v>0</v>
      </c>
      <c r="P196">
        <v>0</v>
      </c>
      <c r="Q196">
        <f t="shared" si="10"/>
        <v>1</v>
      </c>
      <c r="R196" s="1">
        <v>43600</v>
      </c>
      <c r="S196" s="16">
        <f t="shared" si="11"/>
        <v>163</v>
      </c>
    </row>
    <row r="197" spans="1:19" x14ac:dyDescent="0.2">
      <c r="A197" t="str">
        <f>INDEX(FamilyPlateData!$A:$A,MATCH($I197,FamilyPlateData!$H:$H,0))</f>
        <v>F06M06</v>
      </c>
      <c r="B197" t="str">
        <f>INDEX(FamilyPlateData!$C:$C,MATCH($I197,FamilyPlateData!$H:$H,0))</f>
        <v>06</v>
      </c>
      <c r="C197" t="str">
        <f>INDEX(FamilyPlateData!$D:$D,MATCH($I197,FamilyPlateData!$H:$H,0))</f>
        <v>06</v>
      </c>
      <c r="D197">
        <f>INDEX(FamilyPlateData!$B:$B,MATCH($I197,FamilyPlateData!$H:$H,0))</f>
        <v>2</v>
      </c>
      <c r="E197">
        <v>1</v>
      </c>
      <c r="F197" s="19">
        <v>9</v>
      </c>
      <c r="G197" t="s">
        <v>2</v>
      </c>
      <c r="H197" s="5">
        <v>1</v>
      </c>
      <c r="I197" t="s">
        <v>91</v>
      </c>
      <c r="J197" s="15" t="str">
        <f t="shared" si="9"/>
        <v>1-9B-1</v>
      </c>
      <c r="K197">
        <f>INDEX(FamilyPlateData!I:I,MATCH(I197,FamilyPlateData!H:H,0))</f>
        <v>1</v>
      </c>
      <c r="L197" t="str">
        <f>INDEX(FamilyPlateData!J:J,MATCH(I197,FamilyPlateData!H:H,0))</f>
        <v>A2</v>
      </c>
      <c r="M197">
        <v>1</v>
      </c>
      <c r="N197">
        <v>1</v>
      </c>
      <c r="O197">
        <f>IF(_xlfn.IFNA(INDEX(ShrinkageData!H:H,MATCH(J197,ShrinkageData!H:H,0)), 0) = 0, 0, 1)</f>
        <v>0</v>
      </c>
      <c r="P197">
        <v>0</v>
      </c>
      <c r="Q197">
        <f t="shared" si="10"/>
        <v>1</v>
      </c>
      <c r="R197" s="1">
        <v>43594</v>
      </c>
      <c r="S197" s="16">
        <f t="shared" si="11"/>
        <v>157</v>
      </c>
    </row>
    <row r="198" spans="1:19" x14ac:dyDescent="0.2">
      <c r="A198" t="str">
        <f>INDEX(FamilyPlateData!$A:$A,MATCH($I198,FamilyPlateData!$H:$H,0))</f>
        <v>F06M06</v>
      </c>
      <c r="B198" t="str">
        <f>INDEX(FamilyPlateData!$C:$C,MATCH($I198,FamilyPlateData!$H:$H,0))</f>
        <v>06</v>
      </c>
      <c r="C198" t="str">
        <f>INDEX(FamilyPlateData!$D:$D,MATCH($I198,FamilyPlateData!$H:$H,0))</f>
        <v>06</v>
      </c>
      <c r="D198">
        <f>INDEX(FamilyPlateData!$B:$B,MATCH($I198,FamilyPlateData!$H:$H,0))</f>
        <v>2</v>
      </c>
      <c r="E198">
        <v>1</v>
      </c>
      <c r="F198" s="19">
        <v>9</v>
      </c>
      <c r="G198" t="s">
        <v>2</v>
      </c>
      <c r="H198" s="5">
        <v>2</v>
      </c>
      <c r="I198" t="s">
        <v>91</v>
      </c>
      <c r="J198" s="15" t="str">
        <f t="shared" si="9"/>
        <v>1-9B-2</v>
      </c>
      <c r="K198">
        <f>INDEX(FamilyPlateData!I:I,MATCH(I198,FamilyPlateData!H:H,0))</f>
        <v>1</v>
      </c>
      <c r="L198" t="str">
        <f>INDEX(FamilyPlateData!J:J,MATCH(I198,FamilyPlateData!H:H,0))</f>
        <v>A2</v>
      </c>
      <c r="M198">
        <v>1</v>
      </c>
      <c r="N198">
        <v>1</v>
      </c>
      <c r="O198">
        <f>IF(_xlfn.IFNA(INDEX(ShrinkageData!H:H,MATCH(J198,ShrinkageData!H:H,0)), 0) = 0, 0, 1)</f>
        <v>0</v>
      </c>
      <c r="P198">
        <v>0</v>
      </c>
      <c r="Q198">
        <f t="shared" si="10"/>
        <v>1</v>
      </c>
      <c r="R198" s="1">
        <v>43600</v>
      </c>
      <c r="S198" s="16">
        <f t="shared" si="11"/>
        <v>163</v>
      </c>
    </row>
    <row r="199" spans="1:19" x14ac:dyDescent="0.2">
      <c r="A199" t="str">
        <f>INDEX(FamilyPlateData!$A:$A,MATCH($I199,FamilyPlateData!$H:$H,0))</f>
        <v>F06M06</v>
      </c>
      <c r="B199" t="str">
        <f>INDEX(FamilyPlateData!$C:$C,MATCH($I199,FamilyPlateData!$H:$H,0))</f>
        <v>06</v>
      </c>
      <c r="C199" t="str">
        <f>INDEX(FamilyPlateData!$D:$D,MATCH($I199,FamilyPlateData!$H:$H,0))</f>
        <v>06</v>
      </c>
      <c r="D199">
        <f>INDEX(FamilyPlateData!$B:$B,MATCH($I199,FamilyPlateData!$H:$H,0))</f>
        <v>2</v>
      </c>
      <c r="E199">
        <v>1</v>
      </c>
      <c r="F199" s="19">
        <v>9</v>
      </c>
      <c r="G199" t="s">
        <v>2</v>
      </c>
      <c r="H199" s="5">
        <v>3</v>
      </c>
      <c r="I199" t="s">
        <v>91</v>
      </c>
      <c r="J199" s="15" t="str">
        <f t="shared" si="9"/>
        <v>1-9B-3</v>
      </c>
      <c r="K199">
        <f>INDEX(FamilyPlateData!I:I,MATCH(I199,FamilyPlateData!H:H,0))</f>
        <v>1</v>
      </c>
      <c r="L199" t="str">
        <f>INDEX(FamilyPlateData!J:J,MATCH(I199,FamilyPlateData!H:H,0))</f>
        <v>A2</v>
      </c>
      <c r="M199">
        <v>1</v>
      </c>
      <c r="N199">
        <v>1</v>
      </c>
      <c r="O199">
        <f>IF(_xlfn.IFNA(INDEX(ShrinkageData!H:H,MATCH(J199,ShrinkageData!H:H,0)), 0) = 0, 0, 1)</f>
        <v>0</v>
      </c>
      <c r="P199">
        <v>0</v>
      </c>
      <c r="Q199">
        <f t="shared" si="10"/>
        <v>1</v>
      </c>
      <c r="R199" s="1">
        <v>43600</v>
      </c>
      <c r="S199" s="16">
        <f t="shared" si="11"/>
        <v>163</v>
      </c>
    </row>
    <row r="200" spans="1:19" x14ac:dyDescent="0.2">
      <c r="A200" t="str">
        <f>INDEX(FamilyPlateData!$A:$A,MATCH($I200,FamilyPlateData!$H:$H,0))</f>
        <v>F06M06</v>
      </c>
      <c r="B200" t="str">
        <f>INDEX(FamilyPlateData!$C:$C,MATCH($I200,FamilyPlateData!$H:$H,0))</f>
        <v>06</v>
      </c>
      <c r="C200" t="str">
        <f>INDEX(FamilyPlateData!$D:$D,MATCH($I200,FamilyPlateData!$H:$H,0))</f>
        <v>06</v>
      </c>
      <c r="D200">
        <f>INDEX(FamilyPlateData!$B:$B,MATCH($I200,FamilyPlateData!$H:$H,0))</f>
        <v>2</v>
      </c>
      <c r="E200">
        <v>1</v>
      </c>
      <c r="F200" s="19">
        <v>9</v>
      </c>
      <c r="G200" t="s">
        <v>2</v>
      </c>
      <c r="H200" s="5">
        <v>4</v>
      </c>
      <c r="I200" t="s">
        <v>91</v>
      </c>
      <c r="J200" s="15" t="str">
        <f t="shared" si="9"/>
        <v>1-9B-4</v>
      </c>
      <c r="K200">
        <f>INDEX(FamilyPlateData!I:I,MATCH(I200,FamilyPlateData!H:H,0))</f>
        <v>1</v>
      </c>
      <c r="L200" t="str">
        <f>INDEX(FamilyPlateData!J:J,MATCH(I200,FamilyPlateData!H:H,0))</f>
        <v>A2</v>
      </c>
      <c r="M200">
        <v>1</v>
      </c>
      <c r="N200">
        <v>1</v>
      </c>
      <c r="O200">
        <f>IF(_xlfn.IFNA(INDEX(ShrinkageData!H:H,MATCH(J200,ShrinkageData!H:H,0)), 0) = 0, 0, 1)</f>
        <v>0</v>
      </c>
      <c r="P200">
        <v>0</v>
      </c>
      <c r="Q200">
        <f t="shared" si="10"/>
        <v>1</v>
      </c>
      <c r="R200" s="1">
        <v>43600</v>
      </c>
      <c r="S200" s="16">
        <f t="shared" si="11"/>
        <v>163</v>
      </c>
    </row>
    <row r="201" spans="1:19" x14ac:dyDescent="0.2">
      <c r="A201" t="str">
        <f>INDEX(FamilyPlateData!$A:$A,MATCH($I201,FamilyPlateData!$H:$H,0))</f>
        <v>F06M06</v>
      </c>
      <c r="B201" t="str">
        <f>INDEX(FamilyPlateData!$C:$C,MATCH($I201,FamilyPlateData!$H:$H,0))</f>
        <v>06</v>
      </c>
      <c r="C201" t="str">
        <f>INDEX(FamilyPlateData!$D:$D,MATCH($I201,FamilyPlateData!$H:$H,0))</f>
        <v>06</v>
      </c>
      <c r="D201">
        <f>INDEX(FamilyPlateData!$B:$B,MATCH($I201,FamilyPlateData!$H:$H,0))</f>
        <v>2</v>
      </c>
      <c r="E201">
        <v>1</v>
      </c>
      <c r="F201" s="19">
        <v>9</v>
      </c>
      <c r="G201" t="s">
        <v>2</v>
      </c>
      <c r="H201" s="5">
        <v>5</v>
      </c>
      <c r="I201" t="s">
        <v>91</v>
      </c>
      <c r="J201" s="15" t="str">
        <f t="shared" si="9"/>
        <v>1-9B-5</v>
      </c>
      <c r="K201">
        <f>INDEX(FamilyPlateData!I:I,MATCH(I201,FamilyPlateData!H:H,0))</f>
        <v>1</v>
      </c>
      <c r="L201" t="str">
        <f>INDEX(FamilyPlateData!J:J,MATCH(I201,FamilyPlateData!H:H,0))</f>
        <v>A2</v>
      </c>
      <c r="M201">
        <v>1</v>
      </c>
      <c r="N201">
        <v>1</v>
      </c>
      <c r="O201">
        <f>IF(_xlfn.IFNA(INDEX(ShrinkageData!H:H,MATCH(J201,ShrinkageData!H:H,0)), 0) = 0, 0, 1)</f>
        <v>0</v>
      </c>
      <c r="P201">
        <v>0</v>
      </c>
      <c r="Q201">
        <f t="shared" si="10"/>
        <v>1</v>
      </c>
      <c r="R201" s="1">
        <v>43600</v>
      </c>
      <c r="S201" s="16">
        <f t="shared" si="11"/>
        <v>163</v>
      </c>
    </row>
    <row r="202" spans="1:19" x14ac:dyDescent="0.2">
      <c r="A202" t="str">
        <f>INDEX(FamilyPlateData!$A:$A,MATCH($I202,FamilyPlateData!$H:$H,0))</f>
        <v>F06M06</v>
      </c>
      <c r="B202" t="str">
        <f>INDEX(FamilyPlateData!$C:$C,MATCH($I202,FamilyPlateData!$H:$H,0))</f>
        <v>06</v>
      </c>
      <c r="C202" t="str">
        <f>INDEX(FamilyPlateData!$D:$D,MATCH($I202,FamilyPlateData!$H:$H,0))</f>
        <v>06</v>
      </c>
      <c r="D202">
        <f>INDEX(FamilyPlateData!$B:$B,MATCH($I202,FamilyPlateData!$H:$H,0))</f>
        <v>2</v>
      </c>
      <c r="E202">
        <v>1</v>
      </c>
      <c r="F202" s="19">
        <v>9</v>
      </c>
      <c r="G202" t="s">
        <v>2</v>
      </c>
      <c r="H202" s="5">
        <v>6</v>
      </c>
      <c r="I202" t="s">
        <v>91</v>
      </c>
      <c r="J202" s="15" t="str">
        <f t="shared" si="9"/>
        <v>1-9B-6</v>
      </c>
      <c r="K202">
        <f>INDEX(FamilyPlateData!I:I,MATCH(I202,FamilyPlateData!H:H,0))</f>
        <v>1</v>
      </c>
      <c r="L202" t="str">
        <f>INDEX(FamilyPlateData!J:J,MATCH(I202,FamilyPlateData!H:H,0))</f>
        <v>A2</v>
      </c>
      <c r="M202">
        <v>1</v>
      </c>
      <c r="N202">
        <v>1</v>
      </c>
      <c r="O202">
        <f>IF(_xlfn.IFNA(INDEX(ShrinkageData!H:H,MATCH(J202,ShrinkageData!H:H,0)), 0) = 0, 0, 1)</f>
        <v>0</v>
      </c>
      <c r="P202">
        <v>0</v>
      </c>
      <c r="Q202">
        <f t="shared" si="10"/>
        <v>1</v>
      </c>
      <c r="R202" s="1">
        <v>43600</v>
      </c>
      <c r="S202" s="16">
        <f t="shared" si="11"/>
        <v>163</v>
      </c>
    </row>
    <row r="203" spans="1:19" x14ac:dyDescent="0.2">
      <c r="A203" t="str">
        <f>INDEX(FamilyPlateData!$A:$A,MATCH($I203,FamilyPlateData!$H:$H,0))</f>
        <v>F10M14</v>
      </c>
      <c r="B203" t="str">
        <f>INDEX(FamilyPlateData!$C:$C,MATCH($I203,FamilyPlateData!$H:$H,0))</f>
        <v>10</v>
      </c>
      <c r="C203" t="str">
        <f>INDEX(FamilyPlateData!$D:$D,MATCH($I203,FamilyPlateData!$H:$H,0))</f>
        <v>14</v>
      </c>
      <c r="D203">
        <f>INDEX(FamilyPlateData!$B:$B,MATCH($I203,FamilyPlateData!$H:$H,0))</f>
        <v>4</v>
      </c>
      <c r="E203">
        <v>1</v>
      </c>
      <c r="F203" s="19">
        <v>9</v>
      </c>
      <c r="G203" t="s">
        <v>3</v>
      </c>
      <c r="H203" s="5">
        <v>1</v>
      </c>
      <c r="I203" t="s">
        <v>92</v>
      </c>
      <c r="J203" s="15" t="str">
        <f t="shared" si="9"/>
        <v>1-9C-1</v>
      </c>
      <c r="K203">
        <f>INDEX(FamilyPlateData!I:I,MATCH(I203,FamilyPlateData!H:H,0))</f>
        <v>1</v>
      </c>
      <c r="L203" t="str">
        <f>INDEX(FamilyPlateData!J:J,MATCH(I203,FamilyPlateData!H:H,0))</f>
        <v>A3</v>
      </c>
      <c r="M203">
        <v>1</v>
      </c>
      <c r="N203">
        <v>1</v>
      </c>
      <c r="O203">
        <f>IF(_xlfn.IFNA(INDEX(ShrinkageData!H:H,MATCH(J203,ShrinkageData!H:H,0)), 0) = 0, 0, 1)</f>
        <v>0</v>
      </c>
      <c r="P203">
        <v>0</v>
      </c>
      <c r="Q203">
        <f t="shared" si="10"/>
        <v>1</v>
      </c>
      <c r="R203" s="1">
        <v>43593</v>
      </c>
      <c r="S203" s="16">
        <f t="shared" si="11"/>
        <v>156</v>
      </c>
    </row>
    <row r="204" spans="1:19" x14ac:dyDescent="0.2">
      <c r="A204" t="str">
        <f>INDEX(FamilyPlateData!$A:$A,MATCH($I204,FamilyPlateData!$H:$H,0))</f>
        <v>F10M14</v>
      </c>
      <c r="B204" t="str">
        <f>INDEX(FamilyPlateData!$C:$C,MATCH($I204,FamilyPlateData!$H:$H,0))</f>
        <v>10</v>
      </c>
      <c r="C204" t="str">
        <f>INDEX(FamilyPlateData!$D:$D,MATCH($I204,FamilyPlateData!$H:$H,0))</f>
        <v>14</v>
      </c>
      <c r="D204">
        <f>INDEX(FamilyPlateData!$B:$B,MATCH($I204,FamilyPlateData!$H:$H,0))</f>
        <v>4</v>
      </c>
      <c r="E204">
        <v>1</v>
      </c>
      <c r="F204" s="19">
        <v>9</v>
      </c>
      <c r="G204" t="s">
        <v>3</v>
      </c>
      <c r="H204" s="5">
        <v>2</v>
      </c>
      <c r="I204" t="s">
        <v>92</v>
      </c>
      <c r="J204" s="15" t="str">
        <f t="shared" si="9"/>
        <v>1-9C-2</v>
      </c>
      <c r="K204">
        <f>INDEX(FamilyPlateData!I:I,MATCH(I204,FamilyPlateData!H:H,0))</f>
        <v>1</v>
      </c>
      <c r="L204" t="str">
        <f>INDEX(FamilyPlateData!J:J,MATCH(I204,FamilyPlateData!H:H,0))</f>
        <v>A3</v>
      </c>
      <c r="M204">
        <v>1</v>
      </c>
      <c r="N204">
        <v>1</v>
      </c>
      <c r="O204">
        <f>IF(_xlfn.IFNA(INDEX(ShrinkageData!H:H,MATCH(J204,ShrinkageData!H:H,0)), 0) = 0, 0, 1)</f>
        <v>0</v>
      </c>
      <c r="P204">
        <v>0</v>
      </c>
      <c r="Q204">
        <f t="shared" si="10"/>
        <v>1</v>
      </c>
      <c r="R204" s="1">
        <v>43600</v>
      </c>
      <c r="S204" s="16">
        <f t="shared" si="11"/>
        <v>163</v>
      </c>
    </row>
    <row r="205" spans="1:19" x14ac:dyDescent="0.2">
      <c r="A205" t="str">
        <f>INDEX(FamilyPlateData!$A:$A,MATCH($I205,FamilyPlateData!$H:$H,0))</f>
        <v>F10M14</v>
      </c>
      <c r="B205" t="str">
        <f>INDEX(FamilyPlateData!$C:$C,MATCH($I205,FamilyPlateData!$H:$H,0))</f>
        <v>10</v>
      </c>
      <c r="C205" t="str">
        <f>INDEX(FamilyPlateData!$D:$D,MATCH($I205,FamilyPlateData!$H:$H,0))</f>
        <v>14</v>
      </c>
      <c r="D205">
        <f>INDEX(FamilyPlateData!$B:$B,MATCH($I205,FamilyPlateData!$H:$H,0))</f>
        <v>4</v>
      </c>
      <c r="E205">
        <v>1</v>
      </c>
      <c r="F205" s="19">
        <v>9</v>
      </c>
      <c r="G205" t="s">
        <v>3</v>
      </c>
      <c r="H205" s="5">
        <v>3</v>
      </c>
      <c r="I205" t="s">
        <v>92</v>
      </c>
      <c r="J205" s="15" t="str">
        <f t="shared" si="9"/>
        <v>1-9C-3</v>
      </c>
      <c r="K205">
        <f>INDEX(FamilyPlateData!I:I,MATCH(I205,FamilyPlateData!H:H,0))</f>
        <v>1</v>
      </c>
      <c r="L205" t="str">
        <f>INDEX(FamilyPlateData!J:J,MATCH(I205,FamilyPlateData!H:H,0))</f>
        <v>A3</v>
      </c>
      <c r="M205">
        <v>1</v>
      </c>
      <c r="N205">
        <v>1</v>
      </c>
      <c r="O205">
        <f>IF(_xlfn.IFNA(INDEX(ShrinkageData!H:H,MATCH(J205,ShrinkageData!H:H,0)), 0) = 0, 0, 1)</f>
        <v>0</v>
      </c>
      <c r="P205">
        <v>0</v>
      </c>
      <c r="Q205">
        <f t="shared" si="10"/>
        <v>1</v>
      </c>
      <c r="R205" s="1">
        <v>43600</v>
      </c>
      <c r="S205" s="16">
        <f t="shared" si="11"/>
        <v>163</v>
      </c>
    </row>
    <row r="206" spans="1:19" x14ac:dyDescent="0.2">
      <c r="A206" t="str">
        <f>INDEX(FamilyPlateData!$A:$A,MATCH($I206,FamilyPlateData!$H:$H,0))</f>
        <v>F10M14</v>
      </c>
      <c r="B206" t="str">
        <f>INDEX(FamilyPlateData!$C:$C,MATCH($I206,FamilyPlateData!$H:$H,0))</f>
        <v>10</v>
      </c>
      <c r="C206" t="str">
        <f>INDEX(FamilyPlateData!$D:$D,MATCH($I206,FamilyPlateData!$H:$H,0))</f>
        <v>14</v>
      </c>
      <c r="D206">
        <f>INDEX(FamilyPlateData!$B:$B,MATCH($I206,FamilyPlateData!$H:$H,0))</f>
        <v>4</v>
      </c>
      <c r="E206">
        <v>1</v>
      </c>
      <c r="F206" s="19">
        <v>9</v>
      </c>
      <c r="G206" t="s">
        <v>3</v>
      </c>
      <c r="H206" s="5">
        <v>4</v>
      </c>
      <c r="I206" t="s">
        <v>92</v>
      </c>
      <c r="J206" s="15" t="str">
        <f t="shared" si="9"/>
        <v>1-9C-4</v>
      </c>
      <c r="K206">
        <f>INDEX(FamilyPlateData!I:I,MATCH(I206,FamilyPlateData!H:H,0))</f>
        <v>1</v>
      </c>
      <c r="L206" t="str">
        <f>INDEX(FamilyPlateData!J:J,MATCH(I206,FamilyPlateData!H:H,0))</f>
        <v>A3</v>
      </c>
      <c r="M206">
        <v>1</v>
      </c>
      <c r="N206">
        <v>1</v>
      </c>
      <c r="O206">
        <f>IF(_xlfn.IFNA(INDEX(ShrinkageData!H:H,MATCH(J206,ShrinkageData!H:H,0)), 0) = 0, 0, 1)</f>
        <v>0</v>
      </c>
      <c r="P206">
        <v>0</v>
      </c>
      <c r="Q206">
        <f t="shared" si="10"/>
        <v>1</v>
      </c>
      <c r="R206" s="1">
        <v>43593</v>
      </c>
      <c r="S206" s="16">
        <f t="shared" si="11"/>
        <v>156</v>
      </c>
    </row>
    <row r="207" spans="1:19" x14ac:dyDescent="0.2">
      <c r="A207" t="str">
        <f>INDEX(FamilyPlateData!$A:$A,MATCH($I207,FamilyPlateData!$H:$H,0))</f>
        <v>F10M14</v>
      </c>
      <c r="B207" t="str">
        <f>INDEX(FamilyPlateData!$C:$C,MATCH($I207,FamilyPlateData!$H:$H,0))</f>
        <v>10</v>
      </c>
      <c r="C207" t="str">
        <f>INDEX(FamilyPlateData!$D:$D,MATCH($I207,FamilyPlateData!$H:$H,0))</f>
        <v>14</v>
      </c>
      <c r="D207">
        <f>INDEX(FamilyPlateData!$B:$B,MATCH($I207,FamilyPlateData!$H:$H,0))</f>
        <v>4</v>
      </c>
      <c r="E207">
        <v>1</v>
      </c>
      <c r="F207" s="19">
        <v>9</v>
      </c>
      <c r="G207" t="s">
        <v>3</v>
      </c>
      <c r="H207" s="5">
        <v>5</v>
      </c>
      <c r="I207" t="s">
        <v>92</v>
      </c>
      <c r="J207" s="15" t="str">
        <f t="shared" si="9"/>
        <v>1-9C-5</v>
      </c>
      <c r="K207">
        <f>INDEX(FamilyPlateData!I:I,MATCH(I207,FamilyPlateData!H:H,0))</f>
        <v>1</v>
      </c>
      <c r="L207" t="str">
        <f>INDEX(FamilyPlateData!J:J,MATCH(I207,FamilyPlateData!H:H,0))</f>
        <v>A3</v>
      </c>
      <c r="M207">
        <v>1</v>
      </c>
      <c r="N207">
        <v>1</v>
      </c>
      <c r="O207">
        <f>IF(_xlfn.IFNA(INDEX(ShrinkageData!H:H,MATCH(J207,ShrinkageData!H:H,0)), 0) = 0, 0, 1)</f>
        <v>0</v>
      </c>
      <c r="P207">
        <v>0</v>
      </c>
      <c r="Q207">
        <f t="shared" si="10"/>
        <v>1</v>
      </c>
      <c r="R207" s="1">
        <v>43600</v>
      </c>
      <c r="S207" s="16">
        <f t="shared" si="11"/>
        <v>163</v>
      </c>
    </row>
    <row r="208" spans="1:19" x14ac:dyDescent="0.2">
      <c r="A208" t="str">
        <f>INDEX(FamilyPlateData!$A:$A,MATCH($I208,FamilyPlateData!$H:$H,0))</f>
        <v>F10M14</v>
      </c>
      <c r="B208" t="str">
        <f>INDEX(FamilyPlateData!$C:$C,MATCH($I208,FamilyPlateData!$H:$H,0))</f>
        <v>10</v>
      </c>
      <c r="C208" t="str">
        <f>INDEX(FamilyPlateData!$D:$D,MATCH($I208,FamilyPlateData!$H:$H,0))</f>
        <v>14</v>
      </c>
      <c r="D208">
        <f>INDEX(FamilyPlateData!$B:$B,MATCH($I208,FamilyPlateData!$H:$H,0))</f>
        <v>4</v>
      </c>
      <c r="E208">
        <v>1</v>
      </c>
      <c r="F208" s="19">
        <v>9</v>
      </c>
      <c r="G208" t="s">
        <v>3</v>
      </c>
      <c r="H208" s="5">
        <v>6</v>
      </c>
      <c r="I208" t="s">
        <v>92</v>
      </c>
      <c r="J208" s="15" t="str">
        <f t="shared" si="9"/>
        <v>1-9C-6</v>
      </c>
      <c r="K208">
        <f>INDEX(FamilyPlateData!I:I,MATCH(I208,FamilyPlateData!H:H,0))</f>
        <v>1</v>
      </c>
      <c r="L208" t="str">
        <f>INDEX(FamilyPlateData!J:J,MATCH(I208,FamilyPlateData!H:H,0))</f>
        <v>A3</v>
      </c>
      <c r="M208">
        <v>1</v>
      </c>
      <c r="N208">
        <v>1</v>
      </c>
      <c r="O208">
        <f>IF(_xlfn.IFNA(INDEX(ShrinkageData!H:H,MATCH(J208,ShrinkageData!H:H,0)), 0) = 0, 0, 1)</f>
        <v>0</v>
      </c>
      <c r="P208">
        <v>0</v>
      </c>
      <c r="Q208">
        <f t="shared" si="10"/>
        <v>1</v>
      </c>
      <c r="R208" s="1">
        <v>43600</v>
      </c>
      <c r="S208" s="16">
        <f t="shared" si="11"/>
        <v>163</v>
      </c>
    </row>
    <row r="209" spans="1:19" x14ac:dyDescent="0.2">
      <c r="A209" t="str">
        <f>INDEX(FamilyPlateData!$A:$A,MATCH($I209,FamilyPlateData!$H:$H,0))</f>
        <v>F10M14</v>
      </c>
      <c r="B209" t="str">
        <f>INDEX(FamilyPlateData!$C:$C,MATCH($I209,FamilyPlateData!$H:$H,0))</f>
        <v>10</v>
      </c>
      <c r="C209" t="str">
        <f>INDEX(FamilyPlateData!$D:$D,MATCH($I209,FamilyPlateData!$H:$H,0))</f>
        <v>14</v>
      </c>
      <c r="D209">
        <f>INDEX(FamilyPlateData!$B:$B,MATCH($I209,FamilyPlateData!$H:$H,0))</f>
        <v>4</v>
      </c>
      <c r="E209">
        <v>1</v>
      </c>
      <c r="F209" s="19">
        <v>9</v>
      </c>
      <c r="G209" t="s">
        <v>4</v>
      </c>
      <c r="H209" s="5">
        <v>1</v>
      </c>
      <c r="I209" t="s">
        <v>93</v>
      </c>
      <c r="J209" s="15" t="str">
        <f t="shared" si="9"/>
        <v>1-9D-1</v>
      </c>
      <c r="K209">
        <f>INDEX(FamilyPlateData!I:I,MATCH(I209,FamilyPlateData!H:H,0))</f>
        <v>1</v>
      </c>
      <c r="L209" t="str">
        <f>INDEX(FamilyPlateData!J:J,MATCH(I209,FamilyPlateData!H:H,0))</f>
        <v>A3</v>
      </c>
      <c r="M209">
        <v>1</v>
      </c>
      <c r="N209">
        <v>1</v>
      </c>
      <c r="O209">
        <f>IF(_xlfn.IFNA(INDEX(ShrinkageData!H:H,MATCH(J209,ShrinkageData!H:H,0)), 0) = 0, 0, 1)</f>
        <v>0</v>
      </c>
      <c r="P209">
        <v>0</v>
      </c>
      <c r="Q209">
        <f t="shared" si="10"/>
        <v>1</v>
      </c>
      <c r="R209" s="1">
        <v>43600</v>
      </c>
      <c r="S209" s="16">
        <f t="shared" si="11"/>
        <v>163</v>
      </c>
    </row>
    <row r="210" spans="1:19" x14ac:dyDescent="0.2">
      <c r="A210" t="str">
        <f>INDEX(FamilyPlateData!$A:$A,MATCH($I210,FamilyPlateData!$H:$H,0))</f>
        <v>F10M14</v>
      </c>
      <c r="B210" t="str">
        <f>INDEX(FamilyPlateData!$C:$C,MATCH($I210,FamilyPlateData!$H:$H,0))</f>
        <v>10</v>
      </c>
      <c r="C210" t="str">
        <f>INDEX(FamilyPlateData!$D:$D,MATCH($I210,FamilyPlateData!$H:$H,0))</f>
        <v>14</v>
      </c>
      <c r="D210">
        <f>INDEX(FamilyPlateData!$B:$B,MATCH($I210,FamilyPlateData!$H:$H,0))</f>
        <v>4</v>
      </c>
      <c r="E210">
        <v>1</v>
      </c>
      <c r="F210" s="19">
        <v>9</v>
      </c>
      <c r="G210" t="s">
        <v>4</v>
      </c>
      <c r="H210" s="5">
        <v>2</v>
      </c>
      <c r="I210" t="s">
        <v>93</v>
      </c>
      <c r="J210" s="15" t="str">
        <f t="shared" si="9"/>
        <v>1-9D-2</v>
      </c>
      <c r="K210">
        <f>INDEX(FamilyPlateData!I:I,MATCH(I210,FamilyPlateData!H:H,0))</f>
        <v>1</v>
      </c>
      <c r="L210" t="str">
        <f>INDEX(FamilyPlateData!J:J,MATCH(I210,FamilyPlateData!H:H,0))</f>
        <v>A3</v>
      </c>
      <c r="M210">
        <v>1</v>
      </c>
      <c r="N210">
        <v>1</v>
      </c>
      <c r="O210">
        <f>IF(_xlfn.IFNA(INDEX(ShrinkageData!H:H,MATCH(J210,ShrinkageData!H:H,0)), 0) = 0, 0, 1)</f>
        <v>0</v>
      </c>
      <c r="P210">
        <v>0</v>
      </c>
      <c r="Q210">
        <f t="shared" si="10"/>
        <v>1</v>
      </c>
      <c r="R210" s="1">
        <v>43600</v>
      </c>
      <c r="S210" s="16">
        <f t="shared" si="11"/>
        <v>163</v>
      </c>
    </row>
    <row r="211" spans="1:19" x14ac:dyDescent="0.2">
      <c r="A211" t="str">
        <f>INDEX(FamilyPlateData!$A:$A,MATCH($I211,FamilyPlateData!$H:$H,0))</f>
        <v>F10M14</v>
      </c>
      <c r="B211" t="str">
        <f>INDEX(FamilyPlateData!$C:$C,MATCH($I211,FamilyPlateData!$H:$H,0))</f>
        <v>10</v>
      </c>
      <c r="C211" t="str">
        <f>INDEX(FamilyPlateData!$D:$D,MATCH($I211,FamilyPlateData!$H:$H,0))</f>
        <v>14</v>
      </c>
      <c r="D211">
        <f>INDEX(FamilyPlateData!$B:$B,MATCH($I211,FamilyPlateData!$H:$H,0))</f>
        <v>4</v>
      </c>
      <c r="E211">
        <v>1</v>
      </c>
      <c r="F211" s="19">
        <v>9</v>
      </c>
      <c r="G211" t="s">
        <v>4</v>
      </c>
      <c r="H211" s="5">
        <v>3</v>
      </c>
      <c r="I211" t="s">
        <v>93</v>
      </c>
      <c r="J211" s="15" t="str">
        <f t="shared" si="9"/>
        <v>1-9D-3</v>
      </c>
      <c r="K211">
        <f>INDEX(FamilyPlateData!I:I,MATCH(I211,FamilyPlateData!H:H,0))</f>
        <v>1</v>
      </c>
      <c r="L211" t="str">
        <f>INDEX(FamilyPlateData!J:J,MATCH(I211,FamilyPlateData!H:H,0))</f>
        <v>A3</v>
      </c>
      <c r="M211">
        <v>1</v>
      </c>
      <c r="N211">
        <v>1</v>
      </c>
      <c r="O211">
        <f>IF(_xlfn.IFNA(INDEX(ShrinkageData!H:H,MATCH(J211,ShrinkageData!H:H,0)), 0) = 0, 0, 1)</f>
        <v>0</v>
      </c>
      <c r="P211">
        <v>0</v>
      </c>
      <c r="Q211">
        <f t="shared" si="10"/>
        <v>1</v>
      </c>
      <c r="R211" s="1">
        <v>43594</v>
      </c>
      <c r="S211" s="16">
        <f t="shared" si="11"/>
        <v>157</v>
      </c>
    </row>
    <row r="212" spans="1:19" x14ac:dyDescent="0.2">
      <c r="A212" t="str">
        <f>INDEX(FamilyPlateData!$A:$A,MATCH($I212,FamilyPlateData!$H:$H,0))</f>
        <v>F10M14</v>
      </c>
      <c r="B212" t="str">
        <f>INDEX(FamilyPlateData!$C:$C,MATCH($I212,FamilyPlateData!$H:$H,0))</f>
        <v>10</v>
      </c>
      <c r="C212" t="str">
        <f>INDEX(FamilyPlateData!$D:$D,MATCH($I212,FamilyPlateData!$H:$H,0))</f>
        <v>14</v>
      </c>
      <c r="D212">
        <f>INDEX(FamilyPlateData!$B:$B,MATCH($I212,FamilyPlateData!$H:$H,0))</f>
        <v>4</v>
      </c>
      <c r="E212">
        <v>1</v>
      </c>
      <c r="F212" s="19">
        <v>9</v>
      </c>
      <c r="G212" t="s">
        <v>4</v>
      </c>
      <c r="H212" s="5">
        <v>4</v>
      </c>
      <c r="I212" t="s">
        <v>93</v>
      </c>
      <c r="J212" s="15" t="str">
        <f t="shared" si="9"/>
        <v>1-9D-4</v>
      </c>
      <c r="K212">
        <f>INDEX(FamilyPlateData!I:I,MATCH(I212,FamilyPlateData!H:H,0))</f>
        <v>1</v>
      </c>
      <c r="L212" t="str">
        <f>INDEX(FamilyPlateData!J:J,MATCH(I212,FamilyPlateData!H:H,0))</f>
        <v>A3</v>
      </c>
      <c r="M212">
        <v>1</v>
      </c>
      <c r="N212">
        <v>1</v>
      </c>
      <c r="O212">
        <f>IF(_xlfn.IFNA(INDEX(ShrinkageData!H:H,MATCH(J212,ShrinkageData!H:H,0)), 0) = 0, 0, 1)</f>
        <v>0</v>
      </c>
      <c r="P212">
        <v>0</v>
      </c>
      <c r="Q212">
        <f t="shared" si="10"/>
        <v>1</v>
      </c>
      <c r="R212" s="1">
        <v>43600</v>
      </c>
      <c r="S212" s="16">
        <f t="shared" si="11"/>
        <v>163</v>
      </c>
    </row>
    <row r="213" spans="1:19" x14ac:dyDescent="0.2">
      <c r="A213" t="str">
        <f>INDEX(FamilyPlateData!$A:$A,MATCH($I213,FamilyPlateData!$H:$H,0))</f>
        <v>F10M14</v>
      </c>
      <c r="B213" t="str">
        <f>INDEX(FamilyPlateData!$C:$C,MATCH($I213,FamilyPlateData!$H:$H,0))</f>
        <v>10</v>
      </c>
      <c r="C213" t="str">
        <f>INDEX(FamilyPlateData!$D:$D,MATCH($I213,FamilyPlateData!$H:$H,0))</f>
        <v>14</v>
      </c>
      <c r="D213">
        <f>INDEX(FamilyPlateData!$B:$B,MATCH($I213,FamilyPlateData!$H:$H,0))</f>
        <v>4</v>
      </c>
      <c r="E213">
        <v>1</v>
      </c>
      <c r="F213" s="19">
        <v>9</v>
      </c>
      <c r="G213" t="s">
        <v>4</v>
      </c>
      <c r="H213" s="5">
        <v>5</v>
      </c>
      <c r="I213" t="s">
        <v>93</v>
      </c>
      <c r="J213" s="15" t="str">
        <f t="shared" si="9"/>
        <v>1-9D-5</v>
      </c>
      <c r="K213">
        <f>INDEX(FamilyPlateData!I:I,MATCH(I213,FamilyPlateData!H:H,0))</f>
        <v>1</v>
      </c>
      <c r="L213" t="str">
        <f>INDEX(FamilyPlateData!J:J,MATCH(I213,FamilyPlateData!H:H,0))</f>
        <v>A3</v>
      </c>
      <c r="M213">
        <v>1</v>
      </c>
      <c r="N213">
        <v>1</v>
      </c>
      <c r="O213">
        <f>IF(_xlfn.IFNA(INDEX(ShrinkageData!H:H,MATCH(J213,ShrinkageData!H:H,0)), 0) = 0, 0, 1)</f>
        <v>0</v>
      </c>
      <c r="P213">
        <v>0</v>
      </c>
      <c r="Q213">
        <f t="shared" si="10"/>
        <v>1</v>
      </c>
      <c r="R213" s="1">
        <v>43600</v>
      </c>
      <c r="S213" s="16">
        <f t="shared" si="11"/>
        <v>163</v>
      </c>
    </row>
    <row r="214" spans="1:19" x14ac:dyDescent="0.2">
      <c r="A214" t="str">
        <f>INDEX(FamilyPlateData!$A:$A,MATCH($I214,FamilyPlateData!$H:$H,0))</f>
        <v>F10M14</v>
      </c>
      <c r="B214" t="str">
        <f>INDEX(FamilyPlateData!$C:$C,MATCH($I214,FamilyPlateData!$H:$H,0))</f>
        <v>10</v>
      </c>
      <c r="C214" t="str">
        <f>INDEX(FamilyPlateData!$D:$D,MATCH($I214,FamilyPlateData!$H:$H,0))</f>
        <v>14</v>
      </c>
      <c r="D214">
        <f>INDEX(FamilyPlateData!$B:$B,MATCH($I214,FamilyPlateData!$H:$H,0))</f>
        <v>4</v>
      </c>
      <c r="E214">
        <v>1</v>
      </c>
      <c r="F214" s="19">
        <v>9</v>
      </c>
      <c r="G214" t="s">
        <v>4</v>
      </c>
      <c r="H214" s="5">
        <v>6</v>
      </c>
      <c r="I214" t="s">
        <v>93</v>
      </c>
      <c r="J214" s="15" t="str">
        <f t="shared" si="9"/>
        <v>1-9D-6</v>
      </c>
      <c r="K214">
        <f>INDEX(FamilyPlateData!I:I,MATCH(I214,FamilyPlateData!H:H,0))</f>
        <v>1</v>
      </c>
      <c r="L214" t="str">
        <f>INDEX(FamilyPlateData!J:J,MATCH(I214,FamilyPlateData!H:H,0))</f>
        <v>A3</v>
      </c>
      <c r="M214">
        <v>1</v>
      </c>
      <c r="N214">
        <v>1</v>
      </c>
      <c r="O214">
        <f>IF(_xlfn.IFNA(INDEX(ShrinkageData!H:H,MATCH(J214,ShrinkageData!H:H,0)), 0) = 0, 0, 1)</f>
        <v>0</v>
      </c>
      <c r="P214">
        <v>0</v>
      </c>
      <c r="Q214">
        <f t="shared" si="10"/>
        <v>1</v>
      </c>
      <c r="R214" s="1">
        <v>43600</v>
      </c>
      <c r="S214" s="16">
        <f t="shared" si="11"/>
        <v>163</v>
      </c>
    </row>
    <row r="215" spans="1:19" x14ac:dyDescent="0.2">
      <c r="A215" t="str">
        <f>INDEX(FamilyPlateData!$A:$A,MATCH($I215,FamilyPlateData!$H:$H,0))</f>
        <v>F11M14</v>
      </c>
      <c r="B215" t="str">
        <f>INDEX(FamilyPlateData!$C:$C,MATCH($I215,FamilyPlateData!$H:$H,0))</f>
        <v>11</v>
      </c>
      <c r="C215" t="str">
        <f>INDEX(FamilyPlateData!$D:$D,MATCH($I215,FamilyPlateData!$H:$H,0))</f>
        <v>14</v>
      </c>
      <c r="D215">
        <f>INDEX(FamilyPlateData!$B:$B,MATCH($I215,FamilyPlateData!$H:$H,0))</f>
        <v>4</v>
      </c>
      <c r="E215">
        <v>1</v>
      </c>
      <c r="F215" s="19">
        <v>10</v>
      </c>
      <c r="G215" t="s">
        <v>1</v>
      </c>
      <c r="H215" s="5">
        <v>1</v>
      </c>
      <c r="I215" t="s">
        <v>94</v>
      </c>
      <c r="J215" s="15" t="str">
        <f t="shared" si="9"/>
        <v>1-10A-1</v>
      </c>
      <c r="K215">
        <f>INDEX(FamilyPlateData!I:I,MATCH(I215,FamilyPlateData!H:H,0))</f>
        <v>1</v>
      </c>
      <c r="L215" t="str">
        <f>INDEX(FamilyPlateData!J:J,MATCH(I215,FamilyPlateData!H:H,0))</f>
        <v>A1</v>
      </c>
      <c r="M215">
        <v>1</v>
      </c>
      <c r="N215">
        <v>1</v>
      </c>
      <c r="O215">
        <f>IF(_xlfn.IFNA(INDEX(ShrinkageData!H:H,MATCH(J215,ShrinkageData!H:H,0)), 0) = 0, 0, 1)</f>
        <v>0</v>
      </c>
      <c r="P215">
        <v>0</v>
      </c>
      <c r="Q215">
        <f t="shared" si="10"/>
        <v>1</v>
      </c>
      <c r="R215" s="1">
        <v>43591</v>
      </c>
      <c r="S215" s="16">
        <f t="shared" si="11"/>
        <v>154</v>
      </c>
    </row>
    <row r="216" spans="1:19" x14ac:dyDescent="0.2">
      <c r="A216" t="str">
        <f>INDEX(FamilyPlateData!$A:$A,MATCH($I216,FamilyPlateData!$H:$H,0))</f>
        <v>F11M14</v>
      </c>
      <c r="B216" t="str">
        <f>INDEX(FamilyPlateData!$C:$C,MATCH($I216,FamilyPlateData!$H:$H,0))</f>
        <v>11</v>
      </c>
      <c r="C216" t="str">
        <f>INDEX(FamilyPlateData!$D:$D,MATCH($I216,FamilyPlateData!$H:$H,0))</f>
        <v>14</v>
      </c>
      <c r="D216">
        <f>INDEX(FamilyPlateData!$B:$B,MATCH($I216,FamilyPlateData!$H:$H,0))</f>
        <v>4</v>
      </c>
      <c r="E216">
        <v>1</v>
      </c>
      <c r="F216" s="19">
        <v>10</v>
      </c>
      <c r="G216" t="s">
        <v>1</v>
      </c>
      <c r="H216" s="5">
        <v>2</v>
      </c>
      <c r="I216" t="s">
        <v>94</v>
      </c>
      <c r="J216" s="15" t="str">
        <f t="shared" si="9"/>
        <v>1-10A-2</v>
      </c>
      <c r="K216">
        <f>INDEX(FamilyPlateData!I:I,MATCH(I216,FamilyPlateData!H:H,0))</f>
        <v>1</v>
      </c>
      <c r="L216" t="str">
        <f>INDEX(FamilyPlateData!J:J,MATCH(I216,FamilyPlateData!H:H,0))</f>
        <v>A1</v>
      </c>
      <c r="M216">
        <v>1</v>
      </c>
      <c r="N216">
        <v>1</v>
      </c>
      <c r="O216">
        <f>IF(_xlfn.IFNA(INDEX(ShrinkageData!H:H,MATCH(J216,ShrinkageData!H:H,0)), 0) = 0, 0, 1)</f>
        <v>0</v>
      </c>
      <c r="P216">
        <v>0</v>
      </c>
      <c r="Q216">
        <f t="shared" si="10"/>
        <v>1</v>
      </c>
      <c r="R216" s="1">
        <v>43600</v>
      </c>
      <c r="S216" s="16">
        <f t="shared" si="11"/>
        <v>163</v>
      </c>
    </row>
    <row r="217" spans="1:19" x14ac:dyDescent="0.2">
      <c r="A217" t="str">
        <f>INDEX(FamilyPlateData!$A:$A,MATCH($I217,FamilyPlateData!$H:$H,0))</f>
        <v>F11M14</v>
      </c>
      <c r="B217" t="str">
        <f>INDEX(FamilyPlateData!$C:$C,MATCH($I217,FamilyPlateData!$H:$H,0))</f>
        <v>11</v>
      </c>
      <c r="C217" t="str">
        <f>INDEX(FamilyPlateData!$D:$D,MATCH($I217,FamilyPlateData!$H:$H,0))</f>
        <v>14</v>
      </c>
      <c r="D217">
        <f>INDEX(FamilyPlateData!$B:$B,MATCH($I217,FamilyPlateData!$H:$H,0))</f>
        <v>4</v>
      </c>
      <c r="E217">
        <v>1</v>
      </c>
      <c r="F217" s="19">
        <v>10</v>
      </c>
      <c r="G217" t="s">
        <v>1</v>
      </c>
      <c r="H217" s="5">
        <v>3</v>
      </c>
      <c r="I217" t="s">
        <v>94</v>
      </c>
      <c r="J217" s="15" t="str">
        <f t="shared" si="9"/>
        <v>1-10A-3</v>
      </c>
      <c r="K217">
        <f>INDEX(FamilyPlateData!I:I,MATCH(I217,FamilyPlateData!H:H,0))</f>
        <v>1</v>
      </c>
      <c r="L217" t="str">
        <f>INDEX(FamilyPlateData!J:J,MATCH(I217,FamilyPlateData!H:H,0))</f>
        <v>A1</v>
      </c>
      <c r="M217">
        <v>1</v>
      </c>
      <c r="N217">
        <v>1</v>
      </c>
      <c r="O217">
        <f>IF(_xlfn.IFNA(INDEX(ShrinkageData!H:H,MATCH(J217,ShrinkageData!H:H,0)), 0) = 0, 0, 1)</f>
        <v>1</v>
      </c>
      <c r="P217">
        <v>0</v>
      </c>
      <c r="Q217">
        <f t="shared" si="10"/>
        <v>0</v>
      </c>
      <c r="R217" s="1">
        <v>43585</v>
      </c>
      <c r="S217" s="16">
        <f t="shared" si="11"/>
        <v>148</v>
      </c>
    </row>
    <row r="218" spans="1:19" x14ac:dyDescent="0.2">
      <c r="A218" t="str">
        <f>INDEX(FamilyPlateData!$A:$A,MATCH($I218,FamilyPlateData!$H:$H,0))</f>
        <v>F11M14</v>
      </c>
      <c r="B218" t="str">
        <f>INDEX(FamilyPlateData!$C:$C,MATCH($I218,FamilyPlateData!$H:$H,0))</f>
        <v>11</v>
      </c>
      <c r="C218" t="str">
        <f>INDEX(FamilyPlateData!$D:$D,MATCH($I218,FamilyPlateData!$H:$H,0))</f>
        <v>14</v>
      </c>
      <c r="D218">
        <f>INDEX(FamilyPlateData!$B:$B,MATCH($I218,FamilyPlateData!$H:$H,0))</f>
        <v>4</v>
      </c>
      <c r="E218">
        <v>1</v>
      </c>
      <c r="F218" s="19">
        <v>10</v>
      </c>
      <c r="G218" t="s">
        <v>1</v>
      </c>
      <c r="H218" s="5">
        <v>4</v>
      </c>
      <c r="I218" t="s">
        <v>94</v>
      </c>
      <c r="J218" s="15" t="str">
        <f t="shared" si="9"/>
        <v>1-10A-4</v>
      </c>
      <c r="K218">
        <f>INDEX(FamilyPlateData!I:I,MATCH(I218,FamilyPlateData!H:H,0))</f>
        <v>1</v>
      </c>
      <c r="L218" t="str">
        <f>INDEX(FamilyPlateData!J:J,MATCH(I218,FamilyPlateData!H:H,0))</f>
        <v>A1</v>
      </c>
      <c r="M218">
        <v>1</v>
      </c>
      <c r="N218">
        <v>1</v>
      </c>
      <c r="O218">
        <f>IF(_xlfn.IFNA(INDEX(ShrinkageData!H:H,MATCH(J218,ShrinkageData!H:H,0)), 0) = 0, 0, 1)</f>
        <v>0</v>
      </c>
      <c r="P218">
        <v>0</v>
      </c>
      <c r="Q218">
        <f t="shared" si="10"/>
        <v>1</v>
      </c>
      <c r="R218" s="1">
        <v>43587</v>
      </c>
      <c r="S218" s="16">
        <f t="shared" si="11"/>
        <v>150</v>
      </c>
    </row>
    <row r="219" spans="1:19" x14ac:dyDescent="0.2">
      <c r="A219" t="str">
        <f>INDEX(FamilyPlateData!$A:$A,MATCH($I219,FamilyPlateData!$H:$H,0))</f>
        <v>F11M14</v>
      </c>
      <c r="B219" t="str">
        <f>INDEX(FamilyPlateData!$C:$C,MATCH($I219,FamilyPlateData!$H:$H,0))</f>
        <v>11</v>
      </c>
      <c r="C219" t="str">
        <f>INDEX(FamilyPlateData!$D:$D,MATCH($I219,FamilyPlateData!$H:$H,0))</f>
        <v>14</v>
      </c>
      <c r="D219">
        <f>INDEX(FamilyPlateData!$B:$B,MATCH($I219,FamilyPlateData!$H:$H,0))</f>
        <v>4</v>
      </c>
      <c r="E219">
        <v>1</v>
      </c>
      <c r="F219" s="19">
        <v>10</v>
      </c>
      <c r="G219" t="s">
        <v>1</v>
      </c>
      <c r="H219" s="5">
        <v>5</v>
      </c>
      <c r="I219" t="s">
        <v>94</v>
      </c>
      <c r="J219" s="15" t="str">
        <f t="shared" si="9"/>
        <v>1-10A-5</v>
      </c>
      <c r="K219">
        <f>INDEX(FamilyPlateData!I:I,MATCH(I219,FamilyPlateData!H:H,0))</f>
        <v>1</v>
      </c>
      <c r="L219" t="str">
        <f>INDEX(FamilyPlateData!J:J,MATCH(I219,FamilyPlateData!H:H,0))</f>
        <v>A1</v>
      </c>
      <c r="M219">
        <v>1</v>
      </c>
      <c r="N219">
        <v>1</v>
      </c>
      <c r="O219">
        <f>IF(_xlfn.IFNA(INDEX(ShrinkageData!H:H,MATCH(J219,ShrinkageData!H:H,0)), 0) = 0, 0, 1)</f>
        <v>0</v>
      </c>
      <c r="P219">
        <v>0</v>
      </c>
      <c r="Q219">
        <f t="shared" si="10"/>
        <v>1</v>
      </c>
      <c r="R219" s="1">
        <v>43593</v>
      </c>
      <c r="S219" s="16">
        <f t="shared" si="11"/>
        <v>156</v>
      </c>
    </row>
    <row r="220" spans="1:19" x14ac:dyDescent="0.2">
      <c r="A220" t="str">
        <f>INDEX(FamilyPlateData!$A:$A,MATCH($I220,FamilyPlateData!$H:$H,0))</f>
        <v>F11M14</v>
      </c>
      <c r="B220" t="str">
        <f>INDEX(FamilyPlateData!$C:$C,MATCH($I220,FamilyPlateData!$H:$H,0))</f>
        <v>11</v>
      </c>
      <c r="C220" t="str">
        <f>INDEX(FamilyPlateData!$D:$D,MATCH($I220,FamilyPlateData!$H:$H,0))</f>
        <v>14</v>
      </c>
      <c r="D220">
        <f>INDEX(FamilyPlateData!$B:$B,MATCH($I220,FamilyPlateData!$H:$H,0))</f>
        <v>4</v>
      </c>
      <c r="E220">
        <v>1</v>
      </c>
      <c r="F220" s="19">
        <v>10</v>
      </c>
      <c r="G220" t="s">
        <v>1</v>
      </c>
      <c r="H220" s="5">
        <v>6</v>
      </c>
      <c r="I220" t="s">
        <v>94</v>
      </c>
      <c r="J220" s="15" t="str">
        <f t="shared" si="9"/>
        <v>1-10A-6</v>
      </c>
      <c r="K220">
        <f>INDEX(FamilyPlateData!I:I,MATCH(I220,FamilyPlateData!H:H,0))</f>
        <v>1</v>
      </c>
      <c r="L220" t="str">
        <f>INDEX(FamilyPlateData!J:J,MATCH(I220,FamilyPlateData!H:H,0))</f>
        <v>A1</v>
      </c>
      <c r="M220">
        <v>1</v>
      </c>
      <c r="N220">
        <v>1</v>
      </c>
      <c r="O220">
        <f>IF(_xlfn.IFNA(INDEX(ShrinkageData!H:H,MATCH(J220,ShrinkageData!H:H,0)), 0) = 0, 0, 1)</f>
        <v>0</v>
      </c>
      <c r="P220">
        <v>0</v>
      </c>
      <c r="Q220">
        <f t="shared" si="10"/>
        <v>1</v>
      </c>
      <c r="R220" s="1">
        <v>43600</v>
      </c>
      <c r="S220" s="16">
        <f t="shared" si="11"/>
        <v>163</v>
      </c>
    </row>
    <row r="221" spans="1:19" x14ac:dyDescent="0.2">
      <c r="A221" t="str">
        <f>INDEX(FamilyPlateData!$A:$A,MATCH($I221,FamilyPlateData!$H:$H,0))</f>
        <v>F11M14</v>
      </c>
      <c r="B221" t="str">
        <f>INDEX(FamilyPlateData!$C:$C,MATCH($I221,FamilyPlateData!$H:$H,0))</f>
        <v>11</v>
      </c>
      <c r="C221" t="str">
        <f>INDEX(FamilyPlateData!$D:$D,MATCH($I221,FamilyPlateData!$H:$H,0))</f>
        <v>14</v>
      </c>
      <c r="D221">
        <f>INDEX(FamilyPlateData!$B:$B,MATCH($I221,FamilyPlateData!$H:$H,0))</f>
        <v>4</v>
      </c>
      <c r="E221">
        <v>1</v>
      </c>
      <c r="F221" s="19">
        <v>10</v>
      </c>
      <c r="G221" t="s">
        <v>2</v>
      </c>
      <c r="H221" s="5">
        <v>1</v>
      </c>
      <c r="I221" t="s">
        <v>95</v>
      </c>
      <c r="J221" s="15" t="str">
        <f t="shared" si="9"/>
        <v>1-10B-1</v>
      </c>
      <c r="K221">
        <f>INDEX(FamilyPlateData!I:I,MATCH(I221,FamilyPlateData!H:H,0))</f>
        <v>1</v>
      </c>
      <c r="L221" t="str">
        <f>INDEX(FamilyPlateData!J:J,MATCH(I221,FamilyPlateData!H:H,0))</f>
        <v>A1</v>
      </c>
      <c r="M221">
        <v>1</v>
      </c>
      <c r="N221">
        <v>1</v>
      </c>
      <c r="O221">
        <f>IF(_xlfn.IFNA(INDEX(ShrinkageData!H:H,MATCH(J221,ShrinkageData!H:H,0)), 0) = 0, 0, 1)</f>
        <v>0</v>
      </c>
      <c r="P221">
        <v>0</v>
      </c>
      <c r="Q221">
        <f t="shared" si="10"/>
        <v>1</v>
      </c>
      <c r="R221" s="1">
        <v>43600</v>
      </c>
      <c r="S221" s="16">
        <f t="shared" si="11"/>
        <v>163</v>
      </c>
    </row>
    <row r="222" spans="1:19" x14ac:dyDescent="0.2">
      <c r="A222" t="str">
        <f>INDEX(FamilyPlateData!$A:$A,MATCH($I222,FamilyPlateData!$H:$H,0))</f>
        <v>F11M14</v>
      </c>
      <c r="B222" t="str">
        <f>INDEX(FamilyPlateData!$C:$C,MATCH($I222,FamilyPlateData!$H:$H,0))</f>
        <v>11</v>
      </c>
      <c r="C222" t="str">
        <f>INDEX(FamilyPlateData!$D:$D,MATCH($I222,FamilyPlateData!$H:$H,0))</f>
        <v>14</v>
      </c>
      <c r="D222">
        <f>INDEX(FamilyPlateData!$B:$B,MATCH($I222,FamilyPlateData!$H:$H,0))</f>
        <v>4</v>
      </c>
      <c r="E222">
        <v>1</v>
      </c>
      <c r="F222" s="19">
        <v>10</v>
      </c>
      <c r="G222" t="s">
        <v>2</v>
      </c>
      <c r="H222" s="5">
        <v>2</v>
      </c>
      <c r="I222" t="s">
        <v>95</v>
      </c>
      <c r="J222" s="15" t="str">
        <f t="shared" si="9"/>
        <v>1-10B-2</v>
      </c>
      <c r="K222">
        <f>INDEX(FamilyPlateData!I:I,MATCH(I222,FamilyPlateData!H:H,0))</f>
        <v>1</v>
      </c>
      <c r="L222" t="str">
        <f>INDEX(FamilyPlateData!J:J,MATCH(I222,FamilyPlateData!H:H,0))</f>
        <v>A1</v>
      </c>
      <c r="M222">
        <v>1</v>
      </c>
      <c r="N222">
        <v>1</v>
      </c>
      <c r="O222">
        <f>IF(_xlfn.IFNA(INDEX(ShrinkageData!H:H,MATCH(J222,ShrinkageData!H:H,0)), 0) = 0, 0, 1)</f>
        <v>0</v>
      </c>
      <c r="P222">
        <v>0</v>
      </c>
      <c r="Q222">
        <f t="shared" si="10"/>
        <v>1</v>
      </c>
      <c r="R222" s="1">
        <v>43600</v>
      </c>
      <c r="S222" s="16">
        <f t="shared" si="11"/>
        <v>163</v>
      </c>
    </row>
    <row r="223" spans="1:19" x14ac:dyDescent="0.2">
      <c r="A223" t="str">
        <f>INDEX(FamilyPlateData!$A:$A,MATCH($I223,FamilyPlateData!$H:$H,0))</f>
        <v>F11M14</v>
      </c>
      <c r="B223" t="str">
        <f>INDEX(FamilyPlateData!$C:$C,MATCH($I223,FamilyPlateData!$H:$H,0))</f>
        <v>11</v>
      </c>
      <c r="C223" t="str">
        <f>INDEX(FamilyPlateData!$D:$D,MATCH($I223,FamilyPlateData!$H:$H,0))</f>
        <v>14</v>
      </c>
      <c r="D223">
        <f>INDEX(FamilyPlateData!$B:$B,MATCH($I223,FamilyPlateData!$H:$H,0))</f>
        <v>4</v>
      </c>
      <c r="E223">
        <v>1</v>
      </c>
      <c r="F223" s="19">
        <v>10</v>
      </c>
      <c r="G223" t="s">
        <v>2</v>
      </c>
      <c r="H223" s="5">
        <v>3</v>
      </c>
      <c r="I223" t="s">
        <v>95</v>
      </c>
      <c r="J223" s="15" t="str">
        <f t="shared" si="9"/>
        <v>1-10B-3</v>
      </c>
      <c r="K223">
        <f>INDEX(FamilyPlateData!I:I,MATCH(I223,FamilyPlateData!H:H,0))</f>
        <v>1</v>
      </c>
      <c r="L223" t="str">
        <f>INDEX(FamilyPlateData!J:J,MATCH(I223,FamilyPlateData!H:H,0))</f>
        <v>A1</v>
      </c>
      <c r="M223">
        <v>1</v>
      </c>
      <c r="N223">
        <v>1</v>
      </c>
      <c r="O223">
        <f>IF(_xlfn.IFNA(INDEX(ShrinkageData!H:H,MATCH(J223,ShrinkageData!H:H,0)), 0) = 0, 0, 1)</f>
        <v>0</v>
      </c>
      <c r="P223">
        <v>0</v>
      </c>
      <c r="Q223">
        <f t="shared" si="10"/>
        <v>1</v>
      </c>
      <c r="R223" s="1">
        <v>43593</v>
      </c>
      <c r="S223" s="16">
        <f t="shared" si="11"/>
        <v>156</v>
      </c>
    </row>
    <row r="224" spans="1:19" x14ac:dyDescent="0.2">
      <c r="A224" t="str">
        <f>INDEX(FamilyPlateData!$A:$A,MATCH($I224,FamilyPlateData!$H:$H,0))</f>
        <v>F11M14</v>
      </c>
      <c r="B224" t="str">
        <f>INDEX(FamilyPlateData!$C:$C,MATCH($I224,FamilyPlateData!$H:$H,0))</f>
        <v>11</v>
      </c>
      <c r="C224" t="str">
        <f>INDEX(FamilyPlateData!$D:$D,MATCH($I224,FamilyPlateData!$H:$H,0))</f>
        <v>14</v>
      </c>
      <c r="D224">
        <f>INDEX(FamilyPlateData!$B:$B,MATCH($I224,FamilyPlateData!$H:$H,0))</f>
        <v>4</v>
      </c>
      <c r="E224">
        <v>1</v>
      </c>
      <c r="F224" s="19">
        <v>10</v>
      </c>
      <c r="G224" t="s">
        <v>2</v>
      </c>
      <c r="H224" s="5">
        <v>4</v>
      </c>
      <c r="I224" t="s">
        <v>95</v>
      </c>
      <c r="J224" s="15" t="str">
        <f t="shared" si="9"/>
        <v>1-10B-4</v>
      </c>
      <c r="K224">
        <f>INDEX(FamilyPlateData!I:I,MATCH(I224,FamilyPlateData!H:H,0))</f>
        <v>1</v>
      </c>
      <c r="L224" t="str">
        <f>INDEX(FamilyPlateData!J:J,MATCH(I224,FamilyPlateData!H:H,0))</f>
        <v>A1</v>
      </c>
      <c r="M224">
        <v>1</v>
      </c>
      <c r="N224">
        <v>1</v>
      </c>
      <c r="O224">
        <f>IF(_xlfn.IFNA(INDEX(ShrinkageData!H:H,MATCH(J224,ShrinkageData!H:H,0)), 0) = 0, 0, 1)</f>
        <v>0</v>
      </c>
      <c r="P224">
        <v>0</v>
      </c>
      <c r="Q224">
        <f t="shared" si="10"/>
        <v>1</v>
      </c>
      <c r="R224" s="1">
        <v>43600</v>
      </c>
      <c r="S224" s="16">
        <f t="shared" si="11"/>
        <v>163</v>
      </c>
    </row>
    <row r="225" spans="1:19" x14ac:dyDescent="0.2">
      <c r="A225" t="str">
        <f>INDEX(FamilyPlateData!$A:$A,MATCH($I225,FamilyPlateData!$H:$H,0))</f>
        <v>F11M14</v>
      </c>
      <c r="B225" t="str">
        <f>INDEX(FamilyPlateData!$C:$C,MATCH($I225,FamilyPlateData!$H:$H,0))</f>
        <v>11</v>
      </c>
      <c r="C225" t="str">
        <f>INDEX(FamilyPlateData!$D:$D,MATCH($I225,FamilyPlateData!$H:$H,0))</f>
        <v>14</v>
      </c>
      <c r="D225">
        <f>INDEX(FamilyPlateData!$B:$B,MATCH($I225,FamilyPlateData!$H:$H,0))</f>
        <v>4</v>
      </c>
      <c r="E225">
        <v>1</v>
      </c>
      <c r="F225" s="19">
        <v>10</v>
      </c>
      <c r="G225" t="s">
        <v>2</v>
      </c>
      <c r="H225" s="5">
        <v>5</v>
      </c>
      <c r="I225" t="s">
        <v>95</v>
      </c>
      <c r="J225" s="15" t="str">
        <f t="shared" si="9"/>
        <v>1-10B-5</v>
      </c>
      <c r="K225">
        <f>INDEX(FamilyPlateData!I:I,MATCH(I225,FamilyPlateData!H:H,0))</f>
        <v>1</v>
      </c>
      <c r="L225" t="str">
        <f>INDEX(FamilyPlateData!J:J,MATCH(I225,FamilyPlateData!H:H,0))</f>
        <v>A1</v>
      </c>
      <c r="M225">
        <v>1</v>
      </c>
      <c r="N225">
        <v>1</v>
      </c>
      <c r="O225">
        <f>IF(_xlfn.IFNA(INDEX(ShrinkageData!H:H,MATCH(J225,ShrinkageData!H:H,0)), 0) = 0, 0, 1)</f>
        <v>0</v>
      </c>
      <c r="P225">
        <v>0</v>
      </c>
      <c r="Q225">
        <f t="shared" si="10"/>
        <v>1</v>
      </c>
      <c r="R225" s="1">
        <v>43600</v>
      </c>
      <c r="S225" s="16">
        <f t="shared" si="11"/>
        <v>163</v>
      </c>
    </row>
    <row r="226" spans="1:19" x14ac:dyDescent="0.2">
      <c r="A226" t="str">
        <f>INDEX(FamilyPlateData!$A:$A,MATCH($I226,FamilyPlateData!$H:$H,0))</f>
        <v>F11M14</v>
      </c>
      <c r="B226" t="str">
        <f>INDEX(FamilyPlateData!$C:$C,MATCH($I226,FamilyPlateData!$H:$H,0))</f>
        <v>11</v>
      </c>
      <c r="C226" t="str">
        <f>INDEX(FamilyPlateData!$D:$D,MATCH($I226,FamilyPlateData!$H:$H,0))</f>
        <v>14</v>
      </c>
      <c r="D226">
        <f>INDEX(FamilyPlateData!$B:$B,MATCH($I226,FamilyPlateData!$H:$H,0))</f>
        <v>4</v>
      </c>
      <c r="E226">
        <v>1</v>
      </c>
      <c r="F226" s="19">
        <v>10</v>
      </c>
      <c r="G226" t="s">
        <v>2</v>
      </c>
      <c r="H226" s="5">
        <v>6</v>
      </c>
      <c r="I226" t="s">
        <v>95</v>
      </c>
      <c r="J226" s="15" t="str">
        <f t="shared" si="9"/>
        <v>1-10B-6</v>
      </c>
      <c r="K226">
        <f>INDEX(FamilyPlateData!I:I,MATCH(I226,FamilyPlateData!H:H,0))</f>
        <v>1</v>
      </c>
      <c r="L226" t="str">
        <f>INDEX(FamilyPlateData!J:J,MATCH(I226,FamilyPlateData!H:H,0))</f>
        <v>A1</v>
      </c>
      <c r="M226">
        <v>1</v>
      </c>
      <c r="N226">
        <v>1</v>
      </c>
      <c r="O226">
        <f>IF(_xlfn.IFNA(INDEX(ShrinkageData!H:H,MATCH(J226,ShrinkageData!H:H,0)), 0) = 0, 0, 1)</f>
        <v>0</v>
      </c>
      <c r="P226">
        <v>0</v>
      </c>
      <c r="Q226">
        <f t="shared" si="10"/>
        <v>1</v>
      </c>
      <c r="R226" s="1">
        <v>43600</v>
      </c>
      <c r="S226" s="16">
        <f t="shared" si="11"/>
        <v>163</v>
      </c>
    </row>
    <row r="227" spans="1:19" x14ac:dyDescent="0.2">
      <c r="A227" t="str">
        <f>INDEX(FamilyPlateData!$A:$A,MATCH($I227,FamilyPlateData!$H:$H,0))</f>
        <v>F01M02</v>
      </c>
      <c r="B227" t="str">
        <f>INDEX(FamilyPlateData!$C:$C,MATCH($I227,FamilyPlateData!$H:$H,0))</f>
        <v>01</v>
      </c>
      <c r="C227" t="str">
        <f>INDEX(FamilyPlateData!$D:$D,MATCH($I227,FamilyPlateData!$H:$H,0))</f>
        <v>02</v>
      </c>
      <c r="D227">
        <f>INDEX(FamilyPlateData!$B:$B,MATCH($I227,FamilyPlateData!$H:$H,0))</f>
        <v>1</v>
      </c>
      <c r="E227">
        <v>1</v>
      </c>
      <c r="F227" s="19">
        <v>10</v>
      </c>
      <c r="G227" t="s">
        <v>3</v>
      </c>
      <c r="H227" s="5">
        <v>1</v>
      </c>
      <c r="I227" t="s">
        <v>96</v>
      </c>
      <c r="J227" s="15" t="str">
        <f t="shared" si="9"/>
        <v>1-10C-1</v>
      </c>
      <c r="K227">
        <f>INDEX(FamilyPlateData!I:I,MATCH(I227,FamilyPlateData!H:H,0))</f>
        <v>1</v>
      </c>
      <c r="L227" t="str">
        <f>INDEX(FamilyPlateData!J:J,MATCH(I227,FamilyPlateData!H:H,0))</f>
        <v>n/a</v>
      </c>
      <c r="M227">
        <v>1</v>
      </c>
      <c r="N227">
        <v>1</v>
      </c>
      <c r="O227">
        <f>IF(_xlfn.IFNA(INDEX(ShrinkageData!H:H,MATCH(J227,ShrinkageData!H:H,0)), 0) = 0, 0, 1)</f>
        <v>0</v>
      </c>
      <c r="P227">
        <v>0</v>
      </c>
      <c r="Q227">
        <f t="shared" si="10"/>
        <v>1</v>
      </c>
      <c r="R227" s="1">
        <v>43600</v>
      </c>
      <c r="S227" s="16">
        <f t="shared" si="11"/>
        <v>163</v>
      </c>
    </row>
    <row r="228" spans="1:19" x14ac:dyDescent="0.2">
      <c r="A228" t="str">
        <f>INDEX(FamilyPlateData!$A:$A,MATCH($I228,FamilyPlateData!$H:$H,0))</f>
        <v>F01M02</v>
      </c>
      <c r="B228" t="str">
        <f>INDEX(FamilyPlateData!$C:$C,MATCH($I228,FamilyPlateData!$H:$H,0))</f>
        <v>01</v>
      </c>
      <c r="C228" t="str">
        <f>INDEX(FamilyPlateData!$D:$D,MATCH($I228,FamilyPlateData!$H:$H,0))</f>
        <v>02</v>
      </c>
      <c r="D228">
        <f>INDEX(FamilyPlateData!$B:$B,MATCH($I228,FamilyPlateData!$H:$H,0))</f>
        <v>1</v>
      </c>
      <c r="E228">
        <v>1</v>
      </c>
      <c r="F228" s="19">
        <v>10</v>
      </c>
      <c r="G228" t="s">
        <v>3</v>
      </c>
      <c r="H228" s="5">
        <v>2</v>
      </c>
      <c r="I228" t="s">
        <v>96</v>
      </c>
      <c r="J228" s="15" t="str">
        <f t="shared" si="9"/>
        <v>1-10C-2</v>
      </c>
      <c r="K228">
        <f>INDEX(FamilyPlateData!I:I,MATCH(I228,FamilyPlateData!H:H,0))</f>
        <v>1</v>
      </c>
      <c r="L228" t="str">
        <f>INDEX(FamilyPlateData!J:J,MATCH(I228,FamilyPlateData!H:H,0))</f>
        <v>n/a</v>
      </c>
      <c r="M228">
        <v>1</v>
      </c>
      <c r="N228">
        <v>1</v>
      </c>
      <c r="O228">
        <f>IF(_xlfn.IFNA(INDEX(ShrinkageData!H:H,MATCH(J228,ShrinkageData!H:H,0)), 0) = 0, 0, 1)</f>
        <v>1</v>
      </c>
      <c r="P228">
        <v>0</v>
      </c>
      <c r="Q228">
        <f t="shared" si="10"/>
        <v>0</v>
      </c>
      <c r="R228" s="1">
        <v>43578</v>
      </c>
      <c r="S228" s="16">
        <f t="shared" si="11"/>
        <v>141</v>
      </c>
    </row>
    <row r="229" spans="1:19" x14ac:dyDescent="0.2">
      <c r="A229" t="str">
        <f>INDEX(FamilyPlateData!$A:$A,MATCH($I229,FamilyPlateData!$H:$H,0))</f>
        <v>F01M02</v>
      </c>
      <c r="B229" t="str">
        <f>INDEX(FamilyPlateData!$C:$C,MATCH($I229,FamilyPlateData!$H:$H,0))</f>
        <v>01</v>
      </c>
      <c r="C229" t="str">
        <f>INDEX(FamilyPlateData!$D:$D,MATCH($I229,FamilyPlateData!$H:$H,0))</f>
        <v>02</v>
      </c>
      <c r="D229">
        <f>INDEX(FamilyPlateData!$B:$B,MATCH($I229,FamilyPlateData!$H:$H,0))</f>
        <v>1</v>
      </c>
      <c r="E229">
        <v>1</v>
      </c>
      <c r="F229" s="19">
        <v>10</v>
      </c>
      <c r="G229" t="s">
        <v>3</v>
      </c>
      <c r="H229" s="5">
        <v>3</v>
      </c>
      <c r="I229" t="s">
        <v>96</v>
      </c>
      <c r="J229" s="15" t="str">
        <f t="shared" si="9"/>
        <v>1-10C-3</v>
      </c>
      <c r="K229">
        <f>INDEX(FamilyPlateData!I:I,MATCH(I229,FamilyPlateData!H:H,0))</f>
        <v>1</v>
      </c>
      <c r="L229" t="str">
        <f>INDEX(FamilyPlateData!J:J,MATCH(I229,FamilyPlateData!H:H,0))</f>
        <v>n/a</v>
      </c>
      <c r="M229">
        <v>1</v>
      </c>
      <c r="N229">
        <v>1</v>
      </c>
      <c r="O229">
        <f>IF(_xlfn.IFNA(INDEX(ShrinkageData!H:H,MATCH(J229,ShrinkageData!H:H,0)), 0) = 0, 0, 1)</f>
        <v>0</v>
      </c>
      <c r="P229">
        <v>0</v>
      </c>
      <c r="Q229">
        <f t="shared" si="10"/>
        <v>1</v>
      </c>
      <c r="R229" s="1">
        <v>43600</v>
      </c>
      <c r="S229" s="16">
        <f t="shared" si="11"/>
        <v>163</v>
      </c>
    </row>
    <row r="230" spans="1:19" x14ac:dyDescent="0.2">
      <c r="A230" t="str">
        <f>INDEX(FamilyPlateData!$A:$A,MATCH($I230,FamilyPlateData!$H:$H,0))</f>
        <v>F01M02</v>
      </c>
      <c r="B230" t="str">
        <f>INDEX(FamilyPlateData!$C:$C,MATCH($I230,FamilyPlateData!$H:$H,0))</f>
        <v>01</v>
      </c>
      <c r="C230" t="str">
        <f>INDEX(FamilyPlateData!$D:$D,MATCH($I230,FamilyPlateData!$H:$H,0))</f>
        <v>02</v>
      </c>
      <c r="D230">
        <f>INDEX(FamilyPlateData!$B:$B,MATCH($I230,FamilyPlateData!$H:$H,0))</f>
        <v>1</v>
      </c>
      <c r="E230">
        <v>1</v>
      </c>
      <c r="F230" s="19">
        <v>10</v>
      </c>
      <c r="G230" t="s">
        <v>3</v>
      </c>
      <c r="H230" s="5">
        <v>4</v>
      </c>
      <c r="I230" t="s">
        <v>96</v>
      </c>
      <c r="J230" s="15" t="str">
        <f t="shared" si="9"/>
        <v>1-10C-4</v>
      </c>
      <c r="K230">
        <f>INDEX(FamilyPlateData!I:I,MATCH(I230,FamilyPlateData!H:H,0))</f>
        <v>1</v>
      </c>
      <c r="L230" t="str">
        <f>INDEX(FamilyPlateData!J:J,MATCH(I230,FamilyPlateData!H:H,0))</f>
        <v>n/a</v>
      </c>
      <c r="M230">
        <v>0</v>
      </c>
      <c r="N230">
        <v>0</v>
      </c>
      <c r="O230">
        <f>IF(_xlfn.IFNA(INDEX(ShrinkageData!H:H,MATCH(J230,ShrinkageData!H:H,0)), 0) = 0, 0, 1)</f>
        <v>0</v>
      </c>
      <c r="P230">
        <v>0</v>
      </c>
      <c r="Q230">
        <f t="shared" si="10"/>
        <v>0</v>
      </c>
      <c r="R230" s="1" t="s">
        <v>921</v>
      </c>
      <c r="S230" s="16">
        <f t="shared" si="11"/>
        <v>0</v>
      </c>
    </row>
    <row r="231" spans="1:19" x14ac:dyDescent="0.2">
      <c r="A231" t="str">
        <f>INDEX(FamilyPlateData!$A:$A,MATCH($I231,FamilyPlateData!$H:$H,0))</f>
        <v>F01M02</v>
      </c>
      <c r="B231" t="str">
        <f>INDEX(FamilyPlateData!$C:$C,MATCH($I231,FamilyPlateData!$H:$H,0))</f>
        <v>01</v>
      </c>
      <c r="C231" t="str">
        <f>INDEX(FamilyPlateData!$D:$D,MATCH($I231,FamilyPlateData!$H:$H,0))</f>
        <v>02</v>
      </c>
      <c r="D231">
        <f>INDEX(FamilyPlateData!$B:$B,MATCH($I231,FamilyPlateData!$H:$H,0))</f>
        <v>1</v>
      </c>
      <c r="E231">
        <v>1</v>
      </c>
      <c r="F231" s="19">
        <v>10</v>
      </c>
      <c r="G231" t="s">
        <v>3</v>
      </c>
      <c r="H231" s="5">
        <v>5</v>
      </c>
      <c r="I231" t="s">
        <v>96</v>
      </c>
      <c r="J231" s="15" t="str">
        <f t="shared" si="9"/>
        <v>1-10C-5</v>
      </c>
      <c r="K231">
        <f>INDEX(FamilyPlateData!I:I,MATCH(I231,FamilyPlateData!H:H,0))</f>
        <v>1</v>
      </c>
      <c r="L231" t="str">
        <f>INDEX(FamilyPlateData!J:J,MATCH(I231,FamilyPlateData!H:H,0))</f>
        <v>n/a</v>
      </c>
      <c r="M231">
        <v>0</v>
      </c>
      <c r="N231">
        <v>0</v>
      </c>
      <c r="O231">
        <f>IF(_xlfn.IFNA(INDEX(ShrinkageData!H:H,MATCH(J231,ShrinkageData!H:H,0)), 0) = 0, 0, 1)</f>
        <v>0</v>
      </c>
      <c r="P231">
        <v>0</v>
      </c>
      <c r="Q231">
        <f t="shared" si="10"/>
        <v>0</v>
      </c>
      <c r="R231" s="1" t="s">
        <v>921</v>
      </c>
      <c r="S231" s="16">
        <f t="shared" si="11"/>
        <v>0</v>
      </c>
    </row>
    <row r="232" spans="1:19" x14ac:dyDescent="0.2">
      <c r="A232" t="str">
        <f>INDEX(FamilyPlateData!$A:$A,MATCH($I232,FamilyPlateData!$H:$H,0))</f>
        <v>F01M02</v>
      </c>
      <c r="B232" t="str">
        <f>INDEX(FamilyPlateData!$C:$C,MATCH($I232,FamilyPlateData!$H:$H,0))</f>
        <v>01</v>
      </c>
      <c r="C232" t="str">
        <f>INDEX(FamilyPlateData!$D:$D,MATCH($I232,FamilyPlateData!$H:$H,0))</f>
        <v>02</v>
      </c>
      <c r="D232">
        <f>INDEX(FamilyPlateData!$B:$B,MATCH($I232,FamilyPlateData!$H:$H,0))</f>
        <v>1</v>
      </c>
      <c r="E232">
        <v>1</v>
      </c>
      <c r="F232" s="19">
        <v>10</v>
      </c>
      <c r="G232" t="s">
        <v>3</v>
      </c>
      <c r="H232" s="5">
        <v>6</v>
      </c>
      <c r="I232" t="s">
        <v>96</v>
      </c>
      <c r="J232" s="15" t="str">
        <f t="shared" si="9"/>
        <v>1-10C-6</v>
      </c>
      <c r="K232">
        <f>INDEX(FamilyPlateData!I:I,MATCH(I232,FamilyPlateData!H:H,0))</f>
        <v>1</v>
      </c>
      <c r="L232" t="str">
        <f>INDEX(FamilyPlateData!J:J,MATCH(I232,FamilyPlateData!H:H,0))</f>
        <v>n/a</v>
      </c>
      <c r="M232">
        <v>1</v>
      </c>
      <c r="N232">
        <v>1</v>
      </c>
      <c r="O232">
        <f>IF(_xlfn.IFNA(INDEX(ShrinkageData!H:H,MATCH(J232,ShrinkageData!H:H,0)), 0) = 0, 0, 1)</f>
        <v>0</v>
      </c>
      <c r="P232">
        <v>0</v>
      </c>
      <c r="Q232">
        <f t="shared" si="10"/>
        <v>1</v>
      </c>
      <c r="R232" s="1">
        <v>43600</v>
      </c>
      <c r="S232" s="16">
        <f t="shared" si="11"/>
        <v>163</v>
      </c>
    </row>
    <row r="233" spans="1:19" x14ac:dyDescent="0.2">
      <c r="A233" t="str">
        <f>INDEX(FamilyPlateData!$A:$A,MATCH($I233,FamilyPlateData!$H:$H,0))</f>
        <v>F01M02</v>
      </c>
      <c r="B233" t="str">
        <f>INDEX(FamilyPlateData!$C:$C,MATCH($I233,FamilyPlateData!$H:$H,0))</f>
        <v>01</v>
      </c>
      <c r="C233" t="str">
        <f>INDEX(FamilyPlateData!$D:$D,MATCH($I233,FamilyPlateData!$H:$H,0))</f>
        <v>02</v>
      </c>
      <c r="D233">
        <f>INDEX(FamilyPlateData!$B:$B,MATCH($I233,FamilyPlateData!$H:$H,0))</f>
        <v>1</v>
      </c>
      <c r="E233">
        <v>1</v>
      </c>
      <c r="F233" s="19">
        <v>10</v>
      </c>
      <c r="G233" t="s">
        <v>4</v>
      </c>
      <c r="H233" s="5">
        <v>1</v>
      </c>
      <c r="I233" t="s">
        <v>97</v>
      </c>
      <c r="J233" s="15" t="str">
        <f t="shared" si="9"/>
        <v>1-10D-1</v>
      </c>
      <c r="K233">
        <f>INDEX(FamilyPlateData!I:I,MATCH(I233,FamilyPlateData!H:H,0))</f>
        <v>1</v>
      </c>
      <c r="L233" t="str">
        <f>INDEX(FamilyPlateData!J:J,MATCH(I233,FamilyPlateData!H:H,0))</f>
        <v>n/a</v>
      </c>
      <c r="M233">
        <v>1</v>
      </c>
      <c r="N233">
        <v>1</v>
      </c>
      <c r="O233">
        <f>IF(_xlfn.IFNA(INDEX(ShrinkageData!H:H,MATCH(J233,ShrinkageData!H:H,0)), 0) = 0, 0, 1)</f>
        <v>0</v>
      </c>
      <c r="P233">
        <v>0</v>
      </c>
      <c r="Q233">
        <f t="shared" si="10"/>
        <v>1</v>
      </c>
      <c r="R233" s="1">
        <v>43600</v>
      </c>
      <c r="S233" s="16">
        <f t="shared" si="11"/>
        <v>163</v>
      </c>
    </row>
    <row r="234" spans="1:19" x14ac:dyDescent="0.2">
      <c r="A234" t="str">
        <f>INDEX(FamilyPlateData!$A:$A,MATCH($I234,FamilyPlateData!$H:$H,0))</f>
        <v>F01M02</v>
      </c>
      <c r="B234" t="str">
        <f>INDEX(FamilyPlateData!$C:$C,MATCH($I234,FamilyPlateData!$H:$H,0))</f>
        <v>01</v>
      </c>
      <c r="C234" t="str">
        <f>INDEX(FamilyPlateData!$D:$D,MATCH($I234,FamilyPlateData!$H:$H,0))</f>
        <v>02</v>
      </c>
      <c r="D234">
        <f>INDEX(FamilyPlateData!$B:$B,MATCH($I234,FamilyPlateData!$H:$H,0))</f>
        <v>1</v>
      </c>
      <c r="E234">
        <v>1</v>
      </c>
      <c r="F234" s="19">
        <v>10</v>
      </c>
      <c r="G234" t="s">
        <v>4</v>
      </c>
      <c r="H234" s="5">
        <v>2</v>
      </c>
      <c r="I234" t="s">
        <v>97</v>
      </c>
      <c r="J234" s="15" t="str">
        <f t="shared" si="9"/>
        <v>1-10D-2</v>
      </c>
      <c r="K234">
        <f>INDEX(FamilyPlateData!I:I,MATCH(I234,FamilyPlateData!H:H,0))</f>
        <v>1</v>
      </c>
      <c r="L234" t="str">
        <f>INDEX(FamilyPlateData!J:J,MATCH(I234,FamilyPlateData!H:H,0))</f>
        <v>n/a</v>
      </c>
      <c r="M234">
        <v>1</v>
      </c>
      <c r="N234">
        <v>1</v>
      </c>
      <c r="O234">
        <f>IF(_xlfn.IFNA(INDEX(ShrinkageData!H:H,MATCH(J234,ShrinkageData!H:H,0)), 0) = 0, 0, 1)</f>
        <v>0</v>
      </c>
      <c r="P234">
        <v>0</v>
      </c>
      <c r="Q234">
        <f t="shared" si="10"/>
        <v>1</v>
      </c>
      <c r="R234" s="1">
        <v>43600</v>
      </c>
      <c r="S234" s="16">
        <f t="shared" si="11"/>
        <v>163</v>
      </c>
    </row>
    <row r="235" spans="1:19" x14ac:dyDescent="0.2">
      <c r="A235" t="str">
        <f>INDEX(FamilyPlateData!$A:$A,MATCH($I235,FamilyPlateData!$H:$H,0))</f>
        <v>F01M02</v>
      </c>
      <c r="B235" t="str">
        <f>INDEX(FamilyPlateData!$C:$C,MATCH($I235,FamilyPlateData!$H:$H,0))</f>
        <v>01</v>
      </c>
      <c r="C235" t="str">
        <f>INDEX(FamilyPlateData!$D:$D,MATCH($I235,FamilyPlateData!$H:$H,0))</f>
        <v>02</v>
      </c>
      <c r="D235">
        <f>INDEX(FamilyPlateData!$B:$B,MATCH($I235,FamilyPlateData!$H:$H,0))</f>
        <v>1</v>
      </c>
      <c r="E235">
        <v>1</v>
      </c>
      <c r="F235" s="19">
        <v>10</v>
      </c>
      <c r="G235" t="s">
        <v>4</v>
      </c>
      <c r="H235" s="5">
        <v>3</v>
      </c>
      <c r="I235" t="s">
        <v>97</v>
      </c>
      <c r="J235" s="15" t="str">
        <f t="shared" si="9"/>
        <v>1-10D-3</v>
      </c>
      <c r="K235">
        <f>INDEX(FamilyPlateData!I:I,MATCH(I235,FamilyPlateData!H:H,0))</f>
        <v>1</v>
      </c>
      <c r="L235" t="str">
        <f>INDEX(FamilyPlateData!J:J,MATCH(I235,FamilyPlateData!H:H,0))</f>
        <v>n/a</v>
      </c>
      <c r="M235">
        <v>0</v>
      </c>
      <c r="N235">
        <v>0</v>
      </c>
      <c r="O235">
        <f>IF(_xlfn.IFNA(INDEX(ShrinkageData!H:H,MATCH(J235,ShrinkageData!H:H,0)), 0) = 0, 0, 1)</f>
        <v>0</v>
      </c>
      <c r="P235">
        <v>0</v>
      </c>
      <c r="Q235">
        <f t="shared" si="10"/>
        <v>0</v>
      </c>
      <c r="R235" s="1" t="s">
        <v>921</v>
      </c>
      <c r="S235" s="16">
        <f t="shared" si="11"/>
        <v>0</v>
      </c>
    </row>
    <row r="236" spans="1:19" x14ac:dyDescent="0.2">
      <c r="A236" t="str">
        <f>INDEX(FamilyPlateData!$A:$A,MATCH($I236,FamilyPlateData!$H:$H,0))</f>
        <v>F01M02</v>
      </c>
      <c r="B236" t="str">
        <f>INDEX(FamilyPlateData!$C:$C,MATCH($I236,FamilyPlateData!$H:$H,0))</f>
        <v>01</v>
      </c>
      <c r="C236" t="str">
        <f>INDEX(FamilyPlateData!$D:$D,MATCH($I236,FamilyPlateData!$H:$H,0))</f>
        <v>02</v>
      </c>
      <c r="D236">
        <f>INDEX(FamilyPlateData!$B:$B,MATCH($I236,FamilyPlateData!$H:$H,0))</f>
        <v>1</v>
      </c>
      <c r="E236">
        <v>1</v>
      </c>
      <c r="F236" s="19">
        <v>10</v>
      </c>
      <c r="G236" t="s">
        <v>4</v>
      </c>
      <c r="H236" s="5">
        <v>4</v>
      </c>
      <c r="I236" t="s">
        <v>97</v>
      </c>
      <c r="J236" s="15" t="str">
        <f t="shared" si="9"/>
        <v>1-10D-4</v>
      </c>
      <c r="K236">
        <f>INDEX(FamilyPlateData!I:I,MATCH(I236,FamilyPlateData!H:H,0))</f>
        <v>1</v>
      </c>
      <c r="L236" t="str">
        <f>INDEX(FamilyPlateData!J:J,MATCH(I236,FamilyPlateData!H:H,0))</f>
        <v>n/a</v>
      </c>
      <c r="M236">
        <v>1</v>
      </c>
      <c r="N236">
        <v>1</v>
      </c>
      <c r="O236">
        <f>IF(_xlfn.IFNA(INDEX(ShrinkageData!H:H,MATCH(J236,ShrinkageData!H:H,0)), 0) = 0, 0, 1)</f>
        <v>0</v>
      </c>
      <c r="P236">
        <v>0</v>
      </c>
      <c r="Q236">
        <f t="shared" si="10"/>
        <v>1</v>
      </c>
      <c r="R236" s="1">
        <v>43600</v>
      </c>
      <c r="S236" s="16">
        <f t="shared" si="11"/>
        <v>163</v>
      </c>
    </row>
    <row r="237" spans="1:19" x14ac:dyDescent="0.2">
      <c r="A237" t="str">
        <f>INDEX(FamilyPlateData!$A:$A,MATCH($I237,FamilyPlateData!$H:$H,0))</f>
        <v>F01M02</v>
      </c>
      <c r="B237" t="str">
        <f>INDEX(FamilyPlateData!$C:$C,MATCH($I237,FamilyPlateData!$H:$H,0))</f>
        <v>01</v>
      </c>
      <c r="C237" t="str">
        <f>INDEX(FamilyPlateData!$D:$D,MATCH($I237,FamilyPlateData!$H:$H,0))</f>
        <v>02</v>
      </c>
      <c r="D237">
        <f>INDEX(FamilyPlateData!$B:$B,MATCH($I237,FamilyPlateData!$H:$H,0))</f>
        <v>1</v>
      </c>
      <c r="E237">
        <v>1</v>
      </c>
      <c r="F237" s="19">
        <v>10</v>
      </c>
      <c r="G237" t="s">
        <v>4</v>
      </c>
      <c r="H237" s="5">
        <v>5</v>
      </c>
      <c r="I237" t="s">
        <v>97</v>
      </c>
      <c r="J237" s="15" t="str">
        <f t="shared" si="9"/>
        <v>1-10D-5</v>
      </c>
      <c r="K237">
        <f>INDEX(FamilyPlateData!I:I,MATCH(I237,FamilyPlateData!H:H,0))</f>
        <v>1</v>
      </c>
      <c r="L237" t="str">
        <f>INDEX(FamilyPlateData!J:J,MATCH(I237,FamilyPlateData!H:H,0))</f>
        <v>n/a</v>
      </c>
      <c r="M237">
        <v>0</v>
      </c>
      <c r="N237">
        <v>0</v>
      </c>
      <c r="O237">
        <f>IF(_xlfn.IFNA(INDEX(ShrinkageData!H:H,MATCH(J237,ShrinkageData!H:H,0)), 0) = 0, 0, 1)</f>
        <v>0</v>
      </c>
      <c r="P237">
        <v>0</v>
      </c>
      <c r="Q237">
        <f t="shared" si="10"/>
        <v>0</v>
      </c>
      <c r="R237" s="1" t="s">
        <v>921</v>
      </c>
      <c r="S237" s="16">
        <f t="shared" si="11"/>
        <v>0</v>
      </c>
    </row>
    <row r="238" spans="1:19" x14ac:dyDescent="0.2">
      <c r="A238" t="str">
        <f>INDEX(FamilyPlateData!$A:$A,MATCH($I238,FamilyPlateData!$H:$H,0))</f>
        <v>F01M02</v>
      </c>
      <c r="B238" t="str">
        <f>INDEX(FamilyPlateData!$C:$C,MATCH($I238,FamilyPlateData!$H:$H,0))</f>
        <v>01</v>
      </c>
      <c r="C238" t="str">
        <f>INDEX(FamilyPlateData!$D:$D,MATCH($I238,FamilyPlateData!$H:$H,0))</f>
        <v>02</v>
      </c>
      <c r="D238">
        <f>INDEX(FamilyPlateData!$B:$B,MATCH($I238,FamilyPlateData!$H:$H,0))</f>
        <v>1</v>
      </c>
      <c r="E238">
        <v>1</v>
      </c>
      <c r="F238" s="19">
        <v>10</v>
      </c>
      <c r="G238" t="s">
        <v>4</v>
      </c>
      <c r="H238" s="5">
        <v>6</v>
      </c>
      <c r="I238" t="s">
        <v>97</v>
      </c>
      <c r="J238" s="15" t="str">
        <f t="shared" si="9"/>
        <v>1-10D-6</v>
      </c>
      <c r="K238">
        <f>INDEX(FamilyPlateData!I:I,MATCH(I238,FamilyPlateData!H:H,0))</f>
        <v>1</v>
      </c>
      <c r="L238" t="str">
        <f>INDEX(FamilyPlateData!J:J,MATCH(I238,FamilyPlateData!H:H,0))</f>
        <v>n/a</v>
      </c>
      <c r="M238">
        <v>0</v>
      </c>
      <c r="N238">
        <v>0</v>
      </c>
      <c r="O238">
        <f>IF(_xlfn.IFNA(INDEX(ShrinkageData!H:H,MATCH(J238,ShrinkageData!H:H,0)), 0) = 0, 0, 1)</f>
        <v>0</v>
      </c>
      <c r="P238">
        <v>0</v>
      </c>
      <c r="Q238">
        <f t="shared" si="10"/>
        <v>0</v>
      </c>
      <c r="R238" s="1" t="s">
        <v>921</v>
      </c>
      <c r="S238" s="16">
        <f t="shared" si="11"/>
        <v>0</v>
      </c>
    </row>
    <row r="239" spans="1:19" x14ac:dyDescent="0.2">
      <c r="A239" t="str">
        <f>INDEX(FamilyPlateData!$A:$A,MATCH($I239,FamilyPlateData!$H:$H,0))</f>
        <v>F06M06</v>
      </c>
      <c r="B239" t="str">
        <f>INDEX(FamilyPlateData!$C:$C,MATCH($I239,FamilyPlateData!$H:$H,0))</f>
        <v>06</v>
      </c>
      <c r="C239" t="str">
        <f>INDEX(FamilyPlateData!$D:$D,MATCH($I239,FamilyPlateData!$H:$H,0))</f>
        <v>06</v>
      </c>
      <c r="D239">
        <f>INDEX(FamilyPlateData!$B:$B,MATCH($I239,FamilyPlateData!$H:$H,0))</f>
        <v>2</v>
      </c>
      <c r="E239">
        <v>1</v>
      </c>
      <c r="F239" s="19">
        <v>11</v>
      </c>
      <c r="G239" t="s">
        <v>1</v>
      </c>
      <c r="H239" s="5">
        <v>1</v>
      </c>
      <c r="I239" t="s">
        <v>98</v>
      </c>
      <c r="J239" s="15" t="str">
        <f t="shared" si="9"/>
        <v>1-11A-1</v>
      </c>
      <c r="K239">
        <f>INDEX(FamilyPlateData!I:I,MATCH(I239,FamilyPlateData!H:H,0))</f>
        <v>2</v>
      </c>
      <c r="L239" t="str">
        <f>INDEX(FamilyPlateData!J:J,MATCH(I239,FamilyPlateData!H:H,0))</f>
        <v>A2</v>
      </c>
      <c r="M239">
        <v>1</v>
      </c>
      <c r="N239">
        <v>1</v>
      </c>
      <c r="O239">
        <f>IF(_xlfn.IFNA(INDEX(ShrinkageData!H:H,MATCH(J239,ShrinkageData!H:H,0)), 0) = 0, 0, 1)</f>
        <v>0</v>
      </c>
      <c r="P239">
        <v>0</v>
      </c>
      <c r="Q239">
        <f t="shared" si="10"/>
        <v>1</v>
      </c>
      <c r="R239" s="1">
        <v>43600</v>
      </c>
      <c r="S239" s="16">
        <f t="shared" si="11"/>
        <v>163</v>
      </c>
    </row>
    <row r="240" spans="1:19" x14ac:dyDescent="0.2">
      <c r="A240" t="str">
        <f>INDEX(FamilyPlateData!$A:$A,MATCH($I240,FamilyPlateData!$H:$H,0))</f>
        <v>F06M06</v>
      </c>
      <c r="B240" t="str">
        <f>INDEX(FamilyPlateData!$C:$C,MATCH($I240,FamilyPlateData!$H:$H,0))</f>
        <v>06</v>
      </c>
      <c r="C240" t="str">
        <f>INDEX(FamilyPlateData!$D:$D,MATCH($I240,FamilyPlateData!$H:$H,0))</f>
        <v>06</v>
      </c>
      <c r="D240">
        <f>INDEX(FamilyPlateData!$B:$B,MATCH($I240,FamilyPlateData!$H:$H,0))</f>
        <v>2</v>
      </c>
      <c r="E240">
        <v>1</v>
      </c>
      <c r="F240" s="19">
        <v>11</v>
      </c>
      <c r="G240" t="s">
        <v>1</v>
      </c>
      <c r="H240" s="5">
        <v>2</v>
      </c>
      <c r="I240" t="s">
        <v>98</v>
      </c>
      <c r="J240" s="15" t="str">
        <f t="shared" si="9"/>
        <v>1-11A-2</v>
      </c>
      <c r="K240">
        <f>INDEX(FamilyPlateData!I:I,MATCH(I240,FamilyPlateData!H:H,0))</f>
        <v>2</v>
      </c>
      <c r="L240" t="str">
        <f>INDEX(FamilyPlateData!J:J,MATCH(I240,FamilyPlateData!H:H,0))</f>
        <v>A2</v>
      </c>
      <c r="M240">
        <v>1</v>
      </c>
      <c r="N240">
        <v>1</v>
      </c>
      <c r="O240">
        <f>IF(_xlfn.IFNA(INDEX(ShrinkageData!H:H,MATCH(J240,ShrinkageData!H:H,0)), 0) = 0, 0, 1)</f>
        <v>0</v>
      </c>
      <c r="P240">
        <v>0</v>
      </c>
      <c r="Q240">
        <f t="shared" si="10"/>
        <v>1</v>
      </c>
      <c r="R240" s="1">
        <v>43613</v>
      </c>
      <c r="S240" s="16">
        <f t="shared" si="11"/>
        <v>176</v>
      </c>
    </row>
    <row r="241" spans="1:19" x14ac:dyDescent="0.2">
      <c r="A241" t="str">
        <f>INDEX(FamilyPlateData!$A:$A,MATCH($I241,FamilyPlateData!$H:$H,0))</f>
        <v>F06M06</v>
      </c>
      <c r="B241" t="str">
        <f>INDEX(FamilyPlateData!$C:$C,MATCH($I241,FamilyPlateData!$H:$H,0))</f>
        <v>06</v>
      </c>
      <c r="C241" t="str">
        <f>INDEX(FamilyPlateData!$D:$D,MATCH($I241,FamilyPlateData!$H:$H,0))</f>
        <v>06</v>
      </c>
      <c r="D241">
        <f>INDEX(FamilyPlateData!$B:$B,MATCH($I241,FamilyPlateData!$H:$H,0))</f>
        <v>2</v>
      </c>
      <c r="E241">
        <v>1</v>
      </c>
      <c r="F241" s="19">
        <v>11</v>
      </c>
      <c r="G241" t="s">
        <v>1</v>
      </c>
      <c r="H241" s="5">
        <v>3</v>
      </c>
      <c r="I241" t="s">
        <v>98</v>
      </c>
      <c r="J241" s="15" t="str">
        <f t="shared" si="9"/>
        <v>1-11A-3</v>
      </c>
      <c r="K241">
        <f>INDEX(FamilyPlateData!I:I,MATCH(I241,FamilyPlateData!H:H,0))</f>
        <v>2</v>
      </c>
      <c r="L241" t="str">
        <f>INDEX(FamilyPlateData!J:J,MATCH(I241,FamilyPlateData!H:H,0))</f>
        <v>A2</v>
      </c>
      <c r="M241">
        <v>1</v>
      </c>
      <c r="N241">
        <v>1</v>
      </c>
      <c r="O241">
        <f>IF(_xlfn.IFNA(INDEX(ShrinkageData!H:H,MATCH(J241,ShrinkageData!H:H,0)), 0) = 0, 0, 1)</f>
        <v>0</v>
      </c>
      <c r="P241">
        <v>0</v>
      </c>
      <c r="Q241">
        <f t="shared" si="10"/>
        <v>1</v>
      </c>
      <c r="R241" s="1">
        <v>43600</v>
      </c>
      <c r="S241" s="16">
        <f t="shared" si="11"/>
        <v>163</v>
      </c>
    </row>
    <row r="242" spans="1:19" x14ac:dyDescent="0.2">
      <c r="A242" t="str">
        <f>INDEX(FamilyPlateData!$A:$A,MATCH($I242,FamilyPlateData!$H:$H,0))</f>
        <v>F06M06</v>
      </c>
      <c r="B242" t="str">
        <f>INDEX(FamilyPlateData!$C:$C,MATCH($I242,FamilyPlateData!$H:$H,0))</f>
        <v>06</v>
      </c>
      <c r="C242" t="str">
        <f>INDEX(FamilyPlateData!$D:$D,MATCH($I242,FamilyPlateData!$H:$H,0))</f>
        <v>06</v>
      </c>
      <c r="D242">
        <f>INDEX(FamilyPlateData!$B:$B,MATCH($I242,FamilyPlateData!$H:$H,0))</f>
        <v>2</v>
      </c>
      <c r="E242">
        <v>1</v>
      </c>
      <c r="F242" s="19">
        <v>11</v>
      </c>
      <c r="G242" t="s">
        <v>1</v>
      </c>
      <c r="H242" s="5">
        <v>4</v>
      </c>
      <c r="I242" t="s">
        <v>98</v>
      </c>
      <c r="J242" s="15" t="str">
        <f t="shared" si="9"/>
        <v>1-11A-4</v>
      </c>
      <c r="K242">
        <f>INDEX(FamilyPlateData!I:I,MATCH(I242,FamilyPlateData!H:H,0))</f>
        <v>2</v>
      </c>
      <c r="L242" t="str">
        <f>INDEX(FamilyPlateData!J:J,MATCH(I242,FamilyPlateData!H:H,0))</f>
        <v>A2</v>
      </c>
      <c r="M242">
        <v>1</v>
      </c>
      <c r="N242">
        <v>1</v>
      </c>
      <c r="O242">
        <f>IF(_xlfn.IFNA(INDEX(ShrinkageData!H:H,MATCH(J242,ShrinkageData!H:H,0)), 0) = 0, 0, 1)</f>
        <v>0</v>
      </c>
      <c r="P242">
        <v>0</v>
      </c>
      <c r="Q242">
        <f t="shared" si="10"/>
        <v>1</v>
      </c>
      <c r="R242" s="1">
        <v>43600</v>
      </c>
      <c r="S242" s="16">
        <f t="shared" si="11"/>
        <v>163</v>
      </c>
    </row>
    <row r="243" spans="1:19" x14ac:dyDescent="0.2">
      <c r="A243" t="str">
        <f>INDEX(FamilyPlateData!$A:$A,MATCH($I243,FamilyPlateData!$H:$H,0))</f>
        <v>F06M06</v>
      </c>
      <c r="B243" t="str">
        <f>INDEX(FamilyPlateData!$C:$C,MATCH($I243,FamilyPlateData!$H:$H,0))</f>
        <v>06</v>
      </c>
      <c r="C243" t="str">
        <f>INDEX(FamilyPlateData!$D:$D,MATCH($I243,FamilyPlateData!$H:$H,0))</f>
        <v>06</v>
      </c>
      <c r="D243">
        <f>INDEX(FamilyPlateData!$B:$B,MATCH($I243,FamilyPlateData!$H:$H,0))</f>
        <v>2</v>
      </c>
      <c r="E243">
        <v>1</v>
      </c>
      <c r="F243" s="19">
        <v>11</v>
      </c>
      <c r="G243" t="s">
        <v>1</v>
      </c>
      <c r="H243" s="5">
        <v>5</v>
      </c>
      <c r="I243" t="s">
        <v>98</v>
      </c>
      <c r="J243" s="15" t="str">
        <f t="shared" si="9"/>
        <v>1-11A-5</v>
      </c>
      <c r="K243">
        <f>INDEX(FamilyPlateData!I:I,MATCH(I243,FamilyPlateData!H:H,0))</f>
        <v>2</v>
      </c>
      <c r="L243" t="str">
        <f>INDEX(FamilyPlateData!J:J,MATCH(I243,FamilyPlateData!H:H,0))</f>
        <v>A2</v>
      </c>
      <c r="M243">
        <v>1</v>
      </c>
      <c r="N243">
        <v>1</v>
      </c>
      <c r="O243">
        <f>IF(_xlfn.IFNA(INDEX(ShrinkageData!H:H,MATCH(J243,ShrinkageData!H:H,0)), 0) = 0, 0, 1)</f>
        <v>1</v>
      </c>
      <c r="P243">
        <v>0</v>
      </c>
      <c r="Q243">
        <f t="shared" si="10"/>
        <v>0</v>
      </c>
      <c r="R243" s="1">
        <v>43585</v>
      </c>
      <c r="S243" s="16">
        <f t="shared" si="11"/>
        <v>148</v>
      </c>
    </row>
    <row r="244" spans="1:19" x14ac:dyDescent="0.2">
      <c r="A244" t="str">
        <f>INDEX(FamilyPlateData!$A:$A,MATCH($I244,FamilyPlateData!$H:$H,0))</f>
        <v>F06M06</v>
      </c>
      <c r="B244" t="str">
        <f>INDEX(FamilyPlateData!$C:$C,MATCH($I244,FamilyPlateData!$H:$H,0))</f>
        <v>06</v>
      </c>
      <c r="C244" t="str">
        <f>INDEX(FamilyPlateData!$D:$D,MATCH($I244,FamilyPlateData!$H:$H,0))</f>
        <v>06</v>
      </c>
      <c r="D244">
        <f>INDEX(FamilyPlateData!$B:$B,MATCH($I244,FamilyPlateData!$H:$H,0))</f>
        <v>2</v>
      </c>
      <c r="E244">
        <v>1</v>
      </c>
      <c r="F244" s="19">
        <v>11</v>
      </c>
      <c r="G244" t="s">
        <v>1</v>
      </c>
      <c r="H244" s="5">
        <v>6</v>
      </c>
      <c r="I244" t="s">
        <v>98</v>
      </c>
      <c r="J244" s="15" t="str">
        <f t="shared" si="9"/>
        <v>1-11A-6</v>
      </c>
      <c r="K244">
        <f>INDEX(FamilyPlateData!I:I,MATCH(I244,FamilyPlateData!H:H,0))</f>
        <v>2</v>
      </c>
      <c r="L244" t="str">
        <f>INDEX(FamilyPlateData!J:J,MATCH(I244,FamilyPlateData!H:H,0))</f>
        <v>A2</v>
      </c>
      <c r="M244">
        <v>1</v>
      </c>
      <c r="N244">
        <v>1</v>
      </c>
      <c r="O244">
        <f>IF(_xlfn.IFNA(INDEX(ShrinkageData!H:H,MATCH(J244,ShrinkageData!H:H,0)), 0) = 0, 0, 1)</f>
        <v>0</v>
      </c>
      <c r="P244">
        <v>0</v>
      </c>
      <c r="Q244">
        <f t="shared" si="10"/>
        <v>1</v>
      </c>
      <c r="R244" s="1">
        <v>43600</v>
      </c>
      <c r="S244" s="16">
        <f t="shared" si="11"/>
        <v>163</v>
      </c>
    </row>
    <row r="245" spans="1:19" x14ac:dyDescent="0.2">
      <c r="A245" t="str">
        <f>INDEX(FamilyPlateData!$A:$A,MATCH($I245,FamilyPlateData!$H:$H,0))</f>
        <v>F06M06</v>
      </c>
      <c r="B245" t="str">
        <f>INDEX(FamilyPlateData!$C:$C,MATCH($I245,FamilyPlateData!$H:$H,0))</f>
        <v>06</v>
      </c>
      <c r="C245" t="str">
        <f>INDEX(FamilyPlateData!$D:$D,MATCH($I245,FamilyPlateData!$H:$H,0))</f>
        <v>06</v>
      </c>
      <c r="D245">
        <f>INDEX(FamilyPlateData!$B:$B,MATCH($I245,FamilyPlateData!$H:$H,0))</f>
        <v>2</v>
      </c>
      <c r="E245">
        <v>1</v>
      </c>
      <c r="F245" s="19">
        <v>11</v>
      </c>
      <c r="G245" t="s">
        <v>2</v>
      </c>
      <c r="H245" s="5">
        <v>1</v>
      </c>
      <c r="I245" t="s">
        <v>99</v>
      </c>
      <c r="J245" s="15" t="str">
        <f t="shared" si="9"/>
        <v>1-11B-1</v>
      </c>
      <c r="K245">
        <f>INDEX(FamilyPlateData!I:I,MATCH(I245,FamilyPlateData!H:H,0))</f>
        <v>2</v>
      </c>
      <c r="L245" t="str">
        <f>INDEX(FamilyPlateData!J:J,MATCH(I245,FamilyPlateData!H:H,0))</f>
        <v>A2</v>
      </c>
      <c r="M245">
        <v>1</v>
      </c>
      <c r="N245">
        <v>1</v>
      </c>
      <c r="O245">
        <f>IF(_xlfn.IFNA(INDEX(ShrinkageData!H:H,MATCH(J245,ShrinkageData!H:H,0)), 0) = 0, 0, 1)</f>
        <v>0</v>
      </c>
      <c r="P245">
        <v>0</v>
      </c>
      <c r="Q245">
        <f t="shared" si="10"/>
        <v>1</v>
      </c>
      <c r="R245" s="1">
        <v>43600</v>
      </c>
      <c r="S245" s="16">
        <f t="shared" si="11"/>
        <v>163</v>
      </c>
    </row>
    <row r="246" spans="1:19" x14ac:dyDescent="0.2">
      <c r="A246" t="str">
        <f>INDEX(FamilyPlateData!$A:$A,MATCH($I246,FamilyPlateData!$H:$H,0))</f>
        <v>F06M06</v>
      </c>
      <c r="B246" t="str">
        <f>INDEX(FamilyPlateData!$C:$C,MATCH($I246,FamilyPlateData!$H:$H,0))</f>
        <v>06</v>
      </c>
      <c r="C246" t="str">
        <f>INDEX(FamilyPlateData!$D:$D,MATCH($I246,FamilyPlateData!$H:$H,0))</f>
        <v>06</v>
      </c>
      <c r="D246">
        <f>INDEX(FamilyPlateData!$B:$B,MATCH($I246,FamilyPlateData!$H:$H,0))</f>
        <v>2</v>
      </c>
      <c r="E246">
        <v>1</v>
      </c>
      <c r="F246" s="19">
        <v>11</v>
      </c>
      <c r="G246" t="s">
        <v>2</v>
      </c>
      <c r="H246" s="5">
        <v>2</v>
      </c>
      <c r="I246" t="s">
        <v>99</v>
      </c>
      <c r="J246" s="15" t="str">
        <f t="shared" si="9"/>
        <v>1-11B-2</v>
      </c>
      <c r="K246">
        <f>INDEX(FamilyPlateData!I:I,MATCH(I246,FamilyPlateData!H:H,0))</f>
        <v>2</v>
      </c>
      <c r="L246" t="str">
        <f>INDEX(FamilyPlateData!J:J,MATCH(I246,FamilyPlateData!H:H,0))</f>
        <v>A2</v>
      </c>
      <c r="M246">
        <v>1</v>
      </c>
      <c r="N246">
        <v>1</v>
      </c>
      <c r="O246">
        <f>IF(_xlfn.IFNA(INDEX(ShrinkageData!H:H,MATCH(J246,ShrinkageData!H:H,0)), 0) = 0, 0, 1)</f>
        <v>0</v>
      </c>
      <c r="P246">
        <v>0</v>
      </c>
      <c r="Q246">
        <f t="shared" si="10"/>
        <v>1</v>
      </c>
      <c r="R246" s="1">
        <v>43595</v>
      </c>
      <c r="S246" s="16">
        <f t="shared" si="11"/>
        <v>158</v>
      </c>
    </row>
    <row r="247" spans="1:19" x14ac:dyDescent="0.2">
      <c r="A247" t="str">
        <f>INDEX(FamilyPlateData!$A:$A,MATCH($I247,FamilyPlateData!$H:$H,0))</f>
        <v>F06M06</v>
      </c>
      <c r="B247" t="str">
        <f>INDEX(FamilyPlateData!$C:$C,MATCH($I247,FamilyPlateData!$H:$H,0))</f>
        <v>06</v>
      </c>
      <c r="C247" t="str">
        <f>INDEX(FamilyPlateData!$D:$D,MATCH($I247,FamilyPlateData!$H:$H,0))</f>
        <v>06</v>
      </c>
      <c r="D247">
        <f>INDEX(FamilyPlateData!$B:$B,MATCH($I247,FamilyPlateData!$H:$H,0))</f>
        <v>2</v>
      </c>
      <c r="E247">
        <v>1</v>
      </c>
      <c r="F247" s="19">
        <v>11</v>
      </c>
      <c r="G247" t="s">
        <v>2</v>
      </c>
      <c r="H247" s="5">
        <v>3</v>
      </c>
      <c r="I247" t="s">
        <v>99</v>
      </c>
      <c r="J247" s="15" t="str">
        <f t="shared" si="9"/>
        <v>1-11B-3</v>
      </c>
      <c r="K247">
        <f>INDEX(FamilyPlateData!I:I,MATCH(I247,FamilyPlateData!H:H,0))</f>
        <v>2</v>
      </c>
      <c r="L247" t="str">
        <f>INDEX(FamilyPlateData!J:J,MATCH(I247,FamilyPlateData!H:H,0))</f>
        <v>A2</v>
      </c>
      <c r="M247">
        <v>1</v>
      </c>
      <c r="N247">
        <v>1</v>
      </c>
      <c r="O247">
        <f>IF(_xlfn.IFNA(INDEX(ShrinkageData!H:H,MATCH(J247,ShrinkageData!H:H,0)), 0) = 0, 0, 1)</f>
        <v>0</v>
      </c>
      <c r="P247">
        <v>0</v>
      </c>
      <c r="Q247">
        <f t="shared" si="10"/>
        <v>1</v>
      </c>
      <c r="R247" s="1">
        <v>43613</v>
      </c>
      <c r="S247" s="16">
        <f t="shared" si="11"/>
        <v>176</v>
      </c>
    </row>
    <row r="248" spans="1:19" x14ac:dyDescent="0.2">
      <c r="A248" t="str">
        <f>INDEX(FamilyPlateData!$A:$A,MATCH($I248,FamilyPlateData!$H:$H,0))</f>
        <v>F06M06</v>
      </c>
      <c r="B248" t="str">
        <f>INDEX(FamilyPlateData!$C:$C,MATCH($I248,FamilyPlateData!$H:$H,0))</f>
        <v>06</v>
      </c>
      <c r="C248" t="str">
        <f>INDEX(FamilyPlateData!$D:$D,MATCH($I248,FamilyPlateData!$H:$H,0))</f>
        <v>06</v>
      </c>
      <c r="D248">
        <f>INDEX(FamilyPlateData!$B:$B,MATCH($I248,FamilyPlateData!$H:$H,0))</f>
        <v>2</v>
      </c>
      <c r="E248">
        <v>1</v>
      </c>
      <c r="F248" s="19">
        <v>11</v>
      </c>
      <c r="G248" t="s">
        <v>2</v>
      </c>
      <c r="H248" s="5">
        <v>4</v>
      </c>
      <c r="I248" t="s">
        <v>99</v>
      </c>
      <c r="J248" s="15" t="str">
        <f t="shared" si="9"/>
        <v>1-11B-4</v>
      </c>
      <c r="K248">
        <f>INDEX(FamilyPlateData!I:I,MATCH(I248,FamilyPlateData!H:H,0))</f>
        <v>2</v>
      </c>
      <c r="L248" t="str">
        <f>INDEX(FamilyPlateData!J:J,MATCH(I248,FamilyPlateData!H:H,0))</f>
        <v>A2</v>
      </c>
      <c r="M248">
        <v>1</v>
      </c>
      <c r="N248">
        <v>1</v>
      </c>
      <c r="O248">
        <f>IF(_xlfn.IFNA(INDEX(ShrinkageData!H:H,MATCH(J248,ShrinkageData!H:H,0)), 0) = 0, 0, 1)</f>
        <v>0</v>
      </c>
      <c r="P248">
        <v>0</v>
      </c>
      <c r="Q248">
        <f t="shared" si="10"/>
        <v>1</v>
      </c>
      <c r="R248" s="1">
        <v>43595</v>
      </c>
      <c r="S248" s="16">
        <f t="shared" si="11"/>
        <v>158</v>
      </c>
    </row>
    <row r="249" spans="1:19" x14ac:dyDescent="0.2">
      <c r="A249" t="str">
        <f>INDEX(FamilyPlateData!$A:$A,MATCH($I249,FamilyPlateData!$H:$H,0))</f>
        <v>F06M06</v>
      </c>
      <c r="B249" t="str">
        <f>INDEX(FamilyPlateData!$C:$C,MATCH($I249,FamilyPlateData!$H:$H,0))</f>
        <v>06</v>
      </c>
      <c r="C249" t="str">
        <f>INDEX(FamilyPlateData!$D:$D,MATCH($I249,FamilyPlateData!$H:$H,0))</f>
        <v>06</v>
      </c>
      <c r="D249">
        <f>INDEX(FamilyPlateData!$B:$B,MATCH($I249,FamilyPlateData!$H:$H,0))</f>
        <v>2</v>
      </c>
      <c r="E249">
        <v>1</v>
      </c>
      <c r="F249" s="19">
        <v>11</v>
      </c>
      <c r="G249" t="s">
        <v>2</v>
      </c>
      <c r="H249" s="5">
        <v>5</v>
      </c>
      <c r="I249" t="s">
        <v>99</v>
      </c>
      <c r="J249" s="15" t="str">
        <f t="shared" si="9"/>
        <v>1-11B-5</v>
      </c>
      <c r="K249">
        <f>INDEX(FamilyPlateData!I:I,MATCH(I249,FamilyPlateData!H:H,0))</f>
        <v>2</v>
      </c>
      <c r="L249" t="str">
        <f>INDEX(FamilyPlateData!J:J,MATCH(I249,FamilyPlateData!H:H,0))</f>
        <v>A2</v>
      </c>
      <c r="M249">
        <v>1</v>
      </c>
      <c r="N249">
        <v>1</v>
      </c>
      <c r="O249">
        <f>IF(_xlfn.IFNA(INDEX(ShrinkageData!H:H,MATCH(J249,ShrinkageData!H:H,0)), 0) = 0, 0, 1)</f>
        <v>0</v>
      </c>
      <c r="P249">
        <v>0</v>
      </c>
      <c r="Q249">
        <f t="shared" si="10"/>
        <v>1</v>
      </c>
      <c r="R249" s="1">
        <v>43600</v>
      </c>
      <c r="S249" s="16">
        <f t="shared" si="11"/>
        <v>163</v>
      </c>
    </row>
    <row r="250" spans="1:19" x14ac:dyDescent="0.2">
      <c r="A250" t="str">
        <f>INDEX(FamilyPlateData!$A:$A,MATCH($I250,FamilyPlateData!$H:$H,0))</f>
        <v>F06M06</v>
      </c>
      <c r="B250" t="str">
        <f>INDEX(FamilyPlateData!$C:$C,MATCH($I250,FamilyPlateData!$H:$H,0))</f>
        <v>06</v>
      </c>
      <c r="C250" t="str">
        <f>INDEX(FamilyPlateData!$D:$D,MATCH($I250,FamilyPlateData!$H:$H,0))</f>
        <v>06</v>
      </c>
      <c r="D250">
        <f>INDEX(FamilyPlateData!$B:$B,MATCH($I250,FamilyPlateData!$H:$H,0))</f>
        <v>2</v>
      </c>
      <c r="E250">
        <v>1</v>
      </c>
      <c r="F250" s="19">
        <v>11</v>
      </c>
      <c r="G250" t="s">
        <v>2</v>
      </c>
      <c r="H250" s="5">
        <v>6</v>
      </c>
      <c r="I250" t="s">
        <v>99</v>
      </c>
      <c r="J250" s="15" t="str">
        <f t="shared" si="9"/>
        <v>1-11B-6</v>
      </c>
      <c r="K250">
        <f>INDEX(FamilyPlateData!I:I,MATCH(I250,FamilyPlateData!H:H,0))</f>
        <v>2</v>
      </c>
      <c r="L250" t="str">
        <f>INDEX(FamilyPlateData!J:J,MATCH(I250,FamilyPlateData!H:H,0))</f>
        <v>A2</v>
      </c>
      <c r="M250">
        <v>1</v>
      </c>
      <c r="N250">
        <v>1</v>
      </c>
      <c r="O250">
        <f>IF(_xlfn.IFNA(INDEX(ShrinkageData!H:H,MATCH(J250,ShrinkageData!H:H,0)), 0) = 0, 0, 1)</f>
        <v>1</v>
      </c>
      <c r="P250">
        <v>0</v>
      </c>
      <c r="Q250">
        <f t="shared" si="10"/>
        <v>0</v>
      </c>
      <c r="R250" s="1">
        <v>43587</v>
      </c>
      <c r="S250" s="16">
        <f t="shared" si="11"/>
        <v>150</v>
      </c>
    </row>
    <row r="251" spans="1:19" x14ac:dyDescent="0.2">
      <c r="A251" t="str">
        <f>INDEX(FamilyPlateData!$A:$A,MATCH($I251,FamilyPlateData!$H:$H,0))</f>
        <v>F10M14</v>
      </c>
      <c r="B251" t="str">
        <f>INDEX(FamilyPlateData!$C:$C,MATCH($I251,FamilyPlateData!$H:$H,0))</f>
        <v>10</v>
      </c>
      <c r="C251" t="str">
        <f>INDEX(FamilyPlateData!$D:$D,MATCH($I251,FamilyPlateData!$H:$H,0))</f>
        <v>14</v>
      </c>
      <c r="D251">
        <f>INDEX(FamilyPlateData!$B:$B,MATCH($I251,FamilyPlateData!$H:$H,0))</f>
        <v>4</v>
      </c>
      <c r="E251">
        <v>1</v>
      </c>
      <c r="F251" s="19">
        <v>11</v>
      </c>
      <c r="G251" t="s">
        <v>3</v>
      </c>
      <c r="H251" s="5">
        <v>1</v>
      </c>
      <c r="I251" t="s">
        <v>100</v>
      </c>
      <c r="J251" s="15" t="str">
        <f t="shared" si="9"/>
        <v>1-11C-1</v>
      </c>
      <c r="K251">
        <f>INDEX(FamilyPlateData!I:I,MATCH(I251,FamilyPlateData!H:H,0))</f>
        <v>2</v>
      </c>
      <c r="L251" t="str">
        <f>INDEX(FamilyPlateData!J:J,MATCH(I251,FamilyPlateData!H:H,0))</f>
        <v>A3</v>
      </c>
      <c r="M251">
        <v>1</v>
      </c>
      <c r="N251">
        <v>1</v>
      </c>
      <c r="O251">
        <f>IF(_xlfn.IFNA(INDEX(ShrinkageData!H:H,MATCH(J251,ShrinkageData!H:H,0)), 0) = 0, 0, 1)</f>
        <v>0</v>
      </c>
      <c r="P251">
        <v>0</v>
      </c>
      <c r="Q251">
        <f t="shared" si="10"/>
        <v>1</v>
      </c>
      <c r="R251" s="1">
        <v>43595</v>
      </c>
      <c r="S251" s="16">
        <f t="shared" si="11"/>
        <v>158</v>
      </c>
    </row>
    <row r="252" spans="1:19" x14ac:dyDescent="0.2">
      <c r="A252" t="str">
        <f>INDEX(FamilyPlateData!$A:$A,MATCH($I252,FamilyPlateData!$H:$H,0))</f>
        <v>F10M14</v>
      </c>
      <c r="B252" t="str">
        <f>INDEX(FamilyPlateData!$C:$C,MATCH($I252,FamilyPlateData!$H:$H,0))</f>
        <v>10</v>
      </c>
      <c r="C252" t="str">
        <f>INDEX(FamilyPlateData!$D:$D,MATCH($I252,FamilyPlateData!$H:$H,0))</f>
        <v>14</v>
      </c>
      <c r="D252">
        <f>INDEX(FamilyPlateData!$B:$B,MATCH($I252,FamilyPlateData!$H:$H,0))</f>
        <v>4</v>
      </c>
      <c r="E252">
        <v>1</v>
      </c>
      <c r="F252" s="19">
        <v>11</v>
      </c>
      <c r="G252" t="s">
        <v>3</v>
      </c>
      <c r="H252" s="5">
        <v>2</v>
      </c>
      <c r="I252" t="s">
        <v>100</v>
      </c>
      <c r="J252" s="15" t="str">
        <f t="shared" si="9"/>
        <v>1-11C-2</v>
      </c>
      <c r="K252">
        <f>INDEX(FamilyPlateData!I:I,MATCH(I252,FamilyPlateData!H:H,0))</f>
        <v>2</v>
      </c>
      <c r="L252" t="str">
        <f>INDEX(FamilyPlateData!J:J,MATCH(I252,FamilyPlateData!H:H,0))</f>
        <v>A3</v>
      </c>
      <c r="M252">
        <v>1</v>
      </c>
      <c r="N252">
        <v>1</v>
      </c>
      <c r="O252">
        <f>IF(_xlfn.IFNA(INDEX(ShrinkageData!H:H,MATCH(J252,ShrinkageData!H:H,0)), 0) = 0, 0, 1)</f>
        <v>0</v>
      </c>
      <c r="P252">
        <v>0</v>
      </c>
      <c r="Q252">
        <f t="shared" si="10"/>
        <v>1</v>
      </c>
      <c r="R252" s="1">
        <v>43600</v>
      </c>
      <c r="S252" s="16">
        <f t="shared" si="11"/>
        <v>163</v>
      </c>
    </row>
    <row r="253" spans="1:19" x14ac:dyDescent="0.2">
      <c r="A253" t="str">
        <f>INDEX(FamilyPlateData!$A:$A,MATCH($I253,FamilyPlateData!$H:$H,0))</f>
        <v>F10M14</v>
      </c>
      <c r="B253" t="str">
        <f>INDEX(FamilyPlateData!$C:$C,MATCH($I253,FamilyPlateData!$H:$H,0))</f>
        <v>10</v>
      </c>
      <c r="C253" t="str">
        <f>INDEX(FamilyPlateData!$D:$D,MATCH($I253,FamilyPlateData!$H:$H,0))</f>
        <v>14</v>
      </c>
      <c r="D253">
        <f>INDEX(FamilyPlateData!$B:$B,MATCH($I253,FamilyPlateData!$H:$H,0))</f>
        <v>4</v>
      </c>
      <c r="E253">
        <v>1</v>
      </c>
      <c r="F253" s="19">
        <v>11</v>
      </c>
      <c r="G253" t="s">
        <v>3</v>
      </c>
      <c r="H253" s="5">
        <v>3</v>
      </c>
      <c r="I253" t="s">
        <v>100</v>
      </c>
      <c r="J253" s="15" t="str">
        <f t="shared" si="9"/>
        <v>1-11C-3</v>
      </c>
      <c r="K253">
        <f>INDEX(FamilyPlateData!I:I,MATCH(I253,FamilyPlateData!H:H,0))</f>
        <v>2</v>
      </c>
      <c r="L253" t="str">
        <f>INDEX(FamilyPlateData!J:J,MATCH(I253,FamilyPlateData!H:H,0))</f>
        <v>A3</v>
      </c>
      <c r="M253">
        <v>1</v>
      </c>
      <c r="N253">
        <v>1</v>
      </c>
      <c r="O253">
        <f>IF(_xlfn.IFNA(INDEX(ShrinkageData!H:H,MATCH(J253,ShrinkageData!H:H,0)), 0) = 0, 0, 1)</f>
        <v>0</v>
      </c>
      <c r="P253">
        <v>0</v>
      </c>
      <c r="Q253">
        <f t="shared" si="10"/>
        <v>1</v>
      </c>
      <c r="R253" s="1">
        <v>43600</v>
      </c>
      <c r="S253" s="16">
        <f t="shared" si="11"/>
        <v>163</v>
      </c>
    </row>
    <row r="254" spans="1:19" x14ac:dyDescent="0.2">
      <c r="A254" t="str">
        <f>INDEX(FamilyPlateData!$A:$A,MATCH($I254,FamilyPlateData!$H:$H,0))</f>
        <v>F10M14</v>
      </c>
      <c r="B254" t="str">
        <f>INDEX(FamilyPlateData!$C:$C,MATCH($I254,FamilyPlateData!$H:$H,0))</f>
        <v>10</v>
      </c>
      <c r="C254" t="str">
        <f>INDEX(FamilyPlateData!$D:$D,MATCH($I254,FamilyPlateData!$H:$H,0))</f>
        <v>14</v>
      </c>
      <c r="D254">
        <f>INDEX(FamilyPlateData!$B:$B,MATCH($I254,FamilyPlateData!$H:$H,0))</f>
        <v>4</v>
      </c>
      <c r="E254">
        <v>1</v>
      </c>
      <c r="F254" s="19">
        <v>11</v>
      </c>
      <c r="G254" t="s">
        <v>3</v>
      </c>
      <c r="H254" s="5">
        <v>4</v>
      </c>
      <c r="I254" t="s">
        <v>100</v>
      </c>
      <c r="J254" s="15" t="str">
        <f t="shared" si="9"/>
        <v>1-11C-4</v>
      </c>
      <c r="K254">
        <f>INDEX(FamilyPlateData!I:I,MATCH(I254,FamilyPlateData!H:H,0))</f>
        <v>2</v>
      </c>
      <c r="L254" t="str">
        <f>INDEX(FamilyPlateData!J:J,MATCH(I254,FamilyPlateData!H:H,0))</f>
        <v>A3</v>
      </c>
      <c r="M254">
        <v>1</v>
      </c>
      <c r="N254">
        <v>1</v>
      </c>
      <c r="O254">
        <f>IF(_xlfn.IFNA(INDEX(ShrinkageData!H:H,MATCH(J254,ShrinkageData!H:H,0)), 0) = 0, 0, 1)</f>
        <v>0</v>
      </c>
      <c r="P254">
        <v>0</v>
      </c>
      <c r="Q254">
        <f t="shared" si="10"/>
        <v>1</v>
      </c>
      <c r="R254" s="1">
        <v>43593</v>
      </c>
      <c r="S254" s="16">
        <f t="shared" si="11"/>
        <v>156</v>
      </c>
    </row>
    <row r="255" spans="1:19" x14ac:dyDescent="0.2">
      <c r="A255" t="str">
        <f>INDEX(FamilyPlateData!$A:$A,MATCH($I255,FamilyPlateData!$H:$H,0))</f>
        <v>F10M14</v>
      </c>
      <c r="B255" t="str">
        <f>INDEX(FamilyPlateData!$C:$C,MATCH($I255,FamilyPlateData!$H:$H,0))</f>
        <v>10</v>
      </c>
      <c r="C255" t="str">
        <f>INDEX(FamilyPlateData!$D:$D,MATCH($I255,FamilyPlateData!$H:$H,0))</f>
        <v>14</v>
      </c>
      <c r="D255">
        <f>INDEX(FamilyPlateData!$B:$B,MATCH($I255,FamilyPlateData!$H:$H,0))</f>
        <v>4</v>
      </c>
      <c r="E255">
        <v>1</v>
      </c>
      <c r="F255" s="19">
        <v>11</v>
      </c>
      <c r="G255" t="s">
        <v>3</v>
      </c>
      <c r="H255" s="5">
        <v>5</v>
      </c>
      <c r="I255" t="s">
        <v>100</v>
      </c>
      <c r="J255" s="15" t="str">
        <f t="shared" si="9"/>
        <v>1-11C-5</v>
      </c>
      <c r="K255">
        <f>INDEX(FamilyPlateData!I:I,MATCH(I255,FamilyPlateData!H:H,0))</f>
        <v>2</v>
      </c>
      <c r="L255" t="str">
        <f>INDEX(FamilyPlateData!J:J,MATCH(I255,FamilyPlateData!H:H,0))</f>
        <v>A3</v>
      </c>
      <c r="M255">
        <v>1</v>
      </c>
      <c r="N255">
        <v>1</v>
      </c>
      <c r="O255">
        <f>IF(_xlfn.IFNA(INDEX(ShrinkageData!H:H,MATCH(J255,ShrinkageData!H:H,0)), 0) = 0, 0, 1)</f>
        <v>0</v>
      </c>
      <c r="P255">
        <v>0</v>
      </c>
      <c r="Q255">
        <f t="shared" si="10"/>
        <v>1</v>
      </c>
      <c r="R255" s="1">
        <v>43600</v>
      </c>
      <c r="S255" s="16">
        <f t="shared" si="11"/>
        <v>163</v>
      </c>
    </row>
    <row r="256" spans="1:19" x14ac:dyDescent="0.2">
      <c r="A256" t="str">
        <f>INDEX(FamilyPlateData!$A:$A,MATCH($I256,FamilyPlateData!$H:$H,0))</f>
        <v>F10M14</v>
      </c>
      <c r="B256" t="str">
        <f>INDEX(FamilyPlateData!$C:$C,MATCH($I256,FamilyPlateData!$H:$H,0))</f>
        <v>10</v>
      </c>
      <c r="C256" t="str">
        <f>INDEX(FamilyPlateData!$D:$D,MATCH($I256,FamilyPlateData!$H:$H,0))</f>
        <v>14</v>
      </c>
      <c r="D256">
        <f>INDEX(FamilyPlateData!$B:$B,MATCH($I256,FamilyPlateData!$H:$H,0))</f>
        <v>4</v>
      </c>
      <c r="E256">
        <v>1</v>
      </c>
      <c r="F256" s="19">
        <v>11</v>
      </c>
      <c r="G256" t="s">
        <v>3</v>
      </c>
      <c r="H256" s="5">
        <v>6</v>
      </c>
      <c r="I256" t="s">
        <v>100</v>
      </c>
      <c r="J256" s="15" t="str">
        <f t="shared" ref="J256:J319" si="12">CONCATENATE(I256,"-",H256)</f>
        <v>1-11C-6</v>
      </c>
      <c r="K256">
        <f>INDEX(FamilyPlateData!I:I,MATCH(I256,FamilyPlateData!H:H,0))</f>
        <v>2</v>
      </c>
      <c r="L256" t="str">
        <f>INDEX(FamilyPlateData!J:J,MATCH(I256,FamilyPlateData!H:H,0))</f>
        <v>A3</v>
      </c>
      <c r="M256">
        <v>1</v>
      </c>
      <c r="N256" s="21">
        <v>1</v>
      </c>
      <c r="O256">
        <f>IF(_xlfn.IFNA(INDEX(ShrinkageData!H:H,MATCH(J256,ShrinkageData!H:H,0)), 0) = 0, 0, 1)</f>
        <v>1</v>
      </c>
      <c r="P256">
        <v>0</v>
      </c>
      <c r="Q256">
        <f t="shared" si="10"/>
        <v>0</v>
      </c>
      <c r="R256" s="1">
        <v>43585</v>
      </c>
      <c r="S256" s="16">
        <f t="shared" si="11"/>
        <v>148</v>
      </c>
    </row>
    <row r="257" spans="1:19" x14ac:dyDescent="0.2">
      <c r="A257" t="str">
        <f>INDEX(FamilyPlateData!$A:$A,MATCH($I257,FamilyPlateData!$H:$H,0))</f>
        <v>F10M14</v>
      </c>
      <c r="B257" t="str">
        <f>INDEX(FamilyPlateData!$C:$C,MATCH($I257,FamilyPlateData!$H:$H,0))</f>
        <v>10</v>
      </c>
      <c r="C257" t="str">
        <f>INDEX(FamilyPlateData!$D:$D,MATCH($I257,FamilyPlateData!$H:$H,0))</f>
        <v>14</v>
      </c>
      <c r="D257">
        <f>INDEX(FamilyPlateData!$B:$B,MATCH($I257,FamilyPlateData!$H:$H,0))</f>
        <v>4</v>
      </c>
      <c r="E257">
        <v>1</v>
      </c>
      <c r="F257" s="19">
        <v>11</v>
      </c>
      <c r="G257" t="s">
        <v>4</v>
      </c>
      <c r="H257" s="5">
        <v>1</v>
      </c>
      <c r="I257" t="s">
        <v>101</v>
      </c>
      <c r="J257" s="15" t="str">
        <f t="shared" si="12"/>
        <v>1-11D-1</v>
      </c>
      <c r="K257">
        <f>INDEX(FamilyPlateData!I:I,MATCH(I257,FamilyPlateData!H:H,0))</f>
        <v>2</v>
      </c>
      <c r="L257" t="str">
        <f>INDEX(FamilyPlateData!J:J,MATCH(I257,FamilyPlateData!H:H,0))</f>
        <v>A3</v>
      </c>
      <c r="M257">
        <v>1</v>
      </c>
      <c r="N257">
        <v>1</v>
      </c>
      <c r="O257">
        <f>IF(_xlfn.IFNA(INDEX(ShrinkageData!H:H,MATCH(J257,ShrinkageData!H:H,0)), 0) = 0, 0, 1)</f>
        <v>0</v>
      </c>
      <c r="P257">
        <v>0</v>
      </c>
      <c r="Q257">
        <f t="shared" si="10"/>
        <v>1</v>
      </c>
      <c r="R257" s="1">
        <v>43595</v>
      </c>
      <c r="S257" s="16">
        <f t="shared" si="11"/>
        <v>158</v>
      </c>
    </row>
    <row r="258" spans="1:19" x14ac:dyDescent="0.2">
      <c r="A258" t="str">
        <f>INDEX(FamilyPlateData!$A:$A,MATCH($I258,FamilyPlateData!$H:$H,0))</f>
        <v>F10M14</v>
      </c>
      <c r="B258" t="str">
        <f>INDEX(FamilyPlateData!$C:$C,MATCH($I258,FamilyPlateData!$H:$H,0))</f>
        <v>10</v>
      </c>
      <c r="C258" t="str">
        <f>INDEX(FamilyPlateData!$D:$D,MATCH($I258,FamilyPlateData!$H:$H,0))</f>
        <v>14</v>
      </c>
      <c r="D258">
        <f>INDEX(FamilyPlateData!$B:$B,MATCH($I258,FamilyPlateData!$H:$H,0))</f>
        <v>4</v>
      </c>
      <c r="E258">
        <v>1</v>
      </c>
      <c r="F258" s="19">
        <v>11</v>
      </c>
      <c r="G258" t="s">
        <v>4</v>
      </c>
      <c r="H258" s="5">
        <v>2</v>
      </c>
      <c r="I258" t="s">
        <v>101</v>
      </c>
      <c r="J258" s="15" t="str">
        <f t="shared" si="12"/>
        <v>1-11D-2</v>
      </c>
      <c r="K258">
        <f>INDEX(FamilyPlateData!I:I,MATCH(I258,FamilyPlateData!H:H,0))</f>
        <v>2</v>
      </c>
      <c r="L258" t="str">
        <f>INDEX(FamilyPlateData!J:J,MATCH(I258,FamilyPlateData!H:H,0))</f>
        <v>A3</v>
      </c>
      <c r="M258">
        <v>1</v>
      </c>
      <c r="N258">
        <v>1</v>
      </c>
      <c r="O258">
        <f>IF(_xlfn.IFNA(INDEX(ShrinkageData!H:H,MATCH(J258,ShrinkageData!H:H,0)), 0) = 0, 0, 1)</f>
        <v>0</v>
      </c>
      <c r="P258">
        <v>0</v>
      </c>
      <c r="Q258">
        <f t="shared" si="10"/>
        <v>1</v>
      </c>
      <c r="R258" s="1">
        <v>43600</v>
      </c>
      <c r="S258" s="16">
        <f t="shared" si="11"/>
        <v>163</v>
      </c>
    </row>
    <row r="259" spans="1:19" x14ac:dyDescent="0.2">
      <c r="A259" t="str">
        <f>INDEX(FamilyPlateData!$A:$A,MATCH($I259,FamilyPlateData!$H:$H,0))</f>
        <v>F10M14</v>
      </c>
      <c r="B259" t="str">
        <f>INDEX(FamilyPlateData!$C:$C,MATCH($I259,FamilyPlateData!$H:$H,0))</f>
        <v>10</v>
      </c>
      <c r="C259" t="str">
        <f>INDEX(FamilyPlateData!$D:$D,MATCH($I259,FamilyPlateData!$H:$H,0))</f>
        <v>14</v>
      </c>
      <c r="D259">
        <f>INDEX(FamilyPlateData!$B:$B,MATCH($I259,FamilyPlateData!$H:$H,0))</f>
        <v>4</v>
      </c>
      <c r="E259">
        <v>1</v>
      </c>
      <c r="F259" s="19">
        <v>11</v>
      </c>
      <c r="G259" t="s">
        <v>4</v>
      </c>
      <c r="H259" s="5">
        <v>3</v>
      </c>
      <c r="I259" t="s">
        <v>101</v>
      </c>
      <c r="J259" s="15" t="str">
        <f t="shared" si="12"/>
        <v>1-11D-3</v>
      </c>
      <c r="K259">
        <f>INDEX(FamilyPlateData!I:I,MATCH(I259,FamilyPlateData!H:H,0))</f>
        <v>2</v>
      </c>
      <c r="L259" t="str">
        <f>INDEX(FamilyPlateData!J:J,MATCH(I259,FamilyPlateData!H:H,0))</f>
        <v>A3</v>
      </c>
      <c r="M259">
        <v>1</v>
      </c>
      <c r="N259">
        <v>1</v>
      </c>
      <c r="O259">
        <f>IF(_xlfn.IFNA(INDEX(ShrinkageData!H:H,MATCH(J259,ShrinkageData!H:H,0)), 0) = 0, 0, 1)</f>
        <v>0</v>
      </c>
      <c r="P259">
        <v>0</v>
      </c>
      <c r="Q259">
        <f t="shared" ref="Q259:Q322" si="13">IF(AND(M259=1,N259=1,O259=0,P259=0),1,0)</f>
        <v>1</v>
      </c>
      <c r="R259" s="1">
        <v>43600</v>
      </c>
      <c r="S259" s="16">
        <f t="shared" ref="S259:S322" si="14">IF(AND(R259 &lt;&gt; "", R259 &lt;&gt; "n/a"), R259-DATE(2018,12,3), 0)</f>
        <v>163</v>
      </c>
    </row>
    <row r="260" spans="1:19" x14ac:dyDescent="0.2">
      <c r="A260" t="str">
        <f>INDEX(FamilyPlateData!$A:$A,MATCH($I260,FamilyPlateData!$H:$H,0))</f>
        <v>F10M14</v>
      </c>
      <c r="B260" t="str">
        <f>INDEX(FamilyPlateData!$C:$C,MATCH($I260,FamilyPlateData!$H:$H,0))</f>
        <v>10</v>
      </c>
      <c r="C260" t="str">
        <f>INDEX(FamilyPlateData!$D:$D,MATCH($I260,FamilyPlateData!$H:$H,0))</f>
        <v>14</v>
      </c>
      <c r="D260">
        <f>INDEX(FamilyPlateData!$B:$B,MATCH($I260,FamilyPlateData!$H:$H,0))</f>
        <v>4</v>
      </c>
      <c r="E260">
        <v>1</v>
      </c>
      <c r="F260" s="19">
        <v>11</v>
      </c>
      <c r="G260" t="s">
        <v>4</v>
      </c>
      <c r="H260" s="5">
        <v>4</v>
      </c>
      <c r="I260" t="s">
        <v>101</v>
      </c>
      <c r="J260" s="15" t="str">
        <f t="shared" si="12"/>
        <v>1-11D-4</v>
      </c>
      <c r="K260">
        <f>INDEX(FamilyPlateData!I:I,MATCH(I260,FamilyPlateData!H:H,0))</f>
        <v>2</v>
      </c>
      <c r="L260" t="str">
        <f>INDEX(FamilyPlateData!J:J,MATCH(I260,FamilyPlateData!H:H,0))</f>
        <v>A3</v>
      </c>
      <c r="M260">
        <v>1</v>
      </c>
      <c r="N260">
        <v>1</v>
      </c>
      <c r="O260">
        <f>IF(_xlfn.IFNA(INDEX(ShrinkageData!H:H,MATCH(J260,ShrinkageData!H:H,0)), 0) = 0, 0, 1)</f>
        <v>0</v>
      </c>
      <c r="P260">
        <v>0</v>
      </c>
      <c r="Q260">
        <f t="shared" si="13"/>
        <v>1</v>
      </c>
      <c r="R260" s="1">
        <v>43600</v>
      </c>
      <c r="S260" s="16">
        <f t="shared" si="14"/>
        <v>163</v>
      </c>
    </row>
    <row r="261" spans="1:19" x14ac:dyDescent="0.2">
      <c r="A261" t="str">
        <f>INDEX(FamilyPlateData!$A:$A,MATCH($I261,FamilyPlateData!$H:$H,0))</f>
        <v>F10M14</v>
      </c>
      <c r="B261" t="str">
        <f>INDEX(FamilyPlateData!$C:$C,MATCH($I261,FamilyPlateData!$H:$H,0))</f>
        <v>10</v>
      </c>
      <c r="C261" t="str">
        <f>INDEX(FamilyPlateData!$D:$D,MATCH($I261,FamilyPlateData!$H:$H,0))</f>
        <v>14</v>
      </c>
      <c r="D261">
        <f>INDEX(FamilyPlateData!$B:$B,MATCH($I261,FamilyPlateData!$H:$H,0))</f>
        <v>4</v>
      </c>
      <c r="E261">
        <v>1</v>
      </c>
      <c r="F261" s="19">
        <v>11</v>
      </c>
      <c r="G261" t="s">
        <v>4</v>
      </c>
      <c r="H261" s="5">
        <v>5</v>
      </c>
      <c r="I261" t="s">
        <v>101</v>
      </c>
      <c r="J261" s="15" t="str">
        <f t="shared" si="12"/>
        <v>1-11D-5</v>
      </c>
      <c r="K261">
        <f>INDEX(FamilyPlateData!I:I,MATCH(I261,FamilyPlateData!H:H,0))</f>
        <v>2</v>
      </c>
      <c r="L261" t="str">
        <f>INDEX(FamilyPlateData!J:J,MATCH(I261,FamilyPlateData!H:H,0))</f>
        <v>A3</v>
      </c>
      <c r="M261">
        <v>1</v>
      </c>
      <c r="N261">
        <v>1</v>
      </c>
      <c r="O261">
        <f>IF(_xlfn.IFNA(INDEX(ShrinkageData!H:H,MATCH(J261,ShrinkageData!H:H,0)), 0) = 0, 0, 1)</f>
        <v>0</v>
      </c>
      <c r="P261">
        <v>0</v>
      </c>
      <c r="Q261">
        <f t="shared" si="13"/>
        <v>1</v>
      </c>
      <c r="R261" s="1">
        <v>43600</v>
      </c>
      <c r="S261" s="16">
        <f t="shared" si="14"/>
        <v>163</v>
      </c>
    </row>
    <row r="262" spans="1:19" x14ac:dyDescent="0.2">
      <c r="A262" t="str">
        <f>INDEX(FamilyPlateData!$A:$A,MATCH($I262,FamilyPlateData!$H:$H,0))</f>
        <v>F10M14</v>
      </c>
      <c r="B262" t="str">
        <f>INDEX(FamilyPlateData!$C:$C,MATCH($I262,FamilyPlateData!$H:$H,0))</f>
        <v>10</v>
      </c>
      <c r="C262" t="str">
        <f>INDEX(FamilyPlateData!$D:$D,MATCH($I262,FamilyPlateData!$H:$H,0))</f>
        <v>14</v>
      </c>
      <c r="D262">
        <f>INDEX(FamilyPlateData!$B:$B,MATCH($I262,FamilyPlateData!$H:$H,0))</f>
        <v>4</v>
      </c>
      <c r="E262">
        <v>1</v>
      </c>
      <c r="F262" s="19">
        <v>11</v>
      </c>
      <c r="G262" t="s">
        <v>4</v>
      </c>
      <c r="H262" s="5">
        <v>6</v>
      </c>
      <c r="I262" t="s">
        <v>101</v>
      </c>
      <c r="J262" s="15" t="str">
        <f t="shared" si="12"/>
        <v>1-11D-6</v>
      </c>
      <c r="K262">
        <f>INDEX(FamilyPlateData!I:I,MATCH(I262,FamilyPlateData!H:H,0))</f>
        <v>2</v>
      </c>
      <c r="L262" t="str">
        <f>INDEX(FamilyPlateData!J:J,MATCH(I262,FamilyPlateData!H:H,0))</f>
        <v>A3</v>
      </c>
      <c r="M262">
        <v>1</v>
      </c>
      <c r="N262">
        <v>1</v>
      </c>
      <c r="O262">
        <f>IF(_xlfn.IFNA(INDEX(ShrinkageData!H:H,MATCH(J262,ShrinkageData!H:H,0)), 0) = 0, 0, 1)</f>
        <v>0</v>
      </c>
      <c r="P262">
        <v>0</v>
      </c>
      <c r="Q262">
        <f t="shared" si="13"/>
        <v>1</v>
      </c>
      <c r="R262" s="1">
        <v>43600</v>
      </c>
      <c r="S262" s="16">
        <f t="shared" si="14"/>
        <v>163</v>
      </c>
    </row>
    <row r="263" spans="1:19" x14ac:dyDescent="0.2">
      <c r="A263" t="str">
        <f>INDEX(FamilyPlateData!$A:$A,MATCH($I263,FamilyPlateData!$H:$H,0))</f>
        <v>F11M14</v>
      </c>
      <c r="B263" t="str">
        <f>INDEX(FamilyPlateData!$C:$C,MATCH($I263,FamilyPlateData!$H:$H,0))</f>
        <v>11</v>
      </c>
      <c r="C263" t="str">
        <f>INDEX(FamilyPlateData!$D:$D,MATCH($I263,FamilyPlateData!$H:$H,0))</f>
        <v>14</v>
      </c>
      <c r="D263">
        <f>INDEX(FamilyPlateData!$B:$B,MATCH($I263,FamilyPlateData!$H:$H,0))</f>
        <v>4</v>
      </c>
      <c r="E263">
        <v>1</v>
      </c>
      <c r="F263" s="19">
        <v>12</v>
      </c>
      <c r="G263" t="s">
        <v>1</v>
      </c>
      <c r="H263" s="5">
        <v>1</v>
      </c>
      <c r="I263" t="s">
        <v>102</v>
      </c>
      <c r="J263" s="15" t="str">
        <f t="shared" si="12"/>
        <v>1-12A-1</v>
      </c>
      <c r="K263">
        <f>INDEX(FamilyPlateData!I:I,MATCH(I263,FamilyPlateData!H:H,0))</f>
        <v>2</v>
      </c>
      <c r="L263" t="str">
        <f>INDEX(FamilyPlateData!J:J,MATCH(I263,FamilyPlateData!H:H,0))</f>
        <v>A1</v>
      </c>
      <c r="M263">
        <v>1</v>
      </c>
      <c r="N263">
        <v>1</v>
      </c>
      <c r="O263">
        <f>IF(_xlfn.IFNA(INDEX(ShrinkageData!H:H,MATCH(J263,ShrinkageData!H:H,0)), 0) = 0, 0, 1)</f>
        <v>0</v>
      </c>
      <c r="P263">
        <v>0</v>
      </c>
      <c r="Q263">
        <f t="shared" si="13"/>
        <v>1</v>
      </c>
      <c r="R263" s="1">
        <v>43600</v>
      </c>
      <c r="S263" s="16">
        <f t="shared" si="14"/>
        <v>163</v>
      </c>
    </row>
    <row r="264" spans="1:19" x14ac:dyDescent="0.2">
      <c r="A264" t="str">
        <f>INDEX(FamilyPlateData!$A:$A,MATCH($I264,FamilyPlateData!$H:$H,0))</f>
        <v>F11M14</v>
      </c>
      <c r="B264" t="str">
        <f>INDEX(FamilyPlateData!$C:$C,MATCH($I264,FamilyPlateData!$H:$H,0))</f>
        <v>11</v>
      </c>
      <c r="C264" t="str">
        <f>INDEX(FamilyPlateData!$D:$D,MATCH($I264,FamilyPlateData!$H:$H,0))</f>
        <v>14</v>
      </c>
      <c r="D264">
        <f>INDEX(FamilyPlateData!$B:$B,MATCH($I264,FamilyPlateData!$H:$H,0))</f>
        <v>4</v>
      </c>
      <c r="E264">
        <v>1</v>
      </c>
      <c r="F264" s="19">
        <v>12</v>
      </c>
      <c r="G264" t="s">
        <v>1</v>
      </c>
      <c r="H264" s="5">
        <v>2</v>
      </c>
      <c r="I264" t="s">
        <v>102</v>
      </c>
      <c r="J264" s="15" t="str">
        <f t="shared" si="12"/>
        <v>1-12A-2</v>
      </c>
      <c r="K264">
        <f>INDEX(FamilyPlateData!I:I,MATCH(I264,FamilyPlateData!H:H,0))</f>
        <v>2</v>
      </c>
      <c r="L264" t="str">
        <f>INDEX(FamilyPlateData!J:J,MATCH(I264,FamilyPlateData!H:H,0))</f>
        <v>A1</v>
      </c>
      <c r="M264">
        <v>1</v>
      </c>
      <c r="N264">
        <v>1</v>
      </c>
      <c r="O264">
        <f>IF(_xlfn.IFNA(INDEX(ShrinkageData!H:H,MATCH(J264,ShrinkageData!H:H,0)), 0) = 0, 0, 1)</f>
        <v>1</v>
      </c>
      <c r="P264">
        <v>0</v>
      </c>
      <c r="Q264">
        <f t="shared" si="13"/>
        <v>0</v>
      </c>
      <c r="R264" s="1">
        <v>43568</v>
      </c>
      <c r="S264" s="16">
        <f t="shared" si="14"/>
        <v>131</v>
      </c>
    </row>
    <row r="265" spans="1:19" x14ac:dyDescent="0.2">
      <c r="A265" t="str">
        <f>INDEX(FamilyPlateData!$A:$A,MATCH($I265,FamilyPlateData!$H:$H,0))</f>
        <v>F11M14</v>
      </c>
      <c r="B265" t="str">
        <f>INDEX(FamilyPlateData!$C:$C,MATCH($I265,FamilyPlateData!$H:$H,0))</f>
        <v>11</v>
      </c>
      <c r="C265" t="str">
        <f>INDEX(FamilyPlateData!$D:$D,MATCH($I265,FamilyPlateData!$H:$H,0))</f>
        <v>14</v>
      </c>
      <c r="D265">
        <f>INDEX(FamilyPlateData!$B:$B,MATCH($I265,FamilyPlateData!$H:$H,0))</f>
        <v>4</v>
      </c>
      <c r="E265">
        <v>1</v>
      </c>
      <c r="F265" s="19">
        <v>12</v>
      </c>
      <c r="G265" t="s">
        <v>1</v>
      </c>
      <c r="H265" s="5">
        <v>3</v>
      </c>
      <c r="I265" t="s">
        <v>102</v>
      </c>
      <c r="J265" s="15" t="str">
        <f t="shared" si="12"/>
        <v>1-12A-3</v>
      </c>
      <c r="K265">
        <f>INDEX(FamilyPlateData!I:I,MATCH(I265,FamilyPlateData!H:H,0))</f>
        <v>2</v>
      </c>
      <c r="L265" t="str">
        <f>INDEX(FamilyPlateData!J:J,MATCH(I265,FamilyPlateData!H:H,0))</f>
        <v>A1</v>
      </c>
      <c r="M265">
        <v>1</v>
      </c>
      <c r="N265">
        <v>1</v>
      </c>
      <c r="O265">
        <f>IF(_xlfn.IFNA(INDEX(ShrinkageData!H:H,MATCH(J265,ShrinkageData!H:H,0)), 0) = 0, 0, 1)</f>
        <v>0</v>
      </c>
      <c r="P265">
        <v>0</v>
      </c>
      <c r="Q265">
        <f t="shared" si="13"/>
        <v>1</v>
      </c>
      <c r="R265" s="1">
        <v>43593</v>
      </c>
      <c r="S265" s="16">
        <f t="shared" si="14"/>
        <v>156</v>
      </c>
    </row>
    <row r="266" spans="1:19" x14ac:dyDescent="0.2">
      <c r="A266" t="str">
        <f>INDEX(FamilyPlateData!$A:$A,MATCH($I266,FamilyPlateData!$H:$H,0))</f>
        <v>F11M14</v>
      </c>
      <c r="B266" t="str">
        <f>INDEX(FamilyPlateData!$C:$C,MATCH($I266,FamilyPlateData!$H:$H,0))</f>
        <v>11</v>
      </c>
      <c r="C266" t="str">
        <f>INDEX(FamilyPlateData!$D:$D,MATCH($I266,FamilyPlateData!$H:$H,0))</f>
        <v>14</v>
      </c>
      <c r="D266">
        <f>INDEX(FamilyPlateData!$B:$B,MATCH($I266,FamilyPlateData!$H:$H,0))</f>
        <v>4</v>
      </c>
      <c r="E266">
        <v>1</v>
      </c>
      <c r="F266" s="19">
        <v>12</v>
      </c>
      <c r="G266" t="s">
        <v>1</v>
      </c>
      <c r="H266" s="5">
        <v>4</v>
      </c>
      <c r="I266" t="s">
        <v>102</v>
      </c>
      <c r="J266" s="15" t="str">
        <f t="shared" si="12"/>
        <v>1-12A-4</v>
      </c>
      <c r="K266">
        <f>INDEX(FamilyPlateData!I:I,MATCH(I266,FamilyPlateData!H:H,0))</f>
        <v>2</v>
      </c>
      <c r="L266" t="str">
        <f>INDEX(FamilyPlateData!J:J,MATCH(I266,FamilyPlateData!H:H,0))</f>
        <v>A1</v>
      </c>
      <c r="M266">
        <v>1</v>
      </c>
      <c r="N266">
        <v>1</v>
      </c>
      <c r="O266">
        <f>IF(_xlfn.IFNA(INDEX(ShrinkageData!H:H,MATCH(J266,ShrinkageData!H:H,0)), 0) = 0, 0, 1)</f>
        <v>0</v>
      </c>
      <c r="P266">
        <v>0</v>
      </c>
      <c r="Q266">
        <f t="shared" si="13"/>
        <v>1</v>
      </c>
      <c r="R266" s="1">
        <v>43600</v>
      </c>
      <c r="S266" s="16">
        <f t="shared" si="14"/>
        <v>163</v>
      </c>
    </row>
    <row r="267" spans="1:19" x14ac:dyDescent="0.2">
      <c r="A267" t="str">
        <f>INDEX(FamilyPlateData!$A:$A,MATCH($I267,FamilyPlateData!$H:$H,0))</f>
        <v>F11M14</v>
      </c>
      <c r="B267" t="str">
        <f>INDEX(FamilyPlateData!$C:$C,MATCH($I267,FamilyPlateData!$H:$H,0))</f>
        <v>11</v>
      </c>
      <c r="C267" t="str">
        <f>INDEX(FamilyPlateData!$D:$D,MATCH($I267,FamilyPlateData!$H:$H,0))</f>
        <v>14</v>
      </c>
      <c r="D267">
        <f>INDEX(FamilyPlateData!$B:$B,MATCH($I267,FamilyPlateData!$H:$H,0))</f>
        <v>4</v>
      </c>
      <c r="E267">
        <v>1</v>
      </c>
      <c r="F267" s="19">
        <v>12</v>
      </c>
      <c r="G267" t="s">
        <v>1</v>
      </c>
      <c r="H267" s="5">
        <v>5</v>
      </c>
      <c r="I267" t="s">
        <v>102</v>
      </c>
      <c r="J267" s="15" t="str">
        <f t="shared" si="12"/>
        <v>1-12A-5</v>
      </c>
      <c r="K267">
        <f>INDEX(FamilyPlateData!I:I,MATCH(I267,FamilyPlateData!H:H,0))</f>
        <v>2</v>
      </c>
      <c r="L267" t="str">
        <f>INDEX(FamilyPlateData!J:J,MATCH(I267,FamilyPlateData!H:H,0))</f>
        <v>A1</v>
      </c>
      <c r="M267">
        <v>1</v>
      </c>
      <c r="N267">
        <v>1</v>
      </c>
      <c r="O267">
        <f>IF(_xlfn.IFNA(INDEX(ShrinkageData!H:H,MATCH(J267,ShrinkageData!H:H,0)), 0) = 0, 0, 1)</f>
        <v>0</v>
      </c>
      <c r="P267">
        <v>0</v>
      </c>
      <c r="Q267">
        <f t="shared" si="13"/>
        <v>1</v>
      </c>
      <c r="R267" s="1">
        <v>43593</v>
      </c>
      <c r="S267" s="16">
        <f t="shared" si="14"/>
        <v>156</v>
      </c>
    </row>
    <row r="268" spans="1:19" x14ac:dyDescent="0.2">
      <c r="A268" t="str">
        <f>INDEX(FamilyPlateData!$A:$A,MATCH($I268,FamilyPlateData!$H:$H,0))</f>
        <v>F11M14</v>
      </c>
      <c r="B268" t="str">
        <f>INDEX(FamilyPlateData!$C:$C,MATCH($I268,FamilyPlateData!$H:$H,0))</f>
        <v>11</v>
      </c>
      <c r="C268" t="str">
        <f>INDEX(FamilyPlateData!$D:$D,MATCH($I268,FamilyPlateData!$H:$H,0))</f>
        <v>14</v>
      </c>
      <c r="D268">
        <f>INDEX(FamilyPlateData!$B:$B,MATCH($I268,FamilyPlateData!$H:$H,0))</f>
        <v>4</v>
      </c>
      <c r="E268">
        <v>1</v>
      </c>
      <c r="F268" s="19">
        <v>12</v>
      </c>
      <c r="G268" t="s">
        <v>1</v>
      </c>
      <c r="H268" s="5">
        <v>6</v>
      </c>
      <c r="I268" t="s">
        <v>102</v>
      </c>
      <c r="J268" s="15" t="str">
        <f t="shared" si="12"/>
        <v>1-12A-6</v>
      </c>
      <c r="K268">
        <f>INDEX(FamilyPlateData!I:I,MATCH(I268,FamilyPlateData!H:H,0))</f>
        <v>2</v>
      </c>
      <c r="L268" t="str">
        <f>INDEX(FamilyPlateData!J:J,MATCH(I268,FamilyPlateData!H:H,0))</f>
        <v>A1</v>
      </c>
      <c r="M268">
        <v>1</v>
      </c>
      <c r="N268">
        <v>1</v>
      </c>
      <c r="O268">
        <f>IF(_xlfn.IFNA(INDEX(ShrinkageData!H:H,MATCH(J268,ShrinkageData!H:H,0)), 0) = 0, 0, 1)</f>
        <v>1</v>
      </c>
      <c r="P268">
        <v>0</v>
      </c>
      <c r="Q268">
        <f t="shared" si="13"/>
        <v>0</v>
      </c>
      <c r="R268" s="1">
        <v>43585</v>
      </c>
      <c r="S268" s="16">
        <f t="shared" si="14"/>
        <v>148</v>
      </c>
    </row>
    <row r="269" spans="1:19" x14ac:dyDescent="0.2">
      <c r="A269" t="str">
        <f>INDEX(FamilyPlateData!$A:$A,MATCH($I269,FamilyPlateData!$H:$H,0))</f>
        <v>F11M14</v>
      </c>
      <c r="B269" t="str">
        <f>INDEX(FamilyPlateData!$C:$C,MATCH($I269,FamilyPlateData!$H:$H,0))</f>
        <v>11</v>
      </c>
      <c r="C269" t="str">
        <f>INDEX(FamilyPlateData!$D:$D,MATCH($I269,FamilyPlateData!$H:$H,0))</f>
        <v>14</v>
      </c>
      <c r="D269">
        <f>INDEX(FamilyPlateData!$B:$B,MATCH($I269,FamilyPlateData!$H:$H,0))</f>
        <v>4</v>
      </c>
      <c r="E269">
        <v>1</v>
      </c>
      <c r="F269" s="19">
        <v>12</v>
      </c>
      <c r="G269" t="s">
        <v>2</v>
      </c>
      <c r="H269" s="5">
        <v>1</v>
      </c>
      <c r="I269" t="s">
        <v>103</v>
      </c>
      <c r="J269" s="15" t="str">
        <f t="shared" si="12"/>
        <v>1-12B-1</v>
      </c>
      <c r="K269">
        <f>INDEX(FamilyPlateData!I:I,MATCH(I269,FamilyPlateData!H:H,0))</f>
        <v>2</v>
      </c>
      <c r="L269" t="str">
        <f>INDEX(FamilyPlateData!J:J,MATCH(I269,FamilyPlateData!H:H,0))</f>
        <v>A1</v>
      </c>
      <c r="M269">
        <v>1</v>
      </c>
      <c r="N269">
        <v>1</v>
      </c>
      <c r="O269">
        <f>IF(_xlfn.IFNA(INDEX(ShrinkageData!H:H,MATCH(J269,ShrinkageData!H:H,0)), 0) = 0, 0, 1)</f>
        <v>0</v>
      </c>
      <c r="P269">
        <v>0</v>
      </c>
      <c r="Q269">
        <f t="shared" si="13"/>
        <v>1</v>
      </c>
      <c r="R269" s="1">
        <v>43593</v>
      </c>
      <c r="S269" s="16">
        <f t="shared" si="14"/>
        <v>156</v>
      </c>
    </row>
    <row r="270" spans="1:19" x14ac:dyDescent="0.2">
      <c r="A270" t="str">
        <f>INDEX(FamilyPlateData!$A:$A,MATCH($I270,FamilyPlateData!$H:$H,0))</f>
        <v>F11M14</v>
      </c>
      <c r="B270" t="str">
        <f>INDEX(FamilyPlateData!$C:$C,MATCH($I270,FamilyPlateData!$H:$H,0))</f>
        <v>11</v>
      </c>
      <c r="C270" t="str">
        <f>INDEX(FamilyPlateData!$D:$D,MATCH($I270,FamilyPlateData!$H:$H,0))</f>
        <v>14</v>
      </c>
      <c r="D270">
        <f>INDEX(FamilyPlateData!$B:$B,MATCH($I270,FamilyPlateData!$H:$H,0))</f>
        <v>4</v>
      </c>
      <c r="E270">
        <v>1</v>
      </c>
      <c r="F270" s="19">
        <v>12</v>
      </c>
      <c r="G270" t="s">
        <v>2</v>
      </c>
      <c r="H270" s="5">
        <v>2</v>
      </c>
      <c r="I270" t="s">
        <v>103</v>
      </c>
      <c r="J270" s="15" t="str">
        <f t="shared" si="12"/>
        <v>1-12B-2</v>
      </c>
      <c r="K270">
        <f>INDEX(FamilyPlateData!I:I,MATCH(I270,FamilyPlateData!H:H,0))</f>
        <v>2</v>
      </c>
      <c r="L270" t="str">
        <f>INDEX(FamilyPlateData!J:J,MATCH(I270,FamilyPlateData!H:H,0))</f>
        <v>A1</v>
      </c>
      <c r="M270">
        <v>1</v>
      </c>
      <c r="N270">
        <v>1</v>
      </c>
      <c r="O270">
        <f>IF(_xlfn.IFNA(INDEX(ShrinkageData!H:H,MATCH(J270,ShrinkageData!H:H,0)), 0) = 0, 0, 1)</f>
        <v>0</v>
      </c>
      <c r="P270">
        <v>0</v>
      </c>
      <c r="Q270">
        <f t="shared" si="13"/>
        <v>1</v>
      </c>
      <c r="R270" s="1">
        <v>43591</v>
      </c>
      <c r="S270" s="16">
        <f t="shared" si="14"/>
        <v>154</v>
      </c>
    </row>
    <row r="271" spans="1:19" x14ac:dyDescent="0.2">
      <c r="A271" t="str">
        <f>INDEX(FamilyPlateData!$A:$A,MATCH($I271,FamilyPlateData!$H:$H,0))</f>
        <v>F11M14</v>
      </c>
      <c r="B271" t="str">
        <f>INDEX(FamilyPlateData!$C:$C,MATCH($I271,FamilyPlateData!$H:$H,0))</f>
        <v>11</v>
      </c>
      <c r="C271" t="str">
        <f>INDEX(FamilyPlateData!$D:$D,MATCH($I271,FamilyPlateData!$H:$H,0))</f>
        <v>14</v>
      </c>
      <c r="D271">
        <f>INDEX(FamilyPlateData!$B:$B,MATCH($I271,FamilyPlateData!$H:$H,0))</f>
        <v>4</v>
      </c>
      <c r="E271">
        <v>1</v>
      </c>
      <c r="F271" s="19">
        <v>12</v>
      </c>
      <c r="G271" t="s">
        <v>2</v>
      </c>
      <c r="H271" s="5">
        <v>3</v>
      </c>
      <c r="I271" t="s">
        <v>103</v>
      </c>
      <c r="J271" s="15" t="str">
        <f t="shared" si="12"/>
        <v>1-12B-3</v>
      </c>
      <c r="K271">
        <f>INDEX(FamilyPlateData!I:I,MATCH(I271,FamilyPlateData!H:H,0))</f>
        <v>2</v>
      </c>
      <c r="L271" t="str">
        <f>INDEX(FamilyPlateData!J:J,MATCH(I271,FamilyPlateData!H:H,0))</f>
        <v>A1</v>
      </c>
      <c r="M271">
        <v>1</v>
      </c>
      <c r="N271">
        <v>1</v>
      </c>
      <c r="O271">
        <f>IF(_xlfn.IFNA(INDEX(ShrinkageData!H:H,MATCH(J271,ShrinkageData!H:H,0)), 0) = 0, 0, 1)</f>
        <v>0</v>
      </c>
      <c r="P271">
        <v>0</v>
      </c>
      <c r="Q271">
        <f t="shared" si="13"/>
        <v>1</v>
      </c>
      <c r="R271" s="1">
        <v>43600</v>
      </c>
      <c r="S271" s="16">
        <f t="shared" si="14"/>
        <v>163</v>
      </c>
    </row>
    <row r="272" spans="1:19" x14ac:dyDescent="0.2">
      <c r="A272" t="str">
        <f>INDEX(FamilyPlateData!$A:$A,MATCH($I272,FamilyPlateData!$H:$H,0))</f>
        <v>F11M14</v>
      </c>
      <c r="B272" t="str">
        <f>INDEX(FamilyPlateData!$C:$C,MATCH($I272,FamilyPlateData!$H:$H,0))</f>
        <v>11</v>
      </c>
      <c r="C272" t="str">
        <f>INDEX(FamilyPlateData!$D:$D,MATCH($I272,FamilyPlateData!$H:$H,0))</f>
        <v>14</v>
      </c>
      <c r="D272">
        <f>INDEX(FamilyPlateData!$B:$B,MATCH($I272,FamilyPlateData!$H:$H,0))</f>
        <v>4</v>
      </c>
      <c r="E272">
        <v>1</v>
      </c>
      <c r="F272" s="19">
        <v>12</v>
      </c>
      <c r="G272" t="s">
        <v>2</v>
      </c>
      <c r="H272" s="5">
        <v>4</v>
      </c>
      <c r="I272" t="s">
        <v>103</v>
      </c>
      <c r="J272" s="15" t="str">
        <f t="shared" si="12"/>
        <v>1-12B-4</v>
      </c>
      <c r="K272">
        <f>INDEX(FamilyPlateData!I:I,MATCH(I272,FamilyPlateData!H:H,0))</f>
        <v>2</v>
      </c>
      <c r="L272" t="str">
        <f>INDEX(FamilyPlateData!J:J,MATCH(I272,FamilyPlateData!H:H,0))</f>
        <v>A1</v>
      </c>
      <c r="M272">
        <v>1</v>
      </c>
      <c r="N272">
        <v>1</v>
      </c>
      <c r="O272">
        <f>IF(_xlfn.IFNA(INDEX(ShrinkageData!H:H,MATCH(J272,ShrinkageData!H:H,0)), 0) = 0, 0, 1)</f>
        <v>0</v>
      </c>
      <c r="P272">
        <v>0</v>
      </c>
      <c r="Q272">
        <f t="shared" si="13"/>
        <v>1</v>
      </c>
      <c r="R272" s="1">
        <v>43600</v>
      </c>
      <c r="S272" s="16">
        <f t="shared" si="14"/>
        <v>163</v>
      </c>
    </row>
    <row r="273" spans="1:19" x14ac:dyDescent="0.2">
      <c r="A273" t="str">
        <f>INDEX(FamilyPlateData!$A:$A,MATCH($I273,FamilyPlateData!$H:$H,0))</f>
        <v>F11M14</v>
      </c>
      <c r="B273" t="str">
        <f>INDEX(FamilyPlateData!$C:$C,MATCH($I273,FamilyPlateData!$H:$H,0))</f>
        <v>11</v>
      </c>
      <c r="C273" t="str">
        <f>INDEX(FamilyPlateData!$D:$D,MATCH($I273,FamilyPlateData!$H:$H,0))</f>
        <v>14</v>
      </c>
      <c r="D273">
        <f>INDEX(FamilyPlateData!$B:$B,MATCH($I273,FamilyPlateData!$H:$H,0))</f>
        <v>4</v>
      </c>
      <c r="E273">
        <v>1</v>
      </c>
      <c r="F273" s="19">
        <v>12</v>
      </c>
      <c r="G273" t="s">
        <v>2</v>
      </c>
      <c r="H273" s="5">
        <v>5</v>
      </c>
      <c r="I273" t="s">
        <v>103</v>
      </c>
      <c r="J273" s="15" t="str">
        <f t="shared" si="12"/>
        <v>1-12B-5</v>
      </c>
      <c r="K273">
        <f>INDEX(FamilyPlateData!I:I,MATCH(I273,FamilyPlateData!H:H,0))</f>
        <v>2</v>
      </c>
      <c r="L273" t="str">
        <f>INDEX(FamilyPlateData!J:J,MATCH(I273,FamilyPlateData!H:H,0))</f>
        <v>A1</v>
      </c>
      <c r="M273">
        <v>1</v>
      </c>
      <c r="N273">
        <v>1</v>
      </c>
      <c r="O273">
        <f>IF(_xlfn.IFNA(INDEX(ShrinkageData!H:H,MATCH(J273,ShrinkageData!H:H,0)), 0) = 0, 0, 1)</f>
        <v>0</v>
      </c>
      <c r="P273">
        <v>0</v>
      </c>
      <c r="Q273">
        <f t="shared" si="13"/>
        <v>1</v>
      </c>
      <c r="R273" s="1">
        <v>43600</v>
      </c>
      <c r="S273" s="16">
        <f t="shared" si="14"/>
        <v>163</v>
      </c>
    </row>
    <row r="274" spans="1:19" x14ac:dyDescent="0.2">
      <c r="A274" t="str">
        <f>INDEX(FamilyPlateData!$A:$A,MATCH($I274,FamilyPlateData!$H:$H,0))</f>
        <v>F11M14</v>
      </c>
      <c r="B274" t="str">
        <f>INDEX(FamilyPlateData!$C:$C,MATCH($I274,FamilyPlateData!$H:$H,0))</f>
        <v>11</v>
      </c>
      <c r="C274" t="str">
        <f>INDEX(FamilyPlateData!$D:$D,MATCH($I274,FamilyPlateData!$H:$H,0))</f>
        <v>14</v>
      </c>
      <c r="D274">
        <f>INDEX(FamilyPlateData!$B:$B,MATCH($I274,FamilyPlateData!$H:$H,0))</f>
        <v>4</v>
      </c>
      <c r="E274">
        <v>1</v>
      </c>
      <c r="F274" s="19">
        <v>12</v>
      </c>
      <c r="G274" t="s">
        <v>2</v>
      </c>
      <c r="H274" s="5">
        <v>6</v>
      </c>
      <c r="I274" t="s">
        <v>103</v>
      </c>
      <c r="J274" s="15" t="str">
        <f t="shared" si="12"/>
        <v>1-12B-6</v>
      </c>
      <c r="K274">
        <f>INDEX(FamilyPlateData!I:I,MATCH(I274,FamilyPlateData!H:H,0))</f>
        <v>2</v>
      </c>
      <c r="L274" t="str">
        <f>INDEX(FamilyPlateData!J:J,MATCH(I274,FamilyPlateData!H:H,0))</f>
        <v>A1</v>
      </c>
      <c r="M274">
        <v>1</v>
      </c>
      <c r="N274">
        <v>1</v>
      </c>
      <c r="O274">
        <f>IF(_xlfn.IFNA(INDEX(ShrinkageData!H:H,MATCH(J274,ShrinkageData!H:H,0)), 0) = 0, 0, 1)</f>
        <v>0</v>
      </c>
      <c r="P274">
        <v>0</v>
      </c>
      <c r="Q274">
        <f t="shared" si="13"/>
        <v>1</v>
      </c>
      <c r="R274" s="1">
        <v>43593</v>
      </c>
      <c r="S274" s="16">
        <f t="shared" si="14"/>
        <v>156</v>
      </c>
    </row>
    <row r="275" spans="1:19" x14ac:dyDescent="0.2">
      <c r="A275" t="str">
        <f>INDEX(FamilyPlateData!$A:$A,MATCH($I275,FamilyPlateData!$H:$H,0))</f>
        <v>F01M02</v>
      </c>
      <c r="B275" t="str">
        <f>INDEX(FamilyPlateData!$C:$C,MATCH($I275,FamilyPlateData!$H:$H,0))</f>
        <v>01</v>
      </c>
      <c r="C275" t="str">
        <f>INDEX(FamilyPlateData!$D:$D,MATCH($I275,FamilyPlateData!$H:$H,0))</f>
        <v>02</v>
      </c>
      <c r="D275">
        <f>INDEX(FamilyPlateData!$B:$B,MATCH($I275,FamilyPlateData!$H:$H,0))</f>
        <v>1</v>
      </c>
      <c r="E275">
        <v>1</v>
      </c>
      <c r="F275" s="19">
        <v>12</v>
      </c>
      <c r="G275" t="s">
        <v>3</v>
      </c>
      <c r="H275" s="5">
        <v>1</v>
      </c>
      <c r="I275" t="s">
        <v>104</v>
      </c>
      <c r="J275" s="15" t="str">
        <f t="shared" si="12"/>
        <v>1-12C-1</v>
      </c>
      <c r="K275">
        <f>INDEX(FamilyPlateData!I:I,MATCH(I275,FamilyPlateData!H:H,0))</f>
        <v>2</v>
      </c>
      <c r="L275" t="str">
        <f>INDEX(FamilyPlateData!J:J,MATCH(I275,FamilyPlateData!H:H,0))</f>
        <v>n/a</v>
      </c>
      <c r="M275">
        <v>0</v>
      </c>
      <c r="N275">
        <v>0</v>
      </c>
      <c r="O275">
        <f>IF(_xlfn.IFNA(INDEX(ShrinkageData!H:H,MATCH(J275,ShrinkageData!H:H,0)), 0) = 0, 0, 1)</f>
        <v>0</v>
      </c>
      <c r="P275">
        <v>0</v>
      </c>
      <c r="Q275">
        <f t="shared" si="13"/>
        <v>0</v>
      </c>
      <c r="R275" s="1" t="s">
        <v>921</v>
      </c>
      <c r="S275" s="16">
        <f t="shared" si="14"/>
        <v>0</v>
      </c>
    </row>
    <row r="276" spans="1:19" x14ac:dyDescent="0.2">
      <c r="A276" t="str">
        <f>INDEX(FamilyPlateData!$A:$A,MATCH($I276,FamilyPlateData!$H:$H,0))</f>
        <v>F01M02</v>
      </c>
      <c r="B276" t="str">
        <f>INDEX(FamilyPlateData!$C:$C,MATCH($I276,FamilyPlateData!$H:$H,0))</f>
        <v>01</v>
      </c>
      <c r="C276" t="str">
        <f>INDEX(FamilyPlateData!$D:$D,MATCH($I276,FamilyPlateData!$H:$H,0))</f>
        <v>02</v>
      </c>
      <c r="D276">
        <f>INDEX(FamilyPlateData!$B:$B,MATCH($I276,FamilyPlateData!$H:$H,0))</f>
        <v>1</v>
      </c>
      <c r="E276">
        <v>1</v>
      </c>
      <c r="F276" s="19">
        <v>12</v>
      </c>
      <c r="G276" t="s">
        <v>3</v>
      </c>
      <c r="H276" s="5">
        <v>2</v>
      </c>
      <c r="I276" t="s">
        <v>104</v>
      </c>
      <c r="J276" s="15" t="str">
        <f t="shared" si="12"/>
        <v>1-12C-2</v>
      </c>
      <c r="K276">
        <f>INDEX(FamilyPlateData!I:I,MATCH(I276,FamilyPlateData!H:H,0))</f>
        <v>2</v>
      </c>
      <c r="L276" t="str">
        <f>INDEX(FamilyPlateData!J:J,MATCH(I276,FamilyPlateData!H:H,0))</f>
        <v>n/a</v>
      </c>
      <c r="M276">
        <v>1</v>
      </c>
      <c r="N276">
        <v>1</v>
      </c>
      <c r="O276">
        <f>IF(_xlfn.IFNA(INDEX(ShrinkageData!H:H,MATCH(J276,ShrinkageData!H:H,0)), 0) = 0, 0, 1)</f>
        <v>0</v>
      </c>
      <c r="P276">
        <v>0</v>
      </c>
      <c r="Q276">
        <f t="shared" si="13"/>
        <v>1</v>
      </c>
      <c r="R276" s="1">
        <v>43600</v>
      </c>
      <c r="S276" s="16">
        <f t="shared" si="14"/>
        <v>163</v>
      </c>
    </row>
    <row r="277" spans="1:19" x14ac:dyDescent="0.2">
      <c r="A277" t="str">
        <f>INDEX(FamilyPlateData!$A:$A,MATCH($I277,FamilyPlateData!$H:$H,0))</f>
        <v>F01M02</v>
      </c>
      <c r="B277" t="str">
        <f>INDEX(FamilyPlateData!$C:$C,MATCH($I277,FamilyPlateData!$H:$H,0))</f>
        <v>01</v>
      </c>
      <c r="C277" t="str">
        <f>INDEX(FamilyPlateData!$D:$D,MATCH($I277,FamilyPlateData!$H:$H,0))</f>
        <v>02</v>
      </c>
      <c r="D277">
        <f>INDEX(FamilyPlateData!$B:$B,MATCH($I277,FamilyPlateData!$H:$H,0))</f>
        <v>1</v>
      </c>
      <c r="E277">
        <v>1</v>
      </c>
      <c r="F277" s="19">
        <v>12</v>
      </c>
      <c r="G277" t="s">
        <v>3</v>
      </c>
      <c r="H277" s="5">
        <v>3</v>
      </c>
      <c r="I277" t="s">
        <v>104</v>
      </c>
      <c r="J277" s="15" t="str">
        <f t="shared" si="12"/>
        <v>1-12C-3</v>
      </c>
      <c r="K277">
        <f>INDEX(FamilyPlateData!I:I,MATCH(I277,FamilyPlateData!H:H,0))</f>
        <v>2</v>
      </c>
      <c r="L277" t="str">
        <f>INDEX(FamilyPlateData!J:J,MATCH(I277,FamilyPlateData!H:H,0))</f>
        <v>n/a</v>
      </c>
      <c r="M277">
        <v>1</v>
      </c>
      <c r="N277">
        <v>1</v>
      </c>
      <c r="O277">
        <f>IF(_xlfn.IFNA(INDEX(ShrinkageData!H:H,MATCH(J277,ShrinkageData!H:H,0)), 0) = 0, 0, 1)</f>
        <v>0</v>
      </c>
      <c r="P277">
        <v>0</v>
      </c>
      <c r="Q277">
        <f t="shared" si="13"/>
        <v>1</v>
      </c>
      <c r="R277" s="1">
        <v>43600</v>
      </c>
      <c r="S277" s="16">
        <f t="shared" si="14"/>
        <v>163</v>
      </c>
    </row>
    <row r="278" spans="1:19" x14ac:dyDescent="0.2">
      <c r="A278" t="str">
        <f>INDEX(FamilyPlateData!$A:$A,MATCH($I278,FamilyPlateData!$H:$H,0))</f>
        <v>F01M02</v>
      </c>
      <c r="B278" t="str">
        <f>INDEX(FamilyPlateData!$C:$C,MATCH($I278,FamilyPlateData!$H:$H,0))</f>
        <v>01</v>
      </c>
      <c r="C278" t="str">
        <f>INDEX(FamilyPlateData!$D:$D,MATCH($I278,FamilyPlateData!$H:$H,0))</f>
        <v>02</v>
      </c>
      <c r="D278">
        <f>INDEX(FamilyPlateData!$B:$B,MATCH($I278,FamilyPlateData!$H:$H,0))</f>
        <v>1</v>
      </c>
      <c r="E278">
        <v>1</v>
      </c>
      <c r="F278" s="19">
        <v>12</v>
      </c>
      <c r="G278" t="s">
        <v>3</v>
      </c>
      <c r="H278" s="5">
        <v>4</v>
      </c>
      <c r="I278" t="s">
        <v>104</v>
      </c>
      <c r="J278" s="15" t="str">
        <f t="shared" si="12"/>
        <v>1-12C-4</v>
      </c>
      <c r="K278">
        <f>INDEX(FamilyPlateData!I:I,MATCH(I278,FamilyPlateData!H:H,0))</f>
        <v>2</v>
      </c>
      <c r="L278" t="str">
        <f>INDEX(FamilyPlateData!J:J,MATCH(I278,FamilyPlateData!H:H,0))</f>
        <v>n/a</v>
      </c>
      <c r="M278">
        <v>1</v>
      </c>
      <c r="N278">
        <v>1</v>
      </c>
      <c r="O278">
        <f>IF(_xlfn.IFNA(INDEX(ShrinkageData!H:H,MATCH(J278,ShrinkageData!H:H,0)), 0) = 0, 0, 1)</f>
        <v>0</v>
      </c>
      <c r="P278">
        <v>0</v>
      </c>
      <c r="Q278">
        <f t="shared" si="13"/>
        <v>1</v>
      </c>
      <c r="R278" s="1">
        <v>43595</v>
      </c>
      <c r="S278" s="16">
        <f t="shared" si="14"/>
        <v>158</v>
      </c>
    </row>
    <row r="279" spans="1:19" x14ac:dyDescent="0.2">
      <c r="A279" t="str">
        <f>INDEX(FamilyPlateData!$A:$A,MATCH($I279,FamilyPlateData!$H:$H,0))</f>
        <v>F01M02</v>
      </c>
      <c r="B279" t="str">
        <f>INDEX(FamilyPlateData!$C:$C,MATCH($I279,FamilyPlateData!$H:$H,0))</f>
        <v>01</v>
      </c>
      <c r="C279" t="str">
        <f>INDEX(FamilyPlateData!$D:$D,MATCH($I279,FamilyPlateData!$H:$H,0))</f>
        <v>02</v>
      </c>
      <c r="D279">
        <f>INDEX(FamilyPlateData!$B:$B,MATCH($I279,FamilyPlateData!$H:$H,0))</f>
        <v>1</v>
      </c>
      <c r="E279">
        <v>1</v>
      </c>
      <c r="F279" s="19">
        <v>12</v>
      </c>
      <c r="G279" t="s">
        <v>3</v>
      </c>
      <c r="H279" s="5">
        <v>5</v>
      </c>
      <c r="I279" t="s">
        <v>104</v>
      </c>
      <c r="J279" s="15" t="str">
        <f t="shared" si="12"/>
        <v>1-12C-5</v>
      </c>
      <c r="K279">
        <f>INDEX(FamilyPlateData!I:I,MATCH(I279,FamilyPlateData!H:H,0))</f>
        <v>2</v>
      </c>
      <c r="L279" t="str">
        <f>INDEX(FamilyPlateData!J:J,MATCH(I279,FamilyPlateData!H:H,0))</f>
        <v>n/a</v>
      </c>
      <c r="M279">
        <v>1</v>
      </c>
      <c r="N279">
        <v>1</v>
      </c>
      <c r="O279">
        <f>IF(_xlfn.IFNA(INDEX(ShrinkageData!H:H,MATCH(J279,ShrinkageData!H:H,0)), 0) = 0, 0, 1)</f>
        <v>0</v>
      </c>
      <c r="P279">
        <v>0</v>
      </c>
      <c r="Q279">
        <f t="shared" si="13"/>
        <v>1</v>
      </c>
      <c r="R279" s="1">
        <v>43600</v>
      </c>
      <c r="S279" s="16">
        <f t="shared" si="14"/>
        <v>163</v>
      </c>
    </row>
    <row r="280" spans="1:19" x14ac:dyDescent="0.2">
      <c r="A280" t="str">
        <f>INDEX(FamilyPlateData!$A:$A,MATCH($I280,FamilyPlateData!$H:$H,0))</f>
        <v>F01M02</v>
      </c>
      <c r="B280" t="str">
        <f>INDEX(FamilyPlateData!$C:$C,MATCH($I280,FamilyPlateData!$H:$H,0))</f>
        <v>01</v>
      </c>
      <c r="C280" t="str">
        <f>INDEX(FamilyPlateData!$D:$D,MATCH($I280,FamilyPlateData!$H:$H,0))</f>
        <v>02</v>
      </c>
      <c r="D280">
        <f>INDEX(FamilyPlateData!$B:$B,MATCH($I280,FamilyPlateData!$H:$H,0))</f>
        <v>1</v>
      </c>
      <c r="E280">
        <v>1</v>
      </c>
      <c r="F280" s="19">
        <v>12</v>
      </c>
      <c r="G280" t="s">
        <v>3</v>
      </c>
      <c r="H280" s="5">
        <v>6</v>
      </c>
      <c r="I280" t="s">
        <v>104</v>
      </c>
      <c r="J280" s="15" t="str">
        <f t="shared" si="12"/>
        <v>1-12C-6</v>
      </c>
      <c r="K280">
        <f>INDEX(FamilyPlateData!I:I,MATCH(I280,FamilyPlateData!H:H,0))</f>
        <v>2</v>
      </c>
      <c r="L280" t="str">
        <f>INDEX(FamilyPlateData!J:J,MATCH(I280,FamilyPlateData!H:H,0))</f>
        <v>n/a</v>
      </c>
      <c r="M280">
        <v>1</v>
      </c>
      <c r="N280">
        <v>1</v>
      </c>
      <c r="O280">
        <f>IF(_xlfn.IFNA(INDEX(ShrinkageData!H:H,MATCH(J280,ShrinkageData!H:H,0)), 0) = 0, 0, 1)</f>
        <v>0</v>
      </c>
      <c r="P280">
        <v>0</v>
      </c>
      <c r="Q280">
        <f t="shared" si="13"/>
        <v>1</v>
      </c>
      <c r="R280" s="1">
        <v>43600</v>
      </c>
      <c r="S280" s="16">
        <f t="shared" si="14"/>
        <v>163</v>
      </c>
    </row>
    <row r="281" spans="1:19" x14ac:dyDescent="0.2">
      <c r="A281" t="str">
        <f>INDEX(FamilyPlateData!$A:$A,MATCH($I281,FamilyPlateData!$H:$H,0))</f>
        <v>F01M02</v>
      </c>
      <c r="B281" t="str">
        <f>INDEX(FamilyPlateData!$C:$C,MATCH($I281,FamilyPlateData!$H:$H,0))</f>
        <v>01</v>
      </c>
      <c r="C281" t="str">
        <f>INDEX(FamilyPlateData!$D:$D,MATCH($I281,FamilyPlateData!$H:$H,0))</f>
        <v>02</v>
      </c>
      <c r="D281">
        <f>INDEX(FamilyPlateData!$B:$B,MATCH($I281,FamilyPlateData!$H:$H,0))</f>
        <v>1</v>
      </c>
      <c r="E281">
        <v>1</v>
      </c>
      <c r="F281" s="19">
        <v>12</v>
      </c>
      <c r="G281" t="s">
        <v>4</v>
      </c>
      <c r="H281" s="5">
        <v>1</v>
      </c>
      <c r="I281" t="s">
        <v>105</v>
      </c>
      <c r="J281" s="15" t="str">
        <f t="shared" si="12"/>
        <v>1-12D-1</v>
      </c>
      <c r="K281">
        <f>INDEX(FamilyPlateData!I:I,MATCH(I281,FamilyPlateData!H:H,0))</f>
        <v>2</v>
      </c>
      <c r="L281" t="str">
        <f>INDEX(FamilyPlateData!J:J,MATCH(I281,FamilyPlateData!H:H,0))</f>
        <v>n/a</v>
      </c>
      <c r="M281">
        <v>0</v>
      </c>
      <c r="N281">
        <v>0</v>
      </c>
      <c r="O281">
        <f>IF(_xlfn.IFNA(INDEX(ShrinkageData!H:H,MATCH(J281,ShrinkageData!H:H,0)), 0) = 0, 0, 1)</f>
        <v>0</v>
      </c>
      <c r="P281">
        <v>0</v>
      </c>
      <c r="Q281">
        <f t="shared" si="13"/>
        <v>0</v>
      </c>
      <c r="R281" s="1" t="s">
        <v>921</v>
      </c>
      <c r="S281" s="16">
        <f t="shared" si="14"/>
        <v>0</v>
      </c>
    </row>
    <row r="282" spans="1:19" x14ac:dyDescent="0.2">
      <c r="A282" t="str">
        <f>INDEX(FamilyPlateData!$A:$A,MATCH($I282,FamilyPlateData!$H:$H,0))</f>
        <v>F01M02</v>
      </c>
      <c r="B282" t="str">
        <f>INDEX(FamilyPlateData!$C:$C,MATCH($I282,FamilyPlateData!$H:$H,0))</f>
        <v>01</v>
      </c>
      <c r="C282" t="str">
        <f>INDEX(FamilyPlateData!$D:$D,MATCH($I282,FamilyPlateData!$H:$H,0))</f>
        <v>02</v>
      </c>
      <c r="D282">
        <f>INDEX(FamilyPlateData!$B:$B,MATCH($I282,FamilyPlateData!$H:$H,0))</f>
        <v>1</v>
      </c>
      <c r="E282">
        <v>1</v>
      </c>
      <c r="F282" s="19">
        <v>12</v>
      </c>
      <c r="G282" t="s">
        <v>4</v>
      </c>
      <c r="H282" s="5">
        <v>2</v>
      </c>
      <c r="I282" t="s">
        <v>105</v>
      </c>
      <c r="J282" s="15" t="str">
        <f t="shared" si="12"/>
        <v>1-12D-2</v>
      </c>
      <c r="K282">
        <f>INDEX(FamilyPlateData!I:I,MATCH(I282,FamilyPlateData!H:H,0))</f>
        <v>2</v>
      </c>
      <c r="L282" t="str">
        <f>INDEX(FamilyPlateData!J:J,MATCH(I282,FamilyPlateData!H:H,0))</f>
        <v>n/a</v>
      </c>
      <c r="M282">
        <v>0</v>
      </c>
      <c r="N282">
        <v>0</v>
      </c>
      <c r="O282">
        <f>IF(_xlfn.IFNA(INDEX(ShrinkageData!H:H,MATCH(J282,ShrinkageData!H:H,0)), 0) = 0, 0, 1)</f>
        <v>0</v>
      </c>
      <c r="P282">
        <v>0</v>
      </c>
      <c r="Q282">
        <f t="shared" si="13"/>
        <v>0</v>
      </c>
      <c r="R282" s="1" t="s">
        <v>921</v>
      </c>
      <c r="S282" s="16">
        <f t="shared" si="14"/>
        <v>0</v>
      </c>
    </row>
    <row r="283" spans="1:19" x14ac:dyDescent="0.2">
      <c r="A283" t="str">
        <f>INDEX(FamilyPlateData!$A:$A,MATCH($I283,FamilyPlateData!$H:$H,0))</f>
        <v>F01M02</v>
      </c>
      <c r="B283" t="str">
        <f>INDEX(FamilyPlateData!$C:$C,MATCH($I283,FamilyPlateData!$H:$H,0))</f>
        <v>01</v>
      </c>
      <c r="C283" t="str">
        <f>INDEX(FamilyPlateData!$D:$D,MATCH($I283,FamilyPlateData!$H:$H,0))</f>
        <v>02</v>
      </c>
      <c r="D283">
        <f>INDEX(FamilyPlateData!$B:$B,MATCH($I283,FamilyPlateData!$H:$H,0))</f>
        <v>1</v>
      </c>
      <c r="E283">
        <v>1</v>
      </c>
      <c r="F283" s="19">
        <v>12</v>
      </c>
      <c r="G283" t="s">
        <v>4</v>
      </c>
      <c r="H283" s="5">
        <v>3</v>
      </c>
      <c r="I283" t="s">
        <v>105</v>
      </c>
      <c r="J283" s="15" t="str">
        <f t="shared" si="12"/>
        <v>1-12D-3</v>
      </c>
      <c r="K283">
        <f>INDEX(FamilyPlateData!I:I,MATCH(I283,FamilyPlateData!H:H,0))</f>
        <v>2</v>
      </c>
      <c r="L283" t="str">
        <f>INDEX(FamilyPlateData!J:J,MATCH(I283,FamilyPlateData!H:H,0))</f>
        <v>n/a</v>
      </c>
      <c r="M283">
        <v>0</v>
      </c>
      <c r="N283">
        <v>0</v>
      </c>
      <c r="O283">
        <f>IF(_xlfn.IFNA(INDEX(ShrinkageData!H:H,MATCH(J283,ShrinkageData!H:H,0)), 0) = 0, 0, 1)</f>
        <v>0</v>
      </c>
      <c r="P283">
        <v>0</v>
      </c>
      <c r="Q283">
        <f t="shared" si="13"/>
        <v>0</v>
      </c>
      <c r="R283" s="1" t="s">
        <v>921</v>
      </c>
      <c r="S283" s="16">
        <f t="shared" si="14"/>
        <v>0</v>
      </c>
    </row>
    <row r="284" spans="1:19" x14ac:dyDescent="0.2">
      <c r="A284" t="str">
        <f>INDEX(FamilyPlateData!$A:$A,MATCH($I284,FamilyPlateData!$H:$H,0))</f>
        <v>F01M02</v>
      </c>
      <c r="B284" t="str">
        <f>INDEX(FamilyPlateData!$C:$C,MATCH($I284,FamilyPlateData!$H:$H,0))</f>
        <v>01</v>
      </c>
      <c r="C284" t="str">
        <f>INDEX(FamilyPlateData!$D:$D,MATCH($I284,FamilyPlateData!$H:$H,0))</f>
        <v>02</v>
      </c>
      <c r="D284">
        <f>INDEX(FamilyPlateData!$B:$B,MATCH($I284,FamilyPlateData!$H:$H,0))</f>
        <v>1</v>
      </c>
      <c r="E284">
        <v>1</v>
      </c>
      <c r="F284" s="19">
        <v>12</v>
      </c>
      <c r="G284" t="s">
        <v>4</v>
      </c>
      <c r="H284" s="5">
        <v>4</v>
      </c>
      <c r="I284" t="s">
        <v>105</v>
      </c>
      <c r="J284" s="15" t="str">
        <f t="shared" si="12"/>
        <v>1-12D-4</v>
      </c>
      <c r="K284">
        <f>INDEX(FamilyPlateData!I:I,MATCH(I284,FamilyPlateData!H:H,0))</f>
        <v>2</v>
      </c>
      <c r="L284" t="str">
        <f>INDEX(FamilyPlateData!J:J,MATCH(I284,FamilyPlateData!H:H,0))</f>
        <v>n/a</v>
      </c>
      <c r="M284">
        <v>0</v>
      </c>
      <c r="N284">
        <v>0</v>
      </c>
      <c r="O284">
        <f>IF(_xlfn.IFNA(INDEX(ShrinkageData!H:H,MATCH(J284,ShrinkageData!H:H,0)), 0) = 0, 0, 1)</f>
        <v>0</v>
      </c>
      <c r="P284">
        <v>0</v>
      </c>
      <c r="Q284">
        <f t="shared" si="13"/>
        <v>0</v>
      </c>
      <c r="R284" s="1" t="s">
        <v>921</v>
      </c>
      <c r="S284" s="16">
        <f t="shared" si="14"/>
        <v>0</v>
      </c>
    </row>
    <row r="285" spans="1:19" x14ac:dyDescent="0.2">
      <c r="A285" t="str">
        <f>INDEX(FamilyPlateData!$A:$A,MATCH($I285,FamilyPlateData!$H:$H,0))</f>
        <v>F01M02</v>
      </c>
      <c r="B285" t="str">
        <f>INDEX(FamilyPlateData!$C:$C,MATCH($I285,FamilyPlateData!$H:$H,0))</f>
        <v>01</v>
      </c>
      <c r="C285" t="str">
        <f>INDEX(FamilyPlateData!$D:$D,MATCH($I285,FamilyPlateData!$H:$H,0))</f>
        <v>02</v>
      </c>
      <c r="D285">
        <f>INDEX(FamilyPlateData!$B:$B,MATCH($I285,FamilyPlateData!$H:$H,0))</f>
        <v>1</v>
      </c>
      <c r="E285">
        <v>1</v>
      </c>
      <c r="F285" s="19">
        <v>12</v>
      </c>
      <c r="G285" t="s">
        <v>4</v>
      </c>
      <c r="H285" s="5">
        <v>5</v>
      </c>
      <c r="I285" t="s">
        <v>105</v>
      </c>
      <c r="J285" s="15" t="str">
        <f t="shared" si="12"/>
        <v>1-12D-5</v>
      </c>
      <c r="K285">
        <f>INDEX(FamilyPlateData!I:I,MATCH(I285,FamilyPlateData!H:H,0))</f>
        <v>2</v>
      </c>
      <c r="L285" t="str">
        <f>INDEX(FamilyPlateData!J:J,MATCH(I285,FamilyPlateData!H:H,0))</f>
        <v>n/a</v>
      </c>
      <c r="M285">
        <v>1</v>
      </c>
      <c r="N285">
        <v>1</v>
      </c>
      <c r="O285">
        <f>IF(_xlfn.IFNA(INDEX(ShrinkageData!H:H,MATCH(J285,ShrinkageData!H:H,0)), 0) = 0, 0, 1)</f>
        <v>1</v>
      </c>
      <c r="P285">
        <v>0</v>
      </c>
      <c r="Q285">
        <f t="shared" si="13"/>
        <v>0</v>
      </c>
      <c r="R285" s="1">
        <v>43593</v>
      </c>
      <c r="S285" s="16">
        <f t="shared" si="14"/>
        <v>156</v>
      </c>
    </row>
    <row r="286" spans="1:19" x14ac:dyDescent="0.2">
      <c r="A286" t="str">
        <f>INDEX(FamilyPlateData!$A:$A,MATCH($I286,FamilyPlateData!$H:$H,0))</f>
        <v>F01M02</v>
      </c>
      <c r="B286" t="str">
        <f>INDEX(FamilyPlateData!$C:$C,MATCH($I286,FamilyPlateData!$H:$H,0))</f>
        <v>01</v>
      </c>
      <c r="C286" t="str">
        <f>INDEX(FamilyPlateData!$D:$D,MATCH($I286,FamilyPlateData!$H:$H,0))</f>
        <v>02</v>
      </c>
      <c r="D286">
        <f>INDEX(FamilyPlateData!$B:$B,MATCH($I286,FamilyPlateData!$H:$H,0))</f>
        <v>1</v>
      </c>
      <c r="E286">
        <v>1</v>
      </c>
      <c r="F286" s="19">
        <v>12</v>
      </c>
      <c r="G286" t="s">
        <v>4</v>
      </c>
      <c r="H286" s="5">
        <v>6</v>
      </c>
      <c r="I286" t="s">
        <v>105</v>
      </c>
      <c r="J286" s="15" t="str">
        <f t="shared" si="12"/>
        <v>1-12D-6</v>
      </c>
      <c r="K286">
        <f>INDEX(FamilyPlateData!I:I,MATCH(I286,FamilyPlateData!H:H,0))</f>
        <v>2</v>
      </c>
      <c r="L286" t="str">
        <f>INDEX(FamilyPlateData!J:J,MATCH(I286,FamilyPlateData!H:H,0))</f>
        <v>n/a</v>
      </c>
      <c r="M286">
        <v>0</v>
      </c>
      <c r="N286">
        <v>0</v>
      </c>
      <c r="O286">
        <f>IF(_xlfn.IFNA(INDEX(ShrinkageData!H:H,MATCH(J286,ShrinkageData!H:H,0)), 0) = 0, 0, 1)</f>
        <v>0</v>
      </c>
      <c r="P286">
        <v>0</v>
      </c>
      <c r="Q286">
        <f t="shared" si="13"/>
        <v>0</v>
      </c>
      <c r="R286" s="1" t="s">
        <v>921</v>
      </c>
      <c r="S286" s="16">
        <f t="shared" si="14"/>
        <v>0</v>
      </c>
    </row>
    <row r="287" spans="1:19" x14ac:dyDescent="0.2">
      <c r="A287" t="str">
        <f>INDEX(FamilyPlateData!$A:$A,MATCH($I287,FamilyPlateData!$H:$H,0))</f>
        <v>F06M06</v>
      </c>
      <c r="B287" t="str">
        <f>INDEX(FamilyPlateData!$C:$C,MATCH($I287,FamilyPlateData!$H:$H,0))</f>
        <v>06</v>
      </c>
      <c r="C287" t="str">
        <f>INDEX(FamilyPlateData!$D:$D,MATCH($I287,FamilyPlateData!$H:$H,0))</f>
        <v>06</v>
      </c>
      <c r="D287">
        <f>INDEX(FamilyPlateData!$B:$B,MATCH($I287,FamilyPlateData!$H:$H,0))</f>
        <v>2</v>
      </c>
      <c r="E287">
        <v>1</v>
      </c>
      <c r="F287" s="19">
        <v>13</v>
      </c>
      <c r="G287" t="s">
        <v>1</v>
      </c>
      <c r="H287" s="5">
        <v>1</v>
      </c>
      <c r="I287" t="s">
        <v>106</v>
      </c>
      <c r="J287" s="15" t="str">
        <f t="shared" si="12"/>
        <v>1-13A-1</v>
      </c>
      <c r="K287">
        <f>INDEX(FamilyPlateData!I:I,MATCH(I287,FamilyPlateData!H:H,0))</f>
        <v>3</v>
      </c>
      <c r="L287" t="str">
        <f>INDEX(FamilyPlateData!J:J,MATCH(I287,FamilyPlateData!H:H,0))</f>
        <v>A2</v>
      </c>
      <c r="M287">
        <v>1</v>
      </c>
      <c r="N287">
        <v>1</v>
      </c>
      <c r="O287">
        <f>IF(_xlfn.IFNA(INDEX(ShrinkageData!H:H,MATCH(J287,ShrinkageData!H:H,0)), 0) = 0, 0, 1)</f>
        <v>0</v>
      </c>
      <c r="P287">
        <v>0</v>
      </c>
      <c r="Q287">
        <f t="shared" si="13"/>
        <v>1</v>
      </c>
      <c r="R287" s="1">
        <v>43595</v>
      </c>
      <c r="S287" s="16">
        <f t="shared" si="14"/>
        <v>158</v>
      </c>
    </row>
    <row r="288" spans="1:19" x14ac:dyDescent="0.2">
      <c r="A288" t="str">
        <f>INDEX(FamilyPlateData!$A:$A,MATCH($I288,FamilyPlateData!$H:$H,0))</f>
        <v>F06M06</v>
      </c>
      <c r="B288" t="str">
        <f>INDEX(FamilyPlateData!$C:$C,MATCH($I288,FamilyPlateData!$H:$H,0))</f>
        <v>06</v>
      </c>
      <c r="C288" t="str">
        <f>INDEX(FamilyPlateData!$D:$D,MATCH($I288,FamilyPlateData!$H:$H,0))</f>
        <v>06</v>
      </c>
      <c r="D288">
        <f>INDEX(FamilyPlateData!$B:$B,MATCH($I288,FamilyPlateData!$H:$H,0))</f>
        <v>2</v>
      </c>
      <c r="E288">
        <v>1</v>
      </c>
      <c r="F288" s="19">
        <v>13</v>
      </c>
      <c r="G288" t="s">
        <v>1</v>
      </c>
      <c r="H288" s="5">
        <v>2</v>
      </c>
      <c r="I288" t="s">
        <v>106</v>
      </c>
      <c r="J288" s="15" t="str">
        <f t="shared" si="12"/>
        <v>1-13A-2</v>
      </c>
      <c r="K288">
        <f>INDEX(FamilyPlateData!I:I,MATCH(I288,FamilyPlateData!H:H,0))</f>
        <v>3</v>
      </c>
      <c r="L288" t="str">
        <f>INDEX(FamilyPlateData!J:J,MATCH(I288,FamilyPlateData!H:H,0))</f>
        <v>A2</v>
      </c>
      <c r="M288">
        <v>1</v>
      </c>
      <c r="N288">
        <v>1</v>
      </c>
      <c r="O288">
        <f>IF(_xlfn.IFNA(INDEX(ShrinkageData!H:H,MATCH(J288,ShrinkageData!H:H,0)), 0) = 0, 0, 1)</f>
        <v>0</v>
      </c>
      <c r="P288">
        <v>0</v>
      </c>
      <c r="Q288">
        <f t="shared" si="13"/>
        <v>1</v>
      </c>
      <c r="R288" s="1">
        <v>43613</v>
      </c>
      <c r="S288" s="16">
        <f t="shared" si="14"/>
        <v>176</v>
      </c>
    </row>
    <row r="289" spans="1:19" x14ac:dyDescent="0.2">
      <c r="A289" t="str">
        <f>INDEX(FamilyPlateData!$A:$A,MATCH($I289,FamilyPlateData!$H:$H,0))</f>
        <v>F06M06</v>
      </c>
      <c r="B289" t="str">
        <f>INDEX(FamilyPlateData!$C:$C,MATCH($I289,FamilyPlateData!$H:$H,0))</f>
        <v>06</v>
      </c>
      <c r="C289" t="str">
        <f>INDEX(FamilyPlateData!$D:$D,MATCH($I289,FamilyPlateData!$H:$H,0))</f>
        <v>06</v>
      </c>
      <c r="D289">
        <f>INDEX(FamilyPlateData!$B:$B,MATCH($I289,FamilyPlateData!$H:$H,0))</f>
        <v>2</v>
      </c>
      <c r="E289">
        <v>1</v>
      </c>
      <c r="F289" s="19">
        <v>13</v>
      </c>
      <c r="G289" t="s">
        <v>1</v>
      </c>
      <c r="H289" s="5">
        <v>3</v>
      </c>
      <c r="I289" t="s">
        <v>106</v>
      </c>
      <c r="J289" s="15" t="str">
        <f t="shared" si="12"/>
        <v>1-13A-3</v>
      </c>
      <c r="K289">
        <f>INDEX(FamilyPlateData!I:I,MATCH(I289,FamilyPlateData!H:H,0))</f>
        <v>3</v>
      </c>
      <c r="L289" t="str">
        <f>INDEX(FamilyPlateData!J:J,MATCH(I289,FamilyPlateData!H:H,0))</f>
        <v>A2</v>
      </c>
      <c r="M289">
        <v>1</v>
      </c>
      <c r="N289">
        <v>1</v>
      </c>
      <c r="O289">
        <f>IF(_xlfn.IFNA(INDEX(ShrinkageData!H:H,MATCH(J289,ShrinkageData!H:H,0)), 0) = 0, 0, 1)</f>
        <v>0</v>
      </c>
      <c r="P289">
        <v>0</v>
      </c>
      <c r="Q289">
        <f t="shared" si="13"/>
        <v>1</v>
      </c>
      <c r="R289" s="1">
        <v>43600</v>
      </c>
      <c r="S289" s="16">
        <f t="shared" si="14"/>
        <v>163</v>
      </c>
    </row>
    <row r="290" spans="1:19" x14ac:dyDescent="0.2">
      <c r="A290" t="str">
        <f>INDEX(FamilyPlateData!$A:$A,MATCH($I290,FamilyPlateData!$H:$H,0))</f>
        <v>F06M06</v>
      </c>
      <c r="B290" t="str">
        <f>INDEX(FamilyPlateData!$C:$C,MATCH($I290,FamilyPlateData!$H:$H,0))</f>
        <v>06</v>
      </c>
      <c r="C290" t="str">
        <f>INDEX(FamilyPlateData!$D:$D,MATCH($I290,FamilyPlateData!$H:$H,0))</f>
        <v>06</v>
      </c>
      <c r="D290">
        <f>INDEX(FamilyPlateData!$B:$B,MATCH($I290,FamilyPlateData!$H:$H,0))</f>
        <v>2</v>
      </c>
      <c r="E290">
        <v>1</v>
      </c>
      <c r="F290" s="19">
        <v>13</v>
      </c>
      <c r="G290" t="s">
        <v>1</v>
      </c>
      <c r="H290" s="5">
        <v>4</v>
      </c>
      <c r="I290" t="s">
        <v>106</v>
      </c>
      <c r="J290" s="15" t="str">
        <f t="shared" si="12"/>
        <v>1-13A-4</v>
      </c>
      <c r="K290">
        <f>INDEX(FamilyPlateData!I:I,MATCH(I290,FamilyPlateData!H:H,0))</f>
        <v>3</v>
      </c>
      <c r="L290" t="str">
        <f>INDEX(FamilyPlateData!J:J,MATCH(I290,FamilyPlateData!H:H,0))</f>
        <v>A2</v>
      </c>
      <c r="M290">
        <v>1</v>
      </c>
      <c r="N290">
        <v>1</v>
      </c>
      <c r="O290">
        <f>IF(_xlfn.IFNA(INDEX(ShrinkageData!H:H,MATCH(J290,ShrinkageData!H:H,0)), 0) = 0, 0, 1)</f>
        <v>0</v>
      </c>
      <c r="P290">
        <v>0</v>
      </c>
      <c r="Q290">
        <f t="shared" si="13"/>
        <v>1</v>
      </c>
      <c r="R290" s="1">
        <v>43600</v>
      </c>
      <c r="S290" s="16">
        <f t="shared" si="14"/>
        <v>163</v>
      </c>
    </row>
    <row r="291" spans="1:19" x14ac:dyDescent="0.2">
      <c r="A291" t="str">
        <f>INDEX(FamilyPlateData!$A:$A,MATCH($I291,FamilyPlateData!$H:$H,0))</f>
        <v>F06M06</v>
      </c>
      <c r="B291" t="str">
        <f>INDEX(FamilyPlateData!$C:$C,MATCH($I291,FamilyPlateData!$H:$H,0))</f>
        <v>06</v>
      </c>
      <c r="C291" t="str">
        <f>INDEX(FamilyPlateData!$D:$D,MATCH($I291,FamilyPlateData!$H:$H,0))</f>
        <v>06</v>
      </c>
      <c r="D291">
        <f>INDEX(FamilyPlateData!$B:$B,MATCH($I291,FamilyPlateData!$H:$H,0))</f>
        <v>2</v>
      </c>
      <c r="E291">
        <v>1</v>
      </c>
      <c r="F291" s="19">
        <v>13</v>
      </c>
      <c r="G291" t="s">
        <v>1</v>
      </c>
      <c r="H291" s="5">
        <v>5</v>
      </c>
      <c r="I291" t="s">
        <v>106</v>
      </c>
      <c r="J291" s="15" t="str">
        <f t="shared" si="12"/>
        <v>1-13A-5</v>
      </c>
      <c r="K291">
        <f>INDEX(FamilyPlateData!I:I,MATCH(I291,FamilyPlateData!H:H,0))</f>
        <v>3</v>
      </c>
      <c r="L291" t="str">
        <f>INDEX(FamilyPlateData!J:J,MATCH(I291,FamilyPlateData!H:H,0))</f>
        <v>A2</v>
      </c>
      <c r="M291">
        <v>1</v>
      </c>
      <c r="N291">
        <v>1</v>
      </c>
      <c r="O291">
        <f>IF(_xlfn.IFNA(INDEX(ShrinkageData!H:H,MATCH(J291,ShrinkageData!H:H,0)), 0) = 0, 0, 1)</f>
        <v>0</v>
      </c>
      <c r="P291">
        <v>0</v>
      </c>
      <c r="Q291">
        <f t="shared" si="13"/>
        <v>1</v>
      </c>
      <c r="R291" s="1">
        <v>43600</v>
      </c>
      <c r="S291" s="16">
        <f t="shared" si="14"/>
        <v>163</v>
      </c>
    </row>
    <row r="292" spans="1:19" x14ac:dyDescent="0.2">
      <c r="A292" t="str">
        <f>INDEX(FamilyPlateData!$A:$A,MATCH($I292,FamilyPlateData!$H:$H,0))</f>
        <v>F06M06</v>
      </c>
      <c r="B292" t="str">
        <f>INDEX(FamilyPlateData!$C:$C,MATCH($I292,FamilyPlateData!$H:$H,0))</f>
        <v>06</v>
      </c>
      <c r="C292" t="str">
        <f>INDEX(FamilyPlateData!$D:$D,MATCH($I292,FamilyPlateData!$H:$H,0))</f>
        <v>06</v>
      </c>
      <c r="D292">
        <f>INDEX(FamilyPlateData!$B:$B,MATCH($I292,FamilyPlateData!$H:$H,0))</f>
        <v>2</v>
      </c>
      <c r="E292">
        <v>1</v>
      </c>
      <c r="F292" s="19">
        <v>13</v>
      </c>
      <c r="G292" t="s">
        <v>1</v>
      </c>
      <c r="H292" s="5">
        <v>6</v>
      </c>
      <c r="I292" t="s">
        <v>106</v>
      </c>
      <c r="J292" s="15" t="str">
        <f t="shared" si="12"/>
        <v>1-13A-6</v>
      </c>
      <c r="K292">
        <f>INDEX(FamilyPlateData!I:I,MATCH(I292,FamilyPlateData!H:H,0))</f>
        <v>3</v>
      </c>
      <c r="L292" t="str">
        <f>INDEX(FamilyPlateData!J:J,MATCH(I292,FamilyPlateData!H:H,0))</f>
        <v>A2</v>
      </c>
      <c r="M292">
        <v>1</v>
      </c>
      <c r="N292">
        <v>1</v>
      </c>
      <c r="O292">
        <f>IF(_xlfn.IFNA(INDEX(ShrinkageData!H:H,MATCH(J292,ShrinkageData!H:H,0)), 0) = 0, 0, 1)</f>
        <v>1</v>
      </c>
      <c r="P292">
        <v>0</v>
      </c>
      <c r="Q292">
        <f t="shared" si="13"/>
        <v>0</v>
      </c>
      <c r="R292" s="1">
        <v>43580</v>
      </c>
      <c r="S292" s="16">
        <f t="shared" si="14"/>
        <v>143</v>
      </c>
    </row>
    <row r="293" spans="1:19" x14ac:dyDescent="0.2">
      <c r="A293" t="str">
        <f>INDEX(FamilyPlateData!$A:$A,MATCH($I293,FamilyPlateData!$H:$H,0))</f>
        <v>F06M06</v>
      </c>
      <c r="B293" t="str">
        <f>INDEX(FamilyPlateData!$C:$C,MATCH($I293,FamilyPlateData!$H:$H,0))</f>
        <v>06</v>
      </c>
      <c r="C293" t="str">
        <f>INDEX(FamilyPlateData!$D:$D,MATCH($I293,FamilyPlateData!$H:$H,0))</f>
        <v>06</v>
      </c>
      <c r="D293">
        <f>INDEX(FamilyPlateData!$B:$B,MATCH($I293,FamilyPlateData!$H:$H,0))</f>
        <v>2</v>
      </c>
      <c r="E293">
        <v>1</v>
      </c>
      <c r="F293" s="19">
        <v>13</v>
      </c>
      <c r="G293" t="s">
        <v>2</v>
      </c>
      <c r="H293" s="5">
        <v>1</v>
      </c>
      <c r="I293" t="s">
        <v>107</v>
      </c>
      <c r="J293" s="15" t="str">
        <f t="shared" si="12"/>
        <v>1-13B-1</v>
      </c>
      <c r="K293">
        <f>INDEX(FamilyPlateData!I:I,MATCH(I293,FamilyPlateData!H:H,0))</f>
        <v>3</v>
      </c>
      <c r="L293" t="str">
        <f>INDEX(FamilyPlateData!J:J,MATCH(I293,FamilyPlateData!H:H,0))</f>
        <v>A2</v>
      </c>
      <c r="M293">
        <v>1</v>
      </c>
      <c r="N293">
        <v>1</v>
      </c>
      <c r="O293">
        <f>IF(_xlfn.IFNA(INDEX(ShrinkageData!H:H,MATCH(J293,ShrinkageData!H:H,0)), 0) = 0, 0, 1)</f>
        <v>0</v>
      </c>
      <c r="P293">
        <v>0</v>
      </c>
      <c r="Q293">
        <f t="shared" si="13"/>
        <v>1</v>
      </c>
      <c r="R293" s="1">
        <v>43593</v>
      </c>
      <c r="S293" s="16">
        <f t="shared" si="14"/>
        <v>156</v>
      </c>
    </row>
    <row r="294" spans="1:19" x14ac:dyDescent="0.2">
      <c r="A294" t="str">
        <f>INDEX(FamilyPlateData!$A:$A,MATCH($I294,FamilyPlateData!$H:$H,0))</f>
        <v>F06M06</v>
      </c>
      <c r="B294" t="str">
        <f>INDEX(FamilyPlateData!$C:$C,MATCH($I294,FamilyPlateData!$H:$H,0))</f>
        <v>06</v>
      </c>
      <c r="C294" t="str">
        <f>INDEX(FamilyPlateData!$D:$D,MATCH($I294,FamilyPlateData!$H:$H,0))</f>
        <v>06</v>
      </c>
      <c r="D294">
        <f>INDEX(FamilyPlateData!$B:$B,MATCH($I294,FamilyPlateData!$H:$H,0))</f>
        <v>2</v>
      </c>
      <c r="E294">
        <v>1</v>
      </c>
      <c r="F294" s="19">
        <v>13</v>
      </c>
      <c r="G294" t="s">
        <v>2</v>
      </c>
      <c r="H294" s="5">
        <v>2</v>
      </c>
      <c r="I294" t="s">
        <v>107</v>
      </c>
      <c r="J294" s="15" t="str">
        <f t="shared" si="12"/>
        <v>1-13B-2</v>
      </c>
      <c r="K294">
        <f>INDEX(FamilyPlateData!I:I,MATCH(I294,FamilyPlateData!H:H,0))</f>
        <v>3</v>
      </c>
      <c r="L294" t="str">
        <f>INDEX(FamilyPlateData!J:J,MATCH(I294,FamilyPlateData!H:H,0))</f>
        <v>A2</v>
      </c>
      <c r="M294">
        <v>1</v>
      </c>
      <c r="N294">
        <v>1</v>
      </c>
      <c r="O294">
        <f>IF(_xlfn.IFNA(INDEX(ShrinkageData!H:H,MATCH(J294,ShrinkageData!H:H,0)), 0) = 0, 0, 1)</f>
        <v>0</v>
      </c>
      <c r="P294">
        <v>0</v>
      </c>
      <c r="Q294">
        <f t="shared" si="13"/>
        <v>1</v>
      </c>
      <c r="R294" s="1">
        <v>43613</v>
      </c>
      <c r="S294" s="16">
        <f t="shared" si="14"/>
        <v>176</v>
      </c>
    </row>
    <row r="295" spans="1:19" x14ac:dyDescent="0.2">
      <c r="A295" t="str">
        <f>INDEX(FamilyPlateData!$A:$A,MATCH($I295,FamilyPlateData!$H:$H,0))</f>
        <v>F06M06</v>
      </c>
      <c r="B295" t="str">
        <f>INDEX(FamilyPlateData!$C:$C,MATCH($I295,FamilyPlateData!$H:$H,0))</f>
        <v>06</v>
      </c>
      <c r="C295" t="str">
        <f>INDEX(FamilyPlateData!$D:$D,MATCH($I295,FamilyPlateData!$H:$H,0))</f>
        <v>06</v>
      </c>
      <c r="D295">
        <f>INDEX(FamilyPlateData!$B:$B,MATCH($I295,FamilyPlateData!$H:$H,0))</f>
        <v>2</v>
      </c>
      <c r="E295">
        <v>1</v>
      </c>
      <c r="F295" s="19">
        <v>13</v>
      </c>
      <c r="G295" t="s">
        <v>2</v>
      </c>
      <c r="H295" s="5">
        <v>3</v>
      </c>
      <c r="I295" t="s">
        <v>107</v>
      </c>
      <c r="J295" s="15" t="str">
        <f t="shared" si="12"/>
        <v>1-13B-3</v>
      </c>
      <c r="K295">
        <f>INDEX(FamilyPlateData!I:I,MATCH(I295,FamilyPlateData!H:H,0))</f>
        <v>3</v>
      </c>
      <c r="L295" t="str">
        <f>INDEX(FamilyPlateData!J:J,MATCH(I295,FamilyPlateData!H:H,0))</f>
        <v>A2</v>
      </c>
      <c r="M295">
        <v>1</v>
      </c>
      <c r="N295">
        <v>1</v>
      </c>
      <c r="O295">
        <f>IF(_xlfn.IFNA(INDEX(ShrinkageData!H:H,MATCH(J295,ShrinkageData!H:H,0)), 0) = 0, 0, 1)</f>
        <v>0</v>
      </c>
      <c r="P295">
        <v>0</v>
      </c>
      <c r="Q295">
        <f t="shared" si="13"/>
        <v>1</v>
      </c>
      <c r="R295" s="1">
        <v>43593</v>
      </c>
      <c r="S295" s="16">
        <f t="shared" si="14"/>
        <v>156</v>
      </c>
    </row>
    <row r="296" spans="1:19" x14ac:dyDescent="0.2">
      <c r="A296" t="str">
        <f>INDEX(FamilyPlateData!$A:$A,MATCH($I296,FamilyPlateData!$H:$H,0))</f>
        <v>F06M06</v>
      </c>
      <c r="B296" t="str">
        <f>INDEX(FamilyPlateData!$C:$C,MATCH($I296,FamilyPlateData!$H:$H,0))</f>
        <v>06</v>
      </c>
      <c r="C296" t="str">
        <f>INDEX(FamilyPlateData!$D:$D,MATCH($I296,FamilyPlateData!$H:$H,0))</f>
        <v>06</v>
      </c>
      <c r="D296">
        <f>INDEX(FamilyPlateData!$B:$B,MATCH($I296,FamilyPlateData!$H:$H,0))</f>
        <v>2</v>
      </c>
      <c r="E296">
        <v>1</v>
      </c>
      <c r="F296" s="19">
        <v>13</v>
      </c>
      <c r="G296" t="s">
        <v>2</v>
      </c>
      <c r="H296" s="5">
        <v>4</v>
      </c>
      <c r="I296" t="s">
        <v>107</v>
      </c>
      <c r="J296" s="15" t="str">
        <f t="shared" si="12"/>
        <v>1-13B-4</v>
      </c>
      <c r="K296">
        <f>INDEX(FamilyPlateData!I:I,MATCH(I296,FamilyPlateData!H:H,0))</f>
        <v>3</v>
      </c>
      <c r="L296" t="str">
        <f>INDEX(FamilyPlateData!J:J,MATCH(I296,FamilyPlateData!H:H,0))</f>
        <v>A2</v>
      </c>
      <c r="M296">
        <v>1</v>
      </c>
      <c r="N296">
        <v>1</v>
      </c>
      <c r="O296">
        <f>IF(_xlfn.IFNA(INDEX(ShrinkageData!H:H,MATCH(J296,ShrinkageData!H:H,0)), 0) = 0, 0, 1)</f>
        <v>0</v>
      </c>
      <c r="P296">
        <v>0</v>
      </c>
      <c r="Q296">
        <f t="shared" si="13"/>
        <v>1</v>
      </c>
      <c r="R296" s="1">
        <v>43595</v>
      </c>
      <c r="S296" s="16">
        <f t="shared" si="14"/>
        <v>158</v>
      </c>
    </row>
    <row r="297" spans="1:19" x14ac:dyDescent="0.2">
      <c r="A297" t="str">
        <f>INDEX(FamilyPlateData!$A:$A,MATCH($I297,FamilyPlateData!$H:$H,0))</f>
        <v>F06M06</v>
      </c>
      <c r="B297" t="str">
        <f>INDEX(FamilyPlateData!$C:$C,MATCH($I297,FamilyPlateData!$H:$H,0))</f>
        <v>06</v>
      </c>
      <c r="C297" t="str">
        <f>INDEX(FamilyPlateData!$D:$D,MATCH($I297,FamilyPlateData!$H:$H,0))</f>
        <v>06</v>
      </c>
      <c r="D297">
        <f>INDEX(FamilyPlateData!$B:$B,MATCH($I297,FamilyPlateData!$H:$H,0))</f>
        <v>2</v>
      </c>
      <c r="E297">
        <v>1</v>
      </c>
      <c r="F297" s="19">
        <v>13</v>
      </c>
      <c r="G297" t="s">
        <v>2</v>
      </c>
      <c r="H297" s="5">
        <v>5</v>
      </c>
      <c r="I297" t="s">
        <v>107</v>
      </c>
      <c r="J297" s="15" t="str">
        <f t="shared" si="12"/>
        <v>1-13B-5</v>
      </c>
      <c r="K297">
        <f>INDEX(FamilyPlateData!I:I,MATCH(I297,FamilyPlateData!H:H,0))</f>
        <v>3</v>
      </c>
      <c r="L297" t="str">
        <f>INDEX(FamilyPlateData!J:J,MATCH(I297,FamilyPlateData!H:H,0))</f>
        <v>A2</v>
      </c>
      <c r="M297">
        <v>1</v>
      </c>
      <c r="N297">
        <v>1</v>
      </c>
      <c r="O297">
        <f>IF(_xlfn.IFNA(INDEX(ShrinkageData!H:H,MATCH(J297,ShrinkageData!H:H,0)), 0) = 0, 0, 1)</f>
        <v>0</v>
      </c>
      <c r="P297">
        <v>0</v>
      </c>
      <c r="Q297">
        <f t="shared" si="13"/>
        <v>1</v>
      </c>
      <c r="R297" s="1">
        <v>43600</v>
      </c>
      <c r="S297" s="16">
        <f t="shared" si="14"/>
        <v>163</v>
      </c>
    </row>
    <row r="298" spans="1:19" x14ac:dyDescent="0.2">
      <c r="A298" t="str">
        <f>INDEX(FamilyPlateData!$A:$A,MATCH($I298,FamilyPlateData!$H:$H,0))</f>
        <v>F06M06</v>
      </c>
      <c r="B298" t="str">
        <f>INDEX(FamilyPlateData!$C:$C,MATCH($I298,FamilyPlateData!$H:$H,0))</f>
        <v>06</v>
      </c>
      <c r="C298" t="str">
        <f>INDEX(FamilyPlateData!$D:$D,MATCH($I298,FamilyPlateData!$H:$H,0))</f>
        <v>06</v>
      </c>
      <c r="D298">
        <f>INDEX(FamilyPlateData!$B:$B,MATCH($I298,FamilyPlateData!$H:$H,0))</f>
        <v>2</v>
      </c>
      <c r="E298">
        <v>1</v>
      </c>
      <c r="F298" s="19">
        <v>13</v>
      </c>
      <c r="G298" t="s">
        <v>2</v>
      </c>
      <c r="H298" s="5">
        <v>6</v>
      </c>
      <c r="I298" t="s">
        <v>107</v>
      </c>
      <c r="J298" s="15" t="str">
        <f t="shared" si="12"/>
        <v>1-13B-6</v>
      </c>
      <c r="K298">
        <f>INDEX(FamilyPlateData!I:I,MATCH(I298,FamilyPlateData!H:H,0))</f>
        <v>3</v>
      </c>
      <c r="L298" t="str">
        <f>INDEX(FamilyPlateData!J:J,MATCH(I298,FamilyPlateData!H:H,0))</f>
        <v>A2</v>
      </c>
      <c r="M298">
        <v>1</v>
      </c>
      <c r="N298">
        <v>1</v>
      </c>
      <c r="O298">
        <f>IF(_xlfn.IFNA(INDEX(ShrinkageData!H:H,MATCH(J298,ShrinkageData!H:H,0)), 0) = 0, 0, 1)</f>
        <v>0</v>
      </c>
      <c r="P298">
        <v>0</v>
      </c>
      <c r="Q298">
        <f t="shared" si="13"/>
        <v>1</v>
      </c>
      <c r="R298" s="1">
        <v>43600</v>
      </c>
      <c r="S298" s="16">
        <f t="shared" si="14"/>
        <v>163</v>
      </c>
    </row>
    <row r="299" spans="1:19" x14ac:dyDescent="0.2">
      <c r="A299" t="str">
        <f>INDEX(FamilyPlateData!$A:$A,MATCH($I299,FamilyPlateData!$H:$H,0))</f>
        <v>F10M14</v>
      </c>
      <c r="B299" t="str">
        <f>INDEX(FamilyPlateData!$C:$C,MATCH($I299,FamilyPlateData!$H:$H,0))</f>
        <v>10</v>
      </c>
      <c r="C299" t="str">
        <f>INDEX(FamilyPlateData!$D:$D,MATCH($I299,FamilyPlateData!$H:$H,0))</f>
        <v>14</v>
      </c>
      <c r="D299">
        <f>INDEX(FamilyPlateData!$B:$B,MATCH($I299,FamilyPlateData!$H:$H,0))</f>
        <v>4</v>
      </c>
      <c r="E299">
        <v>1</v>
      </c>
      <c r="F299" s="19">
        <v>13</v>
      </c>
      <c r="G299" t="s">
        <v>3</v>
      </c>
      <c r="H299" s="5">
        <v>1</v>
      </c>
      <c r="I299" t="s">
        <v>108</v>
      </c>
      <c r="J299" s="15" t="str">
        <f t="shared" si="12"/>
        <v>1-13C-1</v>
      </c>
      <c r="K299">
        <f>INDEX(FamilyPlateData!I:I,MATCH(I299,FamilyPlateData!H:H,0))</f>
        <v>3</v>
      </c>
      <c r="L299" t="str">
        <f>INDEX(FamilyPlateData!J:J,MATCH(I299,FamilyPlateData!H:H,0))</f>
        <v>A3</v>
      </c>
      <c r="M299">
        <v>1</v>
      </c>
      <c r="N299">
        <v>1</v>
      </c>
      <c r="O299">
        <f>IF(_xlfn.IFNA(INDEX(ShrinkageData!H:H,MATCH(J299,ShrinkageData!H:H,0)), 0) = 0, 0, 1)</f>
        <v>0</v>
      </c>
      <c r="P299">
        <v>0</v>
      </c>
      <c r="Q299">
        <f t="shared" si="13"/>
        <v>1</v>
      </c>
      <c r="R299" s="1">
        <v>43600</v>
      </c>
      <c r="S299" s="16">
        <f t="shared" si="14"/>
        <v>163</v>
      </c>
    </row>
    <row r="300" spans="1:19" x14ac:dyDescent="0.2">
      <c r="A300" t="str">
        <f>INDEX(FamilyPlateData!$A:$A,MATCH($I300,FamilyPlateData!$H:$H,0))</f>
        <v>F10M14</v>
      </c>
      <c r="B300" t="str">
        <f>INDEX(FamilyPlateData!$C:$C,MATCH($I300,FamilyPlateData!$H:$H,0))</f>
        <v>10</v>
      </c>
      <c r="C300" t="str">
        <f>INDEX(FamilyPlateData!$D:$D,MATCH($I300,FamilyPlateData!$H:$H,0))</f>
        <v>14</v>
      </c>
      <c r="D300">
        <f>INDEX(FamilyPlateData!$B:$B,MATCH($I300,FamilyPlateData!$H:$H,0))</f>
        <v>4</v>
      </c>
      <c r="E300">
        <v>1</v>
      </c>
      <c r="F300" s="19">
        <v>13</v>
      </c>
      <c r="G300" t="s">
        <v>3</v>
      </c>
      <c r="H300" s="5">
        <v>2</v>
      </c>
      <c r="I300" t="s">
        <v>108</v>
      </c>
      <c r="J300" s="15" t="str">
        <f t="shared" si="12"/>
        <v>1-13C-2</v>
      </c>
      <c r="K300">
        <f>INDEX(FamilyPlateData!I:I,MATCH(I300,FamilyPlateData!H:H,0))</f>
        <v>3</v>
      </c>
      <c r="L300" t="str">
        <f>INDEX(FamilyPlateData!J:J,MATCH(I300,FamilyPlateData!H:H,0))</f>
        <v>A3</v>
      </c>
      <c r="M300">
        <v>1</v>
      </c>
      <c r="N300">
        <v>1</v>
      </c>
      <c r="O300">
        <f>IF(_xlfn.IFNA(INDEX(ShrinkageData!H:H,MATCH(J300,ShrinkageData!H:H,0)), 0) = 0, 0, 1)</f>
        <v>0</v>
      </c>
      <c r="P300">
        <v>0</v>
      </c>
      <c r="Q300">
        <f t="shared" si="13"/>
        <v>1</v>
      </c>
      <c r="R300" s="1">
        <v>43595</v>
      </c>
      <c r="S300" s="16">
        <f t="shared" si="14"/>
        <v>158</v>
      </c>
    </row>
    <row r="301" spans="1:19" x14ac:dyDescent="0.2">
      <c r="A301" t="str">
        <f>INDEX(FamilyPlateData!$A:$A,MATCH($I301,FamilyPlateData!$H:$H,0))</f>
        <v>F10M14</v>
      </c>
      <c r="B301" t="str">
        <f>INDEX(FamilyPlateData!$C:$C,MATCH($I301,FamilyPlateData!$H:$H,0))</f>
        <v>10</v>
      </c>
      <c r="C301" t="str">
        <f>INDEX(FamilyPlateData!$D:$D,MATCH($I301,FamilyPlateData!$H:$H,0))</f>
        <v>14</v>
      </c>
      <c r="D301">
        <f>INDEX(FamilyPlateData!$B:$B,MATCH($I301,FamilyPlateData!$H:$H,0))</f>
        <v>4</v>
      </c>
      <c r="E301">
        <v>1</v>
      </c>
      <c r="F301" s="19">
        <v>13</v>
      </c>
      <c r="G301" t="s">
        <v>3</v>
      </c>
      <c r="H301" s="5">
        <v>3</v>
      </c>
      <c r="I301" t="s">
        <v>108</v>
      </c>
      <c r="J301" s="15" t="str">
        <f t="shared" si="12"/>
        <v>1-13C-3</v>
      </c>
      <c r="K301">
        <f>INDEX(FamilyPlateData!I:I,MATCH(I301,FamilyPlateData!H:H,0))</f>
        <v>3</v>
      </c>
      <c r="L301" t="str">
        <f>INDEX(FamilyPlateData!J:J,MATCH(I301,FamilyPlateData!H:H,0))</f>
        <v>A3</v>
      </c>
      <c r="M301">
        <v>1</v>
      </c>
      <c r="N301">
        <v>1</v>
      </c>
      <c r="O301">
        <f>IF(_xlfn.IFNA(INDEX(ShrinkageData!H:H,MATCH(J301,ShrinkageData!H:H,0)), 0) = 0, 0, 1)</f>
        <v>0</v>
      </c>
      <c r="P301">
        <v>0</v>
      </c>
      <c r="Q301">
        <f t="shared" si="13"/>
        <v>1</v>
      </c>
      <c r="R301" s="1">
        <v>43613</v>
      </c>
      <c r="S301" s="16">
        <f t="shared" si="14"/>
        <v>176</v>
      </c>
    </row>
    <row r="302" spans="1:19" x14ac:dyDescent="0.2">
      <c r="A302" t="str">
        <f>INDEX(FamilyPlateData!$A:$A,MATCH($I302,FamilyPlateData!$H:$H,0))</f>
        <v>F10M14</v>
      </c>
      <c r="B302" t="str">
        <f>INDEX(FamilyPlateData!$C:$C,MATCH($I302,FamilyPlateData!$H:$H,0))</f>
        <v>10</v>
      </c>
      <c r="C302" t="str">
        <f>INDEX(FamilyPlateData!$D:$D,MATCH($I302,FamilyPlateData!$H:$H,0))</f>
        <v>14</v>
      </c>
      <c r="D302">
        <f>INDEX(FamilyPlateData!$B:$B,MATCH($I302,FamilyPlateData!$H:$H,0))</f>
        <v>4</v>
      </c>
      <c r="E302">
        <v>1</v>
      </c>
      <c r="F302" s="19">
        <v>13</v>
      </c>
      <c r="G302" t="s">
        <v>3</v>
      </c>
      <c r="H302" s="5">
        <v>4</v>
      </c>
      <c r="I302" t="s">
        <v>108</v>
      </c>
      <c r="J302" s="15" t="str">
        <f t="shared" si="12"/>
        <v>1-13C-4</v>
      </c>
      <c r="K302">
        <f>INDEX(FamilyPlateData!I:I,MATCH(I302,FamilyPlateData!H:H,0))</f>
        <v>3</v>
      </c>
      <c r="L302" t="str">
        <f>INDEX(FamilyPlateData!J:J,MATCH(I302,FamilyPlateData!H:H,0))</f>
        <v>A3</v>
      </c>
      <c r="M302">
        <v>1</v>
      </c>
      <c r="N302">
        <v>1</v>
      </c>
      <c r="O302">
        <f>IF(_xlfn.IFNA(INDEX(ShrinkageData!H:H,MATCH(J302,ShrinkageData!H:H,0)), 0) = 0, 0, 1)</f>
        <v>0</v>
      </c>
      <c r="P302">
        <v>0</v>
      </c>
      <c r="Q302">
        <f t="shared" si="13"/>
        <v>1</v>
      </c>
      <c r="R302" s="1">
        <v>43600</v>
      </c>
      <c r="S302" s="16">
        <f t="shared" si="14"/>
        <v>163</v>
      </c>
    </row>
    <row r="303" spans="1:19" x14ac:dyDescent="0.2">
      <c r="A303" t="str">
        <f>INDEX(FamilyPlateData!$A:$A,MATCH($I303,FamilyPlateData!$H:$H,0))</f>
        <v>F10M14</v>
      </c>
      <c r="B303" t="str">
        <f>INDEX(FamilyPlateData!$C:$C,MATCH($I303,FamilyPlateData!$H:$H,0))</f>
        <v>10</v>
      </c>
      <c r="C303" t="str">
        <f>INDEX(FamilyPlateData!$D:$D,MATCH($I303,FamilyPlateData!$H:$H,0))</f>
        <v>14</v>
      </c>
      <c r="D303">
        <f>INDEX(FamilyPlateData!$B:$B,MATCH($I303,FamilyPlateData!$H:$H,0))</f>
        <v>4</v>
      </c>
      <c r="E303">
        <v>1</v>
      </c>
      <c r="F303" s="19">
        <v>13</v>
      </c>
      <c r="G303" t="s">
        <v>3</v>
      </c>
      <c r="H303" s="5">
        <v>5</v>
      </c>
      <c r="I303" t="s">
        <v>108</v>
      </c>
      <c r="J303" s="15" t="str">
        <f t="shared" si="12"/>
        <v>1-13C-5</v>
      </c>
      <c r="K303">
        <f>INDEX(FamilyPlateData!I:I,MATCH(I303,FamilyPlateData!H:H,0))</f>
        <v>3</v>
      </c>
      <c r="L303" t="str">
        <f>INDEX(FamilyPlateData!J:J,MATCH(I303,FamilyPlateData!H:H,0))</f>
        <v>A3</v>
      </c>
      <c r="M303">
        <v>1</v>
      </c>
      <c r="N303">
        <v>1</v>
      </c>
      <c r="O303">
        <f>IF(_xlfn.IFNA(INDEX(ShrinkageData!H:H,MATCH(J303,ShrinkageData!H:H,0)), 0) = 0, 0, 1)</f>
        <v>0</v>
      </c>
      <c r="P303">
        <v>0</v>
      </c>
      <c r="Q303">
        <f t="shared" si="13"/>
        <v>1</v>
      </c>
      <c r="R303" s="1">
        <v>43600</v>
      </c>
      <c r="S303" s="16">
        <f t="shared" si="14"/>
        <v>163</v>
      </c>
    </row>
    <row r="304" spans="1:19" x14ac:dyDescent="0.2">
      <c r="A304" t="str">
        <f>INDEX(FamilyPlateData!$A:$A,MATCH($I304,FamilyPlateData!$H:$H,0))</f>
        <v>F10M14</v>
      </c>
      <c r="B304" t="str">
        <f>INDEX(FamilyPlateData!$C:$C,MATCH($I304,FamilyPlateData!$H:$H,0))</f>
        <v>10</v>
      </c>
      <c r="C304" t="str">
        <f>INDEX(FamilyPlateData!$D:$D,MATCH($I304,FamilyPlateData!$H:$H,0))</f>
        <v>14</v>
      </c>
      <c r="D304">
        <f>INDEX(FamilyPlateData!$B:$B,MATCH($I304,FamilyPlateData!$H:$H,0))</f>
        <v>4</v>
      </c>
      <c r="E304">
        <v>1</v>
      </c>
      <c r="F304" s="19">
        <v>13</v>
      </c>
      <c r="G304" t="s">
        <v>3</v>
      </c>
      <c r="H304" s="5">
        <v>6</v>
      </c>
      <c r="I304" t="s">
        <v>108</v>
      </c>
      <c r="J304" s="15" t="str">
        <f t="shared" si="12"/>
        <v>1-13C-6</v>
      </c>
      <c r="K304">
        <f>INDEX(FamilyPlateData!I:I,MATCH(I304,FamilyPlateData!H:H,0))</f>
        <v>3</v>
      </c>
      <c r="L304" t="str">
        <f>INDEX(FamilyPlateData!J:J,MATCH(I304,FamilyPlateData!H:H,0))</f>
        <v>A3</v>
      </c>
      <c r="M304">
        <v>1</v>
      </c>
      <c r="N304">
        <v>1</v>
      </c>
      <c r="O304">
        <f>IF(_xlfn.IFNA(INDEX(ShrinkageData!H:H,MATCH(J304,ShrinkageData!H:H,0)), 0) = 0, 0, 1)</f>
        <v>0</v>
      </c>
      <c r="P304">
        <v>0</v>
      </c>
      <c r="Q304">
        <f t="shared" si="13"/>
        <v>1</v>
      </c>
      <c r="R304" s="1">
        <v>43600</v>
      </c>
      <c r="S304" s="16">
        <f t="shared" si="14"/>
        <v>163</v>
      </c>
    </row>
    <row r="305" spans="1:19" x14ac:dyDescent="0.2">
      <c r="A305" t="str">
        <f>INDEX(FamilyPlateData!$A:$A,MATCH($I305,FamilyPlateData!$H:$H,0))</f>
        <v>F10M14</v>
      </c>
      <c r="B305" t="str">
        <f>INDEX(FamilyPlateData!$C:$C,MATCH($I305,FamilyPlateData!$H:$H,0))</f>
        <v>10</v>
      </c>
      <c r="C305" t="str">
        <f>INDEX(FamilyPlateData!$D:$D,MATCH($I305,FamilyPlateData!$H:$H,0))</f>
        <v>14</v>
      </c>
      <c r="D305">
        <f>INDEX(FamilyPlateData!$B:$B,MATCH($I305,FamilyPlateData!$H:$H,0))</f>
        <v>4</v>
      </c>
      <c r="E305">
        <v>1</v>
      </c>
      <c r="F305" s="19">
        <v>13</v>
      </c>
      <c r="G305" t="s">
        <v>4</v>
      </c>
      <c r="H305" s="5">
        <v>1</v>
      </c>
      <c r="I305" t="s">
        <v>109</v>
      </c>
      <c r="J305" s="15" t="str">
        <f t="shared" si="12"/>
        <v>1-13D-1</v>
      </c>
      <c r="K305">
        <f>INDEX(FamilyPlateData!I:I,MATCH(I305,FamilyPlateData!H:H,0))</f>
        <v>3</v>
      </c>
      <c r="L305" t="str">
        <f>INDEX(FamilyPlateData!J:J,MATCH(I305,FamilyPlateData!H:H,0))</f>
        <v>A3</v>
      </c>
      <c r="M305">
        <v>1</v>
      </c>
      <c r="N305">
        <v>1</v>
      </c>
      <c r="O305">
        <f>IF(_xlfn.IFNA(INDEX(ShrinkageData!H:H,MATCH(J305,ShrinkageData!H:H,0)), 0) = 0, 0, 1)</f>
        <v>0</v>
      </c>
      <c r="P305">
        <v>0</v>
      </c>
      <c r="Q305">
        <f t="shared" si="13"/>
        <v>1</v>
      </c>
      <c r="R305" s="1">
        <v>43600</v>
      </c>
      <c r="S305" s="16">
        <f t="shared" si="14"/>
        <v>163</v>
      </c>
    </row>
    <row r="306" spans="1:19" x14ac:dyDescent="0.2">
      <c r="A306" t="str">
        <f>INDEX(FamilyPlateData!$A:$A,MATCH($I306,FamilyPlateData!$H:$H,0))</f>
        <v>F10M14</v>
      </c>
      <c r="B306" t="str">
        <f>INDEX(FamilyPlateData!$C:$C,MATCH($I306,FamilyPlateData!$H:$H,0))</f>
        <v>10</v>
      </c>
      <c r="C306" t="str">
        <f>INDEX(FamilyPlateData!$D:$D,MATCH($I306,FamilyPlateData!$H:$H,0))</f>
        <v>14</v>
      </c>
      <c r="D306">
        <f>INDEX(FamilyPlateData!$B:$B,MATCH($I306,FamilyPlateData!$H:$H,0))</f>
        <v>4</v>
      </c>
      <c r="E306">
        <v>1</v>
      </c>
      <c r="F306" s="19">
        <v>13</v>
      </c>
      <c r="G306" t="s">
        <v>4</v>
      </c>
      <c r="H306" s="5">
        <v>2</v>
      </c>
      <c r="I306" t="s">
        <v>109</v>
      </c>
      <c r="J306" s="15" t="str">
        <f t="shared" si="12"/>
        <v>1-13D-2</v>
      </c>
      <c r="K306">
        <f>INDEX(FamilyPlateData!I:I,MATCH(I306,FamilyPlateData!H:H,0))</f>
        <v>3</v>
      </c>
      <c r="L306" t="str">
        <f>INDEX(FamilyPlateData!J:J,MATCH(I306,FamilyPlateData!H:H,0))</f>
        <v>A3</v>
      </c>
      <c r="M306">
        <v>1</v>
      </c>
      <c r="N306">
        <v>1</v>
      </c>
      <c r="O306">
        <f>IF(_xlfn.IFNA(INDEX(ShrinkageData!H:H,MATCH(J306,ShrinkageData!H:H,0)), 0) = 0, 0, 1)</f>
        <v>0</v>
      </c>
      <c r="P306">
        <v>0</v>
      </c>
      <c r="Q306">
        <f t="shared" si="13"/>
        <v>1</v>
      </c>
      <c r="R306" s="1">
        <v>43595</v>
      </c>
      <c r="S306" s="16">
        <f t="shared" si="14"/>
        <v>158</v>
      </c>
    </row>
    <row r="307" spans="1:19" x14ac:dyDescent="0.2">
      <c r="A307" t="str">
        <f>INDEX(FamilyPlateData!$A:$A,MATCH($I307,FamilyPlateData!$H:$H,0))</f>
        <v>F10M14</v>
      </c>
      <c r="B307" t="str">
        <f>INDEX(FamilyPlateData!$C:$C,MATCH($I307,FamilyPlateData!$H:$H,0))</f>
        <v>10</v>
      </c>
      <c r="C307" t="str">
        <f>INDEX(FamilyPlateData!$D:$D,MATCH($I307,FamilyPlateData!$H:$H,0))</f>
        <v>14</v>
      </c>
      <c r="D307">
        <f>INDEX(FamilyPlateData!$B:$B,MATCH($I307,FamilyPlateData!$H:$H,0))</f>
        <v>4</v>
      </c>
      <c r="E307">
        <v>1</v>
      </c>
      <c r="F307" s="19">
        <v>13</v>
      </c>
      <c r="G307" t="s">
        <v>4</v>
      </c>
      <c r="H307" s="5">
        <v>3</v>
      </c>
      <c r="I307" t="s">
        <v>109</v>
      </c>
      <c r="J307" s="15" t="str">
        <f t="shared" si="12"/>
        <v>1-13D-3</v>
      </c>
      <c r="K307">
        <f>INDEX(FamilyPlateData!I:I,MATCH(I307,FamilyPlateData!H:H,0))</f>
        <v>3</v>
      </c>
      <c r="L307" t="str">
        <f>INDEX(FamilyPlateData!J:J,MATCH(I307,FamilyPlateData!H:H,0))</f>
        <v>A3</v>
      </c>
      <c r="M307">
        <v>1</v>
      </c>
      <c r="N307">
        <v>1</v>
      </c>
      <c r="O307">
        <f>IF(_xlfn.IFNA(INDEX(ShrinkageData!H:H,MATCH(J307,ShrinkageData!H:H,0)), 0) = 0, 0, 1)</f>
        <v>0</v>
      </c>
      <c r="P307">
        <v>0</v>
      </c>
      <c r="Q307">
        <f t="shared" si="13"/>
        <v>1</v>
      </c>
      <c r="R307" s="1">
        <v>43595</v>
      </c>
      <c r="S307" s="16">
        <f t="shared" si="14"/>
        <v>158</v>
      </c>
    </row>
    <row r="308" spans="1:19" x14ac:dyDescent="0.2">
      <c r="A308" t="str">
        <f>INDEX(FamilyPlateData!$A:$A,MATCH($I308,FamilyPlateData!$H:$H,0))</f>
        <v>F10M14</v>
      </c>
      <c r="B308" t="str">
        <f>INDEX(FamilyPlateData!$C:$C,MATCH($I308,FamilyPlateData!$H:$H,0))</f>
        <v>10</v>
      </c>
      <c r="C308" t="str">
        <f>INDEX(FamilyPlateData!$D:$D,MATCH($I308,FamilyPlateData!$H:$H,0))</f>
        <v>14</v>
      </c>
      <c r="D308">
        <f>INDEX(FamilyPlateData!$B:$B,MATCH($I308,FamilyPlateData!$H:$H,0))</f>
        <v>4</v>
      </c>
      <c r="E308">
        <v>1</v>
      </c>
      <c r="F308" s="19">
        <v>13</v>
      </c>
      <c r="G308" t="s">
        <v>4</v>
      </c>
      <c r="H308" s="5">
        <v>4</v>
      </c>
      <c r="I308" t="s">
        <v>109</v>
      </c>
      <c r="J308" s="15" t="str">
        <f t="shared" si="12"/>
        <v>1-13D-4</v>
      </c>
      <c r="K308">
        <f>INDEX(FamilyPlateData!I:I,MATCH(I308,FamilyPlateData!H:H,0))</f>
        <v>3</v>
      </c>
      <c r="L308" t="str">
        <f>INDEX(FamilyPlateData!J:J,MATCH(I308,FamilyPlateData!H:H,0))</f>
        <v>A3</v>
      </c>
      <c r="M308">
        <v>1</v>
      </c>
      <c r="N308">
        <v>1</v>
      </c>
      <c r="O308">
        <f>IF(_xlfn.IFNA(INDEX(ShrinkageData!H:H,MATCH(J308,ShrinkageData!H:H,0)), 0) = 0, 0, 1)</f>
        <v>0</v>
      </c>
      <c r="P308">
        <v>0</v>
      </c>
      <c r="Q308">
        <f t="shared" si="13"/>
        <v>1</v>
      </c>
      <c r="R308" s="1">
        <v>43600</v>
      </c>
      <c r="S308" s="16">
        <f t="shared" si="14"/>
        <v>163</v>
      </c>
    </row>
    <row r="309" spans="1:19" x14ac:dyDescent="0.2">
      <c r="A309" t="str">
        <f>INDEX(FamilyPlateData!$A:$A,MATCH($I309,FamilyPlateData!$H:$H,0))</f>
        <v>F10M14</v>
      </c>
      <c r="B309" t="str">
        <f>INDEX(FamilyPlateData!$C:$C,MATCH($I309,FamilyPlateData!$H:$H,0))</f>
        <v>10</v>
      </c>
      <c r="C309" t="str">
        <f>INDEX(FamilyPlateData!$D:$D,MATCH($I309,FamilyPlateData!$H:$H,0))</f>
        <v>14</v>
      </c>
      <c r="D309">
        <f>INDEX(FamilyPlateData!$B:$B,MATCH($I309,FamilyPlateData!$H:$H,0))</f>
        <v>4</v>
      </c>
      <c r="E309">
        <v>1</v>
      </c>
      <c r="F309" s="19">
        <v>13</v>
      </c>
      <c r="G309" t="s">
        <v>4</v>
      </c>
      <c r="H309" s="5">
        <v>5</v>
      </c>
      <c r="I309" t="s">
        <v>109</v>
      </c>
      <c r="J309" s="15" t="str">
        <f t="shared" si="12"/>
        <v>1-13D-5</v>
      </c>
      <c r="K309">
        <f>INDEX(FamilyPlateData!I:I,MATCH(I309,FamilyPlateData!H:H,0))</f>
        <v>3</v>
      </c>
      <c r="L309" t="str">
        <f>INDEX(FamilyPlateData!J:J,MATCH(I309,FamilyPlateData!H:H,0))</f>
        <v>A3</v>
      </c>
      <c r="M309">
        <v>0</v>
      </c>
      <c r="N309">
        <v>0</v>
      </c>
      <c r="O309">
        <f>IF(_xlfn.IFNA(INDEX(ShrinkageData!H:H,MATCH(J309,ShrinkageData!H:H,0)), 0) = 0, 0, 1)</f>
        <v>0</v>
      </c>
      <c r="P309">
        <v>0</v>
      </c>
      <c r="Q309">
        <f t="shared" si="13"/>
        <v>0</v>
      </c>
      <c r="R309" s="1" t="s">
        <v>921</v>
      </c>
      <c r="S309" s="16">
        <f t="shared" si="14"/>
        <v>0</v>
      </c>
    </row>
    <row r="310" spans="1:19" x14ac:dyDescent="0.2">
      <c r="A310" t="str">
        <f>INDEX(FamilyPlateData!$A:$A,MATCH($I310,FamilyPlateData!$H:$H,0))</f>
        <v>F10M14</v>
      </c>
      <c r="B310" t="str">
        <f>INDEX(FamilyPlateData!$C:$C,MATCH($I310,FamilyPlateData!$H:$H,0))</f>
        <v>10</v>
      </c>
      <c r="C310" t="str">
        <f>INDEX(FamilyPlateData!$D:$D,MATCH($I310,FamilyPlateData!$H:$H,0))</f>
        <v>14</v>
      </c>
      <c r="D310">
        <f>INDEX(FamilyPlateData!$B:$B,MATCH($I310,FamilyPlateData!$H:$H,0))</f>
        <v>4</v>
      </c>
      <c r="E310">
        <v>1</v>
      </c>
      <c r="F310" s="19">
        <v>13</v>
      </c>
      <c r="G310" t="s">
        <v>4</v>
      </c>
      <c r="H310" s="5">
        <v>6</v>
      </c>
      <c r="I310" t="s">
        <v>109</v>
      </c>
      <c r="J310" s="15" t="str">
        <f t="shared" si="12"/>
        <v>1-13D-6</v>
      </c>
      <c r="K310">
        <f>INDEX(FamilyPlateData!I:I,MATCH(I310,FamilyPlateData!H:H,0))</f>
        <v>3</v>
      </c>
      <c r="L310" t="str">
        <f>INDEX(FamilyPlateData!J:J,MATCH(I310,FamilyPlateData!H:H,0))</f>
        <v>A3</v>
      </c>
      <c r="M310">
        <v>1</v>
      </c>
      <c r="N310">
        <v>1</v>
      </c>
      <c r="O310">
        <f>IF(_xlfn.IFNA(INDEX(ShrinkageData!H:H,MATCH(J310,ShrinkageData!H:H,0)), 0) = 0, 0, 1)</f>
        <v>0</v>
      </c>
      <c r="P310">
        <v>0</v>
      </c>
      <c r="Q310">
        <f t="shared" si="13"/>
        <v>1</v>
      </c>
      <c r="R310" s="1">
        <v>43600</v>
      </c>
      <c r="S310" s="16">
        <f t="shared" si="14"/>
        <v>163</v>
      </c>
    </row>
    <row r="311" spans="1:19" x14ac:dyDescent="0.2">
      <c r="A311" t="str">
        <f>INDEX(FamilyPlateData!$A:$A,MATCH($I311,FamilyPlateData!$H:$H,0))</f>
        <v>F11M14</v>
      </c>
      <c r="B311" t="str">
        <f>INDEX(FamilyPlateData!$C:$C,MATCH($I311,FamilyPlateData!$H:$H,0))</f>
        <v>11</v>
      </c>
      <c r="C311" t="str">
        <f>INDEX(FamilyPlateData!$D:$D,MATCH($I311,FamilyPlateData!$H:$H,0))</f>
        <v>14</v>
      </c>
      <c r="D311">
        <f>INDEX(FamilyPlateData!$B:$B,MATCH($I311,FamilyPlateData!$H:$H,0))</f>
        <v>4</v>
      </c>
      <c r="E311">
        <v>1</v>
      </c>
      <c r="F311" s="19">
        <v>14</v>
      </c>
      <c r="G311" t="s">
        <v>1</v>
      </c>
      <c r="H311" s="5">
        <v>1</v>
      </c>
      <c r="I311" t="s">
        <v>110</v>
      </c>
      <c r="J311" s="15" t="str">
        <f t="shared" si="12"/>
        <v>1-14A-1</v>
      </c>
      <c r="K311">
        <f>INDEX(FamilyPlateData!I:I,MATCH(I311,FamilyPlateData!H:H,0))</f>
        <v>3</v>
      </c>
      <c r="L311" t="str">
        <f>INDEX(FamilyPlateData!J:J,MATCH(I311,FamilyPlateData!H:H,0))</f>
        <v>A1</v>
      </c>
      <c r="M311">
        <v>1</v>
      </c>
      <c r="N311">
        <v>1</v>
      </c>
      <c r="O311">
        <f>IF(_xlfn.IFNA(INDEX(ShrinkageData!H:H,MATCH(J311,ShrinkageData!H:H,0)), 0) = 0, 0, 1)</f>
        <v>0</v>
      </c>
      <c r="P311">
        <v>0</v>
      </c>
      <c r="Q311">
        <f t="shared" si="13"/>
        <v>1</v>
      </c>
      <c r="R311" s="1">
        <v>43595</v>
      </c>
      <c r="S311" s="16">
        <f t="shared" si="14"/>
        <v>158</v>
      </c>
    </row>
    <row r="312" spans="1:19" x14ac:dyDescent="0.2">
      <c r="A312" t="str">
        <f>INDEX(FamilyPlateData!$A:$A,MATCH($I312,FamilyPlateData!$H:$H,0))</f>
        <v>F11M14</v>
      </c>
      <c r="B312" t="str">
        <f>INDEX(FamilyPlateData!$C:$C,MATCH($I312,FamilyPlateData!$H:$H,0))</f>
        <v>11</v>
      </c>
      <c r="C312" t="str">
        <f>INDEX(FamilyPlateData!$D:$D,MATCH($I312,FamilyPlateData!$H:$H,0))</f>
        <v>14</v>
      </c>
      <c r="D312">
        <f>INDEX(FamilyPlateData!$B:$B,MATCH($I312,FamilyPlateData!$H:$H,0))</f>
        <v>4</v>
      </c>
      <c r="E312">
        <v>1</v>
      </c>
      <c r="F312" s="19">
        <v>14</v>
      </c>
      <c r="G312" t="s">
        <v>1</v>
      </c>
      <c r="H312" s="5">
        <v>2</v>
      </c>
      <c r="I312" t="s">
        <v>110</v>
      </c>
      <c r="J312" s="15" t="str">
        <f t="shared" si="12"/>
        <v>1-14A-2</v>
      </c>
      <c r="K312">
        <f>INDEX(FamilyPlateData!I:I,MATCH(I312,FamilyPlateData!H:H,0))</f>
        <v>3</v>
      </c>
      <c r="L312" t="str">
        <f>INDEX(FamilyPlateData!J:J,MATCH(I312,FamilyPlateData!H:H,0))</f>
        <v>A1</v>
      </c>
      <c r="M312">
        <v>1</v>
      </c>
      <c r="N312">
        <v>1</v>
      </c>
      <c r="O312">
        <f>IF(_xlfn.IFNA(INDEX(ShrinkageData!H:H,MATCH(J312,ShrinkageData!H:H,0)), 0) = 0, 0, 1)</f>
        <v>1</v>
      </c>
      <c r="P312">
        <v>0</v>
      </c>
      <c r="Q312">
        <f t="shared" si="13"/>
        <v>0</v>
      </c>
      <c r="R312" s="1">
        <v>43585</v>
      </c>
      <c r="S312" s="16">
        <f t="shared" si="14"/>
        <v>148</v>
      </c>
    </row>
    <row r="313" spans="1:19" x14ac:dyDescent="0.2">
      <c r="A313" t="str">
        <f>INDEX(FamilyPlateData!$A:$A,MATCH($I313,FamilyPlateData!$H:$H,0))</f>
        <v>F11M14</v>
      </c>
      <c r="B313" t="str">
        <f>INDEX(FamilyPlateData!$C:$C,MATCH($I313,FamilyPlateData!$H:$H,0))</f>
        <v>11</v>
      </c>
      <c r="C313" t="str">
        <f>INDEX(FamilyPlateData!$D:$D,MATCH($I313,FamilyPlateData!$H:$H,0))</f>
        <v>14</v>
      </c>
      <c r="D313">
        <f>INDEX(FamilyPlateData!$B:$B,MATCH($I313,FamilyPlateData!$H:$H,0))</f>
        <v>4</v>
      </c>
      <c r="E313">
        <v>1</v>
      </c>
      <c r="F313" s="19">
        <v>14</v>
      </c>
      <c r="G313" t="s">
        <v>1</v>
      </c>
      <c r="H313" s="5">
        <v>3</v>
      </c>
      <c r="I313" t="s">
        <v>110</v>
      </c>
      <c r="J313" s="15" t="str">
        <f t="shared" si="12"/>
        <v>1-14A-3</v>
      </c>
      <c r="K313">
        <f>INDEX(FamilyPlateData!I:I,MATCH(I313,FamilyPlateData!H:H,0))</f>
        <v>3</v>
      </c>
      <c r="L313" t="str">
        <f>INDEX(FamilyPlateData!J:J,MATCH(I313,FamilyPlateData!H:H,0))</f>
        <v>A1</v>
      </c>
      <c r="M313">
        <v>1</v>
      </c>
      <c r="N313">
        <v>1</v>
      </c>
      <c r="O313">
        <f>IF(_xlfn.IFNA(INDEX(ShrinkageData!H:H,MATCH(J313,ShrinkageData!H:H,0)), 0) = 0, 0, 1)</f>
        <v>1</v>
      </c>
      <c r="P313">
        <v>0</v>
      </c>
      <c r="Q313">
        <f t="shared" si="13"/>
        <v>0</v>
      </c>
      <c r="R313" s="1">
        <v>43585</v>
      </c>
      <c r="S313" s="16">
        <f t="shared" si="14"/>
        <v>148</v>
      </c>
    </row>
    <row r="314" spans="1:19" x14ac:dyDescent="0.2">
      <c r="A314" t="str">
        <f>INDEX(FamilyPlateData!$A:$A,MATCH($I314,FamilyPlateData!$H:$H,0))</f>
        <v>F11M14</v>
      </c>
      <c r="B314" t="str">
        <f>INDEX(FamilyPlateData!$C:$C,MATCH($I314,FamilyPlateData!$H:$H,0))</f>
        <v>11</v>
      </c>
      <c r="C314" t="str">
        <f>INDEX(FamilyPlateData!$D:$D,MATCH($I314,FamilyPlateData!$H:$H,0))</f>
        <v>14</v>
      </c>
      <c r="D314">
        <f>INDEX(FamilyPlateData!$B:$B,MATCH($I314,FamilyPlateData!$H:$H,0))</f>
        <v>4</v>
      </c>
      <c r="E314">
        <v>1</v>
      </c>
      <c r="F314" s="19">
        <v>14</v>
      </c>
      <c r="G314" t="s">
        <v>1</v>
      </c>
      <c r="H314" s="5">
        <v>4</v>
      </c>
      <c r="I314" t="s">
        <v>110</v>
      </c>
      <c r="J314" s="15" t="str">
        <f t="shared" si="12"/>
        <v>1-14A-4</v>
      </c>
      <c r="K314">
        <f>INDEX(FamilyPlateData!I:I,MATCH(I314,FamilyPlateData!H:H,0))</f>
        <v>3</v>
      </c>
      <c r="L314" t="str">
        <f>INDEX(FamilyPlateData!J:J,MATCH(I314,FamilyPlateData!H:H,0))</f>
        <v>A1</v>
      </c>
      <c r="M314">
        <v>1</v>
      </c>
      <c r="N314">
        <v>1</v>
      </c>
      <c r="O314">
        <f>IF(_xlfn.IFNA(INDEX(ShrinkageData!H:H,MATCH(J314,ShrinkageData!H:H,0)), 0) = 0, 0, 1)</f>
        <v>0</v>
      </c>
      <c r="P314">
        <v>0</v>
      </c>
      <c r="Q314">
        <f t="shared" si="13"/>
        <v>1</v>
      </c>
      <c r="R314" s="1">
        <v>43600</v>
      </c>
      <c r="S314" s="16">
        <f t="shared" si="14"/>
        <v>163</v>
      </c>
    </row>
    <row r="315" spans="1:19" x14ac:dyDescent="0.2">
      <c r="A315" t="str">
        <f>INDEX(FamilyPlateData!$A:$A,MATCH($I315,FamilyPlateData!$H:$H,0))</f>
        <v>F11M14</v>
      </c>
      <c r="B315" t="str">
        <f>INDEX(FamilyPlateData!$C:$C,MATCH($I315,FamilyPlateData!$H:$H,0))</f>
        <v>11</v>
      </c>
      <c r="C315" t="str">
        <f>INDEX(FamilyPlateData!$D:$D,MATCH($I315,FamilyPlateData!$H:$H,0))</f>
        <v>14</v>
      </c>
      <c r="D315">
        <f>INDEX(FamilyPlateData!$B:$B,MATCH($I315,FamilyPlateData!$H:$H,0))</f>
        <v>4</v>
      </c>
      <c r="E315">
        <v>1</v>
      </c>
      <c r="F315" s="19">
        <v>14</v>
      </c>
      <c r="G315" t="s">
        <v>1</v>
      </c>
      <c r="H315" s="5">
        <v>5</v>
      </c>
      <c r="I315" t="s">
        <v>110</v>
      </c>
      <c r="J315" s="15" t="str">
        <f t="shared" si="12"/>
        <v>1-14A-5</v>
      </c>
      <c r="K315">
        <f>INDEX(FamilyPlateData!I:I,MATCH(I315,FamilyPlateData!H:H,0))</f>
        <v>3</v>
      </c>
      <c r="L315" t="str">
        <f>INDEX(FamilyPlateData!J:J,MATCH(I315,FamilyPlateData!H:H,0))</f>
        <v>A1</v>
      </c>
      <c r="M315">
        <v>1</v>
      </c>
      <c r="N315">
        <v>1</v>
      </c>
      <c r="O315">
        <f>IF(_xlfn.IFNA(INDEX(ShrinkageData!H:H,MATCH(J315,ShrinkageData!H:H,0)), 0) = 0, 0, 1)</f>
        <v>0</v>
      </c>
      <c r="P315">
        <v>0</v>
      </c>
      <c r="Q315">
        <f t="shared" si="13"/>
        <v>1</v>
      </c>
      <c r="R315" s="1">
        <v>43593</v>
      </c>
      <c r="S315" s="16">
        <f t="shared" si="14"/>
        <v>156</v>
      </c>
    </row>
    <row r="316" spans="1:19" x14ac:dyDescent="0.2">
      <c r="A316" t="str">
        <f>INDEX(FamilyPlateData!$A:$A,MATCH($I316,FamilyPlateData!$H:$H,0))</f>
        <v>F11M14</v>
      </c>
      <c r="B316" t="str">
        <f>INDEX(FamilyPlateData!$C:$C,MATCH($I316,FamilyPlateData!$H:$H,0))</f>
        <v>11</v>
      </c>
      <c r="C316" t="str">
        <f>INDEX(FamilyPlateData!$D:$D,MATCH($I316,FamilyPlateData!$H:$H,0))</f>
        <v>14</v>
      </c>
      <c r="D316">
        <f>INDEX(FamilyPlateData!$B:$B,MATCH($I316,FamilyPlateData!$H:$H,0))</f>
        <v>4</v>
      </c>
      <c r="E316">
        <v>1</v>
      </c>
      <c r="F316" s="19">
        <v>14</v>
      </c>
      <c r="G316" t="s">
        <v>1</v>
      </c>
      <c r="H316" s="5">
        <v>6</v>
      </c>
      <c r="I316" t="s">
        <v>110</v>
      </c>
      <c r="J316" s="15" t="str">
        <f t="shared" si="12"/>
        <v>1-14A-6</v>
      </c>
      <c r="K316">
        <f>INDEX(FamilyPlateData!I:I,MATCH(I316,FamilyPlateData!H:H,0))</f>
        <v>3</v>
      </c>
      <c r="L316" t="str">
        <f>INDEX(FamilyPlateData!J:J,MATCH(I316,FamilyPlateData!H:H,0))</f>
        <v>A1</v>
      </c>
      <c r="M316">
        <v>1</v>
      </c>
      <c r="N316">
        <v>1</v>
      </c>
      <c r="O316">
        <f>IF(_xlfn.IFNA(INDEX(ShrinkageData!H:H,MATCH(J316,ShrinkageData!H:H,0)), 0) = 0, 0, 1)</f>
        <v>0</v>
      </c>
      <c r="P316">
        <v>0</v>
      </c>
      <c r="Q316">
        <f t="shared" si="13"/>
        <v>1</v>
      </c>
      <c r="R316" s="1">
        <v>43595</v>
      </c>
      <c r="S316" s="16">
        <f t="shared" si="14"/>
        <v>158</v>
      </c>
    </row>
    <row r="317" spans="1:19" x14ac:dyDescent="0.2">
      <c r="A317" t="str">
        <f>INDEX(FamilyPlateData!$A:$A,MATCH($I317,FamilyPlateData!$H:$H,0))</f>
        <v>F11M14</v>
      </c>
      <c r="B317" t="str">
        <f>INDEX(FamilyPlateData!$C:$C,MATCH($I317,FamilyPlateData!$H:$H,0))</f>
        <v>11</v>
      </c>
      <c r="C317" t="str">
        <f>INDEX(FamilyPlateData!$D:$D,MATCH($I317,FamilyPlateData!$H:$H,0))</f>
        <v>14</v>
      </c>
      <c r="D317">
        <f>INDEX(FamilyPlateData!$B:$B,MATCH($I317,FamilyPlateData!$H:$H,0))</f>
        <v>4</v>
      </c>
      <c r="E317">
        <v>1</v>
      </c>
      <c r="F317" s="19">
        <v>14</v>
      </c>
      <c r="G317" t="s">
        <v>2</v>
      </c>
      <c r="H317" s="5">
        <v>1</v>
      </c>
      <c r="I317" t="s">
        <v>111</v>
      </c>
      <c r="J317" s="15" t="str">
        <f t="shared" si="12"/>
        <v>1-14B-1</v>
      </c>
      <c r="K317">
        <f>INDEX(FamilyPlateData!I:I,MATCH(I317,FamilyPlateData!H:H,0))</f>
        <v>3</v>
      </c>
      <c r="L317" t="str">
        <f>INDEX(FamilyPlateData!J:J,MATCH(I317,FamilyPlateData!H:H,0))</f>
        <v>A1</v>
      </c>
      <c r="M317">
        <v>1</v>
      </c>
      <c r="N317">
        <v>1</v>
      </c>
      <c r="O317">
        <f>IF(_xlfn.IFNA(INDEX(ShrinkageData!H:H,MATCH(J317,ShrinkageData!H:H,0)), 0) = 0, 0, 1)</f>
        <v>0</v>
      </c>
      <c r="P317">
        <v>0</v>
      </c>
      <c r="Q317">
        <f t="shared" si="13"/>
        <v>1</v>
      </c>
      <c r="R317" s="1">
        <v>43600</v>
      </c>
      <c r="S317" s="16">
        <f t="shared" si="14"/>
        <v>163</v>
      </c>
    </row>
    <row r="318" spans="1:19" x14ac:dyDescent="0.2">
      <c r="A318" t="str">
        <f>INDEX(FamilyPlateData!$A:$A,MATCH($I318,FamilyPlateData!$H:$H,0))</f>
        <v>F11M14</v>
      </c>
      <c r="B318" t="str">
        <f>INDEX(FamilyPlateData!$C:$C,MATCH($I318,FamilyPlateData!$H:$H,0))</f>
        <v>11</v>
      </c>
      <c r="C318" t="str">
        <f>INDEX(FamilyPlateData!$D:$D,MATCH($I318,FamilyPlateData!$H:$H,0))</f>
        <v>14</v>
      </c>
      <c r="D318">
        <f>INDEX(FamilyPlateData!$B:$B,MATCH($I318,FamilyPlateData!$H:$H,0))</f>
        <v>4</v>
      </c>
      <c r="E318">
        <v>1</v>
      </c>
      <c r="F318" s="19">
        <v>14</v>
      </c>
      <c r="G318" t="s">
        <v>2</v>
      </c>
      <c r="H318" s="5">
        <v>2</v>
      </c>
      <c r="I318" t="s">
        <v>111</v>
      </c>
      <c r="J318" s="15" t="str">
        <f t="shared" si="12"/>
        <v>1-14B-2</v>
      </c>
      <c r="K318">
        <f>INDEX(FamilyPlateData!I:I,MATCH(I318,FamilyPlateData!H:H,0))</f>
        <v>3</v>
      </c>
      <c r="L318" t="str">
        <f>INDEX(FamilyPlateData!J:J,MATCH(I318,FamilyPlateData!H:H,0))</f>
        <v>A1</v>
      </c>
      <c r="M318">
        <v>1</v>
      </c>
      <c r="N318">
        <v>1</v>
      </c>
      <c r="O318">
        <f>IF(_xlfn.IFNA(INDEX(ShrinkageData!H:H,MATCH(J318,ShrinkageData!H:H,0)), 0) = 0, 0, 1)</f>
        <v>0</v>
      </c>
      <c r="P318">
        <v>0</v>
      </c>
      <c r="Q318">
        <f t="shared" si="13"/>
        <v>1</v>
      </c>
      <c r="R318" s="1">
        <v>43600</v>
      </c>
      <c r="S318" s="16">
        <f t="shared" si="14"/>
        <v>163</v>
      </c>
    </row>
    <row r="319" spans="1:19" x14ac:dyDescent="0.2">
      <c r="A319" t="str">
        <f>INDEX(FamilyPlateData!$A:$A,MATCH($I319,FamilyPlateData!$H:$H,0))</f>
        <v>F11M14</v>
      </c>
      <c r="B319" t="str">
        <f>INDEX(FamilyPlateData!$C:$C,MATCH($I319,FamilyPlateData!$H:$H,0))</f>
        <v>11</v>
      </c>
      <c r="C319" t="str">
        <f>INDEX(FamilyPlateData!$D:$D,MATCH($I319,FamilyPlateData!$H:$H,0))</f>
        <v>14</v>
      </c>
      <c r="D319">
        <f>INDEX(FamilyPlateData!$B:$B,MATCH($I319,FamilyPlateData!$H:$H,0))</f>
        <v>4</v>
      </c>
      <c r="E319">
        <v>1</v>
      </c>
      <c r="F319" s="19">
        <v>14</v>
      </c>
      <c r="G319" t="s">
        <v>2</v>
      </c>
      <c r="H319" s="5">
        <v>3</v>
      </c>
      <c r="I319" t="s">
        <v>111</v>
      </c>
      <c r="J319" s="15" t="str">
        <f t="shared" si="12"/>
        <v>1-14B-3</v>
      </c>
      <c r="K319">
        <f>INDEX(FamilyPlateData!I:I,MATCH(I319,FamilyPlateData!H:H,0))</f>
        <v>3</v>
      </c>
      <c r="L319" t="str">
        <f>INDEX(FamilyPlateData!J:J,MATCH(I319,FamilyPlateData!H:H,0))</f>
        <v>A1</v>
      </c>
      <c r="M319">
        <v>1</v>
      </c>
      <c r="N319">
        <v>1</v>
      </c>
      <c r="O319">
        <f>IF(_xlfn.IFNA(INDEX(ShrinkageData!H:H,MATCH(J319,ShrinkageData!H:H,0)), 0) = 0, 0, 1)</f>
        <v>0</v>
      </c>
      <c r="P319">
        <v>0</v>
      </c>
      <c r="Q319">
        <f t="shared" si="13"/>
        <v>1</v>
      </c>
      <c r="R319" s="1">
        <v>43600</v>
      </c>
      <c r="S319" s="16">
        <f t="shared" si="14"/>
        <v>163</v>
      </c>
    </row>
    <row r="320" spans="1:19" x14ac:dyDescent="0.2">
      <c r="A320" t="str">
        <f>INDEX(FamilyPlateData!$A:$A,MATCH($I320,FamilyPlateData!$H:$H,0))</f>
        <v>F11M14</v>
      </c>
      <c r="B320" t="str">
        <f>INDEX(FamilyPlateData!$C:$C,MATCH($I320,FamilyPlateData!$H:$H,0))</f>
        <v>11</v>
      </c>
      <c r="C320" t="str">
        <f>INDEX(FamilyPlateData!$D:$D,MATCH($I320,FamilyPlateData!$H:$H,0))</f>
        <v>14</v>
      </c>
      <c r="D320">
        <f>INDEX(FamilyPlateData!$B:$B,MATCH($I320,FamilyPlateData!$H:$H,0))</f>
        <v>4</v>
      </c>
      <c r="E320">
        <v>1</v>
      </c>
      <c r="F320" s="19">
        <v>14</v>
      </c>
      <c r="G320" t="s">
        <v>2</v>
      </c>
      <c r="H320" s="5">
        <v>4</v>
      </c>
      <c r="I320" t="s">
        <v>111</v>
      </c>
      <c r="J320" s="15" t="str">
        <f t="shared" ref="J320:J383" si="15">CONCATENATE(I320,"-",H320)</f>
        <v>1-14B-4</v>
      </c>
      <c r="K320">
        <f>INDEX(FamilyPlateData!I:I,MATCH(I320,FamilyPlateData!H:H,0))</f>
        <v>3</v>
      </c>
      <c r="L320" t="str">
        <f>INDEX(FamilyPlateData!J:J,MATCH(I320,FamilyPlateData!H:H,0))</f>
        <v>A1</v>
      </c>
      <c r="M320">
        <v>1</v>
      </c>
      <c r="N320">
        <v>1</v>
      </c>
      <c r="O320">
        <f>IF(_xlfn.IFNA(INDEX(ShrinkageData!H:H,MATCH(J320,ShrinkageData!H:H,0)), 0) = 0, 0, 1)</f>
        <v>0</v>
      </c>
      <c r="P320">
        <v>0</v>
      </c>
      <c r="Q320">
        <f t="shared" si="13"/>
        <v>1</v>
      </c>
      <c r="R320" s="1">
        <v>43593</v>
      </c>
      <c r="S320" s="16">
        <f t="shared" si="14"/>
        <v>156</v>
      </c>
    </row>
    <row r="321" spans="1:19" x14ac:dyDescent="0.2">
      <c r="A321" t="str">
        <f>INDEX(FamilyPlateData!$A:$A,MATCH($I321,FamilyPlateData!$H:$H,0))</f>
        <v>F11M14</v>
      </c>
      <c r="B321" t="str">
        <f>INDEX(FamilyPlateData!$C:$C,MATCH($I321,FamilyPlateData!$H:$H,0))</f>
        <v>11</v>
      </c>
      <c r="C321" t="str">
        <f>INDEX(FamilyPlateData!$D:$D,MATCH($I321,FamilyPlateData!$H:$H,0))</f>
        <v>14</v>
      </c>
      <c r="D321">
        <f>INDEX(FamilyPlateData!$B:$B,MATCH($I321,FamilyPlateData!$H:$H,0))</f>
        <v>4</v>
      </c>
      <c r="E321">
        <v>1</v>
      </c>
      <c r="F321" s="19">
        <v>14</v>
      </c>
      <c r="G321" t="s">
        <v>2</v>
      </c>
      <c r="H321" s="5">
        <v>5</v>
      </c>
      <c r="I321" t="s">
        <v>111</v>
      </c>
      <c r="J321" s="15" t="str">
        <f t="shared" si="15"/>
        <v>1-14B-5</v>
      </c>
      <c r="K321">
        <f>INDEX(FamilyPlateData!I:I,MATCH(I321,FamilyPlateData!H:H,0))</f>
        <v>3</v>
      </c>
      <c r="L321" t="str">
        <f>INDEX(FamilyPlateData!J:J,MATCH(I321,FamilyPlateData!H:H,0))</f>
        <v>A1</v>
      </c>
      <c r="M321">
        <v>1</v>
      </c>
      <c r="N321">
        <v>1</v>
      </c>
      <c r="O321">
        <f>IF(_xlfn.IFNA(INDEX(ShrinkageData!H:H,MATCH(J321,ShrinkageData!H:H,0)), 0) = 0, 0, 1)</f>
        <v>0</v>
      </c>
      <c r="P321">
        <v>0</v>
      </c>
      <c r="Q321">
        <f t="shared" si="13"/>
        <v>1</v>
      </c>
      <c r="R321" s="1">
        <v>43600</v>
      </c>
      <c r="S321" s="16">
        <f t="shared" si="14"/>
        <v>163</v>
      </c>
    </row>
    <row r="322" spans="1:19" x14ac:dyDescent="0.2">
      <c r="A322" t="str">
        <f>INDEX(FamilyPlateData!$A:$A,MATCH($I322,FamilyPlateData!$H:$H,0))</f>
        <v>F11M14</v>
      </c>
      <c r="B322" t="str">
        <f>INDEX(FamilyPlateData!$C:$C,MATCH($I322,FamilyPlateData!$H:$H,0))</f>
        <v>11</v>
      </c>
      <c r="C322" t="str">
        <f>INDEX(FamilyPlateData!$D:$D,MATCH($I322,FamilyPlateData!$H:$H,0))</f>
        <v>14</v>
      </c>
      <c r="D322">
        <f>INDEX(FamilyPlateData!$B:$B,MATCH($I322,FamilyPlateData!$H:$H,0))</f>
        <v>4</v>
      </c>
      <c r="E322">
        <v>1</v>
      </c>
      <c r="F322" s="19">
        <v>14</v>
      </c>
      <c r="G322" t="s">
        <v>2</v>
      </c>
      <c r="H322" s="5">
        <v>6</v>
      </c>
      <c r="I322" t="s">
        <v>111</v>
      </c>
      <c r="J322" s="15" t="str">
        <f t="shared" si="15"/>
        <v>1-14B-6</v>
      </c>
      <c r="K322">
        <f>INDEX(FamilyPlateData!I:I,MATCH(I322,FamilyPlateData!H:H,0))</f>
        <v>3</v>
      </c>
      <c r="L322" t="str">
        <f>INDEX(FamilyPlateData!J:J,MATCH(I322,FamilyPlateData!H:H,0))</f>
        <v>A1</v>
      </c>
      <c r="M322">
        <v>1</v>
      </c>
      <c r="N322">
        <v>1</v>
      </c>
      <c r="O322">
        <f>IF(_xlfn.IFNA(INDEX(ShrinkageData!H:H,MATCH(J322,ShrinkageData!H:H,0)), 0) = 0, 0, 1)</f>
        <v>0</v>
      </c>
      <c r="P322">
        <v>0</v>
      </c>
      <c r="Q322">
        <f t="shared" si="13"/>
        <v>1</v>
      </c>
      <c r="R322" s="1">
        <v>43600</v>
      </c>
      <c r="S322" s="16">
        <f t="shared" si="14"/>
        <v>163</v>
      </c>
    </row>
    <row r="323" spans="1:19" x14ac:dyDescent="0.2">
      <c r="A323" t="str">
        <f>INDEX(FamilyPlateData!$A:$A,MATCH($I323,FamilyPlateData!$H:$H,0))</f>
        <v>F01M02</v>
      </c>
      <c r="B323" t="str">
        <f>INDEX(FamilyPlateData!$C:$C,MATCH($I323,FamilyPlateData!$H:$H,0))</f>
        <v>01</v>
      </c>
      <c r="C323" t="str">
        <f>INDEX(FamilyPlateData!$D:$D,MATCH($I323,FamilyPlateData!$H:$H,0))</f>
        <v>02</v>
      </c>
      <c r="D323">
        <f>INDEX(FamilyPlateData!$B:$B,MATCH($I323,FamilyPlateData!$H:$H,0))</f>
        <v>1</v>
      </c>
      <c r="E323">
        <v>1</v>
      </c>
      <c r="F323" s="19">
        <v>14</v>
      </c>
      <c r="G323" t="s">
        <v>3</v>
      </c>
      <c r="H323" s="5">
        <v>1</v>
      </c>
      <c r="I323" t="s">
        <v>112</v>
      </c>
      <c r="J323" s="15" t="str">
        <f t="shared" si="15"/>
        <v>1-14C-1</v>
      </c>
      <c r="K323">
        <f>INDEX(FamilyPlateData!I:I,MATCH(I323,FamilyPlateData!H:H,0))</f>
        <v>3</v>
      </c>
      <c r="L323" t="str">
        <f>INDEX(FamilyPlateData!J:J,MATCH(I323,FamilyPlateData!H:H,0))</f>
        <v>n/a</v>
      </c>
      <c r="M323">
        <v>0</v>
      </c>
      <c r="N323">
        <v>0</v>
      </c>
      <c r="O323">
        <f>IF(_xlfn.IFNA(INDEX(ShrinkageData!H:H,MATCH(J323,ShrinkageData!H:H,0)), 0) = 0, 0, 1)</f>
        <v>0</v>
      </c>
      <c r="P323">
        <v>0</v>
      </c>
      <c r="Q323">
        <f t="shared" ref="Q323:Q386" si="16">IF(AND(M323=1,N323=1,O323=0,P323=0),1,0)</f>
        <v>0</v>
      </c>
      <c r="R323" s="1" t="s">
        <v>921</v>
      </c>
      <c r="S323" s="16">
        <f t="shared" ref="S323:S386" si="17">IF(AND(R323 &lt;&gt; "", R323 &lt;&gt; "n/a"), R323-DATE(2018,12,3), 0)</f>
        <v>0</v>
      </c>
    </row>
    <row r="324" spans="1:19" x14ac:dyDescent="0.2">
      <c r="A324" t="str">
        <f>INDEX(FamilyPlateData!$A:$A,MATCH($I324,FamilyPlateData!$H:$H,0))</f>
        <v>F01M02</v>
      </c>
      <c r="B324" t="str">
        <f>INDEX(FamilyPlateData!$C:$C,MATCH($I324,FamilyPlateData!$H:$H,0))</f>
        <v>01</v>
      </c>
      <c r="C324" t="str">
        <f>INDEX(FamilyPlateData!$D:$D,MATCH($I324,FamilyPlateData!$H:$H,0))</f>
        <v>02</v>
      </c>
      <c r="D324">
        <f>INDEX(FamilyPlateData!$B:$B,MATCH($I324,FamilyPlateData!$H:$H,0))</f>
        <v>1</v>
      </c>
      <c r="E324">
        <v>1</v>
      </c>
      <c r="F324" s="19">
        <v>14</v>
      </c>
      <c r="G324" t="s">
        <v>3</v>
      </c>
      <c r="H324" s="5">
        <v>2</v>
      </c>
      <c r="I324" t="s">
        <v>112</v>
      </c>
      <c r="J324" s="15" t="str">
        <f t="shared" si="15"/>
        <v>1-14C-2</v>
      </c>
      <c r="K324">
        <f>INDEX(FamilyPlateData!I:I,MATCH(I324,FamilyPlateData!H:H,0))</f>
        <v>3</v>
      </c>
      <c r="L324" t="str">
        <f>INDEX(FamilyPlateData!J:J,MATCH(I324,FamilyPlateData!H:H,0))</f>
        <v>n/a</v>
      </c>
      <c r="M324">
        <v>1</v>
      </c>
      <c r="N324">
        <v>1</v>
      </c>
      <c r="O324">
        <f>IF(_xlfn.IFNA(INDEX(ShrinkageData!H:H,MATCH(J324,ShrinkageData!H:H,0)), 0) = 0, 0, 1)</f>
        <v>1</v>
      </c>
      <c r="P324">
        <v>0</v>
      </c>
      <c r="Q324">
        <f t="shared" si="16"/>
        <v>0</v>
      </c>
      <c r="R324" s="1">
        <v>43589</v>
      </c>
      <c r="S324" s="16">
        <f t="shared" si="17"/>
        <v>152</v>
      </c>
    </row>
    <row r="325" spans="1:19" x14ac:dyDescent="0.2">
      <c r="A325" t="str">
        <f>INDEX(FamilyPlateData!$A:$A,MATCH($I325,FamilyPlateData!$H:$H,0))</f>
        <v>F01M02</v>
      </c>
      <c r="B325" t="str">
        <f>INDEX(FamilyPlateData!$C:$C,MATCH($I325,FamilyPlateData!$H:$H,0))</f>
        <v>01</v>
      </c>
      <c r="C325" t="str">
        <f>INDEX(FamilyPlateData!$D:$D,MATCH($I325,FamilyPlateData!$H:$H,0))</f>
        <v>02</v>
      </c>
      <c r="D325">
        <f>INDEX(FamilyPlateData!$B:$B,MATCH($I325,FamilyPlateData!$H:$H,0))</f>
        <v>1</v>
      </c>
      <c r="E325">
        <v>1</v>
      </c>
      <c r="F325" s="19">
        <v>14</v>
      </c>
      <c r="G325" t="s">
        <v>3</v>
      </c>
      <c r="H325" s="5">
        <v>3</v>
      </c>
      <c r="I325" t="s">
        <v>112</v>
      </c>
      <c r="J325" s="15" t="str">
        <f t="shared" si="15"/>
        <v>1-14C-3</v>
      </c>
      <c r="K325">
        <f>INDEX(FamilyPlateData!I:I,MATCH(I325,FamilyPlateData!H:H,0))</f>
        <v>3</v>
      </c>
      <c r="L325" t="str">
        <f>INDEX(FamilyPlateData!J:J,MATCH(I325,FamilyPlateData!H:H,0))</f>
        <v>n/a</v>
      </c>
      <c r="M325">
        <v>0</v>
      </c>
      <c r="N325">
        <v>0</v>
      </c>
      <c r="O325">
        <f>IF(_xlfn.IFNA(INDEX(ShrinkageData!H:H,MATCH(J325,ShrinkageData!H:H,0)), 0) = 0, 0, 1)</f>
        <v>0</v>
      </c>
      <c r="P325">
        <v>0</v>
      </c>
      <c r="Q325">
        <f t="shared" si="16"/>
        <v>0</v>
      </c>
      <c r="R325" s="1" t="s">
        <v>921</v>
      </c>
      <c r="S325" s="16">
        <f t="shared" si="17"/>
        <v>0</v>
      </c>
    </row>
    <row r="326" spans="1:19" x14ac:dyDescent="0.2">
      <c r="A326" t="str">
        <f>INDEX(FamilyPlateData!$A:$A,MATCH($I326,FamilyPlateData!$H:$H,0))</f>
        <v>F01M02</v>
      </c>
      <c r="B326" t="str">
        <f>INDEX(FamilyPlateData!$C:$C,MATCH($I326,FamilyPlateData!$H:$H,0))</f>
        <v>01</v>
      </c>
      <c r="C326" t="str">
        <f>INDEX(FamilyPlateData!$D:$D,MATCH($I326,FamilyPlateData!$H:$H,0))</f>
        <v>02</v>
      </c>
      <c r="D326">
        <f>INDEX(FamilyPlateData!$B:$B,MATCH($I326,FamilyPlateData!$H:$H,0))</f>
        <v>1</v>
      </c>
      <c r="E326">
        <v>1</v>
      </c>
      <c r="F326" s="19">
        <v>14</v>
      </c>
      <c r="G326" t="s">
        <v>3</v>
      </c>
      <c r="H326" s="5">
        <v>4</v>
      </c>
      <c r="I326" t="s">
        <v>112</v>
      </c>
      <c r="J326" s="15" t="str">
        <f t="shared" si="15"/>
        <v>1-14C-4</v>
      </c>
      <c r="K326">
        <f>INDEX(FamilyPlateData!I:I,MATCH(I326,FamilyPlateData!H:H,0))</f>
        <v>3</v>
      </c>
      <c r="L326" t="str">
        <f>INDEX(FamilyPlateData!J:J,MATCH(I326,FamilyPlateData!H:H,0))</f>
        <v>n/a</v>
      </c>
      <c r="M326">
        <v>0</v>
      </c>
      <c r="N326">
        <v>0</v>
      </c>
      <c r="O326">
        <f>IF(_xlfn.IFNA(INDEX(ShrinkageData!H:H,MATCH(J326,ShrinkageData!H:H,0)), 0) = 0, 0, 1)</f>
        <v>0</v>
      </c>
      <c r="P326">
        <v>0</v>
      </c>
      <c r="Q326">
        <f t="shared" si="16"/>
        <v>0</v>
      </c>
      <c r="R326" s="1" t="s">
        <v>921</v>
      </c>
      <c r="S326" s="16">
        <f t="shared" si="17"/>
        <v>0</v>
      </c>
    </row>
    <row r="327" spans="1:19" x14ac:dyDescent="0.2">
      <c r="A327" t="str">
        <f>INDEX(FamilyPlateData!$A:$A,MATCH($I327,FamilyPlateData!$H:$H,0))</f>
        <v>F01M02</v>
      </c>
      <c r="B327" t="str">
        <f>INDEX(FamilyPlateData!$C:$C,MATCH($I327,FamilyPlateData!$H:$H,0))</f>
        <v>01</v>
      </c>
      <c r="C327" t="str">
        <f>INDEX(FamilyPlateData!$D:$D,MATCH($I327,FamilyPlateData!$H:$H,0))</f>
        <v>02</v>
      </c>
      <c r="D327">
        <f>INDEX(FamilyPlateData!$B:$B,MATCH($I327,FamilyPlateData!$H:$H,0))</f>
        <v>1</v>
      </c>
      <c r="E327">
        <v>1</v>
      </c>
      <c r="F327" s="19">
        <v>14</v>
      </c>
      <c r="G327" t="s">
        <v>3</v>
      </c>
      <c r="H327" s="5">
        <v>5</v>
      </c>
      <c r="I327" t="s">
        <v>112</v>
      </c>
      <c r="J327" s="15" t="str">
        <f t="shared" si="15"/>
        <v>1-14C-5</v>
      </c>
      <c r="K327">
        <f>INDEX(FamilyPlateData!I:I,MATCH(I327,FamilyPlateData!H:H,0))</f>
        <v>3</v>
      </c>
      <c r="L327" t="str">
        <f>INDEX(FamilyPlateData!J:J,MATCH(I327,FamilyPlateData!H:H,0))</f>
        <v>n/a</v>
      </c>
      <c r="M327">
        <v>0</v>
      </c>
      <c r="N327">
        <v>0</v>
      </c>
      <c r="O327">
        <f>IF(_xlfn.IFNA(INDEX(ShrinkageData!H:H,MATCH(J327,ShrinkageData!H:H,0)), 0) = 0, 0, 1)</f>
        <v>0</v>
      </c>
      <c r="P327">
        <v>0</v>
      </c>
      <c r="Q327">
        <f t="shared" si="16"/>
        <v>0</v>
      </c>
      <c r="R327" s="1" t="s">
        <v>921</v>
      </c>
      <c r="S327" s="16">
        <f t="shared" si="17"/>
        <v>0</v>
      </c>
    </row>
    <row r="328" spans="1:19" x14ac:dyDescent="0.2">
      <c r="A328" t="str">
        <f>INDEX(FamilyPlateData!$A:$A,MATCH($I328,FamilyPlateData!$H:$H,0))</f>
        <v>F01M02</v>
      </c>
      <c r="B328" t="str">
        <f>INDEX(FamilyPlateData!$C:$C,MATCH($I328,FamilyPlateData!$H:$H,0))</f>
        <v>01</v>
      </c>
      <c r="C328" t="str">
        <f>INDEX(FamilyPlateData!$D:$D,MATCH($I328,FamilyPlateData!$H:$H,0))</f>
        <v>02</v>
      </c>
      <c r="D328">
        <f>INDEX(FamilyPlateData!$B:$B,MATCH($I328,FamilyPlateData!$H:$H,0))</f>
        <v>1</v>
      </c>
      <c r="E328">
        <v>1</v>
      </c>
      <c r="F328" s="19">
        <v>14</v>
      </c>
      <c r="G328" t="s">
        <v>3</v>
      </c>
      <c r="H328" s="5">
        <v>6</v>
      </c>
      <c r="I328" t="s">
        <v>112</v>
      </c>
      <c r="J328" s="15" t="str">
        <f t="shared" si="15"/>
        <v>1-14C-6</v>
      </c>
      <c r="K328">
        <f>INDEX(FamilyPlateData!I:I,MATCH(I328,FamilyPlateData!H:H,0))</f>
        <v>3</v>
      </c>
      <c r="L328" t="str">
        <f>INDEX(FamilyPlateData!J:J,MATCH(I328,FamilyPlateData!H:H,0))</f>
        <v>n/a</v>
      </c>
      <c r="M328">
        <v>1</v>
      </c>
      <c r="N328">
        <v>1</v>
      </c>
      <c r="O328">
        <f>IF(_xlfn.IFNA(INDEX(ShrinkageData!H:H,MATCH(J328,ShrinkageData!H:H,0)), 0) = 0, 0, 1)</f>
        <v>0</v>
      </c>
      <c r="P328">
        <v>0</v>
      </c>
      <c r="Q328">
        <f t="shared" si="16"/>
        <v>1</v>
      </c>
      <c r="R328" s="1">
        <v>43600</v>
      </c>
      <c r="S328" s="16">
        <f t="shared" si="17"/>
        <v>163</v>
      </c>
    </row>
    <row r="329" spans="1:19" x14ac:dyDescent="0.2">
      <c r="A329" t="str">
        <f>INDEX(FamilyPlateData!$A:$A,MATCH($I329,FamilyPlateData!$H:$H,0))</f>
        <v>F01M02</v>
      </c>
      <c r="B329" t="str">
        <f>INDEX(FamilyPlateData!$C:$C,MATCH($I329,FamilyPlateData!$H:$H,0))</f>
        <v>01</v>
      </c>
      <c r="C329" t="str">
        <f>INDEX(FamilyPlateData!$D:$D,MATCH($I329,FamilyPlateData!$H:$H,0))</f>
        <v>02</v>
      </c>
      <c r="D329">
        <f>INDEX(FamilyPlateData!$B:$B,MATCH($I329,FamilyPlateData!$H:$H,0))</f>
        <v>1</v>
      </c>
      <c r="E329">
        <v>1</v>
      </c>
      <c r="F329" s="19">
        <v>14</v>
      </c>
      <c r="G329" t="s">
        <v>4</v>
      </c>
      <c r="H329" s="5">
        <v>1</v>
      </c>
      <c r="I329" t="s">
        <v>113</v>
      </c>
      <c r="J329" s="15" t="str">
        <f t="shared" si="15"/>
        <v>1-14D-1</v>
      </c>
      <c r="K329">
        <f>INDEX(FamilyPlateData!I:I,MATCH(I329,FamilyPlateData!H:H,0))</f>
        <v>3</v>
      </c>
      <c r="L329" t="str">
        <f>INDEX(FamilyPlateData!J:J,MATCH(I329,FamilyPlateData!H:H,0))</f>
        <v>n/a</v>
      </c>
      <c r="M329">
        <v>0</v>
      </c>
      <c r="N329">
        <v>0</v>
      </c>
      <c r="O329">
        <f>IF(_xlfn.IFNA(INDEX(ShrinkageData!H:H,MATCH(J329,ShrinkageData!H:H,0)), 0) = 0, 0, 1)</f>
        <v>0</v>
      </c>
      <c r="P329">
        <v>0</v>
      </c>
      <c r="Q329">
        <f t="shared" si="16"/>
        <v>0</v>
      </c>
      <c r="R329" s="1" t="s">
        <v>921</v>
      </c>
      <c r="S329" s="16">
        <f t="shared" si="17"/>
        <v>0</v>
      </c>
    </row>
    <row r="330" spans="1:19" x14ac:dyDescent="0.2">
      <c r="A330" t="str">
        <f>INDEX(FamilyPlateData!$A:$A,MATCH($I330,FamilyPlateData!$H:$H,0))</f>
        <v>F01M02</v>
      </c>
      <c r="B330" t="str">
        <f>INDEX(FamilyPlateData!$C:$C,MATCH($I330,FamilyPlateData!$H:$H,0))</f>
        <v>01</v>
      </c>
      <c r="C330" t="str">
        <f>INDEX(FamilyPlateData!$D:$D,MATCH($I330,FamilyPlateData!$H:$H,0))</f>
        <v>02</v>
      </c>
      <c r="D330">
        <f>INDEX(FamilyPlateData!$B:$B,MATCH($I330,FamilyPlateData!$H:$H,0))</f>
        <v>1</v>
      </c>
      <c r="E330">
        <v>1</v>
      </c>
      <c r="F330" s="19">
        <v>14</v>
      </c>
      <c r="G330" t="s">
        <v>4</v>
      </c>
      <c r="H330" s="5">
        <v>2</v>
      </c>
      <c r="I330" t="s">
        <v>113</v>
      </c>
      <c r="J330" s="15" t="str">
        <f t="shared" si="15"/>
        <v>1-14D-2</v>
      </c>
      <c r="K330">
        <f>INDEX(FamilyPlateData!I:I,MATCH(I330,FamilyPlateData!H:H,0))</f>
        <v>3</v>
      </c>
      <c r="L330" t="str">
        <f>INDEX(FamilyPlateData!J:J,MATCH(I330,FamilyPlateData!H:H,0))</f>
        <v>n/a</v>
      </c>
      <c r="M330">
        <v>1</v>
      </c>
      <c r="N330">
        <v>1</v>
      </c>
      <c r="O330">
        <f>IF(_xlfn.IFNA(INDEX(ShrinkageData!H:H,MATCH(J330,ShrinkageData!H:H,0)), 0) = 0, 0, 1)</f>
        <v>1</v>
      </c>
      <c r="P330">
        <v>0</v>
      </c>
      <c r="Q330">
        <f t="shared" si="16"/>
        <v>0</v>
      </c>
      <c r="R330" s="1">
        <v>43593</v>
      </c>
      <c r="S330" s="16">
        <f t="shared" si="17"/>
        <v>156</v>
      </c>
    </row>
    <row r="331" spans="1:19" x14ac:dyDescent="0.2">
      <c r="A331" t="str">
        <f>INDEX(FamilyPlateData!$A:$A,MATCH($I331,FamilyPlateData!$H:$H,0))</f>
        <v>F01M02</v>
      </c>
      <c r="B331" t="str">
        <f>INDEX(FamilyPlateData!$C:$C,MATCH($I331,FamilyPlateData!$H:$H,0))</f>
        <v>01</v>
      </c>
      <c r="C331" t="str">
        <f>INDEX(FamilyPlateData!$D:$D,MATCH($I331,FamilyPlateData!$H:$H,0))</f>
        <v>02</v>
      </c>
      <c r="D331">
        <f>INDEX(FamilyPlateData!$B:$B,MATCH($I331,FamilyPlateData!$H:$H,0))</f>
        <v>1</v>
      </c>
      <c r="E331">
        <v>1</v>
      </c>
      <c r="F331" s="19">
        <v>14</v>
      </c>
      <c r="G331" t="s">
        <v>4</v>
      </c>
      <c r="H331" s="5">
        <v>3</v>
      </c>
      <c r="I331" t="s">
        <v>113</v>
      </c>
      <c r="J331" s="15" t="str">
        <f t="shared" si="15"/>
        <v>1-14D-3</v>
      </c>
      <c r="K331">
        <f>INDEX(FamilyPlateData!I:I,MATCH(I331,FamilyPlateData!H:H,0))</f>
        <v>3</v>
      </c>
      <c r="L331" t="str">
        <f>INDEX(FamilyPlateData!J:J,MATCH(I331,FamilyPlateData!H:H,0))</f>
        <v>n/a</v>
      </c>
      <c r="M331">
        <v>1</v>
      </c>
      <c r="N331">
        <v>1</v>
      </c>
      <c r="O331">
        <f>IF(_xlfn.IFNA(INDEX(ShrinkageData!H:H,MATCH(J331,ShrinkageData!H:H,0)), 0) = 0, 0, 1)</f>
        <v>0</v>
      </c>
      <c r="P331">
        <v>0</v>
      </c>
      <c r="Q331">
        <f t="shared" si="16"/>
        <v>1</v>
      </c>
      <c r="R331" s="1">
        <v>43595</v>
      </c>
      <c r="S331" s="16">
        <f t="shared" si="17"/>
        <v>158</v>
      </c>
    </row>
    <row r="332" spans="1:19" x14ac:dyDescent="0.2">
      <c r="A332" t="str">
        <f>INDEX(FamilyPlateData!$A:$A,MATCH($I332,FamilyPlateData!$H:$H,0))</f>
        <v>F01M02</v>
      </c>
      <c r="B332" t="str">
        <f>INDEX(FamilyPlateData!$C:$C,MATCH($I332,FamilyPlateData!$H:$H,0))</f>
        <v>01</v>
      </c>
      <c r="C332" t="str">
        <f>INDEX(FamilyPlateData!$D:$D,MATCH($I332,FamilyPlateData!$H:$H,0))</f>
        <v>02</v>
      </c>
      <c r="D332">
        <f>INDEX(FamilyPlateData!$B:$B,MATCH($I332,FamilyPlateData!$H:$H,0))</f>
        <v>1</v>
      </c>
      <c r="E332">
        <v>1</v>
      </c>
      <c r="F332" s="19">
        <v>14</v>
      </c>
      <c r="G332" t="s">
        <v>4</v>
      </c>
      <c r="H332" s="5">
        <v>4</v>
      </c>
      <c r="I332" t="s">
        <v>113</v>
      </c>
      <c r="J332" s="15" t="str">
        <f t="shared" si="15"/>
        <v>1-14D-4</v>
      </c>
      <c r="K332">
        <f>INDEX(FamilyPlateData!I:I,MATCH(I332,FamilyPlateData!H:H,0))</f>
        <v>3</v>
      </c>
      <c r="L332" t="str">
        <f>INDEX(FamilyPlateData!J:J,MATCH(I332,FamilyPlateData!H:H,0))</f>
        <v>n/a</v>
      </c>
      <c r="M332">
        <v>1</v>
      </c>
      <c r="N332">
        <v>1</v>
      </c>
      <c r="O332">
        <f>IF(_xlfn.IFNA(INDEX(ShrinkageData!H:H,MATCH(J332,ShrinkageData!H:H,0)), 0) = 0, 0, 1)</f>
        <v>1</v>
      </c>
      <c r="P332">
        <v>0</v>
      </c>
      <c r="Q332">
        <f t="shared" si="16"/>
        <v>0</v>
      </c>
      <c r="R332" s="1">
        <v>43574</v>
      </c>
      <c r="S332" s="16">
        <f t="shared" si="17"/>
        <v>137</v>
      </c>
    </row>
    <row r="333" spans="1:19" x14ac:dyDescent="0.2">
      <c r="A333" t="str">
        <f>INDEX(FamilyPlateData!$A:$A,MATCH($I333,FamilyPlateData!$H:$H,0))</f>
        <v>F01M02</v>
      </c>
      <c r="B333" t="str">
        <f>INDEX(FamilyPlateData!$C:$C,MATCH($I333,FamilyPlateData!$H:$H,0))</f>
        <v>01</v>
      </c>
      <c r="C333" t="str">
        <f>INDEX(FamilyPlateData!$D:$D,MATCH($I333,FamilyPlateData!$H:$H,0))</f>
        <v>02</v>
      </c>
      <c r="D333">
        <f>INDEX(FamilyPlateData!$B:$B,MATCH($I333,FamilyPlateData!$H:$H,0))</f>
        <v>1</v>
      </c>
      <c r="E333">
        <v>1</v>
      </c>
      <c r="F333" s="19">
        <v>14</v>
      </c>
      <c r="G333" t="s">
        <v>4</v>
      </c>
      <c r="H333" s="5">
        <v>5</v>
      </c>
      <c r="I333" t="s">
        <v>113</v>
      </c>
      <c r="J333" s="15" t="str">
        <f t="shared" si="15"/>
        <v>1-14D-5</v>
      </c>
      <c r="K333">
        <f>INDEX(FamilyPlateData!I:I,MATCH(I333,FamilyPlateData!H:H,0))</f>
        <v>3</v>
      </c>
      <c r="L333" t="str">
        <f>INDEX(FamilyPlateData!J:J,MATCH(I333,FamilyPlateData!H:H,0))</f>
        <v>n/a</v>
      </c>
      <c r="M333">
        <v>0</v>
      </c>
      <c r="N333">
        <v>0</v>
      </c>
      <c r="O333">
        <f>IF(_xlfn.IFNA(INDEX(ShrinkageData!H:H,MATCH(J333,ShrinkageData!H:H,0)), 0) = 0, 0, 1)</f>
        <v>0</v>
      </c>
      <c r="P333">
        <v>0</v>
      </c>
      <c r="Q333">
        <f t="shared" si="16"/>
        <v>0</v>
      </c>
      <c r="R333" s="1" t="s">
        <v>921</v>
      </c>
      <c r="S333" s="16">
        <f t="shared" si="17"/>
        <v>0</v>
      </c>
    </row>
    <row r="334" spans="1:19" x14ac:dyDescent="0.2">
      <c r="A334" t="str">
        <f>INDEX(FamilyPlateData!$A:$A,MATCH($I334,FamilyPlateData!$H:$H,0))</f>
        <v>F01M02</v>
      </c>
      <c r="B334" t="str">
        <f>INDEX(FamilyPlateData!$C:$C,MATCH($I334,FamilyPlateData!$H:$H,0))</f>
        <v>01</v>
      </c>
      <c r="C334" t="str">
        <f>INDEX(FamilyPlateData!$D:$D,MATCH($I334,FamilyPlateData!$H:$H,0))</f>
        <v>02</v>
      </c>
      <c r="D334">
        <f>INDEX(FamilyPlateData!$B:$B,MATCH($I334,FamilyPlateData!$H:$H,0))</f>
        <v>1</v>
      </c>
      <c r="E334">
        <v>1</v>
      </c>
      <c r="F334" s="19">
        <v>14</v>
      </c>
      <c r="G334" t="s">
        <v>4</v>
      </c>
      <c r="H334" s="5">
        <v>6</v>
      </c>
      <c r="I334" t="s">
        <v>113</v>
      </c>
      <c r="J334" s="15" t="str">
        <f t="shared" si="15"/>
        <v>1-14D-6</v>
      </c>
      <c r="K334">
        <f>INDEX(FamilyPlateData!I:I,MATCH(I334,FamilyPlateData!H:H,0))</f>
        <v>3</v>
      </c>
      <c r="L334" t="str">
        <f>INDEX(FamilyPlateData!J:J,MATCH(I334,FamilyPlateData!H:H,0))</f>
        <v>n/a</v>
      </c>
      <c r="M334">
        <v>0</v>
      </c>
      <c r="N334">
        <v>0</v>
      </c>
      <c r="O334">
        <f>IF(_xlfn.IFNA(INDEX(ShrinkageData!H:H,MATCH(J334,ShrinkageData!H:H,0)), 0) = 0, 0, 1)</f>
        <v>0</v>
      </c>
      <c r="P334">
        <v>0</v>
      </c>
      <c r="Q334">
        <f t="shared" si="16"/>
        <v>0</v>
      </c>
      <c r="R334" s="1" t="s">
        <v>921</v>
      </c>
      <c r="S334" s="16">
        <f t="shared" si="17"/>
        <v>0</v>
      </c>
    </row>
    <row r="335" spans="1:19" x14ac:dyDescent="0.2">
      <c r="A335" t="str">
        <f>INDEX(FamilyPlateData!$A:$A,MATCH($I335,FamilyPlateData!$H:$H,0))</f>
        <v>F06M06</v>
      </c>
      <c r="B335" t="str">
        <f>INDEX(FamilyPlateData!$C:$C,MATCH($I335,FamilyPlateData!$H:$H,0))</f>
        <v>06</v>
      </c>
      <c r="C335" t="str">
        <f>INDEX(FamilyPlateData!$D:$D,MATCH($I335,FamilyPlateData!$H:$H,0))</f>
        <v>06</v>
      </c>
      <c r="D335">
        <f>INDEX(FamilyPlateData!$B:$B,MATCH($I335,FamilyPlateData!$H:$H,0))</f>
        <v>2</v>
      </c>
      <c r="E335">
        <v>1</v>
      </c>
      <c r="F335" s="19">
        <v>15</v>
      </c>
      <c r="G335" t="s">
        <v>1</v>
      </c>
      <c r="H335" s="5">
        <v>1</v>
      </c>
      <c r="I335" t="s">
        <v>114</v>
      </c>
      <c r="J335" s="15" t="str">
        <f t="shared" si="15"/>
        <v>1-15A-1</v>
      </c>
      <c r="K335">
        <f>INDEX(FamilyPlateData!I:I,MATCH(I335,FamilyPlateData!H:H,0))</f>
        <v>4</v>
      </c>
      <c r="L335" t="str">
        <f>INDEX(FamilyPlateData!J:J,MATCH(I335,FamilyPlateData!H:H,0))</f>
        <v>A2</v>
      </c>
      <c r="M335">
        <v>1</v>
      </c>
      <c r="N335">
        <v>1</v>
      </c>
      <c r="O335">
        <f>IF(_xlfn.IFNA(INDEX(ShrinkageData!H:H,MATCH(J335,ShrinkageData!H:H,0)), 0) = 0, 0, 1)</f>
        <v>1</v>
      </c>
      <c r="P335">
        <v>0</v>
      </c>
      <c r="Q335">
        <f t="shared" si="16"/>
        <v>0</v>
      </c>
      <c r="R335" s="1">
        <v>43591</v>
      </c>
      <c r="S335" s="16">
        <f t="shared" si="17"/>
        <v>154</v>
      </c>
    </row>
    <row r="336" spans="1:19" x14ac:dyDescent="0.2">
      <c r="A336" t="str">
        <f>INDEX(FamilyPlateData!$A:$A,MATCH($I336,FamilyPlateData!$H:$H,0))</f>
        <v>F06M06</v>
      </c>
      <c r="B336" t="str">
        <f>INDEX(FamilyPlateData!$C:$C,MATCH($I336,FamilyPlateData!$H:$H,0))</f>
        <v>06</v>
      </c>
      <c r="C336" t="str">
        <f>INDEX(FamilyPlateData!$D:$D,MATCH($I336,FamilyPlateData!$H:$H,0))</f>
        <v>06</v>
      </c>
      <c r="D336">
        <f>INDEX(FamilyPlateData!$B:$B,MATCH($I336,FamilyPlateData!$H:$H,0))</f>
        <v>2</v>
      </c>
      <c r="E336">
        <v>1</v>
      </c>
      <c r="F336" s="19">
        <v>15</v>
      </c>
      <c r="G336" t="s">
        <v>1</v>
      </c>
      <c r="H336" s="5">
        <v>2</v>
      </c>
      <c r="I336" t="s">
        <v>114</v>
      </c>
      <c r="J336" s="15" t="str">
        <f t="shared" si="15"/>
        <v>1-15A-2</v>
      </c>
      <c r="K336">
        <f>INDEX(FamilyPlateData!I:I,MATCH(I336,FamilyPlateData!H:H,0))</f>
        <v>4</v>
      </c>
      <c r="L336" t="str">
        <f>INDEX(FamilyPlateData!J:J,MATCH(I336,FamilyPlateData!H:H,0))</f>
        <v>A2</v>
      </c>
      <c r="M336">
        <v>1</v>
      </c>
      <c r="N336">
        <v>1</v>
      </c>
      <c r="O336">
        <f>IF(_xlfn.IFNA(INDEX(ShrinkageData!H:H,MATCH(J336,ShrinkageData!H:H,0)), 0) = 0, 0, 1)</f>
        <v>1</v>
      </c>
      <c r="P336">
        <v>0</v>
      </c>
      <c r="Q336">
        <f t="shared" si="16"/>
        <v>0</v>
      </c>
      <c r="R336" s="1">
        <v>43593</v>
      </c>
      <c r="S336" s="16">
        <f t="shared" si="17"/>
        <v>156</v>
      </c>
    </row>
    <row r="337" spans="1:19" x14ac:dyDescent="0.2">
      <c r="A337" t="str">
        <f>INDEX(FamilyPlateData!$A:$A,MATCH($I337,FamilyPlateData!$H:$H,0))</f>
        <v>F06M06</v>
      </c>
      <c r="B337" t="str">
        <f>INDEX(FamilyPlateData!$C:$C,MATCH($I337,FamilyPlateData!$H:$H,0))</f>
        <v>06</v>
      </c>
      <c r="C337" t="str">
        <f>INDEX(FamilyPlateData!$D:$D,MATCH($I337,FamilyPlateData!$H:$H,0))</f>
        <v>06</v>
      </c>
      <c r="D337">
        <f>INDEX(FamilyPlateData!$B:$B,MATCH($I337,FamilyPlateData!$H:$H,0))</f>
        <v>2</v>
      </c>
      <c r="E337">
        <v>1</v>
      </c>
      <c r="F337" s="19">
        <v>15</v>
      </c>
      <c r="G337" t="s">
        <v>1</v>
      </c>
      <c r="H337" s="5">
        <v>3</v>
      </c>
      <c r="I337" t="s">
        <v>114</v>
      </c>
      <c r="J337" s="15" t="str">
        <f t="shared" si="15"/>
        <v>1-15A-3</v>
      </c>
      <c r="K337">
        <f>INDEX(FamilyPlateData!I:I,MATCH(I337,FamilyPlateData!H:H,0))</f>
        <v>4</v>
      </c>
      <c r="L337" t="str">
        <f>INDEX(FamilyPlateData!J:J,MATCH(I337,FamilyPlateData!H:H,0))</f>
        <v>A2</v>
      </c>
      <c r="M337">
        <v>1</v>
      </c>
      <c r="N337">
        <v>1</v>
      </c>
      <c r="O337">
        <f>IF(_xlfn.IFNA(INDEX(ShrinkageData!H:H,MATCH(J337,ShrinkageData!H:H,0)), 0) = 0, 0, 1)</f>
        <v>0</v>
      </c>
      <c r="P337">
        <v>0</v>
      </c>
      <c r="Q337">
        <f t="shared" si="16"/>
        <v>1</v>
      </c>
      <c r="R337" s="1">
        <v>43600</v>
      </c>
      <c r="S337" s="16">
        <f t="shared" si="17"/>
        <v>163</v>
      </c>
    </row>
    <row r="338" spans="1:19" x14ac:dyDescent="0.2">
      <c r="A338" t="str">
        <f>INDEX(FamilyPlateData!$A:$A,MATCH($I338,FamilyPlateData!$H:$H,0))</f>
        <v>F06M06</v>
      </c>
      <c r="B338" t="str">
        <f>INDEX(FamilyPlateData!$C:$C,MATCH($I338,FamilyPlateData!$H:$H,0))</f>
        <v>06</v>
      </c>
      <c r="C338" t="str">
        <f>INDEX(FamilyPlateData!$D:$D,MATCH($I338,FamilyPlateData!$H:$H,0))</f>
        <v>06</v>
      </c>
      <c r="D338">
        <f>INDEX(FamilyPlateData!$B:$B,MATCH($I338,FamilyPlateData!$H:$H,0))</f>
        <v>2</v>
      </c>
      <c r="E338">
        <v>1</v>
      </c>
      <c r="F338" s="19">
        <v>15</v>
      </c>
      <c r="G338" t="s">
        <v>1</v>
      </c>
      <c r="H338" s="5">
        <v>4</v>
      </c>
      <c r="I338" t="s">
        <v>114</v>
      </c>
      <c r="J338" s="15" t="str">
        <f t="shared" si="15"/>
        <v>1-15A-4</v>
      </c>
      <c r="K338">
        <f>INDEX(FamilyPlateData!I:I,MATCH(I338,FamilyPlateData!H:H,0))</f>
        <v>4</v>
      </c>
      <c r="L338" t="str">
        <f>INDEX(FamilyPlateData!J:J,MATCH(I338,FamilyPlateData!H:H,0))</f>
        <v>A2</v>
      </c>
      <c r="M338">
        <v>1</v>
      </c>
      <c r="N338">
        <v>1</v>
      </c>
      <c r="O338">
        <f>IF(_xlfn.IFNA(INDEX(ShrinkageData!H:H,MATCH(J338,ShrinkageData!H:H,0)), 0) = 0, 0, 1)</f>
        <v>0</v>
      </c>
      <c r="P338">
        <v>0</v>
      </c>
      <c r="Q338">
        <f t="shared" si="16"/>
        <v>1</v>
      </c>
      <c r="R338" s="1">
        <v>43613</v>
      </c>
      <c r="S338" s="16">
        <f t="shared" si="17"/>
        <v>176</v>
      </c>
    </row>
    <row r="339" spans="1:19" x14ac:dyDescent="0.2">
      <c r="A339" t="str">
        <f>INDEX(FamilyPlateData!$A:$A,MATCH($I339,FamilyPlateData!$H:$H,0))</f>
        <v>F06M06</v>
      </c>
      <c r="B339" t="str">
        <f>INDEX(FamilyPlateData!$C:$C,MATCH($I339,FamilyPlateData!$H:$H,0))</f>
        <v>06</v>
      </c>
      <c r="C339" t="str">
        <f>INDEX(FamilyPlateData!$D:$D,MATCH($I339,FamilyPlateData!$H:$H,0))</f>
        <v>06</v>
      </c>
      <c r="D339">
        <f>INDEX(FamilyPlateData!$B:$B,MATCH($I339,FamilyPlateData!$H:$H,0))</f>
        <v>2</v>
      </c>
      <c r="E339">
        <v>1</v>
      </c>
      <c r="F339" s="19">
        <v>15</v>
      </c>
      <c r="G339" t="s">
        <v>1</v>
      </c>
      <c r="H339" s="5">
        <v>5</v>
      </c>
      <c r="I339" t="s">
        <v>114</v>
      </c>
      <c r="J339" s="15" t="str">
        <f t="shared" si="15"/>
        <v>1-15A-5</v>
      </c>
      <c r="K339">
        <f>INDEX(FamilyPlateData!I:I,MATCH(I339,FamilyPlateData!H:H,0))</f>
        <v>4</v>
      </c>
      <c r="L339" t="str">
        <f>INDEX(FamilyPlateData!J:J,MATCH(I339,FamilyPlateData!H:H,0))</f>
        <v>A2</v>
      </c>
      <c r="M339">
        <v>1</v>
      </c>
      <c r="N339">
        <v>1</v>
      </c>
      <c r="O339">
        <f>IF(_xlfn.IFNA(INDEX(ShrinkageData!H:H,MATCH(J339,ShrinkageData!H:H,0)), 0) = 0, 0, 1)</f>
        <v>0</v>
      </c>
      <c r="P339">
        <v>0</v>
      </c>
      <c r="Q339">
        <f t="shared" si="16"/>
        <v>1</v>
      </c>
      <c r="R339" s="1">
        <v>43600</v>
      </c>
      <c r="S339" s="16">
        <f t="shared" si="17"/>
        <v>163</v>
      </c>
    </row>
    <row r="340" spans="1:19" x14ac:dyDescent="0.2">
      <c r="A340" t="str">
        <f>INDEX(FamilyPlateData!$A:$A,MATCH($I340,FamilyPlateData!$H:$H,0))</f>
        <v>F06M06</v>
      </c>
      <c r="B340" t="str">
        <f>INDEX(FamilyPlateData!$C:$C,MATCH($I340,FamilyPlateData!$H:$H,0))</f>
        <v>06</v>
      </c>
      <c r="C340" t="str">
        <f>INDEX(FamilyPlateData!$D:$D,MATCH($I340,FamilyPlateData!$H:$H,0))</f>
        <v>06</v>
      </c>
      <c r="D340">
        <f>INDEX(FamilyPlateData!$B:$B,MATCH($I340,FamilyPlateData!$H:$H,0))</f>
        <v>2</v>
      </c>
      <c r="E340">
        <v>1</v>
      </c>
      <c r="F340" s="19">
        <v>15</v>
      </c>
      <c r="G340" t="s">
        <v>1</v>
      </c>
      <c r="H340" s="5">
        <v>6</v>
      </c>
      <c r="I340" t="s">
        <v>114</v>
      </c>
      <c r="J340" s="15" t="str">
        <f t="shared" si="15"/>
        <v>1-15A-6</v>
      </c>
      <c r="K340">
        <f>INDEX(FamilyPlateData!I:I,MATCH(I340,FamilyPlateData!H:H,0))</f>
        <v>4</v>
      </c>
      <c r="L340" t="str">
        <f>INDEX(FamilyPlateData!J:J,MATCH(I340,FamilyPlateData!H:H,0))</f>
        <v>A2</v>
      </c>
      <c r="M340">
        <v>1</v>
      </c>
      <c r="N340">
        <v>1</v>
      </c>
      <c r="O340">
        <f>IF(_xlfn.IFNA(INDEX(ShrinkageData!H:H,MATCH(J340,ShrinkageData!H:H,0)), 0) = 0, 0, 1)</f>
        <v>0</v>
      </c>
      <c r="P340">
        <v>0</v>
      </c>
      <c r="Q340">
        <f t="shared" si="16"/>
        <v>1</v>
      </c>
      <c r="R340" s="1">
        <v>43600</v>
      </c>
      <c r="S340" s="16">
        <f t="shared" si="17"/>
        <v>163</v>
      </c>
    </row>
    <row r="341" spans="1:19" x14ac:dyDescent="0.2">
      <c r="A341" t="str">
        <f>INDEX(FamilyPlateData!$A:$A,MATCH($I341,FamilyPlateData!$H:$H,0))</f>
        <v>F06M06</v>
      </c>
      <c r="B341" t="str">
        <f>INDEX(FamilyPlateData!$C:$C,MATCH($I341,FamilyPlateData!$H:$H,0))</f>
        <v>06</v>
      </c>
      <c r="C341" t="str">
        <f>INDEX(FamilyPlateData!$D:$D,MATCH($I341,FamilyPlateData!$H:$H,0))</f>
        <v>06</v>
      </c>
      <c r="D341">
        <f>INDEX(FamilyPlateData!$B:$B,MATCH($I341,FamilyPlateData!$H:$H,0))</f>
        <v>2</v>
      </c>
      <c r="E341">
        <v>1</v>
      </c>
      <c r="F341" s="19">
        <v>15</v>
      </c>
      <c r="G341" t="s">
        <v>2</v>
      </c>
      <c r="H341" s="5">
        <v>1</v>
      </c>
      <c r="I341" t="s">
        <v>115</v>
      </c>
      <c r="J341" s="15" t="str">
        <f t="shared" si="15"/>
        <v>1-15B-1</v>
      </c>
      <c r="K341">
        <f>INDEX(FamilyPlateData!I:I,MATCH(I341,FamilyPlateData!H:H,0))</f>
        <v>4</v>
      </c>
      <c r="L341" t="str">
        <f>INDEX(FamilyPlateData!J:J,MATCH(I341,FamilyPlateData!H:H,0))</f>
        <v>A2</v>
      </c>
      <c r="M341">
        <v>1</v>
      </c>
      <c r="N341">
        <v>1</v>
      </c>
      <c r="O341">
        <f>IF(_xlfn.IFNA(INDEX(ShrinkageData!H:H,MATCH(J341,ShrinkageData!H:H,0)), 0) = 0, 0, 1)</f>
        <v>0</v>
      </c>
      <c r="P341">
        <v>0</v>
      </c>
      <c r="Q341">
        <f t="shared" si="16"/>
        <v>1</v>
      </c>
      <c r="R341" s="1">
        <v>43593</v>
      </c>
      <c r="S341" s="16">
        <f t="shared" si="17"/>
        <v>156</v>
      </c>
    </row>
    <row r="342" spans="1:19" x14ac:dyDescent="0.2">
      <c r="A342" t="str">
        <f>INDEX(FamilyPlateData!$A:$A,MATCH($I342,FamilyPlateData!$H:$H,0))</f>
        <v>F06M06</v>
      </c>
      <c r="B342" t="str">
        <f>INDEX(FamilyPlateData!$C:$C,MATCH($I342,FamilyPlateData!$H:$H,0))</f>
        <v>06</v>
      </c>
      <c r="C342" t="str">
        <f>INDEX(FamilyPlateData!$D:$D,MATCH($I342,FamilyPlateData!$H:$H,0))</f>
        <v>06</v>
      </c>
      <c r="D342">
        <f>INDEX(FamilyPlateData!$B:$B,MATCH($I342,FamilyPlateData!$H:$H,0))</f>
        <v>2</v>
      </c>
      <c r="E342">
        <v>1</v>
      </c>
      <c r="F342" s="19">
        <v>15</v>
      </c>
      <c r="G342" t="s">
        <v>2</v>
      </c>
      <c r="H342" s="5">
        <v>2</v>
      </c>
      <c r="I342" t="s">
        <v>115</v>
      </c>
      <c r="J342" s="15" t="str">
        <f t="shared" si="15"/>
        <v>1-15B-2</v>
      </c>
      <c r="K342">
        <f>INDEX(FamilyPlateData!I:I,MATCH(I342,FamilyPlateData!H:H,0))</f>
        <v>4</v>
      </c>
      <c r="L342" t="str">
        <f>INDEX(FamilyPlateData!J:J,MATCH(I342,FamilyPlateData!H:H,0))</f>
        <v>A2</v>
      </c>
      <c r="M342">
        <v>0</v>
      </c>
      <c r="N342">
        <v>0</v>
      </c>
      <c r="O342">
        <f>IF(_xlfn.IFNA(INDEX(ShrinkageData!H:H,MATCH(J342,ShrinkageData!H:H,0)), 0) = 0, 0, 1)</f>
        <v>0</v>
      </c>
      <c r="P342">
        <v>0</v>
      </c>
      <c r="Q342">
        <f t="shared" si="16"/>
        <v>0</v>
      </c>
      <c r="R342" s="1" t="s">
        <v>921</v>
      </c>
      <c r="S342" s="16">
        <f t="shared" si="17"/>
        <v>0</v>
      </c>
    </row>
    <row r="343" spans="1:19" x14ac:dyDescent="0.2">
      <c r="A343" t="str">
        <f>INDEX(FamilyPlateData!$A:$A,MATCH($I343,FamilyPlateData!$H:$H,0))</f>
        <v>F06M06</v>
      </c>
      <c r="B343" t="str">
        <f>INDEX(FamilyPlateData!$C:$C,MATCH($I343,FamilyPlateData!$H:$H,0))</f>
        <v>06</v>
      </c>
      <c r="C343" t="str">
        <f>INDEX(FamilyPlateData!$D:$D,MATCH($I343,FamilyPlateData!$H:$H,0))</f>
        <v>06</v>
      </c>
      <c r="D343">
        <f>INDEX(FamilyPlateData!$B:$B,MATCH($I343,FamilyPlateData!$H:$H,0))</f>
        <v>2</v>
      </c>
      <c r="E343">
        <v>1</v>
      </c>
      <c r="F343" s="19">
        <v>15</v>
      </c>
      <c r="G343" t="s">
        <v>2</v>
      </c>
      <c r="H343" s="5">
        <v>3</v>
      </c>
      <c r="I343" t="s">
        <v>115</v>
      </c>
      <c r="J343" s="15" t="str">
        <f t="shared" si="15"/>
        <v>1-15B-3</v>
      </c>
      <c r="K343">
        <f>INDEX(FamilyPlateData!I:I,MATCH(I343,FamilyPlateData!H:H,0))</f>
        <v>4</v>
      </c>
      <c r="L343" t="str">
        <f>INDEX(FamilyPlateData!J:J,MATCH(I343,FamilyPlateData!H:H,0))</f>
        <v>A2</v>
      </c>
      <c r="M343">
        <v>1</v>
      </c>
      <c r="N343">
        <v>1</v>
      </c>
      <c r="O343">
        <f>IF(_xlfn.IFNA(INDEX(ShrinkageData!H:H,MATCH(J343,ShrinkageData!H:H,0)), 0) = 0, 0, 1)</f>
        <v>0</v>
      </c>
      <c r="P343">
        <v>0</v>
      </c>
      <c r="Q343">
        <f t="shared" si="16"/>
        <v>1</v>
      </c>
      <c r="R343" s="1">
        <v>43600</v>
      </c>
      <c r="S343" s="16">
        <f t="shared" si="17"/>
        <v>163</v>
      </c>
    </row>
    <row r="344" spans="1:19" x14ac:dyDescent="0.2">
      <c r="A344" t="str">
        <f>INDEX(FamilyPlateData!$A:$A,MATCH($I344,FamilyPlateData!$H:$H,0))</f>
        <v>F06M06</v>
      </c>
      <c r="B344" t="str">
        <f>INDEX(FamilyPlateData!$C:$C,MATCH($I344,FamilyPlateData!$H:$H,0))</f>
        <v>06</v>
      </c>
      <c r="C344" t="str">
        <f>INDEX(FamilyPlateData!$D:$D,MATCH($I344,FamilyPlateData!$H:$H,0))</f>
        <v>06</v>
      </c>
      <c r="D344">
        <f>INDEX(FamilyPlateData!$B:$B,MATCH($I344,FamilyPlateData!$H:$H,0))</f>
        <v>2</v>
      </c>
      <c r="E344">
        <v>1</v>
      </c>
      <c r="F344" s="19">
        <v>15</v>
      </c>
      <c r="G344" t="s">
        <v>2</v>
      </c>
      <c r="H344" s="5">
        <v>4</v>
      </c>
      <c r="I344" t="s">
        <v>115</v>
      </c>
      <c r="J344" s="15" t="str">
        <f t="shared" si="15"/>
        <v>1-15B-4</v>
      </c>
      <c r="K344">
        <f>INDEX(FamilyPlateData!I:I,MATCH(I344,FamilyPlateData!H:H,0))</f>
        <v>4</v>
      </c>
      <c r="L344" t="str">
        <f>INDEX(FamilyPlateData!J:J,MATCH(I344,FamilyPlateData!H:H,0))</f>
        <v>A2</v>
      </c>
      <c r="M344">
        <v>1</v>
      </c>
      <c r="N344">
        <v>1</v>
      </c>
      <c r="O344">
        <f>IF(_xlfn.IFNA(INDEX(ShrinkageData!H:H,MATCH(J344,ShrinkageData!H:H,0)), 0) = 0, 0, 1)</f>
        <v>1</v>
      </c>
      <c r="P344">
        <v>0</v>
      </c>
      <c r="Q344">
        <f t="shared" si="16"/>
        <v>0</v>
      </c>
      <c r="R344" s="1">
        <v>43595</v>
      </c>
      <c r="S344" s="16">
        <f t="shared" si="17"/>
        <v>158</v>
      </c>
    </row>
    <row r="345" spans="1:19" x14ac:dyDescent="0.2">
      <c r="A345" t="str">
        <f>INDEX(FamilyPlateData!$A:$A,MATCH($I345,FamilyPlateData!$H:$H,0))</f>
        <v>F06M06</v>
      </c>
      <c r="B345" t="str">
        <f>INDEX(FamilyPlateData!$C:$C,MATCH($I345,FamilyPlateData!$H:$H,0))</f>
        <v>06</v>
      </c>
      <c r="C345" t="str">
        <f>INDEX(FamilyPlateData!$D:$D,MATCH($I345,FamilyPlateData!$H:$H,0))</f>
        <v>06</v>
      </c>
      <c r="D345">
        <f>INDEX(FamilyPlateData!$B:$B,MATCH($I345,FamilyPlateData!$H:$H,0))</f>
        <v>2</v>
      </c>
      <c r="E345">
        <v>1</v>
      </c>
      <c r="F345" s="19">
        <v>15</v>
      </c>
      <c r="G345" t="s">
        <v>2</v>
      </c>
      <c r="H345" s="5">
        <v>5</v>
      </c>
      <c r="I345" t="s">
        <v>115</v>
      </c>
      <c r="J345" s="15" t="str">
        <f t="shared" si="15"/>
        <v>1-15B-5</v>
      </c>
      <c r="K345">
        <f>INDEX(FamilyPlateData!I:I,MATCH(I345,FamilyPlateData!H:H,0))</f>
        <v>4</v>
      </c>
      <c r="L345" t="str">
        <f>INDEX(FamilyPlateData!J:J,MATCH(I345,FamilyPlateData!H:H,0))</f>
        <v>A2</v>
      </c>
      <c r="M345">
        <v>0</v>
      </c>
      <c r="N345">
        <v>0</v>
      </c>
      <c r="O345">
        <f>IF(_xlfn.IFNA(INDEX(ShrinkageData!H:H,MATCH(J345,ShrinkageData!H:H,0)), 0) = 0, 0, 1)</f>
        <v>0</v>
      </c>
      <c r="P345">
        <v>0</v>
      </c>
      <c r="Q345">
        <f t="shared" si="16"/>
        <v>0</v>
      </c>
      <c r="R345" s="1" t="s">
        <v>921</v>
      </c>
      <c r="S345" s="16">
        <f t="shared" si="17"/>
        <v>0</v>
      </c>
    </row>
    <row r="346" spans="1:19" x14ac:dyDescent="0.2">
      <c r="A346" t="str">
        <f>INDEX(FamilyPlateData!$A:$A,MATCH($I346,FamilyPlateData!$H:$H,0))</f>
        <v>F06M06</v>
      </c>
      <c r="B346" t="str">
        <f>INDEX(FamilyPlateData!$C:$C,MATCH($I346,FamilyPlateData!$H:$H,0))</f>
        <v>06</v>
      </c>
      <c r="C346" t="str">
        <f>INDEX(FamilyPlateData!$D:$D,MATCH($I346,FamilyPlateData!$H:$H,0))</f>
        <v>06</v>
      </c>
      <c r="D346">
        <f>INDEX(FamilyPlateData!$B:$B,MATCH($I346,FamilyPlateData!$H:$H,0))</f>
        <v>2</v>
      </c>
      <c r="E346">
        <v>1</v>
      </c>
      <c r="F346" s="19">
        <v>15</v>
      </c>
      <c r="G346" t="s">
        <v>2</v>
      </c>
      <c r="H346" s="5">
        <v>6</v>
      </c>
      <c r="I346" t="s">
        <v>115</v>
      </c>
      <c r="J346" s="15" t="str">
        <f t="shared" si="15"/>
        <v>1-15B-6</v>
      </c>
      <c r="K346">
        <f>INDEX(FamilyPlateData!I:I,MATCH(I346,FamilyPlateData!H:H,0))</f>
        <v>4</v>
      </c>
      <c r="L346" t="str">
        <f>INDEX(FamilyPlateData!J:J,MATCH(I346,FamilyPlateData!H:H,0))</f>
        <v>A2</v>
      </c>
      <c r="M346">
        <v>1</v>
      </c>
      <c r="N346">
        <v>1</v>
      </c>
      <c r="O346">
        <f>IF(_xlfn.IFNA(INDEX(ShrinkageData!H:H,MATCH(J346,ShrinkageData!H:H,0)), 0) = 0, 0, 1)</f>
        <v>0</v>
      </c>
      <c r="P346">
        <v>0</v>
      </c>
      <c r="Q346">
        <f t="shared" si="16"/>
        <v>1</v>
      </c>
      <c r="R346" s="1">
        <v>43600</v>
      </c>
      <c r="S346" s="16">
        <f t="shared" si="17"/>
        <v>163</v>
      </c>
    </row>
    <row r="347" spans="1:19" x14ac:dyDescent="0.2">
      <c r="A347" t="str">
        <f>INDEX(FamilyPlateData!$A:$A,MATCH($I347,FamilyPlateData!$H:$H,0))</f>
        <v>F10M14</v>
      </c>
      <c r="B347" t="str">
        <f>INDEX(FamilyPlateData!$C:$C,MATCH($I347,FamilyPlateData!$H:$H,0))</f>
        <v>10</v>
      </c>
      <c r="C347" t="str">
        <f>INDEX(FamilyPlateData!$D:$D,MATCH($I347,FamilyPlateData!$H:$H,0))</f>
        <v>14</v>
      </c>
      <c r="D347">
        <f>INDEX(FamilyPlateData!$B:$B,MATCH($I347,FamilyPlateData!$H:$H,0))</f>
        <v>4</v>
      </c>
      <c r="E347">
        <v>1</v>
      </c>
      <c r="F347" s="19">
        <v>15</v>
      </c>
      <c r="G347" t="s">
        <v>3</v>
      </c>
      <c r="H347" s="5">
        <v>1</v>
      </c>
      <c r="I347" t="s">
        <v>116</v>
      </c>
      <c r="J347" s="15" t="str">
        <f t="shared" si="15"/>
        <v>1-15C-1</v>
      </c>
      <c r="K347">
        <f>INDEX(FamilyPlateData!I:I,MATCH(I347,FamilyPlateData!H:H,0))</f>
        <v>4</v>
      </c>
      <c r="L347" t="str">
        <f>INDEX(FamilyPlateData!J:J,MATCH(I347,FamilyPlateData!H:H,0))</f>
        <v>A3</v>
      </c>
      <c r="M347">
        <v>1</v>
      </c>
      <c r="N347">
        <v>1</v>
      </c>
      <c r="O347">
        <f>IF(_xlfn.IFNA(INDEX(ShrinkageData!H:H,MATCH(J347,ShrinkageData!H:H,0)), 0) = 0, 0, 1)</f>
        <v>0</v>
      </c>
      <c r="P347">
        <v>0</v>
      </c>
      <c r="Q347">
        <f t="shared" si="16"/>
        <v>1</v>
      </c>
      <c r="R347" s="1">
        <v>43600</v>
      </c>
      <c r="S347" s="16">
        <f t="shared" si="17"/>
        <v>163</v>
      </c>
    </row>
    <row r="348" spans="1:19" x14ac:dyDescent="0.2">
      <c r="A348" t="str">
        <f>INDEX(FamilyPlateData!$A:$A,MATCH($I348,FamilyPlateData!$H:$H,0))</f>
        <v>F10M14</v>
      </c>
      <c r="B348" t="str">
        <f>INDEX(FamilyPlateData!$C:$C,MATCH($I348,FamilyPlateData!$H:$H,0))</f>
        <v>10</v>
      </c>
      <c r="C348" t="str">
        <f>INDEX(FamilyPlateData!$D:$D,MATCH($I348,FamilyPlateData!$H:$H,0))</f>
        <v>14</v>
      </c>
      <c r="D348">
        <f>INDEX(FamilyPlateData!$B:$B,MATCH($I348,FamilyPlateData!$H:$H,0))</f>
        <v>4</v>
      </c>
      <c r="E348">
        <v>1</v>
      </c>
      <c r="F348" s="19">
        <v>15</v>
      </c>
      <c r="G348" t="s">
        <v>3</v>
      </c>
      <c r="H348" s="5">
        <v>2</v>
      </c>
      <c r="I348" t="s">
        <v>116</v>
      </c>
      <c r="J348" s="15" t="str">
        <f t="shared" si="15"/>
        <v>1-15C-2</v>
      </c>
      <c r="K348">
        <f>INDEX(FamilyPlateData!I:I,MATCH(I348,FamilyPlateData!H:H,0))</f>
        <v>4</v>
      </c>
      <c r="L348" t="str">
        <f>INDEX(FamilyPlateData!J:J,MATCH(I348,FamilyPlateData!H:H,0))</f>
        <v>A3</v>
      </c>
      <c r="M348">
        <v>1</v>
      </c>
      <c r="N348">
        <v>1</v>
      </c>
      <c r="O348">
        <f>IF(_xlfn.IFNA(INDEX(ShrinkageData!H:H,MATCH(J348,ShrinkageData!H:H,0)), 0) = 0, 0, 1)</f>
        <v>0</v>
      </c>
      <c r="P348">
        <v>0</v>
      </c>
      <c r="Q348">
        <f t="shared" si="16"/>
        <v>1</v>
      </c>
      <c r="R348" s="1">
        <v>43600</v>
      </c>
      <c r="S348" s="16">
        <f t="shared" si="17"/>
        <v>163</v>
      </c>
    </row>
    <row r="349" spans="1:19" x14ac:dyDescent="0.2">
      <c r="A349" t="str">
        <f>INDEX(FamilyPlateData!$A:$A,MATCH($I349,FamilyPlateData!$H:$H,0))</f>
        <v>F10M14</v>
      </c>
      <c r="B349" t="str">
        <f>INDEX(FamilyPlateData!$C:$C,MATCH($I349,FamilyPlateData!$H:$H,0))</f>
        <v>10</v>
      </c>
      <c r="C349" t="str">
        <f>INDEX(FamilyPlateData!$D:$D,MATCH($I349,FamilyPlateData!$H:$H,0))</f>
        <v>14</v>
      </c>
      <c r="D349">
        <f>INDEX(FamilyPlateData!$B:$B,MATCH($I349,FamilyPlateData!$H:$H,0))</f>
        <v>4</v>
      </c>
      <c r="E349">
        <v>1</v>
      </c>
      <c r="F349" s="19">
        <v>15</v>
      </c>
      <c r="G349" t="s">
        <v>3</v>
      </c>
      <c r="H349" s="5">
        <v>3</v>
      </c>
      <c r="I349" t="s">
        <v>116</v>
      </c>
      <c r="J349" s="15" t="str">
        <f t="shared" si="15"/>
        <v>1-15C-3</v>
      </c>
      <c r="K349">
        <f>INDEX(FamilyPlateData!I:I,MATCH(I349,FamilyPlateData!H:H,0))</f>
        <v>4</v>
      </c>
      <c r="L349" t="str">
        <f>INDEX(FamilyPlateData!J:J,MATCH(I349,FamilyPlateData!H:H,0))</f>
        <v>A3</v>
      </c>
      <c r="M349">
        <v>1</v>
      </c>
      <c r="N349">
        <v>1</v>
      </c>
      <c r="O349">
        <f>IF(_xlfn.IFNA(INDEX(ShrinkageData!H:H,MATCH(J349,ShrinkageData!H:H,0)), 0) = 0, 0, 1)</f>
        <v>1</v>
      </c>
      <c r="P349">
        <v>0</v>
      </c>
      <c r="Q349">
        <f t="shared" si="16"/>
        <v>0</v>
      </c>
      <c r="R349" s="1">
        <v>43595</v>
      </c>
      <c r="S349" s="16">
        <f t="shared" si="17"/>
        <v>158</v>
      </c>
    </row>
    <row r="350" spans="1:19" x14ac:dyDescent="0.2">
      <c r="A350" t="str">
        <f>INDEX(FamilyPlateData!$A:$A,MATCH($I350,FamilyPlateData!$H:$H,0))</f>
        <v>F10M14</v>
      </c>
      <c r="B350" t="str">
        <f>INDEX(FamilyPlateData!$C:$C,MATCH($I350,FamilyPlateData!$H:$H,0))</f>
        <v>10</v>
      </c>
      <c r="C350" t="str">
        <f>INDEX(FamilyPlateData!$D:$D,MATCH($I350,FamilyPlateData!$H:$H,0))</f>
        <v>14</v>
      </c>
      <c r="D350">
        <f>INDEX(FamilyPlateData!$B:$B,MATCH($I350,FamilyPlateData!$H:$H,0))</f>
        <v>4</v>
      </c>
      <c r="E350">
        <v>1</v>
      </c>
      <c r="F350" s="19">
        <v>15</v>
      </c>
      <c r="G350" t="s">
        <v>3</v>
      </c>
      <c r="H350" s="5">
        <v>4</v>
      </c>
      <c r="I350" t="s">
        <v>116</v>
      </c>
      <c r="J350" s="15" t="str">
        <f t="shared" si="15"/>
        <v>1-15C-4</v>
      </c>
      <c r="K350">
        <f>INDEX(FamilyPlateData!I:I,MATCH(I350,FamilyPlateData!H:H,0))</f>
        <v>4</v>
      </c>
      <c r="L350" t="str">
        <f>INDEX(FamilyPlateData!J:J,MATCH(I350,FamilyPlateData!H:H,0))</f>
        <v>A3</v>
      </c>
      <c r="M350">
        <v>1</v>
      </c>
      <c r="N350">
        <v>1</v>
      </c>
      <c r="O350">
        <f>IF(_xlfn.IFNA(INDEX(ShrinkageData!H:H,MATCH(J350,ShrinkageData!H:H,0)), 0) = 0, 0, 1)</f>
        <v>1</v>
      </c>
      <c r="P350">
        <v>0</v>
      </c>
      <c r="Q350">
        <f t="shared" si="16"/>
        <v>0</v>
      </c>
      <c r="R350" s="1">
        <v>43595</v>
      </c>
      <c r="S350" s="16">
        <f t="shared" si="17"/>
        <v>158</v>
      </c>
    </row>
    <row r="351" spans="1:19" x14ac:dyDescent="0.2">
      <c r="A351" t="str">
        <f>INDEX(FamilyPlateData!$A:$A,MATCH($I351,FamilyPlateData!$H:$H,0))</f>
        <v>F10M14</v>
      </c>
      <c r="B351" t="str">
        <f>INDEX(FamilyPlateData!$C:$C,MATCH($I351,FamilyPlateData!$H:$H,0))</f>
        <v>10</v>
      </c>
      <c r="C351" t="str">
        <f>INDEX(FamilyPlateData!$D:$D,MATCH($I351,FamilyPlateData!$H:$H,0))</f>
        <v>14</v>
      </c>
      <c r="D351">
        <f>INDEX(FamilyPlateData!$B:$B,MATCH($I351,FamilyPlateData!$H:$H,0))</f>
        <v>4</v>
      </c>
      <c r="E351">
        <v>1</v>
      </c>
      <c r="F351" s="19">
        <v>15</v>
      </c>
      <c r="G351" t="s">
        <v>3</v>
      </c>
      <c r="H351" s="5">
        <v>5</v>
      </c>
      <c r="I351" t="s">
        <v>116</v>
      </c>
      <c r="J351" s="15" t="str">
        <f t="shared" si="15"/>
        <v>1-15C-5</v>
      </c>
      <c r="K351">
        <f>INDEX(FamilyPlateData!I:I,MATCH(I351,FamilyPlateData!H:H,0))</f>
        <v>4</v>
      </c>
      <c r="L351" t="str">
        <f>INDEX(FamilyPlateData!J:J,MATCH(I351,FamilyPlateData!H:H,0))</f>
        <v>A3</v>
      </c>
      <c r="M351">
        <v>1</v>
      </c>
      <c r="N351">
        <v>1</v>
      </c>
      <c r="O351">
        <f>IF(_xlfn.IFNA(INDEX(ShrinkageData!H:H,MATCH(J351,ShrinkageData!H:H,0)), 0) = 0, 0, 1)</f>
        <v>0</v>
      </c>
      <c r="P351">
        <v>0</v>
      </c>
      <c r="Q351">
        <f t="shared" si="16"/>
        <v>1</v>
      </c>
      <c r="R351" s="1">
        <v>43600</v>
      </c>
      <c r="S351" s="16">
        <f t="shared" si="17"/>
        <v>163</v>
      </c>
    </row>
    <row r="352" spans="1:19" x14ac:dyDescent="0.2">
      <c r="A352" t="str">
        <f>INDEX(FamilyPlateData!$A:$A,MATCH($I352,FamilyPlateData!$H:$H,0))</f>
        <v>F10M14</v>
      </c>
      <c r="B352" t="str">
        <f>INDEX(FamilyPlateData!$C:$C,MATCH($I352,FamilyPlateData!$H:$H,0))</f>
        <v>10</v>
      </c>
      <c r="C352" t="str">
        <f>INDEX(FamilyPlateData!$D:$D,MATCH($I352,FamilyPlateData!$H:$H,0))</f>
        <v>14</v>
      </c>
      <c r="D352">
        <f>INDEX(FamilyPlateData!$B:$B,MATCH($I352,FamilyPlateData!$H:$H,0))</f>
        <v>4</v>
      </c>
      <c r="E352">
        <v>1</v>
      </c>
      <c r="F352" s="19">
        <v>15</v>
      </c>
      <c r="G352" t="s">
        <v>3</v>
      </c>
      <c r="H352" s="5">
        <v>6</v>
      </c>
      <c r="I352" t="s">
        <v>116</v>
      </c>
      <c r="J352" s="15" t="str">
        <f t="shared" si="15"/>
        <v>1-15C-6</v>
      </c>
      <c r="K352">
        <f>INDEX(FamilyPlateData!I:I,MATCH(I352,FamilyPlateData!H:H,0))</f>
        <v>4</v>
      </c>
      <c r="L352" t="str">
        <f>INDEX(FamilyPlateData!J:J,MATCH(I352,FamilyPlateData!H:H,0))</f>
        <v>A3</v>
      </c>
      <c r="M352">
        <v>1</v>
      </c>
      <c r="N352">
        <v>1</v>
      </c>
      <c r="O352">
        <f>IF(_xlfn.IFNA(INDEX(ShrinkageData!H:H,MATCH(J352,ShrinkageData!H:H,0)), 0) = 0, 0, 1)</f>
        <v>0</v>
      </c>
      <c r="P352">
        <v>0</v>
      </c>
      <c r="Q352">
        <f t="shared" si="16"/>
        <v>1</v>
      </c>
      <c r="R352" s="1">
        <v>43600</v>
      </c>
      <c r="S352" s="16">
        <f t="shared" si="17"/>
        <v>163</v>
      </c>
    </row>
    <row r="353" spans="1:19" x14ac:dyDescent="0.2">
      <c r="A353" t="str">
        <f>INDEX(FamilyPlateData!$A:$A,MATCH($I353,FamilyPlateData!$H:$H,0))</f>
        <v>F10M14</v>
      </c>
      <c r="B353" t="str">
        <f>INDEX(FamilyPlateData!$C:$C,MATCH($I353,FamilyPlateData!$H:$H,0))</f>
        <v>10</v>
      </c>
      <c r="C353" t="str">
        <f>INDEX(FamilyPlateData!$D:$D,MATCH($I353,FamilyPlateData!$H:$H,0))</f>
        <v>14</v>
      </c>
      <c r="D353">
        <f>INDEX(FamilyPlateData!$B:$B,MATCH($I353,FamilyPlateData!$H:$H,0))</f>
        <v>4</v>
      </c>
      <c r="E353">
        <v>1</v>
      </c>
      <c r="F353" s="19">
        <v>15</v>
      </c>
      <c r="G353" t="s">
        <v>4</v>
      </c>
      <c r="H353" s="5">
        <v>1</v>
      </c>
      <c r="I353" t="s">
        <v>117</v>
      </c>
      <c r="J353" s="15" t="str">
        <f t="shared" si="15"/>
        <v>1-15D-1</v>
      </c>
      <c r="K353">
        <f>INDEX(FamilyPlateData!I:I,MATCH(I353,FamilyPlateData!H:H,0))</f>
        <v>4</v>
      </c>
      <c r="L353" t="str">
        <f>INDEX(FamilyPlateData!J:J,MATCH(I353,FamilyPlateData!H:H,0))</f>
        <v>A3</v>
      </c>
      <c r="M353">
        <v>1</v>
      </c>
      <c r="N353">
        <v>1</v>
      </c>
      <c r="O353">
        <f>IF(_xlfn.IFNA(INDEX(ShrinkageData!H:H,MATCH(J353,ShrinkageData!H:H,0)), 0) = 0, 0, 1)</f>
        <v>0</v>
      </c>
      <c r="P353">
        <v>0</v>
      </c>
      <c r="Q353">
        <f t="shared" si="16"/>
        <v>1</v>
      </c>
      <c r="R353" s="1">
        <v>43600</v>
      </c>
      <c r="S353" s="16">
        <f t="shared" si="17"/>
        <v>163</v>
      </c>
    </row>
    <row r="354" spans="1:19" x14ac:dyDescent="0.2">
      <c r="A354" t="str">
        <f>INDEX(FamilyPlateData!$A:$A,MATCH($I354,FamilyPlateData!$H:$H,0))</f>
        <v>F10M14</v>
      </c>
      <c r="B354" t="str">
        <f>INDEX(FamilyPlateData!$C:$C,MATCH($I354,FamilyPlateData!$H:$H,0))</f>
        <v>10</v>
      </c>
      <c r="C354" t="str">
        <f>INDEX(FamilyPlateData!$D:$D,MATCH($I354,FamilyPlateData!$H:$H,0))</f>
        <v>14</v>
      </c>
      <c r="D354">
        <f>INDEX(FamilyPlateData!$B:$B,MATCH($I354,FamilyPlateData!$H:$H,0))</f>
        <v>4</v>
      </c>
      <c r="E354">
        <v>1</v>
      </c>
      <c r="F354" s="19">
        <v>15</v>
      </c>
      <c r="G354" t="s">
        <v>4</v>
      </c>
      <c r="H354" s="5">
        <v>2</v>
      </c>
      <c r="I354" t="s">
        <v>117</v>
      </c>
      <c r="J354" s="15" t="str">
        <f t="shared" si="15"/>
        <v>1-15D-2</v>
      </c>
      <c r="K354">
        <f>INDEX(FamilyPlateData!I:I,MATCH(I354,FamilyPlateData!H:H,0))</f>
        <v>4</v>
      </c>
      <c r="L354" t="str">
        <f>INDEX(FamilyPlateData!J:J,MATCH(I354,FamilyPlateData!H:H,0))</f>
        <v>A3</v>
      </c>
      <c r="M354">
        <v>1</v>
      </c>
      <c r="N354">
        <v>1</v>
      </c>
      <c r="O354">
        <f>IF(_xlfn.IFNA(INDEX(ShrinkageData!H:H,MATCH(J354,ShrinkageData!H:H,0)), 0) = 0, 0, 1)</f>
        <v>0</v>
      </c>
      <c r="P354">
        <v>0</v>
      </c>
      <c r="Q354">
        <f t="shared" si="16"/>
        <v>1</v>
      </c>
      <c r="R354" s="1">
        <v>43600</v>
      </c>
      <c r="S354" s="16">
        <f t="shared" si="17"/>
        <v>163</v>
      </c>
    </row>
    <row r="355" spans="1:19" x14ac:dyDescent="0.2">
      <c r="A355" t="str">
        <f>INDEX(FamilyPlateData!$A:$A,MATCH($I355,FamilyPlateData!$H:$H,0))</f>
        <v>F10M14</v>
      </c>
      <c r="B355" t="str">
        <f>INDEX(FamilyPlateData!$C:$C,MATCH($I355,FamilyPlateData!$H:$H,0))</f>
        <v>10</v>
      </c>
      <c r="C355" t="str">
        <f>INDEX(FamilyPlateData!$D:$D,MATCH($I355,FamilyPlateData!$H:$H,0))</f>
        <v>14</v>
      </c>
      <c r="D355">
        <f>INDEX(FamilyPlateData!$B:$B,MATCH($I355,FamilyPlateData!$H:$H,0))</f>
        <v>4</v>
      </c>
      <c r="E355">
        <v>1</v>
      </c>
      <c r="F355" s="19">
        <v>15</v>
      </c>
      <c r="G355" t="s">
        <v>4</v>
      </c>
      <c r="H355" s="5">
        <v>3</v>
      </c>
      <c r="I355" t="s">
        <v>117</v>
      </c>
      <c r="J355" s="15" t="str">
        <f t="shared" si="15"/>
        <v>1-15D-3</v>
      </c>
      <c r="K355">
        <f>INDEX(FamilyPlateData!I:I,MATCH(I355,FamilyPlateData!H:H,0))</f>
        <v>4</v>
      </c>
      <c r="L355" t="str">
        <f>INDEX(FamilyPlateData!J:J,MATCH(I355,FamilyPlateData!H:H,0))</f>
        <v>A3</v>
      </c>
      <c r="M355">
        <v>1</v>
      </c>
      <c r="N355">
        <v>1</v>
      </c>
      <c r="O355">
        <f>IF(_xlfn.IFNA(INDEX(ShrinkageData!H:H,MATCH(J355,ShrinkageData!H:H,0)), 0) = 0, 0, 1)</f>
        <v>0</v>
      </c>
      <c r="P355">
        <v>0</v>
      </c>
      <c r="Q355">
        <f t="shared" si="16"/>
        <v>1</v>
      </c>
      <c r="R355" s="1">
        <v>43600</v>
      </c>
      <c r="S355" s="16">
        <f t="shared" si="17"/>
        <v>163</v>
      </c>
    </row>
    <row r="356" spans="1:19" x14ac:dyDescent="0.2">
      <c r="A356" t="str">
        <f>INDEX(FamilyPlateData!$A:$A,MATCH($I356,FamilyPlateData!$H:$H,0))</f>
        <v>F10M14</v>
      </c>
      <c r="B356" t="str">
        <f>INDEX(FamilyPlateData!$C:$C,MATCH($I356,FamilyPlateData!$H:$H,0))</f>
        <v>10</v>
      </c>
      <c r="C356" t="str">
        <f>INDEX(FamilyPlateData!$D:$D,MATCH($I356,FamilyPlateData!$H:$H,0))</f>
        <v>14</v>
      </c>
      <c r="D356">
        <f>INDEX(FamilyPlateData!$B:$B,MATCH($I356,FamilyPlateData!$H:$H,0))</f>
        <v>4</v>
      </c>
      <c r="E356">
        <v>1</v>
      </c>
      <c r="F356" s="19">
        <v>15</v>
      </c>
      <c r="G356" t="s">
        <v>4</v>
      </c>
      <c r="H356" s="5">
        <v>4</v>
      </c>
      <c r="I356" t="s">
        <v>117</v>
      </c>
      <c r="J356" s="15" t="str">
        <f t="shared" si="15"/>
        <v>1-15D-4</v>
      </c>
      <c r="K356">
        <f>INDEX(FamilyPlateData!I:I,MATCH(I356,FamilyPlateData!H:H,0))</f>
        <v>4</v>
      </c>
      <c r="L356" t="str">
        <f>INDEX(FamilyPlateData!J:J,MATCH(I356,FamilyPlateData!H:H,0))</f>
        <v>A3</v>
      </c>
      <c r="M356">
        <v>1</v>
      </c>
      <c r="N356">
        <v>1</v>
      </c>
      <c r="O356">
        <f>IF(_xlfn.IFNA(INDEX(ShrinkageData!H:H,MATCH(J356,ShrinkageData!H:H,0)), 0) = 0, 0, 1)</f>
        <v>0</v>
      </c>
      <c r="P356">
        <v>0</v>
      </c>
      <c r="Q356">
        <f t="shared" si="16"/>
        <v>1</v>
      </c>
      <c r="R356" s="1">
        <v>43600</v>
      </c>
      <c r="S356" s="16">
        <f t="shared" si="17"/>
        <v>163</v>
      </c>
    </row>
    <row r="357" spans="1:19" x14ac:dyDescent="0.2">
      <c r="A357" t="str">
        <f>INDEX(FamilyPlateData!$A:$A,MATCH($I357,FamilyPlateData!$H:$H,0))</f>
        <v>F10M14</v>
      </c>
      <c r="B357" t="str">
        <f>INDEX(FamilyPlateData!$C:$C,MATCH($I357,FamilyPlateData!$H:$H,0))</f>
        <v>10</v>
      </c>
      <c r="C357" t="str">
        <f>INDEX(FamilyPlateData!$D:$D,MATCH($I357,FamilyPlateData!$H:$H,0))</f>
        <v>14</v>
      </c>
      <c r="D357">
        <f>INDEX(FamilyPlateData!$B:$B,MATCH($I357,FamilyPlateData!$H:$H,0))</f>
        <v>4</v>
      </c>
      <c r="E357">
        <v>1</v>
      </c>
      <c r="F357" s="19">
        <v>15</v>
      </c>
      <c r="G357" t="s">
        <v>4</v>
      </c>
      <c r="H357" s="5">
        <v>5</v>
      </c>
      <c r="I357" t="s">
        <v>117</v>
      </c>
      <c r="J357" s="15" t="str">
        <f t="shared" si="15"/>
        <v>1-15D-5</v>
      </c>
      <c r="K357">
        <f>INDEX(FamilyPlateData!I:I,MATCH(I357,FamilyPlateData!H:H,0))</f>
        <v>4</v>
      </c>
      <c r="L357" t="str">
        <f>INDEX(FamilyPlateData!J:J,MATCH(I357,FamilyPlateData!H:H,0))</f>
        <v>A3</v>
      </c>
      <c r="M357">
        <v>1</v>
      </c>
      <c r="N357">
        <v>1</v>
      </c>
      <c r="O357">
        <f>IF(_xlfn.IFNA(INDEX(ShrinkageData!H:H,MATCH(J357,ShrinkageData!H:H,0)), 0) = 0, 0, 1)</f>
        <v>1</v>
      </c>
      <c r="P357">
        <v>0</v>
      </c>
      <c r="Q357">
        <f t="shared" si="16"/>
        <v>0</v>
      </c>
      <c r="R357" s="1">
        <v>43593</v>
      </c>
      <c r="S357" s="16">
        <f t="shared" si="17"/>
        <v>156</v>
      </c>
    </row>
    <row r="358" spans="1:19" x14ac:dyDescent="0.2">
      <c r="A358" t="str">
        <f>INDEX(FamilyPlateData!$A:$A,MATCH($I358,FamilyPlateData!$H:$H,0))</f>
        <v>F10M14</v>
      </c>
      <c r="B358" t="str">
        <f>INDEX(FamilyPlateData!$C:$C,MATCH($I358,FamilyPlateData!$H:$H,0))</f>
        <v>10</v>
      </c>
      <c r="C358" t="str">
        <f>INDEX(FamilyPlateData!$D:$D,MATCH($I358,FamilyPlateData!$H:$H,0))</f>
        <v>14</v>
      </c>
      <c r="D358">
        <f>INDEX(FamilyPlateData!$B:$B,MATCH($I358,FamilyPlateData!$H:$H,0))</f>
        <v>4</v>
      </c>
      <c r="E358">
        <v>1</v>
      </c>
      <c r="F358" s="19">
        <v>15</v>
      </c>
      <c r="G358" t="s">
        <v>4</v>
      </c>
      <c r="H358" s="5">
        <v>6</v>
      </c>
      <c r="I358" t="s">
        <v>117</v>
      </c>
      <c r="J358" s="15" t="str">
        <f t="shared" si="15"/>
        <v>1-15D-6</v>
      </c>
      <c r="K358">
        <f>INDEX(FamilyPlateData!I:I,MATCH(I358,FamilyPlateData!H:H,0))</f>
        <v>4</v>
      </c>
      <c r="L358" t="str">
        <f>INDEX(FamilyPlateData!J:J,MATCH(I358,FamilyPlateData!H:H,0))</f>
        <v>A3</v>
      </c>
      <c r="M358">
        <v>1</v>
      </c>
      <c r="N358">
        <v>1</v>
      </c>
      <c r="O358">
        <f>IF(_xlfn.IFNA(INDEX(ShrinkageData!H:H,MATCH(J358,ShrinkageData!H:H,0)), 0) = 0, 0, 1)</f>
        <v>0</v>
      </c>
      <c r="P358">
        <v>0</v>
      </c>
      <c r="Q358">
        <f t="shared" ref="Q358" si="18">IF(AND(M358=1,N358=1,O358=0,P358=0),1,0)</f>
        <v>1</v>
      </c>
      <c r="R358" s="1">
        <v>43595</v>
      </c>
      <c r="S358" s="16">
        <f t="shared" si="17"/>
        <v>158</v>
      </c>
    </row>
    <row r="359" spans="1:19" x14ac:dyDescent="0.2">
      <c r="A359" t="str">
        <f>INDEX(FamilyPlateData!$A:$A,MATCH($I359,FamilyPlateData!$H:$H,0))</f>
        <v>F11M14</v>
      </c>
      <c r="B359" t="str">
        <f>INDEX(FamilyPlateData!$C:$C,MATCH($I359,FamilyPlateData!$H:$H,0))</f>
        <v>11</v>
      </c>
      <c r="C359" t="str">
        <f>INDEX(FamilyPlateData!$D:$D,MATCH($I359,FamilyPlateData!$H:$H,0))</f>
        <v>14</v>
      </c>
      <c r="D359">
        <f>INDEX(FamilyPlateData!$B:$B,MATCH($I359,FamilyPlateData!$H:$H,0))</f>
        <v>4</v>
      </c>
      <c r="E359">
        <v>1</v>
      </c>
      <c r="F359" s="19">
        <v>16</v>
      </c>
      <c r="G359" t="s">
        <v>1</v>
      </c>
      <c r="H359" s="5">
        <v>1</v>
      </c>
      <c r="I359" t="s">
        <v>118</v>
      </c>
      <c r="J359" s="15" t="str">
        <f t="shared" si="15"/>
        <v>1-16A-1</v>
      </c>
      <c r="K359">
        <f>INDEX(FamilyPlateData!I:I,MATCH(I359,FamilyPlateData!H:H,0))</f>
        <v>4</v>
      </c>
      <c r="L359" t="str">
        <f>INDEX(FamilyPlateData!J:J,MATCH(I359,FamilyPlateData!H:H,0))</f>
        <v>A1</v>
      </c>
      <c r="M359">
        <v>1</v>
      </c>
      <c r="N359">
        <v>1</v>
      </c>
      <c r="O359">
        <f>IF(_xlfn.IFNA(INDEX(ShrinkageData!H:H,MATCH(J359,ShrinkageData!H:H,0)), 0) = 0, 0, 1)</f>
        <v>0</v>
      </c>
      <c r="P359">
        <v>0</v>
      </c>
      <c r="Q359">
        <f t="shared" si="16"/>
        <v>1</v>
      </c>
      <c r="R359" s="1">
        <v>43593</v>
      </c>
      <c r="S359" s="16">
        <f t="shared" si="17"/>
        <v>156</v>
      </c>
    </row>
    <row r="360" spans="1:19" x14ac:dyDescent="0.2">
      <c r="A360" t="str">
        <f>INDEX(FamilyPlateData!$A:$A,MATCH($I360,FamilyPlateData!$H:$H,0))</f>
        <v>F11M14</v>
      </c>
      <c r="B360" t="str">
        <f>INDEX(FamilyPlateData!$C:$C,MATCH($I360,FamilyPlateData!$H:$H,0))</f>
        <v>11</v>
      </c>
      <c r="C360" t="str">
        <f>INDEX(FamilyPlateData!$D:$D,MATCH($I360,FamilyPlateData!$H:$H,0))</f>
        <v>14</v>
      </c>
      <c r="D360">
        <f>INDEX(FamilyPlateData!$B:$B,MATCH($I360,FamilyPlateData!$H:$H,0))</f>
        <v>4</v>
      </c>
      <c r="E360">
        <v>1</v>
      </c>
      <c r="F360" s="19">
        <v>16</v>
      </c>
      <c r="G360" t="s">
        <v>1</v>
      </c>
      <c r="H360" s="5">
        <v>2</v>
      </c>
      <c r="I360" t="s">
        <v>118</v>
      </c>
      <c r="J360" s="15" t="str">
        <f t="shared" si="15"/>
        <v>1-16A-2</v>
      </c>
      <c r="K360">
        <f>INDEX(FamilyPlateData!I:I,MATCH(I360,FamilyPlateData!H:H,0))</f>
        <v>4</v>
      </c>
      <c r="L360" t="str">
        <f>INDEX(FamilyPlateData!J:J,MATCH(I360,FamilyPlateData!H:H,0))</f>
        <v>A1</v>
      </c>
      <c r="M360">
        <v>1</v>
      </c>
      <c r="N360">
        <v>1</v>
      </c>
      <c r="O360">
        <f>IF(_xlfn.IFNA(INDEX(ShrinkageData!H:H,MATCH(J360,ShrinkageData!H:H,0)), 0) = 0, 0, 1)</f>
        <v>0</v>
      </c>
      <c r="P360">
        <v>0</v>
      </c>
      <c r="Q360">
        <f t="shared" si="16"/>
        <v>1</v>
      </c>
      <c r="R360" s="1">
        <v>43600</v>
      </c>
      <c r="S360" s="16">
        <f t="shared" si="17"/>
        <v>163</v>
      </c>
    </row>
    <row r="361" spans="1:19" x14ac:dyDescent="0.2">
      <c r="A361" t="str">
        <f>INDEX(FamilyPlateData!$A:$A,MATCH($I361,FamilyPlateData!$H:$H,0))</f>
        <v>F11M14</v>
      </c>
      <c r="B361" t="str">
        <f>INDEX(FamilyPlateData!$C:$C,MATCH($I361,FamilyPlateData!$H:$H,0))</f>
        <v>11</v>
      </c>
      <c r="C361" t="str">
        <f>INDEX(FamilyPlateData!$D:$D,MATCH($I361,FamilyPlateData!$H:$H,0))</f>
        <v>14</v>
      </c>
      <c r="D361">
        <f>INDEX(FamilyPlateData!$B:$B,MATCH($I361,FamilyPlateData!$H:$H,0))</f>
        <v>4</v>
      </c>
      <c r="E361">
        <v>1</v>
      </c>
      <c r="F361" s="19">
        <v>16</v>
      </c>
      <c r="G361" t="s">
        <v>1</v>
      </c>
      <c r="H361" s="5">
        <v>3</v>
      </c>
      <c r="I361" t="s">
        <v>118</v>
      </c>
      <c r="J361" s="15" t="str">
        <f t="shared" si="15"/>
        <v>1-16A-3</v>
      </c>
      <c r="K361">
        <f>INDEX(FamilyPlateData!I:I,MATCH(I361,FamilyPlateData!H:H,0))</f>
        <v>4</v>
      </c>
      <c r="L361" t="str">
        <f>INDEX(FamilyPlateData!J:J,MATCH(I361,FamilyPlateData!H:H,0))</f>
        <v>A1</v>
      </c>
      <c r="M361">
        <v>1</v>
      </c>
      <c r="N361">
        <v>1</v>
      </c>
      <c r="O361">
        <f>IF(_xlfn.IFNA(INDEX(ShrinkageData!H:H,MATCH(J361,ShrinkageData!H:H,0)), 0) = 0, 0, 1)</f>
        <v>0</v>
      </c>
      <c r="P361">
        <v>0</v>
      </c>
      <c r="Q361">
        <f t="shared" si="16"/>
        <v>1</v>
      </c>
      <c r="R361" s="1">
        <v>43591</v>
      </c>
      <c r="S361" s="16">
        <f t="shared" si="17"/>
        <v>154</v>
      </c>
    </row>
    <row r="362" spans="1:19" x14ac:dyDescent="0.2">
      <c r="A362" t="str">
        <f>INDEX(FamilyPlateData!$A:$A,MATCH($I362,FamilyPlateData!$H:$H,0))</f>
        <v>F11M14</v>
      </c>
      <c r="B362" t="str">
        <f>INDEX(FamilyPlateData!$C:$C,MATCH($I362,FamilyPlateData!$H:$H,0))</f>
        <v>11</v>
      </c>
      <c r="C362" t="str">
        <f>INDEX(FamilyPlateData!$D:$D,MATCH($I362,FamilyPlateData!$H:$H,0))</f>
        <v>14</v>
      </c>
      <c r="D362">
        <f>INDEX(FamilyPlateData!$B:$B,MATCH($I362,FamilyPlateData!$H:$H,0))</f>
        <v>4</v>
      </c>
      <c r="E362">
        <v>1</v>
      </c>
      <c r="F362" s="19">
        <v>16</v>
      </c>
      <c r="G362" t="s">
        <v>1</v>
      </c>
      <c r="H362" s="5">
        <v>4</v>
      </c>
      <c r="I362" t="s">
        <v>118</v>
      </c>
      <c r="J362" s="15" t="str">
        <f t="shared" si="15"/>
        <v>1-16A-4</v>
      </c>
      <c r="K362">
        <f>INDEX(FamilyPlateData!I:I,MATCH(I362,FamilyPlateData!H:H,0))</f>
        <v>4</v>
      </c>
      <c r="L362" t="str">
        <f>INDEX(FamilyPlateData!J:J,MATCH(I362,FamilyPlateData!H:H,0))</f>
        <v>A1</v>
      </c>
      <c r="M362">
        <v>1</v>
      </c>
      <c r="N362">
        <v>1</v>
      </c>
      <c r="O362">
        <f>IF(_xlfn.IFNA(INDEX(ShrinkageData!H:H,MATCH(J362,ShrinkageData!H:H,0)), 0) = 0, 0, 1)</f>
        <v>0</v>
      </c>
      <c r="P362">
        <v>0</v>
      </c>
      <c r="Q362">
        <f t="shared" si="16"/>
        <v>1</v>
      </c>
      <c r="R362" s="1">
        <v>43595</v>
      </c>
      <c r="S362" s="16">
        <f t="shared" si="17"/>
        <v>158</v>
      </c>
    </row>
    <row r="363" spans="1:19" x14ac:dyDescent="0.2">
      <c r="A363" t="str">
        <f>INDEX(FamilyPlateData!$A:$A,MATCH($I363,FamilyPlateData!$H:$H,0))</f>
        <v>F11M14</v>
      </c>
      <c r="B363" t="str">
        <f>INDEX(FamilyPlateData!$C:$C,MATCH($I363,FamilyPlateData!$H:$H,0))</f>
        <v>11</v>
      </c>
      <c r="C363" t="str">
        <f>INDEX(FamilyPlateData!$D:$D,MATCH($I363,FamilyPlateData!$H:$H,0))</f>
        <v>14</v>
      </c>
      <c r="D363">
        <f>INDEX(FamilyPlateData!$B:$B,MATCH($I363,FamilyPlateData!$H:$H,0))</f>
        <v>4</v>
      </c>
      <c r="E363">
        <v>1</v>
      </c>
      <c r="F363" s="19">
        <v>16</v>
      </c>
      <c r="G363" t="s">
        <v>1</v>
      </c>
      <c r="H363" s="5">
        <v>5</v>
      </c>
      <c r="I363" t="s">
        <v>118</v>
      </c>
      <c r="J363" s="15" t="str">
        <f t="shared" si="15"/>
        <v>1-16A-5</v>
      </c>
      <c r="K363">
        <f>INDEX(FamilyPlateData!I:I,MATCH(I363,FamilyPlateData!H:H,0))</f>
        <v>4</v>
      </c>
      <c r="L363" t="str">
        <f>INDEX(FamilyPlateData!J:J,MATCH(I363,FamilyPlateData!H:H,0))</f>
        <v>A1</v>
      </c>
      <c r="M363">
        <v>1</v>
      </c>
      <c r="N363">
        <v>1</v>
      </c>
      <c r="O363">
        <f>IF(_xlfn.IFNA(INDEX(ShrinkageData!H:H,MATCH(J363,ShrinkageData!H:H,0)), 0) = 0, 0, 1)</f>
        <v>0</v>
      </c>
      <c r="P363">
        <v>0</v>
      </c>
      <c r="Q363">
        <f t="shared" si="16"/>
        <v>1</v>
      </c>
      <c r="R363" s="1">
        <v>43595</v>
      </c>
      <c r="S363" s="16">
        <f t="shared" si="17"/>
        <v>158</v>
      </c>
    </row>
    <row r="364" spans="1:19" x14ac:dyDescent="0.2">
      <c r="A364" t="str">
        <f>INDEX(FamilyPlateData!$A:$A,MATCH($I364,FamilyPlateData!$H:$H,0))</f>
        <v>F11M14</v>
      </c>
      <c r="B364" t="str">
        <f>INDEX(FamilyPlateData!$C:$C,MATCH($I364,FamilyPlateData!$H:$H,0))</f>
        <v>11</v>
      </c>
      <c r="C364" t="str">
        <f>INDEX(FamilyPlateData!$D:$D,MATCH($I364,FamilyPlateData!$H:$H,0))</f>
        <v>14</v>
      </c>
      <c r="D364">
        <f>INDEX(FamilyPlateData!$B:$B,MATCH($I364,FamilyPlateData!$H:$H,0))</f>
        <v>4</v>
      </c>
      <c r="E364">
        <v>1</v>
      </c>
      <c r="F364" s="19">
        <v>16</v>
      </c>
      <c r="G364" t="s">
        <v>1</v>
      </c>
      <c r="H364" s="5">
        <v>6</v>
      </c>
      <c r="I364" t="s">
        <v>118</v>
      </c>
      <c r="J364" s="15" t="str">
        <f t="shared" si="15"/>
        <v>1-16A-6</v>
      </c>
      <c r="K364">
        <f>INDEX(FamilyPlateData!I:I,MATCH(I364,FamilyPlateData!H:H,0))</f>
        <v>4</v>
      </c>
      <c r="L364" t="str">
        <f>INDEX(FamilyPlateData!J:J,MATCH(I364,FamilyPlateData!H:H,0))</f>
        <v>A1</v>
      </c>
      <c r="M364">
        <v>1</v>
      </c>
      <c r="N364">
        <v>1</v>
      </c>
      <c r="O364">
        <f>IF(_xlfn.IFNA(INDEX(ShrinkageData!H:H,MATCH(J364,ShrinkageData!H:H,0)), 0) = 0, 0, 1)</f>
        <v>0</v>
      </c>
      <c r="P364">
        <v>0</v>
      </c>
      <c r="Q364">
        <f t="shared" si="16"/>
        <v>1</v>
      </c>
      <c r="R364" s="1">
        <v>43593</v>
      </c>
      <c r="S364" s="16">
        <f t="shared" si="17"/>
        <v>156</v>
      </c>
    </row>
    <row r="365" spans="1:19" x14ac:dyDescent="0.2">
      <c r="A365" t="str">
        <f>INDEX(FamilyPlateData!$A:$A,MATCH($I365,FamilyPlateData!$H:$H,0))</f>
        <v>F11M14</v>
      </c>
      <c r="B365" t="str">
        <f>INDEX(FamilyPlateData!$C:$C,MATCH($I365,FamilyPlateData!$H:$H,0))</f>
        <v>11</v>
      </c>
      <c r="C365" t="str">
        <f>INDEX(FamilyPlateData!$D:$D,MATCH($I365,FamilyPlateData!$H:$H,0))</f>
        <v>14</v>
      </c>
      <c r="D365">
        <f>INDEX(FamilyPlateData!$B:$B,MATCH($I365,FamilyPlateData!$H:$H,0))</f>
        <v>4</v>
      </c>
      <c r="E365">
        <v>1</v>
      </c>
      <c r="F365" s="19">
        <v>16</v>
      </c>
      <c r="G365" t="s">
        <v>2</v>
      </c>
      <c r="H365" s="5">
        <v>1</v>
      </c>
      <c r="I365" t="s">
        <v>119</v>
      </c>
      <c r="J365" s="15" t="str">
        <f t="shared" si="15"/>
        <v>1-16B-1</v>
      </c>
      <c r="K365">
        <f>INDEX(FamilyPlateData!I:I,MATCH(I365,FamilyPlateData!H:H,0))</f>
        <v>4</v>
      </c>
      <c r="L365" t="str">
        <f>INDEX(FamilyPlateData!J:J,MATCH(I365,FamilyPlateData!H:H,0))</f>
        <v>A1</v>
      </c>
      <c r="M365">
        <v>1</v>
      </c>
      <c r="N365">
        <v>1</v>
      </c>
      <c r="O365">
        <f>IF(_xlfn.IFNA(INDEX(ShrinkageData!H:H,MATCH(J365,ShrinkageData!H:H,0)), 0) = 0, 0, 1)</f>
        <v>0</v>
      </c>
      <c r="P365">
        <v>0</v>
      </c>
      <c r="Q365">
        <f t="shared" si="16"/>
        <v>1</v>
      </c>
      <c r="R365" s="1">
        <v>43585</v>
      </c>
      <c r="S365" s="16">
        <f t="shared" si="17"/>
        <v>148</v>
      </c>
    </row>
    <row r="366" spans="1:19" x14ac:dyDescent="0.2">
      <c r="A366" t="str">
        <f>INDEX(FamilyPlateData!$A:$A,MATCH($I366,FamilyPlateData!$H:$H,0))</f>
        <v>F11M14</v>
      </c>
      <c r="B366" t="str">
        <f>INDEX(FamilyPlateData!$C:$C,MATCH($I366,FamilyPlateData!$H:$H,0))</f>
        <v>11</v>
      </c>
      <c r="C366" t="str">
        <f>INDEX(FamilyPlateData!$D:$D,MATCH($I366,FamilyPlateData!$H:$H,0))</f>
        <v>14</v>
      </c>
      <c r="D366">
        <f>INDEX(FamilyPlateData!$B:$B,MATCH($I366,FamilyPlateData!$H:$H,0))</f>
        <v>4</v>
      </c>
      <c r="E366">
        <v>1</v>
      </c>
      <c r="F366" s="19">
        <v>16</v>
      </c>
      <c r="G366" t="s">
        <v>2</v>
      </c>
      <c r="H366" s="5">
        <v>2</v>
      </c>
      <c r="I366" t="s">
        <v>119</v>
      </c>
      <c r="J366" s="15" t="str">
        <f t="shared" si="15"/>
        <v>1-16B-2</v>
      </c>
      <c r="K366">
        <f>INDEX(FamilyPlateData!I:I,MATCH(I366,FamilyPlateData!H:H,0))</f>
        <v>4</v>
      </c>
      <c r="L366" t="str">
        <f>INDEX(FamilyPlateData!J:J,MATCH(I366,FamilyPlateData!H:H,0))</f>
        <v>A1</v>
      </c>
      <c r="M366">
        <v>1</v>
      </c>
      <c r="N366">
        <v>1</v>
      </c>
      <c r="O366">
        <f>IF(_xlfn.IFNA(INDEX(ShrinkageData!H:H,MATCH(J366,ShrinkageData!H:H,0)), 0) = 0, 0, 1)</f>
        <v>0</v>
      </c>
      <c r="P366">
        <v>0</v>
      </c>
      <c r="Q366">
        <f t="shared" si="16"/>
        <v>1</v>
      </c>
      <c r="R366" s="1">
        <v>43593</v>
      </c>
      <c r="S366" s="16">
        <f t="shared" si="17"/>
        <v>156</v>
      </c>
    </row>
    <row r="367" spans="1:19" x14ac:dyDescent="0.2">
      <c r="A367" t="str">
        <f>INDEX(FamilyPlateData!$A:$A,MATCH($I367,FamilyPlateData!$H:$H,0))</f>
        <v>F11M14</v>
      </c>
      <c r="B367" t="str">
        <f>INDEX(FamilyPlateData!$C:$C,MATCH($I367,FamilyPlateData!$H:$H,0))</f>
        <v>11</v>
      </c>
      <c r="C367" t="str">
        <f>INDEX(FamilyPlateData!$D:$D,MATCH($I367,FamilyPlateData!$H:$H,0))</f>
        <v>14</v>
      </c>
      <c r="D367">
        <f>INDEX(FamilyPlateData!$B:$B,MATCH($I367,FamilyPlateData!$H:$H,0))</f>
        <v>4</v>
      </c>
      <c r="E367">
        <v>1</v>
      </c>
      <c r="F367" s="19">
        <v>16</v>
      </c>
      <c r="G367" t="s">
        <v>2</v>
      </c>
      <c r="H367" s="5">
        <v>3</v>
      </c>
      <c r="I367" t="s">
        <v>119</v>
      </c>
      <c r="J367" s="15" t="str">
        <f t="shared" si="15"/>
        <v>1-16B-3</v>
      </c>
      <c r="K367">
        <f>INDEX(FamilyPlateData!I:I,MATCH(I367,FamilyPlateData!H:H,0))</f>
        <v>4</v>
      </c>
      <c r="L367" t="str">
        <f>INDEX(FamilyPlateData!J:J,MATCH(I367,FamilyPlateData!H:H,0))</f>
        <v>A1</v>
      </c>
      <c r="M367">
        <v>1</v>
      </c>
      <c r="N367">
        <v>1</v>
      </c>
      <c r="O367">
        <f>IF(_xlfn.IFNA(INDEX(ShrinkageData!H:H,MATCH(J367,ShrinkageData!H:H,0)), 0) = 0, 0, 1)</f>
        <v>0</v>
      </c>
      <c r="P367">
        <v>0</v>
      </c>
      <c r="Q367">
        <f t="shared" si="16"/>
        <v>1</v>
      </c>
      <c r="R367" s="1">
        <v>43604</v>
      </c>
      <c r="S367" s="16">
        <f t="shared" si="17"/>
        <v>167</v>
      </c>
    </row>
    <row r="368" spans="1:19" x14ac:dyDescent="0.2">
      <c r="A368" t="str">
        <f>INDEX(FamilyPlateData!$A:$A,MATCH($I368,FamilyPlateData!$H:$H,0))</f>
        <v>F11M14</v>
      </c>
      <c r="B368" t="str">
        <f>INDEX(FamilyPlateData!$C:$C,MATCH($I368,FamilyPlateData!$H:$H,0))</f>
        <v>11</v>
      </c>
      <c r="C368" t="str">
        <f>INDEX(FamilyPlateData!$D:$D,MATCH($I368,FamilyPlateData!$H:$H,0))</f>
        <v>14</v>
      </c>
      <c r="D368">
        <f>INDEX(FamilyPlateData!$B:$B,MATCH($I368,FamilyPlateData!$H:$H,0))</f>
        <v>4</v>
      </c>
      <c r="E368">
        <v>1</v>
      </c>
      <c r="F368" s="19">
        <v>16</v>
      </c>
      <c r="G368" t="s">
        <v>2</v>
      </c>
      <c r="H368" s="5">
        <v>4</v>
      </c>
      <c r="I368" t="s">
        <v>119</v>
      </c>
      <c r="J368" s="15" t="str">
        <f t="shared" si="15"/>
        <v>1-16B-4</v>
      </c>
      <c r="K368">
        <f>INDEX(FamilyPlateData!I:I,MATCH(I368,FamilyPlateData!H:H,0))</f>
        <v>4</v>
      </c>
      <c r="L368" t="str">
        <f>INDEX(FamilyPlateData!J:J,MATCH(I368,FamilyPlateData!H:H,0))</f>
        <v>A1</v>
      </c>
      <c r="M368">
        <v>1</v>
      </c>
      <c r="N368">
        <v>1</v>
      </c>
      <c r="O368">
        <f>IF(_xlfn.IFNA(INDEX(ShrinkageData!H:H,MATCH(J368,ShrinkageData!H:H,0)), 0) = 0, 0, 1)</f>
        <v>0</v>
      </c>
      <c r="P368">
        <v>0</v>
      </c>
      <c r="Q368">
        <f t="shared" si="16"/>
        <v>1</v>
      </c>
      <c r="R368" s="1">
        <v>43600</v>
      </c>
      <c r="S368" s="16">
        <f t="shared" si="17"/>
        <v>163</v>
      </c>
    </row>
    <row r="369" spans="1:19" x14ac:dyDescent="0.2">
      <c r="A369" t="str">
        <f>INDEX(FamilyPlateData!$A:$A,MATCH($I369,FamilyPlateData!$H:$H,0))</f>
        <v>F11M14</v>
      </c>
      <c r="B369" t="str">
        <f>INDEX(FamilyPlateData!$C:$C,MATCH($I369,FamilyPlateData!$H:$H,0))</f>
        <v>11</v>
      </c>
      <c r="C369" t="str">
        <f>INDEX(FamilyPlateData!$D:$D,MATCH($I369,FamilyPlateData!$H:$H,0))</f>
        <v>14</v>
      </c>
      <c r="D369">
        <f>INDEX(FamilyPlateData!$B:$B,MATCH($I369,FamilyPlateData!$H:$H,0))</f>
        <v>4</v>
      </c>
      <c r="E369">
        <v>1</v>
      </c>
      <c r="F369" s="19">
        <v>16</v>
      </c>
      <c r="G369" t="s">
        <v>2</v>
      </c>
      <c r="H369" s="5">
        <v>5</v>
      </c>
      <c r="I369" t="s">
        <v>119</v>
      </c>
      <c r="J369" s="15" t="str">
        <f t="shared" si="15"/>
        <v>1-16B-5</v>
      </c>
      <c r="K369">
        <f>INDEX(FamilyPlateData!I:I,MATCH(I369,FamilyPlateData!H:H,0))</f>
        <v>4</v>
      </c>
      <c r="L369" t="str">
        <f>INDEX(FamilyPlateData!J:J,MATCH(I369,FamilyPlateData!H:H,0))</f>
        <v>A1</v>
      </c>
      <c r="M369">
        <v>1</v>
      </c>
      <c r="N369">
        <v>1</v>
      </c>
      <c r="O369">
        <f>IF(_xlfn.IFNA(INDEX(ShrinkageData!H:H,MATCH(J369,ShrinkageData!H:H,0)), 0) = 0, 0, 1)</f>
        <v>0</v>
      </c>
      <c r="P369">
        <v>0</v>
      </c>
      <c r="Q369">
        <f t="shared" si="16"/>
        <v>1</v>
      </c>
      <c r="R369" s="1">
        <v>43591</v>
      </c>
      <c r="S369" s="16">
        <f t="shared" si="17"/>
        <v>154</v>
      </c>
    </row>
    <row r="370" spans="1:19" x14ac:dyDescent="0.2">
      <c r="A370" t="str">
        <f>INDEX(FamilyPlateData!$A:$A,MATCH($I370,FamilyPlateData!$H:$H,0))</f>
        <v>F11M14</v>
      </c>
      <c r="B370" t="str">
        <f>INDEX(FamilyPlateData!$C:$C,MATCH($I370,FamilyPlateData!$H:$H,0))</f>
        <v>11</v>
      </c>
      <c r="C370" t="str">
        <f>INDEX(FamilyPlateData!$D:$D,MATCH($I370,FamilyPlateData!$H:$H,0))</f>
        <v>14</v>
      </c>
      <c r="D370">
        <f>INDEX(FamilyPlateData!$B:$B,MATCH($I370,FamilyPlateData!$H:$H,0))</f>
        <v>4</v>
      </c>
      <c r="E370">
        <v>1</v>
      </c>
      <c r="F370" s="19">
        <v>16</v>
      </c>
      <c r="G370" t="s">
        <v>2</v>
      </c>
      <c r="H370" s="5">
        <v>6</v>
      </c>
      <c r="I370" t="s">
        <v>119</v>
      </c>
      <c r="J370" s="15" t="str">
        <f t="shared" si="15"/>
        <v>1-16B-6</v>
      </c>
      <c r="K370">
        <f>INDEX(FamilyPlateData!I:I,MATCH(I370,FamilyPlateData!H:H,0))</f>
        <v>4</v>
      </c>
      <c r="L370" t="str">
        <f>INDEX(FamilyPlateData!J:J,MATCH(I370,FamilyPlateData!H:H,0))</f>
        <v>A1</v>
      </c>
      <c r="M370">
        <v>1</v>
      </c>
      <c r="N370">
        <v>1</v>
      </c>
      <c r="O370">
        <f>IF(_xlfn.IFNA(INDEX(ShrinkageData!H:H,MATCH(J370,ShrinkageData!H:H,0)), 0) = 0, 0, 1)</f>
        <v>0</v>
      </c>
      <c r="P370">
        <v>0</v>
      </c>
      <c r="Q370">
        <f t="shared" si="16"/>
        <v>1</v>
      </c>
      <c r="R370" s="1">
        <v>43591</v>
      </c>
      <c r="S370" s="16">
        <f t="shared" si="17"/>
        <v>154</v>
      </c>
    </row>
    <row r="371" spans="1:19" x14ac:dyDescent="0.2">
      <c r="A371" t="str">
        <f>INDEX(FamilyPlateData!$A:$A,MATCH($I371,FamilyPlateData!$H:$H,0))</f>
        <v>F01M02</v>
      </c>
      <c r="B371" t="str">
        <f>INDEX(FamilyPlateData!$C:$C,MATCH($I371,FamilyPlateData!$H:$H,0))</f>
        <v>01</v>
      </c>
      <c r="C371" t="str">
        <f>INDEX(FamilyPlateData!$D:$D,MATCH($I371,FamilyPlateData!$H:$H,0))</f>
        <v>02</v>
      </c>
      <c r="D371">
        <f>INDEX(FamilyPlateData!$B:$B,MATCH($I371,FamilyPlateData!$H:$H,0))</f>
        <v>1</v>
      </c>
      <c r="E371">
        <v>1</v>
      </c>
      <c r="F371" s="19">
        <v>16</v>
      </c>
      <c r="G371" t="s">
        <v>3</v>
      </c>
      <c r="H371" s="5">
        <v>1</v>
      </c>
      <c r="I371" t="s">
        <v>120</v>
      </c>
      <c r="J371" s="15" t="str">
        <f t="shared" si="15"/>
        <v>1-16C-1</v>
      </c>
      <c r="K371">
        <f>INDEX(FamilyPlateData!I:I,MATCH(I371,FamilyPlateData!H:H,0))</f>
        <v>4</v>
      </c>
      <c r="L371" t="str">
        <f>INDEX(FamilyPlateData!J:J,MATCH(I371,FamilyPlateData!H:H,0))</f>
        <v>n/a</v>
      </c>
      <c r="M371">
        <v>0</v>
      </c>
      <c r="N371">
        <v>0</v>
      </c>
      <c r="O371">
        <f>IF(_xlfn.IFNA(INDEX(ShrinkageData!H:H,MATCH(J371,ShrinkageData!H:H,0)), 0) = 0, 0, 1)</f>
        <v>0</v>
      </c>
      <c r="P371">
        <v>0</v>
      </c>
      <c r="Q371">
        <f t="shared" si="16"/>
        <v>0</v>
      </c>
      <c r="R371" s="1" t="s">
        <v>921</v>
      </c>
      <c r="S371" s="16">
        <f t="shared" si="17"/>
        <v>0</v>
      </c>
    </row>
    <row r="372" spans="1:19" x14ac:dyDescent="0.2">
      <c r="A372" t="str">
        <f>INDEX(FamilyPlateData!$A:$A,MATCH($I372,FamilyPlateData!$H:$H,0))</f>
        <v>F01M02</v>
      </c>
      <c r="B372" t="str">
        <f>INDEX(FamilyPlateData!$C:$C,MATCH($I372,FamilyPlateData!$H:$H,0))</f>
        <v>01</v>
      </c>
      <c r="C372" t="str">
        <f>INDEX(FamilyPlateData!$D:$D,MATCH($I372,FamilyPlateData!$H:$H,0))</f>
        <v>02</v>
      </c>
      <c r="D372">
        <f>INDEX(FamilyPlateData!$B:$B,MATCH($I372,FamilyPlateData!$H:$H,0))</f>
        <v>1</v>
      </c>
      <c r="E372">
        <v>1</v>
      </c>
      <c r="F372" s="19">
        <v>16</v>
      </c>
      <c r="G372" t="s">
        <v>3</v>
      </c>
      <c r="H372" s="5">
        <v>2</v>
      </c>
      <c r="I372" t="s">
        <v>120</v>
      </c>
      <c r="J372" s="15" t="str">
        <f t="shared" si="15"/>
        <v>1-16C-2</v>
      </c>
      <c r="K372">
        <f>INDEX(FamilyPlateData!I:I,MATCH(I372,FamilyPlateData!H:H,0))</f>
        <v>4</v>
      </c>
      <c r="L372" t="str">
        <f>INDEX(FamilyPlateData!J:J,MATCH(I372,FamilyPlateData!H:H,0))</f>
        <v>n/a</v>
      </c>
      <c r="M372">
        <v>0</v>
      </c>
      <c r="N372">
        <v>0</v>
      </c>
      <c r="O372">
        <f>IF(_xlfn.IFNA(INDEX(ShrinkageData!H:H,MATCH(J372,ShrinkageData!H:H,0)), 0) = 0, 0, 1)</f>
        <v>0</v>
      </c>
      <c r="P372">
        <v>0</v>
      </c>
      <c r="Q372">
        <f t="shared" si="16"/>
        <v>0</v>
      </c>
      <c r="R372" s="1" t="s">
        <v>921</v>
      </c>
      <c r="S372" s="16">
        <f t="shared" si="17"/>
        <v>0</v>
      </c>
    </row>
    <row r="373" spans="1:19" x14ac:dyDescent="0.2">
      <c r="A373" t="str">
        <f>INDEX(FamilyPlateData!$A:$A,MATCH($I373,FamilyPlateData!$H:$H,0))</f>
        <v>F01M02</v>
      </c>
      <c r="B373" t="str">
        <f>INDEX(FamilyPlateData!$C:$C,MATCH($I373,FamilyPlateData!$H:$H,0))</f>
        <v>01</v>
      </c>
      <c r="C373" t="str">
        <f>INDEX(FamilyPlateData!$D:$D,MATCH($I373,FamilyPlateData!$H:$H,0))</f>
        <v>02</v>
      </c>
      <c r="D373">
        <f>INDEX(FamilyPlateData!$B:$B,MATCH($I373,FamilyPlateData!$H:$H,0))</f>
        <v>1</v>
      </c>
      <c r="E373">
        <v>1</v>
      </c>
      <c r="F373" s="19">
        <v>16</v>
      </c>
      <c r="G373" t="s">
        <v>3</v>
      </c>
      <c r="H373" s="5">
        <v>3</v>
      </c>
      <c r="I373" t="s">
        <v>120</v>
      </c>
      <c r="J373" s="15" t="str">
        <f t="shared" si="15"/>
        <v>1-16C-3</v>
      </c>
      <c r="K373">
        <f>INDEX(FamilyPlateData!I:I,MATCH(I373,FamilyPlateData!H:H,0))</f>
        <v>4</v>
      </c>
      <c r="L373" t="str">
        <f>INDEX(FamilyPlateData!J:J,MATCH(I373,FamilyPlateData!H:H,0))</f>
        <v>n/a</v>
      </c>
      <c r="M373">
        <v>1</v>
      </c>
      <c r="N373">
        <v>1</v>
      </c>
      <c r="O373">
        <f>IF(_xlfn.IFNA(INDEX(ShrinkageData!H:H,MATCH(J373,ShrinkageData!H:H,0)), 0) = 0, 0, 1)</f>
        <v>0</v>
      </c>
      <c r="P373">
        <v>0</v>
      </c>
      <c r="Q373">
        <f t="shared" si="16"/>
        <v>1</v>
      </c>
      <c r="R373" s="1">
        <v>43600</v>
      </c>
      <c r="S373" s="16">
        <f t="shared" si="17"/>
        <v>163</v>
      </c>
    </row>
    <row r="374" spans="1:19" x14ac:dyDescent="0.2">
      <c r="A374" t="str">
        <f>INDEX(FamilyPlateData!$A:$A,MATCH($I374,FamilyPlateData!$H:$H,0))</f>
        <v>F01M02</v>
      </c>
      <c r="B374" t="str">
        <f>INDEX(FamilyPlateData!$C:$C,MATCH($I374,FamilyPlateData!$H:$H,0))</f>
        <v>01</v>
      </c>
      <c r="C374" t="str">
        <f>INDEX(FamilyPlateData!$D:$D,MATCH($I374,FamilyPlateData!$H:$H,0))</f>
        <v>02</v>
      </c>
      <c r="D374">
        <f>INDEX(FamilyPlateData!$B:$B,MATCH($I374,FamilyPlateData!$H:$H,0))</f>
        <v>1</v>
      </c>
      <c r="E374">
        <v>1</v>
      </c>
      <c r="F374" s="19">
        <v>16</v>
      </c>
      <c r="G374" t="s">
        <v>3</v>
      </c>
      <c r="H374" s="5">
        <v>4</v>
      </c>
      <c r="I374" t="s">
        <v>120</v>
      </c>
      <c r="J374" s="15" t="str">
        <f t="shared" si="15"/>
        <v>1-16C-4</v>
      </c>
      <c r="K374">
        <f>INDEX(FamilyPlateData!I:I,MATCH(I374,FamilyPlateData!H:H,0))</f>
        <v>4</v>
      </c>
      <c r="L374" t="str">
        <f>INDEX(FamilyPlateData!J:J,MATCH(I374,FamilyPlateData!H:H,0))</f>
        <v>n/a</v>
      </c>
      <c r="M374">
        <v>0</v>
      </c>
      <c r="N374">
        <v>0</v>
      </c>
      <c r="O374">
        <f>IF(_xlfn.IFNA(INDEX(ShrinkageData!H:H,MATCH(J374,ShrinkageData!H:H,0)), 0) = 0, 0, 1)</f>
        <v>0</v>
      </c>
      <c r="P374">
        <v>0</v>
      </c>
      <c r="Q374">
        <f t="shared" si="16"/>
        <v>0</v>
      </c>
      <c r="R374" s="1" t="s">
        <v>921</v>
      </c>
      <c r="S374" s="16">
        <f t="shared" si="17"/>
        <v>0</v>
      </c>
    </row>
    <row r="375" spans="1:19" x14ac:dyDescent="0.2">
      <c r="A375" t="str">
        <f>INDEX(FamilyPlateData!$A:$A,MATCH($I375,FamilyPlateData!$H:$H,0))</f>
        <v>F01M02</v>
      </c>
      <c r="B375" t="str">
        <f>INDEX(FamilyPlateData!$C:$C,MATCH($I375,FamilyPlateData!$H:$H,0))</f>
        <v>01</v>
      </c>
      <c r="C375" t="str">
        <f>INDEX(FamilyPlateData!$D:$D,MATCH($I375,FamilyPlateData!$H:$H,0))</f>
        <v>02</v>
      </c>
      <c r="D375">
        <f>INDEX(FamilyPlateData!$B:$B,MATCH($I375,FamilyPlateData!$H:$H,0))</f>
        <v>1</v>
      </c>
      <c r="E375">
        <v>1</v>
      </c>
      <c r="F375" s="19">
        <v>16</v>
      </c>
      <c r="G375" t="s">
        <v>3</v>
      </c>
      <c r="H375" s="5">
        <v>5</v>
      </c>
      <c r="I375" t="s">
        <v>120</v>
      </c>
      <c r="J375" s="15" t="str">
        <f t="shared" si="15"/>
        <v>1-16C-5</v>
      </c>
      <c r="K375">
        <f>INDEX(FamilyPlateData!I:I,MATCH(I375,FamilyPlateData!H:H,0))</f>
        <v>4</v>
      </c>
      <c r="L375" t="str">
        <f>INDEX(FamilyPlateData!J:J,MATCH(I375,FamilyPlateData!H:H,0))</f>
        <v>n/a</v>
      </c>
      <c r="M375">
        <v>1</v>
      </c>
      <c r="N375">
        <v>1</v>
      </c>
      <c r="O375">
        <f>IF(_xlfn.IFNA(INDEX(ShrinkageData!H:H,MATCH(J375,ShrinkageData!H:H,0)), 0) = 0, 0, 1)</f>
        <v>0</v>
      </c>
      <c r="P375">
        <v>0</v>
      </c>
      <c r="Q375">
        <f t="shared" si="16"/>
        <v>1</v>
      </c>
      <c r="R375" s="1">
        <v>43600</v>
      </c>
      <c r="S375" s="16">
        <f t="shared" si="17"/>
        <v>163</v>
      </c>
    </row>
    <row r="376" spans="1:19" x14ac:dyDescent="0.2">
      <c r="A376" t="str">
        <f>INDEX(FamilyPlateData!$A:$A,MATCH($I376,FamilyPlateData!$H:$H,0))</f>
        <v>F01M02</v>
      </c>
      <c r="B376" t="str">
        <f>INDEX(FamilyPlateData!$C:$C,MATCH($I376,FamilyPlateData!$H:$H,0))</f>
        <v>01</v>
      </c>
      <c r="C376" t="str">
        <f>INDEX(FamilyPlateData!$D:$D,MATCH($I376,FamilyPlateData!$H:$H,0))</f>
        <v>02</v>
      </c>
      <c r="D376">
        <f>INDEX(FamilyPlateData!$B:$B,MATCH($I376,FamilyPlateData!$H:$H,0))</f>
        <v>1</v>
      </c>
      <c r="E376">
        <v>1</v>
      </c>
      <c r="F376" s="19">
        <v>16</v>
      </c>
      <c r="G376" t="s">
        <v>3</v>
      </c>
      <c r="H376" s="5">
        <v>6</v>
      </c>
      <c r="I376" t="s">
        <v>120</v>
      </c>
      <c r="J376" s="15" t="str">
        <f t="shared" si="15"/>
        <v>1-16C-6</v>
      </c>
      <c r="K376">
        <f>INDEX(FamilyPlateData!I:I,MATCH(I376,FamilyPlateData!H:H,0))</f>
        <v>4</v>
      </c>
      <c r="L376" t="str">
        <f>INDEX(FamilyPlateData!J:J,MATCH(I376,FamilyPlateData!H:H,0))</f>
        <v>n/a</v>
      </c>
      <c r="M376">
        <v>0</v>
      </c>
      <c r="N376">
        <v>0</v>
      </c>
      <c r="O376">
        <f>IF(_xlfn.IFNA(INDEX(ShrinkageData!H:H,MATCH(J376,ShrinkageData!H:H,0)), 0) = 0, 0, 1)</f>
        <v>0</v>
      </c>
      <c r="P376">
        <v>0</v>
      </c>
      <c r="Q376">
        <f t="shared" si="16"/>
        <v>0</v>
      </c>
      <c r="R376" s="1" t="s">
        <v>921</v>
      </c>
      <c r="S376" s="16">
        <f t="shared" si="17"/>
        <v>0</v>
      </c>
    </row>
    <row r="377" spans="1:19" x14ac:dyDescent="0.2">
      <c r="A377" t="str">
        <f>INDEX(FamilyPlateData!$A:$A,MATCH($I377,FamilyPlateData!$H:$H,0))</f>
        <v>F01M02</v>
      </c>
      <c r="B377" t="str">
        <f>INDEX(FamilyPlateData!$C:$C,MATCH($I377,FamilyPlateData!$H:$H,0))</f>
        <v>01</v>
      </c>
      <c r="C377" t="str">
        <f>INDEX(FamilyPlateData!$D:$D,MATCH($I377,FamilyPlateData!$H:$H,0))</f>
        <v>02</v>
      </c>
      <c r="D377">
        <f>INDEX(FamilyPlateData!$B:$B,MATCH($I377,FamilyPlateData!$H:$H,0))</f>
        <v>1</v>
      </c>
      <c r="E377">
        <v>1</v>
      </c>
      <c r="F377" s="19">
        <v>16</v>
      </c>
      <c r="G377" t="s">
        <v>4</v>
      </c>
      <c r="H377" s="5">
        <v>1</v>
      </c>
      <c r="I377" t="s">
        <v>121</v>
      </c>
      <c r="J377" s="15" t="str">
        <f t="shared" si="15"/>
        <v>1-16D-1</v>
      </c>
      <c r="K377">
        <f>INDEX(FamilyPlateData!I:I,MATCH(I377,FamilyPlateData!H:H,0))</f>
        <v>4</v>
      </c>
      <c r="L377" t="str">
        <f>INDEX(FamilyPlateData!J:J,MATCH(I377,FamilyPlateData!H:H,0))</f>
        <v>n/a</v>
      </c>
      <c r="M377">
        <v>1</v>
      </c>
      <c r="N377">
        <v>1</v>
      </c>
      <c r="O377">
        <f>IF(_xlfn.IFNA(INDEX(ShrinkageData!H:H,MATCH(J377,ShrinkageData!H:H,0)), 0) = 0, 0, 1)</f>
        <v>1</v>
      </c>
      <c r="P377">
        <v>0</v>
      </c>
      <c r="Q377">
        <f t="shared" si="16"/>
        <v>0</v>
      </c>
      <c r="R377" s="1">
        <v>43591</v>
      </c>
      <c r="S377" s="16">
        <f t="shared" si="17"/>
        <v>154</v>
      </c>
    </row>
    <row r="378" spans="1:19" x14ac:dyDescent="0.2">
      <c r="A378" t="str">
        <f>INDEX(FamilyPlateData!$A:$A,MATCH($I378,FamilyPlateData!$H:$H,0))</f>
        <v>F01M02</v>
      </c>
      <c r="B378" t="str">
        <f>INDEX(FamilyPlateData!$C:$C,MATCH($I378,FamilyPlateData!$H:$H,0))</f>
        <v>01</v>
      </c>
      <c r="C378" t="str">
        <f>INDEX(FamilyPlateData!$D:$D,MATCH($I378,FamilyPlateData!$H:$H,0))</f>
        <v>02</v>
      </c>
      <c r="D378">
        <f>INDEX(FamilyPlateData!$B:$B,MATCH($I378,FamilyPlateData!$H:$H,0))</f>
        <v>1</v>
      </c>
      <c r="E378">
        <v>1</v>
      </c>
      <c r="F378" s="19">
        <v>16</v>
      </c>
      <c r="G378" t="s">
        <v>4</v>
      </c>
      <c r="H378" s="5">
        <v>2</v>
      </c>
      <c r="I378" t="s">
        <v>121</v>
      </c>
      <c r="J378" s="15" t="str">
        <f t="shared" si="15"/>
        <v>1-16D-2</v>
      </c>
      <c r="K378">
        <f>INDEX(FamilyPlateData!I:I,MATCH(I378,FamilyPlateData!H:H,0))</f>
        <v>4</v>
      </c>
      <c r="L378" t="str">
        <f>INDEX(FamilyPlateData!J:J,MATCH(I378,FamilyPlateData!H:H,0))</f>
        <v>n/a</v>
      </c>
      <c r="M378">
        <v>0</v>
      </c>
      <c r="N378">
        <v>0</v>
      </c>
      <c r="O378">
        <f>IF(_xlfn.IFNA(INDEX(ShrinkageData!H:H,MATCH(J378,ShrinkageData!H:H,0)), 0) = 0, 0, 1)</f>
        <v>0</v>
      </c>
      <c r="P378">
        <v>0</v>
      </c>
      <c r="Q378">
        <f t="shared" si="16"/>
        <v>0</v>
      </c>
      <c r="R378" s="1" t="s">
        <v>921</v>
      </c>
      <c r="S378" s="16">
        <f t="shared" si="17"/>
        <v>0</v>
      </c>
    </row>
    <row r="379" spans="1:19" x14ac:dyDescent="0.2">
      <c r="A379" t="str">
        <f>INDEX(FamilyPlateData!$A:$A,MATCH($I379,FamilyPlateData!$H:$H,0))</f>
        <v>F01M02</v>
      </c>
      <c r="B379" t="str">
        <f>INDEX(FamilyPlateData!$C:$C,MATCH($I379,FamilyPlateData!$H:$H,0))</f>
        <v>01</v>
      </c>
      <c r="C379" t="str">
        <f>INDEX(FamilyPlateData!$D:$D,MATCH($I379,FamilyPlateData!$H:$H,0))</f>
        <v>02</v>
      </c>
      <c r="D379">
        <f>INDEX(FamilyPlateData!$B:$B,MATCH($I379,FamilyPlateData!$H:$H,0))</f>
        <v>1</v>
      </c>
      <c r="E379">
        <v>1</v>
      </c>
      <c r="F379" s="19">
        <v>16</v>
      </c>
      <c r="G379" t="s">
        <v>4</v>
      </c>
      <c r="H379" s="5">
        <v>3</v>
      </c>
      <c r="I379" t="s">
        <v>121</v>
      </c>
      <c r="J379" s="15" t="str">
        <f t="shared" si="15"/>
        <v>1-16D-3</v>
      </c>
      <c r="K379">
        <f>INDEX(FamilyPlateData!I:I,MATCH(I379,FamilyPlateData!H:H,0))</f>
        <v>4</v>
      </c>
      <c r="L379" t="str">
        <f>INDEX(FamilyPlateData!J:J,MATCH(I379,FamilyPlateData!H:H,0))</f>
        <v>n/a</v>
      </c>
      <c r="M379">
        <v>1</v>
      </c>
      <c r="N379">
        <v>1</v>
      </c>
      <c r="O379">
        <f>IF(_xlfn.IFNA(INDEX(ShrinkageData!H:H,MATCH(J379,ShrinkageData!H:H,0)), 0) = 0, 0, 1)</f>
        <v>0</v>
      </c>
      <c r="P379">
        <v>0</v>
      </c>
      <c r="Q379">
        <f t="shared" si="16"/>
        <v>1</v>
      </c>
      <c r="R379" s="1">
        <v>43600</v>
      </c>
      <c r="S379" s="16">
        <f t="shared" si="17"/>
        <v>163</v>
      </c>
    </row>
    <row r="380" spans="1:19" x14ac:dyDescent="0.2">
      <c r="A380" t="str">
        <f>INDEX(FamilyPlateData!$A:$A,MATCH($I380,FamilyPlateData!$H:$H,0))</f>
        <v>F01M02</v>
      </c>
      <c r="B380" t="str">
        <f>INDEX(FamilyPlateData!$C:$C,MATCH($I380,FamilyPlateData!$H:$H,0))</f>
        <v>01</v>
      </c>
      <c r="C380" t="str">
        <f>INDEX(FamilyPlateData!$D:$D,MATCH($I380,FamilyPlateData!$H:$H,0))</f>
        <v>02</v>
      </c>
      <c r="D380">
        <f>INDEX(FamilyPlateData!$B:$B,MATCH($I380,FamilyPlateData!$H:$H,0))</f>
        <v>1</v>
      </c>
      <c r="E380">
        <v>1</v>
      </c>
      <c r="F380" s="19">
        <v>16</v>
      </c>
      <c r="G380" t="s">
        <v>4</v>
      </c>
      <c r="H380" s="5">
        <v>4</v>
      </c>
      <c r="I380" t="s">
        <v>121</v>
      </c>
      <c r="J380" s="15" t="str">
        <f t="shared" si="15"/>
        <v>1-16D-4</v>
      </c>
      <c r="K380">
        <f>INDEX(FamilyPlateData!I:I,MATCH(I380,FamilyPlateData!H:H,0))</f>
        <v>4</v>
      </c>
      <c r="L380" t="str">
        <f>INDEX(FamilyPlateData!J:J,MATCH(I380,FamilyPlateData!H:H,0))</f>
        <v>n/a</v>
      </c>
      <c r="M380">
        <v>1</v>
      </c>
      <c r="N380">
        <v>1</v>
      </c>
      <c r="O380">
        <f>IF(_xlfn.IFNA(INDEX(ShrinkageData!H:H,MATCH(J380,ShrinkageData!H:H,0)), 0) = 0, 0, 1)</f>
        <v>0</v>
      </c>
      <c r="P380">
        <v>0</v>
      </c>
      <c r="Q380">
        <f t="shared" si="16"/>
        <v>1</v>
      </c>
      <c r="R380" s="1">
        <v>43600</v>
      </c>
      <c r="S380" s="16">
        <f t="shared" si="17"/>
        <v>163</v>
      </c>
    </row>
    <row r="381" spans="1:19" x14ac:dyDescent="0.2">
      <c r="A381" t="str">
        <f>INDEX(FamilyPlateData!$A:$A,MATCH($I381,FamilyPlateData!$H:$H,0))</f>
        <v>F01M02</v>
      </c>
      <c r="B381" t="str">
        <f>INDEX(FamilyPlateData!$C:$C,MATCH($I381,FamilyPlateData!$H:$H,0))</f>
        <v>01</v>
      </c>
      <c r="C381" t="str">
        <f>INDEX(FamilyPlateData!$D:$D,MATCH($I381,FamilyPlateData!$H:$H,0))</f>
        <v>02</v>
      </c>
      <c r="D381">
        <f>INDEX(FamilyPlateData!$B:$B,MATCH($I381,FamilyPlateData!$H:$H,0))</f>
        <v>1</v>
      </c>
      <c r="E381">
        <v>1</v>
      </c>
      <c r="F381" s="19">
        <v>16</v>
      </c>
      <c r="G381" t="s">
        <v>4</v>
      </c>
      <c r="H381" s="5">
        <v>5</v>
      </c>
      <c r="I381" t="s">
        <v>121</v>
      </c>
      <c r="J381" s="15" t="str">
        <f t="shared" si="15"/>
        <v>1-16D-5</v>
      </c>
      <c r="K381">
        <f>INDEX(FamilyPlateData!I:I,MATCH(I381,FamilyPlateData!H:H,0))</f>
        <v>4</v>
      </c>
      <c r="L381" t="str">
        <f>INDEX(FamilyPlateData!J:J,MATCH(I381,FamilyPlateData!H:H,0))</f>
        <v>n/a</v>
      </c>
      <c r="M381">
        <v>0</v>
      </c>
      <c r="N381">
        <v>0</v>
      </c>
      <c r="O381">
        <f>IF(_xlfn.IFNA(INDEX(ShrinkageData!H:H,MATCH(J381,ShrinkageData!H:H,0)), 0) = 0, 0, 1)</f>
        <v>0</v>
      </c>
      <c r="P381">
        <v>0</v>
      </c>
      <c r="Q381">
        <f t="shared" si="16"/>
        <v>0</v>
      </c>
      <c r="R381" s="1" t="s">
        <v>921</v>
      </c>
      <c r="S381" s="16">
        <f t="shared" si="17"/>
        <v>0</v>
      </c>
    </row>
    <row r="382" spans="1:19" x14ac:dyDescent="0.2">
      <c r="A382" t="str">
        <f>INDEX(FamilyPlateData!$A:$A,MATCH($I382,FamilyPlateData!$H:$H,0))</f>
        <v>F01M02</v>
      </c>
      <c r="B382" t="str">
        <f>INDEX(FamilyPlateData!$C:$C,MATCH($I382,FamilyPlateData!$H:$H,0))</f>
        <v>01</v>
      </c>
      <c r="C382" t="str">
        <f>INDEX(FamilyPlateData!$D:$D,MATCH($I382,FamilyPlateData!$H:$H,0))</f>
        <v>02</v>
      </c>
      <c r="D382">
        <f>INDEX(FamilyPlateData!$B:$B,MATCH($I382,FamilyPlateData!$H:$H,0))</f>
        <v>1</v>
      </c>
      <c r="E382">
        <v>1</v>
      </c>
      <c r="F382" s="19">
        <v>16</v>
      </c>
      <c r="G382" t="s">
        <v>4</v>
      </c>
      <c r="H382" s="5">
        <v>6</v>
      </c>
      <c r="I382" t="s">
        <v>121</v>
      </c>
      <c r="J382" s="15" t="str">
        <f t="shared" si="15"/>
        <v>1-16D-6</v>
      </c>
      <c r="K382">
        <f>INDEX(FamilyPlateData!I:I,MATCH(I382,FamilyPlateData!H:H,0))</f>
        <v>4</v>
      </c>
      <c r="L382" t="str">
        <f>INDEX(FamilyPlateData!J:J,MATCH(I382,FamilyPlateData!H:H,0))</f>
        <v>n/a</v>
      </c>
      <c r="M382">
        <v>0</v>
      </c>
      <c r="N382">
        <v>0</v>
      </c>
      <c r="O382">
        <f>IF(_xlfn.IFNA(INDEX(ShrinkageData!H:H,MATCH(J382,ShrinkageData!H:H,0)), 0) = 0, 0, 1)</f>
        <v>0</v>
      </c>
      <c r="P382">
        <v>0</v>
      </c>
      <c r="Q382">
        <f t="shared" si="16"/>
        <v>0</v>
      </c>
      <c r="R382" s="1" t="s">
        <v>921</v>
      </c>
      <c r="S382" s="16">
        <f t="shared" si="17"/>
        <v>0</v>
      </c>
    </row>
    <row r="383" spans="1:19" x14ac:dyDescent="0.2">
      <c r="A383" t="str">
        <f>INDEX(FamilyPlateData!$A:$A,MATCH($I383,FamilyPlateData!$H:$H,0))</f>
        <v>F10M16</v>
      </c>
      <c r="B383" t="str">
        <f>INDEX(FamilyPlateData!$C:$C,MATCH($I383,FamilyPlateData!$H:$H,0))</f>
        <v>10</v>
      </c>
      <c r="C383" t="str">
        <f>INDEX(FamilyPlateData!$D:$D,MATCH($I383,FamilyPlateData!$H:$H,0))</f>
        <v>16</v>
      </c>
      <c r="D383">
        <f>INDEX(FamilyPlateData!$B:$B,MATCH($I383,FamilyPlateData!$H:$H,0))</f>
        <v>4</v>
      </c>
      <c r="E383">
        <v>1</v>
      </c>
      <c r="F383" s="19">
        <v>17</v>
      </c>
      <c r="G383" t="s">
        <v>1</v>
      </c>
      <c r="H383" s="5">
        <v>1</v>
      </c>
      <c r="I383" t="s">
        <v>122</v>
      </c>
      <c r="J383" s="15" t="str">
        <f t="shared" si="15"/>
        <v>1-17A-1</v>
      </c>
      <c r="K383">
        <f>INDEX(FamilyPlateData!I:I,MATCH(I383,FamilyPlateData!H:H,0))</f>
        <v>1</v>
      </c>
      <c r="L383" t="str">
        <f>INDEX(FamilyPlateData!J:J,MATCH(I383,FamilyPlateData!H:H,0))</f>
        <v>A2</v>
      </c>
      <c r="M383">
        <v>0</v>
      </c>
      <c r="N383">
        <v>0</v>
      </c>
      <c r="O383">
        <f>IF(_xlfn.IFNA(INDEX(ShrinkageData!H:H,MATCH(J383,ShrinkageData!H:H,0)), 0) = 0, 0, 1)</f>
        <v>0</v>
      </c>
      <c r="P383">
        <v>0</v>
      </c>
      <c r="Q383">
        <f t="shared" si="16"/>
        <v>0</v>
      </c>
      <c r="R383" s="1" t="s">
        <v>921</v>
      </c>
      <c r="S383" s="16">
        <f t="shared" si="17"/>
        <v>0</v>
      </c>
    </row>
    <row r="384" spans="1:19" x14ac:dyDescent="0.2">
      <c r="A384" t="str">
        <f>INDEX(FamilyPlateData!$A:$A,MATCH($I384,FamilyPlateData!$H:$H,0))</f>
        <v>F10M16</v>
      </c>
      <c r="B384" t="str">
        <f>INDEX(FamilyPlateData!$C:$C,MATCH($I384,FamilyPlateData!$H:$H,0))</f>
        <v>10</v>
      </c>
      <c r="C384" t="str">
        <f>INDEX(FamilyPlateData!$D:$D,MATCH($I384,FamilyPlateData!$H:$H,0))</f>
        <v>16</v>
      </c>
      <c r="D384">
        <f>INDEX(FamilyPlateData!$B:$B,MATCH($I384,FamilyPlateData!$H:$H,0))</f>
        <v>4</v>
      </c>
      <c r="E384">
        <v>1</v>
      </c>
      <c r="F384" s="19">
        <v>17</v>
      </c>
      <c r="G384" t="s">
        <v>1</v>
      </c>
      <c r="H384" s="5">
        <v>2</v>
      </c>
      <c r="I384" t="s">
        <v>122</v>
      </c>
      <c r="J384" s="15" t="str">
        <f t="shared" ref="J384:J447" si="19">CONCATENATE(I384,"-",H384)</f>
        <v>1-17A-2</v>
      </c>
      <c r="K384">
        <f>INDEX(FamilyPlateData!I:I,MATCH(I384,FamilyPlateData!H:H,0))</f>
        <v>1</v>
      </c>
      <c r="L384" t="str">
        <f>INDEX(FamilyPlateData!J:J,MATCH(I384,FamilyPlateData!H:H,0))</f>
        <v>A2</v>
      </c>
      <c r="M384">
        <v>1</v>
      </c>
      <c r="N384">
        <v>1</v>
      </c>
      <c r="O384">
        <f>IF(_xlfn.IFNA(INDEX(ShrinkageData!H:H,MATCH(J384,ShrinkageData!H:H,0)), 0) = 0, 0, 1)</f>
        <v>0</v>
      </c>
      <c r="P384">
        <v>0</v>
      </c>
      <c r="Q384">
        <f t="shared" si="16"/>
        <v>1</v>
      </c>
      <c r="R384" s="1">
        <v>43600</v>
      </c>
      <c r="S384" s="16">
        <f t="shared" si="17"/>
        <v>163</v>
      </c>
    </row>
    <row r="385" spans="1:19" x14ac:dyDescent="0.2">
      <c r="A385" t="str">
        <f>INDEX(FamilyPlateData!$A:$A,MATCH($I385,FamilyPlateData!$H:$H,0))</f>
        <v>F10M16</v>
      </c>
      <c r="B385" t="str">
        <f>INDEX(FamilyPlateData!$C:$C,MATCH($I385,FamilyPlateData!$H:$H,0))</f>
        <v>10</v>
      </c>
      <c r="C385" t="str">
        <f>INDEX(FamilyPlateData!$D:$D,MATCH($I385,FamilyPlateData!$H:$H,0))</f>
        <v>16</v>
      </c>
      <c r="D385">
        <f>INDEX(FamilyPlateData!$B:$B,MATCH($I385,FamilyPlateData!$H:$H,0))</f>
        <v>4</v>
      </c>
      <c r="E385">
        <v>1</v>
      </c>
      <c r="F385" s="19">
        <v>17</v>
      </c>
      <c r="G385" t="s">
        <v>1</v>
      </c>
      <c r="H385" s="5">
        <v>3</v>
      </c>
      <c r="I385" t="s">
        <v>122</v>
      </c>
      <c r="J385" s="15" t="str">
        <f t="shared" si="19"/>
        <v>1-17A-3</v>
      </c>
      <c r="K385">
        <f>INDEX(FamilyPlateData!I:I,MATCH(I385,FamilyPlateData!H:H,0))</f>
        <v>1</v>
      </c>
      <c r="L385" t="str">
        <f>INDEX(FamilyPlateData!J:J,MATCH(I385,FamilyPlateData!H:H,0))</f>
        <v>A2</v>
      </c>
      <c r="M385">
        <v>1</v>
      </c>
      <c r="N385">
        <v>1</v>
      </c>
      <c r="O385">
        <f>IF(_xlfn.IFNA(INDEX(ShrinkageData!H:H,MATCH(J385,ShrinkageData!H:H,0)), 0) = 0, 0, 1)</f>
        <v>0</v>
      </c>
      <c r="P385">
        <v>0</v>
      </c>
      <c r="Q385">
        <f t="shared" si="16"/>
        <v>1</v>
      </c>
      <c r="R385" s="1">
        <v>43600</v>
      </c>
      <c r="S385" s="16">
        <f t="shared" si="17"/>
        <v>163</v>
      </c>
    </row>
    <row r="386" spans="1:19" x14ac:dyDescent="0.2">
      <c r="A386" t="str">
        <f>INDEX(FamilyPlateData!$A:$A,MATCH($I386,FamilyPlateData!$H:$H,0))</f>
        <v>F10M16</v>
      </c>
      <c r="B386" t="str">
        <f>INDEX(FamilyPlateData!$C:$C,MATCH($I386,FamilyPlateData!$H:$H,0))</f>
        <v>10</v>
      </c>
      <c r="C386" t="str">
        <f>INDEX(FamilyPlateData!$D:$D,MATCH($I386,FamilyPlateData!$H:$H,0))</f>
        <v>16</v>
      </c>
      <c r="D386">
        <f>INDEX(FamilyPlateData!$B:$B,MATCH($I386,FamilyPlateData!$H:$H,0))</f>
        <v>4</v>
      </c>
      <c r="E386">
        <v>1</v>
      </c>
      <c r="F386" s="19">
        <v>17</v>
      </c>
      <c r="G386" t="s">
        <v>1</v>
      </c>
      <c r="H386" s="5">
        <v>4</v>
      </c>
      <c r="I386" t="s">
        <v>122</v>
      </c>
      <c r="J386" s="15" t="str">
        <f t="shared" si="19"/>
        <v>1-17A-4</v>
      </c>
      <c r="K386">
        <f>INDEX(FamilyPlateData!I:I,MATCH(I386,FamilyPlateData!H:H,0))</f>
        <v>1</v>
      </c>
      <c r="L386" t="str">
        <f>INDEX(FamilyPlateData!J:J,MATCH(I386,FamilyPlateData!H:H,0))</f>
        <v>A2</v>
      </c>
      <c r="M386">
        <v>1</v>
      </c>
      <c r="N386">
        <v>1</v>
      </c>
      <c r="O386">
        <f>IF(_xlfn.IFNA(INDEX(ShrinkageData!H:H,MATCH(J386,ShrinkageData!H:H,0)), 0) = 0, 0, 1)</f>
        <v>0</v>
      </c>
      <c r="P386">
        <v>0</v>
      </c>
      <c r="Q386">
        <f t="shared" si="16"/>
        <v>1</v>
      </c>
      <c r="R386" s="1">
        <v>43600</v>
      </c>
      <c r="S386" s="16">
        <f t="shared" si="17"/>
        <v>163</v>
      </c>
    </row>
    <row r="387" spans="1:19" x14ac:dyDescent="0.2">
      <c r="A387" t="str">
        <f>INDEX(FamilyPlateData!$A:$A,MATCH($I387,FamilyPlateData!$H:$H,0))</f>
        <v>F10M16</v>
      </c>
      <c r="B387" t="str">
        <f>INDEX(FamilyPlateData!$C:$C,MATCH($I387,FamilyPlateData!$H:$H,0))</f>
        <v>10</v>
      </c>
      <c r="C387" t="str">
        <f>INDEX(FamilyPlateData!$D:$D,MATCH($I387,FamilyPlateData!$H:$H,0))</f>
        <v>16</v>
      </c>
      <c r="D387">
        <f>INDEX(FamilyPlateData!$B:$B,MATCH($I387,FamilyPlateData!$H:$H,0))</f>
        <v>4</v>
      </c>
      <c r="E387">
        <v>1</v>
      </c>
      <c r="F387" s="19">
        <v>17</v>
      </c>
      <c r="G387" t="s">
        <v>1</v>
      </c>
      <c r="H387" s="5">
        <v>5</v>
      </c>
      <c r="I387" t="s">
        <v>122</v>
      </c>
      <c r="J387" s="15" t="str">
        <f t="shared" si="19"/>
        <v>1-17A-5</v>
      </c>
      <c r="K387">
        <f>INDEX(FamilyPlateData!I:I,MATCH(I387,FamilyPlateData!H:H,0))</f>
        <v>1</v>
      </c>
      <c r="L387" t="str">
        <f>INDEX(FamilyPlateData!J:J,MATCH(I387,FamilyPlateData!H:H,0))</f>
        <v>A2</v>
      </c>
      <c r="M387">
        <v>0</v>
      </c>
      <c r="N387">
        <v>1</v>
      </c>
      <c r="O387">
        <f>IF(_xlfn.IFNA(INDEX(ShrinkageData!H:H,MATCH(J387,ShrinkageData!H:H,0)), 0) = 0, 0, 1)</f>
        <v>0</v>
      </c>
      <c r="P387">
        <v>1</v>
      </c>
      <c r="Q387">
        <f t="shared" ref="Q387:Q450" si="20">IF(AND(M387=1,N387=1,O387=0,P387=0),1,0)</f>
        <v>0</v>
      </c>
      <c r="R387" s="1">
        <v>43614</v>
      </c>
      <c r="S387" s="16">
        <f t="shared" ref="S387:S450" si="21">IF(AND(R387 &lt;&gt; "", R387 &lt;&gt; "n/a"), R387-DATE(2018,12,3), 0)</f>
        <v>177</v>
      </c>
    </row>
    <row r="388" spans="1:19" x14ac:dyDescent="0.2">
      <c r="A388" t="str">
        <f>INDEX(FamilyPlateData!$A:$A,MATCH($I388,FamilyPlateData!$H:$H,0))</f>
        <v>F10M16</v>
      </c>
      <c r="B388" t="str">
        <f>INDEX(FamilyPlateData!$C:$C,MATCH($I388,FamilyPlateData!$H:$H,0))</f>
        <v>10</v>
      </c>
      <c r="C388" t="str">
        <f>INDEX(FamilyPlateData!$D:$D,MATCH($I388,FamilyPlateData!$H:$H,0))</f>
        <v>16</v>
      </c>
      <c r="D388">
        <f>INDEX(FamilyPlateData!$B:$B,MATCH($I388,FamilyPlateData!$H:$H,0))</f>
        <v>4</v>
      </c>
      <c r="E388">
        <v>1</v>
      </c>
      <c r="F388" s="19">
        <v>17</v>
      </c>
      <c r="G388" t="s">
        <v>1</v>
      </c>
      <c r="H388" s="5">
        <v>6</v>
      </c>
      <c r="I388" t="s">
        <v>122</v>
      </c>
      <c r="J388" s="15" t="str">
        <f t="shared" si="19"/>
        <v>1-17A-6</v>
      </c>
      <c r="K388">
        <f>INDEX(FamilyPlateData!I:I,MATCH(I388,FamilyPlateData!H:H,0))</f>
        <v>1</v>
      </c>
      <c r="L388" t="str">
        <f>INDEX(FamilyPlateData!J:J,MATCH(I388,FamilyPlateData!H:H,0))</f>
        <v>A2</v>
      </c>
      <c r="M388">
        <v>1</v>
      </c>
      <c r="N388">
        <v>1</v>
      </c>
      <c r="O388">
        <f>IF(_xlfn.IFNA(INDEX(ShrinkageData!H:H,MATCH(J388,ShrinkageData!H:H,0)), 0) = 0, 0, 1)</f>
        <v>0</v>
      </c>
      <c r="P388">
        <v>0</v>
      </c>
      <c r="Q388">
        <f t="shared" si="20"/>
        <v>1</v>
      </c>
      <c r="R388" s="1">
        <v>43600</v>
      </c>
      <c r="S388" s="16">
        <f t="shared" si="21"/>
        <v>163</v>
      </c>
    </row>
    <row r="389" spans="1:19" x14ac:dyDescent="0.2">
      <c r="A389" t="str">
        <f>INDEX(FamilyPlateData!$A:$A,MATCH($I389,FamilyPlateData!$H:$H,0))</f>
        <v>F10M16</v>
      </c>
      <c r="B389" t="str">
        <f>INDEX(FamilyPlateData!$C:$C,MATCH($I389,FamilyPlateData!$H:$H,0))</f>
        <v>10</v>
      </c>
      <c r="C389" t="str">
        <f>INDEX(FamilyPlateData!$D:$D,MATCH($I389,FamilyPlateData!$H:$H,0))</f>
        <v>16</v>
      </c>
      <c r="D389">
        <f>INDEX(FamilyPlateData!$B:$B,MATCH($I389,FamilyPlateData!$H:$H,0))</f>
        <v>4</v>
      </c>
      <c r="E389">
        <v>1</v>
      </c>
      <c r="F389" s="19">
        <v>17</v>
      </c>
      <c r="G389" t="s">
        <v>2</v>
      </c>
      <c r="H389" s="5">
        <v>1</v>
      </c>
      <c r="I389" t="s">
        <v>123</v>
      </c>
      <c r="J389" s="15" t="str">
        <f t="shared" si="19"/>
        <v>1-17B-1</v>
      </c>
      <c r="K389">
        <f>INDEX(FamilyPlateData!I:I,MATCH(I389,FamilyPlateData!H:H,0))</f>
        <v>1</v>
      </c>
      <c r="L389" t="str">
        <f>INDEX(FamilyPlateData!J:J,MATCH(I389,FamilyPlateData!H:H,0))</f>
        <v>A2</v>
      </c>
      <c r="M389">
        <v>1</v>
      </c>
      <c r="N389">
        <v>1</v>
      </c>
      <c r="O389">
        <f>IF(_xlfn.IFNA(INDEX(ShrinkageData!H:H,MATCH(J389,ShrinkageData!H:H,0)), 0) = 0, 0, 1)</f>
        <v>0</v>
      </c>
      <c r="P389">
        <v>0</v>
      </c>
      <c r="Q389">
        <f t="shared" si="20"/>
        <v>1</v>
      </c>
      <c r="R389" s="1">
        <v>43600</v>
      </c>
      <c r="S389" s="16">
        <f t="shared" si="21"/>
        <v>163</v>
      </c>
    </row>
    <row r="390" spans="1:19" x14ac:dyDescent="0.2">
      <c r="A390" t="str">
        <f>INDEX(FamilyPlateData!$A:$A,MATCH($I390,FamilyPlateData!$H:$H,0))</f>
        <v>F10M16</v>
      </c>
      <c r="B390" t="str">
        <f>INDEX(FamilyPlateData!$C:$C,MATCH($I390,FamilyPlateData!$H:$H,0))</f>
        <v>10</v>
      </c>
      <c r="C390" t="str">
        <f>INDEX(FamilyPlateData!$D:$D,MATCH($I390,FamilyPlateData!$H:$H,0))</f>
        <v>16</v>
      </c>
      <c r="D390">
        <f>INDEX(FamilyPlateData!$B:$B,MATCH($I390,FamilyPlateData!$H:$H,0))</f>
        <v>4</v>
      </c>
      <c r="E390">
        <v>1</v>
      </c>
      <c r="F390" s="19">
        <v>17</v>
      </c>
      <c r="G390" t="s">
        <v>2</v>
      </c>
      <c r="H390" s="5">
        <v>2</v>
      </c>
      <c r="I390" t="s">
        <v>123</v>
      </c>
      <c r="J390" s="15" t="str">
        <f t="shared" si="19"/>
        <v>1-17B-2</v>
      </c>
      <c r="K390">
        <f>INDEX(FamilyPlateData!I:I,MATCH(I390,FamilyPlateData!H:H,0))</f>
        <v>1</v>
      </c>
      <c r="L390" t="str">
        <f>INDEX(FamilyPlateData!J:J,MATCH(I390,FamilyPlateData!H:H,0))</f>
        <v>A2</v>
      </c>
      <c r="M390">
        <v>1</v>
      </c>
      <c r="N390">
        <v>1</v>
      </c>
      <c r="O390">
        <f>IF(_xlfn.IFNA(INDEX(ShrinkageData!H:H,MATCH(J390,ShrinkageData!H:H,0)), 0) = 0, 0, 1)</f>
        <v>0</v>
      </c>
      <c r="P390">
        <v>0</v>
      </c>
      <c r="Q390">
        <f t="shared" si="20"/>
        <v>1</v>
      </c>
      <c r="R390" s="1">
        <v>43600</v>
      </c>
      <c r="S390" s="16">
        <f t="shared" si="21"/>
        <v>163</v>
      </c>
    </row>
    <row r="391" spans="1:19" x14ac:dyDescent="0.2">
      <c r="A391" t="str">
        <f>INDEX(FamilyPlateData!$A:$A,MATCH($I391,FamilyPlateData!$H:$H,0))</f>
        <v>F10M16</v>
      </c>
      <c r="B391" t="str">
        <f>INDEX(FamilyPlateData!$C:$C,MATCH($I391,FamilyPlateData!$H:$H,0))</f>
        <v>10</v>
      </c>
      <c r="C391" t="str">
        <f>INDEX(FamilyPlateData!$D:$D,MATCH($I391,FamilyPlateData!$H:$H,0))</f>
        <v>16</v>
      </c>
      <c r="D391">
        <f>INDEX(FamilyPlateData!$B:$B,MATCH($I391,FamilyPlateData!$H:$H,0))</f>
        <v>4</v>
      </c>
      <c r="E391">
        <v>1</v>
      </c>
      <c r="F391" s="19">
        <v>17</v>
      </c>
      <c r="G391" t="s">
        <v>2</v>
      </c>
      <c r="H391" s="5">
        <v>3</v>
      </c>
      <c r="I391" t="s">
        <v>123</v>
      </c>
      <c r="J391" s="15" t="str">
        <f t="shared" si="19"/>
        <v>1-17B-3</v>
      </c>
      <c r="K391">
        <f>INDEX(FamilyPlateData!I:I,MATCH(I391,FamilyPlateData!H:H,0))</f>
        <v>1</v>
      </c>
      <c r="L391" t="str">
        <f>INDEX(FamilyPlateData!J:J,MATCH(I391,FamilyPlateData!H:H,0))</f>
        <v>A2</v>
      </c>
      <c r="M391">
        <v>1</v>
      </c>
      <c r="N391">
        <v>1</v>
      </c>
      <c r="O391">
        <f>IF(_xlfn.IFNA(INDEX(ShrinkageData!H:H,MATCH(J391,ShrinkageData!H:H,0)), 0) = 0, 0, 1)</f>
        <v>0</v>
      </c>
      <c r="P391">
        <v>0</v>
      </c>
      <c r="Q391">
        <f t="shared" si="20"/>
        <v>1</v>
      </c>
      <c r="R391" s="1">
        <v>43600</v>
      </c>
      <c r="S391" s="16">
        <f t="shared" si="21"/>
        <v>163</v>
      </c>
    </row>
    <row r="392" spans="1:19" x14ac:dyDescent="0.2">
      <c r="A392" t="str">
        <f>INDEX(FamilyPlateData!$A:$A,MATCH($I392,FamilyPlateData!$H:$H,0))</f>
        <v>F10M16</v>
      </c>
      <c r="B392" t="str">
        <f>INDEX(FamilyPlateData!$C:$C,MATCH($I392,FamilyPlateData!$H:$H,0))</f>
        <v>10</v>
      </c>
      <c r="C392" t="str">
        <f>INDEX(FamilyPlateData!$D:$D,MATCH($I392,FamilyPlateData!$H:$H,0))</f>
        <v>16</v>
      </c>
      <c r="D392">
        <f>INDEX(FamilyPlateData!$B:$B,MATCH($I392,FamilyPlateData!$H:$H,0))</f>
        <v>4</v>
      </c>
      <c r="E392">
        <v>1</v>
      </c>
      <c r="F392" s="19">
        <v>17</v>
      </c>
      <c r="G392" t="s">
        <v>2</v>
      </c>
      <c r="H392" s="5">
        <v>4</v>
      </c>
      <c r="I392" t="s">
        <v>123</v>
      </c>
      <c r="J392" s="15" t="str">
        <f t="shared" si="19"/>
        <v>1-17B-4</v>
      </c>
      <c r="K392">
        <f>INDEX(FamilyPlateData!I:I,MATCH(I392,FamilyPlateData!H:H,0))</f>
        <v>1</v>
      </c>
      <c r="L392" t="str">
        <f>INDEX(FamilyPlateData!J:J,MATCH(I392,FamilyPlateData!H:H,0))</f>
        <v>A2</v>
      </c>
      <c r="M392">
        <v>1</v>
      </c>
      <c r="N392">
        <v>1</v>
      </c>
      <c r="O392">
        <f>IF(_xlfn.IFNA(INDEX(ShrinkageData!H:H,MATCH(J392,ShrinkageData!H:H,0)), 0) = 0, 0, 1)</f>
        <v>0</v>
      </c>
      <c r="P392">
        <v>0</v>
      </c>
      <c r="Q392">
        <f t="shared" si="20"/>
        <v>1</v>
      </c>
      <c r="R392" s="1">
        <v>43600</v>
      </c>
      <c r="S392" s="16">
        <f t="shared" si="21"/>
        <v>163</v>
      </c>
    </row>
    <row r="393" spans="1:19" x14ac:dyDescent="0.2">
      <c r="A393" t="str">
        <f>INDEX(FamilyPlateData!$A:$A,MATCH($I393,FamilyPlateData!$H:$H,0))</f>
        <v>F10M16</v>
      </c>
      <c r="B393" t="str">
        <f>INDEX(FamilyPlateData!$C:$C,MATCH($I393,FamilyPlateData!$H:$H,0))</f>
        <v>10</v>
      </c>
      <c r="C393" t="str">
        <f>INDEX(FamilyPlateData!$D:$D,MATCH($I393,FamilyPlateData!$H:$H,0))</f>
        <v>16</v>
      </c>
      <c r="D393">
        <f>INDEX(FamilyPlateData!$B:$B,MATCH($I393,FamilyPlateData!$H:$H,0))</f>
        <v>4</v>
      </c>
      <c r="E393">
        <v>1</v>
      </c>
      <c r="F393" s="19">
        <v>17</v>
      </c>
      <c r="G393" t="s">
        <v>2</v>
      </c>
      <c r="H393" s="5">
        <v>5</v>
      </c>
      <c r="I393" t="s">
        <v>123</v>
      </c>
      <c r="J393" s="15" t="str">
        <f t="shared" si="19"/>
        <v>1-17B-5</v>
      </c>
      <c r="K393">
        <f>INDEX(FamilyPlateData!I:I,MATCH(I393,FamilyPlateData!H:H,0))</f>
        <v>1</v>
      </c>
      <c r="L393" t="str">
        <f>INDEX(FamilyPlateData!J:J,MATCH(I393,FamilyPlateData!H:H,0))</f>
        <v>A2</v>
      </c>
      <c r="M393">
        <v>1</v>
      </c>
      <c r="N393">
        <v>1</v>
      </c>
      <c r="O393">
        <f>IF(_xlfn.IFNA(INDEX(ShrinkageData!H:H,MATCH(J393,ShrinkageData!H:H,0)), 0) = 0, 0, 1)</f>
        <v>0</v>
      </c>
      <c r="P393">
        <v>0</v>
      </c>
      <c r="Q393">
        <f t="shared" si="20"/>
        <v>1</v>
      </c>
      <c r="R393" s="1">
        <v>43604</v>
      </c>
      <c r="S393" s="16">
        <f t="shared" si="21"/>
        <v>167</v>
      </c>
    </row>
    <row r="394" spans="1:19" x14ac:dyDescent="0.2">
      <c r="A394" t="str">
        <f>INDEX(FamilyPlateData!$A:$A,MATCH($I394,FamilyPlateData!$H:$H,0))</f>
        <v>F10M16</v>
      </c>
      <c r="B394" t="str">
        <f>INDEX(FamilyPlateData!$C:$C,MATCH($I394,FamilyPlateData!$H:$H,0))</f>
        <v>10</v>
      </c>
      <c r="C394" t="str">
        <f>INDEX(FamilyPlateData!$D:$D,MATCH($I394,FamilyPlateData!$H:$H,0))</f>
        <v>16</v>
      </c>
      <c r="D394">
        <f>INDEX(FamilyPlateData!$B:$B,MATCH($I394,FamilyPlateData!$H:$H,0))</f>
        <v>4</v>
      </c>
      <c r="E394">
        <v>1</v>
      </c>
      <c r="F394" s="19">
        <v>17</v>
      </c>
      <c r="G394" t="s">
        <v>2</v>
      </c>
      <c r="H394" s="5">
        <v>6</v>
      </c>
      <c r="I394" t="s">
        <v>123</v>
      </c>
      <c r="J394" s="15" t="str">
        <f t="shared" si="19"/>
        <v>1-17B-6</v>
      </c>
      <c r="K394">
        <f>INDEX(FamilyPlateData!I:I,MATCH(I394,FamilyPlateData!H:H,0))</f>
        <v>1</v>
      </c>
      <c r="L394" t="str">
        <f>INDEX(FamilyPlateData!J:J,MATCH(I394,FamilyPlateData!H:H,0))</f>
        <v>A2</v>
      </c>
      <c r="M394">
        <v>1</v>
      </c>
      <c r="N394">
        <v>1</v>
      </c>
      <c r="O394">
        <f>IF(_xlfn.IFNA(INDEX(ShrinkageData!H:H,MATCH(J394,ShrinkageData!H:H,0)), 0) = 0, 0, 1)</f>
        <v>0</v>
      </c>
      <c r="P394">
        <v>0</v>
      </c>
      <c r="Q394">
        <f t="shared" si="20"/>
        <v>1</v>
      </c>
      <c r="R394" s="1">
        <v>43600</v>
      </c>
      <c r="S394" s="16">
        <f t="shared" si="21"/>
        <v>163</v>
      </c>
    </row>
    <row r="395" spans="1:19" x14ac:dyDescent="0.2">
      <c r="A395" t="str">
        <f>INDEX(FamilyPlateData!$A:$A,MATCH($I395,FamilyPlateData!$H:$H,0))</f>
        <v>F02M02</v>
      </c>
      <c r="B395" t="str">
        <f>INDEX(FamilyPlateData!$C:$C,MATCH($I395,FamilyPlateData!$H:$H,0))</f>
        <v>02</v>
      </c>
      <c r="C395" t="str">
        <f>INDEX(FamilyPlateData!$D:$D,MATCH($I395,FamilyPlateData!$H:$H,0))</f>
        <v>02</v>
      </c>
      <c r="D395">
        <f>INDEX(FamilyPlateData!$B:$B,MATCH($I395,FamilyPlateData!$H:$H,0))</f>
        <v>1</v>
      </c>
      <c r="E395">
        <v>1</v>
      </c>
      <c r="F395" s="19">
        <v>17</v>
      </c>
      <c r="G395" t="s">
        <v>3</v>
      </c>
      <c r="H395" s="5">
        <v>1</v>
      </c>
      <c r="I395" t="s">
        <v>124</v>
      </c>
      <c r="J395" s="15" t="str">
        <f t="shared" si="19"/>
        <v>1-17C-1</v>
      </c>
      <c r="K395">
        <f>INDEX(FamilyPlateData!I:I,MATCH(I395,FamilyPlateData!H:H,0))</f>
        <v>1</v>
      </c>
      <c r="L395" t="str">
        <f>INDEX(FamilyPlateData!J:J,MATCH(I395,FamilyPlateData!H:H,0))</f>
        <v>A4</v>
      </c>
      <c r="M395">
        <v>0</v>
      </c>
      <c r="N395">
        <v>0</v>
      </c>
      <c r="O395">
        <f>IF(_xlfn.IFNA(INDEX(ShrinkageData!H:H,MATCH(J395,ShrinkageData!H:H,0)), 0) = 0, 0, 1)</f>
        <v>0</v>
      </c>
      <c r="P395">
        <v>0</v>
      </c>
      <c r="Q395">
        <f t="shared" si="20"/>
        <v>0</v>
      </c>
      <c r="R395" s="1" t="s">
        <v>921</v>
      </c>
      <c r="S395" s="16">
        <f t="shared" si="21"/>
        <v>0</v>
      </c>
    </row>
    <row r="396" spans="1:19" x14ac:dyDescent="0.2">
      <c r="A396" t="str">
        <f>INDEX(FamilyPlateData!$A:$A,MATCH($I396,FamilyPlateData!$H:$H,0))</f>
        <v>F02M02</v>
      </c>
      <c r="B396" t="str">
        <f>INDEX(FamilyPlateData!$C:$C,MATCH($I396,FamilyPlateData!$H:$H,0))</f>
        <v>02</v>
      </c>
      <c r="C396" t="str">
        <f>INDEX(FamilyPlateData!$D:$D,MATCH($I396,FamilyPlateData!$H:$H,0))</f>
        <v>02</v>
      </c>
      <c r="D396">
        <f>INDEX(FamilyPlateData!$B:$B,MATCH($I396,FamilyPlateData!$H:$H,0))</f>
        <v>1</v>
      </c>
      <c r="E396">
        <v>1</v>
      </c>
      <c r="F396" s="19">
        <v>17</v>
      </c>
      <c r="G396" t="s">
        <v>3</v>
      </c>
      <c r="H396" s="5">
        <v>2</v>
      </c>
      <c r="I396" t="s">
        <v>124</v>
      </c>
      <c r="J396" s="15" t="str">
        <f t="shared" si="19"/>
        <v>1-17C-2</v>
      </c>
      <c r="K396">
        <f>INDEX(FamilyPlateData!I:I,MATCH(I396,FamilyPlateData!H:H,0))</f>
        <v>1</v>
      </c>
      <c r="L396" t="str">
        <f>INDEX(FamilyPlateData!J:J,MATCH(I396,FamilyPlateData!H:H,0))</f>
        <v>A4</v>
      </c>
      <c r="M396">
        <v>1</v>
      </c>
      <c r="N396">
        <v>1</v>
      </c>
      <c r="O396">
        <f>IF(_xlfn.IFNA(INDEX(ShrinkageData!H:H,MATCH(J396,ShrinkageData!H:H,0)), 0) = 0, 0, 1)</f>
        <v>0</v>
      </c>
      <c r="P396">
        <v>0</v>
      </c>
      <c r="Q396">
        <f t="shared" si="20"/>
        <v>1</v>
      </c>
      <c r="R396" s="1">
        <v>43600</v>
      </c>
      <c r="S396" s="16">
        <f t="shared" si="21"/>
        <v>163</v>
      </c>
    </row>
    <row r="397" spans="1:19" x14ac:dyDescent="0.2">
      <c r="A397" t="str">
        <f>INDEX(FamilyPlateData!$A:$A,MATCH($I397,FamilyPlateData!$H:$H,0))</f>
        <v>F02M02</v>
      </c>
      <c r="B397" t="str">
        <f>INDEX(FamilyPlateData!$C:$C,MATCH($I397,FamilyPlateData!$H:$H,0))</f>
        <v>02</v>
      </c>
      <c r="C397" t="str">
        <f>INDEX(FamilyPlateData!$D:$D,MATCH($I397,FamilyPlateData!$H:$H,0))</f>
        <v>02</v>
      </c>
      <c r="D397">
        <f>INDEX(FamilyPlateData!$B:$B,MATCH($I397,FamilyPlateData!$H:$H,0))</f>
        <v>1</v>
      </c>
      <c r="E397">
        <v>1</v>
      </c>
      <c r="F397" s="19">
        <v>17</v>
      </c>
      <c r="G397" t="s">
        <v>3</v>
      </c>
      <c r="H397" s="5">
        <v>3</v>
      </c>
      <c r="I397" t="s">
        <v>124</v>
      </c>
      <c r="J397" s="15" t="str">
        <f t="shared" si="19"/>
        <v>1-17C-3</v>
      </c>
      <c r="K397">
        <f>INDEX(FamilyPlateData!I:I,MATCH(I397,FamilyPlateData!H:H,0))</f>
        <v>1</v>
      </c>
      <c r="L397" t="str">
        <f>INDEX(FamilyPlateData!J:J,MATCH(I397,FamilyPlateData!H:H,0))</f>
        <v>A4</v>
      </c>
      <c r="M397">
        <v>1</v>
      </c>
      <c r="N397">
        <v>1</v>
      </c>
      <c r="O397">
        <f>IF(_xlfn.IFNA(INDEX(ShrinkageData!H:H,MATCH(J397,ShrinkageData!H:H,0)), 0) = 0, 0, 1)</f>
        <v>1</v>
      </c>
      <c r="P397">
        <v>0</v>
      </c>
      <c r="Q397">
        <f t="shared" si="20"/>
        <v>0</v>
      </c>
      <c r="R397" s="1">
        <v>43591</v>
      </c>
      <c r="S397" s="16">
        <f t="shared" si="21"/>
        <v>154</v>
      </c>
    </row>
    <row r="398" spans="1:19" x14ac:dyDescent="0.2">
      <c r="A398" t="str">
        <f>INDEX(FamilyPlateData!$A:$A,MATCH($I398,FamilyPlateData!$H:$H,0))</f>
        <v>F02M02</v>
      </c>
      <c r="B398" t="str">
        <f>INDEX(FamilyPlateData!$C:$C,MATCH($I398,FamilyPlateData!$H:$H,0))</f>
        <v>02</v>
      </c>
      <c r="C398" t="str">
        <f>INDEX(FamilyPlateData!$D:$D,MATCH($I398,FamilyPlateData!$H:$H,0))</f>
        <v>02</v>
      </c>
      <c r="D398">
        <f>INDEX(FamilyPlateData!$B:$B,MATCH($I398,FamilyPlateData!$H:$H,0))</f>
        <v>1</v>
      </c>
      <c r="E398">
        <v>1</v>
      </c>
      <c r="F398" s="19">
        <v>17</v>
      </c>
      <c r="G398" t="s">
        <v>3</v>
      </c>
      <c r="H398" s="5">
        <v>4</v>
      </c>
      <c r="I398" t="s">
        <v>124</v>
      </c>
      <c r="J398" s="15" t="str">
        <f t="shared" si="19"/>
        <v>1-17C-4</v>
      </c>
      <c r="K398">
        <f>INDEX(FamilyPlateData!I:I,MATCH(I398,FamilyPlateData!H:H,0))</f>
        <v>1</v>
      </c>
      <c r="L398" t="str">
        <f>INDEX(FamilyPlateData!J:J,MATCH(I398,FamilyPlateData!H:H,0))</f>
        <v>A4</v>
      </c>
      <c r="M398">
        <v>1</v>
      </c>
      <c r="N398">
        <v>1</v>
      </c>
      <c r="O398">
        <f>IF(_xlfn.IFNA(INDEX(ShrinkageData!H:H,MATCH(J398,ShrinkageData!H:H,0)), 0) = 0, 0, 1)</f>
        <v>0</v>
      </c>
      <c r="P398">
        <v>0</v>
      </c>
      <c r="Q398">
        <f t="shared" si="20"/>
        <v>1</v>
      </c>
      <c r="R398" s="1">
        <v>43600</v>
      </c>
      <c r="S398" s="16">
        <f t="shared" si="21"/>
        <v>163</v>
      </c>
    </row>
    <row r="399" spans="1:19" x14ac:dyDescent="0.2">
      <c r="A399" t="str">
        <f>INDEX(FamilyPlateData!$A:$A,MATCH($I399,FamilyPlateData!$H:$H,0))</f>
        <v>F02M02</v>
      </c>
      <c r="B399" t="str">
        <f>INDEX(FamilyPlateData!$C:$C,MATCH($I399,FamilyPlateData!$H:$H,0))</f>
        <v>02</v>
      </c>
      <c r="C399" t="str">
        <f>INDEX(FamilyPlateData!$D:$D,MATCH($I399,FamilyPlateData!$H:$H,0))</f>
        <v>02</v>
      </c>
      <c r="D399">
        <f>INDEX(FamilyPlateData!$B:$B,MATCH($I399,FamilyPlateData!$H:$H,0))</f>
        <v>1</v>
      </c>
      <c r="E399">
        <v>1</v>
      </c>
      <c r="F399" s="19">
        <v>17</v>
      </c>
      <c r="G399" t="s">
        <v>3</v>
      </c>
      <c r="H399" s="5">
        <v>5</v>
      </c>
      <c r="I399" t="s">
        <v>124</v>
      </c>
      <c r="J399" s="15" t="str">
        <f t="shared" si="19"/>
        <v>1-17C-5</v>
      </c>
      <c r="K399">
        <f>INDEX(FamilyPlateData!I:I,MATCH(I399,FamilyPlateData!H:H,0))</f>
        <v>1</v>
      </c>
      <c r="L399" t="str">
        <f>INDEX(FamilyPlateData!J:J,MATCH(I399,FamilyPlateData!H:H,0))</f>
        <v>A4</v>
      </c>
      <c r="M399">
        <v>1</v>
      </c>
      <c r="N399">
        <v>1</v>
      </c>
      <c r="O399">
        <f>IF(_xlfn.IFNA(INDEX(ShrinkageData!H:H,MATCH(J399,ShrinkageData!H:H,0)), 0) = 0, 0, 1)</f>
        <v>0</v>
      </c>
      <c r="P399">
        <v>0</v>
      </c>
      <c r="Q399">
        <f t="shared" si="20"/>
        <v>1</v>
      </c>
      <c r="R399" s="1">
        <v>43600</v>
      </c>
      <c r="S399" s="16">
        <f t="shared" si="21"/>
        <v>163</v>
      </c>
    </row>
    <row r="400" spans="1:19" x14ac:dyDescent="0.2">
      <c r="A400" t="str">
        <f>INDEX(FamilyPlateData!$A:$A,MATCH($I400,FamilyPlateData!$H:$H,0))</f>
        <v>F02M02</v>
      </c>
      <c r="B400" t="str">
        <f>INDEX(FamilyPlateData!$C:$C,MATCH($I400,FamilyPlateData!$H:$H,0))</f>
        <v>02</v>
      </c>
      <c r="C400" t="str">
        <f>INDEX(FamilyPlateData!$D:$D,MATCH($I400,FamilyPlateData!$H:$H,0))</f>
        <v>02</v>
      </c>
      <c r="D400">
        <f>INDEX(FamilyPlateData!$B:$B,MATCH($I400,FamilyPlateData!$H:$H,0))</f>
        <v>1</v>
      </c>
      <c r="E400">
        <v>1</v>
      </c>
      <c r="F400" s="19">
        <v>17</v>
      </c>
      <c r="G400" t="s">
        <v>3</v>
      </c>
      <c r="H400" s="5">
        <v>6</v>
      </c>
      <c r="I400" t="s">
        <v>124</v>
      </c>
      <c r="J400" s="15" t="str">
        <f t="shared" si="19"/>
        <v>1-17C-6</v>
      </c>
      <c r="K400">
        <f>INDEX(FamilyPlateData!I:I,MATCH(I400,FamilyPlateData!H:H,0))</f>
        <v>1</v>
      </c>
      <c r="L400" t="str">
        <f>INDEX(FamilyPlateData!J:J,MATCH(I400,FamilyPlateData!H:H,0))</f>
        <v>A4</v>
      </c>
      <c r="M400">
        <v>0</v>
      </c>
      <c r="N400">
        <v>0</v>
      </c>
      <c r="O400">
        <f>IF(_xlfn.IFNA(INDEX(ShrinkageData!H:H,MATCH(J400,ShrinkageData!H:H,0)), 0) = 0, 0, 1)</f>
        <v>0</v>
      </c>
      <c r="P400">
        <v>0</v>
      </c>
      <c r="Q400">
        <f t="shared" si="20"/>
        <v>0</v>
      </c>
      <c r="R400" s="1" t="s">
        <v>921</v>
      </c>
      <c r="S400" s="16">
        <f t="shared" si="21"/>
        <v>0</v>
      </c>
    </row>
    <row r="401" spans="1:19" x14ac:dyDescent="0.2">
      <c r="A401" t="str">
        <f>INDEX(FamilyPlateData!$A:$A,MATCH($I401,FamilyPlateData!$H:$H,0))</f>
        <v>F02M02</v>
      </c>
      <c r="B401" t="str">
        <f>INDEX(FamilyPlateData!$C:$C,MATCH($I401,FamilyPlateData!$H:$H,0))</f>
        <v>02</v>
      </c>
      <c r="C401" t="str">
        <f>INDEX(FamilyPlateData!$D:$D,MATCH($I401,FamilyPlateData!$H:$H,0))</f>
        <v>02</v>
      </c>
      <c r="D401">
        <f>INDEX(FamilyPlateData!$B:$B,MATCH($I401,FamilyPlateData!$H:$H,0))</f>
        <v>1</v>
      </c>
      <c r="E401">
        <v>1</v>
      </c>
      <c r="F401" s="19">
        <v>17</v>
      </c>
      <c r="G401" t="s">
        <v>4</v>
      </c>
      <c r="H401" s="5">
        <v>1</v>
      </c>
      <c r="I401" t="s">
        <v>125</v>
      </c>
      <c r="J401" s="15" t="str">
        <f t="shared" si="19"/>
        <v>1-17D-1</v>
      </c>
      <c r="K401">
        <f>INDEX(FamilyPlateData!I:I,MATCH(I401,FamilyPlateData!H:H,0))</f>
        <v>1</v>
      </c>
      <c r="L401" t="str">
        <f>INDEX(FamilyPlateData!J:J,MATCH(I401,FamilyPlateData!H:H,0))</f>
        <v>A4</v>
      </c>
      <c r="M401">
        <v>1</v>
      </c>
      <c r="N401">
        <v>1</v>
      </c>
      <c r="O401">
        <f>IF(_xlfn.IFNA(INDEX(ShrinkageData!H:H,MATCH(J401,ShrinkageData!H:H,0)), 0) = 0, 0, 1)</f>
        <v>0</v>
      </c>
      <c r="P401">
        <v>0</v>
      </c>
      <c r="Q401">
        <f t="shared" si="20"/>
        <v>1</v>
      </c>
      <c r="R401" s="1">
        <v>43600</v>
      </c>
      <c r="S401" s="16">
        <f t="shared" si="21"/>
        <v>163</v>
      </c>
    </row>
    <row r="402" spans="1:19" x14ac:dyDescent="0.2">
      <c r="A402" t="str">
        <f>INDEX(FamilyPlateData!$A:$A,MATCH($I402,FamilyPlateData!$H:$H,0))</f>
        <v>F02M02</v>
      </c>
      <c r="B402" t="str">
        <f>INDEX(FamilyPlateData!$C:$C,MATCH($I402,FamilyPlateData!$H:$H,0))</f>
        <v>02</v>
      </c>
      <c r="C402" t="str">
        <f>INDEX(FamilyPlateData!$D:$D,MATCH($I402,FamilyPlateData!$H:$H,0))</f>
        <v>02</v>
      </c>
      <c r="D402">
        <f>INDEX(FamilyPlateData!$B:$B,MATCH($I402,FamilyPlateData!$H:$H,0))</f>
        <v>1</v>
      </c>
      <c r="E402">
        <v>1</v>
      </c>
      <c r="F402" s="19">
        <v>17</v>
      </c>
      <c r="G402" t="s">
        <v>4</v>
      </c>
      <c r="H402" s="5">
        <v>2</v>
      </c>
      <c r="I402" t="s">
        <v>125</v>
      </c>
      <c r="J402" s="15" t="str">
        <f t="shared" si="19"/>
        <v>1-17D-2</v>
      </c>
      <c r="K402">
        <f>INDEX(FamilyPlateData!I:I,MATCH(I402,FamilyPlateData!H:H,0))</f>
        <v>1</v>
      </c>
      <c r="L402" t="str">
        <f>INDEX(FamilyPlateData!J:J,MATCH(I402,FamilyPlateData!H:H,0))</f>
        <v>A4</v>
      </c>
      <c r="M402">
        <v>0</v>
      </c>
      <c r="N402">
        <v>0</v>
      </c>
      <c r="O402">
        <f>IF(_xlfn.IFNA(INDEX(ShrinkageData!H:H,MATCH(J402,ShrinkageData!H:H,0)), 0) = 0, 0, 1)</f>
        <v>0</v>
      </c>
      <c r="P402">
        <v>0</v>
      </c>
      <c r="Q402">
        <f t="shared" si="20"/>
        <v>0</v>
      </c>
      <c r="R402" s="1" t="s">
        <v>921</v>
      </c>
      <c r="S402" s="16">
        <f t="shared" si="21"/>
        <v>0</v>
      </c>
    </row>
    <row r="403" spans="1:19" x14ac:dyDescent="0.2">
      <c r="A403" t="str">
        <f>INDEX(FamilyPlateData!$A:$A,MATCH($I403,FamilyPlateData!$H:$H,0))</f>
        <v>F02M02</v>
      </c>
      <c r="B403" t="str">
        <f>INDEX(FamilyPlateData!$C:$C,MATCH($I403,FamilyPlateData!$H:$H,0))</f>
        <v>02</v>
      </c>
      <c r="C403" t="str">
        <f>INDEX(FamilyPlateData!$D:$D,MATCH($I403,FamilyPlateData!$H:$H,0))</f>
        <v>02</v>
      </c>
      <c r="D403">
        <f>INDEX(FamilyPlateData!$B:$B,MATCH($I403,FamilyPlateData!$H:$H,0))</f>
        <v>1</v>
      </c>
      <c r="E403">
        <v>1</v>
      </c>
      <c r="F403" s="19">
        <v>17</v>
      </c>
      <c r="G403" t="s">
        <v>4</v>
      </c>
      <c r="H403" s="5">
        <v>3</v>
      </c>
      <c r="I403" t="s">
        <v>125</v>
      </c>
      <c r="J403" s="15" t="str">
        <f t="shared" si="19"/>
        <v>1-17D-3</v>
      </c>
      <c r="K403">
        <f>INDEX(FamilyPlateData!I:I,MATCH(I403,FamilyPlateData!H:H,0))</f>
        <v>1</v>
      </c>
      <c r="L403" t="str">
        <f>INDEX(FamilyPlateData!J:J,MATCH(I403,FamilyPlateData!H:H,0))</f>
        <v>A4</v>
      </c>
      <c r="M403">
        <v>0</v>
      </c>
      <c r="N403">
        <v>0</v>
      </c>
      <c r="O403">
        <f>IF(_xlfn.IFNA(INDEX(ShrinkageData!H:H,MATCH(J403,ShrinkageData!H:H,0)), 0) = 0, 0, 1)</f>
        <v>0</v>
      </c>
      <c r="P403">
        <v>0</v>
      </c>
      <c r="Q403">
        <f t="shared" si="20"/>
        <v>0</v>
      </c>
      <c r="R403" s="1" t="s">
        <v>921</v>
      </c>
      <c r="S403" s="16">
        <f t="shared" si="21"/>
        <v>0</v>
      </c>
    </row>
    <row r="404" spans="1:19" x14ac:dyDescent="0.2">
      <c r="A404" t="str">
        <f>INDEX(FamilyPlateData!$A:$A,MATCH($I404,FamilyPlateData!$H:$H,0))</f>
        <v>F02M02</v>
      </c>
      <c r="B404" t="str">
        <f>INDEX(FamilyPlateData!$C:$C,MATCH($I404,FamilyPlateData!$H:$H,0))</f>
        <v>02</v>
      </c>
      <c r="C404" t="str">
        <f>INDEX(FamilyPlateData!$D:$D,MATCH($I404,FamilyPlateData!$H:$H,0))</f>
        <v>02</v>
      </c>
      <c r="D404">
        <f>INDEX(FamilyPlateData!$B:$B,MATCH($I404,FamilyPlateData!$H:$H,0))</f>
        <v>1</v>
      </c>
      <c r="E404">
        <v>1</v>
      </c>
      <c r="F404" s="19">
        <v>17</v>
      </c>
      <c r="G404" t="s">
        <v>4</v>
      </c>
      <c r="H404" s="5">
        <v>4</v>
      </c>
      <c r="I404" t="s">
        <v>125</v>
      </c>
      <c r="J404" s="15" t="str">
        <f t="shared" si="19"/>
        <v>1-17D-4</v>
      </c>
      <c r="K404">
        <f>INDEX(FamilyPlateData!I:I,MATCH(I404,FamilyPlateData!H:H,0))</f>
        <v>1</v>
      </c>
      <c r="L404" t="str">
        <f>INDEX(FamilyPlateData!J:J,MATCH(I404,FamilyPlateData!H:H,0))</f>
        <v>A4</v>
      </c>
      <c r="M404">
        <v>1</v>
      </c>
      <c r="N404">
        <v>1</v>
      </c>
      <c r="O404">
        <f>IF(_xlfn.IFNA(INDEX(ShrinkageData!H:H,MATCH(J404,ShrinkageData!H:H,0)), 0) = 0, 0, 1)</f>
        <v>0</v>
      </c>
      <c r="P404">
        <v>0</v>
      </c>
      <c r="Q404">
        <f t="shared" si="20"/>
        <v>1</v>
      </c>
      <c r="R404" s="1">
        <v>43600</v>
      </c>
      <c r="S404" s="16">
        <f t="shared" si="21"/>
        <v>163</v>
      </c>
    </row>
    <row r="405" spans="1:19" x14ac:dyDescent="0.2">
      <c r="A405" t="str">
        <f>INDEX(FamilyPlateData!$A:$A,MATCH($I405,FamilyPlateData!$H:$H,0))</f>
        <v>F02M02</v>
      </c>
      <c r="B405" t="str">
        <f>INDEX(FamilyPlateData!$C:$C,MATCH($I405,FamilyPlateData!$H:$H,0))</f>
        <v>02</v>
      </c>
      <c r="C405" t="str">
        <f>INDEX(FamilyPlateData!$D:$D,MATCH($I405,FamilyPlateData!$H:$H,0))</f>
        <v>02</v>
      </c>
      <c r="D405">
        <f>INDEX(FamilyPlateData!$B:$B,MATCH($I405,FamilyPlateData!$H:$H,0))</f>
        <v>1</v>
      </c>
      <c r="E405">
        <v>1</v>
      </c>
      <c r="F405" s="19">
        <v>17</v>
      </c>
      <c r="G405" t="s">
        <v>4</v>
      </c>
      <c r="H405" s="5">
        <v>5</v>
      </c>
      <c r="I405" t="s">
        <v>125</v>
      </c>
      <c r="J405" s="15" t="str">
        <f t="shared" si="19"/>
        <v>1-17D-5</v>
      </c>
      <c r="K405">
        <f>INDEX(FamilyPlateData!I:I,MATCH(I405,FamilyPlateData!H:H,0))</f>
        <v>1</v>
      </c>
      <c r="L405" t="str">
        <f>INDEX(FamilyPlateData!J:J,MATCH(I405,FamilyPlateData!H:H,0))</f>
        <v>A4</v>
      </c>
      <c r="M405">
        <v>1</v>
      </c>
      <c r="N405">
        <v>1</v>
      </c>
      <c r="O405">
        <f>IF(_xlfn.IFNA(INDEX(ShrinkageData!H:H,MATCH(J405,ShrinkageData!H:H,0)), 0) = 0, 0, 1)</f>
        <v>0</v>
      </c>
      <c r="P405">
        <v>0</v>
      </c>
      <c r="Q405">
        <f t="shared" si="20"/>
        <v>1</v>
      </c>
      <c r="R405" s="1">
        <v>43600</v>
      </c>
      <c r="S405" s="16">
        <f t="shared" si="21"/>
        <v>163</v>
      </c>
    </row>
    <row r="406" spans="1:19" x14ac:dyDescent="0.2">
      <c r="A406" t="str">
        <f>INDEX(FamilyPlateData!$A:$A,MATCH($I406,FamilyPlateData!$H:$H,0))</f>
        <v>F02M02</v>
      </c>
      <c r="B406" t="str">
        <f>INDEX(FamilyPlateData!$C:$C,MATCH($I406,FamilyPlateData!$H:$H,0))</f>
        <v>02</v>
      </c>
      <c r="C406" t="str">
        <f>INDEX(FamilyPlateData!$D:$D,MATCH($I406,FamilyPlateData!$H:$H,0))</f>
        <v>02</v>
      </c>
      <c r="D406">
        <f>INDEX(FamilyPlateData!$B:$B,MATCH($I406,FamilyPlateData!$H:$H,0))</f>
        <v>1</v>
      </c>
      <c r="E406">
        <v>1</v>
      </c>
      <c r="F406" s="19">
        <v>17</v>
      </c>
      <c r="G406" t="s">
        <v>4</v>
      </c>
      <c r="H406" s="5">
        <v>6</v>
      </c>
      <c r="I406" t="s">
        <v>125</v>
      </c>
      <c r="J406" s="15" t="str">
        <f t="shared" si="19"/>
        <v>1-17D-6</v>
      </c>
      <c r="K406">
        <f>INDEX(FamilyPlateData!I:I,MATCH(I406,FamilyPlateData!H:H,0))</f>
        <v>1</v>
      </c>
      <c r="L406" t="str">
        <f>INDEX(FamilyPlateData!J:J,MATCH(I406,FamilyPlateData!H:H,0))</f>
        <v>A4</v>
      </c>
      <c r="M406">
        <v>1</v>
      </c>
      <c r="N406">
        <v>1</v>
      </c>
      <c r="O406">
        <f>IF(_xlfn.IFNA(INDEX(ShrinkageData!H:H,MATCH(J406,ShrinkageData!H:H,0)), 0) = 0, 0, 1)</f>
        <v>0</v>
      </c>
      <c r="P406">
        <v>0</v>
      </c>
      <c r="Q406">
        <f t="shared" si="20"/>
        <v>1</v>
      </c>
      <c r="R406" s="1">
        <v>43595</v>
      </c>
      <c r="S406" s="16">
        <f t="shared" si="21"/>
        <v>158</v>
      </c>
    </row>
    <row r="407" spans="1:19" x14ac:dyDescent="0.2">
      <c r="A407" t="str">
        <f>INDEX(FamilyPlateData!$A:$A,MATCH($I407,FamilyPlateData!$H:$H,0))</f>
        <v>F03M02</v>
      </c>
      <c r="B407" t="str">
        <f>INDEX(FamilyPlateData!$C:$C,MATCH($I407,FamilyPlateData!$H:$H,0))</f>
        <v>03</v>
      </c>
      <c r="C407" t="str">
        <f>INDEX(FamilyPlateData!$D:$D,MATCH($I407,FamilyPlateData!$H:$H,0))</f>
        <v>02</v>
      </c>
      <c r="D407">
        <f>INDEX(FamilyPlateData!$B:$B,MATCH($I407,FamilyPlateData!$H:$H,0))</f>
        <v>1</v>
      </c>
      <c r="E407">
        <v>1</v>
      </c>
      <c r="F407" s="19">
        <v>18</v>
      </c>
      <c r="G407" t="s">
        <v>1</v>
      </c>
      <c r="H407" s="5">
        <v>1</v>
      </c>
      <c r="I407" t="s">
        <v>126</v>
      </c>
      <c r="J407" s="15" t="str">
        <f t="shared" si="19"/>
        <v>1-18A-1</v>
      </c>
      <c r="K407">
        <f>INDEX(FamilyPlateData!I:I,MATCH(I407,FamilyPlateData!H:H,0))</f>
        <v>1</v>
      </c>
      <c r="L407" t="str">
        <f>INDEX(FamilyPlateData!J:J,MATCH(I407,FamilyPlateData!H:H,0))</f>
        <v>A3</v>
      </c>
      <c r="M407">
        <v>1</v>
      </c>
      <c r="N407">
        <v>1</v>
      </c>
      <c r="O407">
        <f>IF(_xlfn.IFNA(INDEX(ShrinkageData!H:H,MATCH(J407,ShrinkageData!H:H,0)), 0) = 0, 0, 1)</f>
        <v>0</v>
      </c>
      <c r="P407">
        <v>0</v>
      </c>
      <c r="Q407">
        <f t="shared" si="20"/>
        <v>1</v>
      </c>
      <c r="R407" s="1">
        <v>43600</v>
      </c>
      <c r="S407" s="16">
        <f t="shared" si="21"/>
        <v>163</v>
      </c>
    </row>
    <row r="408" spans="1:19" x14ac:dyDescent="0.2">
      <c r="A408" t="str">
        <f>INDEX(FamilyPlateData!$A:$A,MATCH($I408,FamilyPlateData!$H:$H,0))</f>
        <v>F03M02</v>
      </c>
      <c r="B408" t="str">
        <f>INDEX(FamilyPlateData!$C:$C,MATCH($I408,FamilyPlateData!$H:$H,0))</f>
        <v>03</v>
      </c>
      <c r="C408" t="str">
        <f>INDEX(FamilyPlateData!$D:$D,MATCH($I408,FamilyPlateData!$H:$H,0))</f>
        <v>02</v>
      </c>
      <c r="D408">
        <f>INDEX(FamilyPlateData!$B:$B,MATCH($I408,FamilyPlateData!$H:$H,0))</f>
        <v>1</v>
      </c>
      <c r="E408">
        <v>1</v>
      </c>
      <c r="F408" s="19">
        <v>18</v>
      </c>
      <c r="G408" t="s">
        <v>1</v>
      </c>
      <c r="H408" s="5">
        <v>2</v>
      </c>
      <c r="I408" t="s">
        <v>126</v>
      </c>
      <c r="J408" s="15" t="str">
        <f t="shared" si="19"/>
        <v>1-18A-2</v>
      </c>
      <c r="K408">
        <f>INDEX(FamilyPlateData!I:I,MATCH(I408,FamilyPlateData!H:H,0))</f>
        <v>1</v>
      </c>
      <c r="L408" t="str">
        <f>INDEX(FamilyPlateData!J:J,MATCH(I408,FamilyPlateData!H:H,0))</f>
        <v>A3</v>
      </c>
      <c r="M408">
        <v>0</v>
      </c>
      <c r="N408">
        <v>0</v>
      </c>
      <c r="O408">
        <f>IF(_xlfn.IFNA(INDEX(ShrinkageData!H:H,MATCH(J408,ShrinkageData!H:H,0)), 0) = 0, 0, 1)</f>
        <v>0</v>
      </c>
      <c r="P408">
        <v>0</v>
      </c>
      <c r="Q408">
        <f t="shared" si="20"/>
        <v>0</v>
      </c>
      <c r="R408" s="1" t="s">
        <v>921</v>
      </c>
      <c r="S408" s="16">
        <f t="shared" si="21"/>
        <v>0</v>
      </c>
    </row>
    <row r="409" spans="1:19" x14ac:dyDescent="0.2">
      <c r="A409" t="str">
        <f>INDEX(FamilyPlateData!$A:$A,MATCH($I409,FamilyPlateData!$H:$H,0))</f>
        <v>F03M02</v>
      </c>
      <c r="B409" t="str">
        <f>INDEX(FamilyPlateData!$C:$C,MATCH($I409,FamilyPlateData!$H:$H,0))</f>
        <v>03</v>
      </c>
      <c r="C409" t="str">
        <f>INDEX(FamilyPlateData!$D:$D,MATCH($I409,FamilyPlateData!$H:$H,0))</f>
        <v>02</v>
      </c>
      <c r="D409">
        <f>INDEX(FamilyPlateData!$B:$B,MATCH($I409,FamilyPlateData!$H:$H,0))</f>
        <v>1</v>
      </c>
      <c r="E409">
        <v>1</v>
      </c>
      <c r="F409" s="19">
        <v>18</v>
      </c>
      <c r="G409" t="s">
        <v>1</v>
      </c>
      <c r="H409" s="5">
        <v>3</v>
      </c>
      <c r="I409" t="s">
        <v>126</v>
      </c>
      <c r="J409" s="15" t="str">
        <f t="shared" si="19"/>
        <v>1-18A-3</v>
      </c>
      <c r="K409">
        <f>INDEX(FamilyPlateData!I:I,MATCH(I409,FamilyPlateData!H:H,0))</f>
        <v>1</v>
      </c>
      <c r="L409" t="str">
        <f>INDEX(FamilyPlateData!J:J,MATCH(I409,FamilyPlateData!H:H,0))</f>
        <v>A3</v>
      </c>
      <c r="M409">
        <v>0</v>
      </c>
      <c r="N409">
        <v>0</v>
      </c>
      <c r="O409">
        <f>IF(_xlfn.IFNA(INDEX(ShrinkageData!H:H,MATCH(J409,ShrinkageData!H:H,0)), 0) = 0, 0, 1)</f>
        <v>0</v>
      </c>
      <c r="P409">
        <v>0</v>
      </c>
      <c r="Q409">
        <f t="shared" si="20"/>
        <v>0</v>
      </c>
      <c r="R409" s="1" t="s">
        <v>921</v>
      </c>
      <c r="S409" s="16">
        <f t="shared" si="21"/>
        <v>0</v>
      </c>
    </row>
    <row r="410" spans="1:19" x14ac:dyDescent="0.2">
      <c r="A410" t="str">
        <f>INDEX(FamilyPlateData!$A:$A,MATCH($I410,FamilyPlateData!$H:$H,0))</f>
        <v>F03M02</v>
      </c>
      <c r="B410" t="str">
        <f>INDEX(FamilyPlateData!$C:$C,MATCH($I410,FamilyPlateData!$H:$H,0))</f>
        <v>03</v>
      </c>
      <c r="C410" t="str">
        <f>INDEX(FamilyPlateData!$D:$D,MATCH($I410,FamilyPlateData!$H:$H,0))</f>
        <v>02</v>
      </c>
      <c r="D410">
        <f>INDEX(FamilyPlateData!$B:$B,MATCH($I410,FamilyPlateData!$H:$H,0))</f>
        <v>1</v>
      </c>
      <c r="E410">
        <v>1</v>
      </c>
      <c r="F410" s="19">
        <v>18</v>
      </c>
      <c r="G410" t="s">
        <v>1</v>
      </c>
      <c r="H410" s="5">
        <v>4</v>
      </c>
      <c r="I410" t="s">
        <v>126</v>
      </c>
      <c r="J410" s="15" t="str">
        <f t="shared" si="19"/>
        <v>1-18A-4</v>
      </c>
      <c r="K410">
        <f>INDEX(FamilyPlateData!I:I,MATCH(I410,FamilyPlateData!H:H,0))</f>
        <v>1</v>
      </c>
      <c r="L410" t="str">
        <f>INDEX(FamilyPlateData!J:J,MATCH(I410,FamilyPlateData!H:H,0))</f>
        <v>A3</v>
      </c>
      <c r="M410">
        <v>0</v>
      </c>
      <c r="N410">
        <v>0</v>
      </c>
      <c r="O410">
        <f>IF(_xlfn.IFNA(INDEX(ShrinkageData!H:H,MATCH(J410,ShrinkageData!H:H,0)), 0) = 0, 0, 1)</f>
        <v>0</v>
      </c>
      <c r="P410">
        <v>0</v>
      </c>
      <c r="Q410">
        <f t="shared" si="20"/>
        <v>0</v>
      </c>
      <c r="R410" s="1" t="s">
        <v>921</v>
      </c>
      <c r="S410" s="16">
        <f t="shared" si="21"/>
        <v>0</v>
      </c>
    </row>
    <row r="411" spans="1:19" x14ac:dyDescent="0.2">
      <c r="A411" t="str">
        <f>INDEX(FamilyPlateData!$A:$A,MATCH($I411,FamilyPlateData!$H:$H,0))</f>
        <v>F03M02</v>
      </c>
      <c r="B411" t="str">
        <f>INDEX(FamilyPlateData!$C:$C,MATCH($I411,FamilyPlateData!$H:$H,0))</f>
        <v>03</v>
      </c>
      <c r="C411" t="str">
        <f>INDEX(FamilyPlateData!$D:$D,MATCH($I411,FamilyPlateData!$H:$H,0))</f>
        <v>02</v>
      </c>
      <c r="D411">
        <f>INDEX(FamilyPlateData!$B:$B,MATCH($I411,FamilyPlateData!$H:$H,0))</f>
        <v>1</v>
      </c>
      <c r="E411">
        <v>1</v>
      </c>
      <c r="F411" s="19">
        <v>18</v>
      </c>
      <c r="G411" t="s">
        <v>1</v>
      </c>
      <c r="H411" s="5">
        <v>5</v>
      </c>
      <c r="I411" t="s">
        <v>126</v>
      </c>
      <c r="J411" s="15" t="str">
        <f t="shared" si="19"/>
        <v>1-18A-5</v>
      </c>
      <c r="K411">
        <f>INDEX(FamilyPlateData!I:I,MATCH(I411,FamilyPlateData!H:H,0))</f>
        <v>1</v>
      </c>
      <c r="L411" t="str">
        <f>INDEX(FamilyPlateData!J:J,MATCH(I411,FamilyPlateData!H:H,0))</f>
        <v>A3</v>
      </c>
      <c r="M411">
        <v>1</v>
      </c>
      <c r="N411">
        <v>1</v>
      </c>
      <c r="O411">
        <f>IF(_xlfn.IFNA(INDEX(ShrinkageData!H:H,MATCH(J411,ShrinkageData!H:H,0)), 0) = 0, 0, 1)</f>
        <v>0</v>
      </c>
      <c r="P411">
        <v>0</v>
      </c>
      <c r="Q411">
        <f t="shared" si="20"/>
        <v>1</v>
      </c>
      <c r="R411" s="1">
        <v>43600</v>
      </c>
      <c r="S411" s="16">
        <f t="shared" si="21"/>
        <v>163</v>
      </c>
    </row>
    <row r="412" spans="1:19" x14ac:dyDescent="0.2">
      <c r="A412" t="str">
        <f>INDEX(FamilyPlateData!$A:$A,MATCH($I412,FamilyPlateData!$H:$H,0))</f>
        <v>F03M02</v>
      </c>
      <c r="B412" t="str">
        <f>INDEX(FamilyPlateData!$C:$C,MATCH($I412,FamilyPlateData!$H:$H,0))</f>
        <v>03</v>
      </c>
      <c r="C412" t="str">
        <f>INDEX(FamilyPlateData!$D:$D,MATCH($I412,FamilyPlateData!$H:$H,0))</f>
        <v>02</v>
      </c>
      <c r="D412">
        <f>INDEX(FamilyPlateData!$B:$B,MATCH($I412,FamilyPlateData!$H:$H,0))</f>
        <v>1</v>
      </c>
      <c r="E412">
        <v>1</v>
      </c>
      <c r="F412" s="19">
        <v>18</v>
      </c>
      <c r="G412" t="s">
        <v>1</v>
      </c>
      <c r="H412" s="5">
        <v>6</v>
      </c>
      <c r="I412" t="s">
        <v>126</v>
      </c>
      <c r="J412" s="15" t="str">
        <f t="shared" si="19"/>
        <v>1-18A-6</v>
      </c>
      <c r="K412">
        <f>INDEX(FamilyPlateData!I:I,MATCH(I412,FamilyPlateData!H:H,0))</f>
        <v>1</v>
      </c>
      <c r="L412" t="str">
        <f>INDEX(FamilyPlateData!J:J,MATCH(I412,FamilyPlateData!H:H,0))</f>
        <v>A3</v>
      </c>
      <c r="M412">
        <v>1</v>
      </c>
      <c r="N412">
        <v>1</v>
      </c>
      <c r="O412">
        <f>IF(_xlfn.IFNA(INDEX(ShrinkageData!H:H,MATCH(J412,ShrinkageData!H:H,0)), 0) = 0, 0, 1)</f>
        <v>0</v>
      </c>
      <c r="P412">
        <v>0</v>
      </c>
      <c r="Q412">
        <f t="shared" si="20"/>
        <v>1</v>
      </c>
      <c r="R412" s="1">
        <v>43600</v>
      </c>
      <c r="S412" s="16">
        <f t="shared" si="21"/>
        <v>163</v>
      </c>
    </row>
    <row r="413" spans="1:19" x14ac:dyDescent="0.2">
      <c r="A413" t="str">
        <f>INDEX(FamilyPlateData!$A:$A,MATCH($I413,FamilyPlateData!$H:$H,0))</f>
        <v>F03M02</v>
      </c>
      <c r="B413" t="str">
        <f>INDEX(FamilyPlateData!$C:$C,MATCH($I413,FamilyPlateData!$H:$H,0))</f>
        <v>03</v>
      </c>
      <c r="C413" t="str">
        <f>INDEX(FamilyPlateData!$D:$D,MATCH($I413,FamilyPlateData!$H:$H,0))</f>
        <v>02</v>
      </c>
      <c r="D413">
        <f>INDEX(FamilyPlateData!$B:$B,MATCH($I413,FamilyPlateData!$H:$H,0))</f>
        <v>1</v>
      </c>
      <c r="E413">
        <v>1</v>
      </c>
      <c r="F413" s="19">
        <v>18</v>
      </c>
      <c r="G413" t="s">
        <v>2</v>
      </c>
      <c r="H413" s="5">
        <v>1</v>
      </c>
      <c r="I413" t="s">
        <v>127</v>
      </c>
      <c r="J413" s="15" t="str">
        <f t="shared" si="19"/>
        <v>1-18B-1</v>
      </c>
      <c r="K413">
        <f>INDEX(FamilyPlateData!I:I,MATCH(I413,FamilyPlateData!H:H,0))</f>
        <v>1</v>
      </c>
      <c r="L413" t="str">
        <f>INDEX(FamilyPlateData!J:J,MATCH(I413,FamilyPlateData!H:H,0))</f>
        <v>A3</v>
      </c>
      <c r="M413">
        <v>1</v>
      </c>
      <c r="N413">
        <v>1</v>
      </c>
      <c r="O413">
        <f>IF(_xlfn.IFNA(INDEX(ShrinkageData!H:H,MATCH(J413,ShrinkageData!H:H,0)), 0) = 0, 0, 1)</f>
        <v>0</v>
      </c>
      <c r="P413">
        <v>0</v>
      </c>
      <c r="Q413">
        <f t="shared" si="20"/>
        <v>1</v>
      </c>
      <c r="R413" s="1">
        <v>43600</v>
      </c>
      <c r="S413" s="16">
        <f t="shared" si="21"/>
        <v>163</v>
      </c>
    </row>
    <row r="414" spans="1:19" x14ac:dyDescent="0.2">
      <c r="A414" t="str">
        <f>INDEX(FamilyPlateData!$A:$A,MATCH($I414,FamilyPlateData!$H:$H,0))</f>
        <v>F03M02</v>
      </c>
      <c r="B414" t="str">
        <f>INDEX(FamilyPlateData!$C:$C,MATCH($I414,FamilyPlateData!$H:$H,0))</f>
        <v>03</v>
      </c>
      <c r="C414" t="str">
        <f>INDEX(FamilyPlateData!$D:$D,MATCH($I414,FamilyPlateData!$H:$H,0))</f>
        <v>02</v>
      </c>
      <c r="D414">
        <f>INDEX(FamilyPlateData!$B:$B,MATCH($I414,FamilyPlateData!$H:$H,0))</f>
        <v>1</v>
      </c>
      <c r="E414">
        <v>1</v>
      </c>
      <c r="F414" s="19">
        <v>18</v>
      </c>
      <c r="G414" t="s">
        <v>2</v>
      </c>
      <c r="H414" s="5">
        <v>2</v>
      </c>
      <c r="I414" t="s">
        <v>127</v>
      </c>
      <c r="J414" s="15" t="str">
        <f t="shared" si="19"/>
        <v>1-18B-2</v>
      </c>
      <c r="K414">
        <f>INDEX(FamilyPlateData!I:I,MATCH(I414,FamilyPlateData!H:H,0))</f>
        <v>1</v>
      </c>
      <c r="L414" t="str">
        <f>INDEX(FamilyPlateData!J:J,MATCH(I414,FamilyPlateData!H:H,0))</f>
        <v>A3</v>
      </c>
      <c r="M414">
        <v>1</v>
      </c>
      <c r="N414">
        <v>1</v>
      </c>
      <c r="O414">
        <f>IF(_xlfn.IFNA(INDEX(ShrinkageData!H:H,MATCH(J414,ShrinkageData!H:H,0)), 0) = 0, 0, 1)</f>
        <v>0</v>
      </c>
      <c r="P414">
        <v>0</v>
      </c>
      <c r="Q414">
        <f t="shared" si="20"/>
        <v>1</v>
      </c>
      <c r="R414" s="1">
        <v>43600</v>
      </c>
      <c r="S414" s="16">
        <f t="shared" si="21"/>
        <v>163</v>
      </c>
    </row>
    <row r="415" spans="1:19" x14ac:dyDescent="0.2">
      <c r="A415" t="str">
        <f>INDEX(FamilyPlateData!$A:$A,MATCH($I415,FamilyPlateData!$H:$H,0))</f>
        <v>F03M02</v>
      </c>
      <c r="B415" t="str">
        <f>INDEX(FamilyPlateData!$C:$C,MATCH($I415,FamilyPlateData!$H:$H,0))</f>
        <v>03</v>
      </c>
      <c r="C415" t="str">
        <f>INDEX(FamilyPlateData!$D:$D,MATCH($I415,FamilyPlateData!$H:$H,0))</f>
        <v>02</v>
      </c>
      <c r="D415">
        <f>INDEX(FamilyPlateData!$B:$B,MATCH($I415,FamilyPlateData!$H:$H,0))</f>
        <v>1</v>
      </c>
      <c r="E415">
        <v>1</v>
      </c>
      <c r="F415" s="19">
        <v>18</v>
      </c>
      <c r="G415" t="s">
        <v>2</v>
      </c>
      <c r="H415" s="5">
        <v>3</v>
      </c>
      <c r="I415" t="s">
        <v>127</v>
      </c>
      <c r="J415" s="15" t="str">
        <f t="shared" si="19"/>
        <v>1-18B-3</v>
      </c>
      <c r="K415">
        <f>INDEX(FamilyPlateData!I:I,MATCH(I415,FamilyPlateData!H:H,0))</f>
        <v>1</v>
      </c>
      <c r="L415" t="str">
        <f>INDEX(FamilyPlateData!J:J,MATCH(I415,FamilyPlateData!H:H,0))</f>
        <v>A3</v>
      </c>
      <c r="M415">
        <v>0</v>
      </c>
      <c r="N415">
        <v>0</v>
      </c>
      <c r="O415">
        <f>IF(_xlfn.IFNA(INDEX(ShrinkageData!H:H,MATCH(J415,ShrinkageData!H:H,0)), 0) = 0, 0, 1)</f>
        <v>0</v>
      </c>
      <c r="P415">
        <v>0</v>
      </c>
      <c r="Q415">
        <f t="shared" si="20"/>
        <v>0</v>
      </c>
      <c r="R415" s="1" t="s">
        <v>921</v>
      </c>
      <c r="S415" s="16">
        <f t="shared" si="21"/>
        <v>0</v>
      </c>
    </row>
    <row r="416" spans="1:19" x14ac:dyDescent="0.2">
      <c r="A416" t="str">
        <f>INDEX(FamilyPlateData!$A:$A,MATCH($I416,FamilyPlateData!$H:$H,0))</f>
        <v>F03M02</v>
      </c>
      <c r="B416" t="str">
        <f>INDEX(FamilyPlateData!$C:$C,MATCH($I416,FamilyPlateData!$H:$H,0))</f>
        <v>03</v>
      </c>
      <c r="C416" t="str">
        <f>INDEX(FamilyPlateData!$D:$D,MATCH($I416,FamilyPlateData!$H:$H,0))</f>
        <v>02</v>
      </c>
      <c r="D416">
        <f>INDEX(FamilyPlateData!$B:$B,MATCH($I416,FamilyPlateData!$H:$H,0))</f>
        <v>1</v>
      </c>
      <c r="E416">
        <v>1</v>
      </c>
      <c r="F416" s="19">
        <v>18</v>
      </c>
      <c r="G416" t="s">
        <v>2</v>
      </c>
      <c r="H416" s="5">
        <v>4</v>
      </c>
      <c r="I416" t="s">
        <v>127</v>
      </c>
      <c r="J416" s="15" t="str">
        <f t="shared" si="19"/>
        <v>1-18B-4</v>
      </c>
      <c r="K416">
        <f>INDEX(FamilyPlateData!I:I,MATCH(I416,FamilyPlateData!H:H,0))</f>
        <v>1</v>
      </c>
      <c r="L416" t="str">
        <f>INDEX(FamilyPlateData!J:J,MATCH(I416,FamilyPlateData!H:H,0))</f>
        <v>A3</v>
      </c>
      <c r="M416">
        <v>1</v>
      </c>
      <c r="N416">
        <v>1</v>
      </c>
      <c r="O416">
        <f>IF(_xlfn.IFNA(INDEX(ShrinkageData!H:H,MATCH(J416,ShrinkageData!H:H,0)), 0) = 0, 0, 1)</f>
        <v>1</v>
      </c>
      <c r="P416">
        <v>0</v>
      </c>
      <c r="Q416">
        <f t="shared" si="20"/>
        <v>0</v>
      </c>
      <c r="R416" s="1">
        <v>43583</v>
      </c>
      <c r="S416" s="16">
        <f t="shared" si="21"/>
        <v>146</v>
      </c>
    </row>
    <row r="417" spans="1:20" x14ac:dyDescent="0.2">
      <c r="A417" t="str">
        <f>INDEX(FamilyPlateData!$A:$A,MATCH($I417,FamilyPlateData!$H:$H,0))</f>
        <v>F03M02</v>
      </c>
      <c r="B417" t="str">
        <f>INDEX(FamilyPlateData!$C:$C,MATCH($I417,FamilyPlateData!$H:$H,0))</f>
        <v>03</v>
      </c>
      <c r="C417" t="str">
        <f>INDEX(FamilyPlateData!$D:$D,MATCH($I417,FamilyPlateData!$H:$H,0))</f>
        <v>02</v>
      </c>
      <c r="D417">
        <f>INDEX(FamilyPlateData!$B:$B,MATCH($I417,FamilyPlateData!$H:$H,0))</f>
        <v>1</v>
      </c>
      <c r="E417">
        <v>1</v>
      </c>
      <c r="F417" s="19">
        <v>18</v>
      </c>
      <c r="G417" t="s">
        <v>2</v>
      </c>
      <c r="H417" s="5">
        <v>5</v>
      </c>
      <c r="I417" t="s">
        <v>127</v>
      </c>
      <c r="J417" s="15" t="str">
        <f t="shared" si="19"/>
        <v>1-18B-5</v>
      </c>
      <c r="K417">
        <f>INDEX(FamilyPlateData!I:I,MATCH(I417,FamilyPlateData!H:H,0))</f>
        <v>1</v>
      </c>
      <c r="L417" t="str">
        <f>INDEX(FamilyPlateData!J:J,MATCH(I417,FamilyPlateData!H:H,0))</f>
        <v>A3</v>
      </c>
      <c r="M417">
        <v>0</v>
      </c>
      <c r="N417">
        <v>0</v>
      </c>
      <c r="O417">
        <f>IF(_xlfn.IFNA(INDEX(ShrinkageData!H:H,MATCH(J417,ShrinkageData!H:H,0)), 0) = 0, 0, 1)</f>
        <v>0</v>
      </c>
      <c r="P417">
        <v>0</v>
      </c>
      <c r="Q417">
        <f t="shared" si="20"/>
        <v>0</v>
      </c>
      <c r="R417" s="1" t="s">
        <v>921</v>
      </c>
      <c r="S417" s="16">
        <f t="shared" si="21"/>
        <v>0</v>
      </c>
    </row>
    <row r="418" spans="1:20" x14ac:dyDescent="0.2">
      <c r="A418" t="str">
        <f>INDEX(FamilyPlateData!$A:$A,MATCH($I418,FamilyPlateData!$H:$H,0))</f>
        <v>F03M02</v>
      </c>
      <c r="B418" t="str">
        <f>INDEX(FamilyPlateData!$C:$C,MATCH($I418,FamilyPlateData!$H:$H,0))</f>
        <v>03</v>
      </c>
      <c r="C418" t="str">
        <f>INDEX(FamilyPlateData!$D:$D,MATCH($I418,FamilyPlateData!$H:$H,0))</f>
        <v>02</v>
      </c>
      <c r="D418">
        <f>INDEX(FamilyPlateData!$B:$B,MATCH($I418,FamilyPlateData!$H:$H,0))</f>
        <v>1</v>
      </c>
      <c r="E418">
        <v>1</v>
      </c>
      <c r="F418" s="19">
        <v>18</v>
      </c>
      <c r="G418" t="s">
        <v>2</v>
      </c>
      <c r="H418" s="5">
        <v>6</v>
      </c>
      <c r="I418" t="s">
        <v>127</v>
      </c>
      <c r="J418" s="15" t="str">
        <f t="shared" si="19"/>
        <v>1-18B-6</v>
      </c>
      <c r="K418">
        <f>INDEX(FamilyPlateData!I:I,MATCH(I418,FamilyPlateData!H:H,0))</f>
        <v>1</v>
      </c>
      <c r="L418" t="str">
        <f>INDEX(FamilyPlateData!J:J,MATCH(I418,FamilyPlateData!H:H,0))</f>
        <v>A3</v>
      </c>
      <c r="M418">
        <v>1</v>
      </c>
      <c r="N418">
        <v>1</v>
      </c>
      <c r="O418">
        <f>IF(_xlfn.IFNA(INDEX(ShrinkageData!H:H,MATCH(J418,ShrinkageData!H:H,0)), 0) = 0, 0, 1)</f>
        <v>1</v>
      </c>
      <c r="P418">
        <v>0</v>
      </c>
      <c r="Q418">
        <f t="shared" si="20"/>
        <v>0</v>
      </c>
      <c r="R418" s="1">
        <v>43587</v>
      </c>
      <c r="S418" s="16">
        <f t="shared" si="21"/>
        <v>150</v>
      </c>
    </row>
    <row r="419" spans="1:20" x14ac:dyDescent="0.2">
      <c r="A419" t="str">
        <f>INDEX(FamilyPlateData!$A:$A,MATCH($I419,FamilyPlateData!$H:$H,0))</f>
        <v>F01M01</v>
      </c>
      <c r="B419" t="str">
        <f>INDEX(FamilyPlateData!$C:$C,MATCH($I419,FamilyPlateData!$H:$H,0))</f>
        <v>01</v>
      </c>
      <c r="C419" t="str">
        <f>INDEX(FamilyPlateData!$D:$D,MATCH($I419,FamilyPlateData!$H:$H,0))</f>
        <v>01</v>
      </c>
      <c r="D419">
        <f>INDEX(FamilyPlateData!$B:$B,MATCH($I419,FamilyPlateData!$H:$H,0))</f>
        <v>1</v>
      </c>
      <c r="E419">
        <v>1</v>
      </c>
      <c r="F419" s="19">
        <v>18</v>
      </c>
      <c r="G419" t="s">
        <v>3</v>
      </c>
      <c r="H419" s="5">
        <v>1</v>
      </c>
      <c r="I419" t="s">
        <v>128</v>
      </c>
      <c r="J419" s="15" t="str">
        <f t="shared" si="19"/>
        <v>1-18C-1</v>
      </c>
      <c r="K419">
        <f>INDEX(FamilyPlateData!I:I,MATCH(I419,FamilyPlateData!H:H,0))</f>
        <v>1</v>
      </c>
      <c r="L419" t="str">
        <f>INDEX(FamilyPlateData!J:J,MATCH(I419,FamilyPlateData!H:H,0))</f>
        <v>A2</v>
      </c>
      <c r="M419">
        <v>1</v>
      </c>
      <c r="N419">
        <v>1</v>
      </c>
      <c r="O419">
        <f>IF(_xlfn.IFNA(INDEX(ShrinkageData!H:H,MATCH(J419,ShrinkageData!H:H,0)), 0) = 0, 0, 1)</f>
        <v>0</v>
      </c>
      <c r="P419">
        <v>0</v>
      </c>
      <c r="Q419">
        <f t="shared" si="20"/>
        <v>1</v>
      </c>
      <c r="R419" s="1">
        <v>43600</v>
      </c>
      <c r="S419" s="16">
        <f t="shared" si="21"/>
        <v>163</v>
      </c>
    </row>
    <row r="420" spans="1:20" x14ac:dyDescent="0.2">
      <c r="A420" t="str">
        <f>INDEX(FamilyPlateData!$A:$A,MATCH($I420,FamilyPlateData!$H:$H,0))</f>
        <v>F01M01</v>
      </c>
      <c r="B420" t="str">
        <f>INDEX(FamilyPlateData!$C:$C,MATCH($I420,FamilyPlateData!$H:$H,0))</f>
        <v>01</v>
      </c>
      <c r="C420" t="str">
        <f>INDEX(FamilyPlateData!$D:$D,MATCH($I420,FamilyPlateData!$H:$H,0))</f>
        <v>01</v>
      </c>
      <c r="D420">
        <f>INDEX(FamilyPlateData!$B:$B,MATCH($I420,FamilyPlateData!$H:$H,0))</f>
        <v>1</v>
      </c>
      <c r="E420">
        <v>1</v>
      </c>
      <c r="F420" s="19">
        <v>18</v>
      </c>
      <c r="G420" t="s">
        <v>3</v>
      </c>
      <c r="H420" s="5">
        <v>2</v>
      </c>
      <c r="I420" t="s">
        <v>128</v>
      </c>
      <c r="J420" s="15" t="str">
        <f t="shared" si="19"/>
        <v>1-18C-2</v>
      </c>
      <c r="K420">
        <f>INDEX(FamilyPlateData!I:I,MATCH(I420,FamilyPlateData!H:H,0))</f>
        <v>1</v>
      </c>
      <c r="L420" t="str">
        <f>INDEX(FamilyPlateData!J:J,MATCH(I420,FamilyPlateData!H:H,0))</f>
        <v>A2</v>
      </c>
      <c r="M420">
        <v>1</v>
      </c>
      <c r="N420">
        <v>1</v>
      </c>
      <c r="O420">
        <f>IF(_xlfn.IFNA(INDEX(ShrinkageData!H:H,MATCH(J420,ShrinkageData!H:H,0)), 0) = 0, 0, 1)</f>
        <v>0</v>
      </c>
      <c r="P420">
        <v>0</v>
      </c>
      <c r="Q420">
        <f t="shared" si="20"/>
        <v>1</v>
      </c>
      <c r="R420" s="1">
        <v>43600</v>
      </c>
      <c r="S420" s="16">
        <f t="shared" si="21"/>
        <v>163</v>
      </c>
    </row>
    <row r="421" spans="1:20" x14ac:dyDescent="0.2">
      <c r="A421" t="str">
        <f>INDEX(FamilyPlateData!$A:$A,MATCH($I421,FamilyPlateData!$H:$H,0))</f>
        <v>F01M01</v>
      </c>
      <c r="B421" t="str">
        <f>INDEX(FamilyPlateData!$C:$C,MATCH($I421,FamilyPlateData!$H:$H,0))</f>
        <v>01</v>
      </c>
      <c r="C421" t="str">
        <f>INDEX(FamilyPlateData!$D:$D,MATCH($I421,FamilyPlateData!$H:$H,0))</f>
        <v>01</v>
      </c>
      <c r="D421">
        <f>INDEX(FamilyPlateData!$B:$B,MATCH($I421,FamilyPlateData!$H:$H,0))</f>
        <v>1</v>
      </c>
      <c r="E421">
        <v>1</v>
      </c>
      <c r="F421" s="19">
        <v>18</v>
      </c>
      <c r="G421" t="s">
        <v>3</v>
      </c>
      <c r="H421" s="5">
        <v>3</v>
      </c>
      <c r="I421" t="s">
        <v>128</v>
      </c>
      <c r="J421" s="15" t="str">
        <f t="shared" si="19"/>
        <v>1-18C-3</v>
      </c>
      <c r="K421">
        <f>INDEX(FamilyPlateData!I:I,MATCH(I421,FamilyPlateData!H:H,0))</f>
        <v>1</v>
      </c>
      <c r="L421" t="str">
        <f>INDEX(FamilyPlateData!J:J,MATCH(I421,FamilyPlateData!H:H,0))</f>
        <v>A2</v>
      </c>
      <c r="M421">
        <v>1</v>
      </c>
      <c r="N421">
        <v>1</v>
      </c>
      <c r="O421">
        <f>IF(_xlfn.IFNA(INDEX(ShrinkageData!H:H,MATCH(J421,ShrinkageData!H:H,0)), 0) = 0, 0, 1)</f>
        <v>0</v>
      </c>
      <c r="P421">
        <v>0</v>
      </c>
      <c r="Q421">
        <f t="shared" si="20"/>
        <v>1</v>
      </c>
      <c r="R421" s="1">
        <v>43600</v>
      </c>
      <c r="S421" s="16">
        <f t="shared" si="21"/>
        <v>163</v>
      </c>
    </row>
    <row r="422" spans="1:20" x14ac:dyDescent="0.2">
      <c r="A422" t="str">
        <f>INDEX(FamilyPlateData!$A:$A,MATCH($I422,FamilyPlateData!$H:$H,0))</f>
        <v>F01M01</v>
      </c>
      <c r="B422" t="str">
        <f>INDEX(FamilyPlateData!$C:$C,MATCH($I422,FamilyPlateData!$H:$H,0))</f>
        <v>01</v>
      </c>
      <c r="C422" t="str">
        <f>INDEX(FamilyPlateData!$D:$D,MATCH($I422,FamilyPlateData!$H:$H,0))</f>
        <v>01</v>
      </c>
      <c r="D422">
        <f>INDEX(FamilyPlateData!$B:$B,MATCH($I422,FamilyPlateData!$H:$H,0))</f>
        <v>1</v>
      </c>
      <c r="E422">
        <v>1</v>
      </c>
      <c r="F422" s="19">
        <v>18</v>
      </c>
      <c r="G422" t="s">
        <v>3</v>
      </c>
      <c r="H422" s="5">
        <v>4</v>
      </c>
      <c r="I422" t="s">
        <v>128</v>
      </c>
      <c r="J422" s="15" t="str">
        <f t="shared" si="19"/>
        <v>1-18C-4</v>
      </c>
      <c r="K422">
        <f>INDEX(FamilyPlateData!I:I,MATCH(I422,FamilyPlateData!H:H,0))</f>
        <v>1</v>
      </c>
      <c r="L422" t="str">
        <f>INDEX(FamilyPlateData!J:J,MATCH(I422,FamilyPlateData!H:H,0))</f>
        <v>A2</v>
      </c>
      <c r="M422">
        <v>0</v>
      </c>
      <c r="N422">
        <v>1</v>
      </c>
      <c r="O422">
        <f>IF(_xlfn.IFNA(INDEX(ShrinkageData!H:H,MATCH(J422,ShrinkageData!H:H,0)), 0) = 0, 0, 1)</f>
        <v>0</v>
      </c>
      <c r="P422">
        <v>1</v>
      </c>
      <c r="Q422">
        <f t="shared" si="20"/>
        <v>0</v>
      </c>
      <c r="R422" s="1">
        <v>43556</v>
      </c>
      <c r="S422" s="16">
        <f t="shared" si="21"/>
        <v>119</v>
      </c>
      <c r="T422" t="s">
        <v>945</v>
      </c>
    </row>
    <row r="423" spans="1:20" x14ac:dyDescent="0.2">
      <c r="A423" t="str">
        <f>INDEX(FamilyPlateData!$A:$A,MATCH($I423,FamilyPlateData!$H:$H,0))</f>
        <v>F01M01</v>
      </c>
      <c r="B423" t="str">
        <f>INDEX(FamilyPlateData!$C:$C,MATCH($I423,FamilyPlateData!$H:$H,0))</f>
        <v>01</v>
      </c>
      <c r="C423" t="str">
        <f>INDEX(FamilyPlateData!$D:$D,MATCH($I423,FamilyPlateData!$H:$H,0))</f>
        <v>01</v>
      </c>
      <c r="D423">
        <f>INDEX(FamilyPlateData!$B:$B,MATCH($I423,FamilyPlateData!$H:$H,0))</f>
        <v>1</v>
      </c>
      <c r="E423">
        <v>1</v>
      </c>
      <c r="F423" s="19">
        <v>18</v>
      </c>
      <c r="G423" t="s">
        <v>3</v>
      </c>
      <c r="H423" s="5">
        <v>5</v>
      </c>
      <c r="I423" t="s">
        <v>128</v>
      </c>
      <c r="J423" s="15" t="str">
        <f t="shared" si="19"/>
        <v>1-18C-5</v>
      </c>
      <c r="K423">
        <f>INDEX(FamilyPlateData!I:I,MATCH(I423,FamilyPlateData!H:H,0))</f>
        <v>1</v>
      </c>
      <c r="L423" t="str">
        <f>INDEX(FamilyPlateData!J:J,MATCH(I423,FamilyPlateData!H:H,0))</f>
        <v>A2</v>
      </c>
      <c r="M423">
        <v>1</v>
      </c>
      <c r="N423">
        <v>1</v>
      </c>
      <c r="O423">
        <f>IF(_xlfn.IFNA(INDEX(ShrinkageData!H:H,MATCH(J423,ShrinkageData!H:H,0)), 0) = 0, 0, 1)</f>
        <v>0</v>
      </c>
      <c r="P423">
        <v>0</v>
      </c>
      <c r="Q423">
        <f t="shared" si="20"/>
        <v>1</v>
      </c>
      <c r="R423" s="1">
        <v>43600</v>
      </c>
      <c r="S423" s="16">
        <f t="shared" si="21"/>
        <v>163</v>
      </c>
    </row>
    <row r="424" spans="1:20" x14ac:dyDescent="0.2">
      <c r="A424" t="str">
        <f>INDEX(FamilyPlateData!$A:$A,MATCH($I424,FamilyPlateData!$H:$H,0))</f>
        <v>F01M01</v>
      </c>
      <c r="B424" t="str">
        <f>INDEX(FamilyPlateData!$C:$C,MATCH($I424,FamilyPlateData!$H:$H,0))</f>
        <v>01</v>
      </c>
      <c r="C424" t="str">
        <f>INDEX(FamilyPlateData!$D:$D,MATCH($I424,FamilyPlateData!$H:$H,0))</f>
        <v>01</v>
      </c>
      <c r="D424">
        <f>INDEX(FamilyPlateData!$B:$B,MATCH($I424,FamilyPlateData!$H:$H,0))</f>
        <v>1</v>
      </c>
      <c r="E424">
        <v>1</v>
      </c>
      <c r="F424" s="19">
        <v>18</v>
      </c>
      <c r="G424" t="s">
        <v>3</v>
      </c>
      <c r="H424" s="5">
        <v>6</v>
      </c>
      <c r="I424" t="s">
        <v>128</v>
      </c>
      <c r="J424" s="15" t="str">
        <f t="shared" si="19"/>
        <v>1-18C-6</v>
      </c>
      <c r="K424">
        <f>INDEX(FamilyPlateData!I:I,MATCH(I424,FamilyPlateData!H:H,0))</f>
        <v>1</v>
      </c>
      <c r="L424" t="str">
        <f>INDEX(FamilyPlateData!J:J,MATCH(I424,FamilyPlateData!H:H,0))</f>
        <v>A2</v>
      </c>
      <c r="M424">
        <v>0</v>
      </c>
      <c r="N424">
        <v>0</v>
      </c>
      <c r="O424">
        <f>IF(_xlfn.IFNA(INDEX(ShrinkageData!H:H,MATCH(J424,ShrinkageData!H:H,0)), 0) = 0, 0, 1)</f>
        <v>0</v>
      </c>
      <c r="P424">
        <v>0</v>
      </c>
      <c r="Q424">
        <f t="shared" si="20"/>
        <v>0</v>
      </c>
      <c r="R424" s="1" t="s">
        <v>921</v>
      </c>
      <c r="S424" s="16">
        <f t="shared" si="21"/>
        <v>0</v>
      </c>
    </row>
    <row r="425" spans="1:20" x14ac:dyDescent="0.2">
      <c r="A425" t="str">
        <f>INDEX(FamilyPlateData!$A:$A,MATCH($I425,FamilyPlateData!$H:$H,0))</f>
        <v>F01M01</v>
      </c>
      <c r="B425" t="str">
        <f>INDEX(FamilyPlateData!$C:$C,MATCH($I425,FamilyPlateData!$H:$H,0))</f>
        <v>01</v>
      </c>
      <c r="C425" t="str">
        <f>INDEX(FamilyPlateData!$D:$D,MATCH($I425,FamilyPlateData!$H:$H,0))</f>
        <v>01</v>
      </c>
      <c r="D425">
        <f>INDEX(FamilyPlateData!$B:$B,MATCH($I425,FamilyPlateData!$H:$H,0))</f>
        <v>1</v>
      </c>
      <c r="E425">
        <v>1</v>
      </c>
      <c r="F425" s="19">
        <v>18</v>
      </c>
      <c r="G425" t="s">
        <v>4</v>
      </c>
      <c r="H425" s="5">
        <v>1</v>
      </c>
      <c r="I425" t="s">
        <v>129</v>
      </c>
      <c r="J425" s="15" t="str">
        <f t="shared" si="19"/>
        <v>1-18D-1</v>
      </c>
      <c r="K425">
        <f>INDEX(FamilyPlateData!I:I,MATCH(I425,FamilyPlateData!H:H,0))</f>
        <v>1</v>
      </c>
      <c r="L425" t="str">
        <f>INDEX(FamilyPlateData!J:J,MATCH(I425,FamilyPlateData!H:H,0))</f>
        <v>A2</v>
      </c>
      <c r="M425">
        <v>0</v>
      </c>
      <c r="N425">
        <v>0</v>
      </c>
      <c r="O425">
        <f>IF(_xlfn.IFNA(INDEX(ShrinkageData!H:H,MATCH(J425,ShrinkageData!H:H,0)), 0) = 0, 0, 1)</f>
        <v>0</v>
      </c>
      <c r="P425">
        <v>0</v>
      </c>
      <c r="Q425">
        <f t="shared" si="20"/>
        <v>0</v>
      </c>
      <c r="R425" s="1" t="s">
        <v>921</v>
      </c>
      <c r="S425" s="16">
        <f t="shared" si="21"/>
        <v>0</v>
      </c>
    </row>
    <row r="426" spans="1:20" x14ac:dyDescent="0.2">
      <c r="A426" t="str">
        <f>INDEX(FamilyPlateData!$A:$A,MATCH($I426,FamilyPlateData!$H:$H,0))</f>
        <v>F01M01</v>
      </c>
      <c r="B426" t="str">
        <f>INDEX(FamilyPlateData!$C:$C,MATCH($I426,FamilyPlateData!$H:$H,0))</f>
        <v>01</v>
      </c>
      <c r="C426" t="str">
        <f>INDEX(FamilyPlateData!$D:$D,MATCH($I426,FamilyPlateData!$H:$H,0))</f>
        <v>01</v>
      </c>
      <c r="D426">
        <f>INDEX(FamilyPlateData!$B:$B,MATCH($I426,FamilyPlateData!$H:$H,0))</f>
        <v>1</v>
      </c>
      <c r="E426">
        <v>1</v>
      </c>
      <c r="F426" s="19">
        <v>18</v>
      </c>
      <c r="G426" t="s">
        <v>4</v>
      </c>
      <c r="H426" s="5">
        <v>2</v>
      </c>
      <c r="I426" t="s">
        <v>129</v>
      </c>
      <c r="J426" s="15" t="str">
        <f t="shared" si="19"/>
        <v>1-18D-2</v>
      </c>
      <c r="K426">
        <f>INDEX(FamilyPlateData!I:I,MATCH(I426,FamilyPlateData!H:H,0))</f>
        <v>1</v>
      </c>
      <c r="L426" t="str">
        <f>INDEX(FamilyPlateData!J:J,MATCH(I426,FamilyPlateData!H:H,0))</f>
        <v>A2</v>
      </c>
      <c r="M426">
        <v>0</v>
      </c>
      <c r="N426">
        <v>1</v>
      </c>
      <c r="O426">
        <f>IF(_xlfn.IFNA(INDEX(ShrinkageData!H:H,MATCH(J426,ShrinkageData!H:H,0)), 0) = 0, 0, 1)</f>
        <v>0</v>
      </c>
      <c r="P426">
        <v>1</v>
      </c>
      <c r="Q426">
        <f t="shared" si="20"/>
        <v>0</v>
      </c>
      <c r="R426" s="1">
        <v>43600</v>
      </c>
      <c r="S426" s="16">
        <f t="shared" si="21"/>
        <v>163</v>
      </c>
    </row>
    <row r="427" spans="1:20" x14ac:dyDescent="0.2">
      <c r="A427" t="str">
        <f>INDEX(FamilyPlateData!$A:$A,MATCH($I427,FamilyPlateData!$H:$H,0))</f>
        <v>F01M01</v>
      </c>
      <c r="B427" t="str">
        <f>INDEX(FamilyPlateData!$C:$C,MATCH($I427,FamilyPlateData!$H:$H,0))</f>
        <v>01</v>
      </c>
      <c r="C427" t="str">
        <f>INDEX(FamilyPlateData!$D:$D,MATCH($I427,FamilyPlateData!$H:$H,0))</f>
        <v>01</v>
      </c>
      <c r="D427">
        <f>INDEX(FamilyPlateData!$B:$B,MATCH($I427,FamilyPlateData!$H:$H,0))</f>
        <v>1</v>
      </c>
      <c r="E427">
        <v>1</v>
      </c>
      <c r="F427" s="19">
        <v>18</v>
      </c>
      <c r="G427" t="s">
        <v>4</v>
      </c>
      <c r="H427" s="5">
        <v>3</v>
      </c>
      <c r="I427" t="s">
        <v>129</v>
      </c>
      <c r="J427" s="15" t="str">
        <f t="shared" si="19"/>
        <v>1-18D-3</v>
      </c>
      <c r="K427">
        <f>INDEX(FamilyPlateData!I:I,MATCH(I427,FamilyPlateData!H:H,0))</f>
        <v>1</v>
      </c>
      <c r="L427" t="str">
        <f>INDEX(FamilyPlateData!J:J,MATCH(I427,FamilyPlateData!H:H,0))</f>
        <v>A2</v>
      </c>
      <c r="M427">
        <v>1</v>
      </c>
      <c r="N427">
        <v>1</v>
      </c>
      <c r="O427">
        <f>IF(_xlfn.IFNA(INDEX(ShrinkageData!H:H,MATCH(J427,ShrinkageData!H:H,0)), 0) = 0, 0, 1)</f>
        <v>0</v>
      </c>
      <c r="P427">
        <v>0</v>
      </c>
      <c r="Q427">
        <f t="shared" si="20"/>
        <v>1</v>
      </c>
      <c r="R427" s="1">
        <v>43600</v>
      </c>
      <c r="S427" s="16">
        <f t="shared" si="21"/>
        <v>163</v>
      </c>
    </row>
    <row r="428" spans="1:20" x14ac:dyDescent="0.2">
      <c r="A428" t="str">
        <f>INDEX(FamilyPlateData!$A:$A,MATCH($I428,FamilyPlateData!$H:$H,0))</f>
        <v>F01M01</v>
      </c>
      <c r="B428" t="str">
        <f>INDEX(FamilyPlateData!$C:$C,MATCH($I428,FamilyPlateData!$H:$H,0))</f>
        <v>01</v>
      </c>
      <c r="C428" t="str">
        <f>INDEX(FamilyPlateData!$D:$D,MATCH($I428,FamilyPlateData!$H:$H,0))</f>
        <v>01</v>
      </c>
      <c r="D428">
        <f>INDEX(FamilyPlateData!$B:$B,MATCH($I428,FamilyPlateData!$H:$H,0))</f>
        <v>1</v>
      </c>
      <c r="E428">
        <v>1</v>
      </c>
      <c r="F428" s="19">
        <v>18</v>
      </c>
      <c r="G428" t="s">
        <v>4</v>
      </c>
      <c r="H428" s="5">
        <v>4</v>
      </c>
      <c r="I428" t="s">
        <v>129</v>
      </c>
      <c r="J428" s="15" t="str">
        <f t="shared" si="19"/>
        <v>1-18D-4</v>
      </c>
      <c r="K428">
        <f>INDEX(FamilyPlateData!I:I,MATCH(I428,FamilyPlateData!H:H,0))</f>
        <v>1</v>
      </c>
      <c r="L428" t="str">
        <f>INDEX(FamilyPlateData!J:J,MATCH(I428,FamilyPlateData!H:H,0))</f>
        <v>A2</v>
      </c>
      <c r="M428">
        <v>1</v>
      </c>
      <c r="N428">
        <v>1</v>
      </c>
      <c r="O428">
        <f>IF(_xlfn.IFNA(INDEX(ShrinkageData!H:H,MATCH(J428,ShrinkageData!H:H,0)), 0) = 0, 0, 1)</f>
        <v>0</v>
      </c>
      <c r="P428">
        <v>0</v>
      </c>
      <c r="Q428">
        <f t="shared" si="20"/>
        <v>1</v>
      </c>
      <c r="R428" s="1">
        <v>43600</v>
      </c>
      <c r="S428" s="16">
        <f t="shared" si="21"/>
        <v>163</v>
      </c>
    </row>
    <row r="429" spans="1:20" x14ac:dyDescent="0.2">
      <c r="A429" t="str">
        <f>INDEX(FamilyPlateData!$A:$A,MATCH($I429,FamilyPlateData!$H:$H,0))</f>
        <v>F01M01</v>
      </c>
      <c r="B429" t="str">
        <f>INDEX(FamilyPlateData!$C:$C,MATCH($I429,FamilyPlateData!$H:$H,0))</f>
        <v>01</v>
      </c>
      <c r="C429" t="str">
        <f>INDEX(FamilyPlateData!$D:$D,MATCH($I429,FamilyPlateData!$H:$H,0))</f>
        <v>01</v>
      </c>
      <c r="D429">
        <f>INDEX(FamilyPlateData!$B:$B,MATCH($I429,FamilyPlateData!$H:$H,0))</f>
        <v>1</v>
      </c>
      <c r="E429">
        <v>1</v>
      </c>
      <c r="F429" s="19">
        <v>18</v>
      </c>
      <c r="G429" t="s">
        <v>4</v>
      </c>
      <c r="H429" s="5">
        <v>5</v>
      </c>
      <c r="I429" t="s">
        <v>129</v>
      </c>
      <c r="J429" s="15" t="str">
        <f t="shared" si="19"/>
        <v>1-18D-5</v>
      </c>
      <c r="K429">
        <f>INDEX(FamilyPlateData!I:I,MATCH(I429,FamilyPlateData!H:H,0))</f>
        <v>1</v>
      </c>
      <c r="L429" t="str">
        <f>INDEX(FamilyPlateData!J:J,MATCH(I429,FamilyPlateData!H:H,0))</f>
        <v>A2</v>
      </c>
      <c r="M429">
        <v>1</v>
      </c>
      <c r="N429">
        <v>1</v>
      </c>
      <c r="O429">
        <f>IF(_xlfn.IFNA(INDEX(ShrinkageData!H:H,MATCH(J429,ShrinkageData!H:H,0)), 0) = 0, 0, 1)</f>
        <v>0</v>
      </c>
      <c r="P429">
        <v>0</v>
      </c>
      <c r="Q429">
        <f t="shared" si="20"/>
        <v>1</v>
      </c>
      <c r="R429" s="1">
        <v>43600</v>
      </c>
      <c r="S429" s="16">
        <f t="shared" si="21"/>
        <v>163</v>
      </c>
    </row>
    <row r="430" spans="1:20" x14ac:dyDescent="0.2">
      <c r="A430" t="str">
        <f>INDEX(FamilyPlateData!$A:$A,MATCH($I430,FamilyPlateData!$H:$H,0))</f>
        <v>F01M01</v>
      </c>
      <c r="B430" t="str">
        <f>INDEX(FamilyPlateData!$C:$C,MATCH($I430,FamilyPlateData!$H:$H,0))</f>
        <v>01</v>
      </c>
      <c r="C430" t="str">
        <f>INDEX(FamilyPlateData!$D:$D,MATCH($I430,FamilyPlateData!$H:$H,0))</f>
        <v>01</v>
      </c>
      <c r="D430">
        <f>INDEX(FamilyPlateData!$B:$B,MATCH($I430,FamilyPlateData!$H:$H,0))</f>
        <v>1</v>
      </c>
      <c r="E430">
        <v>1</v>
      </c>
      <c r="F430" s="19">
        <v>18</v>
      </c>
      <c r="G430" t="s">
        <v>4</v>
      </c>
      <c r="H430" s="5">
        <v>6</v>
      </c>
      <c r="I430" t="s">
        <v>129</v>
      </c>
      <c r="J430" s="15" t="str">
        <f t="shared" si="19"/>
        <v>1-18D-6</v>
      </c>
      <c r="K430">
        <f>INDEX(FamilyPlateData!I:I,MATCH(I430,FamilyPlateData!H:H,0))</f>
        <v>1</v>
      </c>
      <c r="L430" t="str">
        <f>INDEX(FamilyPlateData!J:J,MATCH(I430,FamilyPlateData!H:H,0))</f>
        <v>A2</v>
      </c>
      <c r="M430">
        <v>0</v>
      </c>
      <c r="N430">
        <v>0</v>
      </c>
      <c r="O430">
        <f>IF(_xlfn.IFNA(INDEX(ShrinkageData!H:H,MATCH(J430,ShrinkageData!H:H,0)), 0) = 0, 0, 1)</f>
        <v>0</v>
      </c>
      <c r="P430">
        <v>0</v>
      </c>
      <c r="Q430">
        <f t="shared" si="20"/>
        <v>0</v>
      </c>
      <c r="R430" s="1" t="s">
        <v>921</v>
      </c>
      <c r="S430" s="16">
        <f t="shared" si="21"/>
        <v>0</v>
      </c>
    </row>
    <row r="431" spans="1:20" x14ac:dyDescent="0.2">
      <c r="A431" t="str">
        <f>INDEX(FamilyPlateData!$A:$A,MATCH($I431,FamilyPlateData!$H:$H,0))</f>
        <v>F10M16</v>
      </c>
      <c r="B431" t="str">
        <f>INDEX(FamilyPlateData!$C:$C,MATCH($I431,FamilyPlateData!$H:$H,0))</f>
        <v>10</v>
      </c>
      <c r="C431" t="str">
        <f>INDEX(FamilyPlateData!$D:$D,MATCH($I431,FamilyPlateData!$H:$H,0))</f>
        <v>16</v>
      </c>
      <c r="D431">
        <f>INDEX(FamilyPlateData!$B:$B,MATCH($I431,FamilyPlateData!$H:$H,0))</f>
        <v>4</v>
      </c>
      <c r="E431">
        <v>1</v>
      </c>
      <c r="F431" s="19">
        <v>19</v>
      </c>
      <c r="G431" t="s">
        <v>1</v>
      </c>
      <c r="H431" s="5">
        <v>1</v>
      </c>
      <c r="I431" t="s">
        <v>130</v>
      </c>
      <c r="J431" s="15" t="str">
        <f t="shared" si="19"/>
        <v>1-19A-1</v>
      </c>
      <c r="K431">
        <f>INDEX(FamilyPlateData!I:I,MATCH(I431,FamilyPlateData!H:H,0))</f>
        <v>2</v>
      </c>
      <c r="L431" t="str">
        <f>INDEX(FamilyPlateData!J:J,MATCH(I431,FamilyPlateData!H:H,0))</f>
        <v>A2</v>
      </c>
      <c r="M431">
        <v>1</v>
      </c>
      <c r="N431">
        <v>1</v>
      </c>
      <c r="O431">
        <f>IF(_xlfn.IFNA(INDEX(ShrinkageData!H:H,MATCH(J431,ShrinkageData!H:H,0)), 0) = 0, 0, 1)</f>
        <v>0</v>
      </c>
      <c r="P431">
        <v>0</v>
      </c>
      <c r="Q431">
        <f t="shared" si="20"/>
        <v>1</v>
      </c>
      <c r="R431" s="1">
        <v>43600</v>
      </c>
      <c r="S431" s="16">
        <f t="shared" si="21"/>
        <v>163</v>
      </c>
    </row>
    <row r="432" spans="1:20" x14ac:dyDescent="0.2">
      <c r="A432" t="str">
        <f>INDEX(FamilyPlateData!$A:$A,MATCH($I432,FamilyPlateData!$H:$H,0))</f>
        <v>F10M16</v>
      </c>
      <c r="B432" t="str">
        <f>INDEX(FamilyPlateData!$C:$C,MATCH($I432,FamilyPlateData!$H:$H,0))</f>
        <v>10</v>
      </c>
      <c r="C432" t="str">
        <f>INDEX(FamilyPlateData!$D:$D,MATCH($I432,FamilyPlateData!$H:$H,0))</f>
        <v>16</v>
      </c>
      <c r="D432">
        <f>INDEX(FamilyPlateData!$B:$B,MATCH($I432,FamilyPlateData!$H:$H,0))</f>
        <v>4</v>
      </c>
      <c r="E432">
        <v>1</v>
      </c>
      <c r="F432" s="19">
        <v>19</v>
      </c>
      <c r="G432" t="s">
        <v>1</v>
      </c>
      <c r="H432" s="5">
        <v>2</v>
      </c>
      <c r="I432" t="s">
        <v>130</v>
      </c>
      <c r="J432" s="15" t="str">
        <f t="shared" si="19"/>
        <v>1-19A-2</v>
      </c>
      <c r="K432">
        <f>INDEX(FamilyPlateData!I:I,MATCH(I432,FamilyPlateData!H:H,0))</f>
        <v>2</v>
      </c>
      <c r="L432" t="str">
        <f>INDEX(FamilyPlateData!J:J,MATCH(I432,FamilyPlateData!H:H,0))</f>
        <v>A2</v>
      </c>
      <c r="M432">
        <v>1</v>
      </c>
      <c r="N432">
        <v>1</v>
      </c>
      <c r="O432">
        <f>IF(_xlfn.IFNA(INDEX(ShrinkageData!H:H,MATCH(J432,ShrinkageData!H:H,0)), 0) = 0, 0, 1)</f>
        <v>0</v>
      </c>
      <c r="P432">
        <v>0</v>
      </c>
      <c r="Q432">
        <f t="shared" si="20"/>
        <v>1</v>
      </c>
      <c r="R432" s="1">
        <v>43600</v>
      </c>
      <c r="S432" s="16">
        <f t="shared" si="21"/>
        <v>163</v>
      </c>
    </row>
    <row r="433" spans="1:19" x14ac:dyDescent="0.2">
      <c r="A433" t="str">
        <f>INDEX(FamilyPlateData!$A:$A,MATCH($I433,FamilyPlateData!$H:$H,0))</f>
        <v>F10M16</v>
      </c>
      <c r="B433" t="str">
        <f>INDEX(FamilyPlateData!$C:$C,MATCH($I433,FamilyPlateData!$H:$H,0))</f>
        <v>10</v>
      </c>
      <c r="C433" t="str">
        <f>INDEX(FamilyPlateData!$D:$D,MATCH($I433,FamilyPlateData!$H:$H,0))</f>
        <v>16</v>
      </c>
      <c r="D433">
        <f>INDEX(FamilyPlateData!$B:$B,MATCH($I433,FamilyPlateData!$H:$H,0))</f>
        <v>4</v>
      </c>
      <c r="E433">
        <v>1</v>
      </c>
      <c r="F433" s="19">
        <v>19</v>
      </c>
      <c r="G433" t="s">
        <v>1</v>
      </c>
      <c r="H433" s="5">
        <v>3</v>
      </c>
      <c r="I433" t="s">
        <v>130</v>
      </c>
      <c r="J433" s="15" t="str">
        <f t="shared" si="19"/>
        <v>1-19A-3</v>
      </c>
      <c r="K433">
        <f>INDEX(FamilyPlateData!I:I,MATCH(I433,FamilyPlateData!H:H,0))</f>
        <v>2</v>
      </c>
      <c r="L433" t="str">
        <f>INDEX(FamilyPlateData!J:J,MATCH(I433,FamilyPlateData!H:H,0))</f>
        <v>A2</v>
      </c>
      <c r="M433">
        <v>1</v>
      </c>
      <c r="N433">
        <v>1</v>
      </c>
      <c r="O433">
        <f>IF(_xlfn.IFNA(INDEX(ShrinkageData!H:H,MATCH(J433,ShrinkageData!H:H,0)), 0) = 0, 0, 1)</f>
        <v>1</v>
      </c>
      <c r="P433">
        <v>0</v>
      </c>
      <c r="Q433">
        <f t="shared" si="20"/>
        <v>0</v>
      </c>
      <c r="R433" s="1">
        <v>43591</v>
      </c>
      <c r="S433" s="16">
        <f t="shared" si="21"/>
        <v>154</v>
      </c>
    </row>
    <row r="434" spans="1:19" x14ac:dyDescent="0.2">
      <c r="A434" t="str">
        <f>INDEX(FamilyPlateData!$A:$A,MATCH($I434,FamilyPlateData!$H:$H,0))</f>
        <v>F10M16</v>
      </c>
      <c r="B434" t="str">
        <f>INDEX(FamilyPlateData!$C:$C,MATCH($I434,FamilyPlateData!$H:$H,0))</f>
        <v>10</v>
      </c>
      <c r="C434" t="str">
        <f>INDEX(FamilyPlateData!$D:$D,MATCH($I434,FamilyPlateData!$H:$H,0))</f>
        <v>16</v>
      </c>
      <c r="D434">
        <f>INDEX(FamilyPlateData!$B:$B,MATCH($I434,FamilyPlateData!$H:$H,0))</f>
        <v>4</v>
      </c>
      <c r="E434">
        <v>1</v>
      </c>
      <c r="F434" s="19">
        <v>19</v>
      </c>
      <c r="G434" t="s">
        <v>1</v>
      </c>
      <c r="H434" s="5">
        <v>4</v>
      </c>
      <c r="I434" t="s">
        <v>130</v>
      </c>
      <c r="J434" s="15" t="str">
        <f t="shared" si="19"/>
        <v>1-19A-4</v>
      </c>
      <c r="K434">
        <f>INDEX(FamilyPlateData!I:I,MATCH(I434,FamilyPlateData!H:H,0))</f>
        <v>2</v>
      </c>
      <c r="L434" t="str">
        <f>INDEX(FamilyPlateData!J:J,MATCH(I434,FamilyPlateData!H:H,0))</f>
        <v>A2</v>
      </c>
      <c r="M434">
        <v>1</v>
      </c>
      <c r="N434">
        <v>1</v>
      </c>
      <c r="O434">
        <f>IF(_xlfn.IFNA(INDEX(ShrinkageData!H:H,MATCH(J434,ShrinkageData!H:H,0)), 0) = 0, 0, 1)</f>
        <v>0</v>
      </c>
      <c r="P434">
        <v>0</v>
      </c>
      <c r="Q434">
        <f t="shared" si="20"/>
        <v>1</v>
      </c>
      <c r="R434" s="1">
        <v>43595</v>
      </c>
      <c r="S434" s="16">
        <f t="shared" si="21"/>
        <v>158</v>
      </c>
    </row>
    <row r="435" spans="1:19" x14ac:dyDescent="0.2">
      <c r="A435" t="str">
        <f>INDEX(FamilyPlateData!$A:$A,MATCH($I435,FamilyPlateData!$H:$H,0))</f>
        <v>F10M16</v>
      </c>
      <c r="B435" t="str">
        <f>INDEX(FamilyPlateData!$C:$C,MATCH($I435,FamilyPlateData!$H:$H,0))</f>
        <v>10</v>
      </c>
      <c r="C435" t="str">
        <f>INDEX(FamilyPlateData!$D:$D,MATCH($I435,FamilyPlateData!$H:$H,0))</f>
        <v>16</v>
      </c>
      <c r="D435">
        <f>INDEX(FamilyPlateData!$B:$B,MATCH($I435,FamilyPlateData!$H:$H,0))</f>
        <v>4</v>
      </c>
      <c r="E435">
        <v>1</v>
      </c>
      <c r="F435" s="19">
        <v>19</v>
      </c>
      <c r="G435" t="s">
        <v>1</v>
      </c>
      <c r="H435" s="5">
        <v>5</v>
      </c>
      <c r="I435" t="s">
        <v>130</v>
      </c>
      <c r="J435" s="15" t="str">
        <f t="shared" si="19"/>
        <v>1-19A-5</v>
      </c>
      <c r="K435">
        <f>INDEX(FamilyPlateData!I:I,MATCH(I435,FamilyPlateData!H:H,0))</f>
        <v>2</v>
      </c>
      <c r="L435" t="str">
        <f>INDEX(FamilyPlateData!J:J,MATCH(I435,FamilyPlateData!H:H,0))</f>
        <v>A2</v>
      </c>
      <c r="M435">
        <v>1</v>
      </c>
      <c r="N435">
        <v>1</v>
      </c>
      <c r="O435">
        <f>IF(_xlfn.IFNA(INDEX(ShrinkageData!H:H,MATCH(J435,ShrinkageData!H:H,0)), 0) = 0, 0, 1)</f>
        <v>0</v>
      </c>
      <c r="P435">
        <v>0</v>
      </c>
      <c r="Q435">
        <f t="shared" si="20"/>
        <v>1</v>
      </c>
      <c r="R435" s="1">
        <v>43606</v>
      </c>
      <c r="S435" s="16">
        <f t="shared" si="21"/>
        <v>169</v>
      </c>
    </row>
    <row r="436" spans="1:19" x14ac:dyDescent="0.2">
      <c r="A436" t="str">
        <f>INDEX(FamilyPlateData!$A:$A,MATCH($I436,FamilyPlateData!$H:$H,0))</f>
        <v>F10M16</v>
      </c>
      <c r="B436" t="str">
        <f>INDEX(FamilyPlateData!$C:$C,MATCH($I436,FamilyPlateData!$H:$H,0))</f>
        <v>10</v>
      </c>
      <c r="C436" t="str">
        <f>INDEX(FamilyPlateData!$D:$D,MATCH($I436,FamilyPlateData!$H:$H,0))</f>
        <v>16</v>
      </c>
      <c r="D436">
        <f>INDEX(FamilyPlateData!$B:$B,MATCH($I436,FamilyPlateData!$H:$H,0))</f>
        <v>4</v>
      </c>
      <c r="E436">
        <v>1</v>
      </c>
      <c r="F436" s="19">
        <v>19</v>
      </c>
      <c r="G436" t="s">
        <v>1</v>
      </c>
      <c r="H436" s="5">
        <v>6</v>
      </c>
      <c r="I436" t="s">
        <v>130</v>
      </c>
      <c r="J436" s="15" t="str">
        <f t="shared" si="19"/>
        <v>1-19A-6</v>
      </c>
      <c r="K436">
        <f>INDEX(FamilyPlateData!I:I,MATCH(I436,FamilyPlateData!H:H,0))</f>
        <v>2</v>
      </c>
      <c r="L436" t="str">
        <f>INDEX(FamilyPlateData!J:J,MATCH(I436,FamilyPlateData!H:H,0))</f>
        <v>A2</v>
      </c>
      <c r="M436">
        <v>1</v>
      </c>
      <c r="N436">
        <v>1</v>
      </c>
      <c r="O436">
        <f>IF(_xlfn.IFNA(INDEX(ShrinkageData!H:H,MATCH(J436,ShrinkageData!H:H,0)), 0) = 0, 0, 1)</f>
        <v>0</v>
      </c>
      <c r="P436">
        <v>0</v>
      </c>
      <c r="Q436">
        <f t="shared" si="20"/>
        <v>1</v>
      </c>
      <c r="R436" s="1">
        <v>43600</v>
      </c>
      <c r="S436" s="16">
        <f t="shared" si="21"/>
        <v>163</v>
      </c>
    </row>
    <row r="437" spans="1:19" x14ac:dyDescent="0.2">
      <c r="A437" t="str">
        <f>INDEX(FamilyPlateData!$A:$A,MATCH($I437,FamilyPlateData!$H:$H,0))</f>
        <v>F10M16</v>
      </c>
      <c r="B437" t="str">
        <f>INDEX(FamilyPlateData!$C:$C,MATCH($I437,FamilyPlateData!$H:$H,0))</f>
        <v>10</v>
      </c>
      <c r="C437" t="str">
        <f>INDEX(FamilyPlateData!$D:$D,MATCH($I437,FamilyPlateData!$H:$H,0))</f>
        <v>16</v>
      </c>
      <c r="D437">
        <f>INDEX(FamilyPlateData!$B:$B,MATCH($I437,FamilyPlateData!$H:$H,0))</f>
        <v>4</v>
      </c>
      <c r="E437">
        <v>1</v>
      </c>
      <c r="F437" s="19">
        <v>19</v>
      </c>
      <c r="G437" t="s">
        <v>2</v>
      </c>
      <c r="H437" s="5">
        <v>1</v>
      </c>
      <c r="I437" t="s">
        <v>131</v>
      </c>
      <c r="J437" s="15" t="str">
        <f t="shared" si="19"/>
        <v>1-19B-1</v>
      </c>
      <c r="K437">
        <f>INDEX(FamilyPlateData!I:I,MATCH(I437,FamilyPlateData!H:H,0))</f>
        <v>2</v>
      </c>
      <c r="L437" t="str">
        <f>INDEX(FamilyPlateData!J:J,MATCH(I437,FamilyPlateData!H:H,0))</f>
        <v>A2</v>
      </c>
      <c r="M437">
        <v>1</v>
      </c>
      <c r="N437">
        <v>1</v>
      </c>
      <c r="O437">
        <f>IF(_xlfn.IFNA(INDEX(ShrinkageData!H:H,MATCH(J437,ShrinkageData!H:H,0)), 0) = 0, 0, 1)</f>
        <v>0</v>
      </c>
      <c r="P437">
        <v>0</v>
      </c>
      <c r="Q437">
        <f t="shared" si="20"/>
        <v>1</v>
      </c>
      <c r="R437" s="1">
        <v>43595</v>
      </c>
      <c r="S437" s="16">
        <f t="shared" si="21"/>
        <v>158</v>
      </c>
    </row>
    <row r="438" spans="1:19" x14ac:dyDescent="0.2">
      <c r="A438" t="str">
        <f>INDEX(FamilyPlateData!$A:$A,MATCH($I438,FamilyPlateData!$H:$H,0))</f>
        <v>F10M16</v>
      </c>
      <c r="B438" t="str">
        <f>INDEX(FamilyPlateData!$C:$C,MATCH($I438,FamilyPlateData!$H:$H,0))</f>
        <v>10</v>
      </c>
      <c r="C438" t="str">
        <f>INDEX(FamilyPlateData!$D:$D,MATCH($I438,FamilyPlateData!$H:$H,0))</f>
        <v>16</v>
      </c>
      <c r="D438">
        <f>INDEX(FamilyPlateData!$B:$B,MATCH($I438,FamilyPlateData!$H:$H,0))</f>
        <v>4</v>
      </c>
      <c r="E438">
        <v>1</v>
      </c>
      <c r="F438" s="19">
        <v>19</v>
      </c>
      <c r="G438" t="s">
        <v>2</v>
      </c>
      <c r="H438" s="5">
        <v>2</v>
      </c>
      <c r="I438" t="s">
        <v>131</v>
      </c>
      <c r="J438" s="15" t="str">
        <f t="shared" si="19"/>
        <v>1-19B-2</v>
      </c>
      <c r="K438">
        <f>INDEX(FamilyPlateData!I:I,MATCH(I438,FamilyPlateData!H:H,0))</f>
        <v>2</v>
      </c>
      <c r="L438" t="str">
        <f>INDEX(FamilyPlateData!J:J,MATCH(I438,FamilyPlateData!H:H,0))</f>
        <v>A2</v>
      </c>
      <c r="M438">
        <v>1</v>
      </c>
      <c r="N438">
        <v>1</v>
      </c>
      <c r="O438">
        <f>IF(_xlfn.IFNA(INDEX(ShrinkageData!H:H,MATCH(J438,ShrinkageData!H:H,0)), 0) = 0, 0, 1)</f>
        <v>0</v>
      </c>
      <c r="P438">
        <v>0</v>
      </c>
      <c r="Q438">
        <f t="shared" si="20"/>
        <v>1</v>
      </c>
      <c r="R438" s="1">
        <v>43600</v>
      </c>
      <c r="S438" s="16">
        <f t="shared" si="21"/>
        <v>163</v>
      </c>
    </row>
    <row r="439" spans="1:19" x14ac:dyDescent="0.2">
      <c r="A439" t="str">
        <f>INDEX(FamilyPlateData!$A:$A,MATCH($I439,FamilyPlateData!$H:$H,0))</f>
        <v>F10M16</v>
      </c>
      <c r="B439" t="str">
        <f>INDEX(FamilyPlateData!$C:$C,MATCH($I439,FamilyPlateData!$H:$H,0))</f>
        <v>10</v>
      </c>
      <c r="C439" t="str">
        <f>INDEX(FamilyPlateData!$D:$D,MATCH($I439,FamilyPlateData!$H:$H,0))</f>
        <v>16</v>
      </c>
      <c r="D439">
        <f>INDEX(FamilyPlateData!$B:$B,MATCH($I439,FamilyPlateData!$H:$H,0))</f>
        <v>4</v>
      </c>
      <c r="E439">
        <v>1</v>
      </c>
      <c r="F439" s="19">
        <v>19</v>
      </c>
      <c r="G439" t="s">
        <v>2</v>
      </c>
      <c r="H439" s="5">
        <v>3</v>
      </c>
      <c r="I439" t="s">
        <v>131</v>
      </c>
      <c r="J439" s="15" t="str">
        <f t="shared" si="19"/>
        <v>1-19B-3</v>
      </c>
      <c r="K439">
        <f>INDEX(FamilyPlateData!I:I,MATCH(I439,FamilyPlateData!H:H,0))</f>
        <v>2</v>
      </c>
      <c r="L439" t="str">
        <f>INDEX(FamilyPlateData!J:J,MATCH(I439,FamilyPlateData!H:H,0))</f>
        <v>A2</v>
      </c>
      <c r="M439">
        <v>1</v>
      </c>
      <c r="N439">
        <v>1</v>
      </c>
      <c r="O439">
        <f>IF(_xlfn.IFNA(INDEX(ShrinkageData!H:H,MATCH(J439,ShrinkageData!H:H,0)), 0) = 0, 0, 1)</f>
        <v>0</v>
      </c>
      <c r="P439">
        <v>0</v>
      </c>
      <c r="Q439">
        <f t="shared" si="20"/>
        <v>1</v>
      </c>
      <c r="R439" s="1">
        <v>43600</v>
      </c>
      <c r="S439" s="16">
        <f t="shared" si="21"/>
        <v>163</v>
      </c>
    </row>
    <row r="440" spans="1:19" x14ac:dyDescent="0.2">
      <c r="A440" t="str">
        <f>INDEX(FamilyPlateData!$A:$A,MATCH($I440,FamilyPlateData!$H:$H,0))</f>
        <v>F10M16</v>
      </c>
      <c r="B440" t="str">
        <f>INDEX(FamilyPlateData!$C:$C,MATCH($I440,FamilyPlateData!$H:$H,0))</f>
        <v>10</v>
      </c>
      <c r="C440" t="str">
        <f>INDEX(FamilyPlateData!$D:$D,MATCH($I440,FamilyPlateData!$H:$H,0))</f>
        <v>16</v>
      </c>
      <c r="D440">
        <f>INDEX(FamilyPlateData!$B:$B,MATCH($I440,FamilyPlateData!$H:$H,0))</f>
        <v>4</v>
      </c>
      <c r="E440">
        <v>1</v>
      </c>
      <c r="F440" s="19">
        <v>19</v>
      </c>
      <c r="G440" t="s">
        <v>2</v>
      </c>
      <c r="H440" s="5">
        <v>4</v>
      </c>
      <c r="I440" t="s">
        <v>131</v>
      </c>
      <c r="J440" s="15" t="str">
        <f t="shared" si="19"/>
        <v>1-19B-4</v>
      </c>
      <c r="K440">
        <f>INDEX(FamilyPlateData!I:I,MATCH(I440,FamilyPlateData!H:H,0))</f>
        <v>2</v>
      </c>
      <c r="L440" t="str">
        <f>INDEX(FamilyPlateData!J:J,MATCH(I440,FamilyPlateData!H:H,0))</f>
        <v>A2</v>
      </c>
      <c r="M440">
        <v>1</v>
      </c>
      <c r="N440">
        <v>1</v>
      </c>
      <c r="O440">
        <f>IF(_xlfn.IFNA(INDEX(ShrinkageData!H:H,MATCH(J440,ShrinkageData!H:H,0)), 0) = 0, 0, 1)</f>
        <v>0</v>
      </c>
      <c r="P440">
        <v>0</v>
      </c>
      <c r="Q440">
        <f t="shared" si="20"/>
        <v>1</v>
      </c>
      <c r="R440" s="1">
        <v>43600</v>
      </c>
      <c r="S440" s="16">
        <f t="shared" si="21"/>
        <v>163</v>
      </c>
    </row>
    <row r="441" spans="1:19" x14ac:dyDescent="0.2">
      <c r="A441" t="str">
        <f>INDEX(FamilyPlateData!$A:$A,MATCH($I441,FamilyPlateData!$H:$H,0))</f>
        <v>F10M16</v>
      </c>
      <c r="B441" t="str">
        <f>INDEX(FamilyPlateData!$C:$C,MATCH($I441,FamilyPlateData!$H:$H,0))</f>
        <v>10</v>
      </c>
      <c r="C441" t="str">
        <f>INDEX(FamilyPlateData!$D:$D,MATCH($I441,FamilyPlateData!$H:$H,0))</f>
        <v>16</v>
      </c>
      <c r="D441">
        <f>INDEX(FamilyPlateData!$B:$B,MATCH($I441,FamilyPlateData!$H:$H,0))</f>
        <v>4</v>
      </c>
      <c r="E441">
        <v>1</v>
      </c>
      <c r="F441" s="19">
        <v>19</v>
      </c>
      <c r="G441" t="s">
        <v>2</v>
      </c>
      <c r="H441" s="5">
        <v>5</v>
      </c>
      <c r="I441" t="s">
        <v>131</v>
      </c>
      <c r="J441" s="15" t="str">
        <f t="shared" si="19"/>
        <v>1-19B-5</v>
      </c>
      <c r="K441">
        <f>INDEX(FamilyPlateData!I:I,MATCH(I441,FamilyPlateData!H:H,0))</f>
        <v>2</v>
      </c>
      <c r="L441" t="str">
        <f>INDEX(FamilyPlateData!J:J,MATCH(I441,FamilyPlateData!H:H,0))</f>
        <v>A2</v>
      </c>
      <c r="M441">
        <v>1</v>
      </c>
      <c r="N441">
        <v>1</v>
      </c>
      <c r="O441">
        <f>IF(_xlfn.IFNA(INDEX(ShrinkageData!H:H,MATCH(J441,ShrinkageData!H:H,0)), 0) = 0, 0, 1)</f>
        <v>0</v>
      </c>
      <c r="P441">
        <v>0</v>
      </c>
      <c r="Q441">
        <f t="shared" si="20"/>
        <v>1</v>
      </c>
      <c r="R441" s="1">
        <v>43600</v>
      </c>
      <c r="S441" s="16">
        <f t="shared" si="21"/>
        <v>163</v>
      </c>
    </row>
    <row r="442" spans="1:19" x14ac:dyDescent="0.2">
      <c r="A442" t="str">
        <f>INDEX(FamilyPlateData!$A:$A,MATCH($I442,FamilyPlateData!$H:$H,0))</f>
        <v>F10M16</v>
      </c>
      <c r="B442" t="str">
        <f>INDEX(FamilyPlateData!$C:$C,MATCH($I442,FamilyPlateData!$H:$H,0))</f>
        <v>10</v>
      </c>
      <c r="C442" t="str">
        <f>INDEX(FamilyPlateData!$D:$D,MATCH($I442,FamilyPlateData!$H:$H,0))</f>
        <v>16</v>
      </c>
      <c r="D442">
        <f>INDEX(FamilyPlateData!$B:$B,MATCH($I442,FamilyPlateData!$H:$H,0))</f>
        <v>4</v>
      </c>
      <c r="E442">
        <v>1</v>
      </c>
      <c r="F442" s="19">
        <v>19</v>
      </c>
      <c r="G442" t="s">
        <v>2</v>
      </c>
      <c r="H442" s="5">
        <v>6</v>
      </c>
      <c r="I442" t="s">
        <v>131</v>
      </c>
      <c r="J442" s="15" t="str">
        <f t="shared" si="19"/>
        <v>1-19B-6</v>
      </c>
      <c r="K442">
        <f>INDEX(FamilyPlateData!I:I,MATCH(I442,FamilyPlateData!H:H,0))</f>
        <v>2</v>
      </c>
      <c r="L442" t="str">
        <f>INDEX(FamilyPlateData!J:J,MATCH(I442,FamilyPlateData!H:H,0))</f>
        <v>A2</v>
      </c>
      <c r="M442">
        <v>1</v>
      </c>
      <c r="N442">
        <v>1</v>
      </c>
      <c r="O442">
        <f>IF(_xlfn.IFNA(INDEX(ShrinkageData!H:H,MATCH(J442,ShrinkageData!H:H,0)), 0) = 0, 0, 1)</f>
        <v>0</v>
      </c>
      <c r="P442">
        <v>0</v>
      </c>
      <c r="Q442">
        <f t="shared" si="20"/>
        <v>1</v>
      </c>
      <c r="R442" s="1">
        <v>43613</v>
      </c>
      <c r="S442" s="16">
        <f t="shared" si="21"/>
        <v>176</v>
      </c>
    </row>
    <row r="443" spans="1:19" x14ac:dyDescent="0.2">
      <c r="A443" t="str">
        <f>INDEX(FamilyPlateData!$A:$A,MATCH($I443,FamilyPlateData!$H:$H,0))</f>
        <v>F02M02</v>
      </c>
      <c r="B443" t="str">
        <f>INDEX(FamilyPlateData!$C:$C,MATCH($I443,FamilyPlateData!$H:$H,0))</f>
        <v>02</v>
      </c>
      <c r="C443" t="str">
        <f>INDEX(FamilyPlateData!$D:$D,MATCH($I443,FamilyPlateData!$H:$H,0))</f>
        <v>02</v>
      </c>
      <c r="D443">
        <f>INDEX(FamilyPlateData!$B:$B,MATCH($I443,FamilyPlateData!$H:$H,0))</f>
        <v>1</v>
      </c>
      <c r="E443">
        <v>1</v>
      </c>
      <c r="F443" s="19">
        <v>19</v>
      </c>
      <c r="G443" t="s">
        <v>3</v>
      </c>
      <c r="H443" s="5">
        <v>1</v>
      </c>
      <c r="I443" t="s">
        <v>132</v>
      </c>
      <c r="J443" s="15" t="str">
        <f t="shared" si="19"/>
        <v>1-19C-1</v>
      </c>
      <c r="K443">
        <f>INDEX(FamilyPlateData!I:I,MATCH(I443,FamilyPlateData!H:H,0))</f>
        <v>2</v>
      </c>
      <c r="L443" t="str">
        <f>INDEX(FamilyPlateData!J:J,MATCH(I443,FamilyPlateData!H:H,0))</f>
        <v>A4</v>
      </c>
      <c r="M443">
        <v>0</v>
      </c>
      <c r="N443">
        <v>0</v>
      </c>
      <c r="O443">
        <f>IF(_xlfn.IFNA(INDEX(ShrinkageData!H:H,MATCH(J443,ShrinkageData!H:H,0)), 0) = 0, 0, 1)</f>
        <v>0</v>
      </c>
      <c r="P443">
        <v>0</v>
      </c>
      <c r="Q443">
        <f t="shared" si="20"/>
        <v>0</v>
      </c>
      <c r="R443" s="1" t="s">
        <v>921</v>
      </c>
      <c r="S443" s="16">
        <f t="shared" si="21"/>
        <v>0</v>
      </c>
    </row>
    <row r="444" spans="1:19" x14ac:dyDescent="0.2">
      <c r="A444" t="str">
        <f>INDEX(FamilyPlateData!$A:$A,MATCH($I444,FamilyPlateData!$H:$H,0))</f>
        <v>F02M02</v>
      </c>
      <c r="B444" t="str">
        <f>INDEX(FamilyPlateData!$C:$C,MATCH($I444,FamilyPlateData!$H:$H,0))</f>
        <v>02</v>
      </c>
      <c r="C444" t="str">
        <f>INDEX(FamilyPlateData!$D:$D,MATCH($I444,FamilyPlateData!$H:$H,0))</f>
        <v>02</v>
      </c>
      <c r="D444">
        <f>INDEX(FamilyPlateData!$B:$B,MATCH($I444,FamilyPlateData!$H:$H,0))</f>
        <v>1</v>
      </c>
      <c r="E444">
        <v>1</v>
      </c>
      <c r="F444" s="19">
        <v>19</v>
      </c>
      <c r="G444" t="s">
        <v>3</v>
      </c>
      <c r="H444" s="5">
        <v>2</v>
      </c>
      <c r="I444" t="s">
        <v>132</v>
      </c>
      <c r="J444" s="15" t="str">
        <f t="shared" si="19"/>
        <v>1-19C-2</v>
      </c>
      <c r="K444">
        <f>INDEX(FamilyPlateData!I:I,MATCH(I444,FamilyPlateData!H:H,0))</f>
        <v>2</v>
      </c>
      <c r="L444" t="str">
        <f>INDEX(FamilyPlateData!J:J,MATCH(I444,FamilyPlateData!H:H,0))</f>
        <v>A4</v>
      </c>
      <c r="M444">
        <v>1</v>
      </c>
      <c r="N444">
        <v>1</v>
      </c>
      <c r="O444">
        <f>IF(_xlfn.IFNA(INDEX(ShrinkageData!H:H,MATCH(J444,ShrinkageData!H:H,0)), 0) = 0, 0, 1)</f>
        <v>0</v>
      </c>
      <c r="P444">
        <v>0</v>
      </c>
      <c r="Q444">
        <f t="shared" si="20"/>
        <v>1</v>
      </c>
      <c r="R444" s="1">
        <v>43600</v>
      </c>
      <c r="S444" s="16">
        <f t="shared" si="21"/>
        <v>163</v>
      </c>
    </row>
    <row r="445" spans="1:19" x14ac:dyDescent="0.2">
      <c r="A445" t="str">
        <f>INDEX(FamilyPlateData!$A:$A,MATCH($I445,FamilyPlateData!$H:$H,0))</f>
        <v>F02M02</v>
      </c>
      <c r="B445" t="str">
        <f>INDEX(FamilyPlateData!$C:$C,MATCH($I445,FamilyPlateData!$H:$H,0))</f>
        <v>02</v>
      </c>
      <c r="C445" t="str">
        <f>INDEX(FamilyPlateData!$D:$D,MATCH($I445,FamilyPlateData!$H:$H,0))</f>
        <v>02</v>
      </c>
      <c r="D445">
        <f>INDEX(FamilyPlateData!$B:$B,MATCH($I445,FamilyPlateData!$H:$H,0))</f>
        <v>1</v>
      </c>
      <c r="E445">
        <v>1</v>
      </c>
      <c r="F445" s="19">
        <v>19</v>
      </c>
      <c r="G445" t="s">
        <v>3</v>
      </c>
      <c r="H445" s="5">
        <v>3</v>
      </c>
      <c r="I445" t="s">
        <v>132</v>
      </c>
      <c r="J445" s="15" t="str">
        <f t="shared" si="19"/>
        <v>1-19C-3</v>
      </c>
      <c r="K445">
        <f>INDEX(FamilyPlateData!I:I,MATCH(I445,FamilyPlateData!H:H,0))</f>
        <v>2</v>
      </c>
      <c r="L445" t="str">
        <f>INDEX(FamilyPlateData!J:J,MATCH(I445,FamilyPlateData!H:H,0))</f>
        <v>A4</v>
      </c>
      <c r="M445">
        <v>1</v>
      </c>
      <c r="N445">
        <v>1</v>
      </c>
      <c r="O445">
        <f>IF(_xlfn.IFNA(INDEX(ShrinkageData!H:H,MATCH(J445,ShrinkageData!H:H,0)), 0) = 0, 0, 1)</f>
        <v>0</v>
      </c>
      <c r="P445">
        <v>0</v>
      </c>
      <c r="Q445">
        <f t="shared" si="20"/>
        <v>1</v>
      </c>
      <c r="R445" s="1">
        <v>43600</v>
      </c>
      <c r="S445" s="16">
        <f t="shared" si="21"/>
        <v>163</v>
      </c>
    </row>
    <row r="446" spans="1:19" x14ac:dyDescent="0.2">
      <c r="A446" t="str">
        <f>INDEX(FamilyPlateData!$A:$A,MATCH($I446,FamilyPlateData!$H:$H,0))</f>
        <v>F02M02</v>
      </c>
      <c r="B446" t="str">
        <f>INDEX(FamilyPlateData!$C:$C,MATCH($I446,FamilyPlateData!$H:$H,0))</f>
        <v>02</v>
      </c>
      <c r="C446" t="str">
        <f>INDEX(FamilyPlateData!$D:$D,MATCH($I446,FamilyPlateData!$H:$H,0))</f>
        <v>02</v>
      </c>
      <c r="D446">
        <f>INDEX(FamilyPlateData!$B:$B,MATCH($I446,FamilyPlateData!$H:$H,0))</f>
        <v>1</v>
      </c>
      <c r="E446">
        <v>1</v>
      </c>
      <c r="F446" s="19">
        <v>19</v>
      </c>
      <c r="G446" t="s">
        <v>3</v>
      </c>
      <c r="H446" s="5">
        <v>4</v>
      </c>
      <c r="I446" t="s">
        <v>132</v>
      </c>
      <c r="J446" s="15" t="str">
        <f t="shared" si="19"/>
        <v>1-19C-4</v>
      </c>
      <c r="K446">
        <f>INDEX(FamilyPlateData!I:I,MATCH(I446,FamilyPlateData!H:H,0))</f>
        <v>2</v>
      </c>
      <c r="L446" t="str">
        <f>INDEX(FamilyPlateData!J:J,MATCH(I446,FamilyPlateData!H:H,0))</f>
        <v>A4</v>
      </c>
      <c r="M446">
        <v>1</v>
      </c>
      <c r="N446">
        <v>1</v>
      </c>
      <c r="O446">
        <f>IF(_xlfn.IFNA(INDEX(ShrinkageData!H:H,MATCH(J446,ShrinkageData!H:H,0)), 0) = 0, 0, 1)</f>
        <v>0</v>
      </c>
      <c r="P446">
        <v>0</v>
      </c>
      <c r="Q446">
        <f t="shared" si="20"/>
        <v>1</v>
      </c>
      <c r="R446" s="1">
        <v>43600</v>
      </c>
      <c r="S446" s="16">
        <f t="shared" si="21"/>
        <v>163</v>
      </c>
    </row>
    <row r="447" spans="1:19" x14ac:dyDescent="0.2">
      <c r="A447" t="str">
        <f>INDEX(FamilyPlateData!$A:$A,MATCH($I447,FamilyPlateData!$H:$H,0))</f>
        <v>F02M02</v>
      </c>
      <c r="B447" t="str">
        <f>INDEX(FamilyPlateData!$C:$C,MATCH($I447,FamilyPlateData!$H:$H,0))</f>
        <v>02</v>
      </c>
      <c r="C447" t="str">
        <f>INDEX(FamilyPlateData!$D:$D,MATCH($I447,FamilyPlateData!$H:$H,0))</f>
        <v>02</v>
      </c>
      <c r="D447">
        <f>INDEX(FamilyPlateData!$B:$B,MATCH($I447,FamilyPlateData!$H:$H,0))</f>
        <v>1</v>
      </c>
      <c r="E447">
        <v>1</v>
      </c>
      <c r="F447" s="19">
        <v>19</v>
      </c>
      <c r="G447" t="s">
        <v>3</v>
      </c>
      <c r="H447" s="5">
        <v>5</v>
      </c>
      <c r="I447" t="s">
        <v>132</v>
      </c>
      <c r="J447" s="15" t="str">
        <f t="shared" si="19"/>
        <v>1-19C-5</v>
      </c>
      <c r="K447">
        <f>INDEX(FamilyPlateData!I:I,MATCH(I447,FamilyPlateData!H:H,0))</f>
        <v>2</v>
      </c>
      <c r="L447" t="str">
        <f>INDEX(FamilyPlateData!J:J,MATCH(I447,FamilyPlateData!H:H,0))</f>
        <v>A4</v>
      </c>
      <c r="M447">
        <v>1</v>
      </c>
      <c r="N447">
        <v>1</v>
      </c>
      <c r="O447">
        <f>IF(_xlfn.IFNA(INDEX(ShrinkageData!H:H,MATCH(J447,ShrinkageData!H:H,0)), 0) = 0, 0, 1)</f>
        <v>0</v>
      </c>
      <c r="P447">
        <v>0</v>
      </c>
      <c r="Q447">
        <f t="shared" si="20"/>
        <v>1</v>
      </c>
      <c r="R447" s="1">
        <v>43600</v>
      </c>
      <c r="S447" s="16">
        <f t="shared" si="21"/>
        <v>163</v>
      </c>
    </row>
    <row r="448" spans="1:19" x14ac:dyDescent="0.2">
      <c r="A448" t="str">
        <f>INDEX(FamilyPlateData!$A:$A,MATCH($I448,FamilyPlateData!$H:$H,0))</f>
        <v>F02M02</v>
      </c>
      <c r="B448" t="str">
        <f>INDEX(FamilyPlateData!$C:$C,MATCH($I448,FamilyPlateData!$H:$H,0))</f>
        <v>02</v>
      </c>
      <c r="C448" t="str">
        <f>INDEX(FamilyPlateData!$D:$D,MATCH($I448,FamilyPlateData!$H:$H,0))</f>
        <v>02</v>
      </c>
      <c r="D448">
        <f>INDEX(FamilyPlateData!$B:$B,MATCH($I448,FamilyPlateData!$H:$H,0))</f>
        <v>1</v>
      </c>
      <c r="E448">
        <v>1</v>
      </c>
      <c r="F448" s="19">
        <v>19</v>
      </c>
      <c r="G448" t="s">
        <v>3</v>
      </c>
      <c r="H448" s="5">
        <v>6</v>
      </c>
      <c r="I448" t="s">
        <v>132</v>
      </c>
      <c r="J448" s="15" t="str">
        <f t="shared" ref="J448:J511" si="22">CONCATENATE(I448,"-",H448)</f>
        <v>1-19C-6</v>
      </c>
      <c r="K448">
        <f>INDEX(FamilyPlateData!I:I,MATCH(I448,FamilyPlateData!H:H,0))</f>
        <v>2</v>
      </c>
      <c r="L448" t="str">
        <f>INDEX(FamilyPlateData!J:J,MATCH(I448,FamilyPlateData!H:H,0))</f>
        <v>A4</v>
      </c>
      <c r="M448">
        <v>0</v>
      </c>
      <c r="N448">
        <v>0</v>
      </c>
      <c r="O448">
        <f>IF(_xlfn.IFNA(INDEX(ShrinkageData!H:H,MATCH(J448,ShrinkageData!H:H,0)), 0) = 0, 0, 1)</f>
        <v>0</v>
      </c>
      <c r="P448">
        <v>0</v>
      </c>
      <c r="Q448">
        <f t="shared" si="20"/>
        <v>0</v>
      </c>
      <c r="R448" s="1" t="s">
        <v>921</v>
      </c>
      <c r="S448" s="16">
        <f t="shared" si="21"/>
        <v>0</v>
      </c>
    </row>
    <row r="449" spans="1:19" x14ac:dyDescent="0.2">
      <c r="A449" t="str">
        <f>INDEX(FamilyPlateData!$A:$A,MATCH($I449,FamilyPlateData!$H:$H,0))</f>
        <v>F02M02</v>
      </c>
      <c r="B449" t="str">
        <f>INDEX(FamilyPlateData!$C:$C,MATCH($I449,FamilyPlateData!$H:$H,0))</f>
        <v>02</v>
      </c>
      <c r="C449" t="str">
        <f>INDEX(FamilyPlateData!$D:$D,MATCH($I449,FamilyPlateData!$H:$H,0))</f>
        <v>02</v>
      </c>
      <c r="D449">
        <f>INDEX(FamilyPlateData!$B:$B,MATCH($I449,FamilyPlateData!$H:$H,0))</f>
        <v>1</v>
      </c>
      <c r="E449">
        <v>1</v>
      </c>
      <c r="F449" s="19">
        <v>19</v>
      </c>
      <c r="G449" t="s">
        <v>4</v>
      </c>
      <c r="H449" s="5">
        <v>1</v>
      </c>
      <c r="I449" t="s">
        <v>133</v>
      </c>
      <c r="J449" s="15" t="str">
        <f t="shared" si="22"/>
        <v>1-19D-1</v>
      </c>
      <c r="K449">
        <f>INDEX(FamilyPlateData!I:I,MATCH(I449,FamilyPlateData!H:H,0))</f>
        <v>2</v>
      </c>
      <c r="L449" t="str">
        <f>INDEX(FamilyPlateData!J:J,MATCH(I449,FamilyPlateData!H:H,0))</f>
        <v>A4</v>
      </c>
      <c r="M449">
        <v>0</v>
      </c>
      <c r="N449">
        <v>1</v>
      </c>
      <c r="O449">
        <f>IF(_xlfn.IFNA(INDEX(ShrinkageData!H:H,MATCH(J449,ShrinkageData!H:H,0)), 0) = 0, 0, 1)</f>
        <v>0</v>
      </c>
      <c r="P449">
        <v>1</v>
      </c>
      <c r="Q449">
        <f t="shared" si="20"/>
        <v>0</v>
      </c>
      <c r="R449" s="1">
        <v>43591</v>
      </c>
      <c r="S449" s="16">
        <f t="shared" si="21"/>
        <v>154</v>
      </c>
    </row>
    <row r="450" spans="1:19" x14ac:dyDescent="0.2">
      <c r="A450" t="str">
        <f>INDEX(FamilyPlateData!$A:$A,MATCH($I450,FamilyPlateData!$H:$H,0))</f>
        <v>F02M02</v>
      </c>
      <c r="B450" t="str">
        <f>INDEX(FamilyPlateData!$C:$C,MATCH($I450,FamilyPlateData!$H:$H,0))</f>
        <v>02</v>
      </c>
      <c r="C450" t="str">
        <f>INDEX(FamilyPlateData!$D:$D,MATCH($I450,FamilyPlateData!$H:$H,0))</f>
        <v>02</v>
      </c>
      <c r="D450">
        <f>INDEX(FamilyPlateData!$B:$B,MATCH($I450,FamilyPlateData!$H:$H,0))</f>
        <v>1</v>
      </c>
      <c r="E450">
        <v>1</v>
      </c>
      <c r="F450" s="19">
        <v>19</v>
      </c>
      <c r="G450" t="s">
        <v>4</v>
      </c>
      <c r="H450" s="5">
        <v>2</v>
      </c>
      <c r="I450" t="s">
        <v>133</v>
      </c>
      <c r="J450" s="15" t="str">
        <f t="shared" si="22"/>
        <v>1-19D-2</v>
      </c>
      <c r="K450">
        <f>INDEX(FamilyPlateData!I:I,MATCH(I450,FamilyPlateData!H:H,0))</f>
        <v>2</v>
      </c>
      <c r="L450" t="str">
        <f>INDEX(FamilyPlateData!J:J,MATCH(I450,FamilyPlateData!H:H,0))</f>
        <v>A4</v>
      </c>
      <c r="M450">
        <v>0</v>
      </c>
      <c r="N450">
        <v>0</v>
      </c>
      <c r="O450">
        <f>IF(_xlfn.IFNA(INDEX(ShrinkageData!H:H,MATCH(J450,ShrinkageData!H:H,0)), 0) = 0, 0, 1)</f>
        <v>0</v>
      </c>
      <c r="P450">
        <v>0</v>
      </c>
      <c r="Q450">
        <f t="shared" si="20"/>
        <v>0</v>
      </c>
      <c r="R450" s="1" t="s">
        <v>921</v>
      </c>
      <c r="S450" s="16">
        <f t="shared" si="21"/>
        <v>0</v>
      </c>
    </row>
    <row r="451" spans="1:19" x14ac:dyDescent="0.2">
      <c r="A451" t="str">
        <f>INDEX(FamilyPlateData!$A:$A,MATCH($I451,FamilyPlateData!$H:$H,0))</f>
        <v>F02M02</v>
      </c>
      <c r="B451" t="str">
        <f>INDEX(FamilyPlateData!$C:$C,MATCH($I451,FamilyPlateData!$H:$H,0))</f>
        <v>02</v>
      </c>
      <c r="C451" t="str">
        <f>INDEX(FamilyPlateData!$D:$D,MATCH($I451,FamilyPlateData!$H:$H,0))</f>
        <v>02</v>
      </c>
      <c r="D451">
        <f>INDEX(FamilyPlateData!$B:$B,MATCH($I451,FamilyPlateData!$H:$H,0))</f>
        <v>1</v>
      </c>
      <c r="E451">
        <v>1</v>
      </c>
      <c r="F451" s="19">
        <v>19</v>
      </c>
      <c r="G451" t="s">
        <v>4</v>
      </c>
      <c r="H451" s="5">
        <v>3</v>
      </c>
      <c r="I451" t="s">
        <v>133</v>
      </c>
      <c r="J451" s="15" t="str">
        <f t="shared" si="22"/>
        <v>1-19D-3</v>
      </c>
      <c r="K451">
        <f>INDEX(FamilyPlateData!I:I,MATCH(I451,FamilyPlateData!H:H,0))</f>
        <v>2</v>
      </c>
      <c r="L451" t="str">
        <f>INDEX(FamilyPlateData!J:J,MATCH(I451,FamilyPlateData!H:H,0))</f>
        <v>A4</v>
      </c>
      <c r="M451">
        <v>1</v>
      </c>
      <c r="N451">
        <v>1</v>
      </c>
      <c r="O451">
        <f>IF(_xlfn.IFNA(INDEX(ShrinkageData!H:H,MATCH(J451,ShrinkageData!H:H,0)), 0) = 0, 0, 1)</f>
        <v>1</v>
      </c>
      <c r="P451">
        <v>0</v>
      </c>
      <c r="Q451">
        <f t="shared" ref="Q451:Q514" si="23">IF(AND(M451=1,N451=1,O451=0,P451=0),1,0)</f>
        <v>0</v>
      </c>
      <c r="R451" s="1">
        <v>43591</v>
      </c>
      <c r="S451" s="16">
        <f t="shared" ref="S451:S514" si="24">IF(AND(R451 &lt;&gt; "", R451 &lt;&gt; "n/a"), R451-DATE(2018,12,3), 0)</f>
        <v>154</v>
      </c>
    </row>
    <row r="452" spans="1:19" x14ac:dyDescent="0.2">
      <c r="A452" t="str">
        <f>INDEX(FamilyPlateData!$A:$A,MATCH($I452,FamilyPlateData!$H:$H,0))</f>
        <v>F02M02</v>
      </c>
      <c r="B452" t="str">
        <f>INDEX(FamilyPlateData!$C:$C,MATCH($I452,FamilyPlateData!$H:$H,0))</f>
        <v>02</v>
      </c>
      <c r="C452" t="str">
        <f>INDEX(FamilyPlateData!$D:$D,MATCH($I452,FamilyPlateData!$H:$H,0))</f>
        <v>02</v>
      </c>
      <c r="D452">
        <f>INDEX(FamilyPlateData!$B:$B,MATCH($I452,FamilyPlateData!$H:$H,0))</f>
        <v>1</v>
      </c>
      <c r="E452">
        <v>1</v>
      </c>
      <c r="F452" s="19">
        <v>19</v>
      </c>
      <c r="G452" t="s">
        <v>4</v>
      </c>
      <c r="H452" s="5">
        <v>4</v>
      </c>
      <c r="I452" t="s">
        <v>133</v>
      </c>
      <c r="J452" s="15" t="str">
        <f t="shared" si="22"/>
        <v>1-19D-4</v>
      </c>
      <c r="K452">
        <f>INDEX(FamilyPlateData!I:I,MATCH(I452,FamilyPlateData!H:H,0))</f>
        <v>2</v>
      </c>
      <c r="L452" t="str">
        <f>INDEX(FamilyPlateData!J:J,MATCH(I452,FamilyPlateData!H:H,0))</f>
        <v>A4</v>
      </c>
      <c r="M452">
        <v>1</v>
      </c>
      <c r="N452">
        <v>1</v>
      </c>
      <c r="O452">
        <f>IF(_xlfn.IFNA(INDEX(ShrinkageData!H:H,MATCH(J452,ShrinkageData!H:H,0)), 0) = 0, 0, 1)</f>
        <v>1</v>
      </c>
      <c r="P452">
        <v>0</v>
      </c>
      <c r="Q452">
        <f t="shared" si="23"/>
        <v>0</v>
      </c>
      <c r="R452" s="1">
        <v>43591</v>
      </c>
      <c r="S452" s="16">
        <f t="shared" si="24"/>
        <v>154</v>
      </c>
    </row>
    <row r="453" spans="1:19" x14ac:dyDescent="0.2">
      <c r="A453" t="str">
        <f>INDEX(FamilyPlateData!$A:$A,MATCH($I453,FamilyPlateData!$H:$H,0))</f>
        <v>F02M02</v>
      </c>
      <c r="B453" t="str">
        <f>INDEX(FamilyPlateData!$C:$C,MATCH($I453,FamilyPlateData!$H:$H,0))</f>
        <v>02</v>
      </c>
      <c r="C453" t="str">
        <f>INDEX(FamilyPlateData!$D:$D,MATCH($I453,FamilyPlateData!$H:$H,0))</f>
        <v>02</v>
      </c>
      <c r="D453">
        <f>INDEX(FamilyPlateData!$B:$B,MATCH($I453,FamilyPlateData!$H:$H,0))</f>
        <v>1</v>
      </c>
      <c r="E453">
        <v>1</v>
      </c>
      <c r="F453" s="19">
        <v>19</v>
      </c>
      <c r="G453" t="s">
        <v>4</v>
      </c>
      <c r="H453" s="5">
        <v>5</v>
      </c>
      <c r="I453" t="s">
        <v>133</v>
      </c>
      <c r="J453" s="15" t="str">
        <f t="shared" si="22"/>
        <v>1-19D-5</v>
      </c>
      <c r="K453">
        <f>INDEX(FamilyPlateData!I:I,MATCH(I453,FamilyPlateData!H:H,0))</f>
        <v>2</v>
      </c>
      <c r="L453" t="str">
        <f>INDEX(FamilyPlateData!J:J,MATCH(I453,FamilyPlateData!H:H,0))</f>
        <v>A4</v>
      </c>
      <c r="M453">
        <v>0</v>
      </c>
      <c r="N453">
        <v>0</v>
      </c>
      <c r="O453">
        <f>IF(_xlfn.IFNA(INDEX(ShrinkageData!H:H,MATCH(J453,ShrinkageData!H:H,0)), 0) = 0, 0, 1)</f>
        <v>0</v>
      </c>
      <c r="P453">
        <v>0</v>
      </c>
      <c r="Q453">
        <f t="shared" si="23"/>
        <v>0</v>
      </c>
      <c r="R453" s="1" t="s">
        <v>921</v>
      </c>
      <c r="S453" s="16">
        <f t="shared" si="24"/>
        <v>0</v>
      </c>
    </row>
    <row r="454" spans="1:19" x14ac:dyDescent="0.2">
      <c r="A454" t="str">
        <f>INDEX(FamilyPlateData!$A:$A,MATCH($I454,FamilyPlateData!$H:$H,0))</f>
        <v>F02M02</v>
      </c>
      <c r="B454" t="str">
        <f>INDEX(FamilyPlateData!$C:$C,MATCH($I454,FamilyPlateData!$H:$H,0))</f>
        <v>02</v>
      </c>
      <c r="C454" t="str">
        <f>INDEX(FamilyPlateData!$D:$D,MATCH($I454,FamilyPlateData!$H:$H,0))</f>
        <v>02</v>
      </c>
      <c r="D454">
        <f>INDEX(FamilyPlateData!$B:$B,MATCH($I454,FamilyPlateData!$H:$H,0))</f>
        <v>1</v>
      </c>
      <c r="E454">
        <v>1</v>
      </c>
      <c r="F454" s="19">
        <v>19</v>
      </c>
      <c r="G454" t="s">
        <v>4</v>
      </c>
      <c r="H454" s="5">
        <v>6</v>
      </c>
      <c r="I454" t="s">
        <v>133</v>
      </c>
      <c r="J454" s="15" t="str">
        <f t="shared" si="22"/>
        <v>1-19D-6</v>
      </c>
      <c r="K454">
        <f>INDEX(FamilyPlateData!I:I,MATCH(I454,FamilyPlateData!H:H,0))</f>
        <v>2</v>
      </c>
      <c r="L454" t="str">
        <f>INDEX(FamilyPlateData!J:J,MATCH(I454,FamilyPlateData!H:H,0))</f>
        <v>A4</v>
      </c>
      <c r="M454">
        <v>1</v>
      </c>
      <c r="N454">
        <v>1</v>
      </c>
      <c r="O454">
        <f>IF(_xlfn.IFNA(INDEX(ShrinkageData!H:H,MATCH(J454,ShrinkageData!H:H,0)), 0) = 0, 0, 1)</f>
        <v>0</v>
      </c>
      <c r="P454">
        <v>0</v>
      </c>
      <c r="Q454">
        <f t="shared" si="23"/>
        <v>1</v>
      </c>
      <c r="R454" s="1">
        <v>43595</v>
      </c>
      <c r="S454" s="16">
        <f t="shared" si="24"/>
        <v>158</v>
      </c>
    </row>
    <row r="455" spans="1:19" x14ac:dyDescent="0.2">
      <c r="A455" t="str">
        <f>INDEX(FamilyPlateData!$A:$A,MATCH($I455,FamilyPlateData!$H:$H,0))</f>
        <v>F03M02</v>
      </c>
      <c r="B455" t="str">
        <f>INDEX(FamilyPlateData!$C:$C,MATCH($I455,FamilyPlateData!$H:$H,0))</f>
        <v>03</v>
      </c>
      <c r="C455" t="str">
        <f>INDEX(FamilyPlateData!$D:$D,MATCH($I455,FamilyPlateData!$H:$H,0))</f>
        <v>02</v>
      </c>
      <c r="D455">
        <f>INDEX(FamilyPlateData!$B:$B,MATCH($I455,FamilyPlateData!$H:$H,0))</f>
        <v>1</v>
      </c>
      <c r="E455">
        <v>1</v>
      </c>
      <c r="F455" s="19">
        <v>20</v>
      </c>
      <c r="G455" t="s">
        <v>1</v>
      </c>
      <c r="H455" s="5">
        <v>1</v>
      </c>
      <c r="I455" t="s">
        <v>134</v>
      </c>
      <c r="J455" s="15" t="str">
        <f t="shared" si="22"/>
        <v>1-20A-1</v>
      </c>
      <c r="K455">
        <f>INDEX(FamilyPlateData!I:I,MATCH(I455,FamilyPlateData!H:H,0))</f>
        <v>2</v>
      </c>
      <c r="L455" t="str">
        <f>INDEX(FamilyPlateData!J:J,MATCH(I455,FamilyPlateData!H:H,0))</f>
        <v>A3</v>
      </c>
      <c r="M455">
        <v>0</v>
      </c>
      <c r="N455">
        <v>0</v>
      </c>
      <c r="O455">
        <f>IF(_xlfn.IFNA(INDEX(ShrinkageData!H:H,MATCH(J455,ShrinkageData!H:H,0)), 0) = 0, 0, 1)</f>
        <v>0</v>
      </c>
      <c r="P455">
        <v>0</v>
      </c>
      <c r="Q455">
        <f t="shared" si="23"/>
        <v>0</v>
      </c>
      <c r="R455" s="1" t="s">
        <v>921</v>
      </c>
      <c r="S455" s="16">
        <f t="shared" si="24"/>
        <v>0</v>
      </c>
    </row>
    <row r="456" spans="1:19" x14ac:dyDescent="0.2">
      <c r="A456" t="str">
        <f>INDEX(FamilyPlateData!$A:$A,MATCH($I456,FamilyPlateData!$H:$H,0))</f>
        <v>F03M02</v>
      </c>
      <c r="B456" t="str">
        <f>INDEX(FamilyPlateData!$C:$C,MATCH($I456,FamilyPlateData!$H:$H,0))</f>
        <v>03</v>
      </c>
      <c r="C456" t="str">
        <f>INDEX(FamilyPlateData!$D:$D,MATCH($I456,FamilyPlateData!$H:$H,0))</f>
        <v>02</v>
      </c>
      <c r="D456">
        <f>INDEX(FamilyPlateData!$B:$B,MATCH($I456,FamilyPlateData!$H:$H,0))</f>
        <v>1</v>
      </c>
      <c r="E456">
        <v>1</v>
      </c>
      <c r="F456" s="19">
        <v>20</v>
      </c>
      <c r="G456" t="s">
        <v>1</v>
      </c>
      <c r="H456" s="5">
        <v>2</v>
      </c>
      <c r="I456" t="s">
        <v>134</v>
      </c>
      <c r="J456" s="15" t="str">
        <f t="shared" si="22"/>
        <v>1-20A-2</v>
      </c>
      <c r="K456">
        <f>INDEX(FamilyPlateData!I:I,MATCH(I456,FamilyPlateData!H:H,0))</f>
        <v>2</v>
      </c>
      <c r="L456" t="str">
        <f>INDEX(FamilyPlateData!J:J,MATCH(I456,FamilyPlateData!H:H,0))</f>
        <v>A3</v>
      </c>
      <c r="M456">
        <v>0</v>
      </c>
      <c r="N456">
        <v>0</v>
      </c>
      <c r="O456">
        <f>IF(_xlfn.IFNA(INDEX(ShrinkageData!H:H,MATCH(J456,ShrinkageData!H:H,0)), 0) = 0, 0, 1)</f>
        <v>0</v>
      </c>
      <c r="P456">
        <v>0</v>
      </c>
      <c r="Q456">
        <f t="shared" si="23"/>
        <v>0</v>
      </c>
      <c r="R456" s="1" t="s">
        <v>921</v>
      </c>
      <c r="S456" s="16">
        <f t="shared" si="24"/>
        <v>0</v>
      </c>
    </row>
    <row r="457" spans="1:19" x14ac:dyDescent="0.2">
      <c r="A457" t="str">
        <f>INDEX(FamilyPlateData!$A:$A,MATCH($I457,FamilyPlateData!$H:$H,0))</f>
        <v>F03M02</v>
      </c>
      <c r="B457" t="str">
        <f>INDEX(FamilyPlateData!$C:$C,MATCH($I457,FamilyPlateData!$H:$H,0))</f>
        <v>03</v>
      </c>
      <c r="C457" t="str">
        <f>INDEX(FamilyPlateData!$D:$D,MATCH($I457,FamilyPlateData!$H:$H,0))</f>
        <v>02</v>
      </c>
      <c r="D457">
        <f>INDEX(FamilyPlateData!$B:$B,MATCH($I457,FamilyPlateData!$H:$H,0))</f>
        <v>1</v>
      </c>
      <c r="E457">
        <v>1</v>
      </c>
      <c r="F457" s="19">
        <v>20</v>
      </c>
      <c r="G457" t="s">
        <v>1</v>
      </c>
      <c r="H457" s="5">
        <v>3</v>
      </c>
      <c r="I457" t="s">
        <v>134</v>
      </c>
      <c r="J457" s="15" t="str">
        <f t="shared" si="22"/>
        <v>1-20A-3</v>
      </c>
      <c r="K457">
        <f>INDEX(FamilyPlateData!I:I,MATCH(I457,FamilyPlateData!H:H,0))</f>
        <v>2</v>
      </c>
      <c r="L457" t="str">
        <f>INDEX(FamilyPlateData!J:J,MATCH(I457,FamilyPlateData!H:H,0))</f>
        <v>A3</v>
      </c>
      <c r="M457">
        <v>0</v>
      </c>
      <c r="N457">
        <v>0</v>
      </c>
      <c r="O457">
        <f>IF(_xlfn.IFNA(INDEX(ShrinkageData!H:H,MATCH(J457,ShrinkageData!H:H,0)), 0) = 0, 0, 1)</f>
        <v>0</v>
      </c>
      <c r="P457">
        <v>0</v>
      </c>
      <c r="Q457">
        <f t="shared" si="23"/>
        <v>0</v>
      </c>
      <c r="R457" s="1" t="s">
        <v>921</v>
      </c>
      <c r="S457" s="16">
        <f t="shared" si="24"/>
        <v>0</v>
      </c>
    </row>
    <row r="458" spans="1:19" x14ac:dyDescent="0.2">
      <c r="A458" t="str">
        <f>INDEX(FamilyPlateData!$A:$A,MATCH($I458,FamilyPlateData!$H:$H,0))</f>
        <v>F03M02</v>
      </c>
      <c r="B458" t="str">
        <f>INDEX(FamilyPlateData!$C:$C,MATCH($I458,FamilyPlateData!$H:$H,0))</f>
        <v>03</v>
      </c>
      <c r="C458" t="str">
        <f>INDEX(FamilyPlateData!$D:$D,MATCH($I458,FamilyPlateData!$H:$H,0))</f>
        <v>02</v>
      </c>
      <c r="D458">
        <f>INDEX(FamilyPlateData!$B:$B,MATCH($I458,FamilyPlateData!$H:$H,0))</f>
        <v>1</v>
      </c>
      <c r="E458">
        <v>1</v>
      </c>
      <c r="F458" s="19">
        <v>20</v>
      </c>
      <c r="G458" t="s">
        <v>1</v>
      </c>
      <c r="H458" s="5">
        <v>4</v>
      </c>
      <c r="I458" t="s">
        <v>134</v>
      </c>
      <c r="J458" s="15" t="str">
        <f t="shared" si="22"/>
        <v>1-20A-4</v>
      </c>
      <c r="K458">
        <f>INDEX(FamilyPlateData!I:I,MATCH(I458,FamilyPlateData!H:H,0))</f>
        <v>2</v>
      </c>
      <c r="L458" t="str">
        <f>INDEX(FamilyPlateData!J:J,MATCH(I458,FamilyPlateData!H:H,0))</f>
        <v>A3</v>
      </c>
      <c r="M458">
        <v>0</v>
      </c>
      <c r="N458">
        <v>0</v>
      </c>
      <c r="O458">
        <f>IF(_xlfn.IFNA(INDEX(ShrinkageData!H:H,MATCH(J458,ShrinkageData!H:H,0)), 0) = 0, 0, 1)</f>
        <v>0</v>
      </c>
      <c r="P458">
        <v>0</v>
      </c>
      <c r="Q458">
        <f t="shared" si="23"/>
        <v>0</v>
      </c>
      <c r="R458" s="1" t="s">
        <v>921</v>
      </c>
      <c r="S458" s="16">
        <f t="shared" si="24"/>
        <v>0</v>
      </c>
    </row>
    <row r="459" spans="1:19" x14ac:dyDescent="0.2">
      <c r="A459" t="str">
        <f>INDEX(FamilyPlateData!$A:$A,MATCH($I459,FamilyPlateData!$H:$H,0))</f>
        <v>F03M02</v>
      </c>
      <c r="B459" t="str">
        <f>INDEX(FamilyPlateData!$C:$C,MATCH($I459,FamilyPlateData!$H:$H,0))</f>
        <v>03</v>
      </c>
      <c r="C459" t="str">
        <f>INDEX(FamilyPlateData!$D:$D,MATCH($I459,FamilyPlateData!$H:$H,0))</f>
        <v>02</v>
      </c>
      <c r="D459">
        <f>INDEX(FamilyPlateData!$B:$B,MATCH($I459,FamilyPlateData!$H:$H,0))</f>
        <v>1</v>
      </c>
      <c r="E459">
        <v>1</v>
      </c>
      <c r="F459" s="19">
        <v>20</v>
      </c>
      <c r="G459" t="s">
        <v>1</v>
      </c>
      <c r="H459" s="5">
        <v>5</v>
      </c>
      <c r="I459" t="s">
        <v>134</v>
      </c>
      <c r="J459" s="15" t="str">
        <f t="shared" si="22"/>
        <v>1-20A-5</v>
      </c>
      <c r="K459">
        <f>INDEX(FamilyPlateData!I:I,MATCH(I459,FamilyPlateData!H:H,0))</f>
        <v>2</v>
      </c>
      <c r="L459" t="str">
        <f>INDEX(FamilyPlateData!J:J,MATCH(I459,FamilyPlateData!H:H,0))</f>
        <v>A3</v>
      </c>
      <c r="M459">
        <v>0</v>
      </c>
      <c r="N459">
        <v>0</v>
      </c>
      <c r="O459">
        <f>IF(_xlfn.IFNA(INDEX(ShrinkageData!H:H,MATCH(J459,ShrinkageData!H:H,0)), 0) = 0, 0, 1)</f>
        <v>0</v>
      </c>
      <c r="P459">
        <v>0</v>
      </c>
      <c r="Q459">
        <f t="shared" si="23"/>
        <v>0</v>
      </c>
      <c r="R459" s="1" t="s">
        <v>921</v>
      </c>
      <c r="S459" s="16">
        <f t="shared" si="24"/>
        <v>0</v>
      </c>
    </row>
    <row r="460" spans="1:19" x14ac:dyDescent="0.2">
      <c r="A460" t="str">
        <f>INDEX(FamilyPlateData!$A:$A,MATCH($I460,FamilyPlateData!$H:$H,0))</f>
        <v>F03M02</v>
      </c>
      <c r="B460" t="str">
        <f>INDEX(FamilyPlateData!$C:$C,MATCH($I460,FamilyPlateData!$H:$H,0))</f>
        <v>03</v>
      </c>
      <c r="C460" t="str">
        <f>INDEX(FamilyPlateData!$D:$D,MATCH($I460,FamilyPlateData!$H:$H,0))</f>
        <v>02</v>
      </c>
      <c r="D460">
        <f>INDEX(FamilyPlateData!$B:$B,MATCH($I460,FamilyPlateData!$H:$H,0))</f>
        <v>1</v>
      </c>
      <c r="E460">
        <v>1</v>
      </c>
      <c r="F460" s="19">
        <v>20</v>
      </c>
      <c r="G460" t="s">
        <v>1</v>
      </c>
      <c r="H460" s="5">
        <v>6</v>
      </c>
      <c r="I460" t="s">
        <v>134</v>
      </c>
      <c r="J460" s="15" t="str">
        <f t="shared" si="22"/>
        <v>1-20A-6</v>
      </c>
      <c r="K460">
        <f>INDEX(FamilyPlateData!I:I,MATCH(I460,FamilyPlateData!H:H,0))</f>
        <v>2</v>
      </c>
      <c r="L460" t="str">
        <f>INDEX(FamilyPlateData!J:J,MATCH(I460,FamilyPlateData!H:H,0))</f>
        <v>A3</v>
      </c>
      <c r="M460">
        <v>1</v>
      </c>
      <c r="N460">
        <v>1</v>
      </c>
      <c r="O460">
        <f>IF(_xlfn.IFNA(INDEX(ShrinkageData!H:H,MATCH(J460,ShrinkageData!H:H,0)), 0) = 0, 0, 1)</f>
        <v>1</v>
      </c>
      <c r="P460">
        <v>0</v>
      </c>
      <c r="Q460">
        <f t="shared" si="23"/>
        <v>0</v>
      </c>
      <c r="R460" s="1">
        <v>43574</v>
      </c>
      <c r="S460" s="16">
        <f t="shared" si="24"/>
        <v>137</v>
      </c>
    </row>
    <row r="461" spans="1:19" x14ac:dyDescent="0.2">
      <c r="A461" t="str">
        <f>INDEX(FamilyPlateData!$A:$A,MATCH($I461,FamilyPlateData!$H:$H,0))</f>
        <v>F03M02</v>
      </c>
      <c r="B461" t="str">
        <f>INDEX(FamilyPlateData!$C:$C,MATCH($I461,FamilyPlateData!$H:$H,0))</f>
        <v>03</v>
      </c>
      <c r="C461" t="str">
        <f>INDEX(FamilyPlateData!$D:$D,MATCH($I461,FamilyPlateData!$H:$H,0))</f>
        <v>02</v>
      </c>
      <c r="D461">
        <f>INDEX(FamilyPlateData!$B:$B,MATCH($I461,FamilyPlateData!$H:$H,0))</f>
        <v>1</v>
      </c>
      <c r="E461">
        <v>1</v>
      </c>
      <c r="F461" s="19">
        <v>20</v>
      </c>
      <c r="G461" t="s">
        <v>2</v>
      </c>
      <c r="H461" s="5">
        <v>1</v>
      </c>
      <c r="I461" t="s">
        <v>135</v>
      </c>
      <c r="J461" s="15" t="str">
        <f>CONCATENATE(I461,"-",H461)</f>
        <v>1-20B-1</v>
      </c>
      <c r="K461">
        <f>INDEX(FamilyPlateData!I:I,MATCH(I461,FamilyPlateData!H:H,0))</f>
        <v>2</v>
      </c>
      <c r="L461" t="str">
        <f>INDEX(FamilyPlateData!J:J,MATCH(I461,FamilyPlateData!H:H,0))</f>
        <v>A3</v>
      </c>
      <c r="M461">
        <v>0</v>
      </c>
      <c r="N461">
        <v>1</v>
      </c>
      <c r="O461">
        <f>IF(_xlfn.IFNA(INDEX(ShrinkageData!H:H,MATCH(J461,ShrinkageData!H:H,0)), 0) = 0, 0, 1)</f>
        <v>0</v>
      </c>
      <c r="P461">
        <v>1</v>
      </c>
      <c r="Q461">
        <f t="shared" si="23"/>
        <v>0</v>
      </c>
      <c r="R461" s="1">
        <v>43591</v>
      </c>
      <c r="S461" s="16">
        <f t="shared" si="24"/>
        <v>154</v>
      </c>
    </row>
    <row r="462" spans="1:19" x14ac:dyDescent="0.2">
      <c r="A462" t="str">
        <f>INDEX(FamilyPlateData!$A:$A,MATCH($I462,FamilyPlateData!$H:$H,0))</f>
        <v>F03M02</v>
      </c>
      <c r="B462" t="str">
        <f>INDEX(FamilyPlateData!$C:$C,MATCH($I462,FamilyPlateData!$H:$H,0))</f>
        <v>03</v>
      </c>
      <c r="C462" t="str">
        <f>INDEX(FamilyPlateData!$D:$D,MATCH($I462,FamilyPlateData!$H:$H,0))</f>
        <v>02</v>
      </c>
      <c r="D462">
        <f>INDEX(FamilyPlateData!$B:$B,MATCH($I462,FamilyPlateData!$H:$H,0))</f>
        <v>1</v>
      </c>
      <c r="E462">
        <v>1</v>
      </c>
      <c r="F462" s="19">
        <v>20</v>
      </c>
      <c r="G462" t="s">
        <v>2</v>
      </c>
      <c r="H462" s="5">
        <v>2</v>
      </c>
      <c r="I462" t="s">
        <v>135</v>
      </c>
      <c r="J462" s="15" t="str">
        <f t="shared" si="22"/>
        <v>1-20B-2</v>
      </c>
      <c r="K462">
        <f>INDEX(FamilyPlateData!I:I,MATCH(I462,FamilyPlateData!H:H,0))</f>
        <v>2</v>
      </c>
      <c r="L462" t="str">
        <f>INDEX(FamilyPlateData!J:J,MATCH(I462,FamilyPlateData!H:H,0))</f>
        <v>A3</v>
      </c>
      <c r="M462">
        <v>0</v>
      </c>
      <c r="N462">
        <v>1</v>
      </c>
      <c r="O462">
        <f>IF(_xlfn.IFNA(INDEX(ShrinkageData!H:H,MATCH(J462,ShrinkageData!H:H,0)), 0) = 0, 0, 1)</f>
        <v>0</v>
      </c>
      <c r="P462">
        <v>1</v>
      </c>
      <c r="Q462">
        <f t="shared" si="23"/>
        <v>0</v>
      </c>
      <c r="R462" s="1">
        <v>43593</v>
      </c>
      <c r="S462" s="16">
        <f t="shared" si="24"/>
        <v>156</v>
      </c>
    </row>
    <row r="463" spans="1:19" x14ac:dyDescent="0.2">
      <c r="A463" t="str">
        <f>INDEX(FamilyPlateData!$A:$A,MATCH($I463,FamilyPlateData!$H:$H,0))</f>
        <v>F03M02</v>
      </c>
      <c r="B463" t="str">
        <f>INDEX(FamilyPlateData!$C:$C,MATCH($I463,FamilyPlateData!$H:$H,0))</f>
        <v>03</v>
      </c>
      <c r="C463" t="str">
        <f>INDEX(FamilyPlateData!$D:$D,MATCH($I463,FamilyPlateData!$H:$H,0))</f>
        <v>02</v>
      </c>
      <c r="D463">
        <f>INDEX(FamilyPlateData!$B:$B,MATCH($I463,FamilyPlateData!$H:$H,0))</f>
        <v>1</v>
      </c>
      <c r="E463">
        <v>1</v>
      </c>
      <c r="F463" s="19">
        <v>20</v>
      </c>
      <c r="G463" t="s">
        <v>2</v>
      </c>
      <c r="H463" s="5">
        <v>3</v>
      </c>
      <c r="I463" t="s">
        <v>135</v>
      </c>
      <c r="J463" s="15" t="str">
        <f t="shared" si="22"/>
        <v>1-20B-3</v>
      </c>
      <c r="K463">
        <f>INDEX(FamilyPlateData!I:I,MATCH(I463,FamilyPlateData!H:H,0))</f>
        <v>2</v>
      </c>
      <c r="L463" t="str">
        <f>INDEX(FamilyPlateData!J:J,MATCH(I463,FamilyPlateData!H:H,0))</f>
        <v>A3</v>
      </c>
      <c r="M463">
        <v>0</v>
      </c>
      <c r="N463">
        <v>0</v>
      </c>
      <c r="O463">
        <f>IF(_xlfn.IFNA(INDEX(ShrinkageData!H:H,MATCH(J463,ShrinkageData!H:H,0)), 0) = 0, 0, 1)</f>
        <v>0</v>
      </c>
      <c r="P463">
        <v>0</v>
      </c>
      <c r="Q463">
        <f t="shared" si="23"/>
        <v>0</v>
      </c>
      <c r="R463" s="1" t="s">
        <v>921</v>
      </c>
      <c r="S463" s="16">
        <f t="shared" si="24"/>
        <v>0</v>
      </c>
    </row>
    <row r="464" spans="1:19" x14ac:dyDescent="0.2">
      <c r="A464" t="str">
        <f>INDEX(FamilyPlateData!$A:$A,MATCH($I464,FamilyPlateData!$H:$H,0))</f>
        <v>F03M02</v>
      </c>
      <c r="B464" t="str">
        <f>INDEX(FamilyPlateData!$C:$C,MATCH($I464,FamilyPlateData!$H:$H,0))</f>
        <v>03</v>
      </c>
      <c r="C464" t="str">
        <f>INDEX(FamilyPlateData!$D:$D,MATCH($I464,FamilyPlateData!$H:$H,0))</f>
        <v>02</v>
      </c>
      <c r="D464">
        <f>INDEX(FamilyPlateData!$B:$B,MATCH($I464,FamilyPlateData!$H:$H,0))</f>
        <v>1</v>
      </c>
      <c r="E464">
        <v>1</v>
      </c>
      <c r="F464" s="19">
        <v>20</v>
      </c>
      <c r="G464" t="s">
        <v>2</v>
      </c>
      <c r="H464" s="5">
        <v>4</v>
      </c>
      <c r="I464" t="s">
        <v>135</v>
      </c>
      <c r="J464" s="15" t="str">
        <f t="shared" si="22"/>
        <v>1-20B-4</v>
      </c>
      <c r="K464">
        <f>INDEX(FamilyPlateData!I:I,MATCH(I464,FamilyPlateData!H:H,0))</f>
        <v>2</v>
      </c>
      <c r="L464" t="str">
        <f>INDEX(FamilyPlateData!J:J,MATCH(I464,FamilyPlateData!H:H,0))</f>
        <v>A3</v>
      </c>
      <c r="M464">
        <v>0</v>
      </c>
      <c r="N464">
        <v>0</v>
      </c>
      <c r="O464">
        <f>IF(_xlfn.IFNA(INDEX(ShrinkageData!H:H,MATCH(J464,ShrinkageData!H:H,0)), 0) = 0, 0, 1)</f>
        <v>0</v>
      </c>
      <c r="P464">
        <v>0</v>
      </c>
      <c r="Q464">
        <f t="shared" si="23"/>
        <v>0</v>
      </c>
      <c r="R464" s="1" t="s">
        <v>921</v>
      </c>
      <c r="S464" s="16">
        <f t="shared" si="24"/>
        <v>0</v>
      </c>
    </row>
    <row r="465" spans="1:19" x14ac:dyDescent="0.2">
      <c r="A465" t="str">
        <f>INDEX(FamilyPlateData!$A:$A,MATCH($I465,FamilyPlateData!$H:$H,0))</f>
        <v>F03M02</v>
      </c>
      <c r="B465" t="str">
        <f>INDEX(FamilyPlateData!$C:$C,MATCH($I465,FamilyPlateData!$H:$H,0))</f>
        <v>03</v>
      </c>
      <c r="C465" t="str">
        <f>INDEX(FamilyPlateData!$D:$D,MATCH($I465,FamilyPlateData!$H:$H,0))</f>
        <v>02</v>
      </c>
      <c r="D465">
        <f>INDEX(FamilyPlateData!$B:$B,MATCH($I465,FamilyPlateData!$H:$H,0))</f>
        <v>1</v>
      </c>
      <c r="E465">
        <v>1</v>
      </c>
      <c r="F465" s="19">
        <v>20</v>
      </c>
      <c r="G465" t="s">
        <v>2</v>
      </c>
      <c r="H465" s="5">
        <v>5</v>
      </c>
      <c r="I465" t="s">
        <v>135</v>
      </c>
      <c r="J465" s="15" t="str">
        <f t="shared" si="22"/>
        <v>1-20B-5</v>
      </c>
      <c r="K465">
        <f>INDEX(FamilyPlateData!I:I,MATCH(I465,FamilyPlateData!H:H,0))</f>
        <v>2</v>
      </c>
      <c r="L465" t="str">
        <f>INDEX(FamilyPlateData!J:J,MATCH(I465,FamilyPlateData!H:H,0))</f>
        <v>A3</v>
      </c>
      <c r="M465">
        <v>0</v>
      </c>
      <c r="N465">
        <v>0</v>
      </c>
      <c r="O465">
        <f>IF(_xlfn.IFNA(INDEX(ShrinkageData!H:H,MATCH(J465,ShrinkageData!H:H,0)), 0) = 0, 0, 1)</f>
        <v>0</v>
      </c>
      <c r="P465">
        <v>0</v>
      </c>
      <c r="Q465">
        <f t="shared" si="23"/>
        <v>0</v>
      </c>
      <c r="R465" s="1" t="s">
        <v>921</v>
      </c>
      <c r="S465" s="16">
        <f t="shared" si="24"/>
        <v>0</v>
      </c>
    </row>
    <row r="466" spans="1:19" x14ac:dyDescent="0.2">
      <c r="A466" t="str">
        <f>INDEX(FamilyPlateData!$A:$A,MATCH($I466,FamilyPlateData!$H:$H,0))</f>
        <v>F03M02</v>
      </c>
      <c r="B466" t="str">
        <f>INDEX(FamilyPlateData!$C:$C,MATCH($I466,FamilyPlateData!$H:$H,0))</f>
        <v>03</v>
      </c>
      <c r="C466" t="str">
        <f>INDEX(FamilyPlateData!$D:$D,MATCH($I466,FamilyPlateData!$H:$H,0))</f>
        <v>02</v>
      </c>
      <c r="D466">
        <f>INDEX(FamilyPlateData!$B:$B,MATCH($I466,FamilyPlateData!$H:$H,0))</f>
        <v>1</v>
      </c>
      <c r="E466">
        <v>1</v>
      </c>
      <c r="F466" s="19">
        <v>20</v>
      </c>
      <c r="G466" t="s">
        <v>2</v>
      </c>
      <c r="H466" s="5">
        <v>6</v>
      </c>
      <c r="I466" t="s">
        <v>135</v>
      </c>
      <c r="J466" s="15" t="str">
        <f t="shared" si="22"/>
        <v>1-20B-6</v>
      </c>
      <c r="K466">
        <f>INDEX(FamilyPlateData!I:I,MATCH(I466,FamilyPlateData!H:H,0))</f>
        <v>2</v>
      </c>
      <c r="L466" t="str">
        <f>INDEX(FamilyPlateData!J:J,MATCH(I466,FamilyPlateData!H:H,0))</f>
        <v>A3</v>
      </c>
      <c r="M466">
        <v>0</v>
      </c>
      <c r="N466">
        <v>1</v>
      </c>
      <c r="O466">
        <f>IF(_xlfn.IFNA(INDEX(ShrinkageData!H:H,MATCH(J466,ShrinkageData!H:H,0)), 0) = 0, 0, 1)</f>
        <v>0</v>
      </c>
      <c r="P466">
        <v>1</v>
      </c>
      <c r="Q466">
        <f t="shared" si="23"/>
        <v>0</v>
      </c>
      <c r="R466" s="1">
        <v>43591</v>
      </c>
      <c r="S466" s="16">
        <f t="shared" si="24"/>
        <v>154</v>
      </c>
    </row>
    <row r="467" spans="1:19" x14ac:dyDescent="0.2">
      <c r="A467" t="str">
        <f>INDEX(FamilyPlateData!$A:$A,MATCH($I467,FamilyPlateData!$H:$H,0))</f>
        <v>F01M01</v>
      </c>
      <c r="B467" t="str">
        <f>INDEX(FamilyPlateData!$C:$C,MATCH($I467,FamilyPlateData!$H:$H,0))</f>
        <v>01</v>
      </c>
      <c r="C467" t="str">
        <f>INDEX(FamilyPlateData!$D:$D,MATCH($I467,FamilyPlateData!$H:$H,0))</f>
        <v>01</v>
      </c>
      <c r="D467">
        <f>INDEX(FamilyPlateData!$B:$B,MATCH($I467,FamilyPlateData!$H:$H,0))</f>
        <v>1</v>
      </c>
      <c r="E467">
        <v>1</v>
      </c>
      <c r="F467" s="19">
        <v>20</v>
      </c>
      <c r="G467" t="s">
        <v>3</v>
      </c>
      <c r="H467" s="5">
        <v>1</v>
      </c>
      <c r="I467" t="s">
        <v>136</v>
      </c>
      <c r="J467" s="15" t="str">
        <f t="shared" si="22"/>
        <v>1-20C-1</v>
      </c>
      <c r="K467">
        <f>INDEX(FamilyPlateData!I:I,MATCH(I467,FamilyPlateData!H:H,0))</f>
        <v>2</v>
      </c>
      <c r="L467" t="str">
        <f>INDEX(FamilyPlateData!J:J,MATCH(I467,FamilyPlateData!H:H,0))</f>
        <v>A2</v>
      </c>
      <c r="M467">
        <v>1</v>
      </c>
      <c r="N467">
        <v>1</v>
      </c>
      <c r="O467">
        <f>IF(_xlfn.IFNA(INDEX(ShrinkageData!H:H,MATCH(J467,ShrinkageData!H:H,0)), 0) = 0, 0, 1)</f>
        <v>1</v>
      </c>
      <c r="P467">
        <v>0</v>
      </c>
      <c r="Q467">
        <f t="shared" si="23"/>
        <v>0</v>
      </c>
      <c r="R467" s="1">
        <v>43574</v>
      </c>
      <c r="S467" s="16">
        <f t="shared" si="24"/>
        <v>137</v>
      </c>
    </row>
    <row r="468" spans="1:19" x14ac:dyDescent="0.2">
      <c r="A468" t="str">
        <f>INDEX(FamilyPlateData!$A:$A,MATCH($I468,FamilyPlateData!$H:$H,0))</f>
        <v>F01M01</v>
      </c>
      <c r="B468" t="str">
        <f>INDEX(FamilyPlateData!$C:$C,MATCH($I468,FamilyPlateData!$H:$H,0))</f>
        <v>01</v>
      </c>
      <c r="C468" t="str">
        <f>INDEX(FamilyPlateData!$D:$D,MATCH($I468,FamilyPlateData!$H:$H,0))</f>
        <v>01</v>
      </c>
      <c r="D468">
        <f>INDEX(FamilyPlateData!$B:$B,MATCH($I468,FamilyPlateData!$H:$H,0))</f>
        <v>1</v>
      </c>
      <c r="E468">
        <v>1</v>
      </c>
      <c r="F468" s="19">
        <v>20</v>
      </c>
      <c r="G468" t="s">
        <v>3</v>
      </c>
      <c r="H468" s="5">
        <v>2</v>
      </c>
      <c r="I468" t="s">
        <v>136</v>
      </c>
      <c r="J468" s="15" t="str">
        <f t="shared" si="22"/>
        <v>1-20C-2</v>
      </c>
      <c r="K468">
        <f>INDEX(FamilyPlateData!I:I,MATCH(I468,FamilyPlateData!H:H,0))</f>
        <v>2</v>
      </c>
      <c r="L468" t="str">
        <f>INDEX(FamilyPlateData!J:J,MATCH(I468,FamilyPlateData!H:H,0))</f>
        <v>A2</v>
      </c>
      <c r="M468">
        <v>1</v>
      </c>
      <c r="N468">
        <v>1</v>
      </c>
      <c r="O468">
        <f>IF(_xlfn.IFNA(INDEX(ShrinkageData!H:H,MATCH(J468,ShrinkageData!H:H,0)), 0) = 0, 0, 1)</f>
        <v>0</v>
      </c>
      <c r="P468">
        <v>0</v>
      </c>
      <c r="Q468">
        <f t="shared" si="23"/>
        <v>1</v>
      </c>
      <c r="R468" s="1">
        <v>43600</v>
      </c>
      <c r="S468" s="16">
        <f t="shared" si="24"/>
        <v>163</v>
      </c>
    </row>
    <row r="469" spans="1:19" x14ac:dyDescent="0.2">
      <c r="A469" t="str">
        <f>INDEX(FamilyPlateData!$A:$A,MATCH($I469,FamilyPlateData!$H:$H,0))</f>
        <v>F01M01</v>
      </c>
      <c r="B469" t="str">
        <f>INDEX(FamilyPlateData!$C:$C,MATCH($I469,FamilyPlateData!$H:$H,0))</f>
        <v>01</v>
      </c>
      <c r="C469" t="str">
        <f>INDEX(FamilyPlateData!$D:$D,MATCH($I469,FamilyPlateData!$H:$H,0))</f>
        <v>01</v>
      </c>
      <c r="D469">
        <f>INDEX(FamilyPlateData!$B:$B,MATCH($I469,FamilyPlateData!$H:$H,0))</f>
        <v>1</v>
      </c>
      <c r="E469">
        <v>1</v>
      </c>
      <c r="F469" s="19">
        <v>20</v>
      </c>
      <c r="G469" t="s">
        <v>3</v>
      </c>
      <c r="H469" s="5">
        <v>3</v>
      </c>
      <c r="I469" t="s">
        <v>136</v>
      </c>
      <c r="J469" s="15" t="str">
        <f t="shared" si="22"/>
        <v>1-20C-3</v>
      </c>
      <c r="K469">
        <f>INDEX(FamilyPlateData!I:I,MATCH(I469,FamilyPlateData!H:H,0))</f>
        <v>2</v>
      </c>
      <c r="L469" t="str">
        <f>INDEX(FamilyPlateData!J:J,MATCH(I469,FamilyPlateData!H:H,0))</f>
        <v>A2</v>
      </c>
      <c r="M469">
        <v>0</v>
      </c>
      <c r="N469">
        <v>0</v>
      </c>
      <c r="O469">
        <f>IF(_xlfn.IFNA(INDEX(ShrinkageData!H:H,MATCH(J469,ShrinkageData!H:H,0)), 0) = 0, 0, 1)</f>
        <v>0</v>
      </c>
      <c r="P469">
        <v>0</v>
      </c>
      <c r="Q469">
        <f t="shared" si="23"/>
        <v>0</v>
      </c>
      <c r="R469" s="1" t="s">
        <v>921</v>
      </c>
      <c r="S469" s="16">
        <f t="shared" si="24"/>
        <v>0</v>
      </c>
    </row>
    <row r="470" spans="1:19" x14ac:dyDescent="0.2">
      <c r="A470" t="str">
        <f>INDEX(FamilyPlateData!$A:$A,MATCH($I470,FamilyPlateData!$H:$H,0))</f>
        <v>F01M01</v>
      </c>
      <c r="B470" t="str">
        <f>INDEX(FamilyPlateData!$C:$C,MATCH($I470,FamilyPlateData!$H:$H,0))</f>
        <v>01</v>
      </c>
      <c r="C470" t="str">
        <f>INDEX(FamilyPlateData!$D:$D,MATCH($I470,FamilyPlateData!$H:$H,0))</f>
        <v>01</v>
      </c>
      <c r="D470">
        <f>INDEX(FamilyPlateData!$B:$B,MATCH($I470,FamilyPlateData!$H:$H,0))</f>
        <v>1</v>
      </c>
      <c r="E470">
        <v>1</v>
      </c>
      <c r="F470" s="19">
        <v>20</v>
      </c>
      <c r="G470" t="s">
        <v>3</v>
      </c>
      <c r="H470" s="5">
        <v>4</v>
      </c>
      <c r="I470" t="s">
        <v>136</v>
      </c>
      <c r="J470" s="15" t="str">
        <f t="shared" si="22"/>
        <v>1-20C-4</v>
      </c>
      <c r="K470">
        <f>INDEX(FamilyPlateData!I:I,MATCH(I470,FamilyPlateData!H:H,0))</f>
        <v>2</v>
      </c>
      <c r="L470" t="str">
        <f>INDEX(FamilyPlateData!J:J,MATCH(I470,FamilyPlateData!H:H,0))</f>
        <v>A2</v>
      </c>
      <c r="M470">
        <v>0</v>
      </c>
      <c r="N470">
        <v>0</v>
      </c>
      <c r="O470">
        <f>IF(_xlfn.IFNA(INDEX(ShrinkageData!H:H,MATCH(J470,ShrinkageData!H:H,0)), 0) = 0, 0, 1)</f>
        <v>0</v>
      </c>
      <c r="P470">
        <v>0</v>
      </c>
      <c r="Q470">
        <f t="shared" si="23"/>
        <v>0</v>
      </c>
      <c r="R470" s="1" t="s">
        <v>921</v>
      </c>
      <c r="S470" s="16">
        <f t="shared" si="24"/>
        <v>0</v>
      </c>
    </row>
    <row r="471" spans="1:19" x14ac:dyDescent="0.2">
      <c r="A471" t="str">
        <f>INDEX(FamilyPlateData!$A:$A,MATCH($I471,FamilyPlateData!$H:$H,0))</f>
        <v>F01M01</v>
      </c>
      <c r="B471" t="str">
        <f>INDEX(FamilyPlateData!$C:$C,MATCH($I471,FamilyPlateData!$H:$H,0))</f>
        <v>01</v>
      </c>
      <c r="C471" t="str">
        <f>INDEX(FamilyPlateData!$D:$D,MATCH($I471,FamilyPlateData!$H:$H,0))</f>
        <v>01</v>
      </c>
      <c r="D471">
        <f>INDEX(FamilyPlateData!$B:$B,MATCH($I471,FamilyPlateData!$H:$H,0))</f>
        <v>1</v>
      </c>
      <c r="E471">
        <v>1</v>
      </c>
      <c r="F471" s="19">
        <v>20</v>
      </c>
      <c r="G471" t="s">
        <v>3</v>
      </c>
      <c r="H471" s="5">
        <v>5</v>
      </c>
      <c r="I471" t="s">
        <v>136</v>
      </c>
      <c r="J471" s="15" t="str">
        <f t="shared" si="22"/>
        <v>1-20C-5</v>
      </c>
      <c r="K471">
        <f>INDEX(FamilyPlateData!I:I,MATCH(I471,FamilyPlateData!H:H,0))</f>
        <v>2</v>
      </c>
      <c r="L471" t="str">
        <f>INDEX(FamilyPlateData!J:J,MATCH(I471,FamilyPlateData!H:H,0))</f>
        <v>A2</v>
      </c>
      <c r="M471">
        <v>0</v>
      </c>
      <c r="N471">
        <v>1</v>
      </c>
      <c r="O471">
        <f>IF(_xlfn.IFNA(INDEX(ShrinkageData!H:H,MATCH(J471,ShrinkageData!H:H,0)), 0) = 0, 0, 1)</f>
        <v>0</v>
      </c>
      <c r="P471">
        <v>1</v>
      </c>
      <c r="Q471">
        <f t="shared" si="23"/>
        <v>0</v>
      </c>
      <c r="R471" s="1">
        <v>43591</v>
      </c>
      <c r="S471" s="16">
        <f t="shared" si="24"/>
        <v>154</v>
      </c>
    </row>
    <row r="472" spans="1:19" x14ac:dyDescent="0.2">
      <c r="A472" t="str">
        <f>INDEX(FamilyPlateData!$A:$A,MATCH($I472,FamilyPlateData!$H:$H,0))</f>
        <v>F01M01</v>
      </c>
      <c r="B472" t="str">
        <f>INDEX(FamilyPlateData!$C:$C,MATCH($I472,FamilyPlateData!$H:$H,0))</f>
        <v>01</v>
      </c>
      <c r="C472" t="str">
        <f>INDEX(FamilyPlateData!$D:$D,MATCH($I472,FamilyPlateData!$H:$H,0))</f>
        <v>01</v>
      </c>
      <c r="D472">
        <f>INDEX(FamilyPlateData!$B:$B,MATCH($I472,FamilyPlateData!$H:$H,0))</f>
        <v>1</v>
      </c>
      <c r="E472">
        <v>1</v>
      </c>
      <c r="F472" s="19">
        <v>20</v>
      </c>
      <c r="G472" t="s">
        <v>3</v>
      </c>
      <c r="H472" s="5">
        <v>6</v>
      </c>
      <c r="I472" t="s">
        <v>136</v>
      </c>
      <c r="J472" s="15" t="str">
        <f t="shared" si="22"/>
        <v>1-20C-6</v>
      </c>
      <c r="K472">
        <f>INDEX(FamilyPlateData!I:I,MATCH(I472,FamilyPlateData!H:H,0))</f>
        <v>2</v>
      </c>
      <c r="L472" t="str">
        <f>INDEX(FamilyPlateData!J:J,MATCH(I472,FamilyPlateData!H:H,0))</f>
        <v>A2</v>
      </c>
      <c r="M472">
        <v>0</v>
      </c>
      <c r="N472">
        <v>1</v>
      </c>
      <c r="O472">
        <f>IF(_xlfn.IFNA(INDEX(ShrinkageData!H:H,MATCH(J472,ShrinkageData!H:H,0)), 0) = 0, 0, 1)</f>
        <v>0</v>
      </c>
      <c r="P472">
        <v>1</v>
      </c>
      <c r="Q472">
        <f t="shared" si="23"/>
        <v>0</v>
      </c>
      <c r="R472" s="1">
        <v>43593</v>
      </c>
      <c r="S472" s="16">
        <f t="shared" si="24"/>
        <v>156</v>
      </c>
    </row>
    <row r="473" spans="1:19" x14ac:dyDescent="0.2">
      <c r="A473" t="str">
        <f>INDEX(FamilyPlateData!$A:$A,MATCH($I473,FamilyPlateData!$H:$H,0))</f>
        <v>F01M01</v>
      </c>
      <c r="B473" t="str">
        <f>INDEX(FamilyPlateData!$C:$C,MATCH($I473,FamilyPlateData!$H:$H,0))</f>
        <v>01</v>
      </c>
      <c r="C473" t="str">
        <f>INDEX(FamilyPlateData!$D:$D,MATCH($I473,FamilyPlateData!$H:$H,0))</f>
        <v>01</v>
      </c>
      <c r="D473">
        <f>INDEX(FamilyPlateData!$B:$B,MATCH($I473,FamilyPlateData!$H:$H,0))</f>
        <v>1</v>
      </c>
      <c r="E473">
        <v>1</v>
      </c>
      <c r="F473" s="19">
        <v>20</v>
      </c>
      <c r="G473" t="s">
        <v>4</v>
      </c>
      <c r="H473" s="5">
        <v>1</v>
      </c>
      <c r="I473" t="s">
        <v>137</v>
      </c>
      <c r="J473" s="15" t="str">
        <f t="shared" si="22"/>
        <v>1-20D-1</v>
      </c>
      <c r="K473">
        <f>INDEX(FamilyPlateData!I:I,MATCH(I473,FamilyPlateData!H:H,0))</f>
        <v>2</v>
      </c>
      <c r="L473" t="str">
        <f>INDEX(FamilyPlateData!J:J,MATCH(I473,FamilyPlateData!H:H,0))</f>
        <v>A2</v>
      </c>
      <c r="M473">
        <v>1</v>
      </c>
      <c r="N473">
        <v>1</v>
      </c>
      <c r="O473">
        <f>IF(_xlfn.IFNA(INDEX(ShrinkageData!H:H,MATCH(J473,ShrinkageData!H:H,0)), 0) = 0, 0, 1)</f>
        <v>0</v>
      </c>
      <c r="P473">
        <v>0</v>
      </c>
      <c r="Q473">
        <f t="shared" si="23"/>
        <v>1</v>
      </c>
      <c r="R473" s="1">
        <v>43600</v>
      </c>
      <c r="S473" s="16">
        <f t="shared" si="24"/>
        <v>163</v>
      </c>
    </row>
    <row r="474" spans="1:19" x14ac:dyDescent="0.2">
      <c r="A474" t="str">
        <f>INDEX(FamilyPlateData!$A:$A,MATCH($I474,FamilyPlateData!$H:$H,0))</f>
        <v>F01M01</v>
      </c>
      <c r="B474" t="str">
        <f>INDEX(FamilyPlateData!$C:$C,MATCH($I474,FamilyPlateData!$H:$H,0))</f>
        <v>01</v>
      </c>
      <c r="C474" t="str">
        <f>INDEX(FamilyPlateData!$D:$D,MATCH($I474,FamilyPlateData!$H:$H,0))</f>
        <v>01</v>
      </c>
      <c r="D474">
        <f>INDEX(FamilyPlateData!$B:$B,MATCH($I474,FamilyPlateData!$H:$H,0))</f>
        <v>1</v>
      </c>
      <c r="E474">
        <v>1</v>
      </c>
      <c r="F474" s="19">
        <v>20</v>
      </c>
      <c r="G474" t="s">
        <v>4</v>
      </c>
      <c r="H474" s="5">
        <v>2</v>
      </c>
      <c r="I474" t="s">
        <v>137</v>
      </c>
      <c r="J474" s="15" t="str">
        <f t="shared" si="22"/>
        <v>1-20D-2</v>
      </c>
      <c r="K474">
        <f>INDEX(FamilyPlateData!I:I,MATCH(I474,FamilyPlateData!H:H,0))</f>
        <v>2</v>
      </c>
      <c r="L474" t="str">
        <f>INDEX(FamilyPlateData!J:J,MATCH(I474,FamilyPlateData!H:H,0))</f>
        <v>A2</v>
      </c>
      <c r="M474">
        <v>1</v>
      </c>
      <c r="N474">
        <v>1</v>
      </c>
      <c r="O474">
        <f>IF(_xlfn.IFNA(INDEX(ShrinkageData!H:H,MATCH(J474,ShrinkageData!H:H,0)), 0) = 0, 0, 1)</f>
        <v>1</v>
      </c>
      <c r="P474">
        <v>0</v>
      </c>
      <c r="Q474">
        <f t="shared" si="23"/>
        <v>0</v>
      </c>
      <c r="R474" s="1">
        <v>43593</v>
      </c>
      <c r="S474" s="16">
        <f t="shared" si="24"/>
        <v>156</v>
      </c>
    </row>
    <row r="475" spans="1:19" x14ac:dyDescent="0.2">
      <c r="A475" t="str">
        <f>INDEX(FamilyPlateData!$A:$A,MATCH($I475,FamilyPlateData!$H:$H,0))</f>
        <v>F01M01</v>
      </c>
      <c r="B475" t="str">
        <f>INDEX(FamilyPlateData!$C:$C,MATCH($I475,FamilyPlateData!$H:$H,0))</f>
        <v>01</v>
      </c>
      <c r="C475" t="str">
        <f>INDEX(FamilyPlateData!$D:$D,MATCH($I475,FamilyPlateData!$H:$H,0))</f>
        <v>01</v>
      </c>
      <c r="D475">
        <f>INDEX(FamilyPlateData!$B:$B,MATCH($I475,FamilyPlateData!$H:$H,0))</f>
        <v>1</v>
      </c>
      <c r="E475">
        <v>1</v>
      </c>
      <c r="F475" s="19">
        <v>20</v>
      </c>
      <c r="G475" t="s">
        <v>4</v>
      </c>
      <c r="H475" s="5">
        <v>3</v>
      </c>
      <c r="I475" t="s">
        <v>137</v>
      </c>
      <c r="J475" s="15" t="str">
        <f t="shared" si="22"/>
        <v>1-20D-3</v>
      </c>
      <c r="K475">
        <f>INDEX(FamilyPlateData!I:I,MATCH(I475,FamilyPlateData!H:H,0))</f>
        <v>2</v>
      </c>
      <c r="L475" t="str">
        <f>INDEX(FamilyPlateData!J:J,MATCH(I475,FamilyPlateData!H:H,0))</f>
        <v>A2</v>
      </c>
      <c r="M475">
        <v>1</v>
      </c>
      <c r="N475">
        <v>1</v>
      </c>
      <c r="O475">
        <f>IF(_xlfn.IFNA(INDEX(ShrinkageData!H:H,MATCH(J475,ShrinkageData!H:H,0)), 0) = 0, 0, 1)</f>
        <v>1</v>
      </c>
      <c r="P475">
        <v>0</v>
      </c>
      <c r="Q475">
        <f t="shared" si="23"/>
        <v>0</v>
      </c>
      <c r="R475" s="1">
        <v>43591</v>
      </c>
      <c r="S475" s="16">
        <f t="shared" si="24"/>
        <v>154</v>
      </c>
    </row>
    <row r="476" spans="1:19" x14ac:dyDescent="0.2">
      <c r="A476" t="str">
        <f>INDEX(FamilyPlateData!$A:$A,MATCH($I476,FamilyPlateData!$H:$H,0))</f>
        <v>F01M01</v>
      </c>
      <c r="B476" t="str">
        <f>INDEX(FamilyPlateData!$C:$C,MATCH($I476,FamilyPlateData!$H:$H,0))</f>
        <v>01</v>
      </c>
      <c r="C476" t="str">
        <f>INDEX(FamilyPlateData!$D:$D,MATCH($I476,FamilyPlateData!$H:$H,0))</f>
        <v>01</v>
      </c>
      <c r="D476">
        <f>INDEX(FamilyPlateData!$B:$B,MATCH($I476,FamilyPlateData!$H:$H,0))</f>
        <v>1</v>
      </c>
      <c r="E476">
        <v>1</v>
      </c>
      <c r="F476" s="19">
        <v>20</v>
      </c>
      <c r="G476" t="s">
        <v>4</v>
      </c>
      <c r="H476" s="5">
        <v>4</v>
      </c>
      <c r="I476" t="s">
        <v>137</v>
      </c>
      <c r="J476" s="15" t="str">
        <f t="shared" si="22"/>
        <v>1-20D-4</v>
      </c>
      <c r="K476">
        <f>INDEX(FamilyPlateData!I:I,MATCH(I476,FamilyPlateData!H:H,0))</f>
        <v>2</v>
      </c>
      <c r="L476" t="str">
        <f>INDEX(FamilyPlateData!J:J,MATCH(I476,FamilyPlateData!H:H,0))</f>
        <v>A2</v>
      </c>
      <c r="M476">
        <v>1</v>
      </c>
      <c r="N476">
        <v>1</v>
      </c>
      <c r="O476">
        <f>IF(_xlfn.IFNA(INDEX(ShrinkageData!H:H,MATCH(J476,ShrinkageData!H:H,0)), 0) = 0, 0, 1)</f>
        <v>0</v>
      </c>
      <c r="P476">
        <v>0</v>
      </c>
      <c r="Q476">
        <f t="shared" si="23"/>
        <v>1</v>
      </c>
      <c r="R476" s="1">
        <v>43600</v>
      </c>
      <c r="S476" s="16">
        <f t="shared" si="24"/>
        <v>163</v>
      </c>
    </row>
    <row r="477" spans="1:19" x14ac:dyDescent="0.2">
      <c r="A477" t="str">
        <f>INDEX(FamilyPlateData!$A:$A,MATCH($I477,FamilyPlateData!$H:$H,0))</f>
        <v>F01M01</v>
      </c>
      <c r="B477" t="str">
        <f>INDEX(FamilyPlateData!$C:$C,MATCH($I477,FamilyPlateData!$H:$H,0))</f>
        <v>01</v>
      </c>
      <c r="C477" t="str">
        <f>INDEX(FamilyPlateData!$D:$D,MATCH($I477,FamilyPlateData!$H:$H,0))</f>
        <v>01</v>
      </c>
      <c r="D477">
        <f>INDEX(FamilyPlateData!$B:$B,MATCH($I477,FamilyPlateData!$H:$H,0))</f>
        <v>1</v>
      </c>
      <c r="E477">
        <v>1</v>
      </c>
      <c r="F477" s="19">
        <v>20</v>
      </c>
      <c r="G477" t="s">
        <v>4</v>
      </c>
      <c r="H477" s="5">
        <v>5</v>
      </c>
      <c r="I477" t="s">
        <v>137</v>
      </c>
      <c r="J477" s="15" t="str">
        <f t="shared" si="22"/>
        <v>1-20D-5</v>
      </c>
      <c r="K477">
        <f>INDEX(FamilyPlateData!I:I,MATCH(I477,FamilyPlateData!H:H,0))</f>
        <v>2</v>
      </c>
      <c r="L477" t="str">
        <f>INDEX(FamilyPlateData!J:J,MATCH(I477,FamilyPlateData!H:H,0))</f>
        <v>A2</v>
      </c>
      <c r="M477">
        <v>0</v>
      </c>
      <c r="N477">
        <v>0</v>
      </c>
      <c r="O477">
        <f>IF(_xlfn.IFNA(INDEX(ShrinkageData!H:H,MATCH(J477,ShrinkageData!H:H,0)), 0) = 0, 0, 1)</f>
        <v>0</v>
      </c>
      <c r="P477">
        <v>0</v>
      </c>
      <c r="Q477">
        <f t="shared" si="23"/>
        <v>0</v>
      </c>
      <c r="R477" s="1" t="s">
        <v>921</v>
      </c>
      <c r="S477" s="16">
        <f t="shared" si="24"/>
        <v>0</v>
      </c>
    </row>
    <row r="478" spans="1:19" x14ac:dyDescent="0.2">
      <c r="A478" t="str">
        <f>INDEX(FamilyPlateData!$A:$A,MATCH($I478,FamilyPlateData!$H:$H,0))</f>
        <v>F01M01</v>
      </c>
      <c r="B478" t="str">
        <f>INDEX(FamilyPlateData!$C:$C,MATCH($I478,FamilyPlateData!$H:$H,0))</f>
        <v>01</v>
      </c>
      <c r="C478" t="str">
        <f>INDEX(FamilyPlateData!$D:$D,MATCH($I478,FamilyPlateData!$H:$H,0))</f>
        <v>01</v>
      </c>
      <c r="D478">
        <f>INDEX(FamilyPlateData!$B:$B,MATCH($I478,FamilyPlateData!$H:$H,0))</f>
        <v>1</v>
      </c>
      <c r="E478">
        <v>1</v>
      </c>
      <c r="F478" s="19">
        <v>20</v>
      </c>
      <c r="G478" t="s">
        <v>4</v>
      </c>
      <c r="H478" s="5">
        <v>6</v>
      </c>
      <c r="I478" t="s">
        <v>137</v>
      </c>
      <c r="J478" s="15" t="str">
        <f t="shared" si="22"/>
        <v>1-20D-6</v>
      </c>
      <c r="K478">
        <f>INDEX(FamilyPlateData!I:I,MATCH(I478,FamilyPlateData!H:H,0))</f>
        <v>2</v>
      </c>
      <c r="L478" t="str">
        <f>INDEX(FamilyPlateData!J:J,MATCH(I478,FamilyPlateData!H:H,0))</f>
        <v>A2</v>
      </c>
      <c r="M478">
        <v>0</v>
      </c>
      <c r="N478">
        <v>1</v>
      </c>
      <c r="O478">
        <f>IF(_xlfn.IFNA(INDEX(ShrinkageData!H:H,MATCH(J478,ShrinkageData!H:H,0)), 0) = 0, 0, 1)</f>
        <v>0</v>
      </c>
      <c r="P478">
        <v>1</v>
      </c>
      <c r="Q478">
        <f t="shared" si="23"/>
        <v>0</v>
      </c>
      <c r="R478" s="1">
        <v>43591</v>
      </c>
      <c r="S478" s="16">
        <f t="shared" si="24"/>
        <v>154</v>
      </c>
    </row>
    <row r="479" spans="1:19" x14ac:dyDescent="0.2">
      <c r="A479" t="str">
        <f>INDEX(FamilyPlateData!$A:$A,MATCH($I479,FamilyPlateData!$H:$H,0))</f>
        <v>F10M16</v>
      </c>
      <c r="B479" t="str">
        <f>INDEX(FamilyPlateData!$C:$C,MATCH($I479,FamilyPlateData!$H:$H,0))</f>
        <v>10</v>
      </c>
      <c r="C479" t="str">
        <f>INDEX(FamilyPlateData!$D:$D,MATCH($I479,FamilyPlateData!$H:$H,0))</f>
        <v>16</v>
      </c>
      <c r="D479">
        <f>INDEX(FamilyPlateData!$B:$B,MATCH($I479,FamilyPlateData!$H:$H,0))</f>
        <v>4</v>
      </c>
      <c r="E479">
        <v>1</v>
      </c>
      <c r="F479" s="19">
        <v>21</v>
      </c>
      <c r="G479" t="s">
        <v>1</v>
      </c>
      <c r="H479" s="5">
        <v>1</v>
      </c>
      <c r="I479" t="s">
        <v>138</v>
      </c>
      <c r="J479" s="15" t="str">
        <f t="shared" si="22"/>
        <v>1-21A-1</v>
      </c>
      <c r="K479">
        <f>INDEX(FamilyPlateData!I:I,MATCH(I479,FamilyPlateData!H:H,0))</f>
        <v>3</v>
      </c>
      <c r="L479" t="str">
        <f>INDEX(FamilyPlateData!J:J,MATCH(I479,FamilyPlateData!H:H,0))</f>
        <v>A2</v>
      </c>
      <c r="M479">
        <v>1</v>
      </c>
      <c r="N479">
        <v>1</v>
      </c>
      <c r="O479">
        <f>IF(_xlfn.IFNA(INDEX(ShrinkageData!H:H,MATCH(J479,ShrinkageData!H:H,0)), 0) = 0, 0, 1)</f>
        <v>0</v>
      </c>
      <c r="P479">
        <v>0</v>
      </c>
      <c r="Q479">
        <f t="shared" si="23"/>
        <v>1</v>
      </c>
      <c r="R479" s="1">
        <v>43600</v>
      </c>
      <c r="S479" s="16">
        <f t="shared" si="24"/>
        <v>163</v>
      </c>
    </row>
    <row r="480" spans="1:19" x14ac:dyDescent="0.2">
      <c r="A480" t="str">
        <f>INDEX(FamilyPlateData!$A:$A,MATCH($I480,FamilyPlateData!$H:$H,0))</f>
        <v>F10M16</v>
      </c>
      <c r="B480" t="str">
        <f>INDEX(FamilyPlateData!$C:$C,MATCH($I480,FamilyPlateData!$H:$H,0))</f>
        <v>10</v>
      </c>
      <c r="C480" t="str">
        <f>INDEX(FamilyPlateData!$D:$D,MATCH($I480,FamilyPlateData!$H:$H,0))</f>
        <v>16</v>
      </c>
      <c r="D480">
        <f>INDEX(FamilyPlateData!$B:$B,MATCH($I480,FamilyPlateData!$H:$H,0))</f>
        <v>4</v>
      </c>
      <c r="E480">
        <v>1</v>
      </c>
      <c r="F480" s="19">
        <v>21</v>
      </c>
      <c r="G480" t="s">
        <v>1</v>
      </c>
      <c r="H480" s="5">
        <v>2</v>
      </c>
      <c r="I480" t="s">
        <v>138</v>
      </c>
      <c r="J480" s="15" t="str">
        <f t="shared" si="22"/>
        <v>1-21A-2</v>
      </c>
      <c r="K480">
        <f>INDEX(FamilyPlateData!I:I,MATCH(I480,FamilyPlateData!H:H,0))</f>
        <v>3</v>
      </c>
      <c r="L480" t="str">
        <f>INDEX(FamilyPlateData!J:J,MATCH(I480,FamilyPlateData!H:H,0))</f>
        <v>A2</v>
      </c>
      <c r="M480">
        <v>0</v>
      </c>
      <c r="N480">
        <v>0</v>
      </c>
      <c r="O480">
        <f>IF(_xlfn.IFNA(INDEX(ShrinkageData!H:H,MATCH(J480,ShrinkageData!H:H,0)), 0) = 0, 0, 1)</f>
        <v>0</v>
      </c>
      <c r="P480">
        <v>0</v>
      </c>
      <c r="Q480">
        <f t="shared" si="23"/>
        <v>0</v>
      </c>
      <c r="R480" s="1" t="s">
        <v>921</v>
      </c>
      <c r="S480" s="16">
        <f t="shared" si="24"/>
        <v>0</v>
      </c>
    </row>
    <row r="481" spans="1:19" x14ac:dyDescent="0.2">
      <c r="A481" t="str">
        <f>INDEX(FamilyPlateData!$A:$A,MATCH($I481,FamilyPlateData!$H:$H,0))</f>
        <v>F10M16</v>
      </c>
      <c r="B481" t="str">
        <f>INDEX(FamilyPlateData!$C:$C,MATCH($I481,FamilyPlateData!$H:$H,0))</f>
        <v>10</v>
      </c>
      <c r="C481" t="str">
        <f>INDEX(FamilyPlateData!$D:$D,MATCH($I481,FamilyPlateData!$H:$H,0))</f>
        <v>16</v>
      </c>
      <c r="D481">
        <f>INDEX(FamilyPlateData!$B:$B,MATCH($I481,FamilyPlateData!$H:$H,0))</f>
        <v>4</v>
      </c>
      <c r="E481">
        <v>1</v>
      </c>
      <c r="F481" s="19">
        <v>21</v>
      </c>
      <c r="G481" t="s">
        <v>1</v>
      </c>
      <c r="H481" s="5">
        <v>3</v>
      </c>
      <c r="I481" t="s">
        <v>138</v>
      </c>
      <c r="J481" s="15" t="str">
        <f t="shared" si="22"/>
        <v>1-21A-3</v>
      </c>
      <c r="K481">
        <f>INDEX(FamilyPlateData!I:I,MATCH(I481,FamilyPlateData!H:H,0))</f>
        <v>3</v>
      </c>
      <c r="L481" t="str">
        <f>INDEX(FamilyPlateData!J:J,MATCH(I481,FamilyPlateData!H:H,0))</f>
        <v>A2</v>
      </c>
      <c r="M481">
        <v>0</v>
      </c>
      <c r="N481">
        <v>0</v>
      </c>
      <c r="O481">
        <f>IF(_xlfn.IFNA(INDEX(ShrinkageData!H:H,MATCH(J481,ShrinkageData!H:H,0)), 0) = 0, 0, 1)</f>
        <v>0</v>
      </c>
      <c r="P481">
        <v>0</v>
      </c>
      <c r="Q481">
        <f t="shared" si="23"/>
        <v>0</v>
      </c>
      <c r="R481" s="1" t="s">
        <v>921</v>
      </c>
      <c r="S481" s="16">
        <f t="shared" si="24"/>
        <v>0</v>
      </c>
    </row>
    <row r="482" spans="1:19" x14ac:dyDescent="0.2">
      <c r="A482" t="str">
        <f>INDEX(FamilyPlateData!$A:$A,MATCH($I482,FamilyPlateData!$H:$H,0))</f>
        <v>F10M16</v>
      </c>
      <c r="B482" t="str">
        <f>INDEX(FamilyPlateData!$C:$C,MATCH($I482,FamilyPlateData!$H:$H,0))</f>
        <v>10</v>
      </c>
      <c r="C482" t="str">
        <f>INDEX(FamilyPlateData!$D:$D,MATCH($I482,FamilyPlateData!$H:$H,0))</f>
        <v>16</v>
      </c>
      <c r="D482">
        <f>INDEX(FamilyPlateData!$B:$B,MATCH($I482,FamilyPlateData!$H:$H,0))</f>
        <v>4</v>
      </c>
      <c r="E482">
        <v>1</v>
      </c>
      <c r="F482" s="19">
        <v>21</v>
      </c>
      <c r="G482" t="s">
        <v>1</v>
      </c>
      <c r="H482" s="5">
        <v>4</v>
      </c>
      <c r="I482" t="s">
        <v>138</v>
      </c>
      <c r="J482" s="15" t="str">
        <f t="shared" si="22"/>
        <v>1-21A-4</v>
      </c>
      <c r="K482">
        <f>INDEX(FamilyPlateData!I:I,MATCH(I482,FamilyPlateData!H:H,0))</f>
        <v>3</v>
      </c>
      <c r="L482" t="str">
        <f>INDEX(FamilyPlateData!J:J,MATCH(I482,FamilyPlateData!H:H,0))</f>
        <v>A2</v>
      </c>
      <c r="M482">
        <v>1</v>
      </c>
      <c r="N482">
        <v>1</v>
      </c>
      <c r="O482">
        <f>IF(_xlfn.IFNA(INDEX(ShrinkageData!H:H,MATCH(J482,ShrinkageData!H:H,0)), 0) = 0, 0, 1)</f>
        <v>1</v>
      </c>
      <c r="P482">
        <v>0</v>
      </c>
      <c r="Q482">
        <f t="shared" si="23"/>
        <v>0</v>
      </c>
      <c r="R482" s="1">
        <v>43593</v>
      </c>
      <c r="S482" s="16">
        <f t="shared" si="24"/>
        <v>156</v>
      </c>
    </row>
    <row r="483" spans="1:19" x14ac:dyDescent="0.2">
      <c r="A483" t="str">
        <f>INDEX(FamilyPlateData!$A:$A,MATCH($I483,FamilyPlateData!$H:$H,0))</f>
        <v>F10M16</v>
      </c>
      <c r="B483" t="str">
        <f>INDEX(FamilyPlateData!$C:$C,MATCH($I483,FamilyPlateData!$H:$H,0))</f>
        <v>10</v>
      </c>
      <c r="C483" t="str">
        <f>INDEX(FamilyPlateData!$D:$D,MATCH($I483,FamilyPlateData!$H:$H,0))</f>
        <v>16</v>
      </c>
      <c r="D483">
        <f>INDEX(FamilyPlateData!$B:$B,MATCH($I483,FamilyPlateData!$H:$H,0))</f>
        <v>4</v>
      </c>
      <c r="E483">
        <v>1</v>
      </c>
      <c r="F483" s="19">
        <v>21</v>
      </c>
      <c r="G483" t="s">
        <v>1</v>
      </c>
      <c r="H483" s="5">
        <v>5</v>
      </c>
      <c r="I483" t="s">
        <v>138</v>
      </c>
      <c r="J483" s="15" t="str">
        <f t="shared" si="22"/>
        <v>1-21A-5</v>
      </c>
      <c r="K483">
        <f>INDEX(FamilyPlateData!I:I,MATCH(I483,FamilyPlateData!H:H,0))</f>
        <v>3</v>
      </c>
      <c r="L483" t="str">
        <f>INDEX(FamilyPlateData!J:J,MATCH(I483,FamilyPlateData!H:H,0))</f>
        <v>A2</v>
      </c>
      <c r="M483">
        <v>1</v>
      </c>
      <c r="N483">
        <v>1</v>
      </c>
      <c r="O483">
        <f>IF(_xlfn.IFNA(INDEX(ShrinkageData!H:H,MATCH(J483,ShrinkageData!H:H,0)), 0) = 0, 0, 1)</f>
        <v>0</v>
      </c>
      <c r="P483">
        <v>0</v>
      </c>
      <c r="Q483">
        <f t="shared" si="23"/>
        <v>1</v>
      </c>
      <c r="R483" s="1">
        <v>43600</v>
      </c>
      <c r="S483" s="16">
        <f t="shared" si="24"/>
        <v>163</v>
      </c>
    </row>
    <row r="484" spans="1:19" x14ac:dyDescent="0.2">
      <c r="A484" t="str">
        <f>INDEX(FamilyPlateData!$A:$A,MATCH($I484,FamilyPlateData!$H:$H,0))</f>
        <v>F10M16</v>
      </c>
      <c r="B484" t="str">
        <f>INDEX(FamilyPlateData!$C:$C,MATCH($I484,FamilyPlateData!$H:$H,0))</f>
        <v>10</v>
      </c>
      <c r="C484" t="str">
        <f>INDEX(FamilyPlateData!$D:$D,MATCH($I484,FamilyPlateData!$H:$H,0))</f>
        <v>16</v>
      </c>
      <c r="D484">
        <f>INDEX(FamilyPlateData!$B:$B,MATCH($I484,FamilyPlateData!$H:$H,0))</f>
        <v>4</v>
      </c>
      <c r="E484">
        <v>1</v>
      </c>
      <c r="F484" s="19">
        <v>21</v>
      </c>
      <c r="G484" t="s">
        <v>1</v>
      </c>
      <c r="H484" s="5">
        <v>6</v>
      </c>
      <c r="I484" t="s">
        <v>138</v>
      </c>
      <c r="J484" s="15" t="str">
        <f t="shared" si="22"/>
        <v>1-21A-6</v>
      </c>
      <c r="K484">
        <f>INDEX(FamilyPlateData!I:I,MATCH(I484,FamilyPlateData!H:H,0))</f>
        <v>3</v>
      </c>
      <c r="L484" t="str">
        <f>INDEX(FamilyPlateData!J:J,MATCH(I484,FamilyPlateData!H:H,0))</f>
        <v>A2</v>
      </c>
      <c r="M484">
        <v>1</v>
      </c>
      <c r="N484">
        <v>1</v>
      </c>
      <c r="O484">
        <f>IF(_xlfn.IFNA(INDEX(ShrinkageData!H:H,MATCH(J484,ShrinkageData!H:H,0)), 0) = 0, 0, 1)</f>
        <v>0</v>
      </c>
      <c r="P484">
        <v>0</v>
      </c>
      <c r="Q484">
        <f t="shared" si="23"/>
        <v>1</v>
      </c>
      <c r="R484" s="1">
        <v>43600</v>
      </c>
      <c r="S484" s="16">
        <f t="shared" si="24"/>
        <v>163</v>
      </c>
    </row>
    <row r="485" spans="1:19" x14ac:dyDescent="0.2">
      <c r="A485" t="str">
        <f>INDEX(FamilyPlateData!$A:$A,MATCH($I485,FamilyPlateData!$H:$H,0))</f>
        <v>F10M16</v>
      </c>
      <c r="B485" t="str">
        <f>INDEX(FamilyPlateData!$C:$C,MATCH($I485,FamilyPlateData!$H:$H,0))</f>
        <v>10</v>
      </c>
      <c r="C485" t="str">
        <f>INDEX(FamilyPlateData!$D:$D,MATCH($I485,FamilyPlateData!$H:$H,0))</f>
        <v>16</v>
      </c>
      <c r="D485">
        <f>INDEX(FamilyPlateData!$B:$B,MATCH($I485,FamilyPlateData!$H:$H,0))</f>
        <v>4</v>
      </c>
      <c r="E485">
        <v>1</v>
      </c>
      <c r="F485" s="19">
        <v>21</v>
      </c>
      <c r="G485" t="s">
        <v>2</v>
      </c>
      <c r="H485" s="5">
        <v>1</v>
      </c>
      <c r="I485" t="s">
        <v>139</v>
      </c>
      <c r="J485" s="15" t="str">
        <f t="shared" si="22"/>
        <v>1-21B-1</v>
      </c>
      <c r="K485">
        <f>INDEX(FamilyPlateData!I:I,MATCH(I485,FamilyPlateData!H:H,0))</f>
        <v>3</v>
      </c>
      <c r="L485" t="str">
        <f>INDEX(FamilyPlateData!J:J,MATCH(I485,FamilyPlateData!H:H,0))</f>
        <v>A2</v>
      </c>
      <c r="M485">
        <v>1</v>
      </c>
      <c r="N485">
        <v>1</v>
      </c>
      <c r="O485">
        <f>IF(_xlfn.IFNA(INDEX(ShrinkageData!H:H,MATCH(J485,ShrinkageData!H:H,0)), 0) = 0, 0, 1)</f>
        <v>1</v>
      </c>
      <c r="P485">
        <v>0</v>
      </c>
      <c r="Q485">
        <f t="shared" si="23"/>
        <v>0</v>
      </c>
      <c r="R485" s="1">
        <v>43595</v>
      </c>
      <c r="S485" s="16">
        <f t="shared" si="24"/>
        <v>158</v>
      </c>
    </row>
    <row r="486" spans="1:19" x14ac:dyDescent="0.2">
      <c r="A486" t="str">
        <f>INDEX(FamilyPlateData!$A:$A,MATCH($I486,FamilyPlateData!$H:$H,0))</f>
        <v>F10M16</v>
      </c>
      <c r="B486" t="str">
        <f>INDEX(FamilyPlateData!$C:$C,MATCH($I486,FamilyPlateData!$H:$H,0))</f>
        <v>10</v>
      </c>
      <c r="C486" t="str">
        <f>INDEX(FamilyPlateData!$D:$D,MATCH($I486,FamilyPlateData!$H:$H,0))</f>
        <v>16</v>
      </c>
      <c r="D486">
        <f>INDEX(FamilyPlateData!$B:$B,MATCH($I486,FamilyPlateData!$H:$H,0))</f>
        <v>4</v>
      </c>
      <c r="E486">
        <v>1</v>
      </c>
      <c r="F486" s="19">
        <v>21</v>
      </c>
      <c r="G486" t="s">
        <v>2</v>
      </c>
      <c r="H486" s="5">
        <v>2</v>
      </c>
      <c r="I486" t="s">
        <v>139</v>
      </c>
      <c r="J486" s="15" t="str">
        <f t="shared" si="22"/>
        <v>1-21B-2</v>
      </c>
      <c r="K486">
        <f>INDEX(FamilyPlateData!I:I,MATCH(I486,FamilyPlateData!H:H,0))</f>
        <v>3</v>
      </c>
      <c r="L486" t="str">
        <f>INDEX(FamilyPlateData!J:J,MATCH(I486,FamilyPlateData!H:H,0))</f>
        <v>A2</v>
      </c>
      <c r="M486">
        <v>1</v>
      </c>
      <c r="N486">
        <v>1</v>
      </c>
      <c r="O486">
        <f>IF(_xlfn.IFNA(INDEX(ShrinkageData!H:H,MATCH(J486,ShrinkageData!H:H,0)), 0) = 0, 0, 1)</f>
        <v>1</v>
      </c>
      <c r="P486">
        <v>0</v>
      </c>
      <c r="Q486">
        <f t="shared" si="23"/>
        <v>0</v>
      </c>
      <c r="R486" s="1">
        <v>43576</v>
      </c>
      <c r="S486" s="16">
        <f t="shared" si="24"/>
        <v>139</v>
      </c>
    </row>
    <row r="487" spans="1:19" x14ac:dyDescent="0.2">
      <c r="A487" t="str">
        <f>INDEX(FamilyPlateData!$A:$A,MATCH($I487,FamilyPlateData!$H:$H,0))</f>
        <v>F10M16</v>
      </c>
      <c r="B487" t="str">
        <f>INDEX(FamilyPlateData!$C:$C,MATCH($I487,FamilyPlateData!$H:$H,0))</f>
        <v>10</v>
      </c>
      <c r="C487" t="str">
        <f>INDEX(FamilyPlateData!$D:$D,MATCH($I487,FamilyPlateData!$H:$H,0))</f>
        <v>16</v>
      </c>
      <c r="D487">
        <f>INDEX(FamilyPlateData!$B:$B,MATCH($I487,FamilyPlateData!$H:$H,0))</f>
        <v>4</v>
      </c>
      <c r="E487">
        <v>1</v>
      </c>
      <c r="F487" s="19">
        <v>21</v>
      </c>
      <c r="G487" t="s">
        <v>2</v>
      </c>
      <c r="H487" s="5">
        <v>3</v>
      </c>
      <c r="I487" t="s">
        <v>139</v>
      </c>
      <c r="J487" s="15" t="str">
        <f t="shared" si="22"/>
        <v>1-21B-3</v>
      </c>
      <c r="K487">
        <f>INDEX(FamilyPlateData!I:I,MATCH(I487,FamilyPlateData!H:H,0))</f>
        <v>3</v>
      </c>
      <c r="L487" t="str">
        <f>INDEX(FamilyPlateData!J:J,MATCH(I487,FamilyPlateData!H:H,0))</f>
        <v>A2</v>
      </c>
      <c r="M487">
        <v>1</v>
      </c>
      <c r="N487">
        <v>1</v>
      </c>
      <c r="O487">
        <f>IF(_xlfn.IFNA(INDEX(ShrinkageData!H:H,MATCH(J487,ShrinkageData!H:H,0)), 0) = 0, 0, 1)</f>
        <v>0</v>
      </c>
      <c r="P487">
        <v>0</v>
      </c>
      <c r="Q487">
        <f t="shared" si="23"/>
        <v>1</v>
      </c>
      <c r="R487" s="1">
        <v>43600</v>
      </c>
      <c r="S487" s="16">
        <f t="shared" si="24"/>
        <v>163</v>
      </c>
    </row>
    <row r="488" spans="1:19" x14ac:dyDescent="0.2">
      <c r="A488" t="str">
        <f>INDEX(FamilyPlateData!$A:$A,MATCH($I488,FamilyPlateData!$H:$H,0))</f>
        <v>F10M16</v>
      </c>
      <c r="B488" t="str">
        <f>INDEX(FamilyPlateData!$C:$C,MATCH($I488,FamilyPlateData!$H:$H,0))</f>
        <v>10</v>
      </c>
      <c r="C488" t="str">
        <f>INDEX(FamilyPlateData!$D:$D,MATCH($I488,FamilyPlateData!$H:$H,0))</f>
        <v>16</v>
      </c>
      <c r="D488">
        <f>INDEX(FamilyPlateData!$B:$B,MATCH($I488,FamilyPlateData!$H:$H,0))</f>
        <v>4</v>
      </c>
      <c r="E488">
        <v>1</v>
      </c>
      <c r="F488" s="19">
        <v>21</v>
      </c>
      <c r="G488" t="s">
        <v>2</v>
      </c>
      <c r="H488" s="5">
        <v>4</v>
      </c>
      <c r="I488" t="s">
        <v>139</v>
      </c>
      <c r="J488" s="15" t="str">
        <f t="shared" si="22"/>
        <v>1-21B-4</v>
      </c>
      <c r="K488">
        <f>INDEX(FamilyPlateData!I:I,MATCH(I488,FamilyPlateData!H:H,0))</f>
        <v>3</v>
      </c>
      <c r="L488" t="str">
        <f>INDEX(FamilyPlateData!J:J,MATCH(I488,FamilyPlateData!H:H,0))</f>
        <v>A2</v>
      </c>
      <c r="M488">
        <v>1</v>
      </c>
      <c r="N488">
        <v>1</v>
      </c>
      <c r="O488">
        <f>IF(_xlfn.IFNA(INDEX(ShrinkageData!H:H,MATCH(J488,ShrinkageData!H:H,0)), 0) = 0, 0, 1)</f>
        <v>0</v>
      </c>
      <c r="P488">
        <v>0</v>
      </c>
      <c r="Q488">
        <f t="shared" si="23"/>
        <v>1</v>
      </c>
      <c r="R488" s="1">
        <v>43600</v>
      </c>
      <c r="S488" s="16">
        <f t="shared" si="24"/>
        <v>163</v>
      </c>
    </row>
    <row r="489" spans="1:19" x14ac:dyDescent="0.2">
      <c r="A489" t="str">
        <f>INDEX(FamilyPlateData!$A:$A,MATCH($I489,FamilyPlateData!$H:$H,0))</f>
        <v>F10M16</v>
      </c>
      <c r="B489" t="str">
        <f>INDEX(FamilyPlateData!$C:$C,MATCH($I489,FamilyPlateData!$H:$H,0))</f>
        <v>10</v>
      </c>
      <c r="C489" t="str">
        <f>INDEX(FamilyPlateData!$D:$D,MATCH($I489,FamilyPlateData!$H:$H,0))</f>
        <v>16</v>
      </c>
      <c r="D489">
        <f>INDEX(FamilyPlateData!$B:$B,MATCH($I489,FamilyPlateData!$H:$H,0))</f>
        <v>4</v>
      </c>
      <c r="E489">
        <v>1</v>
      </c>
      <c r="F489" s="19">
        <v>21</v>
      </c>
      <c r="G489" t="s">
        <v>2</v>
      </c>
      <c r="H489" s="5">
        <v>5</v>
      </c>
      <c r="I489" t="s">
        <v>139</v>
      </c>
      <c r="J489" s="15" t="str">
        <f t="shared" si="22"/>
        <v>1-21B-5</v>
      </c>
      <c r="K489">
        <f>INDEX(FamilyPlateData!I:I,MATCH(I489,FamilyPlateData!H:H,0))</f>
        <v>3</v>
      </c>
      <c r="L489" t="str">
        <f>INDEX(FamilyPlateData!J:J,MATCH(I489,FamilyPlateData!H:H,0))</f>
        <v>A2</v>
      </c>
      <c r="M489">
        <v>1</v>
      </c>
      <c r="N489">
        <v>1</v>
      </c>
      <c r="O489">
        <f>IF(_xlfn.IFNA(INDEX(ShrinkageData!H:H,MATCH(J489,ShrinkageData!H:H,0)), 0) = 0, 0, 1)</f>
        <v>0</v>
      </c>
      <c r="P489">
        <v>0</v>
      </c>
      <c r="Q489">
        <f t="shared" si="23"/>
        <v>1</v>
      </c>
      <c r="R489" s="1">
        <v>43600</v>
      </c>
      <c r="S489" s="16">
        <f t="shared" si="24"/>
        <v>163</v>
      </c>
    </row>
    <row r="490" spans="1:19" x14ac:dyDescent="0.2">
      <c r="A490" t="str">
        <f>INDEX(FamilyPlateData!$A:$A,MATCH($I490,FamilyPlateData!$H:$H,0))</f>
        <v>F10M16</v>
      </c>
      <c r="B490" t="str">
        <f>INDEX(FamilyPlateData!$C:$C,MATCH($I490,FamilyPlateData!$H:$H,0))</f>
        <v>10</v>
      </c>
      <c r="C490" t="str">
        <f>INDEX(FamilyPlateData!$D:$D,MATCH($I490,FamilyPlateData!$H:$H,0))</f>
        <v>16</v>
      </c>
      <c r="D490">
        <f>INDEX(FamilyPlateData!$B:$B,MATCH($I490,FamilyPlateData!$H:$H,0))</f>
        <v>4</v>
      </c>
      <c r="E490">
        <v>1</v>
      </c>
      <c r="F490" s="19">
        <v>21</v>
      </c>
      <c r="G490" t="s">
        <v>2</v>
      </c>
      <c r="H490" s="5">
        <v>6</v>
      </c>
      <c r="I490" t="s">
        <v>139</v>
      </c>
      <c r="J490" s="15" t="str">
        <f t="shared" si="22"/>
        <v>1-21B-6</v>
      </c>
      <c r="K490">
        <f>INDEX(FamilyPlateData!I:I,MATCH(I490,FamilyPlateData!H:H,0))</f>
        <v>3</v>
      </c>
      <c r="L490" t="str">
        <f>INDEX(FamilyPlateData!J:J,MATCH(I490,FamilyPlateData!H:H,0))</f>
        <v>A2</v>
      </c>
      <c r="M490">
        <v>1</v>
      </c>
      <c r="N490">
        <v>1</v>
      </c>
      <c r="O490">
        <f>IF(_xlfn.IFNA(INDEX(ShrinkageData!H:H,MATCH(J490,ShrinkageData!H:H,0)), 0) = 0, 0, 1)</f>
        <v>0</v>
      </c>
      <c r="P490">
        <v>0</v>
      </c>
      <c r="Q490">
        <f t="shared" si="23"/>
        <v>1</v>
      </c>
      <c r="R490" s="1">
        <v>43600</v>
      </c>
      <c r="S490" s="16">
        <f t="shared" si="24"/>
        <v>163</v>
      </c>
    </row>
    <row r="491" spans="1:19" x14ac:dyDescent="0.2">
      <c r="A491" t="str">
        <f>INDEX(FamilyPlateData!$A:$A,MATCH($I491,FamilyPlateData!$H:$H,0))</f>
        <v>F02M02</v>
      </c>
      <c r="B491" t="str">
        <f>INDEX(FamilyPlateData!$C:$C,MATCH($I491,FamilyPlateData!$H:$H,0))</f>
        <v>02</v>
      </c>
      <c r="C491" t="str">
        <f>INDEX(FamilyPlateData!$D:$D,MATCH($I491,FamilyPlateData!$H:$H,0))</f>
        <v>02</v>
      </c>
      <c r="D491">
        <f>INDEX(FamilyPlateData!$B:$B,MATCH($I491,FamilyPlateData!$H:$H,0))</f>
        <v>1</v>
      </c>
      <c r="E491">
        <v>1</v>
      </c>
      <c r="F491" s="19">
        <v>21</v>
      </c>
      <c r="G491" t="s">
        <v>3</v>
      </c>
      <c r="H491" s="5">
        <v>1</v>
      </c>
      <c r="I491" t="s">
        <v>140</v>
      </c>
      <c r="J491" s="15" t="str">
        <f t="shared" si="22"/>
        <v>1-21C-1</v>
      </c>
      <c r="K491">
        <f>INDEX(FamilyPlateData!I:I,MATCH(I491,FamilyPlateData!H:H,0))</f>
        <v>3</v>
      </c>
      <c r="L491" t="str">
        <f>INDEX(FamilyPlateData!J:J,MATCH(I491,FamilyPlateData!H:H,0))</f>
        <v>A4</v>
      </c>
      <c r="M491">
        <v>1</v>
      </c>
      <c r="N491">
        <v>1</v>
      </c>
      <c r="O491">
        <f>IF(_xlfn.IFNA(INDEX(ShrinkageData!H:H,MATCH(J491,ShrinkageData!H:H,0)), 0) = 0, 0, 1)</f>
        <v>0</v>
      </c>
      <c r="P491">
        <v>0</v>
      </c>
      <c r="Q491">
        <f t="shared" si="23"/>
        <v>1</v>
      </c>
      <c r="R491" s="1">
        <v>43595</v>
      </c>
      <c r="S491" s="16">
        <f t="shared" si="24"/>
        <v>158</v>
      </c>
    </row>
    <row r="492" spans="1:19" x14ac:dyDescent="0.2">
      <c r="A492" t="str">
        <f>INDEX(FamilyPlateData!$A:$A,MATCH($I492,FamilyPlateData!$H:$H,0))</f>
        <v>F02M02</v>
      </c>
      <c r="B492" t="str">
        <f>INDEX(FamilyPlateData!$C:$C,MATCH($I492,FamilyPlateData!$H:$H,0))</f>
        <v>02</v>
      </c>
      <c r="C492" t="str">
        <f>INDEX(FamilyPlateData!$D:$D,MATCH($I492,FamilyPlateData!$H:$H,0))</f>
        <v>02</v>
      </c>
      <c r="D492">
        <f>INDEX(FamilyPlateData!$B:$B,MATCH($I492,FamilyPlateData!$H:$H,0))</f>
        <v>1</v>
      </c>
      <c r="E492">
        <v>1</v>
      </c>
      <c r="F492" s="19">
        <v>21</v>
      </c>
      <c r="G492" t="s">
        <v>3</v>
      </c>
      <c r="H492" s="5">
        <v>2</v>
      </c>
      <c r="I492" t="s">
        <v>140</v>
      </c>
      <c r="J492" s="15" t="str">
        <f t="shared" si="22"/>
        <v>1-21C-2</v>
      </c>
      <c r="K492">
        <f>INDEX(FamilyPlateData!I:I,MATCH(I492,FamilyPlateData!H:H,0))</f>
        <v>3</v>
      </c>
      <c r="L492" t="str">
        <f>INDEX(FamilyPlateData!J:J,MATCH(I492,FamilyPlateData!H:H,0))</f>
        <v>A4</v>
      </c>
      <c r="M492">
        <v>1</v>
      </c>
      <c r="N492">
        <v>1</v>
      </c>
      <c r="O492">
        <f>IF(_xlfn.IFNA(INDEX(ShrinkageData!H:H,MATCH(J492,ShrinkageData!H:H,0)), 0) = 0, 0, 1)</f>
        <v>0</v>
      </c>
      <c r="P492">
        <v>0</v>
      </c>
      <c r="Q492">
        <f t="shared" si="23"/>
        <v>1</v>
      </c>
      <c r="R492" s="1">
        <v>43593</v>
      </c>
      <c r="S492" s="16">
        <f t="shared" si="24"/>
        <v>156</v>
      </c>
    </row>
    <row r="493" spans="1:19" x14ac:dyDescent="0.2">
      <c r="A493" t="str">
        <f>INDEX(FamilyPlateData!$A:$A,MATCH($I493,FamilyPlateData!$H:$H,0))</f>
        <v>F02M02</v>
      </c>
      <c r="B493" t="str">
        <f>INDEX(FamilyPlateData!$C:$C,MATCH($I493,FamilyPlateData!$H:$H,0))</f>
        <v>02</v>
      </c>
      <c r="C493" t="str">
        <f>INDEX(FamilyPlateData!$D:$D,MATCH($I493,FamilyPlateData!$H:$H,0))</f>
        <v>02</v>
      </c>
      <c r="D493">
        <f>INDEX(FamilyPlateData!$B:$B,MATCH($I493,FamilyPlateData!$H:$H,0))</f>
        <v>1</v>
      </c>
      <c r="E493">
        <v>1</v>
      </c>
      <c r="F493" s="19">
        <v>21</v>
      </c>
      <c r="G493" t="s">
        <v>3</v>
      </c>
      <c r="H493" s="5">
        <v>3</v>
      </c>
      <c r="I493" t="s">
        <v>140</v>
      </c>
      <c r="J493" s="15" t="str">
        <f t="shared" si="22"/>
        <v>1-21C-3</v>
      </c>
      <c r="K493">
        <f>INDEX(FamilyPlateData!I:I,MATCH(I493,FamilyPlateData!H:H,0))</f>
        <v>3</v>
      </c>
      <c r="L493" t="str">
        <f>INDEX(FamilyPlateData!J:J,MATCH(I493,FamilyPlateData!H:H,0))</f>
        <v>A4</v>
      </c>
      <c r="M493">
        <v>0</v>
      </c>
      <c r="N493">
        <v>0</v>
      </c>
      <c r="O493">
        <f>IF(_xlfn.IFNA(INDEX(ShrinkageData!H:H,MATCH(J493,ShrinkageData!H:H,0)), 0) = 0, 0, 1)</f>
        <v>0</v>
      </c>
      <c r="P493">
        <v>0</v>
      </c>
      <c r="Q493">
        <f t="shared" si="23"/>
        <v>0</v>
      </c>
      <c r="R493" s="1" t="s">
        <v>921</v>
      </c>
      <c r="S493" s="16">
        <f t="shared" si="24"/>
        <v>0</v>
      </c>
    </row>
    <row r="494" spans="1:19" x14ac:dyDescent="0.2">
      <c r="A494" t="str">
        <f>INDEX(FamilyPlateData!$A:$A,MATCH($I494,FamilyPlateData!$H:$H,0))</f>
        <v>F02M02</v>
      </c>
      <c r="B494" t="str">
        <f>INDEX(FamilyPlateData!$C:$C,MATCH($I494,FamilyPlateData!$H:$H,0))</f>
        <v>02</v>
      </c>
      <c r="C494" t="str">
        <f>INDEX(FamilyPlateData!$D:$D,MATCH($I494,FamilyPlateData!$H:$H,0))</f>
        <v>02</v>
      </c>
      <c r="D494">
        <f>INDEX(FamilyPlateData!$B:$B,MATCH($I494,FamilyPlateData!$H:$H,0))</f>
        <v>1</v>
      </c>
      <c r="E494">
        <v>1</v>
      </c>
      <c r="F494" s="19">
        <v>21</v>
      </c>
      <c r="G494" t="s">
        <v>3</v>
      </c>
      <c r="H494" s="5">
        <v>4</v>
      </c>
      <c r="I494" t="s">
        <v>140</v>
      </c>
      <c r="J494" s="15" t="str">
        <f t="shared" si="22"/>
        <v>1-21C-4</v>
      </c>
      <c r="K494">
        <f>INDEX(FamilyPlateData!I:I,MATCH(I494,FamilyPlateData!H:H,0))</f>
        <v>3</v>
      </c>
      <c r="L494" t="str">
        <f>INDEX(FamilyPlateData!J:J,MATCH(I494,FamilyPlateData!H:H,0))</f>
        <v>A4</v>
      </c>
      <c r="M494">
        <v>0</v>
      </c>
      <c r="N494">
        <v>0</v>
      </c>
      <c r="O494">
        <f>IF(_xlfn.IFNA(INDEX(ShrinkageData!H:H,MATCH(J494,ShrinkageData!H:H,0)), 0) = 0, 0, 1)</f>
        <v>0</v>
      </c>
      <c r="P494">
        <v>0</v>
      </c>
      <c r="Q494">
        <f t="shared" si="23"/>
        <v>0</v>
      </c>
      <c r="R494" s="1" t="s">
        <v>921</v>
      </c>
      <c r="S494" s="16">
        <f t="shared" si="24"/>
        <v>0</v>
      </c>
    </row>
    <row r="495" spans="1:19" x14ac:dyDescent="0.2">
      <c r="A495" t="str">
        <f>INDEX(FamilyPlateData!$A:$A,MATCH($I495,FamilyPlateData!$H:$H,0))</f>
        <v>F02M02</v>
      </c>
      <c r="B495" t="str">
        <f>INDEX(FamilyPlateData!$C:$C,MATCH($I495,FamilyPlateData!$H:$H,0))</f>
        <v>02</v>
      </c>
      <c r="C495" t="str">
        <f>INDEX(FamilyPlateData!$D:$D,MATCH($I495,FamilyPlateData!$H:$H,0))</f>
        <v>02</v>
      </c>
      <c r="D495">
        <f>INDEX(FamilyPlateData!$B:$B,MATCH($I495,FamilyPlateData!$H:$H,0))</f>
        <v>1</v>
      </c>
      <c r="E495">
        <v>1</v>
      </c>
      <c r="F495" s="19">
        <v>21</v>
      </c>
      <c r="G495" t="s">
        <v>3</v>
      </c>
      <c r="H495" s="5">
        <v>5</v>
      </c>
      <c r="I495" t="s">
        <v>140</v>
      </c>
      <c r="J495" s="15" t="str">
        <f t="shared" si="22"/>
        <v>1-21C-5</v>
      </c>
      <c r="K495">
        <f>INDEX(FamilyPlateData!I:I,MATCH(I495,FamilyPlateData!H:H,0))</f>
        <v>3</v>
      </c>
      <c r="L495" t="str">
        <f>INDEX(FamilyPlateData!J:J,MATCH(I495,FamilyPlateData!H:H,0))</f>
        <v>A4</v>
      </c>
      <c r="M495">
        <v>1</v>
      </c>
      <c r="N495">
        <v>1</v>
      </c>
      <c r="O495">
        <f>IF(_xlfn.IFNA(INDEX(ShrinkageData!H:H,MATCH(J495,ShrinkageData!H:H,0)), 0) = 0, 0, 1)</f>
        <v>0</v>
      </c>
      <c r="P495">
        <v>0</v>
      </c>
      <c r="Q495">
        <f t="shared" si="23"/>
        <v>1</v>
      </c>
      <c r="R495" s="1">
        <v>43600</v>
      </c>
      <c r="S495" s="16">
        <f t="shared" si="24"/>
        <v>163</v>
      </c>
    </row>
    <row r="496" spans="1:19" x14ac:dyDescent="0.2">
      <c r="A496" t="str">
        <f>INDEX(FamilyPlateData!$A:$A,MATCH($I496,FamilyPlateData!$H:$H,0))</f>
        <v>F02M02</v>
      </c>
      <c r="B496" t="str">
        <f>INDEX(FamilyPlateData!$C:$C,MATCH($I496,FamilyPlateData!$H:$H,0))</f>
        <v>02</v>
      </c>
      <c r="C496" t="str">
        <f>INDEX(FamilyPlateData!$D:$D,MATCH($I496,FamilyPlateData!$H:$H,0))</f>
        <v>02</v>
      </c>
      <c r="D496">
        <f>INDEX(FamilyPlateData!$B:$B,MATCH($I496,FamilyPlateData!$H:$H,0))</f>
        <v>1</v>
      </c>
      <c r="E496">
        <v>1</v>
      </c>
      <c r="F496" s="19">
        <v>21</v>
      </c>
      <c r="G496" t="s">
        <v>3</v>
      </c>
      <c r="H496" s="5">
        <v>6</v>
      </c>
      <c r="I496" t="s">
        <v>140</v>
      </c>
      <c r="J496" s="15" t="str">
        <f t="shared" si="22"/>
        <v>1-21C-6</v>
      </c>
      <c r="K496">
        <f>INDEX(FamilyPlateData!I:I,MATCH(I496,FamilyPlateData!H:H,0))</f>
        <v>3</v>
      </c>
      <c r="L496" t="str">
        <f>INDEX(FamilyPlateData!J:J,MATCH(I496,FamilyPlateData!H:H,0))</f>
        <v>A4</v>
      </c>
      <c r="M496">
        <v>1</v>
      </c>
      <c r="N496">
        <v>1</v>
      </c>
      <c r="O496">
        <f>IF(_xlfn.IFNA(INDEX(ShrinkageData!H:H,MATCH(J496,ShrinkageData!H:H,0)), 0) = 0, 0, 1)</f>
        <v>0</v>
      </c>
      <c r="P496">
        <v>0</v>
      </c>
      <c r="Q496">
        <f t="shared" si="23"/>
        <v>1</v>
      </c>
      <c r="R496" s="1">
        <v>43600</v>
      </c>
      <c r="S496" s="16">
        <f t="shared" si="24"/>
        <v>163</v>
      </c>
    </row>
    <row r="497" spans="1:19" x14ac:dyDescent="0.2">
      <c r="A497" t="str">
        <f>INDEX(FamilyPlateData!$A:$A,MATCH($I497,FamilyPlateData!$H:$H,0))</f>
        <v>F02M02</v>
      </c>
      <c r="B497" t="str">
        <f>INDEX(FamilyPlateData!$C:$C,MATCH($I497,FamilyPlateData!$H:$H,0))</f>
        <v>02</v>
      </c>
      <c r="C497" t="str">
        <f>INDEX(FamilyPlateData!$D:$D,MATCH($I497,FamilyPlateData!$H:$H,0))</f>
        <v>02</v>
      </c>
      <c r="D497">
        <f>INDEX(FamilyPlateData!$B:$B,MATCH($I497,FamilyPlateData!$H:$H,0))</f>
        <v>1</v>
      </c>
      <c r="E497">
        <v>1</v>
      </c>
      <c r="F497" s="19">
        <v>21</v>
      </c>
      <c r="G497" t="s">
        <v>4</v>
      </c>
      <c r="H497" s="5">
        <v>1</v>
      </c>
      <c r="I497" t="s">
        <v>141</v>
      </c>
      <c r="J497" s="15" t="str">
        <f t="shared" si="22"/>
        <v>1-21D-1</v>
      </c>
      <c r="K497">
        <f>INDEX(FamilyPlateData!I:I,MATCH(I497,FamilyPlateData!H:H,0))</f>
        <v>3</v>
      </c>
      <c r="L497" t="str">
        <f>INDEX(FamilyPlateData!J:J,MATCH(I497,FamilyPlateData!H:H,0))</f>
        <v>A4</v>
      </c>
      <c r="M497">
        <v>1</v>
      </c>
      <c r="N497">
        <v>1</v>
      </c>
      <c r="O497">
        <f>IF(_xlfn.IFNA(INDEX(ShrinkageData!H:H,MATCH(J497,ShrinkageData!H:H,0)), 0) = 0, 0, 1)</f>
        <v>0</v>
      </c>
      <c r="P497">
        <v>0</v>
      </c>
      <c r="Q497">
        <f t="shared" si="23"/>
        <v>1</v>
      </c>
      <c r="R497" s="1">
        <v>43600</v>
      </c>
      <c r="S497" s="16">
        <f t="shared" si="24"/>
        <v>163</v>
      </c>
    </row>
    <row r="498" spans="1:19" x14ac:dyDescent="0.2">
      <c r="A498" t="str">
        <f>INDEX(FamilyPlateData!$A:$A,MATCH($I498,FamilyPlateData!$H:$H,0))</f>
        <v>F02M02</v>
      </c>
      <c r="B498" t="str">
        <f>INDEX(FamilyPlateData!$C:$C,MATCH($I498,FamilyPlateData!$H:$H,0))</f>
        <v>02</v>
      </c>
      <c r="C498" t="str">
        <f>INDEX(FamilyPlateData!$D:$D,MATCH($I498,FamilyPlateData!$H:$H,0))</f>
        <v>02</v>
      </c>
      <c r="D498">
        <f>INDEX(FamilyPlateData!$B:$B,MATCH($I498,FamilyPlateData!$H:$H,0))</f>
        <v>1</v>
      </c>
      <c r="E498">
        <v>1</v>
      </c>
      <c r="F498" s="19">
        <v>21</v>
      </c>
      <c r="G498" t="s">
        <v>4</v>
      </c>
      <c r="H498" s="5">
        <v>2</v>
      </c>
      <c r="I498" t="s">
        <v>141</v>
      </c>
      <c r="J498" s="15" t="str">
        <f t="shared" si="22"/>
        <v>1-21D-2</v>
      </c>
      <c r="K498">
        <f>INDEX(FamilyPlateData!I:I,MATCH(I498,FamilyPlateData!H:H,0))</f>
        <v>3</v>
      </c>
      <c r="L498" t="str">
        <f>INDEX(FamilyPlateData!J:J,MATCH(I498,FamilyPlateData!H:H,0))</f>
        <v>A4</v>
      </c>
      <c r="M498">
        <v>1</v>
      </c>
      <c r="N498">
        <v>1</v>
      </c>
      <c r="O498">
        <f>IF(_xlfn.IFNA(INDEX(ShrinkageData!H:H,MATCH(J498,ShrinkageData!H:H,0)), 0) = 0, 0, 1)</f>
        <v>0</v>
      </c>
      <c r="P498">
        <v>0</v>
      </c>
      <c r="Q498">
        <f t="shared" si="23"/>
        <v>1</v>
      </c>
      <c r="R498" s="1">
        <v>43600</v>
      </c>
      <c r="S498" s="16">
        <f t="shared" si="24"/>
        <v>163</v>
      </c>
    </row>
    <row r="499" spans="1:19" x14ac:dyDescent="0.2">
      <c r="A499" t="str">
        <f>INDEX(FamilyPlateData!$A:$A,MATCH($I499,FamilyPlateData!$H:$H,0))</f>
        <v>F02M02</v>
      </c>
      <c r="B499" t="str">
        <f>INDEX(FamilyPlateData!$C:$C,MATCH($I499,FamilyPlateData!$H:$H,0))</f>
        <v>02</v>
      </c>
      <c r="C499" t="str">
        <f>INDEX(FamilyPlateData!$D:$D,MATCH($I499,FamilyPlateData!$H:$H,0))</f>
        <v>02</v>
      </c>
      <c r="D499">
        <f>INDEX(FamilyPlateData!$B:$B,MATCH($I499,FamilyPlateData!$H:$H,0))</f>
        <v>1</v>
      </c>
      <c r="E499">
        <v>1</v>
      </c>
      <c r="F499" s="19">
        <v>21</v>
      </c>
      <c r="G499" t="s">
        <v>4</v>
      </c>
      <c r="H499" s="5">
        <v>3</v>
      </c>
      <c r="I499" t="s">
        <v>141</v>
      </c>
      <c r="J499" s="15" t="str">
        <f t="shared" si="22"/>
        <v>1-21D-3</v>
      </c>
      <c r="K499">
        <f>INDEX(FamilyPlateData!I:I,MATCH(I499,FamilyPlateData!H:H,0))</f>
        <v>3</v>
      </c>
      <c r="L499" t="str">
        <f>INDEX(FamilyPlateData!J:J,MATCH(I499,FamilyPlateData!H:H,0))</f>
        <v>A4</v>
      </c>
      <c r="M499">
        <v>1</v>
      </c>
      <c r="N499">
        <v>1</v>
      </c>
      <c r="O499">
        <f>IF(_xlfn.IFNA(INDEX(ShrinkageData!H:H,MATCH(J499,ShrinkageData!H:H,0)), 0) = 0, 0, 1)</f>
        <v>0</v>
      </c>
      <c r="P499">
        <v>0</v>
      </c>
      <c r="Q499">
        <f t="shared" si="23"/>
        <v>1</v>
      </c>
      <c r="R499" s="1">
        <v>43600</v>
      </c>
      <c r="S499" s="16">
        <f t="shared" si="24"/>
        <v>163</v>
      </c>
    </row>
    <row r="500" spans="1:19" x14ac:dyDescent="0.2">
      <c r="A500" t="str">
        <f>INDEX(FamilyPlateData!$A:$A,MATCH($I500,FamilyPlateData!$H:$H,0))</f>
        <v>F02M02</v>
      </c>
      <c r="B500" t="str">
        <f>INDEX(FamilyPlateData!$C:$C,MATCH($I500,FamilyPlateData!$H:$H,0))</f>
        <v>02</v>
      </c>
      <c r="C500" t="str">
        <f>INDEX(FamilyPlateData!$D:$D,MATCH($I500,FamilyPlateData!$H:$H,0))</f>
        <v>02</v>
      </c>
      <c r="D500">
        <f>INDEX(FamilyPlateData!$B:$B,MATCH($I500,FamilyPlateData!$H:$H,0))</f>
        <v>1</v>
      </c>
      <c r="E500">
        <v>1</v>
      </c>
      <c r="F500" s="19">
        <v>21</v>
      </c>
      <c r="G500" t="s">
        <v>4</v>
      </c>
      <c r="H500" s="5">
        <v>4</v>
      </c>
      <c r="I500" t="s">
        <v>141</v>
      </c>
      <c r="J500" s="15" t="str">
        <f t="shared" si="22"/>
        <v>1-21D-4</v>
      </c>
      <c r="K500">
        <f>INDEX(FamilyPlateData!I:I,MATCH(I500,FamilyPlateData!H:H,0))</f>
        <v>3</v>
      </c>
      <c r="L500" t="str">
        <f>INDEX(FamilyPlateData!J:J,MATCH(I500,FamilyPlateData!H:H,0))</f>
        <v>A4</v>
      </c>
      <c r="M500">
        <v>1</v>
      </c>
      <c r="N500">
        <v>1</v>
      </c>
      <c r="O500">
        <f>IF(_xlfn.IFNA(INDEX(ShrinkageData!H:H,MATCH(J500,ShrinkageData!H:H,0)), 0) = 0, 0, 1)</f>
        <v>0</v>
      </c>
      <c r="P500">
        <v>0</v>
      </c>
      <c r="Q500">
        <f t="shared" si="23"/>
        <v>1</v>
      </c>
      <c r="R500" s="1">
        <v>43600</v>
      </c>
      <c r="S500" s="16">
        <f t="shared" si="24"/>
        <v>163</v>
      </c>
    </row>
    <row r="501" spans="1:19" x14ac:dyDescent="0.2">
      <c r="A501" t="str">
        <f>INDEX(FamilyPlateData!$A:$A,MATCH($I501,FamilyPlateData!$H:$H,0))</f>
        <v>F02M02</v>
      </c>
      <c r="B501" t="str">
        <f>INDEX(FamilyPlateData!$C:$C,MATCH($I501,FamilyPlateData!$H:$H,0))</f>
        <v>02</v>
      </c>
      <c r="C501" t="str">
        <f>INDEX(FamilyPlateData!$D:$D,MATCH($I501,FamilyPlateData!$H:$H,0))</f>
        <v>02</v>
      </c>
      <c r="D501">
        <f>INDEX(FamilyPlateData!$B:$B,MATCH($I501,FamilyPlateData!$H:$H,0))</f>
        <v>1</v>
      </c>
      <c r="E501">
        <v>1</v>
      </c>
      <c r="F501" s="19">
        <v>21</v>
      </c>
      <c r="G501" t="s">
        <v>4</v>
      </c>
      <c r="H501" s="5">
        <v>5</v>
      </c>
      <c r="I501" t="s">
        <v>141</v>
      </c>
      <c r="J501" s="15" t="str">
        <f t="shared" si="22"/>
        <v>1-21D-5</v>
      </c>
      <c r="K501">
        <f>INDEX(FamilyPlateData!I:I,MATCH(I501,FamilyPlateData!H:H,0))</f>
        <v>3</v>
      </c>
      <c r="L501" t="str">
        <f>INDEX(FamilyPlateData!J:J,MATCH(I501,FamilyPlateData!H:H,0))</f>
        <v>A4</v>
      </c>
      <c r="M501">
        <v>0</v>
      </c>
      <c r="N501">
        <v>0</v>
      </c>
      <c r="O501">
        <f>IF(_xlfn.IFNA(INDEX(ShrinkageData!H:H,MATCH(J501,ShrinkageData!H:H,0)), 0) = 0, 0, 1)</f>
        <v>0</v>
      </c>
      <c r="P501">
        <v>0</v>
      </c>
      <c r="Q501">
        <f t="shared" si="23"/>
        <v>0</v>
      </c>
      <c r="R501" s="1" t="s">
        <v>921</v>
      </c>
      <c r="S501" s="16">
        <f t="shared" si="24"/>
        <v>0</v>
      </c>
    </row>
    <row r="502" spans="1:19" x14ac:dyDescent="0.2">
      <c r="A502" t="str">
        <f>INDEX(FamilyPlateData!$A:$A,MATCH($I502,FamilyPlateData!$H:$H,0))</f>
        <v>F02M02</v>
      </c>
      <c r="B502" t="str">
        <f>INDEX(FamilyPlateData!$C:$C,MATCH($I502,FamilyPlateData!$H:$H,0))</f>
        <v>02</v>
      </c>
      <c r="C502" t="str">
        <f>INDEX(FamilyPlateData!$D:$D,MATCH($I502,FamilyPlateData!$H:$H,0))</f>
        <v>02</v>
      </c>
      <c r="D502">
        <f>INDEX(FamilyPlateData!$B:$B,MATCH($I502,FamilyPlateData!$H:$H,0))</f>
        <v>1</v>
      </c>
      <c r="E502">
        <v>1</v>
      </c>
      <c r="F502" s="19">
        <v>21</v>
      </c>
      <c r="G502" t="s">
        <v>4</v>
      </c>
      <c r="H502" s="5">
        <v>6</v>
      </c>
      <c r="I502" t="s">
        <v>141</v>
      </c>
      <c r="J502" s="15" t="str">
        <f t="shared" si="22"/>
        <v>1-21D-6</v>
      </c>
      <c r="K502">
        <f>INDEX(FamilyPlateData!I:I,MATCH(I502,FamilyPlateData!H:H,0))</f>
        <v>3</v>
      </c>
      <c r="L502" t="str">
        <f>INDEX(FamilyPlateData!J:J,MATCH(I502,FamilyPlateData!H:H,0))</f>
        <v>A4</v>
      </c>
      <c r="M502">
        <v>1</v>
      </c>
      <c r="N502">
        <v>1</v>
      </c>
      <c r="O502">
        <f>IF(_xlfn.IFNA(INDEX(ShrinkageData!H:H,MATCH(J502,ShrinkageData!H:H,0)), 0) = 0, 0, 1)</f>
        <v>0</v>
      </c>
      <c r="P502">
        <v>0</v>
      </c>
      <c r="Q502">
        <f t="shared" si="23"/>
        <v>1</v>
      </c>
      <c r="R502" s="1">
        <v>43600</v>
      </c>
      <c r="S502" s="16">
        <f t="shared" si="24"/>
        <v>163</v>
      </c>
    </row>
    <row r="503" spans="1:19" x14ac:dyDescent="0.2">
      <c r="A503" t="str">
        <f>INDEX(FamilyPlateData!$A:$A,MATCH($I503,FamilyPlateData!$H:$H,0))</f>
        <v>F03M02</v>
      </c>
      <c r="B503" t="str">
        <f>INDEX(FamilyPlateData!$C:$C,MATCH($I503,FamilyPlateData!$H:$H,0))</f>
        <v>03</v>
      </c>
      <c r="C503" t="str">
        <f>INDEX(FamilyPlateData!$D:$D,MATCH($I503,FamilyPlateData!$H:$H,0))</f>
        <v>02</v>
      </c>
      <c r="D503">
        <f>INDEX(FamilyPlateData!$B:$B,MATCH($I503,FamilyPlateData!$H:$H,0))</f>
        <v>1</v>
      </c>
      <c r="E503">
        <v>1</v>
      </c>
      <c r="F503" s="19">
        <v>22</v>
      </c>
      <c r="G503" t="s">
        <v>1</v>
      </c>
      <c r="H503" s="5">
        <v>1</v>
      </c>
      <c r="I503" t="s">
        <v>142</v>
      </c>
      <c r="J503" s="15" t="str">
        <f t="shared" si="22"/>
        <v>1-22A-1</v>
      </c>
      <c r="K503">
        <f>INDEX(FamilyPlateData!I:I,MATCH(I503,FamilyPlateData!H:H,0))</f>
        <v>3</v>
      </c>
      <c r="L503" t="str">
        <f>INDEX(FamilyPlateData!J:J,MATCH(I503,FamilyPlateData!H:H,0))</f>
        <v>A3</v>
      </c>
      <c r="M503">
        <v>1</v>
      </c>
      <c r="N503">
        <v>1</v>
      </c>
      <c r="O503">
        <f>IF(_xlfn.IFNA(INDEX(ShrinkageData!H:H,MATCH(J503,ShrinkageData!H:H,0)), 0) = 0, 0, 1)</f>
        <v>0</v>
      </c>
      <c r="P503">
        <v>0</v>
      </c>
      <c r="Q503">
        <f t="shared" si="23"/>
        <v>1</v>
      </c>
      <c r="R503" s="1">
        <v>43600</v>
      </c>
      <c r="S503" s="16">
        <f t="shared" si="24"/>
        <v>163</v>
      </c>
    </row>
    <row r="504" spans="1:19" x14ac:dyDescent="0.2">
      <c r="A504" t="str">
        <f>INDEX(FamilyPlateData!$A:$A,MATCH($I504,FamilyPlateData!$H:$H,0))</f>
        <v>F03M02</v>
      </c>
      <c r="B504" t="str">
        <f>INDEX(FamilyPlateData!$C:$C,MATCH($I504,FamilyPlateData!$H:$H,0))</f>
        <v>03</v>
      </c>
      <c r="C504" t="str">
        <f>INDEX(FamilyPlateData!$D:$D,MATCH($I504,FamilyPlateData!$H:$H,0))</f>
        <v>02</v>
      </c>
      <c r="D504">
        <f>INDEX(FamilyPlateData!$B:$B,MATCH($I504,FamilyPlateData!$H:$H,0))</f>
        <v>1</v>
      </c>
      <c r="E504">
        <v>1</v>
      </c>
      <c r="F504" s="19">
        <v>22</v>
      </c>
      <c r="G504" t="s">
        <v>1</v>
      </c>
      <c r="H504" s="5">
        <v>2</v>
      </c>
      <c r="I504" t="s">
        <v>142</v>
      </c>
      <c r="J504" s="15" t="str">
        <f t="shared" si="22"/>
        <v>1-22A-2</v>
      </c>
      <c r="K504">
        <f>INDEX(FamilyPlateData!I:I,MATCH(I504,FamilyPlateData!H:H,0))</f>
        <v>3</v>
      </c>
      <c r="L504" t="str">
        <f>INDEX(FamilyPlateData!J:J,MATCH(I504,FamilyPlateData!H:H,0))</f>
        <v>A3</v>
      </c>
      <c r="M504">
        <v>1</v>
      </c>
      <c r="N504">
        <v>1</v>
      </c>
      <c r="O504">
        <f>IF(_xlfn.IFNA(INDEX(ShrinkageData!H:H,MATCH(J504,ShrinkageData!H:H,0)), 0) = 0, 0, 1)</f>
        <v>0</v>
      </c>
      <c r="P504">
        <v>0</v>
      </c>
      <c r="Q504">
        <f t="shared" si="23"/>
        <v>1</v>
      </c>
      <c r="R504" s="1">
        <v>43600</v>
      </c>
      <c r="S504" s="16">
        <f t="shared" si="24"/>
        <v>163</v>
      </c>
    </row>
    <row r="505" spans="1:19" x14ac:dyDescent="0.2">
      <c r="A505" t="str">
        <f>INDEX(FamilyPlateData!$A:$A,MATCH($I505,FamilyPlateData!$H:$H,0))</f>
        <v>F03M02</v>
      </c>
      <c r="B505" t="str">
        <f>INDEX(FamilyPlateData!$C:$C,MATCH($I505,FamilyPlateData!$H:$H,0))</f>
        <v>03</v>
      </c>
      <c r="C505" t="str">
        <f>INDEX(FamilyPlateData!$D:$D,MATCH($I505,FamilyPlateData!$H:$H,0))</f>
        <v>02</v>
      </c>
      <c r="D505">
        <f>INDEX(FamilyPlateData!$B:$B,MATCH($I505,FamilyPlateData!$H:$H,0))</f>
        <v>1</v>
      </c>
      <c r="E505">
        <v>1</v>
      </c>
      <c r="F505" s="19">
        <v>22</v>
      </c>
      <c r="G505" t="s">
        <v>1</v>
      </c>
      <c r="H505" s="5">
        <v>3</v>
      </c>
      <c r="I505" t="s">
        <v>142</v>
      </c>
      <c r="J505" s="15" t="str">
        <f t="shared" si="22"/>
        <v>1-22A-3</v>
      </c>
      <c r="K505">
        <f>INDEX(FamilyPlateData!I:I,MATCH(I505,FamilyPlateData!H:H,0))</f>
        <v>3</v>
      </c>
      <c r="L505" t="str">
        <f>INDEX(FamilyPlateData!J:J,MATCH(I505,FamilyPlateData!H:H,0))</f>
        <v>A3</v>
      </c>
      <c r="M505">
        <v>0</v>
      </c>
      <c r="N505">
        <v>0</v>
      </c>
      <c r="O505">
        <f>IF(_xlfn.IFNA(INDEX(ShrinkageData!H:H,MATCH(J505,ShrinkageData!H:H,0)), 0) = 0, 0, 1)</f>
        <v>0</v>
      </c>
      <c r="P505">
        <v>0</v>
      </c>
      <c r="Q505">
        <f t="shared" si="23"/>
        <v>0</v>
      </c>
      <c r="R505" s="1" t="s">
        <v>921</v>
      </c>
      <c r="S505" s="16">
        <f t="shared" si="24"/>
        <v>0</v>
      </c>
    </row>
    <row r="506" spans="1:19" x14ac:dyDescent="0.2">
      <c r="A506" t="str">
        <f>INDEX(FamilyPlateData!$A:$A,MATCH($I506,FamilyPlateData!$H:$H,0))</f>
        <v>F03M02</v>
      </c>
      <c r="B506" t="str">
        <f>INDEX(FamilyPlateData!$C:$C,MATCH($I506,FamilyPlateData!$H:$H,0))</f>
        <v>03</v>
      </c>
      <c r="C506" t="str">
        <f>INDEX(FamilyPlateData!$D:$D,MATCH($I506,FamilyPlateData!$H:$H,0))</f>
        <v>02</v>
      </c>
      <c r="D506">
        <f>INDEX(FamilyPlateData!$B:$B,MATCH($I506,FamilyPlateData!$H:$H,0))</f>
        <v>1</v>
      </c>
      <c r="E506">
        <v>1</v>
      </c>
      <c r="F506" s="19">
        <v>22</v>
      </c>
      <c r="G506" t="s">
        <v>1</v>
      </c>
      <c r="H506" s="5">
        <v>4</v>
      </c>
      <c r="I506" t="s">
        <v>142</v>
      </c>
      <c r="J506" s="15" t="str">
        <f t="shared" si="22"/>
        <v>1-22A-4</v>
      </c>
      <c r="K506">
        <f>INDEX(FamilyPlateData!I:I,MATCH(I506,FamilyPlateData!H:H,0))</f>
        <v>3</v>
      </c>
      <c r="L506" t="str">
        <f>INDEX(FamilyPlateData!J:J,MATCH(I506,FamilyPlateData!H:H,0))</f>
        <v>A3</v>
      </c>
      <c r="M506">
        <v>0</v>
      </c>
      <c r="N506">
        <v>0</v>
      </c>
      <c r="O506">
        <f>IF(_xlfn.IFNA(INDEX(ShrinkageData!H:H,MATCH(J506,ShrinkageData!H:H,0)), 0) = 0, 0, 1)</f>
        <v>0</v>
      </c>
      <c r="P506">
        <v>0</v>
      </c>
      <c r="Q506">
        <f t="shared" si="23"/>
        <v>0</v>
      </c>
      <c r="R506" s="1" t="s">
        <v>921</v>
      </c>
      <c r="S506" s="16">
        <f t="shared" si="24"/>
        <v>0</v>
      </c>
    </row>
    <row r="507" spans="1:19" x14ac:dyDescent="0.2">
      <c r="A507" t="str">
        <f>INDEX(FamilyPlateData!$A:$A,MATCH($I507,FamilyPlateData!$H:$H,0))</f>
        <v>F03M02</v>
      </c>
      <c r="B507" t="str">
        <f>INDEX(FamilyPlateData!$C:$C,MATCH($I507,FamilyPlateData!$H:$H,0))</f>
        <v>03</v>
      </c>
      <c r="C507" t="str">
        <f>INDEX(FamilyPlateData!$D:$D,MATCH($I507,FamilyPlateData!$H:$H,0))</f>
        <v>02</v>
      </c>
      <c r="D507">
        <f>INDEX(FamilyPlateData!$B:$B,MATCH($I507,FamilyPlateData!$H:$H,0))</f>
        <v>1</v>
      </c>
      <c r="E507">
        <v>1</v>
      </c>
      <c r="F507" s="19">
        <v>22</v>
      </c>
      <c r="G507" t="s">
        <v>1</v>
      </c>
      <c r="H507" s="5">
        <v>5</v>
      </c>
      <c r="I507" t="s">
        <v>142</v>
      </c>
      <c r="J507" s="15" t="str">
        <f t="shared" si="22"/>
        <v>1-22A-5</v>
      </c>
      <c r="K507">
        <f>INDEX(FamilyPlateData!I:I,MATCH(I507,FamilyPlateData!H:H,0))</f>
        <v>3</v>
      </c>
      <c r="L507" t="str">
        <f>INDEX(FamilyPlateData!J:J,MATCH(I507,FamilyPlateData!H:H,0))</f>
        <v>A3</v>
      </c>
      <c r="M507">
        <v>1</v>
      </c>
      <c r="N507">
        <v>1</v>
      </c>
      <c r="O507">
        <f>IF(_xlfn.IFNA(INDEX(ShrinkageData!H:H,MATCH(J507,ShrinkageData!H:H,0)), 0) = 0, 0, 1)</f>
        <v>0</v>
      </c>
      <c r="P507">
        <v>0</v>
      </c>
      <c r="Q507">
        <f t="shared" si="23"/>
        <v>1</v>
      </c>
      <c r="R507" s="1">
        <v>43600</v>
      </c>
      <c r="S507" s="16">
        <f t="shared" si="24"/>
        <v>163</v>
      </c>
    </row>
    <row r="508" spans="1:19" x14ac:dyDescent="0.2">
      <c r="A508" t="str">
        <f>INDEX(FamilyPlateData!$A:$A,MATCH($I508,FamilyPlateData!$H:$H,0))</f>
        <v>F03M02</v>
      </c>
      <c r="B508" t="str">
        <f>INDEX(FamilyPlateData!$C:$C,MATCH($I508,FamilyPlateData!$H:$H,0))</f>
        <v>03</v>
      </c>
      <c r="C508" t="str">
        <f>INDEX(FamilyPlateData!$D:$D,MATCH($I508,FamilyPlateData!$H:$H,0))</f>
        <v>02</v>
      </c>
      <c r="D508">
        <f>INDEX(FamilyPlateData!$B:$B,MATCH($I508,FamilyPlateData!$H:$H,0))</f>
        <v>1</v>
      </c>
      <c r="E508">
        <v>1</v>
      </c>
      <c r="F508" s="19">
        <v>22</v>
      </c>
      <c r="G508" t="s">
        <v>1</v>
      </c>
      <c r="H508" s="5">
        <v>6</v>
      </c>
      <c r="I508" t="s">
        <v>142</v>
      </c>
      <c r="J508" s="15" t="str">
        <f t="shared" si="22"/>
        <v>1-22A-6</v>
      </c>
      <c r="K508">
        <f>INDEX(FamilyPlateData!I:I,MATCH(I508,FamilyPlateData!H:H,0))</f>
        <v>3</v>
      </c>
      <c r="L508" t="str">
        <f>INDEX(FamilyPlateData!J:J,MATCH(I508,FamilyPlateData!H:H,0))</f>
        <v>A3</v>
      </c>
      <c r="M508">
        <v>0</v>
      </c>
      <c r="N508">
        <v>0</v>
      </c>
      <c r="O508">
        <f>IF(_xlfn.IFNA(INDEX(ShrinkageData!H:H,MATCH(J508,ShrinkageData!H:H,0)), 0) = 0, 0, 1)</f>
        <v>0</v>
      </c>
      <c r="P508">
        <v>0</v>
      </c>
      <c r="Q508">
        <f t="shared" si="23"/>
        <v>0</v>
      </c>
      <c r="R508" s="1" t="s">
        <v>921</v>
      </c>
      <c r="S508" s="16">
        <f t="shared" si="24"/>
        <v>0</v>
      </c>
    </row>
    <row r="509" spans="1:19" x14ac:dyDescent="0.2">
      <c r="A509" t="str">
        <f>INDEX(FamilyPlateData!$A:$A,MATCH($I509,FamilyPlateData!$H:$H,0))</f>
        <v>F03M02</v>
      </c>
      <c r="B509" t="str">
        <f>INDEX(FamilyPlateData!$C:$C,MATCH($I509,FamilyPlateData!$H:$H,0))</f>
        <v>03</v>
      </c>
      <c r="C509" t="str">
        <f>INDEX(FamilyPlateData!$D:$D,MATCH($I509,FamilyPlateData!$H:$H,0))</f>
        <v>02</v>
      </c>
      <c r="D509">
        <f>INDEX(FamilyPlateData!$B:$B,MATCH($I509,FamilyPlateData!$H:$H,0))</f>
        <v>1</v>
      </c>
      <c r="E509">
        <v>1</v>
      </c>
      <c r="F509" s="19">
        <v>22</v>
      </c>
      <c r="G509" t="s">
        <v>2</v>
      </c>
      <c r="H509" s="5">
        <v>1</v>
      </c>
      <c r="I509" t="s">
        <v>143</v>
      </c>
      <c r="J509" s="15" t="str">
        <f t="shared" si="22"/>
        <v>1-22B-1</v>
      </c>
      <c r="K509">
        <f>INDEX(FamilyPlateData!I:I,MATCH(I509,FamilyPlateData!H:H,0))</f>
        <v>3</v>
      </c>
      <c r="L509" t="str">
        <f>INDEX(FamilyPlateData!J:J,MATCH(I509,FamilyPlateData!H:H,0))</f>
        <v>A3</v>
      </c>
      <c r="M509">
        <v>0</v>
      </c>
      <c r="N509">
        <v>1</v>
      </c>
      <c r="O509">
        <f>IF(_xlfn.IFNA(INDEX(ShrinkageData!H:H,MATCH(J509,ShrinkageData!H:H,0)), 0) = 0, 0, 1)</f>
        <v>0</v>
      </c>
      <c r="P509">
        <v>1</v>
      </c>
      <c r="Q509">
        <f t="shared" si="23"/>
        <v>0</v>
      </c>
      <c r="R509" s="1">
        <v>43593</v>
      </c>
      <c r="S509" s="16">
        <f t="shared" si="24"/>
        <v>156</v>
      </c>
    </row>
    <row r="510" spans="1:19" x14ac:dyDescent="0.2">
      <c r="A510" t="str">
        <f>INDEX(FamilyPlateData!$A:$A,MATCH($I510,FamilyPlateData!$H:$H,0))</f>
        <v>F03M02</v>
      </c>
      <c r="B510" t="str">
        <f>INDEX(FamilyPlateData!$C:$C,MATCH($I510,FamilyPlateData!$H:$H,0))</f>
        <v>03</v>
      </c>
      <c r="C510" t="str">
        <f>INDEX(FamilyPlateData!$D:$D,MATCH($I510,FamilyPlateData!$H:$H,0))</f>
        <v>02</v>
      </c>
      <c r="D510">
        <f>INDEX(FamilyPlateData!$B:$B,MATCH($I510,FamilyPlateData!$H:$H,0))</f>
        <v>1</v>
      </c>
      <c r="E510">
        <v>1</v>
      </c>
      <c r="F510" s="19">
        <v>22</v>
      </c>
      <c r="G510" t="s">
        <v>2</v>
      </c>
      <c r="H510" s="5">
        <v>2</v>
      </c>
      <c r="I510" t="s">
        <v>143</v>
      </c>
      <c r="J510" s="15" t="str">
        <f t="shared" si="22"/>
        <v>1-22B-2</v>
      </c>
      <c r="K510">
        <f>INDEX(FamilyPlateData!I:I,MATCH(I510,FamilyPlateData!H:H,0))</f>
        <v>3</v>
      </c>
      <c r="L510" t="str">
        <f>INDEX(FamilyPlateData!J:J,MATCH(I510,FamilyPlateData!H:H,0))</f>
        <v>A3</v>
      </c>
      <c r="M510">
        <v>1</v>
      </c>
      <c r="N510">
        <v>1</v>
      </c>
      <c r="O510">
        <f>IF(_xlfn.IFNA(INDEX(ShrinkageData!H:H,MATCH(J510,ShrinkageData!H:H,0)), 0) = 0, 0, 1)</f>
        <v>0</v>
      </c>
      <c r="P510">
        <v>0</v>
      </c>
      <c r="Q510">
        <f t="shared" si="23"/>
        <v>1</v>
      </c>
      <c r="R510" s="1">
        <v>43600</v>
      </c>
      <c r="S510" s="16">
        <f t="shared" si="24"/>
        <v>163</v>
      </c>
    </row>
    <row r="511" spans="1:19" x14ac:dyDescent="0.2">
      <c r="A511" t="str">
        <f>INDEX(FamilyPlateData!$A:$A,MATCH($I511,FamilyPlateData!$H:$H,0))</f>
        <v>F03M02</v>
      </c>
      <c r="B511" t="str">
        <f>INDEX(FamilyPlateData!$C:$C,MATCH($I511,FamilyPlateData!$H:$H,0))</f>
        <v>03</v>
      </c>
      <c r="C511" t="str">
        <f>INDEX(FamilyPlateData!$D:$D,MATCH($I511,FamilyPlateData!$H:$H,0))</f>
        <v>02</v>
      </c>
      <c r="D511">
        <f>INDEX(FamilyPlateData!$B:$B,MATCH($I511,FamilyPlateData!$H:$H,0))</f>
        <v>1</v>
      </c>
      <c r="E511">
        <v>1</v>
      </c>
      <c r="F511" s="19">
        <v>22</v>
      </c>
      <c r="G511" t="s">
        <v>2</v>
      </c>
      <c r="H511" s="5">
        <v>3</v>
      </c>
      <c r="I511" t="s">
        <v>143</v>
      </c>
      <c r="J511" s="15" t="str">
        <f t="shared" si="22"/>
        <v>1-22B-3</v>
      </c>
      <c r="K511">
        <f>INDEX(FamilyPlateData!I:I,MATCH(I511,FamilyPlateData!H:H,0))</f>
        <v>3</v>
      </c>
      <c r="L511" t="str">
        <f>INDEX(FamilyPlateData!J:J,MATCH(I511,FamilyPlateData!H:H,0))</f>
        <v>A3</v>
      </c>
      <c r="M511">
        <v>1</v>
      </c>
      <c r="N511">
        <v>1</v>
      </c>
      <c r="O511">
        <f>IF(_xlfn.IFNA(INDEX(ShrinkageData!H:H,MATCH(J511,ShrinkageData!H:H,0)), 0) = 0, 0, 1)</f>
        <v>0</v>
      </c>
      <c r="P511">
        <v>0</v>
      </c>
      <c r="Q511">
        <f t="shared" si="23"/>
        <v>1</v>
      </c>
      <c r="R511" s="1">
        <v>43600</v>
      </c>
      <c r="S511" s="16">
        <f t="shared" si="24"/>
        <v>163</v>
      </c>
    </row>
    <row r="512" spans="1:19" x14ac:dyDescent="0.2">
      <c r="A512" t="str">
        <f>INDEX(FamilyPlateData!$A:$A,MATCH($I512,FamilyPlateData!$H:$H,0))</f>
        <v>F03M02</v>
      </c>
      <c r="B512" t="str">
        <f>INDEX(FamilyPlateData!$C:$C,MATCH($I512,FamilyPlateData!$H:$H,0))</f>
        <v>03</v>
      </c>
      <c r="C512" t="str">
        <f>INDEX(FamilyPlateData!$D:$D,MATCH($I512,FamilyPlateData!$H:$H,0))</f>
        <v>02</v>
      </c>
      <c r="D512">
        <f>INDEX(FamilyPlateData!$B:$B,MATCH($I512,FamilyPlateData!$H:$H,0))</f>
        <v>1</v>
      </c>
      <c r="E512">
        <v>1</v>
      </c>
      <c r="F512" s="19">
        <v>22</v>
      </c>
      <c r="G512" t="s">
        <v>2</v>
      </c>
      <c r="H512" s="5">
        <v>4</v>
      </c>
      <c r="I512" t="s">
        <v>143</v>
      </c>
      <c r="J512" s="15" t="str">
        <f t="shared" ref="J512:J575" si="25">CONCATENATE(I512,"-",H512)</f>
        <v>1-22B-4</v>
      </c>
      <c r="K512">
        <f>INDEX(FamilyPlateData!I:I,MATCH(I512,FamilyPlateData!H:H,0))</f>
        <v>3</v>
      </c>
      <c r="L512" t="str">
        <f>INDEX(FamilyPlateData!J:J,MATCH(I512,FamilyPlateData!H:H,0))</f>
        <v>A3</v>
      </c>
      <c r="M512">
        <v>0</v>
      </c>
      <c r="N512">
        <v>1</v>
      </c>
      <c r="O512">
        <f>IF(_xlfn.IFNA(INDEX(ShrinkageData!H:H,MATCH(J512,ShrinkageData!H:H,0)), 0) = 0, 0, 1)</f>
        <v>0</v>
      </c>
      <c r="P512">
        <v>1</v>
      </c>
      <c r="Q512">
        <f t="shared" si="23"/>
        <v>0</v>
      </c>
      <c r="R512" s="1">
        <v>43593</v>
      </c>
      <c r="S512" s="16">
        <f t="shared" si="24"/>
        <v>156</v>
      </c>
    </row>
    <row r="513" spans="1:19" x14ac:dyDescent="0.2">
      <c r="A513" t="str">
        <f>INDEX(FamilyPlateData!$A:$A,MATCH($I513,FamilyPlateData!$H:$H,0))</f>
        <v>F03M02</v>
      </c>
      <c r="B513" t="str">
        <f>INDEX(FamilyPlateData!$C:$C,MATCH($I513,FamilyPlateData!$H:$H,0))</f>
        <v>03</v>
      </c>
      <c r="C513" t="str">
        <f>INDEX(FamilyPlateData!$D:$D,MATCH($I513,FamilyPlateData!$H:$H,0))</f>
        <v>02</v>
      </c>
      <c r="D513">
        <f>INDEX(FamilyPlateData!$B:$B,MATCH($I513,FamilyPlateData!$H:$H,0))</f>
        <v>1</v>
      </c>
      <c r="E513">
        <v>1</v>
      </c>
      <c r="F513" s="19">
        <v>22</v>
      </c>
      <c r="G513" t="s">
        <v>2</v>
      </c>
      <c r="H513" s="5">
        <v>5</v>
      </c>
      <c r="I513" t="s">
        <v>143</v>
      </c>
      <c r="J513" s="15" t="str">
        <f t="shared" si="25"/>
        <v>1-22B-5</v>
      </c>
      <c r="K513">
        <f>INDEX(FamilyPlateData!I:I,MATCH(I513,FamilyPlateData!H:H,0))</f>
        <v>3</v>
      </c>
      <c r="L513" t="str">
        <f>INDEX(FamilyPlateData!J:J,MATCH(I513,FamilyPlateData!H:H,0))</f>
        <v>A3</v>
      </c>
      <c r="M513">
        <v>0</v>
      </c>
      <c r="N513">
        <v>1</v>
      </c>
      <c r="O513">
        <f>IF(_xlfn.IFNA(INDEX(ShrinkageData!H:H,MATCH(J513,ShrinkageData!H:H,0)), 0) = 0, 0, 1)</f>
        <v>0</v>
      </c>
      <c r="P513">
        <v>1</v>
      </c>
      <c r="Q513">
        <f t="shared" si="23"/>
        <v>0</v>
      </c>
      <c r="R513" s="1">
        <v>43593</v>
      </c>
      <c r="S513" s="16">
        <f t="shared" si="24"/>
        <v>156</v>
      </c>
    </row>
    <row r="514" spans="1:19" x14ac:dyDescent="0.2">
      <c r="A514" t="str">
        <f>INDEX(FamilyPlateData!$A:$A,MATCH($I514,FamilyPlateData!$H:$H,0))</f>
        <v>F03M02</v>
      </c>
      <c r="B514" t="str">
        <f>INDEX(FamilyPlateData!$C:$C,MATCH($I514,FamilyPlateData!$H:$H,0))</f>
        <v>03</v>
      </c>
      <c r="C514" t="str">
        <f>INDEX(FamilyPlateData!$D:$D,MATCH($I514,FamilyPlateData!$H:$H,0))</f>
        <v>02</v>
      </c>
      <c r="D514">
        <f>INDEX(FamilyPlateData!$B:$B,MATCH($I514,FamilyPlateData!$H:$H,0))</f>
        <v>1</v>
      </c>
      <c r="E514">
        <v>1</v>
      </c>
      <c r="F514" s="19">
        <v>22</v>
      </c>
      <c r="G514" t="s">
        <v>2</v>
      </c>
      <c r="H514" s="5">
        <v>6</v>
      </c>
      <c r="I514" t="s">
        <v>143</v>
      </c>
      <c r="J514" s="15" t="str">
        <f t="shared" si="25"/>
        <v>1-22B-6</v>
      </c>
      <c r="K514">
        <f>INDEX(FamilyPlateData!I:I,MATCH(I514,FamilyPlateData!H:H,0))</f>
        <v>3</v>
      </c>
      <c r="L514" t="str">
        <f>INDEX(FamilyPlateData!J:J,MATCH(I514,FamilyPlateData!H:H,0))</f>
        <v>A3</v>
      </c>
      <c r="M514">
        <v>0</v>
      </c>
      <c r="N514">
        <v>1</v>
      </c>
      <c r="O514">
        <f>IF(_xlfn.IFNA(INDEX(ShrinkageData!H:H,MATCH(J514,ShrinkageData!H:H,0)), 0) = 0, 0, 1)</f>
        <v>0</v>
      </c>
      <c r="P514">
        <v>1</v>
      </c>
      <c r="Q514">
        <f t="shared" si="23"/>
        <v>0</v>
      </c>
      <c r="R514" s="1">
        <v>43576</v>
      </c>
      <c r="S514" s="16">
        <f t="shared" si="24"/>
        <v>139</v>
      </c>
    </row>
    <row r="515" spans="1:19" x14ac:dyDescent="0.2">
      <c r="A515" t="str">
        <f>INDEX(FamilyPlateData!$A:$A,MATCH($I515,FamilyPlateData!$H:$H,0))</f>
        <v>F01M01</v>
      </c>
      <c r="B515" t="str">
        <f>INDEX(FamilyPlateData!$C:$C,MATCH($I515,FamilyPlateData!$H:$H,0))</f>
        <v>01</v>
      </c>
      <c r="C515" t="str">
        <f>INDEX(FamilyPlateData!$D:$D,MATCH($I515,FamilyPlateData!$H:$H,0))</f>
        <v>01</v>
      </c>
      <c r="D515">
        <f>INDEX(FamilyPlateData!$B:$B,MATCH($I515,FamilyPlateData!$H:$H,0))</f>
        <v>1</v>
      </c>
      <c r="E515">
        <v>1</v>
      </c>
      <c r="F515" s="19">
        <v>22</v>
      </c>
      <c r="G515" t="s">
        <v>3</v>
      </c>
      <c r="H515" s="5">
        <v>1</v>
      </c>
      <c r="I515" t="s">
        <v>144</v>
      </c>
      <c r="J515" s="15" t="str">
        <f t="shared" si="25"/>
        <v>1-22C-1</v>
      </c>
      <c r="K515">
        <f>INDEX(FamilyPlateData!I:I,MATCH(I515,FamilyPlateData!H:H,0))</f>
        <v>3</v>
      </c>
      <c r="L515" t="str">
        <f>INDEX(FamilyPlateData!J:J,MATCH(I515,FamilyPlateData!H:H,0))</f>
        <v>A2</v>
      </c>
      <c r="M515">
        <v>0</v>
      </c>
      <c r="N515">
        <v>0</v>
      </c>
      <c r="O515">
        <f>IF(_xlfn.IFNA(INDEX(ShrinkageData!H:H,MATCH(J515,ShrinkageData!H:H,0)), 0) = 0, 0, 1)</f>
        <v>0</v>
      </c>
      <c r="P515">
        <v>0</v>
      </c>
      <c r="Q515">
        <f t="shared" ref="Q515:Q578" si="26">IF(AND(M515=1,N515=1,O515=0,P515=0),1,0)</f>
        <v>0</v>
      </c>
      <c r="R515" s="1" t="s">
        <v>921</v>
      </c>
      <c r="S515" s="16">
        <f t="shared" ref="S515:S578" si="27">IF(AND(R515 &lt;&gt; "", R515 &lt;&gt; "n/a"), R515-DATE(2018,12,3), 0)</f>
        <v>0</v>
      </c>
    </row>
    <row r="516" spans="1:19" x14ac:dyDescent="0.2">
      <c r="A516" t="str">
        <f>INDEX(FamilyPlateData!$A:$A,MATCH($I516,FamilyPlateData!$H:$H,0))</f>
        <v>F01M01</v>
      </c>
      <c r="B516" t="str">
        <f>INDEX(FamilyPlateData!$C:$C,MATCH($I516,FamilyPlateData!$H:$H,0))</f>
        <v>01</v>
      </c>
      <c r="C516" t="str">
        <f>INDEX(FamilyPlateData!$D:$D,MATCH($I516,FamilyPlateData!$H:$H,0))</f>
        <v>01</v>
      </c>
      <c r="D516">
        <f>INDEX(FamilyPlateData!$B:$B,MATCH($I516,FamilyPlateData!$H:$H,0))</f>
        <v>1</v>
      </c>
      <c r="E516">
        <v>1</v>
      </c>
      <c r="F516" s="19">
        <v>22</v>
      </c>
      <c r="G516" t="s">
        <v>3</v>
      </c>
      <c r="H516" s="5">
        <v>2</v>
      </c>
      <c r="I516" t="s">
        <v>144</v>
      </c>
      <c r="J516" s="15" t="str">
        <f t="shared" si="25"/>
        <v>1-22C-2</v>
      </c>
      <c r="K516">
        <f>INDEX(FamilyPlateData!I:I,MATCH(I516,FamilyPlateData!H:H,0))</f>
        <v>3</v>
      </c>
      <c r="L516" t="str">
        <f>INDEX(FamilyPlateData!J:J,MATCH(I516,FamilyPlateData!H:H,0))</f>
        <v>A2</v>
      </c>
      <c r="M516">
        <v>0</v>
      </c>
      <c r="N516">
        <v>0</v>
      </c>
      <c r="O516">
        <f>IF(_xlfn.IFNA(INDEX(ShrinkageData!H:H,MATCH(J516,ShrinkageData!H:H,0)), 0) = 0, 0, 1)</f>
        <v>0</v>
      </c>
      <c r="P516">
        <v>0</v>
      </c>
      <c r="Q516">
        <f t="shared" si="26"/>
        <v>0</v>
      </c>
      <c r="R516" s="1" t="s">
        <v>921</v>
      </c>
      <c r="S516" s="16">
        <f t="shared" si="27"/>
        <v>0</v>
      </c>
    </row>
    <row r="517" spans="1:19" x14ac:dyDescent="0.2">
      <c r="A517" t="str">
        <f>INDEX(FamilyPlateData!$A:$A,MATCH($I517,FamilyPlateData!$H:$H,0))</f>
        <v>F01M01</v>
      </c>
      <c r="B517" t="str">
        <f>INDEX(FamilyPlateData!$C:$C,MATCH($I517,FamilyPlateData!$H:$H,0))</f>
        <v>01</v>
      </c>
      <c r="C517" t="str">
        <f>INDEX(FamilyPlateData!$D:$D,MATCH($I517,FamilyPlateData!$H:$H,0))</f>
        <v>01</v>
      </c>
      <c r="D517">
        <f>INDEX(FamilyPlateData!$B:$B,MATCH($I517,FamilyPlateData!$H:$H,0))</f>
        <v>1</v>
      </c>
      <c r="E517">
        <v>1</v>
      </c>
      <c r="F517" s="19">
        <v>22</v>
      </c>
      <c r="G517" t="s">
        <v>3</v>
      </c>
      <c r="H517" s="5">
        <v>3</v>
      </c>
      <c r="I517" t="s">
        <v>144</v>
      </c>
      <c r="J517" s="15" t="str">
        <f t="shared" si="25"/>
        <v>1-22C-3</v>
      </c>
      <c r="K517">
        <f>INDEX(FamilyPlateData!I:I,MATCH(I517,FamilyPlateData!H:H,0))</f>
        <v>3</v>
      </c>
      <c r="L517" t="str">
        <f>INDEX(FamilyPlateData!J:J,MATCH(I517,FamilyPlateData!H:H,0))</f>
        <v>A2</v>
      </c>
      <c r="M517">
        <v>0</v>
      </c>
      <c r="N517">
        <v>0</v>
      </c>
      <c r="O517">
        <f>IF(_xlfn.IFNA(INDEX(ShrinkageData!H:H,MATCH(J517,ShrinkageData!H:H,0)), 0) = 0, 0, 1)</f>
        <v>0</v>
      </c>
      <c r="P517">
        <v>0</v>
      </c>
      <c r="Q517">
        <f t="shared" si="26"/>
        <v>0</v>
      </c>
      <c r="R517" s="1" t="s">
        <v>921</v>
      </c>
      <c r="S517" s="16">
        <f t="shared" si="27"/>
        <v>0</v>
      </c>
    </row>
    <row r="518" spans="1:19" x14ac:dyDescent="0.2">
      <c r="A518" t="str">
        <f>INDEX(FamilyPlateData!$A:$A,MATCH($I518,FamilyPlateData!$H:$H,0))</f>
        <v>F01M01</v>
      </c>
      <c r="B518" t="str">
        <f>INDEX(FamilyPlateData!$C:$C,MATCH($I518,FamilyPlateData!$H:$H,0))</f>
        <v>01</v>
      </c>
      <c r="C518" t="str">
        <f>INDEX(FamilyPlateData!$D:$D,MATCH($I518,FamilyPlateData!$H:$H,0))</f>
        <v>01</v>
      </c>
      <c r="D518">
        <f>INDEX(FamilyPlateData!$B:$B,MATCH($I518,FamilyPlateData!$H:$H,0))</f>
        <v>1</v>
      </c>
      <c r="E518">
        <v>1</v>
      </c>
      <c r="F518" s="19">
        <v>22</v>
      </c>
      <c r="G518" t="s">
        <v>3</v>
      </c>
      <c r="H518" s="5">
        <v>4</v>
      </c>
      <c r="I518" t="s">
        <v>144</v>
      </c>
      <c r="J518" s="15" t="str">
        <f t="shared" si="25"/>
        <v>1-22C-4</v>
      </c>
      <c r="K518">
        <f>INDEX(FamilyPlateData!I:I,MATCH(I518,FamilyPlateData!H:H,0))</f>
        <v>3</v>
      </c>
      <c r="L518" t="str">
        <f>INDEX(FamilyPlateData!J:J,MATCH(I518,FamilyPlateData!H:H,0))</f>
        <v>A2</v>
      </c>
      <c r="M518">
        <v>1</v>
      </c>
      <c r="N518">
        <v>1</v>
      </c>
      <c r="O518">
        <f>IF(_xlfn.IFNA(INDEX(ShrinkageData!H:H,MATCH(J518,ShrinkageData!H:H,0)), 0) = 0, 0, 1)</f>
        <v>0</v>
      </c>
      <c r="P518">
        <v>0</v>
      </c>
      <c r="Q518">
        <f t="shared" si="26"/>
        <v>1</v>
      </c>
      <c r="R518" s="1">
        <v>43600</v>
      </c>
      <c r="S518" s="16">
        <f t="shared" si="27"/>
        <v>163</v>
      </c>
    </row>
    <row r="519" spans="1:19" x14ac:dyDescent="0.2">
      <c r="A519" t="str">
        <f>INDEX(FamilyPlateData!$A:$A,MATCH($I519,FamilyPlateData!$H:$H,0))</f>
        <v>F01M01</v>
      </c>
      <c r="B519" t="str">
        <f>INDEX(FamilyPlateData!$C:$C,MATCH($I519,FamilyPlateData!$H:$H,0))</f>
        <v>01</v>
      </c>
      <c r="C519" t="str">
        <f>INDEX(FamilyPlateData!$D:$D,MATCH($I519,FamilyPlateData!$H:$H,0))</f>
        <v>01</v>
      </c>
      <c r="D519">
        <f>INDEX(FamilyPlateData!$B:$B,MATCH($I519,FamilyPlateData!$H:$H,0))</f>
        <v>1</v>
      </c>
      <c r="E519">
        <v>1</v>
      </c>
      <c r="F519" s="19">
        <v>22</v>
      </c>
      <c r="G519" t="s">
        <v>3</v>
      </c>
      <c r="H519" s="5">
        <v>5</v>
      </c>
      <c r="I519" t="s">
        <v>144</v>
      </c>
      <c r="J519" s="15" t="str">
        <f t="shared" si="25"/>
        <v>1-22C-5</v>
      </c>
      <c r="K519">
        <f>INDEX(FamilyPlateData!I:I,MATCH(I519,FamilyPlateData!H:H,0))</f>
        <v>3</v>
      </c>
      <c r="L519" t="str">
        <f>INDEX(FamilyPlateData!J:J,MATCH(I519,FamilyPlateData!H:H,0))</f>
        <v>A2</v>
      </c>
      <c r="M519">
        <v>0</v>
      </c>
      <c r="N519">
        <v>0</v>
      </c>
      <c r="O519">
        <f>IF(_xlfn.IFNA(INDEX(ShrinkageData!H:H,MATCH(J519,ShrinkageData!H:H,0)), 0) = 0, 0, 1)</f>
        <v>0</v>
      </c>
      <c r="P519">
        <v>0</v>
      </c>
      <c r="Q519">
        <f t="shared" si="26"/>
        <v>0</v>
      </c>
      <c r="R519" s="1" t="s">
        <v>921</v>
      </c>
      <c r="S519" s="16">
        <f t="shared" si="27"/>
        <v>0</v>
      </c>
    </row>
    <row r="520" spans="1:19" x14ac:dyDescent="0.2">
      <c r="A520" t="str">
        <f>INDEX(FamilyPlateData!$A:$A,MATCH($I520,FamilyPlateData!$H:$H,0))</f>
        <v>F01M01</v>
      </c>
      <c r="B520" t="str">
        <f>INDEX(FamilyPlateData!$C:$C,MATCH($I520,FamilyPlateData!$H:$H,0))</f>
        <v>01</v>
      </c>
      <c r="C520" t="str">
        <f>INDEX(FamilyPlateData!$D:$D,MATCH($I520,FamilyPlateData!$H:$H,0))</f>
        <v>01</v>
      </c>
      <c r="D520">
        <f>INDEX(FamilyPlateData!$B:$B,MATCH($I520,FamilyPlateData!$H:$H,0))</f>
        <v>1</v>
      </c>
      <c r="E520">
        <v>1</v>
      </c>
      <c r="F520" s="19">
        <v>22</v>
      </c>
      <c r="G520" t="s">
        <v>3</v>
      </c>
      <c r="H520" s="5">
        <v>6</v>
      </c>
      <c r="I520" t="s">
        <v>144</v>
      </c>
      <c r="J520" s="15" t="str">
        <f t="shared" si="25"/>
        <v>1-22C-6</v>
      </c>
      <c r="K520">
        <f>INDEX(FamilyPlateData!I:I,MATCH(I520,FamilyPlateData!H:H,0))</f>
        <v>3</v>
      </c>
      <c r="L520" t="str">
        <f>INDEX(FamilyPlateData!J:J,MATCH(I520,FamilyPlateData!H:H,0))</f>
        <v>A2</v>
      </c>
      <c r="M520">
        <v>0</v>
      </c>
      <c r="N520">
        <v>0</v>
      </c>
      <c r="O520">
        <f>IF(_xlfn.IFNA(INDEX(ShrinkageData!H:H,MATCH(J520,ShrinkageData!H:H,0)), 0) = 0, 0, 1)</f>
        <v>0</v>
      </c>
      <c r="P520">
        <v>0</v>
      </c>
      <c r="Q520">
        <f t="shared" si="26"/>
        <v>0</v>
      </c>
      <c r="R520" s="1" t="s">
        <v>921</v>
      </c>
      <c r="S520" s="16">
        <f t="shared" si="27"/>
        <v>0</v>
      </c>
    </row>
    <row r="521" spans="1:19" x14ac:dyDescent="0.2">
      <c r="A521" t="str">
        <f>INDEX(FamilyPlateData!$A:$A,MATCH($I521,FamilyPlateData!$H:$H,0))</f>
        <v>F01M01</v>
      </c>
      <c r="B521" t="str">
        <f>INDEX(FamilyPlateData!$C:$C,MATCH($I521,FamilyPlateData!$H:$H,0))</f>
        <v>01</v>
      </c>
      <c r="C521" t="str">
        <f>INDEX(FamilyPlateData!$D:$D,MATCH($I521,FamilyPlateData!$H:$H,0))</f>
        <v>01</v>
      </c>
      <c r="D521">
        <f>INDEX(FamilyPlateData!$B:$B,MATCH($I521,FamilyPlateData!$H:$H,0))</f>
        <v>1</v>
      </c>
      <c r="E521">
        <v>1</v>
      </c>
      <c r="F521" s="19">
        <v>22</v>
      </c>
      <c r="G521" t="s">
        <v>4</v>
      </c>
      <c r="H521" s="5">
        <v>1</v>
      </c>
      <c r="I521" t="s">
        <v>145</v>
      </c>
      <c r="J521" s="15" t="str">
        <f t="shared" si="25"/>
        <v>1-22D-1</v>
      </c>
      <c r="K521">
        <f>INDEX(FamilyPlateData!I:I,MATCH(I521,FamilyPlateData!H:H,0))</f>
        <v>3</v>
      </c>
      <c r="L521" t="str">
        <f>INDEX(FamilyPlateData!J:J,MATCH(I521,FamilyPlateData!H:H,0))</f>
        <v>A2</v>
      </c>
      <c r="M521">
        <v>1</v>
      </c>
      <c r="N521">
        <v>1</v>
      </c>
      <c r="O521">
        <f>IF(_xlfn.IFNA(INDEX(ShrinkageData!H:H,MATCH(J521,ShrinkageData!H:H,0)), 0) = 0, 0, 1)</f>
        <v>0</v>
      </c>
      <c r="P521">
        <v>0</v>
      </c>
      <c r="Q521">
        <f t="shared" si="26"/>
        <v>1</v>
      </c>
      <c r="R521" s="1">
        <v>43600</v>
      </c>
      <c r="S521" s="16">
        <f t="shared" si="27"/>
        <v>163</v>
      </c>
    </row>
    <row r="522" spans="1:19" x14ac:dyDescent="0.2">
      <c r="A522" t="str">
        <f>INDEX(FamilyPlateData!$A:$A,MATCH($I522,FamilyPlateData!$H:$H,0))</f>
        <v>F01M01</v>
      </c>
      <c r="B522" t="str">
        <f>INDEX(FamilyPlateData!$C:$C,MATCH($I522,FamilyPlateData!$H:$H,0))</f>
        <v>01</v>
      </c>
      <c r="C522" t="str">
        <f>INDEX(FamilyPlateData!$D:$D,MATCH($I522,FamilyPlateData!$H:$H,0))</f>
        <v>01</v>
      </c>
      <c r="D522">
        <f>INDEX(FamilyPlateData!$B:$B,MATCH($I522,FamilyPlateData!$H:$H,0))</f>
        <v>1</v>
      </c>
      <c r="E522">
        <v>1</v>
      </c>
      <c r="F522" s="19">
        <v>22</v>
      </c>
      <c r="G522" t="s">
        <v>4</v>
      </c>
      <c r="H522" s="5">
        <v>2</v>
      </c>
      <c r="I522" t="s">
        <v>145</v>
      </c>
      <c r="J522" s="15" t="str">
        <f t="shared" si="25"/>
        <v>1-22D-2</v>
      </c>
      <c r="K522">
        <f>INDEX(FamilyPlateData!I:I,MATCH(I522,FamilyPlateData!H:H,0))</f>
        <v>3</v>
      </c>
      <c r="L522" t="str">
        <f>INDEX(FamilyPlateData!J:J,MATCH(I522,FamilyPlateData!H:H,0))</f>
        <v>A2</v>
      </c>
      <c r="M522">
        <v>0</v>
      </c>
      <c r="N522">
        <v>1</v>
      </c>
      <c r="O522">
        <f>IF(_xlfn.IFNA(INDEX(ShrinkageData!H:H,MATCH(J522,ShrinkageData!H:H,0)), 0) = 0, 0, 1)</f>
        <v>0</v>
      </c>
      <c r="P522">
        <v>1</v>
      </c>
      <c r="Q522">
        <f t="shared" si="26"/>
        <v>0</v>
      </c>
      <c r="R522" s="1">
        <v>43576</v>
      </c>
      <c r="S522" s="16">
        <f t="shared" si="27"/>
        <v>139</v>
      </c>
    </row>
    <row r="523" spans="1:19" x14ac:dyDescent="0.2">
      <c r="A523" t="str">
        <f>INDEX(FamilyPlateData!$A:$A,MATCH($I523,FamilyPlateData!$H:$H,0))</f>
        <v>F01M01</v>
      </c>
      <c r="B523" t="str">
        <f>INDEX(FamilyPlateData!$C:$C,MATCH($I523,FamilyPlateData!$H:$H,0))</f>
        <v>01</v>
      </c>
      <c r="C523" t="str">
        <f>INDEX(FamilyPlateData!$D:$D,MATCH($I523,FamilyPlateData!$H:$H,0))</f>
        <v>01</v>
      </c>
      <c r="D523">
        <f>INDEX(FamilyPlateData!$B:$B,MATCH($I523,FamilyPlateData!$H:$H,0))</f>
        <v>1</v>
      </c>
      <c r="E523">
        <v>1</v>
      </c>
      <c r="F523" s="19">
        <v>22</v>
      </c>
      <c r="G523" t="s">
        <v>4</v>
      </c>
      <c r="H523" s="5">
        <v>3</v>
      </c>
      <c r="I523" t="s">
        <v>145</v>
      </c>
      <c r="J523" s="15" t="str">
        <f t="shared" si="25"/>
        <v>1-22D-3</v>
      </c>
      <c r="K523">
        <f>INDEX(FamilyPlateData!I:I,MATCH(I523,FamilyPlateData!H:H,0))</f>
        <v>3</v>
      </c>
      <c r="L523" t="str">
        <f>INDEX(FamilyPlateData!J:J,MATCH(I523,FamilyPlateData!H:H,0))</f>
        <v>A2</v>
      </c>
      <c r="M523">
        <v>0</v>
      </c>
      <c r="N523">
        <v>0</v>
      </c>
      <c r="O523">
        <f>IF(_xlfn.IFNA(INDEX(ShrinkageData!H:H,MATCH(J523,ShrinkageData!H:H,0)), 0) = 0, 0, 1)</f>
        <v>0</v>
      </c>
      <c r="P523">
        <v>0</v>
      </c>
      <c r="Q523">
        <f t="shared" si="26"/>
        <v>0</v>
      </c>
      <c r="R523" s="1" t="s">
        <v>921</v>
      </c>
      <c r="S523" s="16">
        <f t="shared" si="27"/>
        <v>0</v>
      </c>
    </row>
    <row r="524" spans="1:19" x14ac:dyDescent="0.2">
      <c r="A524" t="str">
        <f>INDEX(FamilyPlateData!$A:$A,MATCH($I524,FamilyPlateData!$H:$H,0))</f>
        <v>F01M01</v>
      </c>
      <c r="B524" t="str">
        <f>INDEX(FamilyPlateData!$C:$C,MATCH($I524,FamilyPlateData!$H:$H,0))</f>
        <v>01</v>
      </c>
      <c r="C524" t="str">
        <f>INDEX(FamilyPlateData!$D:$D,MATCH($I524,FamilyPlateData!$H:$H,0))</f>
        <v>01</v>
      </c>
      <c r="D524">
        <f>INDEX(FamilyPlateData!$B:$B,MATCH($I524,FamilyPlateData!$H:$H,0))</f>
        <v>1</v>
      </c>
      <c r="E524">
        <v>1</v>
      </c>
      <c r="F524" s="19">
        <v>22</v>
      </c>
      <c r="G524" t="s">
        <v>4</v>
      </c>
      <c r="H524" s="5">
        <v>4</v>
      </c>
      <c r="I524" t="s">
        <v>145</v>
      </c>
      <c r="J524" s="15" t="str">
        <f t="shared" si="25"/>
        <v>1-22D-4</v>
      </c>
      <c r="K524">
        <f>INDEX(FamilyPlateData!I:I,MATCH(I524,FamilyPlateData!H:H,0))</f>
        <v>3</v>
      </c>
      <c r="L524" t="str">
        <f>INDEX(FamilyPlateData!J:J,MATCH(I524,FamilyPlateData!H:H,0))</f>
        <v>A2</v>
      </c>
      <c r="M524">
        <v>0</v>
      </c>
      <c r="N524">
        <v>1</v>
      </c>
      <c r="O524">
        <f>IF(_xlfn.IFNA(INDEX(ShrinkageData!H:H,MATCH(J524,ShrinkageData!H:H,0)), 0) = 0, 0, 1)</f>
        <v>1</v>
      </c>
      <c r="P524">
        <v>1</v>
      </c>
      <c r="Q524">
        <f t="shared" si="26"/>
        <v>0</v>
      </c>
      <c r="R524" s="1">
        <v>43562</v>
      </c>
      <c r="S524" s="16">
        <f t="shared" si="27"/>
        <v>125</v>
      </c>
    </row>
    <row r="525" spans="1:19" x14ac:dyDescent="0.2">
      <c r="A525" t="str">
        <f>INDEX(FamilyPlateData!$A:$A,MATCH($I525,FamilyPlateData!$H:$H,0))</f>
        <v>F01M01</v>
      </c>
      <c r="B525" t="str">
        <f>INDEX(FamilyPlateData!$C:$C,MATCH($I525,FamilyPlateData!$H:$H,0))</f>
        <v>01</v>
      </c>
      <c r="C525" t="str">
        <f>INDEX(FamilyPlateData!$D:$D,MATCH($I525,FamilyPlateData!$H:$H,0))</f>
        <v>01</v>
      </c>
      <c r="D525">
        <f>INDEX(FamilyPlateData!$B:$B,MATCH($I525,FamilyPlateData!$H:$H,0))</f>
        <v>1</v>
      </c>
      <c r="E525">
        <v>1</v>
      </c>
      <c r="F525" s="19">
        <v>22</v>
      </c>
      <c r="G525" t="s">
        <v>4</v>
      </c>
      <c r="H525" s="5">
        <v>5</v>
      </c>
      <c r="I525" t="s">
        <v>145</v>
      </c>
      <c r="J525" s="15" t="str">
        <f t="shared" si="25"/>
        <v>1-22D-5</v>
      </c>
      <c r="K525">
        <f>INDEX(FamilyPlateData!I:I,MATCH(I525,FamilyPlateData!H:H,0))</f>
        <v>3</v>
      </c>
      <c r="L525" t="str">
        <f>INDEX(FamilyPlateData!J:J,MATCH(I525,FamilyPlateData!H:H,0))</f>
        <v>A2</v>
      </c>
      <c r="M525">
        <v>1</v>
      </c>
      <c r="N525">
        <v>1</v>
      </c>
      <c r="O525">
        <f>IF(_xlfn.IFNA(INDEX(ShrinkageData!H:H,MATCH(J525,ShrinkageData!H:H,0)), 0) = 0, 0, 1)</f>
        <v>0</v>
      </c>
      <c r="P525">
        <v>0</v>
      </c>
      <c r="Q525">
        <f t="shared" si="26"/>
        <v>1</v>
      </c>
      <c r="R525" s="1">
        <v>43600</v>
      </c>
      <c r="S525" s="16">
        <f t="shared" si="27"/>
        <v>163</v>
      </c>
    </row>
    <row r="526" spans="1:19" x14ac:dyDescent="0.2">
      <c r="A526" t="str">
        <f>INDEX(FamilyPlateData!$A:$A,MATCH($I526,FamilyPlateData!$H:$H,0))</f>
        <v>F01M01</v>
      </c>
      <c r="B526" t="str">
        <f>INDEX(FamilyPlateData!$C:$C,MATCH($I526,FamilyPlateData!$H:$H,0))</f>
        <v>01</v>
      </c>
      <c r="C526" t="str">
        <f>INDEX(FamilyPlateData!$D:$D,MATCH($I526,FamilyPlateData!$H:$H,0))</f>
        <v>01</v>
      </c>
      <c r="D526">
        <f>INDEX(FamilyPlateData!$B:$B,MATCH($I526,FamilyPlateData!$H:$H,0))</f>
        <v>1</v>
      </c>
      <c r="E526">
        <v>1</v>
      </c>
      <c r="F526" s="19">
        <v>22</v>
      </c>
      <c r="G526" t="s">
        <v>4</v>
      </c>
      <c r="H526" s="5">
        <v>6</v>
      </c>
      <c r="I526" t="s">
        <v>145</v>
      </c>
      <c r="J526" s="15" t="str">
        <f t="shared" si="25"/>
        <v>1-22D-6</v>
      </c>
      <c r="K526">
        <f>INDEX(FamilyPlateData!I:I,MATCH(I526,FamilyPlateData!H:H,0))</f>
        <v>3</v>
      </c>
      <c r="L526" t="str">
        <f>INDEX(FamilyPlateData!J:J,MATCH(I526,FamilyPlateData!H:H,0))</f>
        <v>A2</v>
      </c>
      <c r="M526">
        <v>1</v>
      </c>
      <c r="N526">
        <v>1</v>
      </c>
      <c r="O526">
        <f>IF(_xlfn.IFNA(INDEX(ShrinkageData!H:H,MATCH(J526,ShrinkageData!H:H,0)), 0) = 0, 0, 1)</f>
        <v>0</v>
      </c>
      <c r="P526">
        <v>0</v>
      </c>
      <c r="Q526">
        <f t="shared" si="26"/>
        <v>1</v>
      </c>
      <c r="R526" s="1">
        <v>43600</v>
      </c>
      <c r="S526" s="16">
        <f t="shared" si="27"/>
        <v>163</v>
      </c>
    </row>
    <row r="527" spans="1:19" x14ac:dyDescent="0.2">
      <c r="A527" t="str">
        <f>INDEX(FamilyPlateData!$A:$A,MATCH($I527,FamilyPlateData!$H:$H,0))</f>
        <v>F10M16</v>
      </c>
      <c r="B527" t="str">
        <f>INDEX(FamilyPlateData!$C:$C,MATCH($I527,FamilyPlateData!$H:$H,0))</f>
        <v>10</v>
      </c>
      <c r="C527" t="str">
        <f>INDEX(FamilyPlateData!$D:$D,MATCH($I527,FamilyPlateData!$H:$H,0))</f>
        <v>16</v>
      </c>
      <c r="D527">
        <f>INDEX(FamilyPlateData!$B:$B,MATCH($I527,FamilyPlateData!$H:$H,0))</f>
        <v>4</v>
      </c>
      <c r="E527">
        <v>1</v>
      </c>
      <c r="F527" s="19">
        <v>23</v>
      </c>
      <c r="G527" t="s">
        <v>1</v>
      </c>
      <c r="H527" s="5">
        <v>1</v>
      </c>
      <c r="I527" t="s">
        <v>146</v>
      </c>
      <c r="J527" s="15" t="str">
        <f t="shared" si="25"/>
        <v>1-23A-1</v>
      </c>
      <c r="K527">
        <f>INDEX(FamilyPlateData!I:I,MATCH(I527,FamilyPlateData!H:H,0))</f>
        <v>4</v>
      </c>
      <c r="L527" t="str">
        <f>INDEX(FamilyPlateData!J:J,MATCH(I527,FamilyPlateData!H:H,0))</f>
        <v>A2</v>
      </c>
      <c r="M527">
        <v>1</v>
      </c>
      <c r="N527">
        <v>1</v>
      </c>
      <c r="O527">
        <f>IF(_xlfn.IFNA(INDEX(ShrinkageData!H:H,MATCH(J527,ShrinkageData!H:H,0)), 0) = 0, 0, 1)</f>
        <v>1</v>
      </c>
      <c r="P527">
        <v>0</v>
      </c>
      <c r="Q527">
        <f t="shared" si="26"/>
        <v>0</v>
      </c>
      <c r="R527" s="1">
        <v>43595</v>
      </c>
      <c r="S527" s="16">
        <f t="shared" si="27"/>
        <v>158</v>
      </c>
    </row>
    <row r="528" spans="1:19" x14ac:dyDescent="0.2">
      <c r="A528" t="str">
        <f>INDEX(FamilyPlateData!$A:$A,MATCH($I528,FamilyPlateData!$H:$H,0))</f>
        <v>F10M16</v>
      </c>
      <c r="B528" t="str">
        <f>INDEX(FamilyPlateData!$C:$C,MATCH($I528,FamilyPlateData!$H:$H,0))</f>
        <v>10</v>
      </c>
      <c r="C528" t="str">
        <f>INDEX(FamilyPlateData!$D:$D,MATCH($I528,FamilyPlateData!$H:$H,0))</f>
        <v>16</v>
      </c>
      <c r="D528">
        <f>INDEX(FamilyPlateData!$B:$B,MATCH($I528,FamilyPlateData!$H:$H,0))</f>
        <v>4</v>
      </c>
      <c r="E528">
        <v>1</v>
      </c>
      <c r="F528" s="19">
        <v>23</v>
      </c>
      <c r="G528" t="s">
        <v>1</v>
      </c>
      <c r="H528" s="5">
        <v>2</v>
      </c>
      <c r="I528" t="s">
        <v>146</v>
      </c>
      <c r="J528" s="15" t="str">
        <f t="shared" si="25"/>
        <v>1-23A-2</v>
      </c>
      <c r="K528">
        <f>INDEX(FamilyPlateData!I:I,MATCH(I528,FamilyPlateData!H:H,0))</f>
        <v>4</v>
      </c>
      <c r="L528" t="str">
        <f>INDEX(FamilyPlateData!J:J,MATCH(I528,FamilyPlateData!H:H,0))</f>
        <v>A2</v>
      </c>
      <c r="M528">
        <v>1</v>
      </c>
      <c r="N528">
        <v>1</v>
      </c>
      <c r="O528">
        <f>IF(_xlfn.IFNA(INDEX(ShrinkageData!H:H,MATCH(J528,ShrinkageData!H:H,0)), 0) = 0, 0, 1)</f>
        <v>0</v>
      </c>
      <c r="P528">
        <v>0</v>
      </c>
      <c r="Q528">
        <f t="shared" si="26"/>
        <v>1</v>
      </c>
      <c r="R528" s="1">
        <v>43600</v>
      </c>
      <c r="S528" s="16">
        <f t="shared" si="27"/>
        <v>163</v>
      </c>
    </row>
    <row r="529" spans="1:19" x14ac:dyDescent="0.2">
      <c r="A529" t="str">
        <f>INDEX(FamilyPlateData!$A:$A,MATCH($I529,FamilyPlateData!$H:$H,0))</f>
        <v>F10M16</v>
      </c>
      <c r="B529" t="str">
        <f>INDEX(FamilyPlateData!$C:$C,MATCH($I529,FamilyPlateData!$H:$H,0))</f>
        <v>10</v>
      </c>
      <c r="C529" t="str">
        <f>INDEX(FamilyPlateData!$D:$D,MATCH($I529,FamilyPlateData!$H:$H,0))</f>
        <v>16</v>
      </c>
      <c r="D529">
        <f>INDEX(FamilyPlateData!$B:$B,MATCH($I529,FamilyPlateData!$H:$H,0))</f>
        <v>4</v>
      </c>
      <c r="E529">
        <v>1</v>
      </c>
      <c r="F529" s="19">
        <v>23</v>
      </c>
      <c r="G529" t="s">
        <v>1</v>
      </c>
      <c r="H529" s="5">
        <v>3</v>
      </c>
      <c r="I529" t="s">
        <v>146</v>
      </c>
      <c r="J529" s="15" t="str">
        <f t="shared" si="25"/>
        <v>1-23A-3</v>
      </c>
      <c r="K529">
        <f>INDEX(FamilyPlateData!I:I,MATCH(I529,FamilyPlateData!H:H,0))</f>
        <v>4</v>
      </c>
      <c r="L529" t="str">
        <f>INDEX(FamilyPlateData!J:J,MATCH(I529,FamilyPlateData!H:H,0))</f>
        <v>A2</v>
      </c>
      <c r="M529">
        <v>1</v>
      </c>
      <c r="N529">
        <v>1</v>
      </c>
      <c r="O529">
        <f>IF(_xlfn.IFNA(INDEX(ShrinkageData!H:H,MATCH(J529,ShrinkageData!H:H,0)), 0) = 0, 0, 1)</f>
        <v>0</v>
      </c>
      <c r="P529">
        <v>0</v>
      </c>
      <c r="Q529">
        <f t="shared" si="26"/>
        <v>1</v>
      </c>
      <c r="R529" s="1">
        <v>43600</v>
      </c>
      <c r="S529" s="16">
        <f t="shared" si="27"/>
        <v>163</v>
      </c>
    </row>
    <row r="530" spans="1:19" x14ac:dyDescent="0.2">
      <c r="A530" t="str">
        <f>INDEX(FamilyPlateData!$A:$A,MATCH($I530,FamilyPlateData!$H:$H,0))</f>
        <v>F10M16</v>
      </c>
      <c r="B530" t="str">
        <f>INDEX(FamilyPlateData!$C:$C,MATCH($I530,FamilyPlateData!$H:$H,0))</f>
        <v>10</v>
      </c>
      <c r="C530" t="str">
        <f>INDEX(FamilyPlateData!$D:$D,MATCH($I530,FamilyPlateData!$H:$H,0))</f>
        <v>16</v>
      </c>
      <c r="D530">
        <f>INDEX(FamilyPlateData!$B:$B,MATCH($I530,FamilyPlateData!$H:$H,0))</f>
        <v>4</v>
      </c>
      <c r="E530">
        <v>1</v>
      </c>
      <c r="F530" s="19">
        <v>23</v>
      </c>
      <c r="G530" t="s">
        <v>1</v>
      </c>
      <c r="H530" s="5">
        <v>4</v>
      </c>
      <c r="I530" t="s">
        <v>146</v>
      </c>
      <c r="J530" s="15" t="str">
        <f t="shared" si="25"/>
        <v>1-23A-4</v>
      </c>
      <c r="K530">
        <f>INDEX(FamilyPlateData!I:I,MATCH(I530,FamilyPlateData!H:H,0))</f>
        <v>4</v>
      </c>
      <c r="L530" t="str">
        <f>INDEX(FamilyPlateData!J:J,MATCH(I530,FamilyPlateData!H:H,0))</f>
        <v>A2</v>
      </c>
      <c r="M530">
        <v>1</v>
      </c>
      <c r="N530">
        <v>1</v>
      </c>
      <c r="O530">
        <f>IF(_xlfn.IFNA(INDEX(ShrinkageData!H:H,MATCH(J530,ShrinkageData!H:H,0)), 0) = 0, 0, 1)</f>
        <v>0</v>
      </c>
      <c r="P530">
        <v>0</v>
      </c>
      <c r="Q530">
        <f t="shared" si="26"/>
        <v>1</v>
      </c>
      <c r="R530" s="1">
        <v>43600</v>
      </c>
      <c r="S530" s="16">
        <f t="shared" si="27"/>
        <v>163</v>
      </c>
    </row>
    <row r="531" spans="1:19" x14ac:dyDescent="0.2">
      <c r="A531" t="str">
        <f>INDEX(FamilyPlateData!$A:$A,MATCH($I531,FamilyPlateData!$H:$H,0))</f>
        <v>F10M16</v>
      </c>
      <c r="B531" t="str">
        <f>INDEX(FamilyPlateData!$C:$C,MATCH($I531,FamilyPlateData!$H:$H,0))</f>
        <v>10</v>
      </c>
      <c r="C531" t="str">
        <f>INDEX(FamilyPlateData!$D:$D,MATCH($I531,FamilyPlateData!$H:$H,0))</f>
        <v>16</v>
      </c>
      <c r="D531">
        <f>INDEX(FamilyPlateData!$B:$B,MATCH($I531,FamilyPlateData!$H:$H,0))</f>
        <v>4</v>
      </c>
      <c r="E531">
        <v>1</v>
      </c>
      <c r="F531" s="19">
        <v>23</v>
      </c>
      <c r="G531" t="s">
        <v>1</v>
      </c>
      <c r="H531" s="5">
        <v>5</v>
      </c>
      <c r="I531" t="s">
        <v>146</v>
      </c>
      <c r="J531" s="15" t="str">
        <f t="shared" si="25"/>
        <v>1-23A-5</v>
      </c>
      <c r="K531">
        <f>INDEX(FamilyPlateData!I:I,MATCH(I531,FamilyPlateData!H:H,0))</f>
        <v>4</v>
      </c>
      <c r="L531" t="str">
        <f>INDEX(FamilyPlateData!J:J,MATCH(I531,FamilyPlateData!H:H,0))</f>
        <v>A2</v>
      </c>
      <c r="M531">
        <v>1</v>
      </c>
      <c r="N531">
        <v>1</v>
      </c>
      <c r="O531">
        <f>IF(_xlfn.IFNA(INDEX(ShrinkageData!H:H,MATCH(J531,ShrinkageData!H:H,0)), 0) = 0, 0, 1)</f>
        <v>0</v>
      </c>
      <c r="P531">
        <v>0</v>
      </c>
      <c r="Q531">
        <f t="shared" si="26"/>
        <v>1</v>
      </c>
      <c r="R531" s="1">
        <v>43600</v>
      </c>
      <c r="S531" s="16">
        <f t="shared" si="27"/>
        <v>163</v>
      </c>
    </row>
    <row r="532" spans="1:19" x14ac:dyDescent="0.2">
      <c r="A532" t="str">
        <f>INDEX(FamilyPlateData!$A:$A,MATCH($I532,FamilyPlateData!$H:$H,0))</f>
        <v>F10M16</v>
      </c>
      <c r="B532" t="str">
        <f>INDEX(FamilyPlateData!$C:$C,MATCH($I532,FamilyPlateData!$H:$H,0))</f>
        <v>10</v>
      </c>
      <c r="C532" t="str">
        <f>INDEX(FamilyPlateData!$D:$D,MATCH($I532,FamilyPlateData!$H:$H,0))</f>
        <v>16</v>
      </c>
      <c r="D532">
        <f>INDEX(FamilyPlateData!$B:$B,MATCH($I532,FamilyPlateData!$H:$H,0))</f>
        <v>4</v>
      </c>
      <c r="E532">
        <v>1</v>
      </c>
      <c r="F532" s="19">
        <v>23</v>
      </c>
      <c r="G532" t="s">
        <v>1</v>
      </c>
      <c r="H532" s="5">
        <v>6</v>
      </c>
      <c r="I532" t="s">
        <v>146</v>
      </c>
      <c r="J532" s="15" t="str">
        <f t="shared" si="25"/>
        <v>1-23A-6</v>
      </c>
      <c r="K532">
        <f>INDEX(FamilyPlateData!I:I,MATCH(I532,FamilyPlateData!H:H,0))</f>
        <v>4</v>
      </c>
      <c r="L532" t="str">
        <f>INDEX(FamilyPlateData!J:J,MATCH(I532,FamilyPlateData!H:H,0))</f>
        <v>A2</v>
      </c>
      <c r="M532">
        <v>0</v>
      </c>
      <c r="N532">
        <v>0</v>
      </c>
      <c r="O532">
        <f>IF(_xlfn.IFNA(INDEX(ShrinkageData!H:H,MATCH(J532,ShrinkageData!H:H,0)), 0) = 0, 0, 1)</f>
        <v>0</v>
      </c>
      <c r="P532">
        <v>0</v>
      </c>
      <c r="Q532">
        <f t="shared" si="26"/>
        <v>0</v>
      </c>
      <c r="R532" s="1" t="s">
        <v>921</v>
      </c>
      <c r="S532" s="16">
        <f t="shared" si="27"/>
        <v>0</v>
      </c>
    </row>
    <row r="533" spans="1:19" x14ac:dyDescent="0.2">
      <c r="A533" t="str">
        <f>INDEX(FamilyPlateData!$A:$A,MATCH($I533,FamilyPlateData!$H:$H,0))</f>
        <v>F10M16</v>
      </c>
      <c r="B533" t="str">
        <f>INDEX(FamilyPlateData!$C:$C,MATCH($I533,FamilyPlateData!$H:$H,0))</f>
        <v>10</v>
      </c>
      <c r="C533" t="str">
        <f>INDEX(FamilyPlateData!$D:$D,MATCH($I533,FamilyPlateData!$H:$H,0))</f>
        <v>16</v>
      </c>
      <c r="D533">
        <f>INDEX(FamilyPlateData!$B:$B,MATCH($I533,FamilyPlateData!$H:$H,0))</f>
        <v>4</v>
      </c>
      <c r="E533">
        <v>1</v>
      </c>
      <c r="F533" s="19">
        <v>23</v>
      </c>
      <c r="G533" t="s">
        <v>2</v>
      </c>
      <c r="H533" s="5">
        <v>1</v>
      </c>
      <c r="I533" t="s">
        <v>147</v>
      </c>
      <c r="J533" s="15" t="str">
        <f t="shared" si="25"/>
        <v>1-23B-1</v>
      </c>
      <c r="K533">
        <f>INDEX(FamilyPlateData!I:I,MATCH(I533,FamilyPlateData!H:H,0))</f>
        <v>4</v>
      </c>
      <c r="L533" t="str">
        <f>INDEX(FamilyPlateData!J:J,MATCH(I533,FamilyPlateData!H:H,0))</f>
        <v>A2</v>
      </c>
      <c r="M533">
        <v>0</v>
      </c>
      <c r="N533">
        <v>0</v>
      </c>
      <c r="O533">
        <f>IF(_xlfn.IFNA(INDEX(ShrinkageData!H:H,MATCH(J533,ShrinkageData!H:H,0)), 0) = 0, 0, 1)</f>
        <v>0</v>
      </c>
      <c r="P533">
        <v>0</v>
      </c>
      <c r="Q533">
        <f t="shared" si="26"/>
        <v>0</v>
      </c>
      <c r="R533" s="1" t="s">
        <v>921</v>
      </c>
      <c r="S533" s="16">
        <f t="shared" si="27"/>
        <v>0</v>
      </c>
    </row>
    <row r="534" spans="1:19" x14ac:dyDescent="0.2">
      <c r="A534" t="str">
        <f>INDEX(FamilyPlateData!$A:$A,MATCH($I534,FamilyPlateData!$H:$H,0))</f>
        <v>F10M16</v>
      </c>
      <c r="B534" t="str">
        <f>INDEX(FamilyPlateData!$C:$C,MATCH($I534,FamilyPlateData!$H:$H,0))</f>
        <v>10</v>
      </c>
      <c r="C534" t="str">
        <f>INDEX(FamilyPlateData!$D:$D,MATCH($I534,FamilyPlateData!$H:$H,0))</f>
        <v>16</v>
      </c>
      <c r="D534">
        <f>INDEX(FamilyPlateData!$B:$B,MATCH($I534,FamilyPlateData!$H:$H,0))</f>
        <v>4</v>
      </c>
      <c r="E534">
        <v>1</v>
      </c>
      <c r="F534" s="19">
        <v>23</v>
      </c>
      <c r="G534" t="s">
        <v>2</v>
      </c>
      <c r="H534" s="5">
        <v>2</v>
      </c>
      <c r="I534" t="s">
        <v>147</v>
      </c>
      <c r="J534" s="15" t="str">
        <f t="shared" si="25"/>
        <v>1-23B-2</v>
      </c>
      <c r="K534">
        <f>INDEX(FamilyPlateData!I:I,MATCH(I534,FamilyPlateData!H:H,0))</f>
        <v>4</v>
      </c>
      <c r="L534" t="str">
        <f>INDEX(FamilyPlateData!J:J,MATCH(I534,FamilyPlateData!H:H,0))</f>
        <v>A2</v>
      </c>
      <c r="M534">
        <v>1</v>
      </c>
      <c r="N534">
        <v>1</v>
      </c>
      <c r="O534">
        <f>IF(_xlfn.IFNA(INDEX(ShrinkageData!H:H,MATCH(J534,ShrinkageData!H:H,0)), 0) = 0, 0, 1)</f>
        <v>0</v>
      </c>
      <c r="P534">
        <v>0</v>
      </c>
      <c r="Q534">
        <f t="shared" si="26"/>
        <v>1</v>
      </c>
      <c r="R534" s="1">
        <v>43604</v>
      </c>
      <c r="S534" s="16">
        <f t="shared" si="27"/>
        <v>167</v>
      </c>
    </row>
    <row r="535" spans="1:19" x14ac:dyDescent="0.2">
      <c r="A535" t="str">
        <f>INDEX(FamilyPlateData!$A:$A,MATCH($I535,FamilyPlateData!$H:$H,0))</f>
        <v>F10M16</v>
      </c>
      <c r="B535" t="str">
        <f>INDEX(FamilyPlateData!$C:$C,MATCH($I535,FamilyPlateData!$H:$H,0))</f>
        <v>10</v>
      </c>
      <c r="C535" t="str">
        <f>INDEX(FamilyPlateData!$D:$D,MATCH($I535,FamilyPlateData!$H:$H,0))</f>
        <v>16</v>
      </c>
      <c r="D535">
        <f>INDEX(FamilyPlateData!$B:$B,MATCH($I535,FamilyPlateData!$H:$H,0))</f>
        <v>4</v>
      </c>
      <c r="E535">
        <v>1</v>
      </c>
      <c r="F535" s="19">
        <v>23</v>
      </c>
      <c r="G535" t="s">
        <v>2</v>
      </c>
      <c r="H535" s="5">
        <v>3</v>
      </c>
      <c r="I535" t="s">
        <v>147</v>
      </c>
      <c r="J535" s="15" t="str">
        <f t="shared" si="25"/>
        <v>1-23B-3</v>
      </c>
      <c r="K535">
        <f>INDEX(FamilyPlateData!I:I,MATCH(I535,FamilyPlateData!H:H,0))</f>
        <v>4</v>
      </c>
      <c r="L535" t="str">
        <f>INDEX(FamilyPlateData!J:J,MATCH(I535,FamilyPlateData!H:H,0))</f>
        <v>A2</v>
      </c>
      <c r="M535">
        <v>1</v>
      </c>
      <c r="N535">
        <v>1</v>
      </c>
      <c r="O535">
        <f>IF(_xlfn.IFNA(INDEX(ShrinkageData!H:H,MATCH(J535,ShrinkageData!H:H,0)), 0) = 0, 0, 1)</f>
        <v>0</v>
      </c>
      <c r="P535">
        <v>0</v>
      </c>
      <c r="Q535">
        <f t="shared" si="26"/>
        <v>1</v>
      </c>
      <c r="R535" s="1">
        <v>43600</v>
      </c>
      <c r="S535" s="16">
        <f t="shared" si="27"/>
        <v>163</v>
      </c>
    </row>
    <row r="536" spans="1:19" x14ac:dyDescent="0.2">
      <c r="A536" t="str">
        <f>INDEX(FamilyPlateData!$A:$A,MATCH($I536,FamilyPlateData!$H:$H,0))</f>
        <v>F10M16</v>
      </c>
      <c r="B536" t="str">
        <f>INDEX(FamilyPlateData!$C:$C,MATCH($I536,FamilyPlateData!$H:$H,0))</f>
        <v>10</v>
      </c>
      <c r="C536" t="str">
        <f>INDEX(FamilyPlateData!$D:$D,MATCH($I536,FamilyPlateData!$H:$H,0))</f>
        <v>16</v>
      </c>
      <c r="D536">
        <f>INDEX(FamilyPlateData!$B:$B,MATCH($I536,FamilyPlateData!$H:$H,0))</f>
        <v>4</v>
      </c>
      <c r="E536">
        <v>1</v>
      </c>
      <c r="F536" s="19">
        <v>23</v>
      </c>
      <c r="G536" t="s">
        <v>2</v>
      </c>
      <c r="H536" s="5">
        <v>4</v>
      </c>
      <c r="I536" t="s">
        <v>147</v>
      </c>
      <c r="J536" s="15" t="str">
        <f t="shared" si="25"/>
        <v>1-23B-4</v>
      </c>
      <c r="K536">
        <f>INDEX(FamilyPlateData!I:I,MATCH(I536,FamilyPlateData!H:H,0))</f>
        <v>4</v>
      </c>
      <c r="L536" t="str">
        <f>INDEX(FamilyPlateData!J:J,MATCH(I536,FamilyPlateData!H:H,0))</f>
        <v>A2</v>
      </c>
      <c r="M536">
        <v>1</v>
      </c>
      <c r="N536">
        <v>1</v>
      </c>
      <c r="O536">
        <f>IF(_xlfn.IFNA(INDEX(ShrinkageData!H:H,MATCH(J536,ShrinkageData!H:H,0)), 0) = 0, 0, 1)</f>
        <v>0</v>
      </c>
      <c r="P536">
        <v>0</v>
      </c>
      <c r="Q536">
        <f t="shared" si="26"/>
        <v>1</v>
      </c>
      <c r="R536" s="1">
        <v>43600</v>
      </c>
      <c r="S536" s="16">
        <f t="shared" si="27"/>
        <v>163</v>
      </c>
    </row>
    <row r="537" spans="1:19" x14ac:dyDescent="0.2">
      <c r="A537" t="str">
        <f>INDEX(FamilyPlateData!$A:$A,MATCH($I537,FamilyPlateData!$H:$H,0))</f>
        <v>F10M16</v>
      </c>
      <c r="B537" t="str">
        <f>INDEX(FamilyPlateData!$C:$C,MATCH($I537,FamilyPlateData!$H:$H,0))</f>
        <v>10</v>
      </c>
      <c r="C537" t="str">
        <f>INDEX(FamilyPlateData!$D:$D,MATCH($I537,FamilyPlateData!$H:$H,0))</f>
        <v>16</v>
      </c>
      <c r="D537">
        <f>INDEX(FamilyPlateData!$B:$B,MATCH($I537,FamilyPlateData!$H:$H,0))</f>
        <v>4</v>
      </c>
      <c r="E537">
        <v>1</v>
      </c>
      <c r="F537" s="19">
        <v>23</v>
      </c>
      <c r="G537" t="s">
        <v>2</v>
      </c>
      <c r="H537" s="5">
        <v>5</v>
      </c>
      <c r="I537" t="s">
        <v>147</v>
      </c>
      <c r="J537" s="15" t="str">
        <f t="shared" si="25"/>
        <v>1-23B-5</v>
      </c>
      <c r="K537">
        <f>INDEX(FamilyPlateData!I:I,MATCH(I537,FamilyPlateData!H:H,0))</f>
        <v>4</v>
      </c>
      <c r="L537" t="str">
        <f>INDEX(FamilyPlateData!J:J,MATCH(I537,FamilyPlateData!H:H,0))</f>
        <v>A2</v>
      </c>
      <c r="M537">
        <v>1</v>
      </c>
      <c r="N537">
        <v>1</v>
      </c>
      <c r="O537">
        <f>IF(_xlfn.IFNA(INDEX(ShrinkageData!H:H,MATCH(J537,ShrinkageData!H:H,0)), 0) = 0, 0, 1)</f>
        <v>0</v>
      </c>
      <c r="P537">
        <v>0</v>
      </c>
      <c r="Q537">
        <f t="shared" si="26"/>
        <v>1</v>
      </c>
      <c r="R537" s="1">
        <v>43600</v>
      </c>
      <c r="S537" s="16">
        <f t="shared" si="27"/>
        <v>163</v>
      </c>
    </row>
    <row r="538" spans="1:19" x14ac:dyDescent="0.2">
      <c r="A538" t="str">
        <f>INDEX(FamilyPlateData!$A:$A,MATCH($I538,FamilyPlateData!$H:$H,0))</f>
        <v>F10M16</v>
      </c>
      <c r="B538" t="str">
        <f>INDEX(FamilyPlateData!$C:$C,MATCH($I538,FamilyPlateData!$H:$H,0))</f>
        <v>10</v>
      </c>
      <c r="C538" t="str">
        <f>INDEX(FamilyPlateData!$D:$D,MATCH($I538,FamilyPlateData!$H:$H,0))</f>
        <v>16</v>
      </c>
      <c r="D538">
        <f>INDEX(FamilyPlateData!$B:$B,MATCH($I538,FamilyPlateData!$H:$H,0))</f>
        <v>4</v>
      </c>
      <c r="E538">
        <v>1</v>
      </c>
      <c r="F538" s="19">
        <v>23</v>
      </c>
      <c r="G538" t="s">
        <v>2</v>
      </c>
      <c r="H538" s="5">
        <v>6</v>
      </c>
      <c r="I538" t="s">
        <v>147</v>
      </c>
      <c r="J538" s="15" t="str">
        <f t="shared" si="25"/>
        <v>1-23B-6</v>
      </c>
      <c r="K538">
        <f>INDEX(FamilyPlateData!I:I,MATCH(I538,FamilyPlateData!H:H,0))</f>
        <v>4</v>
      </c>
      <c r="L538" t="str">
        <f>INDEX(FamilyPlateData!J:J,MATCH(I538,FamilyPlateData!H:H,0))</f>
        <v>A2</v>
      </c>
      <c r="M538">
        <v>1</v>
      </c>
      <c r="N538">
        <v>1</v>
      </c>
      <c r="O538">
        <f>IF(_xlfn.IFNA(INDEX(ShrinkageData!H:H,MATCH(J538,ShrinkageData!H:H,0)), 0) = 0, 0, 1)</f>
        <v>1</v>
      </c>
      <c r="P538">
        <v>0</v>
      </c>
      <c r="Q538">
        <f t="shared" si="26"/>
        <v>0</v>
      </c>
      <c r="R538" s="1">
        <v>43595</v>
      </c>
      <c r="S538" s="16">
        <f t="shared" si="27"/>
        <v>158</v>
      </c>
    </row>
    <row r="539" spans="1:19" x14ac:dyDescent="0.2">
      <c r="A539" t="str">
        <f>INDEX(FamilyPlateData!$A:$A,MATCH($I539,FamilyPlateData!$H:$H,0))</f>
        <v>F02M02</v>
      </c>
      <c r="B539" t="str">
        <f>INDEX(FamilyPlateData!$C:$C,MATCH($I539,FamilyPlateData!$H:$H,0))</f>
        <v>02</v>
      </c>
      <c r="C539" t="str">
        <f>INDEX(FamilyPlateData!$D:$D,MATCH($I539,FamilyPlateData!$H:$H,0))</f>
        <v>02</v>
      </c>
      <c r="D539">
        <f>INDEX(FamilyPlateData!$B:$B,MATCH($I539,FamilyPlateData!$H:$H,0))</f>
        <v>1</v>
      </c>
      <c r="E539">
        <v>1</v>
      </c>
      <c r="F539" s="19">
        <v>23</v>
      </c>
      <c r="G539" t="s">
        <v>3</v>
      </c>
      <c r="H539" s="5">
        <v>1</v>
      </c>
      <c r="I539" t="s">
        <v>148</v>
      </c>
      <c r="J539" s="15" t="str">
        <f t="shared" si="25"/>
        <v>1-23C-1</v>
      </c>
      <c r="K539">
        <f>INDEX(FamilyPlateData!I:I,MATCH(I539,FamilyPlateData!H:H,0))</f>
        <v>4</v>
      </c>
      <c r="L539" t="str">
        <f>INDEX(FamilyPlateData!J:J,MATCH(I539,FamilyPlateData!H:H,0))</f>
        <v>A4</v>
      </c>
      <c r="M539">
        <v>1</v>
      </c>
      <c r="N539">
        <v>1</v>
      </c>
      <c r="O539">
        <f>IF(_xlfn.IFNA(INDEX(ShrinkageData!H:H,MATCH(J539,ShrinkageData!H:H,0)), 0) = 0, 0, 1)</f>
        <v>0</v>
      </c>
      <c r="P539">
        <v>0</v>
      </c>
      <c r="Q539">
        <f t="shared" si="26"/>
        <v>1</v>
      </c>
      <c r="R539" s="1">
        <v>43600</v>
      </c>
      <c r="S539" s="16">
        <f t="shared" si="27"/>
        <v>163</v>
      </c>
    </row>
    <row r="540" spans="1:19" x14ac:dyDescent="0.2">
      <c r="A540" t="str">
        <f>INDEX(FamilyPlateData!$A:$A,MATCH($I540,FamilyPlateData!$H:$H,0))</f>
        <v>F02M02</v>
      </c>
      <c r="B540" t="str">
        <f>INDEX(FamilyPlateData!$C:$C,MATCH($I540,FamilyPlateData!$H:$H,0))</f>
        <v>02</v>
      </c>
      <c r="C540" t="str">
        <f>INDEX(FamilyPlateData!$D:$D,MATCH($I540,FamilyPlateData!$H:$H,0))</f>
        <v>02</v>
      </c>
      <c r="D540">
        <f>INDEX(FamilyPlateData!$B:$B,MATCH($I540,FamilyPlateData!$H:$H,0))</f>
        <v>1</v>
      </c>
      <c r="E540">
        <v>1</v>
      </c>
      <c r="F540" s="19">
        <v>23</v>
      </c>
      <c r="G540" t="s">
        <v>3</v>
      </c>
      <c r="H540" s="5">
        <v>2</v>
      </c>
      <c r="I540" t="s">
        <v>148</v>
      </c>
      <c r="J540" s="15" t="str">
        <f t="shared" si="25"/>
        <v>1-23C-2</v>
      </c>
      <c r="K540">
        <f>INDEX(FamilyPlateData!I:I,MATCH(I540,FamilyPlateData!H:H,0))</f>
        <v>4</v>
      </c>
      <c r="L540" t="str">
        <f>INDEX(FamilyPlateData!J:J,MATCH(I540,FamilyPlateData!H:H,0))</f>
        <v>A4</v>
      </c>
      <c r="M540">
        <v>0</v>
      </c>
      <c r="N540">
        <v>0</v>
      </c>
      <c r="O540">
        <f>IF(_xlfn.IFNA(INDEX(ShrinkageData!H:H,MATCH(J540,ShrinkageData!H:H,0)), 0) = 0, 0, 1)</f>
        <v>0</v>
      </c>
      <c r="P540">
        <v>0</v>
      </c>
      <c r="Q540">
        <f t="shared" si="26"/>
        <v>0</v>
      </c>
      <c r="R540" s="1" t="s">
        <v>921</v>
      </c>
      <c r="S540" s="16">
        <f t="shared" si="27"/>
        <v>0</v>
      </c>
    </row>
    <row r="541" spans="1:19" x14ac:dyDescent="0.2">
      <c r="A541" t="str">
        <f>INDEX(FamilyPlateData!$A:$A,MATCH($I541,FamilyPlateData!$H:$H,0))</f>
        <v>F02M02</v>
      </c>
      <c r="B541" t="str">
        <f>INDEX(FamilyPlateData!$C:$C,MATCH($I541,FamilyPlateData!$H:$H,0))</f>
        <v>02</v>
      </c>
      <c r="C541" t="str">
        <f>INDEX(FamilyPlateData!$D:$D,MATCH($I541,FamilyPlateData!$H:$H,0))</f>
        <v>02</v>
      </c>
      <c r="D541">
        <f>INDEX(FamilyPlateData!$B:$B,MATCH($I541,FamilyPlateData!$H:$H,0))</f>
        <v>1</v>
      </c>
      <c r="E541">
        <v>1</v>
      </c>
      <c r="F541" s="19">
        <v>23</v>
      </c>
      <c r="G541" t="s">
        <v>3</v>
      </c>
      <c r="H541" s="5">
        <v>3</v>
      </c>
      <c r="I541" t="s">
        <v>148</v>
      </c>
      <c r="J541" s="15" t="str">
        <f t="shared" si="25"/>
        <v>1-23C-3</v>
      </c>
      <c r="K541">
        <f>INDEX(FamilyPlateData!I:I,MATCH(I541,FamilyPlateData!H:H,0))</f>
        <v>4</v>
      </c>
      <c r="L541" t="str">
        <f>INDEX(FamilyPlateData!J:J,MATCH(I541,FamilyPlateData!H:H,0))</f>
        <v>A4</v>
      </c>
      <c r="M541">
        <v>0</v>
      </c>
      <c r="N541">
        <v>0</v>
      </c>
      <c r="O541">
        <f>IF(_xlfn.IFNA(INDEX(ShrinkageData!H:H,MATCH(J541,ShrinkageData!H:H,0)), 0) = 0, 0, 1)</f>
        <v>0</v>
      </c>
      <c r="P541">
        <v>0</v>
      </c>
      <c r="Q541">
        <f t="shared" si="26"/>
        <v>0</v>
      </c>
      <c r="R541" s="1" t="s">
        <v>921</v>
      </c>
      <c r="S541" s="16">
        <f t="shared" si="27"/>
        <v>0</v>
      </c>
    </row>
    <row r="542" spans="1:19" x14ac:dyDescent="0.2">
      <c r="A542" t="str">
        <f>INDEX(FamilyPlateData!$A:$A,MATCH($I542,FamilyPlateData!$H:$H,0))</f>
        <v>F02M02</v>
      </c>
      <c r="B542" t="str">
        <f>INDEX(FamilyPlateData!$C:$C,MATCH($I542,FamilyPlateData!$H:$H,0))</f>
        <v>02</v>
      </c>
      <c r="C542" t="str">
        <f>INDEX(FamilyPlateData!$D:$D,MATCH($I542,FamilyPlateData!$H:$H,0))</f>
        <v>02</v>
      </c>
      <c r="D542">
        <f>INDEX(FamilyPlateData!$B:$B,MATCH($I542,FamilyPlateData!$H:$H,0))</f>
        <v>1</v>
      </c>
      <c r="E542">
        <v>1</v>
      </c>
      <c r="F542" s="19">
        <v>23</v>
      </c>
      <c r="G542" t="s">
        <v>3</v>
      </c>
      <c r="H542" s="5">
        <v>4</v>
      </c>
      <c r="I542" t="s">
        <v>148</v>
      </c>
      <c r="J542" s="15" t="str">
        <f t="shared" si="25"/>
        <v>1-23C-4</v>
      </c>
      <c r="K542">
        <f>INDEX(FamilyPlateData!I:I,MATCH(I542,FamilyPlateData!H:H,0))</f>
        <v>4</v>
      </c>
      <c r="L542" t="str">
        <f>INDEX(FamilyPlateData!J:J,MATCH(I542,FamilyPlateData!H:H,0))</f>
        <v>A4</v>
      </c>
      <c r="M542">
        <v>1</v>
      </c>
      <c r="N542">
        <v>1</v>
      </c>
      <c r="O542">
        <f>IF(_xlfn.IFNA(INDEX(ShrinkageData!H:H,MATCH(J542,ShrinkageData!H:H,0)), 0) = 0, 0, 1)</f>
        <v>0</v>
      </c>
      <c r="P542">
        <v>0</v>
      </c>
      <c r="Q542">
        <f t="shared" si="26"/>
        <v>1</v>
      </c>
      <c r="R542" s="1">
        <v>43593</v>
      </c>
      <c r="S542" s="16">
        <f t="shared" si="27"/>
        <v>156</v>
      </c>
    </row>
    <row r="543" spans="1:19" x14ac:dyDescent="0.2">
      <c r="A543" t="str">
        <f>INDEX(FamilyPlateData!$A:$A,MATCH($I543,FamilyPlateData!$H:$H,0))</f>
        <v>F02M02</v>
      </c>
      <c r="B543" t="str">
        <f>INDEX(FamilyPlateData!$C:$C,MATCH($I543,FamilyPlateData!$H:$H,0))</f>
        <v>02</v>
      </c>
      <c r="C543" t="str">
        <f>INDEX(FamilyPlateData!$D:$D,MATCH($I543,FamilyPlateData!$H:$H,0))</f>
        <v>02</v>
      </c>
      <c r="D543">
        <f>INDEX(FamilyPlateData!$B:$B,MATCH($I543,FamilyPlateData!$H:$H,0))</f>
        <v>1</v>
      </c>
      <c r="E543">
        <v>1</v>
      </c>
      <c r="F543" s="19">
        <v>23</v>
      </c>
      <c r="G543" t="s">
        <v>3</v>
      </c>
      <c r="H543" s="5">
        <v>5</v>
      </c>
      <c r="I543" t="s">
        <v>148</v>
      </c>
      <c r="J543" s="15" t="str">
        <f t="shared" si="25"/>
        <v>1-23C-5</v>
      </c>
      <c r="K543">
        <f>INDEX(FamilyPlateData!I:I,MATCH(I543,FamilyPlateData!H:H,0))</f>
        <v>4</v>
      </c>
      <c r="L543" t="str">
        <f>INDEX(FamilyPlateData!J:J,MATCH(I543,FamilyPlateData!H:H,0))</f>
        <v>A4</v>
      </c>
      <c r="M543">
        <v>1</v>
      </c>
      <c r="N543">
        <v>1</v>
      </c>
      <c r="O543">
        <f>IF(_xlfn.IFNA(INDEX(ShrinkageData!H:H,MATCH(J543,ShrinkageData!H:H,0)), 0) = 0, 0, 1)</f>
        <v>0</v>
      </c>
      <c r="P543">
        <v>0</v>
      </c>
      <c r="Q543">
        <f t="shared" si="26"/>
        <v>1</v>
      </c>
      <c r="R543" s="1">
        <v>43600</v>
      </c>
      <c r="S543" s="16">
        <f t="shared" si="27"/>
        <v>163</v>
      </c>
    </row>
    <row r="544" spans="1:19" x14ac:dyDescent="0.2">
      <c r="A544" t="str">
        <f>INDEX(FamilyPlateData!$A:$A,MATCH($I544,FamilyPlateData!$H:$H,0))</f>
        <v>F02M02</v>
      </c>
      <c r="B544" t="str">
        <f>INDEX(FamilyPlateData!$C:$C,MATCH($I544,FamilyPlateData!$H:$H,0))</f>
        <v>02</v>
      </c>
      <c r="C544" t="str">
        <f>INDEX(FamilyPlateData!$D:$D,MATCH($I544,FamilyPlateData!$H:$H,0))</f>
        <v>02</v>
      </c>
      <c r="D544">
        <f>INDEX(FamilyPlateData!$B:$B,MATCH($I544,FamilyPlateData!$H:$H,0))</f>
        <v>1</v>
      </c>
      <c r="E544">
        <v>1</v>
      </c>
      <c r="F544" s="19">
        <v>23</v>
      </c>
      <c r="G544" t="s">
        <v>3</v>
      </c>
      <c r="H544" s="5">
        <v>6</v>
      </c>
      <c r="I544" t="s">
        <v>148</v>
      </c>
      <c r="J544" s="15" t="str">
        <f t="shared" si="25"/>
        <v>1-23C-6</v>
      </c>
      <c r="K544">
        <f>INDEX(FamilyPlateData!I:I,MATCH(I544,FamilyPlateData!H:H,0))</f>
        <v>4</v>
      </c>
      <c r="L544" t="str">
        <f>INDEX(FamilyPlateData!J:J,MATCH(I544,FamilyPlateData!H:H,0))</f>
        <v>A4</v>
      </c>
      <c r="M544">
        <v>1</v>
      </c>
      <c r="N544">
        <v>1</v>
      </c>
      <c r="O544">
        <f>IF(_xlfn.IFNA(INDEX(ShrinkageData!H:H,MATCH(J544,ShrinkageData!H:H,0)), 0) = 0, 0, 1)</f>
        <v>1</v>
      </c>
      <c r="P544">
        <v>0</v>
      </c>
      <c r="Q544">
        <f t="shared" si="26"/>
        <v>0</v>
      </c>
      <c r="R544" s="1">
        <v>43585</v>
      </c>
      <c r="S544" s="16">
        <f t="shared" si="27"/>
        <v>148</v>
      </c>
    </row>
    <row r="545" spans="1:19" x14ac:dyDescent="0.2">
      <c r="A545" t="str">
        <f>INDEX(FamilyPlateData!$A:$A,MATCH($I545,FamilyPlateData!$H:$H,0))</f>
        <v>F02M02</v>
      </c>
      <c r="B545" t="str">
        <f>INDEX(FamilyPlateData!$C:$C,MATCH($I545,FamilyPlateData!$H:$H,0))</f>
        <v>02</v>
      </c>
      <c r="C545" t="str">
        <f>INDEX(FamilyPlateData!$D:$D,MATCH($I545,FamilyPlateData!$H:$H,0))</f>
        <v>02</v>
      </c>
      <c r="D545">
        <f>INDEX(FamilyPlateData!$B:$B,MATCH($I545,FamilyPlateData!$H:$H,0))</f>
        <v>1</v>
      </c>
      <c r="E545">
        <v>1</v>
      </c>
      <c r="F545" s="19">
        <v>23</v>
      </c>
      <c r="G545" t="s">
        <v>4</v>
      </c>
      <c r="H545" s="5">
        <v>1</v>
      </c>
      <c r="I545" t="s">
        <v>149</v>
      </c>
      <c r="J545" s="15" t="str">
        <f t="shared" si="25"/>
        <v>1-23D-1</v>
      </c>
      <c r="K545">
        <f>INDEX(FamilyPlateData!I:I,MATCH(I545,FamilyPlateData!H:H,0))</f>
        <v>4</v>
      </c>
      <c r="L545" t="str">
        <f>INDEX(FamilyPlateData!J:J,MATCH(I545,FamilyPlateData!H:H,0))</f>
        <v>A4</v>
      </c>
      <c r="M545">
        <v>1</v>
      </c>
      <c r="N545">
        <v>1</v>
      </c>
      <c r="O545">
        <f>IF(_xlfn.IFNA(INDEX(ShrinkageData!H:H,MATCH(J545,ShrinkageData!H:H,0)), 0) = 0, 0, 1)</f>
        <v>0</v>
      </c>
      <c r="P545">
        <v>0</v>
      </c>
      <c r="Q545">
        <f t="shared" si="26"/>
        <v>1</v>
      </c>
      <c r="R545" s="1">
        <v>43600</v>
      </c>
      <c r="S545" s="16">
        <f t="shared" si="27"/>
        <v>163</v>
      </c>
    </row>
    <row r="546" spans="1:19" x14ac:dyDescent="0.2">
      <c r="A546" t="str">
        <f>INDEX(FamilyPlateData!$A:$A,MATCH($I546,FamilyPlateData!$H:$H,0))</f>
        <v>F02M02</v>
      </c>
      <c r="B546" t="str">
        <f>INDEX(FamilyPlateData!$C:$C,MATCH($I546,FamilyPlateData!$H:$H,0))</f>
        <v>02</v>
      </c>
      <c r="C546" t="str">
        <f>INDEX(FamilyPlateData!$D:$D,MATCH($I546,FamilyPlateData!$H:$H,0))</f>
        <v>02</v>
      </c>
      <c r="D546">
        <f>INDEX(FamilyPlateData!$B:$B,MATCH($I546,FamilyPlateData!$H:$H,0))</f>
        <v>1</v>
      </c>
      <c r="E546">
        <v>1</v>
      </c>
      <c r="F546" s="19">
        <v>23</v>
      </c>
      <c r="G546" t="s">
        <v>4</v>
      </c>
      <c r="H546" s="5">
        <v>2</v>
      </c>
      <c r="I546" t="s">
        <v>149</v>
      </c>
      <c r="J546" s="15" t="str">
        <f t="shared" si="25"/>
        <v>1-23D-2</v>
      </c>
      <c r="K546">
        <f>INDEX(FamilyPlateData!I:I,MATCH(I546,FamilyPlateData!H:H,0))</f>
        <v>4</v>
      </c>
      <c r="L546" t="str">
        <f>INDEX(FamilyPlateData!J:J,MATCH(I546,FamilyPlateData!H:H,0))</f>
        <v>A4</v>
      </c>
      <c r="M546">
        <v>1</v>
      </c>
      <c r="N546">
        <v>1</v>
      </c>
      <c r="O546">
        <f>IF(_xlfn.IFNA(INDEX(ShrinkageData!H:H,MATCH(J546,ShrinkageData!H:H,0)), 0) = 0, 0, 1)</f>
        <v>0</v>
      </c>
      <c r="P546">
        <v>0</v>
      </c>
      <c r="Q546">
        <f t="shared" si="26"/>
        <v>1</v>
      </c>
      <c r="R546" s="1">
        <v>43600</v>
      </c>
      <c r="S546" s="16">
        <f t="shared" si="27"/>
        <v>163</v>
      </c>
    </row>
    <row r="547" spans="1:19" x14ac:dyDescent="0.2">
      <c r="A547" t="str">
        <f>INDEX(FamilyPlateData!$A:$A,MATCH($I547,FamilyPlateData!$H:$H,0))</f>
        <v>F02M02</v>
      </c>
      <c r="B547" t="str">
        <f>INDEX(FamilyPlateData!$C:$C,MATCH($I547,FamilyPlateData!$H:$H,0))</f>
        <v>02</v>
      </c>
      <c r="C547" t="str">
        <f>INDEX(FamilyPlateData!$D:$D,MATCH($I547,FamilyPlateData!$H:$H,0))</f>
        <v>02</v>
      </c>
      <c r="D547">
        <f>INDEX(FamilyPlateData!$B:$B,MATCH($I547,FamilyPlateData!$H:$H,0))</f>
        <v>1</v>
      </c>
      <c r="E547">
        <v>1</v>
      </c>
      <c r="F547" s="19">
        <v>23</v>
      </c>
      <c r="G547" t="s">
        <v>4</v>
      </c>
      <c r="H547" s="5">
        <v>3</v>
      </c>
      <c r="I547" t="s">
        <v>149</v>
      </c>
      <c r="J547" s="15" t="str">
        <f t="shared" si="25"/>
        <v>1-23D-3</v>
      </c>
      <c r="K547">
        <f>INDEX(FamilyPlateData!I:I,MATCH(I547,FamilyPlateData!H:H,0))</f>
        <v>4</v>
      </c>
      <c r="L547" t="str">
        <f>INDEX(FamilyPlateData!J:J,MATCH(I547,FamilyPlateData!H:H,0))</f>
        <v>A4</v>
      </c>
      <c r="M547">
        <v>0</v>
      </c>
      <c r="N547">
        <v>0</v>
      </c>
      <c r="O547">
        <f>IF(_xlfn.IFNA(INDEX(ShrinkageData!H:H,MATCH(J547,ShrinkageData!H:H,0)), 0) = 0, 0, 1)</f>
        <v>0</v>
      </c>
      <c r="P547">
        <v>0</v>
      </c>
      <c r="Q547">
        <f t="shared" si="26"/>
        <v>0</v>
      </c>
      <c r="R547" s="1" t="s">
        <v>921</v>
      </c>
      <c r="S547" s="16">
        <f t="shared" si="27"/>
        <v>0</v>
      </c>
    </row>
    <row r="548" spans="1:19" x14ac:dyDescent="0.2">
      <c r="A548" t="str">
        <f>INDEX(FamilyPlateData!$A:$A,MATCH($I548,FamilyPlateData!$H:$H,0))</f>
        <v>F02M02</v>
      </c>
      <c r="B548" t="str">
        <f>INDEX(FamilyPlateData!$C:$C,MATCH($I548,FamilyPlateData!$H:$H,0))</f>
        <v>02</v>
      </c>
      <c r="C548" t="str">
        <f>INDEX(FamilyPlateData!$D:$D,MATCH($I548,FamilyPlateData!$H:$H,0))</f>
        <v>02</v>
      </c>
      <c r="D548">
        <f>INDEX(FamilyPlateData!$B:$B,MATCH($I548,FamilyPlateData!$H:$H,0))</f>
        <v>1</v>
      </c>
      <c r="E548">
        <v>1</v>
      </c>
      <c r="F548" s="19">
        <v>23</v>
      </c>
      <c r="G548" t="s">
        <v>4</v>
      </c>
      <c r="H548" s="5">
        <v>4</v>
      </c>
      <c r="I548" t="s">
        <v>149</v>
      </c>
      <c r="J548" s="15" t="str">
        <f t="shared" si="25"/>
        <v>1-23D-4</v>
      </c>
      <c r="K548">
        <f>INDEX(FamilyPlateData!I:I,MATCH(I548,FamilyPlateData!H:H,0))</f>
        <v>4</v>
      </c>
      <c r="L548" t="str">
        <f>INDEX(FamilyPlateData!J:J,MATCH(I548,FamilyPlateData!H:H,0))</f>
        <v>A4</v>
      </c>
      <c r="M548">
        <v>1</v>
      </c>
      <c r="N548">
        <v>1</v>
      </c>
      <c r="O548">
        <f>IF(_xlfn.IFNA(INDEX(ShrinkageData!H:H,MATCH(J548,ShrinkageData!H:H,0)), 0) = 0, 0, 1)</f>
        <v>0</v>
      </c>
      <c r="P548">
        <v>0</v>
      </c>
      <c r="Q548">
        <f t="shared" si="26"/>
        <v>1</v>
      </c>
      <c r="R548" s="1">
        <v>43600</v>
      </c>
      <c r="S548" s="16">
        <f t="shared" si="27"/>
        <v>163</v>
      </c>
    </row>
    <row r="549" spans="1:19" x14ac:dyDescent="0.2">
      <c r="A549" t="str">
        <f>INDEX(FamilyPlateData!$A:$A,MATCH($I549,FamilyPlateData!$H:$H,0))</f>
        <v>F02M02</v>
      </c>
      <c r="B549" t="str">
        <f>INDEX(FamilyPlateData!$C:$C,MATCH($I549,FamilyPlateData!$H:$H,0))</f>
        <v>02</v>
      </c>
      <c r="C549" t="str">
        <f>INDEX(FamilyPlateData!$D:$D,MATCH($I549,FamilyPlateData!$H:$H,0))</f>
        <v>02</v>
      </c>
      <c r="D549">
        <f>INDEX(FamilyPlateData!$B:$B,MATCH($I549,FamilyPlateData!$H:$H,0))</f>
        <v>1</v>
      </c>
      <c r="E549">
        <v>1</v>
      </c>
      <c r="F549" s="19">
        <v>23</v>
      </c>
      <c r="G549" t="s">
        <v>4</v>
      </c>
      <c r="H549" s="5">
        <v>5</v>
      </c>
      <c r="I549" t="s">
        <v>149</v>
      </c>
      <c r="J549" s="15" t="str">
        <f t="shared" si="25"/>
        <v>1-23D-5</v>
      </c>
      <c r="K549">
        <f>INDEX(FamilyPlateData!I:I,MATCH(I549,FamilyPlateData!H:H,0))</f>
        <v>4</v>
      </c>
      <c r="L549" t="str">
        <f>INDEX(FamilyPlateData!J:J,MATCH(I549,FamilyPlateData!H:H,0))</f>
        <v>A4</v>
      </c>
      <c r="M549">
        <v>0</v>
      </c>
      <c r="N549">
        <v>0</v>
      </c>
      <c r="O549">
        <f>IF(_xlfn.IFNA(INDEX(ShrinkageData!H:H,MATCH(J549,ShrinkageData!H:H,0)), 0) = 0, 0, 1)</f>
        <v>0</v>
      </c>
      <c r="P549">
        <v>0</v>
      </c>
      <c r="Q549">
        <f t="shared" si="26"/>
        <v>0</v>
      </c>
      <c r="R549" s="1" t="s">
        <v>921</v>
      </c>
      <c r="S549" s="16">
        <f t="shared" si="27"/>
        <v>0</v>
      </c>
    </row>
    <row r="550" spans="1:19" x14ac:dyDescent="0.2">
      <c r="A550" t="str">
        <f>INDEX(FamilyPlateData!$A:$A,MATCH($I550,FamilyPlateData!$H:$H,0))</f>
        <v>F02M02</v>
      </c>
      <c r="B550" t="str">
        <f>INDEX(FamilyPlateData!$C:$C,MATCH($I550,FamilyPlateData!$H:$H,0))</f>
        <v>02</v>
      </c>
      <c r="C550" t="str">
        <f>INDEX(FamilyPlateData!$D:$D,MATCH($I550,FamilyPlateData!$H:$H,0))</f>
        <v>02</v>
      </c>
      <c r="D550">
        <f>INDEX(FamilyPlateData!$B:$B,MATCH($I550,FamilyPlateData!$H:$H,0))</f>
        <v>1</v>
      </c>
      <c r="E550">
        <v>1</v>
      </c>
      <c r="F550" s="19">
        <v>23</v>
      </c>
      <c r="G550" t="s">
        <v>4</v>
      </c>
      <c r="H550" s="5">
        <v>6</v>
      </c>
      <c r="I550" t="s">
        <v>149</v>
      </c>
      <c r="J550" s="15" t="str">
        <f t="shared" si="25"/>
        <v>1-23D-6</v>
      </c>
      <c r="K550">
        <f>INDEX(FamilyPlateData!I:I,MATCH(I550,FamilyPlateData!H:H,0))</f>
        <v>4</v>
      </c>
      <c r="L550" t="str">
        <f>INDEX(FamilyPlateData!J:J,MATCH(I550,FamilyPlateData!H:H,0))</f>
        <v>A4</v>
      </c>
      <c r="M550">
        <v>1</v>
      </c>
      <c r="N550">
        <v>1</v>
      </c>
      <c r="O550">
        <f>IF(_xlfn.IFNA(INDEX(ShrinkageData!H:H,MATCH(J550,ShrinkageData!H:H,0)), 0) = 0, 0, 1)</f>
        <v>0</v>
      </c>
      <c r="P550">
        <v>0</v>
      </c>
      <c r="Q550">
        <f t="shared" si="26"/>
        <v>1</v>
      </c>
      <c r="R550" s="1">
        <v>43600</v>
      </c>
      <c r="S550" s="16">
        <f t="shared" si="27"/>
        <v>163</v>
      </c>
    </row>
    <row r="551" spans="1:19" x14ac:dyDescent="0.2">
      <c r="A551" t="str">
        <f>INDEX(FamilyPlateData!$A:$A,MATCH($I551,FamilyPlateData!$H:$H,0))</f>
        <v>F03M02</v>
      </c>
      <c r="B551" t="str">
        <f>INDEX(FamilyPlateData!$C:$C,MATCH($I551,FamilyPlateData!$H:$H,0))</f>
        <v>03</v>
      </c>
      <c r="C551" t="str">
        <f>INDEX(FamilyPlateData!$D:$D,MATCH($I551,FamilyPlateData!$H:$H,0))</f>
        <v>02</v>
      </c>
      <c r="D551">
        <f>INDEX(FamilyPlateData!$B:$B,MATCH($I551,FamilyPlateData!$H:$H,0))</f>
        <v>1</v>
      </c>
      <c r="E551">
        <v>1</v>
      </c>
      <c r="F551" s="19">
        <v>24</v>
      </c>
      <c r="G551" t="s">
        <v>1</v>
      </c>
      <c r="H551" s="5">
        <v>1</v>
      </c>
      <c r="I551" t="s">
        <v>150</v>
      </c>
      <c r="J551" s="15" t="str">
        <f t="shared" si="25"/>
        <v>1-24A-1</v>
      </c>
      <c r="K551">
        <f>INDEX(FamilyPlateData!I:I,MATCH(I551,FamilyPlateData!H:H,0))</f>
        <v>4</v>
      </c>
      <c r="L551" t="str">
        <f>INDEX(FamilyPlateData!J:J,MATCH(I551,FamilyPlateData!H:H,0))</f>
        <v>A3</v>
      </c>
      <c r="M551">
        <v>0</v>
      </c>
      <c r="N551">
        <v>1</v>
      </c>
      <c r="O551">
        <f>IF(_xlfn.IFNA(INDEX(ShrinkageData!H:H,MATCH(J551,ShrinkageData!H:H,0)), 0) = 0, 0, 1)</f>
        <v>0</v>
      </c>
      <c r="P551">
        <v>1</v>
      </c>
      <c r="Q551">
        <f t="shared" si="26"/>
        <v>0</v>
      </c>
      <c r="R551" s="1">
        <v>43585</v>
      </c>
      <c r="S551" s="16">
        <f t="shared" si="27"/>
        <v>148</v>
      </c>
    </row>
    <row r="552" spans="1:19" x14ac:dyDescent="0.2">
      <c r="A552" t="str">
        <f>INDEX(FamilyPlateData!$A:$A,MATCH($I552,FamilyPlateData!$H:$H,0))</f>
        <v>F03M02</v>
      </c>
      <c r="B552" t="str">
        <f>INDEX(FamilyPlateData!$C:$C,MATCH($I552,FamilyPlateData!$H:$H,0))</f>
        <v>03</v>
      </c>
      <c r="C552" t="str">
        <f>INDEX(FamilyPlateData!$D:$D,MATCH($I552,FamilyPlateData!$H:$H,0))</f>
        <v>02</v>
      </c>
      <c r="D552">
        <f>INDEX(FamilyPlateData!$B:$B,MATCH($I552,FamilyPlateData!$H:$H,0))</f>
        <v>1</v>
      </c>
      <c r="E552">
        <v>1</v>
      </c>
      <c r="F552" s="19">
        <v>24</v>
      </c>
      <c r="G552" t="s">
        <v>1</v>
      </c>
      <c r="H552" s="5">
        <v>2</v>
      </c>
      <c r="I552" t="s">
        <v>150</v>
      </c>
      <c r="J552" s="15" t="str">
        <f t="shared" si="25"/>
        <v>1-24A-2</v>
      </c>
      <c r="K552">
        <f>INDEX(FamilyPlateData!I:I,MATCH(I552,FamilyPlateData!H:H,0))</f>
        <v>4</v>
      </c>
      <c r="L552" t="str">
        <f>INDEX(FamilyPlateData!J:J,MATCH(I552,FamilyPlateData!H:H,0))</f>
        <v>A3</v>
      </c>
      <c r="M552">
        <v>0</v>
      </c>
      <c r="N552">
        <v>0</v>
      </c>
      <c r="O552">
        <f>IF(_xlfn.IFNA(INDEX(ShrinkageData!H:H,MATCH(J552,ShrinkageData!H:H,0)), 0) = 0, 0, 1)</f>
        <v>0</v>
      </c>
      <c r="P552">
        <v>0</v>
      </c>
      <c r="Q552">
        <f t="shared" si="26"/>
        <v>0</v>
      </c>
      <c r="R552" s="1" t="s">
        <v>921</v>
      </c>
      <c r="S552" s="16">
        <f t="shared" si="27"/>
        <v>0</v>
      </c>
    </row>
    <row r="553" spans="1:19" x14ac:dyDescent="0.2">
      <c r="A553" t="str">
        <f>INDEX(FamilyPlateData!$A:$A,MATCH($I553,FamilyPlateData!$H:$H,0))</f>
        <v>F03M02</v>
      </c>
      <c r="B553" t="str">
        <f>INDEX(FamilyPlateData!$C:$C,MATCH($I553,FamilyPlateData!$H:$H,0))</f>
        <v>03</v>
      </c>
      <c r="C553" t="str">
        <f>INDEX(FamilyPlateData!$D:$D,MATCH($I553,FamilyPlateData!$H:$H,0))</f>
        <v>02</v>
      </c>
      <c r="D553">
        <f>INDEX(FamilyPlateData!$B:$B,MATCH($I553,FamilyPlateData!$H:$H,0))</f>
        <v>1</v>
      </c>
      <c r="E553">
        <v>1</v>
      </c>
      <c r="F553" s="19">
        <v>24</v>
      </c>
      <c r="G553" t="s">
        <v>1</v>
      </c>
      <c r="H553" s="5">
        <v>3</v>
      </c>
      <c r="I553" t="s">
        <v>150</v>
      </c>
      <c r="J553" s="15" t="str">
        <f t="shared" si="25"/>
        <v>1-24A-3</v>
      </c>
      <c r="K553">
        <f>INDEX(FamilyPlateData!I:I,MATCH(I553,FamilyPlateData!H:H,0))</f>
        <v>4</v>
      </c>
      <c r="L553" t="str">
        <f>INDEX(FamilyPlateData!J:J,MATCH(I553,FamilyPlateData!H:H,0))</f>
        <v>A3</v>
      </c>
      <c r="M553">
        <v>0</v>
      </c>
      <c r="N553">
        <v>1</v>
      </c>
      <c r="O553">
        <f>IF(_xlfn.IFNA(INDEX(ShrinkageData!H:H,MATCH(J553,ShrinkageData!H:H,0)), 0) = 0, 0, 1)</f>
        <v>0</v>
      </c>
      <c r="P553">
        <v>1</v>
      </c>
      <c r="Q553">
        <f t="shared" si="26"/>
        <v>0</v>
      </c>
      <c r="R553" s="1">
        <v>43585</v>
      </c>
      <c r="S553" s="16">
        <f t="shared" si="27"/>
        <v>148</v>
      </c>
    </row>
    <row r="554" spans="1:19" x14ac:dyDescent="0.2">
      <c r="A554" t="str">
        <f>INDEX(FamilyPlateData!$A:$A,MATCH($I554,FamilyPlateData!$H:$H,0))</f>
        <v>F03M02</v>
      </c>
      <c r="B554" t="str">
        <f>INDEX(FamilyPlateData!$C:$C,MATCH($I554,FamilyPlateData!$H:$H,0))</f>
        <v>03</v>
      </c>
      <c r="C554" t="str">
        <f>INDEX(FamilyPlateData!$D:$D,MATCH($I554,FamilyPlateData!$H:$H,0))</f>
        <v>02</v>
      </c>
      <c r="D554">
        <f>INDEX(FamilyPlateData!$B:$B,MATCH($I554,FamilyPlateData!$H:$H,0))</f>
        <v>1</v>
      </c>
      <c r="E554">
        <v>1</v>
      </c>
      <c r="F554" s="19">
        <v>24</v>
      </c>
      <c r="G554" t="s">
        <v>1</v>
      </c>
      <c r="H554" s="5">
        <v>4</v>
      </c>
      <c r="I554" t="s">
        <v>150</v>
      </c>
      <c r="J554" s="15" t="str">
        <f t="shared" si="25"/>
        <v>1-24A-4</v>
      </c>
      <c r="K554">
        <f>INDEX(FamilyPlateData!I:I,MATCH(I554,FamilyPlateData!H:H,0))</f>
        <v>4</v>
      </c>
      <c r="L554" t="str">
        <f>INDEX(FamilyPlateData!J:J,MATCH(I554,FamilyPlateData!H:H,0))</f>
        <v>A3</v>
      </c>
      <c r="M554">
        <v>0</v>
      </c>
      <c r="N554">
        <v>0</v>
      </c>
      <c r="O554">
        <f>IF(_xlfn.IFNA(INDEX(ShrinkageData!H:H,MATCH(J554,ShrinkageData!H:H,0)), 0) = 0, 0, 1)</f>
        <v>0</v>
      </c>
      <c r="P554">
        <v>0</v>
      </c>
      <c r="Q554">
        <f t="shared" si="26"/>
        <v>0</v>
      </c>
      <c r="R554" s="1" t="s">
        <v>921</v>
      </c>
      <c r="S554" s="16">
        <f t="shared" si="27"/>
        <v>0</v>
      </c>
    </row>
    <row r="555" spans="1:19" x14ac:dyDescent="0.2">
      <c r="A555" t="str">
        <f>INDEX(FamilyPlateData!$A:$A,MATCH($I555,FamilyPlateData!$H:$H,0))</f>
        <v>F03M02</v>
      </c>
      <c r="B555" t="str">
        <f>INDEX(FamilyPlateData!$C:$C,MATCH($I555,FamilyPlateData!$H:$H,0))</f>
        <v>03</v>
      </c>
      <c r="C555" t="str">
        <f>INDEX(FamilyPlateData!$D:$D,MATCH($I555,FamilyPlateData!$H:$H,0))</f>
        <v>02</v>
      </c>
      <c r="D555">
        <f>INDEX(FamilyPlateData!$B:$B,MATCH($I555,FamilyPlateData!$H:$H,0))</f>
        <v>1</v>
      </c>
      <c r="E555">
        <v>1</v>
      </c>
      <c r="F555" s="19">
        <v>24</v>
      </c>
      <c r="G555" t="s">
        <v>1</v>
      </c>
      <c r="H555" s="5">
        <v>5</v>
      </c>
      <c r="I555" t="s">
        <v>150</v>
      </c>
      <c r="J555" s="15" t="str">
        <f t="shared" si="25"/>
        <v>1-24A-5</v>
      </c>
      <c r="K555">
        <f>INDEX(FamilyPlateData!I:I,MATCH(I555,FamilyPlateData!H:H,0))</f>
        <v>4</v>
      </c>
      <c r="L555" t="str">
        <f>INDEX(FamilyPlateData!J:J,MATCH(I555,FamilyPlateData!H:H,0))</f>
        <v>A3</v>
      </c>
      <c r="M555">
        <v>0</v>
      </c>
      <c r="N555">
        <v>1</v>
      </c>
      <c r="O555">
        <f>IF(_xlfn.IFNA(INDEX(ShrinkageData!H:H,MATCH(J555,ShrinkageData!H:H,0)), 0) = 0, 0, 1)</f>
        <v>0</v>
      </c>
      <c r="P555">
        <v>1</v>
      </c>
      <c r="Q555">
        <f t="shared" si="26"/>
        <v>0</v>
      </c>
      <c r="R555" s="1">
        <v>43585</v>
      </c>
      <c r="S555" s="16">
        <f t="shared" si="27"/>
        <v>148</v>
      </c>
    </row>
    <row r="556" spans="1:19" x14ac:dyDescent="0.2">
      <c r="A556" t="str">
        <f>INDEX(FamilyPlateData!$A:$A,MATCH($I556,FamilyPlateData!$H:$H,0))</f>
        <v>F03M02</v>
      </c>
      <c r="B556" t="str">
        <f>INDEX(FamilyPlateData!$C:$C,MATCH($I556,FamilyPlateData!$H:$H,0))</f>
        <v>03</v>
      </c>
      <c r="C556" t="str">
        <f>INDEX(FamilyPlateData!$D:$D,MATCH($I556,FamilyPlateData!$H:$H,0))</f>
        <v>02</v>
      </c>
      <c r="D556">
        <f>INDEX(FamilyPlateData!$B:$B,MATCH($I556,FamilyPlateData!$H:$H,0))</f>
        <v>1</v>
      </c>
      <c r="E556">
        <v>1</v>
      </c>
      <c r="F556" s="19">
        <v>24</v>
      </c>
      <c r="G556" t="s">
        <v>1</v>
      </c>
      <c r="H556" s="5">
        <v>6</v>
      </c>
      <c r="I556" t="s">
        <v>150</v>
      </c>
      <c r="J556" s="15" t="str">
        <f t="shared" si="25"/>
        <v>1-24A-6</v>
      </c>
      <c r="K556">
        <f>INDEX(FamilyPlateData!I:I,MATCH(I556,FamilyPlateData!H:H,0))</f>
        <v>4</v>
      </c>
      <c r="L556" t="str">
        <f>INDEX(FamilyPlateData!J:J,MATCH(I556,FamilyPlateData!H:H,0))</f>
        <v>A3</v>
      </c>
      <c r="M556">
        <v>0</v>
      </c>
      <c r="N556">
        <v>0</v>
      </c>
      <c r="O556">
        <f>IF(_xlfn.IFNA(INDEX(ShrinkageData!H:H,MATCH(J556,ShrinkageData!H:H,0)), 0) = 0, 0, 1)</f>
        <v>0</v>
      </c>
      <c r="P556">
        <v>0</v>
      </c>
      <c r="Q556">
        <f t="shared" si="26"/>
        <v>0</v>
      </c>
      <c r="R556" s="1" t="s">
        <v>921</v>
      </c>
      <c r="S556" s="16">
        <f t="shared" si="27"/>
        <v>0</v>
      </c>
    </row>
    <row r="557" spans="1:19" x14ac:dyDescent="0.2">
      <c r="A557" t="str">
        <f>INDEX(FamilyPlateData!$A:$A,MATCH($I557,FamilyPlateData!$H:$H,0))</f>
        <v>F03M02</v>
      </c>
      <c r="B557" t="str">
        <f>INDEX(FamilyPlateData!$C:$C,MATCH($I557,FamilyPlateData!$H:$H,0))</f>
        <v>03</v>
      </c>
      <c r="C557" t="str">
        <f>INDEX(FamilyPlateData!$D:$D,MATCH($I557,FamilyPlateData!$H:$H,0))</f>
        <v>02</v>
      </c>
      <c r="D557">
        <f>INDEX(FamilyPlateData!$B:$B,MATCH($I557,FamilyPlateData!$H:$H,0))</f>
        <v>1</v>
      </c>
      <c r="E557">
        <v>1</v>
      </c>
      <c r="F557" s="19">
        <v>24</v>
      </c>
      <c r="G557" t="s">
        <v>2</v>
      </c>
      <c r="H557" s="5">
        <v>1</v>
      </c>
      <c r="I557" t="s">
        <v>151</v>
      </c>
      <c r="J557" s="15" t="str">
        <f t="shared" si="25"/>
        <v>1-24B-1</v>
      </c>
      <c r="K557">
        <f>INDEX(FamilyPlateData!I:I,MATCH(I557,FamilyPlateData!H:H,0))</f>
        <v>4</v>
      </c>
      <c r="L557" t="str">
        <f>INDEX(FamilyPlateData!J:J,MATCH(I557,FamilyPlateData!H:H,0))</f>
        <v>A3</v>
      </c>
      <c r="M557">
        <v>0</v>
      </c>
      <c r="N557">
        <v>1</v>
      </c>
      <c r="O557">
        <f>IF(_xlfn.IFNA(INDEX(ShrinkageData!H:H,MATCH(J557,ShrinkageData!H:H,0)), 0) = 0, 0, 1)</f>
        <v>0</v>
      </c>
      <c r="P557">
        <v>1</v>
      </c>
      <c r="Q557">
        <f t="shared" si="26"/>
        <v>0</v>
      </c>
      <c r="R557" s="1">
        <v>43593</v>
      </c>
      <c r="S557" s="16">
        <f t="shared" si="27"/>
        <v>156</v>
      </c>
    </row>
    <row r="558" spans="1:19" x14ac:dyDescent="0.2">
      <c r="A558" t="str">
        <f>INDEX(FamilyPlateData!$A:$A,MATCH($I558,FamilyPlateData!$H:$H,0))</f>
        <v>F03M02</v>
      </c>
      <c r="B558" t="str">
        <f>INDEX(FamilyPlateData!$C:$C,MATCH($I558,FamilyPlateData!$H:$H,0))</f>
        <v>03</v>
      </c>
      <c r="C558" t="str">
        <f>INDEX(FamilyPlateData!$D:$D,MATCH($I558,FamilyPlateData!$H:$H,0))</f>
        <v>02</v>
      </c>
      <c r="D558">
        <f>INDEX(FamilyPlateData!$B:$B,MATCH($I558,FamilyPlateData!$H:$H,0))</f>
        <v>1</v>
      </c>
      <c r="E558">
        <v>1</v>
      </c>
      <c r="F558" s="19">
        <v>24</v>
      </c>
      <c r="G558" t="s">
        <v>2</v>
      </c>
      <c r="H558" s="5">
        <v>2</v>
      </c>
      <c r="I558" t="s">
        <v>151</v>
      </c>
      <c r="J558" s="15" t="str">
        <f t="shared" si="25"/>
        <v>1-24B-2</v>
      </c>
      <c r="K558">
        <f>INDEX(FamilyPlateData!I:I,MATCH(I558,FamilyPlateData!H:H,0))</f>
        <v>4</v>
      </c>
      <c r="L558" t="str">
        <f>INDEX(FamilyPlateData!J:J,MATCH(I558,FamilyPlateData!H:H,0))</f>
        <v>A3</v>
      </c>
      <c r="M558">
        <v>0</v>
      </c>
      <c r="N558">
        <v>0</v>
      </c>
      <c r="O558">
        <f>IF(_xlfn.IFNA(INDEX(ShrinkageData!H:H,MATCH(J558,ShrinkageData!H:H,0)), 0) = 0, 0, 1)</f>
        <v>0</v>
      </c>
      <c r="P558">
        <v>0</v>
      </c>
      <c r="Q558">
        <f t="shared" si="26"/>
        <v>0</v>
      </c>
      <c r="R558" s="1" t="s">
        <v>921</v>
      </c>
      <c r="S558" s="16">
        <f t="shared" si="27"/>
        <v>0</v>
      </c>
    </row>
    <row r="559" spans="1:19" x14ac:dyDescent="0.2">
      <c r="A559" t="str">
        <f>INDEX(FamilyPlateData!$A:$A,MATCH($I559,FamilyPlateData!$H:$H,0))</f>
        <v>F03M02</v>
      </c>
      <c r="B559" t="str">
        <f>INDEX(FamilyPlateData!$C:$C,MATCH($I559,FamilyPlateData!$H:$H,0))</f>
        <v>03</v>
      </c>
      <c r="C559" t="str">
        <f>INDEX(FamilyPlateData!$D:$D,MATCH($I559,FamilyPlateData!$H:$H,0))</f>
        <v>02</v>
      </c>
      <c r="D559">
        <f>INDEX(FamilyPlateData!$B:$B,MATCH($I559,FamilyPlateData!$H:$H,0))</f>
        <v>1</v>
      </c>
      <c r="E559">
        <v>1</v>
      </c>
      <c r="F559" s="19">
        <v>24</v>
      </c>
      <c r="G559" t="s">
        <v>2</v>
      </c>
      <c r="H559" s="5">
        <v>3</v>
      </c>
      <c r="I559" t="s">
        <v>151</v>
      </c>
      <c r="J559" s="15" t="str">
        <f t="shared" si="25"/>
        <v>1-24B-3</v>
      </c>
      <c r="K559">
        <f>INDEX(FamilyPlateData!I:I,MATCH(I559,FamilyPlateData!H:H,0))</f>
        <v>4</v>
      </c>
      <c r="L559" t="str">
        <f>INDEX(FamilyPlateData!J:J,MATCH(I559,FamilyPlateData!H:H,0))</f>
        <v>A3</v>
      </c>
      <c r="M559">
        <v>0</v>
      </c>
      <c r="N559">
        <v>0</v>
      </c>
      <c r="O559">
        <f>IF(_xlfn.IFNA(INDEX(ShrinkageData!H:H,MATCH(J559,ShrinkageData!H:H,0)), 0) = 0, 0, 1)</f>
        <v>0</v>
      </c>
      <c r="P559">
        <v>0</v>
      </c>
      <c r="Q559">
        <f t="shared" si="26"/>
        <v>0</v>
      </c>
      <c r="R559" s="1" t="s">
        <v>921</v>
      </c>
      <c r="S559" s="16">
        <f t="shared" si="27"/>
        <v>0</v>
      </c>
    </row>
    <row r="560" spans="1:19" x14ac:dyDescent="0.2">
      <c r="A560" t="str">
        <f>INDEX(FamilyPlateData!$A:$A,MATCH($I560,FamilyPlateData!$H:$H,0))</f>
        <v>F03M02</v>
      </c>
      <c r="B560" t="str">
        <f>INDEX(FamilyPlateData!$C:$C,MATCH($I560,FamilyPlateData!$H:$H,0))</f>
        <v>03</v>
      </c>
      <c r="C560" t="str">
        <f>INDEX(FamilyPlateData!$D:$D,MATCH($I560,FamilyPlateData!$H:$H,0))</f>
        <v>02</v>
      </c>
      <c r="D560">
        <f>INDEX(FamilyPlateData!$B:$B,MATCH($I560,FamilyPlateData!$H:$H,0))</f>
        <v>1</v>
      </c>
      <c r="E560">
        <v>1</v>
      </c>
      <c r="F560" s="19">
        <v>24</v>
      </c>
      <c r="G560" t="s">
        <v>2</v>
      </c>
      <c r="H560" s="5">
        <v>4</v>
      </c>
      <c r="I560" t="s">
        <v>151</v>
      </c>
      <c r="J560" s="15" t="str">
        <f t="shared" si="25"/>
        <v>1-24B-4</v>
      </c>
      <c r="K560">
        <f>INDEX(FamilyPlateData!I:I,MATCH(I560,FamilyPlateData!H:H,0))</f>
        <v>4</v>
      </c>
      <c r="L560" t="str">
        <f>INDEX(FamilyPlateData!J:J,MATCH(I560,FamilyPlateData!H:H,0))</f>
        <v>A3</v>
      </c>
      <c r="M560">
        <v>0</v>
      </c>
      <c r="N560">
        <v>0</v>
      </c>
      <c r="O560">
        <f>IF(_xlfn.IFNA(INDEX(ShrinkageData!H:H,MATCH(J560,ShrinkageData!H:H,0)), 0) = 0, 0, 1)</f>
        <v>0</v>
      </c>
      <c r="P560">
        <v>0</v>
      </c>
      <c r="Q560">
        <f t="shared" si="26"/>
        <v>0</v>
      </c>
      <c r="R560" s="1" t="s">
        <v>921</v>
      </c>
      <c r="S560" s="16">
        <f t="shared" si="27"/>
        <v>0</v>
      </c>
    </row>
    <row r="561" spans="1:19" x14ac:dyDescent="0.2">
      <c r="A561" t="str">
        <f>INDEX(FamilyPlateData!$A:$A,MATCH($I561,FamilyPlateData!$H:$H,0))</f>
        <v>F03M02</v>
      </c>
      <c r="B561" t="str">
        <f>INDEX(FamilyPlateData!$C:$C,MATCH($I561,FamilyPlateData!$H:$H,0))</f>
        <v>03</v>
      </c>
      <c r="C561" t="str">
        <f>INDEX(FamilyPlateData!$D:$D,MATCH($I561,FamilyPlateData!$H:$H,0))</f>
        <v>02</v>
      </c>
      <c r="D561">
        <f>INDEX(FamilyPlateData!$B:$B,MATCH($I561,FamilyPlateData!$H:$H,0))</f>
        <v>1</v>
      </c>
      <c r="E561">
        <v>1</v>
      </c>
      <c r="F561" s="19">
        <v>24</v>
      </c>
      <c r="G561" t="s">
        <v>2</v>
      </c>
      <c r="H561" s="5">
        <v>5</v>
      </c>
      <c r="I561" t="s">
        <v>151</v>
      </c>
      <c r="J561" s="15" t="str">
        <f t="shared" si="25"/>
        <v>1-24B-5</v>
      </c>
      <c r="K561">
        <f>INDEX(FamilyPlateData!I:I,MATCH(I561,FamilyPlateData!H:H,0))</f>
        <v>4</v>
      </c>
      <c r="L561" t="str">
        <f>INDEX(FamilyPlateData!J:J,MATCH(I561,FamilyPlateData!H:H,0))</f>
        <v>A3</v>
      </c>
      <c r="M561">
        <v>1</v>
      </c>
      <c r="N561">
        <v>1</v>
      </c>
      <c r="O561">
        <f>IF(_xlfn.IFNA(INDEX(ShrinkageData!H:H,MATCH(J561,ShrinkageData!H:H,0)), 0) = 0, 0, 1)</f>
        <v>1</v>
      </c>
      <c r="P561">
        <v>0</v>
      </c>
      <c r="Q561">
        <f t="shared" si="26"/>
        <v>0</v>
      </c>
      <c r="R561" s="1">
        <v>43600</v>
      </c>
      <c r="S561" s="16">
        <f t="shared" si="27"/>
        <v>163</v>
      </c>
    </row>
    <row r="562" spans="1:19" x14ac:dyDescent="0.2">
      <c r="A562" t="str">
        <f>INDEX(FamilyPlateData!$A:$A,MATCH($I562,FamilyPlateData!$H:$H,0))</f>
        <v>F03M02</v>
      </c>
      <c r="B562" t="str">
        <f>INDEX(FamilyPlateData!$C:$C,MATCH($I562,FamilyPlateData!$H:$H,0))</f>
        <v>03</v>
      </c>
      <c r="C562" t="str">
        <f>INDEX(FamilyPlateData!$D:$D,MATCH($I562,FamilyPlateData!$H:$H,0))</f>
        <v>02</v>
      </c>
      <c r="D562">
        <f>INDEX(FamilyPlateData!$B:$B,MATCH($I562,FamilyPlateData!$H:$H,0))</f>
        <v>1</v>
      </c>
      <c r="E562">
        <v>1</v>
      </c>
      <c r="F562" s="19">
        <v>24</v>
      </c>
      <c r="G562" t="s">
        <v>2</v>
      </c>
      <c r="H562" s="5">
        <v>6</v>
      </c>
      <c r="I562" t="s">
        <v>151</v>
      </c>
      <c r="J562" s="15" t="str">
        <f t="shared" si="25"/>
        <v>1-24B-6</v>
      </c>
      <c r="K562">
        <f>INDEX(FamilyPlateData!I:I,MATCH(I562,FamilyPlateData!H:H,0))</f>
        <v>4</v>
      </c>
      <c r="L562" t="str">
        <f>INDEX(FamilyPlateData!J:J,MATCH(I562,FamilyPlateData!H:H,0))</f>
        <v>A3</v>
      </c>
      <c r="M562">
        <v>0</v>
      </c>
      <c r="N562">
        <v>1</v>
      </c>
      <c r="O562">
        <f>IF(_xlfn.IFNA(INDEX(ShrinkageData!H:H,MATCH(J562,ShrinkageData!H:H,0)), 0) = 0, 0, 1)</f>
        <v>0</v>
      </c>
      <c r="P562">
        <v>1</v>
      </c>
      <c r="Q562">
        <f t="shared" si="26"/>
        <v>0</v>
      </c>
      <c r="R562" s="1">
        <v>43585</v>
      </c>
      <c r="S562" s="16">
        <f t="shared" si="27"/>
        <v>148</v>
      </c>
    </row>
    <row r="563" spans="1:19" x14ac:dyDescent="0.2">
      <c r="A563" t="str">
        <f>INDEX(FamilyPlateData!$A:$A,MATCH($I563,FamilyPlateData!$H:$H,0))</f>
        <v>F01M01</v>
      </c>
      <c r="B563" t="str">
        <f>INDEX(FamilyPlateData!$C:$C,MATCH($I563,FamilyPlateData!$H:$H,0))</f>
        <v>01</v>
      </c>
      <c r="C563" t="str">
        <f>INDEX(FamilyPlateData!$D:$D,MATCH($I563,FamilyPlateData!$H:$H,0))</f>
        <v>01</v>
      </c>
      <c r="D563">
        <f>INDEX(FamilyPlateData!$B:$B,MATCH($I563,FamilyPlateData!$H:$H,0))</f>
        <v>1</v>
      </c>
      <c r="E563">
        <v>1</v>
      </c>
      <c r="F563" s="19">
        <v>24</v>
      </c>
      <c r="G563" t="s">
        <v>3</v>
      </c>
      <c r="H563" s="5">
        <v>1</v>
      </c>
      <c r="I563" t="s">
        <v>152</v>
      </c>
      <c r="J563" s="15" t="str">
        <f t="shared" si="25"/>
        <v>1-24C-1</v>
      </c>
      <c r="K563">
        <f>INDEX(FamilyPlateData!I:I,MATCH(I563,FamilyPlateData!H:H,0))</f>
        <v>4</v>
      </c>
      <c r="L563" t="str">
        <f>INDEX(FamilyPlateData!J:J,MATCH(I563,FamilyPlateData!H:H,0))</f>
        <v>A2</v>
      </c>
      <c r="M563">
        <v>0</v>
      </c>
      <c r="N563">
        <v>1</v>
      </c>
      <c r="O563">
        <f>IF(_xlfn.IFNA(INDEX(ShrinkageData!H:H,MATCH(J563,ShrinkageData!H:H,0)), 0) = 0, 0, 1)</f>
        <v>0</v>
      </c>
      <c r="P563">
        <v>1</v>
      </c>
      <c r="Q563">
        <f t="shared" si="26"/>
        <v>0</v>
      </c>
      <c r="R563" s="1">
        <v>43585</v>
      </c>
      <c r="S563" s="16">
        <f t="shared" si="27"/>
        <v>148</v>
      </c>
    </row>
    <row r="564" spans="1:19" x14ac:dyDescent="0.2">
      <c r="A564" t="str">
        <f>INDEX(FamilyPlateData!$A:$A,MATCH($I564,FamilyPlateData!$H:$H,0))</f>
        <v>F01M01</v>
      </c>
      <c r="B564" t="str">
        <f>INDEX(FamilyPlateData!$C:$C,MATCH($I564,FamilyPlateData!$H:$H,0))</f>
        <v>01</v>
      </c>
      <c r="C564" t="str">
        <f>INDEX(FamilyPlateData!$D:$D,MATCH($I564,FamilyPlateData!$H:$H,0))</f>
        <v>01</v>
      </c>
      <c r="D564">
        <f>INDEX(FamilyPlateData!$B:$B,MATCH($I564,FamilyPlateData!$H:$H,0))</f>
        <v>1</v>
      </c>
      <c r="E564">
        <v>1</v>
      </c>
      <c r="F564" s="19">
        <v>24</v>
      </c>
      <c r="G564" t="s">
        <v>3</v>
      </c>
      <c r="H564" s="5">
        <v>2</v>
      </c>
      <c r="I564" t="s">
        <v>152</v>
      </c>
      <c r="J564" s="15" t="str">
        <f t="shared" si="25"/>
        <v>1-24C-2</v>
      </c>
      <c r="K564">
        <f>INDEX(FamilyPlateData!I:I,MATCH(I564,FamilyPlateData!H:H,0))</f>
        <v>4</v>
      </c>
      <c r="L564" t="str">
        <f>INDEX(FamilyPlateData!J:J,MATCH(I564,FamilyPlateData!H:H,0))</f>
        <v>A2</v>
      </c>
      <c r="M564">
        <v>0</v>
      </c>
      <c r="N564">
        <v>1</v>
      </c>
      <c r="O564">
        <f>IF(_xlfn.IFNA(INDEX(ShrinkageData!H:H,MATCH(J564,ShrinkageData!H:H,0)), 0) = 0, 0, 1)</f>
        <v>0</v>
      </c>
      <c r="P564">
        <v>1</v>
      </c>
      <c r="Q564">
        <f t="shared" si="26"/>
        <v>0</v>
      </c>
      <c r="R564" s="1">
        <v>43576</v>
      </c>
      <c r="S564" s="16">
        <f t="shared" si="27"/>
        <v>139</v>
      </c>
    </row>
    <row r="565" spans="1:19" x14ac:dyDescent="0.2">
      <c r="A565" t="str">
        <f>INDEX(FamilyPlateData!$A:$A,MATCH($I565,FamilyPlateData!$H:$H,0))</f>
        <v>F01M01</v>
      </c>
      <c r="B565" t="str">
        <f>INDEX(FamilyPlateData!$C:$C,MATCH($I565,FamilyPlateData!$H:$H,0))</f>
        <v>01</v>
      </c>
      <c r="C565" t="str">
        <f>INDEX(FamilyPlateData!$D:$D,MATCH($I565,FamilyPlateData!$H:$H,0))</f>
        <v>01</v>
      </c>
      <c r="D565">
        <f>INDEX(FamilyPlateData!$B:$B,MATCH($I565,FamilyPlateData!$H:$H,0))</f>
        <v>1</v>
      </c>
      <c r="E565">
        <v>1</v>
      </c>
      <c r="F565" s="19">
        <v>24</v>
      </c>
      <c r="G565" t="s">
        <v>3</v>
      </c>
      <c r="H565" s="5">
        <v>3</v>
      </c>
      <c r="I565" t="s">
        <v>152</v>
      </c>
      <c r="J565" s="15" t="str">
        <f t="shared" si="25"/>
        <v>1-24C-3</v>
      </c>
      <c r="K565">
        <f>INDEX(FamilyPlateData!I:I,MATCH(I565,FamilyPlateData!H:H,0))</f>
        <v>4</v>
      </c>
      <c r="L565" t="str">
        <f>INDEX(FamilyPlateData!J:J,MATCH(I565,FamilyPlateData!H:H,0))</f>
        <v>A2</v>
      </c>
      <c r="M565">
        <v>0</v>
      </c>
      <c r="N565">
        <v>0</v>
      </c>
      <c r="O565">
        <f>IF(_xlfn.IFNA(INDEX(ShrinkageData!H:H,MATCH(J565,ShrinkageData!H:H,0)), 0) = 0, 0, 1)</f>
        <v>0</v>
      </c>
      <c r="P565">
        <v>0</v>
      </c>
      <c r="Q565">
        <f t="shared" si="26"/>
        <v>0</v>
      </c>
      <c r="R565" s="1" t="s">
        <v>921</v>
      </c>
      <c r="S565" s="16">
        <f t="shared" si="27"/>
        <v>0</v>
      </c>
    </row>
    <row r="566" spans="1:19" x14ac:dyDescent="0.2">
      <c r="A566" t="str">
        <f>INDEX(FamilyPlateData!$A:$A,MATCH($I566,FamilyPlateData!$H:$H,0))</f>
        <v>F01M01</v>
      </c>
      <c r="B566" t="str">
        <f>INDEX(FamilyPlateData!$C:$C,MATCH($I566,FamilyPlateData!$H:$H,0))</f>
        <v>01</v>
      </c>
      <c r="C566" t="str">
        <f>INDEX(FamilyPlateData!$D:$D,MATCH($I566,FamilyPlateData!$H:$H,0))</f>
        <v>01</v>
      </c>
      <c r="D566">
        <f>INDEX(FamilyPlateData!$B:$B,MATCH($I566,FamilyPlateData!$H:$H,0))</f>
        <v>1</v>
      </c>
      <c r="E566">
        <v>1</v>
      </c>
      <c r="F566" s="19">
        <v>24</v>
      </c>
      <c r="G566" t="s">
        <v>3</v>
      </c>
      <c r="H566" s="5">
        <v>4</v>
      </c>
      <c r="I566" t="s">
        <v>152</v>
      </c>
      <c r="J566" s="15" t="str">
        <f t="shared" si="25"/>
        <v>1-24C-4</v>
      </c>
      <c r="K566">
        <f>INDEX(FamilyPlateData!I:I,MATCH(I566,FamilyPlateData!H:H,0))</f>
        <v>4</v>
      </c>
      <c r="L566" t="str">
        <f>INDEX(FamilyPlateData!J:J,MATCH(I566,FamilyPlateData!H:H,0))</f>
        <v>A2</v>
      </c>
      <c r="M566">
        <v>1</v>
      </c>
      <c r="N566">
        <v>1</v>
      </c>
      <c r="O566">
        <f>IF(_xlfn.IFNA(INDEX(ShrinkageData!H:H,MATCH(J566,ShrinkageData!H:H,0)), 0) = 0, 0, 1)</f>
        <v>0</v>
      </c>
      <c r="P566">
        <v>0</v>
      </c>
      <c r="Q566">
        <f t="shared" si="26"/>
        <v>1</v>
      </c>
      <c r="R566" s="1">
        <v>43600</v>
      </c>
      <c r="S566" s="16">
        <f t="shared" si="27"/>
        <v>163</v>
      </c>
    </row>
    <row r="567" spans="1:19" x14ac:dyDescent="0.2">
      <c r="A567" t="str">
        <f>INDEX(FamilyPlateData!$A:$A,MATCH($I567,FamilyPlateData!$H:$H,0))</f>
        <v>F01M01</v>
      </c>
      <c r="B567" t="str">
        <f>INDEX(FamilyPlateData!$C:$C,MATCH($I567,FamilyPlateData!$H:$H,0))</f>
        <v>01</v>
      </c>
      <c r="C567" t="str">
        <f>INDEX(FamilyPlateData!$D:$D,MATCH($I567,FamilyPlateData!$H:$H,0))</f>
        <v>01</v>
      </c>
      <c r="D567">
        <f>INDEX(FamilyPlateData!$B:$B,MATCH($I567,FamilyPlateData!$H:$H,0))</f>
        <v>1</v>
      </c>
      <c r="E567">
        <v>1</v>
      </c>
      <c r="F567" s="19">
        <v>24</v>
      </c>
      <c r="G567" t="s">
        <v>3</v>
      </c>
      <c r="H567" s="5">
        <v>5</v>
      </c>
      <c r="I567" t="s">
        <v>152</v>
      </c>
      <c r="J567" s="15" t="str">
        <f t="shared" si="25"/>
        <v>1-24C-5</v>
      </c>
      <c r="K567">
        <f>INDEX(FamilyPlateData!I:I,MATCH(I567,FamilyPlateData!H:H,0))</f>
        <v>4</v>
      </c>
      <c r="L567" t="str">
        <f>INDEX(FamilyPlateData!J:J,MATCH(I567,FamilyPlateData!H:H,0))</f>
        <v>A2</v>
      </c>
      <c r="M567">
        <v>0</v>
      </c>
      <c r="N567">
        <v>1</v>
      </c>
      <c r="O567">
        <f>IF(_xlfn.IFNA(INDEX(ShrinkageData!H:H,MATCH(J567,ShrinkageData!H:H,0)), 0) = 0, 0, 1)</f>
        <v>0</v>
      </c>
      <c r="P567">
        <v>1</v>
      </c>
      <c r="Q567">
        <f t="shared" si="26"/>
        <v>0</v>
      </c>
      <c r="R567" s="1">
        <v>43576</v>
      </c>
      <c r="S567" s="16">
        <f t="shared" si="27"/>
        <v>139</v>
      </c>
    </row>
    <row r="568" spans="1:19" x14ac:dyDescent="0.2">
      <c r="A568" t="str">
        <f>INDEX(FamilyPlateData!$A:$A,MATCH($I568,FamilyPlateData!$H:$H,0))</f>
        <v>F01M01</v>
      </c>
      <c r="B568" t="str">
        <f>INDEX(FamilyPlateData!$C:$C,MATCH($I568,FamilyPlateData!$H:$H,0))</f>
        <v>01</v>
      </c>
      <c r="C568" t="str">
        <f>INDEX(FamilyPlateData!$D:$D,MATCH($I568,FamilyPlateData!$H:$H,0))</f>
        <v>01</v>
      </c>
      <c r="D568">
        <f>INDEX(FamilyPlateData!$B:$B,MATCH($I568,FamilyPlateData!$H:$H,0))</f>
        <v>1</v>
      </c>
      <c r="E568">
        <v>1</v>
      </c>
      <c r="F568" s="19">
        <v>24</v>
      </c>
      <c r="G568" t="s">
        <v>3</v>
      </c>
      <c r="H568" s="5">
        <v>6</v>
      </c>
      <c r="I568" t="s">
        <v>152</v>
      </c>
      <c r="J568" s="15" t="str">
        <f t="shared" si="25"/>
        <v>1-24C-6</v>
      </c>
      <c r="K568">
        <f>INDEX(FamilyPlateData!I:I,MATCH(I568,FamilyPlateData!H:H,0))</f>
        <v>4</v>
      </c>
      <c r="L568" t="str">
        <f>INDEX(FamilyPlateData!J:J,MATCH(I568,FamilyPlateData!H:H,0))</f>
        <v>A2</v>
      </c>
      <c r="M568">
        <v>0</v>
      </c>
      <c r="N568">
        <v>0</v>
      </c>
      <c r="O568">
        <f>IF(_xlfn.IFNA(INDEX(ShrinkageData!H:H,MATCH(J568,ShrinkageData!H:H,0)), 0) = 0, 0, 1)</f>
        <v>0</v>
      </c>
      <c r="P568">
        <v>0</v>
      </c>
      <c r="Q568">
        <f t="shared" si="26"/>
        <v>0</v>
      </c>
      <c r="R568" s="1" t="s">
        <v>921</v>
      </c>
      <c r="S568" s="16">
        <f t="shared" si="27"/>
        <v>0</v>
      </c>
    </row>
    <row r="569" spans="1:19" x14ac:dyDescent="0.2">
      <c r="A569" t="str">
        <f>INDEX(FamilyPlateData!$A:$A,MATCH($I569,FamilyPlateData!$H:$H,0))</f>
        <v>F01M01</v>
      </c>
      <c r="B569" t="str">
        <f>INDEX(FamilyPlateData!$C:$C,MATCH($I569,FamilyPlateData!$H:$H,0))</f>
        <v>01</v>
      </c>
      <c r="C569" t="str">
        <f>INDEX(FamilyPlateData!$D:$D,MATCH($I569,FamilyPlateData!$H:$H,0))</f>
        <v>01</v>
      </c>
      <c r="D569">
        <f>INDEX(FamilyPlateData!$B:$B,MATCH($I569,FamilyPlateData!$H:$H,0))</f>
        <v>1</v>
      </c>
      <c r="E569">
        <v>1</v>
      </c>
      <c r="F569" s="19">
        <v>24</v>
      </c>
      <c r="G569" t="s">
        <v>4</v>
      </c>
      <c r="H569" s="5">
        <v>1</v>
      </c>
      <c r="I569" t="s">
        <v>153</v>
      </c>
      <c r="J569" s="15" t="str">
        <f t="shared" si="25"/>
        <v>1-24D-1</v>
      </c>
      <c r="K569">
        <f>INDEX(FamilyPlateData!I:I,MATCH(I569,FamilyPlateData!H:H,0))</f>
        <v>4</v>
      </c>
      <c r="L569" t="str">
        <f>INDEX(FamilyPlateData!J:J,MATCH(I569,FamilyPlateData!H:H,0))</f>
        <v>A2</v>
      </c>
      <c r="M569">
        <v>0</v>
      </c>
      <c r="N569">
        <v>0</v>
      </c>
      <c r="O569">
        <f>IF(_xlfn.IFNA(INDEX(ShrinkageData!H:H,MATCH(J569,ShrinkageData!H:H,0)), 0) = 0, 0, 1)</f>
        <v>0</v>
      </c>
      <c r="P569">
        <v>0</v>
      </c>
      <c r="Q569">
        <f t="shared" si="26"/>
        <v>0</v>
      </c>
      <c r="R569" s="1" t="s">
        <v>921</v>
      </c>
      <c r="S569" s="16">
        <f t="shared" si="27"/>
        <v>0</v>
      </c>
    </row>
    <row r="570" spans="1:19" x14ac:dyDescent="0.2">
      <c r="A570" t="str">
        <f>INDEX(FamilyPlateData!$A:$A,MATCH($I570,FamilyPlateData!$H:$H,0))</f>
        <v>F01M01</v>
      </c>
      <c r="B570" t="str">
        <f>INDEX(FamilyPlateData!$C:$C,MATCH($I570,FamilyPlateData!$H:$H,0))</f>
        <v>01</v>
      </c>
      <c r="C570" t="str">
        <f>INDEX(FamilyPlateData!$D:$D,MATCH($I570,FamilyPlateData!$H:$H,0))</f>
        <v>01</v>
      </c>
      <c r="D570">
        <f>INDEX(FamilyPlateData!$B:$B,MATCH($I570,FamilyPlateData!$H:$H,0))</f>
        <v>1</v>
      </c>
      <c r="E570">
        <v>1</v>
      </c>
      <c r="F570" s="19">
        <v>24</v>
      </c>
      <c r="G570" t="s">
        <v>4</v>
      </c>
      <c r="H570" s="5">
        <v>2</v>
      </c>
      <c r="I570" t="s">
        <v>153</v>
      </c>
      <c r="J570" s="15" t="str">
        <f t="shared" si="25"/>
        <v>1-24D-2</v>
      </c>
      <c r="K570">
        <f>INDEX(FamilyPlateData!I:I,MATCH(I570,FamilyPlateData!H:H,0))</f>
        <v>4</v>
      </c>
      <c r="L570" t="str">
        <f>INDEX(FamilyPlateData!J:J,MATCH(I570,FamilyPlateData!H:H,0))</f>
        <v>A2</v>
      </c>
      <c r="M570">
        <v>0</v>
      </c>
      <c r="N570">
        <v>0</v>
      </c>
      <c r="O570">
        <f>IF(_xlfn.IFNA(INDEX(ShrinkageData!H:H,MATCH(J570,ShrinkageData!H:H,0)), 0) = 0, 0, 1)</f>
        <v>0</v>
      </c>
      <c r="P570">
        <v>0</v>
      </c>
      <c r="Q570">
        <f t="shared" si="26"/>
        <v>0</v>
      </c>
      <c r="R570" s="1" t="s">
        <v>921</v>
      </c>
      <c r="S570" s="16">
        <f t="shared" si="27"/>
        <v>0</v>
      </c>
    </row>
    <row r="571" spans="1:19" x14ac:dyDescent="0.2">
      <c r="A571" t="str">
        <f>INDEX(FamilyPlateData!$A:$A,MATCH($I571,FamilyPlateData!$H:$H,0))</f>
        <v>F01M01</v>
      </c>
      <c r="B571" t="str">
        <f>INDEX(FamilyPlateData!$C:$C,MATCH($I571,FamilyPlateData!$H:$H,0))</f>
        <v>01</v>
      </c>
      <c r="C571" t="str">
        <f>INDEX(FamilyPlateData!$D:$D,MATCH($I571,FamilyPlateData!$H:$H,0))</f>
        <v>01</v>
      </c>
      <c r="D571">
        <f>INDEX(FamilyPlateData!$B:$B,MATCH($I571,FamilyPlateData!$H:$H,0))</f>
        <v>1</v>
      </c>
      <c r="E571">
        <v>1</v>
      </c>
      <c r="F571" s="19">
        <v>24</v>
      </c>
      <c r="G571" t="s">
        <v>4</v>
      </c>
      <c r="H571" s="5">
        <v>3</v>
      </c>
      <c r="I571" t="s">
        <v>153</v>
      </c>
      <c r="J571" s="15" t="str">
        <f t="shared" si="25"/>
        <v>1-24D-3</v>
      </c>
      <c r="K571">
        <f>INDEX(FamilyPlateData!I:I,MATCH(I571,FamilyPlateData!H:H,0))</f>
        <v>4</v>
      </c>
      <c r="L571" t="str">
        <f>INDEX(FamilyPlateData!J:J,MATCH(I571,FamilyPlateData!H:H,0))</f>
        <v>A2</v>
      </c>
      <c r="M571">
        <v>0</v>
      </c>
      <c r="N571">
        <v>0</v>
      </c>
      <c r="O571">
        <f>IF(_xlfn.IFNA(INDEX(ShrinkageData!H:H,MATCH(J571,ShrinkageData!H:H,0)), 0) = 0, 0, 1)</f>
        <v>0</v>
      </c>
      <c r="P571">
        <v>0</v>
      </c>
      <c r="Q571">
        <f t="shared" si="26"/>
        <v>0</v>
      </c>
      <c r="R571" s="1" t="s">
        <v>921</v>
      </c>
      <c r="S571" s="16">
        <f t="shared" si="27"/>
        <v>0</v>
      </c>
    </row>
    <row r="572" spans="1:19" x14ac:dyDescent="0.2">
      <c r="A572" t="str">
        <f>INDEX(FamilyPlateData!$A:$A,MATCH($I572,FamilyPlateData!$H:$H,0))</f>
        <v>F01M01</v>
      </c>
      <c r="B572" t="str">
        <f>INDEX(FamilyPlateData!$C:$C,MATCH($I572,FamilyPlateData!$H:$H,0))</f>
        <v>01</v>
      </c>
      <c r="C572" t="str">
        <f>INDEX(FamilyPlateData!$D:$D,MATCH($I572,FamilyPlateData!$H:$H,0))</f>
        <v>01</v>
      </c>
      <c r="D572">
        <f>INDEX(FamilyPlateData!$B:$B,MATCH($I572,FamilyPlateData!$H:$H,0))</f>
        <v>1</v>
      </c>
      <c r="E572">
        <v>1</v>
      </c>
      <c r="F572" s="19">
        <v>24</v>
      </c>
      <c r="G572" t="s">
        <v>4</v>
      </c>
      <c r="H572" s="5">
        <v>4</v>
      </c>
      <c r="I572" t="s">
        <v>153</v>
      </c>
      <c r="J572" s="15" t="str">
        <f t="shared" si="25"/>
        <v>1-24D-4</v>
      </c>
      <c r="K572">
        <f>INDEX(FamilyPlateData!I:I,MATCH(I572,FamilyPlateData!H:H,0))</f>
        <v>4</v>
      </c>
      <c r="L572" t="str">
        <f>INDEX(FamilyPlateData!J:J,MATCH(I572,FamilyPlateData!H:H,0))</f>
        <v>A2</v>
      </c>
      <c r="M572">
        <v>1</v>
      </c>
      <c r="N572">
        <v>1</v>
      </c>
      <c r="O572">
        <f>IF(_xlfn.IFNA(INDEX(ShrinkageData!H:H,MATCH(J572,ShrinkageData!H:H,0)), 0) = 0, 0, 1)</f>
        <v>0</v>
      </c>
      <c r="P572">
        <v>0</v>
      </c>
      <c r="Q572">
        <f t="shared" si="26"/>
        <v>1</v>
      </c>
      <c r="R572" s="1">
        <v>43600</v>
      </c>
      <c r="S572" s="16">
        <f t="shared" si="27"/>
        <v>163</v>
      </c>
    </row>
    <row r="573" spans="1:19" x14ac:dyDescent="0.2">
      <c r="A573" t="str">
        <f>INDEX(FamilyPlateData!$A:$A,MATCH($I573,FamilyPlateData!$H:$H,0))</f>
        <v>F01M01</v>
      </c>
      <c r="B573" t="str">
        <f>INDEX(FamilyPlateData!$C:$C,MATCH($I573,FamilyPlateData!$H:$H,0))</f>
        <v>01</v>
      </c>
      <c r="C573" t="str">
        <f>INDEX(FamilyPlateData!$D:$D,MATCH($I573,FamilyPlateData!$H:$H,0))</f>
        <v>01</v>
      </c>
      <c r="D573">
        <f>INDEX(FamilyPlateData!$B:$B,MATCH($I573,FamilyPlateData!$H:$H,0))</f>
        <v>1</v>
      </c>
      <c r="E573">
        <v>1</v>
      </c>
      <c r="F573" s="19">
        <v>24</v>
      </c>
      <c r="G573" t="s">
        <v>4</v>
      </c>
      <c r="H573" s="5">
        <v>5</v>
      </c>
      <c r="I573" t="s">
        <v>153</v>
      </c>
      <c r="J573" s="15" t="str">
        <f t="shared" si="25"/>
        <v>1-24D-5</v>
      </c>
      <c r="K573">
        <f>INDEX(FamilyPlateData!I:I,MATCH(I573,FamilyPlateData!H:H,0))</f>
        <v>4</v>
      </c>
      <c r="L573" t="str">
        <f>INDEX(FamilyPlateData!J:J,MATCH(I573,FamilyPlateData!H:H,0))</f>
        <v>A2</v>
      </c>
      <c r="M573">
        <v>1</v>
      </c>
      <c r="N573">
        <v>1</v>
      </c>
      <c r="O573">
        <f>IF(_xlfn.IFNA(INDEX(ShrinkageData!H:H,MATCH(J573,ShrinkageData!H:H,0)), 0) = 0, 0, 1)</f>
        <v>0</v>
      </c>
      <c r="P573">
        <v>0</v>
      </c>
      <c r="Q573">
        <f t="shared" si="26"/>
        <v>1</v>
      </c>
      <c r="R573" s="1">
        <v>43600</v>
      </c>
      <c r="S573" s="16">
        <f t="shared" si="27"/>
        <v>163</v>
      </c>
    </row>
    <row r="574" spans="1:19" x14ac:dyDescent="0.2">
      <c r="A574" t="str">
        <f>INDEX(FamilyPlateData!$A:$A,MATCH($I574,FamilyPlateData!$H:$H,0))</f>
        <v>F01M01</v>
      </c>
      <c r="B574" t="str">
        <f>INDEX(FamilyPlateData!$C:$C,MATCH($I574,FamilyPlateData!$H:$H,0))</f>
        <v>01</v>
      </c>
      <c r="C574" t="str">
        <f>INDEX(FamilyPlateData!$D:$D,MATCH($I574,FamilyPlateData!$H:$H,0))</f>
        <v>01</v>
      </c>
      <c r="D574">
        <f>INDEX(FamilyPlateData!$B:$B,MATCH($I574,FamilyPlateData!$H:$H,0))</f>
        <v>1</v>
      </c>
      <c r="E574">
        <v>1</v>
      </c>
      <c r="F574" s="19">
        <v>24</v>
      </c>
      <c r="G574" t="s">
        <v>4</v>
      </c>
      <c r="H574" s="5">
        <v>6</v>
      </c>
      <c r="I574" t="s">
        <v>153</v>
      </c>
      <c r="J574" s="15" t="str">
        <f t="shared" si="25"/>
        <v>1-24D-6</v>
      </c>
      <c r="K574">
        <f>INDEX(FamilyPlateData!I:I,MATCH(I574,FamilyPlateData!H:H,0))</f>
        <v>4</v>
      </c>
      <c r="L574" t="str">
        <f>INDEX(FamilyPlateData!J:J,MATCH(I574,FamilyPlateData!H:H,0))</f>
        <v>A2</v>
      </c>
      <c r="M574">
        <v>0</v>
      </c>
      <c r="N574">
        <v>0</v>
      </c>
      <c r="O574">
        <f>IF(_xlfn.IFNA(INDEX(ShrinkageData!H:H,MATCH(J574,ShrinkageData!H:H,0)), 0) = 0, 0, 1)</f>
        <v>0</v>
      </c>
      <c r="P574">
        <v>0</v>
      </c>
      <c r="Q574">
        <f t="shared" si="26"/>
        <v>0</v>
      </c>
      <c r="R574" s="1" t="s">
        <v>921</v>
      </c>
      <c r="S574" s="16">
        <f t="shared" si="27"/>
        <v>0</v>
      </c>
    </row>
    <row r="575" spans="1:19" x14ac:dyDescent="0.2">
      <c r="A575" t="str">
        <f>INDEX(FamilyPlateData!$A:$A,MATCH($I575,FamilyPlateData!$H:$H,0))</f>
        <v>F07M12</v>
      </c>
      <c r="B575" t="str">
        <f>INDEX(FamilyPlateData!$C:$C,MATCH($I575,FamilyPlateData!$H:$H,0))</f>
        <v>07</v>
      </c>
      <c r="C575" t="str">
        <f>INDEX(FamilyPlateData!$D:$D,MATCH($I575,FamilyPlateData!$H:$H,0))</f>
        <v>12</v>
      </c>
      <c r="D575">
        <f>INDEX(FamilyPlateData!$B:$B,MATCH($I575,FamilyPlateData!$H:$H,0))</f>
        <v>3</v>
      </c>
      <c r="E575">
        <v>1</v>
      </c>
      <c r="F575" s="19">
        <v>25</v>
      </c>
      <c r="G575" t="s">
        <v>1</v>
      </c>
      <c r="H575" s="5">
        <v>1</v>
      </c>
      <c r="I575" t="s">
        <v>154</v>
      </c>
      <c r="J575" s="15" t="str">
        <f t="shared" si="25"/>
        <v>1-25A-1</v>
      </c>
      <c r="K575">
        <f>INDEX(FamilyPlateData!I:I,MATCH(I575,FamilyPlateData!H:H,0))</f>
        <v>1</v>
      </c>
      <c r="L575" t="str">
        <f>INDEX(FamilyPlateData!J:J,MATCH(I575,FamilyPlateData!H:H,0))</f>
        <v>A3</v>
      </c>
      <c r="M575">
        <v>0</v>
      </c>
      <c r="N575">
        <v>0</v>
      </c>
      <c r="O575">
        <f>IF(_xlfn.IFNA(INDEX(ShrinkageData!H:H,MATCH(J575,ShrinkageData!H:H,0)), 0) = 0, 0, 1)</f>
        <v>0</v>
      </c>
      <c r="P575">
        <v>0</v>
      </c>
      <c r="Q575">
        <f t="shared" si="26"/>
        <v>0</v>
      </c>
      <c r="R575" s="1" t="s">
        <v>921</v>
      </c>
      <c r="S575" s="16">
        <f t="shared" si="27"/>
        <v>0</v>
      </c>
    </row>
    <row r="576" spans="1:19" x14ac:dyDescent="0.2">
      <c r="A576" t="str">
        <f>INDEX(FamilyPlateData!$A:$A,MATCH($I576,FamilyPlateData!$H:$H,0))</f>
        <v>F07M12</v>
      </c>
      <c r="B576" t="str">
        <f>INDEX(FamilyPlateData!$C:$C,MATCH($I576,FamilyPlateData!$H:$H,0))</f>
        <v>07</v>
      </c>
      <c r="C576" t="str">
        <f>INDEX(FamilyPlateData!$D:$D,MATCH($I576,FamilyPlateData!$H:$H,0))</f>
        <v>12</v>
      </c>
      <c r="D576">
        <f>INDEX(FamilyPlateData!$B:$B,MATCH($I576,FamilyPlateData!$H:$H,0))</f>
        <v>3</v>
      </c>
      <c r="E576">
        <v>1</v>
      </c>
      <c r="F576" s="19">
        <v>25</v>
      </c>
      <c r="G576" t="s">
        <v>1</v>
      </c>
      <c r="H576" s="5">
        <v>2</v>
      </c>
      <c r="I576" t="s">
        <v>154</v>
      </c>
      <c r="J576" s="15" t="str">
        <f t="shared" ref="J576:J639" si="28">CONCATENATE(I576,"-",H576)</f>
        <v>1-25A-2</v>
      </c>
      <c r="K576">
        <f>INDEX(FamilyPlateData!I:I,MATCH(I576,FamilyPlateData!H:H,0))</f>
        <v>1</v>
      </c>
      <c r="L576" t="str">
        <f>INDEX(FamilyPlateData!J:J,MATCH(I576,FamilyPlateData!H:H,0))</f>
        <v>A3</v>
      </c>
      <c r="M576">
        <v>0</v>
      </c>
      <c r="N576">
        <v>0</v>
      </c>
      <c r="O576">
        <f>IF(_xlfn.IFNA(INDEX(ShrinkageData!H:H,MATCH(J576,ShrinkageData!H:H,0)), 0) = 0, 0, 1)</f>
        <v>0</v>
      </c>
      <c r="P576">
        <v>0</v>
      </c>
      <c r="Q576">
        <f t="shared" si="26"/>
        <v>0</v>
      </c>
      <c r="R576" s="1" t="s">
        <v>921</v>
      </c>
      <c r="S576" s="16">
        <f t="shared" si="27"/>
        <v>0</v>
      </c>
    </row>
    <row r="577" spans="1:19" x14ac:dyDescent="0.2">
      <c r="A577" t="str">
        <f>INDEX(FamilyPlateData!$A:$A,MATCH($I577,FamilyPlateData!$H:$H,0))</f>
        <v>F07M12</v>
      </c>
      <c r="B577" t="str">
        <f>INDEX(FamilyPlateData!$C:$C,MATCH($I577,FamilyPlateData!$H:$H,0))</f>
        <v>07</v>
      </c>
      <c r="C577" t="str">
        <f>INDEX(FamilyPlateData!$D:$D,MATCH($I577,FamilyPlateData!$H:$H,0))</f>
        <v>12</v>
      </c>
      <c r="D577">
        <f>INDEX(FamilyPlateData!$B:$B,MATCH($I577,FamilyPlateData!$H:$H,0))</f>
        <v>3</v>
      </c>
      <c r="E577">
        <v>1</v>
      </c>
      <c r="F577" s="19">
        <v>25</v>
      </c>
      <c r="G577" t="s">
        <v>1</v>
      </c>
      <c r="H577" s="5">
        <v>3</v>
      </c>
      <c r="I577" t="s">
        <v>154</v>
      </c>
      <c r="J577" s="15" t="str">
        <f t="shared" si="28"/>
        <v>1-25A-3</v>
      </c>
      <c r="K577">
        <f>INDEX(FamilyPlateData!I:I,MATCH(I577,FamilyPlateData!H:H,0))</f>
        <v>1</v>
      </c>
      <c r="L577" t="str">
        <f>INDEX(FamilyPlateData!J:J,MATCH(I577,FamilyPlateData!H:H,0))</f>
        <v>A3</v>
      </c>
      <c r="M577">
        <v>1</v>
      </c>
      <c r="N577">
        <v>1</v>
      </c>
      <c r="O577">
        <f>IF(_xlfn.IFNA(INDEX(ShrinkageData!H:H,MATCH(J577,ShrinkageData!H:H,0)), 0) = 0, 0, 1)</f>
        <v>0</v>
      </c>
      <c r="P577">
        <v>0</v>
      </c>
      <c r="Q577">
        <f t="shared" si="26"/>
        <v>1</v>
      </c>
      <c r="R577" s="1">
        <v>43554</v>
      </c>
      <c r="S577" s="16">
        <f t="shared" si="27"/>
        <v>117</v>
      </c>
    </row>
    <row r="578" spans="1:19" x14ac:dyDescent="0.2">
      <c r="A578" t="str">
        <f>INDEX(FamilyPlateData!$A:$A,MATCH($I578,FamilyPlateData!$H:$H,0))</f>
        <v>F07M12</v>
      </c>
      <c r="B578" t="str">
        <f>INDEX(FamilyPlateData!$C:$C,MATCH($I578,FamilyPlateData!$H:$H,0))</f>
        <v>07</v>
      </c>
      <c r="C578" t="str">
        <f>INDEX(FamilyPlateData!$D:$D,MATCH($I578,FamilyPlateData!$H:$H,0))</f>
        <v>12</v>
      </c>
      <c r="D578">
        <f>INDEX(FamilyPlateData!$B:$B,MATCH($I578,FamilyPlateData!$H:$H,0))</f>
        <v>3</v>
      </c>
      <c r="E578">
        <v>1</v>
      </c>
      <c r="F578" s="19">
        <v>25</v>
      </c>
      <c r="G578" t="s">
        <v>1</v>
      </c>
      <c r="H578" s="5">
        <v>4</v>
      </c>
      <c r="I578" t="s">
        <v>154</v>
      </c>
      <c r="J578" s="15" t="str">
        <f t="shared" si="28"/>
        <v>1-25A-4</v>
      </c>
      <c r="K578">
        <f>INDEX(FamilyPlateData!I:I,MATCH(I578,FamilyPlateData!H:H,0))</f>
        <v>1</v>
      </c>
      <c r="L578" t="str">
        <f>INDEX(FamilyPlateData!J:J,MATCH(I578,FamilyPlateData!H:H,0))</f>
        <v>A3</v>
      </c>
      <c r="M578">
        <v>1</v>
      </c>
      <c r="N578">
        <v>1</v>
      </c>
      <c r="O578">
        <f>IF(_xlfn.IFNA(INDEX(ShrinkageData!H:H,MATCH(J578,ShrinkageData!H:H,0)), 0) = 0, 0, 1)</f>
        <v>1</v>
      </c>
      <c r="P578">
        <v>0</v>
      </c>
      <c r="Q578">
        <f t="shared" si="26"/>
        <v>0</v>
      </c>
      <c r="R578" s="1">
        <v>43585</v>
      </c>
      <c r="S578" s="16">
        <f t="shared" si="27"/>
        <v>148</v>
      </c>
    </row>
    <row r="579" spans="1:19" x14ac:dyDescent="0.2">
      <c r="A579" t="str">
        <f>INDEX(FamilyPlateData!$A:$A,MATCH($I579,FamilyPlateData!$H:$H,0))</f>
        <v>F07M12</v>
      </c>
      <c r="B579" t="str">
        <f>INDEX(FamilyPlateData!$C:$C,MATCH($I579,FamilyPlateData!$H:$H,0))</f>
        <v>07</v>
      </c>
      <c r="C579" t="str">
        <f>INDEX(FamilyPlateData!$D:$D,MATCH($I579,FamilyPlateData!$H:$H,0))</f>
        <v>12</v>
      </c>
      <c r="D579">
        <f>INDEX(FamilyPlateData!$B:$B,MATCH($I579,FamilyPlateData!$H:$H,0))</f>
        <v>3</v>
      </c>
      <c r="E579">
        <v>1</v>
      </c>
      <c r="F579" s="19">
        <v>25</v>
      </c>
      <c r="G579" t="s">
        <v>1</v>
      </c>
      <c r="H579" s="5">
        <v>5</v>
      </c>
      <c r="I579" t="s">
        <v>154</v>
      </c>
      <c r="J579" s="15" t="str">
        <f t="shared" si="28"/>
        <v>1-25A-5</v>
      </c>
      <c r="K579">
        <f>INDEX(FamilyPlateData!I:I,MATCH(I579,FamilyPlateData!H:H,0))</f>
        <v>1</v>
      </c>
      <c r="L579" t="str">
        <f>INDEX(FamilyPlateData!J:J,MATCH(I579,FamilyPlateData!H:H,0))</f>
        <v>A3</v>
      </c>
      <c r="M579">
        <v>1</v>
      </c>
      <c r="N579">
        <v>1</v>
      </c>
      <c r="O579">
        <f>IF(_xlfn.IFNA(INDEX(ShrinkageData!H:H,MATCH(J579,ShrinkageData!H:H,0)), 0) = 0, 0, 1)</f>
        <v>0</v>
      </c>
      <c r="P579">
        <v>0</v>
      </c>
      <c r="Q579">
        <f t="shared" ref="Q579:Q642" si="29">IF(AND(M579=1,N579=1,O579=0,P579=0),1,0)</f>
        <v>1</v>
      </c>
      <c r="R579" s="1">
        <v>43554</v>
      </c>
      <c r="S579" s="16">
        <f t="shared" ref="S579:S642" si="30">IF(AND(R579 &lt;&gt; "", R579 &lt;&gt; "n/a"), R579-DATE(2018,12,3), 0)</f>
        <v>117</v>
      </c>
    </row>
    <row r="580" spans="1:19" x14ac:dyDescent="0.2">
      <c r="A580" t="str">
        <f>INDEX(FamilyPlateData!$A:$A,MATCH($I580,FamilyPlateData!$H:$H,0))</f>
        <v>F07M12</v>
      </c>
      <c r="B580" t="str">
        <f>INDEX(FamilyPlateData!$C:$C,MATCH($I580,FamilyPlateData!$H:$H,0))</f>
        <v>07</v>
      </c>
      <c r="C580" t="str">
        <f>INDEX(FamilyPlateData!$D:$D,MATCH($I580,FamilyPlateData!$H:$H,0))</f>
        <v>12</v>
      </c>
      <c r="D580">
        <f>INDEX(FamilyPlateData!$B:$B,MATCH($I580,FamilyPlateData!$H:$H,0))</f>
        <v>3</v>
      </c>
      <c r="E580">
        <v>1</v>
      </c>
      <c r="F580" s="19">
        <v>25</v>
      </c>
      <c r="G580" t="s">
        <v>1</v>
      </c>
      <c r="H580" s="5">
        <v>6</v>
      </c>
      <c r="I580" t="s">
        <v>154</v>
      </c>
      <c r="J580" s="15" t="str">
        <f t="shared" si="28"/>
        <v>1-25A-6</v>
      </c>
      <c r="K580">
        <f>INDEX(FamilyPlateData!I:I,MATCH(I580,FamilyPlateData!H:H,0))</f>
        <v>1</v>
      </c>
      <c r="L580" t="str">
        <f>INDEX(FamilyPlateData!J:J,MATCH(I580,FamilyPlateData!H:H,0))</f>
        <v>A3</v>
      </c>
      <c r="M580">
        <v>1</v>
      </c>
      <c r="N580">
        <v>1</v>
      </c>
      <c r="O580">
        <f>IF(_xlfn.IFNA(INDEX(ShrinkageData!H:H,MATCH(J580,ShrinkageData!H:H,0)), 0) = 0, 0, 1)</f>
        <v>0</v>
      </c>
      <c r="P580">
        <v>0</v>
      </c>
      <c r="Q580">
        <f t="shared" si="29"/>
        <v>1</v>
      </c>
      <c r="R580" s="1">
        <v>43554</v>
      </c>
      <c r="S580" s="16">
        <f t="shared" si="30"/>
        <v>117</v>
      </c>
    </row>
    <row r="581" spans="1:19" x14ac:dyDescent="0.2">
      <c r="A581" t="str">
        <f>INDEX(FamilyPlateData!$A:$A,MATCH($I581,FamilyPlateData!$H:$H,0))</f>
        <v>F07M12</v>
      </c>
      <c r="B581" t="str">
        <f>INDEX(FamilyPlateData!$C:$C,MATCH($I581,FamilyPlateData!$H:$H,0))</f>
        <v>07</v>
      </c>
      <c r="C581" t="str">
        <f>INDEX(FamilyPlateData!$D:$D,MATCH($I581,FamilyPlateData!$H:$H,0))</f>
        <v>12</v>
      </c>
      <c r="D581">
        <f>INDEX(FamilyPlateData!$B:$B,MATCH($I581,FamilyPlateData!$H:$H,0))</f>
        <v>3</v>
      </c>
      <c r="E581">
        <v>1</v>
      </c>
      <c r="F581" s="19">
        <v>25</v>
      </c>
      <c r="G581" t="s">
        <v>2</v>
      </c>
      <c r="H581" s="5">
        <v>1</v>
      </c>
      <c r="I581" t="s">
        <v>155</v>
      </c>
      <c r="J581" s="15" t="str">
        <f t="shared" si="28"/>
        <v>1-25B-1</v>
      </c>
      <c r="K581">
        <f>INDEX(FamilyPlateData!I:I,MATCH(I581,FamilyPlateData!H:H,0))</f>
        <v>1</v>
      </c>
      <c r="L581" t="str">
        <f>INDEX(FamilyPlateData!J:J,MATCH(I581,FamilyPlateData!H:H,0))</f>
        <v>A3</v>
      </c>
      <c r="M581">
        <v>1</v>
      </c>
      <c r="N581">
        <v>1</v>
      </c>
      <c r="O581">
        <f>IF(_xlfn.IFNA(INDEX(ShrinkageData!H:H,MATCH(J581,ShrinkageData!H:H,0)), 0) = 0, 0, 1)</f>
        <v>0</v>
      </c>
      <c r="P581">
        <v>0</v>
      </c>
      <c r="Q581">
        <f t="shared" si="29"/>
        <v>1</v>
      </c>
      <c r="R581" s="1">
        <v>43554</v>
      </c>
      <c r="S581" s="16">
        <f t="shared" si="30"/>
        <v>117</v>
      </c>
    </row>
    <row r="582" spans="1:19" x14ac:dyDescent="0.2">
      <c r="A582" t="str">
        <f>INDEX(FamilyPlateData!$A:$A,MATCH($I582,FamilyPlateData!$H:$H,0))</f>
        <v>F07M12</v>
      </c>
      <c r="B582" t="str">
        <f>INDEX(FamilyPlateData!$C:$C,MATCH($I582,FamilyPlateData!$H:$H,0))</f>
        <v>07</v>
      </c>
      <c r="C582" t="str">
        <f>INDEX(FamilyPlateData!$D:$D,MATCH($I582,FamilyPlateData!$H:$H,0))</f>
        <v>12</v>
      </c>
      <c r="D582">
        <f>INDEX(FamilyPlateData!$B:$B,MATCH($I582,FamilyPlateData!$H:$H,0))</f>
        <v>3</v>
      </c>
      <c r="E582">
        <v>1</v>
      </c>
      <c r="F582" s="19">
        <v>25</v>
      </c>
      <c r="G582" t="s">
        <v>2</v>
      </c>
      <c r="H582" s="5">
        <v>2</v>
      </c>
      <c r="I582" t="s">
        <v>155</v>
      </c>
      <c r="J582" s="15" t="str">
        <f t="shared" si="28"/>
        <v>1-25B-2</v>
      </c>
      <c r="K582">
        <f>INDEX(FamilyPlateData!I:I,MATCH(I582,FamilyPlateData!H:H,0))</f>
        <v>1</v>
      </c>
      <c r="L582" t="str">
        <f>INDEX(FamilyPlateData!J:J,MATCH(I582,FamilyPlateData!H:H,0))</f>
        <v>A3</v>
      </c>
      <c r="M582">
        <v>1</v>
      </c>
      <c r="N582">
        <v>1</v>
      </c>
      <c r="O582">
        <f>IF(_xlfn.IFNA(INDEX(ShrinkageData!H:H,MATCH(J582,ShrinkageData!H:H,0)), 0) = 0, 0, 1)</f>
        <v>0</v>
      </c>
      <c r="P582">
        <v>0</v>
      </c>
      <c r="Q582">
        <f t="shared" si="29"/>
        <v>1</v>
      </c>
      <c r="R582" s="1">
        <v>43554</v>
      </c>
      <c r="S582" s="16">
        <f t="shared" si="30"/>
        <v>117</v>
      </c>
    </row>
    <row r="583" spans="1:19" x14ac:dyDescent="0.2">
      <c r="A583" t="str">
        <f>INDEX(FamilyPlateData!$A:$A,MATCH($I583,FamilyPlateData!$H:$H,0))</f>
        <v>F07M12</v>
      </c>
      <c r="B583" t="str">
        <f>INDEX(FamilyPlateData!$C:$C,MATCH($I583,FamilyPlateData!$H:$H,0))</f>
        <v>07</v>
      </c>
      <c r="C583" t="str">
        <f>INDEX(FamilyPlateData!$D:$D,MATCH($I583,FamilyPlateData!$H:$H,0))</f>
        <v>12</v>
      </c>
      <c r="D583">
        <f>INDEX(FamilyPlateData!$B:$B,MATCH($I583,FamilyPlateData!$H:$H,0))</f>
        <v>3</v>
      </c>
      <c r="E583">
        <v>1</v>
      </c>
      <c r="F583" s="19">
        <v>25</v>
      </c>
      <c r="G583" t="s">
        <v>2</v>
      </c>
      <c r="H583" s="5">
        <v>3</v>
      </c>
      <c r="I583" t="s">
        <v>155</v>
      </c>
      <c r="J583" s="15" t="str">
        <f t="shared" si="28"/>
        <v>1-25B-3</v>
      </c>
      <c r="K583">
        <f>INDEX(FamilyPlateData!I:I,MATCH(I583,FamilyPlateData!H:H,0))</f>
        <v>1</v>
      </c>
      <c r="L583" t="str">
        <f>INDEX(FamilyPlateData!J:J,MATCH(I583,FamilyPlateData!H:H,0))</f>
        <v>A3</v>
      </c>
      <c r="M583">
        <v>1</v>
      </c>
      <c r="N583">
        <v>1</v>
      </c>
      <c r="O583">
        <f>IF(_xlfn.IFNA(INDEX(ShrinkageData!H:H,MATCH(J583,ShrinkageData!H:H,0)), 0) = 0, 0, 1)</f>
        <v>0</v>
      </c>
      <c r="P583">
        <v>0</v>
      </c>
      <c r="Q583">
        <f t="shared" si="29"/>
        <v>1</v>
      </c>
      <c r="R583" s="1">
        <v>43556</v>
      </c>
      <c r="S583" s="16">
        <f t="shared" si="30"/>
        <v>119</v>
      </c>
    </row>
    <row r="584" spans="1:19" x14ac:dyDescent="0.2">
      <c r="A584" t="str">
        <f>INDEX(FamilyPlateData!$A:$A,MATCH($I584,FamilyPlateData!$H:$H,0))</f>
        <v>F07M12</v>
      </c>
      <c r="B584" t="str">
        <f>INDEX(FamilyPlateData!$C:$C,MATCH($I584,FamilyPlateData!$H:$H,0))</f>
        <v>07</v>
      </c>
      <c r="C584" t="str">
        <f>INDEX(FamilyPlateData!$D:$D,MATCH($I584,FamilyPlateData!$H:$H,0))</f>
        <v>12</v>
      </c>
      <c r="D584">
        <f>INDEX(FamilyPlateData!$B:$B,MATCH($I584,FamilyPlateData!$H:$H,0))</f>
        <v>3</v>
      </c>
      <c r="E584">
        <v>1</v>
      </c>
      <c r="F584" s="19">
        <v>25</v>
      </c>
      <c r="G584" t="s">
        <v>2</v>
      </c>
      <c r="H584" s="5">
        <v>4</v>
      </c>
      <c r="I584" t="s">
        <v>155</v>
      </c>
      <c r="J584" s="15" t="str">
        <f t="shared" si="28"/>
        <v>1-25B-4</v>
      </c>
      <c r="K584">
        <f>INDEX(FamilyPlateData!I:I,MATCH(I584,FamilyPlateData!H:H,0))</f>
        <v>1</v>
      </c>
      <c r="L584" t="str">
        <f>INDEX(FamilyPlateData!J:J,MATCH(I584,FamilyPlateData!H:H,0))</f>
        <v>A3</v>
      </c>
      <c r="M584">
        <v>1</v>
      </c>
      <c r="N584">
        <v>1</v>
      </c>
      <c r="O584">
        <f>IF(_xlfn.IFNA(INDEX(ShrinkageData!H:H,MATCH(J584,ShrinkageData!H:H,0)), 0) = 0, 0, 1)</f>
        <v>0</v>
      </c>
      <c r="P584">
        <v>0</v>
      </c>
      <c r="Q584">
        <f t="shared" si="29"/>
        <v>1</v>
      </c>
      <c r="R584" s="1">
        <v>43554</v>
      </c>
      <c r="S584" s="16">
        <f t="shared" si="30"/>
        <v>117</v>
      </c>
    </row>
    <row r="585" spans="1:19" x14ac:dyDescent="0.2">
      <c r="A585" t="str">
        <f>INDEX(FamilyPlateData!$A:$A,MATCH($I585,FamilyPlateData!$H:$H,0))</f>
        <v>F07M12</v>
      </c>
      <c r="B585" t="str">
        <f>INDEX(FamilyPlateData!$C:$C,MATCH($I585,FamilyPlateData!$H:$H,0))</f>
        <v>07</v>
      </c>
      <c r="C585" t="str">
        <f>INDEX(FamilyPlateData!$D:$D,MATCH($I585,FamilyPlateData!$H:$H,0))</f>
        <v>12</v>
      </c>
      <c r="D585">
        <f>INDEX(FamilyPlateData!$B:$B,MATCH($I585,FamilyPlateData!$H:$H,0))</f>
        <v>3</v>
      </c>
      <c r="E585">
        <v>1</v>
      </c>
      <c r="F585" s="19">
        <v>25</v>
      </c>
      <c r="G585" t="s">
        <v>2</v>
      </c>
      <c r="H585" s="5">
        <v>5</v>
      </c>
      <c r="I585" t="s">
        <v>155</v>
      </c>
      <c r="J585" s="15" t="str">
        <f t="shared" si="28"/>
        <v>1-25B-5</v>
      </c>
      <c r="K585">
        <f>INDEX(FamilyPlateData!I:I,MATCH(I585,FamilyPlateData!H:H,0))</f>
        <v>1</v>
      </c>
      <c r="L585" t="str">
        <f>INDEX(FamilyPlateData!J:J,MATCH(I585,FamilyPlateData!H:H,0))</f>
        <v>A3</v>
      </c>
      <c r="M585">
        <v>1</v>
      </c>
      <c r="N585">
        <v>1</v>
      </c>
      <c r="O585">
        <f>IF(_xlfn.IFNA(INDEX(ShrinkageData!H:H,MATCH(J585,ShrinkageData!H:H,0)), 0) = 0, 0, 1)</f>
        <v>0</v>
      </c>
      <c r="P585">
        <v>0</v>
      </c>
      <c r="Q585">
        <f t="shared" si="29"/>
        <v>1</v>
      </c>
      <c r="R585" s="1">
        <v>43554</v>
      </c>
      <c r="S585" s="16">
        <f t="shared" si="30"/>
        <v>117</v>
      </c>
    </row>
    <row r="586" spans="1:19" x14ac:dyDescent="0.2">
      <c r="A586" t="str">
        <f>INDEX(FamilyPlateData!$A:$A,MATCH($I586,FamilyPlateData!$H:$H,0))</f>
        <v>F07M12</v>
      </c>
      <c r="B586" t="str">
        <f>INDEX(FamilyPlateData!$C:$C,MATCH($I586,FamilyPlateData!$H:$H,0))</f>
        <v>07</v>
      </c>
      <c r="C586" t="str">
        <f>INDEX(FamilyPlateData!$D:$D,MATCH($I586,FamilyPlateData!$H:$H,0))</f>
        <v>12</v>
      </c>
      <c r="D586">
        <f>INDEX(FamilyPlateData!$B:$B,MATCH($I586,FamilyPlateData!$H:$H,0))</f>
        <v>3</v>
      </c>
      <c r="E586">
        <v>1</v>
      </c>
      <c r="F586" s="19">
        <v>25</v>
      </c>
      <c r="G586" t="s">
        <v>2</v>
      </c>
      <c r="H586" s="5">
        <v>6</v>
      </c>
      <c r="I586" t="s">
        <v>155</v>
      </c>
      <c r="J586" s="15" t="str">
        <f t="shared" si="28"/>
        <v>1-25B-6</v>
      </c>
      <c r="K586">
        <f>INDEX(FamilyPlateData!I:I,MATCH(I586,FamilyPlateData!H:H,0))</f>
        <v>1</v>
      </c>
      <c r="L586" t="str">
        <f>INDEX(FamilyPlateData!J:J,MATCH(I586,FamilyPlateData!H:H,0))</f>
        <v>A3</v>
      </c>
      <c r="M586">
        <v>1</v>
      </c>
      <c r="N586">
        <v>1</v>
      </c>
      <c r="O586">
        <f>IF(_xlfn.IFNA(INDEX(ShrinkageData!H:H,MATCH(J586,ShrinkageData!H:H,0)), 0) = 0, 0, 1)</f>
        <v>0</v>
      </c>
      <c r="P586">
        <v>0</v>
      </c>
      <c r="Q586">
        <f t="shared" si="29"/>
        <v>1</v>
      </c>
      <c r="R586" s="1">
        <v>43600</v>
      </c>
      <c r="S586" s="16">
        <f t="shared" si="30"/>
        <v>163</v>
      </c>
    </row>
    <row r="587" spans="1:19" x14ac:dyDescent="0.2">
      <c r="A587" t="str">
        <f>INDEX(FamilyPlateData!$A:$A,MATCH($I587,FamilyPlateData!$H:$H,0))</f>
        <v>F01M04</v>
      </c>
      <c r="B587" t="str">
        <f>INDEX(FamilyPlateData!$C:$C,MATCH($I587,FamilyPlateData!$H:$H,0))</f>
        <v>01</v>
      </c>
      <c r="C587" t="str">
        <f>INDEX(FamilyPlateData!$D:$D,MATCH($I587,FamilyPlateData!$H:$H,0))</f>
        <v>04</v>
      </c>
      <c r="D587">
        <f>INDEX(FamilyPlateData!$B:$B,MATCH($I587,FamilyPlateData!$H:$H,0))</f>
        <v>1</v>
      </c>
      <c r="E587">
        <v>1</v>
      </c>
      <c r="F587" s="19">
        <v>25</v>
      </c>
      <c r="G587" t="s">
        <v>3</v>
      </c>
      <c r="H587" s="5">
        <v>1</v>
      </c>
      <c r="I587" t="s">
        <v>156</v>
      </c>
      <c r="J587" s="15" t="str">
        <f t="shared" si="28"/>
        <v>1-25C-1</v>
      </c>
      <c r="K587">
        <f>INDEX(FamilyPlateData!I:I,MATCH(I587,FamilyPlateData!H:H,0))</f>
        <v>1</v>
      </c>
      <c r="L587" t="str">
        <f>INDEX(FamilyPlateData!J:J,MATCH(I587,FamilyPlateData!H:H,0))</f>
        <v>A1</v>
      </c>
      <c r="M587">
        <v>1</v>
      </c>
      <c r="N587">
        <v>1</v>
      </c>
      <c r="O587">
        <f>IF(_xlfn.IFNA(INDEX(ShrinkageData!H:H,MATCH(J587,ShrinkageData!H:H,0)), 0) = 0, 0, 1)</f>
        <v>0</v>
      </c>
      <c r="P587">
        <v>0</v>
      </c>
      <c r="Q587">
        <f t="shared" si="29"/>
        <v>1</v>
      </c>
      <c r="R587" s="1">
        <v>43589</v>
      </c>
      <c r="S587" s="16">
        <f t="shared" si="30"/>
        <v>152</v>
      </c>
    </row>
    <row r="588" spans="1:19" x14ac:dyDescent="0.2">
      <c r="A588" t="str">
        <f>INDEX(FamilyPlateData!$A:$A,MATCH($I588,FamilyPlateData!$H:$H,0))</f>
        <v>F01M04</v>
      </c>
      <c r="B588" t="str">
        <f>INDEX(FamilyPlateData!$C:$C,MATCH($I588,FamilyPlateData!$H:$H,0))</f>
        <v>01</v>
      </c>
      <c r="C588" t="str">
        <f>INDEX(FamilyPlateData!$D:$D,MATCH($I588,FamilyPlateData!$H:$H,0))</f>
        <v>04</v>
      </c>
      <c r="D588">
        <f>INDEX(FamilyPlateData!$B:$B,MATCH($I588,FamilyPlateData!$H:$H,0))</f>
        <v>1</v>
      </c>
      <c r="E588">
        <v>1</v>
      </c>
      <c r="F588" s="19">
        <v>25</v>
      </c>
      <c r="G588" t="s">
        <v>3</v>
      </c>
      <c r="H588" s="5">
        <v>2</v>
      </c>
      <c r="I588" t="s">
        <v>156</v>
      </c>
      <c r="J588" s="15" t="str">
        <f t="shared" si="28"/>
        <v>1-25C-2</v>
      </c>
      <c r="K588">
        <f>INDEX(FamilyPlateData!I:I,MATCH(I588,FamilyPlateData!H:H,0))</f>
        <v>1</v>
      </c>
      <c r="L588" t="str">
        <f>INDEX(FamilyPlateData!J:J,MATCH(I588,FamilyPlateData!H:H,0))</f>
        <v>A1</v>
      </c>
      <c r="M588">
        <v>0</v>
      </c>
      <c r="N588">
        <v>0</v>
      </c>
      <c r="O588">
        <f>IF(_xlfn.IFNA(INDEX(ShrinkageData!H:H,MATCH(J588,ShrinkageData!H:H,0)), 0) = 0, 0, 1)</f>
        <v>0</v>
      </c>
      <c r="P588">
        <v>0</v>
      </c>
      <c r="Q588">
        <f t="shared" si="29"/>
        <v>0</v>
      </c>
      <c r="R588" s="1" t="s">
        <v>921</v>
      </c>
      <c r="S588" s="16">
        <f t="shared" si="30"/>
        <v>0</v>
      </c>
    </row>
    <row r="589" spans="1:19" x14ac:dyDescent="0.2">
      <c r="A589" t="str">
        <f>INDEX(FamilyPlateData!$A:$A,MATCH($I589,FamilyPlateData!$H:$H,0))</f>
        <v>F01M04</v>
      </c>
      <c r="B589" t="str">
        <f>INDEX(FamilyPlateData!$C:$C,MATCH($I589,FamilyPlateData!$H:$H,0))</f>
        <v>01</v>
      </c>
      <c r="C589" t="str">
        <f>INDEX(FamilyPlateData!$D:$D,MATCH($I589,FamilyPlateData!$H:$H,0))</f>
        <v>04</v>
      </c>
      <c r="D589">
        <f>INDEX(FamilyPlateData!$B:$B,MATCH($I589,FamilyPlateData!$H:$H,0))</f>
        <v>1</v>
      </c>
      <c r="E589">
        <v>1</v>
      </c>
      <c r="F589" s="19">
        <v>25</v>
      </c>
      <c r="G589" t="s">
        <v>3</v>
      </c>
      <c r="H589" s="5">
        <v>3</v>
      </c>
      <c r="I589" t="s">
        <v>156</v>
      </c>
      <c r="J589" s="15" t="str">
        <f t="shared" si="28"/>
        <v>1-25C-3</v>
      </c>
      <c r="K589">
        <f>INDEX(FamilyPlateData!I:I,MATCH(I589,FamilyPlateData!H:H,0))</f>
        <v>1</v>
      </c>
      <c r="L589" t="str">
        <f>INDEX(FamilyPlateData!J:J,MATCH(I589,FamilyPlateData!H:H,0))</f>
        <v>A1</v>
      </c>
      <c r="M589">
        <v>0</v>
      </c>
      <c r="N589">
        <v>1</v>
      </c>
      <c r="O589">
        <f>IF(_xlfn.IFNA(INDEX(ShrinkageData!H:H,MATCH(J589,ShrinkageData!H:H,0)), 0) = 0, 0, 1)</f>
        <v>0</v>
      </c>
      <c r="P589">
        <v>1</v>
      </c>
      <c r="Q589">
        <f t="shared" si="29"/>
        <v>0</v>
      </c>
      <c r="R589" s="1">
        <v>43585</v>
      </c>
      <c r="S589" s="16">
        <f t="shared" si="30"/>
        <v>148</v>
      </c>
    </row>
    <row r="590" spans="1:19" x14ac:dyDescent="0.2">
      <c r="A590" t="str">
        <f>INDEX(FamilyPlateData!$A:$A,MATCH($I590,FamilyPlateData!$H:$H,0))</f>
        <v>F01M04</v>
      </c>
      <c r="B590" t="str">
        <f>INDEX(FamilyPlateData!$C:$C,MATCH($I590,FamilyPlateData!$H:$H,0))</f>
        <v>01</v>
      </c>
      <c r="C590" t="str">
        <f>INDEX(FamilyPlateData!$D:$D,MATCH($I590,FamilyPlateData!$H:$H,0))</f>
        <v>04</v>
      </c>
      <c r="D590">
        <f>INDEX(FamilyPlateData!$B:$B,MATCH($I590,FamilyPlateData!$H:$H,0))</f>
        <v>1</v>
      </c>
      <c r="E590">
        <v>1</v>
      </c>
      <c r="F590" s="19">
        <v>25</v>
      </c>
      <c r="G590" t="s">
        <v>3</v>
      </c>
      <c r="H590" s="5">
        <v>4</v>
      </c>
      <c r="I590" t="s">
        <v>156</v>
      </c>
      <c r="J590" s="15" t="str">
        <f t="shared" si="28"/>
        <v>1-25C-4</v>
      </c>
      <c r="K590">
        <f>INDEX(FamilyPlateData!I:I,MATCH(I590,FamilyPlateData!H:H,0))</f>
        <v>1</v>
      </c>
      <c r="L590" t="str">
        <f>INDEX(FamilyPlateData!J:J,MATCH(I590,FamilyPlateData!H:H,0))</f>
        <v>A1</v>
      </c>
      <c r="M590">
        <v>1</v>
      </c>
      <c r="N590">
        <v>1</v>
      </c>
      <c r="O590">
        <f>IF(_xlfn.IFNA(INDEX(ShrinkageData!H:H,MATCH(J590,ShrinkageData!H:H,0)), 0) = 0, 0, 1)</f>
        <v>1</v>
      </c>
      <c r="P590">
        <v>0</v>
      </c>
      <c r="Q590">
        <f t="shared" si="29"/>
        <v>0</v>
      </c>
      <c r="R590" s="1">
        <v>43578</v>
      </c>
      <c r="S590" s="16">
        <f t="shared" si="30"/>
        <v>141</v>
      </c>
    </row>
    <row r="591" spans="1:19" x14ac:dyDescent="0.2">
      <c r="A591" t="str">
        <f>INDEX(FamilyPlateData!$A:$A,MATCH($I591,FamilyPlateData!$H:$H,0))</f>
        <v>F01M04</v>
      </c>
      <c r="B591" t="str">
        <f>INDEX(FamilyPlateData!$C:$C,MATCH($I591,FamilyPlateData!$H:$H,0))</f>
        <v>01</v>
      </c>
      <c r="C591" t="str">
        <f>INDEX(FamilyPlateData!$D:$D,MATCH($I591,FamilyPlateData!$H:$H,0))</f>
        <v>04</v>
      </c>
      <c r="D591">
        <f>INDEX(FamilyPlateData!$B:$B,MATCH($I591,FamilyPlateData!$H:$H,0))</f>
        <v>1</v>
      </c>
      <c r="E591">
        <v>1</v>
      </c>
      <c r="F591" s="19">
        <v>25</v>
      </c>
      <c r="G591" t="s">
        <v>3</v>
      </c>
      <c r="H591" s="5">
        <v>5</v>
      </c>
      <c r="I591" t="s">
        <v>156</v>
      </c>
      <c r="J591" s="15" t="str">
        <f t="shared" si="28"/>
        <v>1-25C-5</v>
      </c>
      <c r="K591">
        <f>INDEX(FamilyPlateData!I:I,MATCH(I591,FamilyPlateData!H:H,0))</f>
        <v>1</v>
      </c>
      <c r="L591" t="str">
        <f>INDEX(FamilyPlateData!J:J,MATCH(I591,FamilyPlateData!H:H,0))</f>
        <v>A1</v>
      </c>
      <c r="M591">
        <v>0</v>
      </c>
      <c r="N591">
        <v>0</v>
      </c>
      <c r="O591">
        <f>IF(_xlfn.IFNA(INDEX(ShrinkageData!H:H,MATCH(J591,ShrinkageData!H:H,0)), 0) = 0, 0, 1)</f>
        <v>0</v>
      </c>
      <c r="P591">
        <v>0</v>
      </c>
      <c r="Q591">
        <f t="shared" si="29"/>
        <v>0</v>
      </c>
      <c r="R591" s="1" t="s">
        <v>921</v>
      </c>
      <c r="S591" s="16">
        <f t="shared" si="30"/>
        <v>0</v>
      </c>
    </row>
    <row r="592" spans="1:19" x14ac:dyDescent="0.2">
      <c r="A592" t="str">
        <f>INDEX(FamilyPlateData!$A:$A,MATCH($I592,FamilyPlateData!$H:$H,0))</f>
        <v>F01M04</v>
      </c>
      <c r="B592" t="str">
        <f>INDEX(FamilyPlateData!$C:$C,MATCH($I592,FamilyPlateData!$H:$H,0))</f>
        <v>01</v>
      </c>
      <c r="C592" t="str">
        <f>INDEX(FamilyPlateData!$D:$D,MATCH($I592,FamilyPlateData!$H:$H,0))</f>
        <v>04</v>
      </c>
      <c r="D592">
        <f>INDEX(FamilyPlateData!$B:$B,MATCH($I592,FamilyPlateData!$H:$H,0))</f>
        <v>1</v>
      </c>
      <c r="E592">
        <v>1</v>
      </c>
      <c r="F592" s="19">
        <v>25</v>
      </c>
      <c r="G592" t="s">
        <v>3</v>
      </c>
      <c r="H592" s="5">
        <v>6</v>
      </c>
      <c r="I592" t="s">
        <v>156</v>
      </c>
      <c r="J592" s="15" t="str">
        <f t="shared" si="28"/>
        <v>1-25C-6</v>
      </c>
      <c r="K592">
        <f>INDEX(FamilyPlateData!I:I,MATCH(I592,FamilyPlateData!H:H,0))</f>
        <v>1</v>
      </c>
      <c r="L592" t="str">
        <f>INDEX(FamilyPlateData!J:J,MATCH(I592,FamilyPlateData!H:H,0))</f>
        <v>A1</v>
      </c>
      <c r="M592">
        <v>0</v>
      </c>
      <c r="N592">
        <v>0</v>
      </c>
      <c r="O592">
        <f>IF(_xlfn.IFNA(INDEX(ShrinkageData!H:H,MATCH(J592,ShrinkageData!H:H,0)), 0) = 0, 0, 1)</f>
        <v>0</v>
      </c>
      <c r="P592">
        <v>0</v>
      </c>
      <c r="Q592">
        <f t="shared" si="29"/>
        <v>0</v>
      </c>
      <c r="R592" s="1" t="s">
        <v>921</v>
      </c>
      <c r="S592" s="16">
        <f t="shared" si="30"/>
        <v>0</v>
      </c>
    </row>
    <row r="593" spans="1:19" x14ac:dyDescent="0.2">
      <c r="A593" t="str">
        <f>INDEX(FamilyPlateData!$A:$A,MATCH($I593,FamilyPlateData!$H:$H,0))</f>
        <v>F01M04</v>
      </c>
      <c r="B593" t="str">
        <f>INDEX(FamilyPlateData!$C:$C,MATCH($I593,FamilyPlateData!$H:$H,0))</f>
        <v>01</v>
      </c>
      <c r="C593" t="str">
        <f>INDEX(FamilyPlateData!$D:$D,MATCH($I593,FamilyPlateData!$H:$H,0))</f>
        <v>04</v>
      </c>
      <c r="D593">
        <f>INDEX(FamilyPlateData!$B:$B,MATCH($I593,FamilyPlateData!$H:$H,0))</f>
        <v>1</v>
      </c>
      <c r="E593">
        <v>1</v>
      </c>
      <c r="F593" s="19">
        <v>25</v>
      </c>
      <c r="G593" t="s">
        <v>4</v>
      </c>
      <c r="H593" s="5">
        <v>1</v>
      </c>
      <c r="I593" t="s">
        <v>157</v>
      </c>
      <c r="J593" s="15" t="str">
        <f t="shared" si="28"/>
        <v>1-25D-1</v>
      </c>
      <c r="K593">
        <f>INDEX(FamilyPlateData!I:I,MATCH(I593,FamilyPlateData!H:H,0))</f>
        <v>1</v>
      </c>
      <c r="L593" t="str">
        <f>INDEX(FamilyPlateData!J:J,MATCH(I593,FamilyPlateData!H:H,0))</f>
        <v>A1</v>
      </c>
      <c r="M593">
        <v>0</v>
      </c>
      <c r="N593">
        <v>0</v>
      </c>
      <c r="O593">
        <f>IF(_xlfn.IFNA(INDEX(ShrinkageData!H:H,MATCH(J593,ShrinkageData!H:H,0)), 0) = 0, 0, 1)</f>
        <v>0</v>
      </c>
      <c r="P593">
        <v>0</v>
      </c>
      <c r="Q593">
        <f t="shared" si="29"/>
        <v>0</v>
      </c>
      <c r="R593" s="1" t="s">
        <v>921</v>
      </c>
      <c r="S593" s="16">
        <f t="shared" si="30"/>
        <v>0</v>
      </c>
    </row>
    <row r="594" spans="1:19" x14ac:dyDescent="0.2">
      <c r="A594" t="str">
        <f>INDEX(FamilyPlateData!$A:$A,MATCH($I594,FamilyPlateData!$H:$H,0))</f>
        <v>F01M04</v>
      </c>
      <c r="B594" t="str">
        <f>INDEX(FamilyPlateData!$C:$C,MATCH($I594,FamilyPlateData!$H:$H,0))</f>
        <v>01</v>
      </c>
      <c r="C594" t="str">
        <f>INDEX(FamilyPlateData!$D:$D,MATCH($I594,FamilyPlateData!$H:$H,0))</f>
        <v>04</v>
      </c>
      <c r="D594">
        <f>INDEX(FamilyPlateData!$B:$B,MATCH($I594,FamilyPlateData!$H:$H,0))</f>
        <v>1</v>
      </c>
      <c r="E594">
        <v>1</v>
      </c>
      <c r="F594" s="19">
        <v>25</v>
      </c>
      <c r="G594" t="s">
        <v>4</v>
      </c>
      <c r="H594" s="5">
        <v>2</v>
      </c>
      <c r="I594" t="s">
        <v>157</v>
      </c>
      <c r="J594" s="15" t="str">
        <f t="shared" si="28"/>
        <v>1-25D-2</v>
      </c>
      <c r="K594">
        <f>INDEX(FamilyPlateData!I:I,MATCH(I594,FamilyPlateData!H:H,0))</f>
        <v>1</v>
      </c>
      <c r="L594" t="str">
        <f>INDEX(FamilyPlateData!J:J,MATCH(I594,FamilyPlateData!H:H,0))</f>
        <v>A1</v>
      </c>
      <c r="M594">
        <v>1</v>
      </c>
      <c r="N594">
        <v>1</v>
      </c>
      <c r="O594">
        <f>IF(_xlfn.IFNA(INDEX(ShrinkageData!H:H,MATCH(J594,ShrinkageData!H:H,0)), 0) = 0, 0, 1)</f>
        <v>0</v>
      </c>
      <c r="P594">
        <v>0</v>
      </c>
      <c r="Q594">
        <f t="shared" si="29"/>
        <v>1</v>
      </c>
      <c r="R594" s="1">
        <v>43600</v>
      </c>
      <c r="S594" s="16">
        <f t="shared" si="30"/>
        <v>163</v>
      </c>
    </row>
    <row r="595" spans="1:19" x14ac:dyDescent="0.2">
      <c r="A595" t="str">
        <f>INDEX(FamilyPlateData!$A:$A,MATCH($I595,FamilyPlateData!$H:$H,0))</f>
        <v>F01M04</v>
      </c>
      <c r="B595" t="str">
        <f>INDEX(FamilyPlateData!$C:$C,MATCH($I595,FamilyPlateData!$H:$H,0))</f>
        <v>01</v>
      </c>
      <c r="C595" t="str">
        <f>INDEX(FamilyPlateData!$D:$D,MATCH($I595,FamilyPlateData!$H:$H,0))</f>
        <v>04</v>
      </c>
      <c r="D595">
        <f>INDEX(FamilyPlateData!$B:$B,MATCH($I595,FamilyPlateData!$H:$H,0))</f>
        <v>1</v>
      </c>
      <c r="E595">
        <v>1</v>
      </c>
      <c r="F595" s="19">
        <v>25</v>
      </c>
      <c r="G595" t="s">
        <v>4</v>
      </c>
      <c r="H595" s="5">
        <v>3</v>
      </c>
      <c r="I595" t="s">
        <v>157</v>
      </c>
      <c r="J595" s="15" t="str">
        <f t="shared" si="28"/>
        <v>1-25D-3</v>
      </c>
      <c r="K595">
        <f>INDEX(FamilyPlateData!I:I,MATCH(I595,FamilyPlateData!H:H,0))</f>
        <v>1</v>
      </c>
      <c r="L595" t="str">
        <f>INDEX(FamilyPlateData!J:J,MATCH(I595,FamilyPlateData!H:H,0))</f>
        <v>A1</v>
      </c>
      <c r="M595">
        <v>0</v>
      </c>
      <c r="N595">
        <v>1</v>
      </c>
      <c r="O595">
        <f>IF(_xlfn.IFNA(INDEX(ShrinkageData!H:H,MATCH(J595,ShrinkageData!H:H,0)), 0) = 0, 0, 1)</f>
        <v>0</v>
      </c>
      <c r="P595">
        <v>1</v>
      </c>
      <c r="Q595">
        <f t="shared" si="29"/>
        <v>0</v>
      </c>
      <c r="R595" s="1">
        <v>43587</v>
      </c>
      <c r="S595" s="16">
        <f t="shared" si="30"/>
        <v>150</v>
      </c>
    </row>
    <row r="596" spans="1:19" x14ac:dyDescent="0.2">
      <c r="A596" t="str">
        <f>INDEX(FamilyPlateData!$A:$A,MATCH($I596,FamilyPlateData!$H:$H,0))</f>
        <v>F01M04</v>
      </c>
      <c r="B596" t="str">
        <f>INDEX(FamilyPlateData!$C:$C,MATCH($I596,FamilyPlateData!$H:$H,0))</f>
        <v>01</v>
      </c>
      <c r="C596" t="str">
        <f>INDEX(FamilyPlateData!$D:$D,MATCH($I596,FamilyPlateData!$H:$H,0))</f>
        <v>04</v>
      </c>
      <c r="D596">
        <f>INDEX(FamilyPlateData!$B:$B,MATCH($I596,FamilyPlateData!$H:$H,0))</f>
        <v>1</v>
      </c>
      <c r="E596">
        <v>1</v>
      </c>
      <c r="F596" s="19">
        <v>25</v>
      </c>
      <c r="G596" t="s">
        <v>4</v>
      </c>
      <c r="H596" s="5">
        <v>4</v>
      </c>
      <c r="I596" t="s">
        <v>157</v>
      </c>
      <c r="J596" s="15" t="str">
        <f t="shared" si="28"/>
        <v>1-25D-4</v>
      </c>
      <c r="K596">
        <f>INDEX(FamilyPlateData!I:I,MATCH(I596,FamilyPlateData!H:H,0))</f>
        <v>1</v>
      </c>
      <c r="L596" t="str">
        <f>INDEX(FamilyPlateData!J:J,MATCH(I596,FamilyPlateData!H:H,0))</f>
        <v>A1</v>
      </c>
      <c r="M596">
        <v>0</v>
      </c>
      <c r="N596">
        <v>0</v>
      </c>
      <c r="O596">
        <f>IF(_xlfn.IFNA(INDEX(ShrinkageData!H:H,MATCH(J596,ShrinkageData!H:H,0)), 0) = 0, 0, 1)</f>
        <v>0</v>
      </c>
      <c r="P596">
        <v>0</v>
      </c>
      <c r="Q596">
        <f t="shared" si="29"/>
        <v>0</v>
      </c>
      <c r="R596" s="1" t="s">
        <v>921</v>
      </c>
      <c r="S596" s="16">
        <f t="shared" si="30"/>
        <v>0</v>
      </c>
    </row>
    <row r="597" spans="1:19" x14ac:dyDescent="0.2">
      <c r="A597" t="str">
        <f>INDEX(FamilyPlateData!$A:$A,MATCH($I597,FamilyPlateData!$H:$H,0))</f>
        <v>F01M04</v>
      </c>
      <c r="B597" t="str">
        <f>INDEX(FamilyPlateData!$C:$C,MATCH($I597,FamilyPlateData!$H:$H,0))</f>
        <v>01</v>
      </c>
      <c r="C597" t="str">
        <f>INDEX(FamilyPlateData!$D:$D,MATCH($I597,FamilyPlateData!$H:$H,0))</f>
        <v>04</v>
      </c>
      <c r="D597">
        <f>INDEX(FamilyPlateData!$B:$B,MATCH($I597,FamilyPlateData!$H:$H,0))</f>
        <v>1</v>
      </c>
      <c r="E597">
        <v>1</v>
      </c>
      <c r="F597" s="19">
        <v>25</v>
      </c>
      <c r="G597" t="s">
        <v>4</v>
      </c>
      <c r="H597" s="5">
        <v>5</v>
      </c>
      <c r="I597" t="s">
        <v>157</v>
      </c>
      <c r="J597" s="15" t="str">
        <f t="shared" si="28"/>
        <v>1-25D-5</v>
      </c>
      <c r="K597">
        <f>INDEX(FamilyPlateData!I:I,MATCH(I597,FamilyPlateData!H:H,0))</f>
        <v>1</v>
      </c>
      <c r="L597" t="str">
        <f>INDEX(FamilyPlateData!J:J,MATCH(I597,FamilyPlateData!H:H,0))</f>
        <v>A1</v>
      </c>
      <c r="M597">
        <v>1</v>
      </c>
      <c r="N597">
        <v>1</v>
      </c>
      <c r="O597">
        <f>IF(_xlfn.IFNA(INDEX(ShrinkageData!H:H,MATCH(J597,ShrinkageData!H:H,0)), 0) = 0, 0, 1)</f>
        <v>0</v>
      </c>
      <c r="P597">
        <v>0</v>
      </c>
      <c r="Q597">
        <f t="shared" si="29"/>
        <v>1</v>
      </c>
      <c r="R597" s="1">
        <v>43593</v>
      </c>
      <c r="S597" s="16">
        <f t="shared" si="30"/>
        <v>156</v>
      </c>
    </row>
    <row r="598" spans="1:19" x14ac:dyDescent="0.2">
      <c r="A598" t="str">
        <f>INDEX(FamilyPlateData!$A:$A,MATCH($I598,FamilyPlateData!$H:$H,0))</f>
        <v>F01M04</v>
      </c>
      <c r="B598" t="str">
        <f>INDEX(FamilyPlateData!$C:$C,MATCH($I598,FamilyPlateData!$H:$H,0))</f>
        <v>01</v>
      </c>
      <c r="C598" t="str">
        <f>INDEX(FamilyPlateData!$D:$D,MATCH($I598,FamilyPlateData!$H:$H,0))</f>
        <v>04</v>
      </c>
      <c r="D598">
        <f>INDEX(FamilyPlateData!$B:$B,MATCH($I598,FamilyPlateData!$H:$H,0))</f>
        <v>1</v>
      </c>
      <c r="E598">
        <v>1</v>
      </c>
      <c r="F598" s="19">
        <v>25</v>
      </c>
      <c r="G598" t="s">
        <v>4</v>
      </c>
      <c r="H598" s="5">
        <v>6</v>
      </c>
      <c r="I598" t="s">
        <v>157</v>
      </c>
      <c r="J598" s="15" t="str">
        <f t="shared" si="28"/>
        <v>1-25D-6</v>
      </c>
      <c r="K598">
        <f>INDEX(FamilyPlateData!I:I,MATCH(I598,FamilyPlateData!H:H,0))</f>
        <v>1</v>
      </c>
      <c r="L598" t="str">
        <f>INDEX(FamilyPlateData!J:J,MATCH(I598,FamilyPlateData!H:H,0))</f>
        <v>A1</v>
      </c>
      <c r="M598">
        <v>1</v>
      </c>
      <c r="N598">
        <v>1</v>
      </c>
      <c r="O598">
        <f>IF(_xlfn.IFNA(INDEX(ShrinkageData!H:H,MATCH(J598,ShrinkageData!H:H,0)), 0) = 0, 0, 1)</f>
        <v>0</v>
      </c>
      <c r="P598">
        <v>0</v>
      </c>
      <c r="Q598">
        <f t="shared" si="29"/>
        <v>1</v>
      </c>
      <c r="R598" s="1">
        <v>43600</v>
      </c>
      <c r="S598" s="16">
        <f t="shared" si="30"/>
        <v>163</v>
      </c>
    </row>
    <row r="599" spans="1:19" x14ac:dyDescent="0.2">
      <c r="A599" t="str">
        <f>INDEX(FamilyPlateData!$A:$A,MATCH($I599,FamilyPlateData!$H:$H,0))</f>
        <v>F09M11</v>
      </c>
      <c r="B599" t="str">
        <f>INDEX(FamilyPlateData!$C:$C,MATCH($I599,FamilyPlateData!$H:$H,0))</f>
        <v>09</v>
      </c>
      <c r="C599" t="str">
        <f>INDEX(FamilyPlateData!$D:$D,MATCH($I599,FamilyPlateData!$H:$H,0))</f>
        <v>11</v>
      </c>
      <c r="D599">
        <f>INDEX(FamilyPlateData!$B:$B,MATCH($I599,FamilyPlateData!$H:$H,0))</f>
        <v>3</v>
      </c>
      <c r="E599">
        <v>1</v>
      </c>
      <c r="F599" s="19">
        <v>26</v>
      </c>
      <c r="G599" t="s">
        <v>1</v>
      </c>
      <c r="H599" s="5">
        <v>1</v>
      </c>
      <c r="I599" t="s">
        <v>158</v>
      </c>
      <c r="J599" s="15" t="str">
        <f t="shared" si="28"/>
        <v>1-26A-1</v>
      </c>
      <c r="K599">
        <f>INDEX(FamilyPlateData!I:I,MATCH(I599,FamilyPlateData!H:H,0))</f>
        <v>1</v>
      </c>
      <c r="L599" t="str">
        <f>INDEX(FamilyPlateData!J:J,MATCH(I599,FamilyPlateData!H:H,0))</f>
        <v>A1</v>
      </c>
      <c r="M599">
        <v>1</v>
      </c>
      <c r="N599">
        <v>1</v>
      </c>
      <c r="O599">
        <f>IF(_xlfn.IFNA(INDEX(ShrinkageData!H:H,MATCH(J599,ShrinkageData!H:H,0)), 0) = 0, 0, 1)</f>
        <v>0</v>
      </c>
      <c r="P599">
        <v>0</v>
      </c>
      <c r="Q599">
        <f t="shared" si="29"/>
        <v>1</v>
      </c>
      <c r="R599" s="1">
        <v>43600</v>
      </c>
      <c r="S599" s="16">
        <f t="shared" si="30"/>
        <v>163</v>
      </c>
    </row>
    <row r="600" spans="1:19" x14ac:dyDescent="0.2">
      <c r="A600" t="str">
        <f>INDEX(FamilyPlateData!$A:$A,MATCH($I600,FamilyPlateData!$H:$H,0))</f>
        <v>F09M11</v>
      </c>
      <c r="B600" t="str">
        <f>INDEX(FamilyPlateData!$C:$C,MATCH($I600,FamilyPlateData!$H:$H,0))</f>
        <v>09</v>
      </c>
      <c r="C600" t="str">
        <f>INDEX(FamilyPlateData!$D:$D,MATCH($I600,FamilyPlateData!$H:$H,0))</f>
        <v>11</v>
      </c>
      <c r="D600">
        <f>INDEX(FamilyPlateData!$B:$B,MATCH($I600,FamilyPlateData!$H:$H,0))</f>
        <v>3</v>
      </c>
      <c r="E600">
        <v>1</v>
      </c>
      <c r="F600" s="19">
        <v>26</v>
      </c>
      <c r="G600" t="s">
        <v>1</v>
      </c>
      <c r="H600" s="5">
        <v>2</v>
      </c>
      <c r="I600" t="s">
        <v>158</v>
      </c>
      <c r="J600" s="15" t="str">
        <f t="shared" si="28"/>
        <v>1-26A-2</v>
      </c>
      <c r="K600">
        <f>INDEX(FamilyPlateData!I:I,MATCH(I600,FamilyPlateData!H:H,0))</f>
        <v>1</v>
      </c>
      <c r="L600" t="str">
        <f>INDEX(FamilyPlateData!J:J,MATCH(I600,FamilyPlateData!H:H,0))</f>
        <v>A1</v>
      </c>
      <c r="M600">
        <v>1</v>
      </c>
      <c r="N600">
        <v>1</v>
      </c>
      <c r="O600">
        <f>IF(_xlfn.IFNA(INDEX(ShrinkageData!H:H,MATCH(J600,ShrinkageData!H:H,0)), 0) = 0, 0, 1)</f>
        <v>0</v>
      </c>
      <c r="P600">
        <v>0</v>
      </c>
      <c r="Q600">
        <f t="shared" si="29"/>
        <v>1</v>
      </c>
      <c r="R600" s="1">
        <v>43600</v>
      </c>
      <c r="S600" s="16">
        <f t="shared" si="30"/>
        <v>163</v>
      </c>
    </row>
    <row r="601" spans="1:19" x14ac:dyDescent="0.2">
      <c r="A601" t="str">
        <f>INDEX(FamilyPlateData!$A:$A,MATCH($I601,FamilyPlateData!$H:$H,0))</f>
        <v>F09M11</v>
      </c>
      <c r="B601" t="str">
        <f>INDEX(FamilyPlateData!$C:$C,MATCH($I601,FamilyPlateData!$H:$H,0))</f>
        <v>09</v>
      </c>
      <c r="C601" t="str">
        <f>INDEX(FamilyPlateData!$D:$D,MATCH($I601,FamilyPlateData!$H:$H,0))</f>
        <v>11</v>
      </c>
      <c r="D601">
        <f>INDEX(FamilyPlateData!$B:$B,MATCH($I601,FamilyPlateData!$H:$H,0))</f>
        <v>3</v>
      </c>
      <c r="E601">
        <v>1</v>
      </c>
      <c r="F601" s="19">
        <v>26</v>
      </c>
      <c r="G601" t="s">
        <v>1</v>
      </c>
      <c r="H601" s="5">
        <v>3</v>
      </c>
      <c r="I601" t="s">
        <v>158</v>
      </c>
      <c r="J601" s="15" t="str">
        <f t="shared" si="28"/>
        <v>1-26A-3</v>
      </c>
      <c r="K601">
        <f>INDEX(FamilyPlateData!I:I,MATCH(I601,FamilyPlateData!H:H,0))</f>
        <v>1</v>
      </c>
      <c r="L601" t="str">
        <f>INDEX(FamilyPlateData!J:J,MATCH(I601,FamilyPlateData!H:H,0))</f>
        <v>A1</v>
      </c>
      <c r="M601">
        <v>1</v>
      </c>
      <c r="N601">
        <v>1</v>
      </c>
      <c r="O601">
        <f>IF(_xlfn.IFNA(INDEX(ShrinkageData!H:H,MATCH(J601,ShrinkageData!H:H,0)), 0) = 0, 0, 1)</f>
        <v>0</v>
      </c>
      <c r="P601">
        <v>0</v>
      </c>
      <c r="Q601">
        <f t="shared" si="29"/>
        <v>1</v>
      </c>
      <c r="R601" s="1">
        <v>43600</v>
      </c>
      <c r="S601" s="16">
        <f t="shared" si="30"/>
        <v>163</v>
      </c>
    </row>
    <row r="602" spans="1:19" x14ac:dyDescent="0.2">
      <c r="A602" t="str">
        <f>INDEX(FamilyPlateData!$A:$A,MATCH($I602,FamilyPlateData!$H:$H,0))</f>
        <v>F09M11</v>
      </c>
      <c r="B602" t="str">
        <f>INDEX(FamilyPlateData!$C:$C,MATCH($I602,FamilyPlateData!$H:$H,0))</f>
        <v>09</v>
      </c>
      <c r="C602" t="str">
        <f>INDEX(FamilyPlateData!$D:$D,MATCH($I602,FamilyPlateData!$H:$H,0))</f>
        <v>11</v>
      </c>
      <c r="D602">
        <f>INDEX(FamilyPlateData!$B:$B,MATCH($I602,FamilyPlateData!$H:$H,0))</f>
        <v>3</v>
      </c>
      <c r="E602">
        <v>1</v>
      </c>
      <c r="F602" s="19">
        <v>26</v>
      </c>
      <c r="G602" t="s">
        <v>1</v>
      </c>
      <c r="H602" s="5">
        <v>4</v>
      </c>
      <c r="I602" t="s">
        <v>158</v>
      </c>
      <c r="J602" s="15" t="str">
        <f t="shared" si="28"/>
        <v>1-26A-4</v>
      </c>
      <c r="K602">
        <f>INDEX(FamilyPlateData!I:I,MATCH(I602,FamilyPlateData!H:H,0))</f>
        <v>1</v>
      </c>
      <c r="L602" t="str">
        <f>INDEX(FamilyPlateData!J:J,MATCH(I602,FamilyPlateData!H:H,0))</f>
        <v>A1</v>
      </c>
      <c r="M602">
        <v>1</v>
      </c>
      <c r="N602">
        <v>1</v>
      </c>
      <c r="O602">
        <f>IF(_xlfn.IFNA(INDEX(ShrinkageData!H:H,MATCH(J602,ShrinkageData!H:H,0)), 0) = 0, 0, 1)</f>
        <v>1</v>
      </c>
      <c r="P602">
        <v>0</v>
      </c>
      <c r="Q602">
        <f t="shared" si="29"/>
        <v>0</v>
      </c>
      <c r="R602" s="1">
        <v>43554</v>
      </c>
      <c r="S602" s="16">
        <f t="shared" si="30"/>
        <v>117</v>
      </c>
    </row>
    <row r="603" spans="1:19" x14ac:dyDescent="0.2">
      <c r="A603" t="str">
        <f>INDEX(FamilyPlateData!$A:$A,MATCH($I603,FamilyPlateData!$H:$H,0))</f>
        <v>F09M11</v>
      </c>
      <c r="B603" t="str">
        <f>INDEX(FamilyPlateData!$C:$C,MATCH($I603,FamilyPlateData!$H:$H,0))</f>
        <v>09</v>
      </c>
      <c r="C603" t="str">
        <f>INDEX(FamilyPlateData!$D:$D,MATCH($I603,FamilyPlateData!$H:$H,0))</f>
        <v>11</v>
      </c>
      <c r="D603">
        <f>INDEX(FamilyPlateData!$B:$B,MATCH($I603,FamilyPlateData!$H:$H,0))</f>
        <v>3</v>
      </c>
      <c r="E603">
        <v>1</v>
      </c>
      <c r="F603" s="19">
        <v>26</v>
      </c>
      <c r="G603" t="s">
        <v>1</v>
      </c>
      <c r="H603" s="5">
        <v>5</v>
      </c>
      <c r="I603" t="s">
        <v>158</v>
      </c>
      <c r="J603" s="15" t="str">
        <f t="shared" si="28"/>
        <v>1-26A-5</v>
      </c>
      <c r="K603">
        <f>INDEX(FamilyPlateData!I:I,MATCH(I603,FamilyPlateData!H:H,0))</f>
        <v>1</v>
      </c>
      <c r="L603" t="str">
        <f>INDEX(FamilyPlateData!J:J,MATCH(I603,FamilyPlateData!H:H,0))</f>
        <v>A1</v>
      </c>
      <c r="M603">
        <v>1</v>
      </c>
      <c r="N603">
        <v>1</v>
      </c>
      <c r="O603">
        <f>IF(_xlfn.IFNA(INDEX(ShrinkageData!H:H,MATCH(J603,ShrinkageData!H:H,0)), 0) = 0, 0, 1)</f>
        <v>0</v>
      </c>
      <c r="P603">
        <v>0</v>
      </c>
      <c r="Q603">
        <f t="shared" si="29"/>
        <v>1</v>
      </c>
      <c r="R603" s="1">
        <v>43600</v>
      </c>
      <c r="S603" s="16">
        <f t="shared" si="30"/>
        <v>163</v>
      </c>
    </row>
    <row r="604" spans="1:19" x14ac:dyDescent="0.2">
      <c r="A604" t="str">
        <f>INDEX(FamilyPlateData!$A:$A,MATCH($I604,FamilyPlateData!$H:$H,0))</f>
        <v>F09M11</v>
      </c>
      <c r="B604" t="str">
        <f>INDEX(FamilyPlateData!$C:$C,MATCH($I604,FamilyPlateData!$H:$H,0))</f>
        <v>09</v>
      </c>
      <c r="C604" t="str">
        <f>INDEX(FamilyPlateData!$D:$D,MATCH($I604,FamilyPlateData!$H:$H,0))</f>
        <v>11</v>
      </c>
      <c r="D604">
        <f>INDEX(FamilyPlateData!$B:$B,MATCH($I604,FamilyPlateData!$H:$H,0))</f>
        <v>3</v>
      </c>
      <c r="E604">
        <v>1</v>
      </c>
      <c r="F604" s="19">
        <v>26</v>
      </c>
      <c r="G604" t="s">
        <v>1</v>
      </c>
      <c r="H604" s="5">
        <v>6</v>
      </c>
      <c r="I604" t="s">
        <v>158</v>
      </c>
      <c r="J604" s="15" t="str">
        <f t="shared" si="28"/>
        <v>1-26A-6</v>
      </c>
      <c r="K604">
        <f>INDEX(FamilyPlateData!I:I,MATCH(I604,FamilyPlateData!H:H,0))</f>
        <v>1</v>
      </c>
      <c r="L604" t="str">
        <f>INDEX(FamilyPlateData!J:J,MATCH(I604,FamilyPlateData!H:H,0))</f>
        <v>A1</v>
      </c>
      <c r="M604">
        <v>1</v>
      </c>
      <c r="N604">
        <v>1</v>
      </c>
      <c r="O604">
        <f>IF(_xlfn.IFNA(INDEX(ShrinkageData!H:H,MATCH(J604,ShrinkageData!H:H,0)), 0) = 0, 0, 1)</f>
        <v>0</v>
      </c>
      <c r="P604">
        <v>0</v>
      </c>
      <c r="Q604">
        <f t="shared" si="29"/>
        <v>1</v>
      </c>
      <c r="R604" s="1">
        <v>43554</v>
      </c>
      <c r="S604" s="16">
        <f t="shared" si="30"/>
        <v>117</v>
      </c>
    </row>
    <row r="605" spans="1:19" x14ac:dyDescent="0.2">
      <c r="A605" t="str">
        <f>INDEX(FamilyPlateData!$A:$A,MATCH($I605,FamilyPlateData!$H:$H,0))</f>
        <v>F09M11</v>
      </c>
      <c r="B605" t="str">
        <f>INDEX(FamilyPlateData!$C:$C,MATCH($I605,FamilyPlateData!$H:$H,0))</f>
        <v>09</v>
      </c>
      <c r="C605" t="str">
        <f>INDEX(FamilyPlateData!$D:$D,MATCH($I605,FamilyPlateData!$H:$H,0))</f>
        <v>11</v>
      </c>
      <c r="D605">
        <f>INDEX(FamilyPlateData!$B:$B,MATCH($I605,FamilyPlateData!$H:$H,0))</f>
        <v>3</v>
      </c>
      <c r="E605">
        <v>1</v>
      </c>
      <c r="F605" s="19">
        <v>26</v>
      </c>
      <c r="G605" t="s">
        <v>2</v>
      </c>
      <c r="H605" s="5">
        <v>1</v>
      </c>
      <c r="I605" t="s">
        <v>159</v>
      </c>
      <c r="J605" s="15" t="str">
        <f t="shared" si="28"/>
        <v>1-26B-1</v>
      </c>
      <c r="K605">
        <f>INDEX(FamilyPlateData!I:I,MATCH(I605,FamilyPlateData!H:H,0))</f>
        <v>1</v>
      </c>
      <c r="L605" t="str">
        <f>INDEX(FamilyPlateData!J:J,MATCH(I605,FamilyPlateData!H:H,0))</f>
        <v>A1</v>
      </c>
      <c r="M605">
        <v>1</v>
      </c>
      <c r="N605">
        <v>1</v>
      </c>
      <c r="O605">
        <f>IF(_xlfn.IFNA(INDEX(ShrinkageData!H:H,MATCH(J605,ShrinkageData!H:H,0)), 0) = 0, 0, 1)</f>
        <v>0</v>
      </c>
      <c r="P605">
        <v>0</v>
      </c>
      <c r="Q605">
        <f t="shared" si="29"/>
        <v>1</v>
      </c>
      <c r="R605" s="1">
        <v>43600</v>
      </c>
      <c r="S605" s="16">
        <f t="shared" si="30"/>
        <v>163</v>
      </c>
    </row>
    <row r="606" spans="1:19" x14ac:dyDescent="0.2">
      <c r="A606" t="str">
        <f>INDEX(FamilyPlateData!$A:$A,MATCH($I606,FamilyPlateData!$H:$H,0))</f>
        <v>F09M11</v>
      </c>
      <c r="B606" t="str">
        <f>INDEX(FamilyPlateData!$C:$C,MATCH($I606,FamilyPlateData!$H:$H,0))</f>
        <v>09</v>
      </c>
      <c r="C606" t="str">
        <f>INDEX(FamilyPlateData!$D:$D,MATCH($I606,FamilyPlateData!$H:$H,0))</f>
        <v>11</v>
      </c>
      <c r="D606">
        <f>INDEX(FamilyPlateData!$B:$B,MATCH($I606,FamilyPlateData!$H:$H,0))</f>
        <v>3</v>
      </c>
      <c r="E606">
        <v>1</v>
      </c>
      <c r="F606" s="19">
        <v>26</v>
      </c>
      <c r="G606" t="s">
        <v>2</v>
      </c>
      <c r="H606" s="5">
        <v>2</v>
      </c>
      <c r="I606" t="s">
        <v>159</v>
      </c>
      <c r="J606" s="15" t="str">
        <f t="shared" si="28"/>
        <v>1-26B-2</v>
      </c>
      <c r="K606">
        <f>INDEX(FamilyPlateData!I:I,MATCH(I606,FamilyPlateData!H:H,0))</f>
        <v>1</v>
      </c>
      <c r="L606" t="str">
        <f>INDEX(FamilyPlateData!J:J,MATCH(I606,FamilyPlateData!H:H,0))</f>
        <v>A1</v>
      </c>
      <c r="M606">
        <v>1</v>
      </c>
      <c r="N606">
        <v>1</v>
      </c>
      <c r="O606">
        <f>IF(_xlfn.IFNA(INDEX(ShrinkageData!H:H,MATCH(J606,ShrinkageData!H:H,0)), 0) = 0, 0, 1)</f>
        <v>0</v>
      </c>
      <c r="P606">
        <v>0</v>
      </c>
      <c r="Q606">
        <f t="shared" si="29"/>
        <v>1</v>
      </c>
      <c r="R606" s="1">
        <v>43600</v>
      </c>
      <c r="S606" s="16">
        <f t="shared" si="30"/>
        <v>163</v>
      </c>
    </row>
    <row r="607" spans="1:19" x14ac:dyDescent="0.2">
      <c r="A607" t="str">
        <f>INDEX(FamilyPlateData!$A:$A,MATCH($I607,FamilyPlateData!$H:$H,0))</f>
        <v>F09M11</v>
      </c>
      <c r="B607" t="str">
        <f>INDEX(FamilyPlateData!$C:$C,MATCH($I607,FamilyPlateData!$H:$H,0))</f>
        <v>09</v>
      </c>
      <c r="C607" t="str">
        <f>INDEX(FamilyPlateData!$D:$D,MATCH($I607,FamilyPlateData!$H:$H,0))</f>
        <v>11</v>
      </c>
      <c r="D607">
        <f>INDEX(FamilyPlateData!$B:$B,MATCH($I607,FamilyPlateData!$H:$H,0))</f>
        <v>3</v>
      </c>
      <c r="E607">
        <v>1</v>
      </c>
      <c r="F607" s="19">
        <v>26</v>
      </c>
      <c r="G607" t="s">
        <v>2</v>
      </c>
      <c r="H607" s="5">
        <v>3</v>
      </c>
      <c r="I607" t="s">
        <v>159</v>
      </c>
      <c r="J607" s="15" t="str">
        <f t="shared" si="28"/>
        <v>1-26B-3</v>
      </c>
      <c r="K607">
        <f>INDEX(FamilyPlateData!I:I,MATCH(I607,FamilyPlateData!H:H,0))</f>
        <v>1</v>
      </c>
      <c r="L607" t="str">
        <f>INDEX(FamilyPlateData!J:J,MATCH(I607,FamilyPlateData!H:H,0))</f>
        <v>A1</v>
      </c>
      <c r="M607">
        <v>1</v>
      </c>
      <c r="N607">
        <v>1</v>
      </c>
      <c r="O607">
        <f>IF(_xlfn.IFNA(INDEX(ShrinkageData!H:H,MATCH(J607,ShrinkageData!H:H,0)), 0) = 0, 0, 1)</f>
        <v>0</v>
      </c>
      <c r="P607">
        <v>0</v>
      </c>
      <c r="Q607">
        <f t="shared" si="29"/>
        <v>1</v>
      </c>
      <c r="R607" s="1">
        <v>43600</v>
      </c>
      <c r="S607" s="16">
        <f t="shared" si="30"/>
        <v>163</v>
      </c>
    </row>
    <row r="608" spans="1:19" x14ac:dyDescent="0.2">
      <c r="A608" t="str">
        <f>INDEX(FamilyPlateData!$A:$A,MATCH($I608,FamilyPlateData!$H:$H,0))</f>
        <v>F09M11</v>
      </c>
      <c r="B608" t="str">
        <f>INDEX(FamilyPlateData!$C:$C,MATCH($I608,FamilyPlateData!$H:$H,0))</f>
        <v>09</v>
      </c>
      <c r="C608" t="str">
        <f>INDEX(FamilyPlateData!$D:$D,MATCH($I608,FamilyPlateData!$H:$H,0))</f>
        <v>11</v>
      </c>
      <c r="D608">
        <f>INDEX(FamilyPlateData!$B:$B,MATCH($I608,FamilyPlateData!$H:$H,0))</f>
        <v>3</v>
      </c>
      <c r="E608">
        <v>1</v>
      </c>
      <c r="F608" s="19">
        <v>26</v>
      </c>
      <c r="G608" t="s">
        <v>2</v>
      </c>
      <c r="H608" s="5">
        <v>4</v>
      </c>
      <c r="I608" t="s">
        <v>159</v>
      </c>
      <c r="J608" s="15" t="str">
        <f t="shared" si="28"/>
        <v>1-26B-4</v>
      </c>
      <c r="K608">
        <f>INDEX(FamilyPlateData!I:I,MATCH(I608,FamilyPlateData!H:H,0))</f>
        <v>1</v>
      </c>
      <c r="L608" t="str">
        <f>INDEX(FamilyPlateData!J:J,MATCH(I608,FamilyPlateData!H:H,0))</f>
        <v>A1</v>
      </c>
      <c r="M608">
        <v>1</v>
      </c>
      <c r="N608">
        <v>1</v>
      </c>
      <c r="O608">
        <f>IF(_xlfn.IFNA(INDEX(ShrinkageData!H:H,MATCH(J608,ShrinkageData!H:H,0)), 0) = 0, 0, 1)</f>
        <v>0</v>
      </c>
      <c r="P608">
        <v>0</v>
      </c>
      <c r="Q608">
        <f t="shared" si="29"/>
        <v>1</v>
      </c>
      <c r="R608" s="1">
        <v>43600</v>
      </c>
      <c r="S608" s="16">
        <f t="shared" si="30"/>
        <v>163</v>
      </c>
    </row>
    <row r="609" spans="1:19" x14ac:dyDescent="0.2">
      <c r="A609" t="str">
        <f>INDEX(FamilyPlateData!$A:$A,MATCH($I609,FamilyPlateData!$H:$H,0))</f>
        <v>F09M11</v>
      </c>
      <c r="B609" t="str">
        <f>INDEX(FamilyPlateData!$C:$C,MATCH($I609,FamilyPlateData!$H:$H,0))</f>
        <v>09</v>
      </c>
      <c r="C609" t="str">
        <f>INDEX(FamilyPlateData!$D:$D,MATCH($I609,FamilyPlateData!$H:$H,0))</f>
        <v>11</v>
      </c>
      <c r="D609">
        <f>INDEX(FamilyPlateData!$B:$B,MATCH($I609,FamilyPlateData!$H:$H,0))</f>
        <v>3</v>
      </c>
      <c r="E609">
        <v>1</v>
      </c>
      <c r="F609" s="19">
        <v>26</v>
      </c>
      <c r="G609" t="s">
        <v>2</v>
      </c>
      <c r="H609" s="5">
        <v>5</v>
      </c>
      <c r="I609" t="s">
        <v>159</v>
      </c>
      <c r="J609" s="15" t="str">
        <f t="shared" si="28"/>
        <v>1-26B-5</v>
      </c>
      <c r="K609">
        <f>INDEX(FamilyPlateData!I:I,MATCH(I609,FamilyPlateData!H:H,0))</f>
        <v>1</v>
      </c>
      <c r="L609" t="str">
        <f>INDEX(FamilyPlateData!J:J,MATCH(I609,FamilyPlateData!H:H,0))</f>
        <v>A1</v>
      </c>
      <c r="M609">
        <v>1</v>
      </c>
      <c r="N609">
        <v>1</v>
      </c>
      <c r="O609">
        <f>IF(_xlfn.IFNA(INDEX(ShrinkageData!H:H,MATCH(J609,ShrinkageData!H:H,0)), 0) = 0, 0, 1)</f>
        <v>0</v>
      </c>
      <c r="P609">
        <v>0</v>
      </c>
      <c r="Q609">
        <f t="shared" si="29"/>
        <v>1</v>
      </c>
      <c r="R609" s="1">
        <v>43600</v>
      </c>
      <c r="S609" s="16">
        <f t="shared" si="30"/>
        <v>163</v>
      </c>
    </row>
    <row r="610" spans="1:19" x14ac:dyDescent="0.2">
      <c r="A610" t="str">
        <f>INDEX(FamilyPlateData!$A:$A,MATCH($I610,FamilyPlateData!$H:$H,0))</f>
        <v>F09M11</v>
      </c>
      <c r="B610" t="str">
        <f>INDEX(FamilyPlateData!$C:$C,MATCH($I610,FamilyPlateData!$H:$H,0))</f>
        <v>09</v>
      </c>
      <c r="C610" t="str">
        <f>INDEX(FamilyPlateData!$D:$D,MATCH($I610,FamilyPlateData!$H:$H,0))</f>
        <v>11</v>
      </c>
      <c r="D610">
        <f>INDEX(FamilyPlateData!$B:$B,MATCH($I610,FamilyPlateData!$H:$H,0))</f>
        <v>3</v>
      </c>
      <c r="E610">
        <v>1</v>
      </c>
      <c r="F610" s="19">
        <v>26</v>
      </c>
      <c r="G610" t="s">
        <v>2</v>
      </c>
      <c r="H610" s="5">
        <v>6</v>
      </c>
      <c r="I610" t="s">
        <v>159</v>
      </c>
      <c r="J610" s="15" t="str">
        <f t="shared" si="28"/>
        <v>1-26B-6</v>
      </c>
      <c r="K610">
        <f>INDEX(FamilyPlateData!I:I,MATCH(I610,FamilyPlateData!H:H,0))</f>
        <v>1</v>
      </c>
      <c r="L610" t="str">
        <f>INDEX(FamilyPlateData!J:J,MATCH(I610,FamilyPlateData!H:H,0))</f>
        <v>A1</v>
      </c>
      <c r="M610">
        <v>1</v>
      </c>
      <c r="N610">
        <v>1</v>
      </c>
      <c r="O610">
        <f>IF(_xlfn.IFNA(INDEX(ShrinkageData!H:H,MATCH(J610,ShrinkageData!H:H,0)), 0) = 0, 0, 1)</f>
        <v>0</v>
      </c>
      <c r="P610">
        <v>0</v>
      </c>
      <c r="Q610">
        <f t="shared" si="29"/>
        <v>1</v>
      </c>
      <c r="R610" s="1">
        <v>43600</v>
      </c>
      <c r="S610" s="16">
        <f t="shared" si="30"/>
        <v>163</v>
      </c>
    </row>
    <row r="611" spans="1:19" x14ac:dyDescent="0.2">
      <c r="A611" t="str">
        <f>INDEX(FamilyPlateData!$A:$A,MATCH($I611,FamilyPlateData!$H:$H,0))</f>
        <v>F12M14</v>
      </c>
      <c r="B611" t="str">
        <f>INDEX(FamilyPlateData!$C:$C,MATCH($I611,FamilyPlateData!$H:$H,0))</f>
        <v>12</v>
      </c>
      <c r="C611" t="str">
        <f>INDEX(FamilyPlateData!$D:$D,MATCH($I611,FamilyPlateData!$H:$H,0))</f>
        <v>14</v>
      </c>
      <c r="D611">
        <f>INDEX(FamilyPlateData!$B:$B,MATCH($I611,FamilyPlateData!$H:$H,0))</f>
        <v>4</v>
      </c>
      <c r="E611">
        <v>1</v>
      </c>
      <c r="F611" s="19">
        <v>26</v>
      </c>
      <c r="G611" t="s">
        <v>3</v>
      </c>
      <c r="H611" s="5">
        <v>1</v>
      </c>
      <c r="I611" t="s">
        <v>160</v>
      </c>
      <c r="J611" s="15" t="str">
        <f t="shared" si="28"/>
        <v>1-26C-1</v>
      </c>
      <c r="K611">
        <f>INDEX(FamilyPlateData!I:I,MATCH(I611,FamilyPlateData!H:H,0))</f>
        <v>1</v>
      </c>
      <c r="L611" t="str">
        <f>INDEX(FamilyPlateData!J:J,MATCH(I611,FamilyPlateData!H:H,0))</f>
        <v>A1</v>
      </c>
      <c r="M611">
        <v>1</v>
      </c>
      <c r="N611">
        <v>1</v>
      </c>
      <c r="O611">
        <f>IF(_xlfn.IFNA(INDEX(ShrinkageData!H:H,MATCH(J611,ShrinkageData!H:H,0)), 0) = 0, 0, 1)</f>
        <v>0</v>
      </c>
      <c r="P611">
        <v>0</v>
      </c>
      <c r="Q611">
        <f t="shared" si="29"/>
        <v>1</v>
      </c>
      <c r="R611" s="1">
        <v>43600</v>
      </c>
      <c r="S611" s="16">
        <f t="shared" si="30"/>
        <v>163</v>
      </c>
    </row>
    <row r="612" spans="1:19" x14ac:dyDescent="0.2">
      <c r="A612" t="str">
        <f>INDEX(FamilyPlateData!$A:$A,MATCH($I612,FamilyPlateData!$H:$H,0))</f>
        <v>F12M14</v>
      </c>
      <c r="B612" t="str">
        <f>INDEX(FamilyPlateData!$C:$C,MATCH($I612,FamilyPlateData!$H:$H,0))</f>
        <v>12</v>
      </c>
      <c r="C612" t="str">
        <f>INDEX(FamilyPlateData!$D:$D,MATCH($I612,FamilyPlateData!$H:$H,0))</f>
        <v>14</v>
      </c>
      <c r="D612">
        <f>INDEX(FamilyPlateData!$B:$B,MATCH($I612,FamilyPlateData!$H:$H,0))</f>
        <v>4</v>
      </c>
      <c r="E612">
        <v>1</v>
      </c>
      <c r="F612" s="19">
        <v>26</v>
      </c>
      <c r="G612" t="s">
        <v>3</v>
      </c>
      <c r="H612" s="5">
        <v>2</v>
      </c>
      <c r="I612" t="s">
        <v>160</v>
      </c>
      <c r="J612" s="15" t="str">
        <f t="shared" si="28"/>
        <v>1-26C-2</v>
      </c>
      <c r="K612">
        <f>INDEX(FamilyPlateData!I:I,MATCH(I612,FamilyPlateData!H:H,0))</f>
        <v>1</v>
      </c>
      <c r="L612" t="str">
        <f>INDEX(FamilyPlateData!J:J,MATCH(I612,FamilyPlateData!H:H,0))</f>
        <v>A1</v>
      </c>
      <c r="M612">
        <v>1</v>
      </c>
      <c r="N612">
        <v>1</v>
      </c>
      <c r="O612">
        <f>IF(_xlfn.IFNA(INDEX(ShrinkageData!H:H,MATCH(J612,ShrinkageData!H:H,0)), 0) = 0, 0, 1)</f>
        <v>0</v>
      </c>
      <c r="P612">
        <v>0</v>
      </c>
      <c r="Q612">
        <f t="shared" si="29"/>
        <v>1</v>
      </c>
      <c r="R612" s="1">
        <v>43600</v>
      </c>
      <c r="S612" s="16">
        <f t="shared" si="30"/>
        <v>163</v>
      </c>
    </row>
    <row r="613" spans="1:19" x14ac:dyDescent="0.2">
      <c r="A613" t="str">
        <f>INDEX(FamilyPlateData!$A:$A,MATCH($I613,FamilyPlateData!$H:$H,0))</f>
        <v>F12M14</v>
      </c>
      <c r="B613" t="str">
        <f>INDEX(FamilyPlateData!$C:$C,MATCH($I613,FamilyPlateData!$H:$H,0))</f>
        <v>12</v>
      </c>
      <c r="C613" t="str">
        <f>INDEX(FamilyPlateData!$D:$D,MATCH($I613,FamilyPlateData!$H:$H,0))</f>
        <v>14</v>
      </c>
      <c r="D613">
        <f>INDEX(FamilyPlateData!$B:$B,MATCH($I613,FamilyPlateData!$H:$H,0))</f>
        <v>4</v>
      </c>
      <c r="E613">
        <v>1</v>
      </c>
      <c r="F613" s="19">
        <v>26</v>
      </c>
      <c r="G613" t="s">
        <v>3</v>
      </c>
      <c r="H613" s="5">
        <v>3</v>
      </c>
      <c r="I613" t="s">
        <v>160</v>
      </c>
      <c r="J613" s="15" t="str">
        <f t="shared" si="28"/>
        <v>1-26C-3</v>
      </c>
      <c r="K613">
        <f>INDEX(FamilyPlateData!I:I,MATCH(I613,FamilyPlateData!H:H,0))</f>
        <v>1</v>
      </c>
      <c r="L613" t="str">
        <f>INDEX(FamilyPlateData!J:J,MATCH(I613,FamilyPlateData!H:H,0))</f>
        <v>A1</v>
      </c>
      <c r="M613">
        <v>1</v>
      </c>
      <c r="N613">
        <v>1</v>
      </c>
      <c r="O613">
        <f>IF(_xlfn.IFNA(INDEX(ShrinkageData!H:H,MATCH(J613,ShrinkageData!H:H,0)), 0) = 0, 0, 1)</f>
        <v>0</v>
      </c>
      <c r="P613">
        <v>0</v>
      </c>
      <c r="Q613">
        <f t="shared" si="29"/>
        <v>1</v>
      </c>
      <c r="R613" s="1">
        <v>43600</v>
      </c>
      <c r="S613" s="16">
        <f t="shared" si="30"/>
        <v>163</v>
      </c>
    </row>
    <row r="614" spans="1:19" x14ac:dyDescent="0.2">
      <c r="A614" t="str">
        <f>INDEX(FamilyPlateData!$A:$A,MATCH($I614,FamilyPlateData!$H:$H,0))</f>
        <v>F12M14</v>
      </c>
      <c r="B614" t="str">
        <f>INDEX(FamilyPlateData!$C:$C,MATCH($I614,FamilyPlateData!$H:$H,0))</f>
        <v>12</v>
      </c>
      <c r="C614" t="str">
        <f>INDEX(FamilyPlateData!$D:$D,MATCH($I614,FamilyPlateData!$H:$H,0))</f>
        <v>14</v>
      </c>
      <c r="D614">
        <f>INDEX(FamilyPlateData!$B:$B,MATCH($I614,FamilyPlateData!$H:$H,0))</f>
        <v>4</v>
      </c>
      <c r="E614">
        <v>1</v>
      </c>
      <c r="F614" s="19">
        <v>26</v>
      </c>
      <c r="G614" t="s">
        <v>3</v>
      </c>
      <c r="H614" s="5">
        <v>4</v>
      </c>
      <c r="I614" t="s">
        <v>160</v>
      </c>
      <c r="J614" s="15" t="str">
        <f t="shared" si="28"/>
        <v>1-26C-4</v>
      </c>
      <c r="K614">
        <f>INDEX(FamilyPlateData!I:I,MATCH(I614,FamilyPlateData!H:H,0))</f>
        <v>1</v>
      </c>
      <c r="L614" t="str">
        <f>INDEX(FamilyPlateData!J:J,MATCH(I614,FamilyPlateData!H:H,0))</f>
        <v>A1</v>
      </c>
      <c r="M614">
        <v>1</v>
      </c>
      <c r="N614">
        <v>1</v>
      </c>
      <c r="O614">
        <f>IF(_xlfn.IFNA(INDEX(ShrinkageData!H:H,MATCH(J614,ShrinkageData!H:H,0)), 0) = 0, 0, 1)</f>
        <v>0</v>
      </c>
      <c r="P614">
        <v>0</v>
      </c>
      <c r="Q614">
        <f t="shared" si="29"/>
        <v>1</v>
      </c>
      <c r="R614" s="1">
        <v>43600</v>
      </c>
      <c r="S614" s="16">
        <f t="shared" si="30"/>
        <v>163</v>
      </c>
    </row>
    <row r="615" spans="1:19" x14ac:dyDescent="0.2">
      <c r="A615" t="str">
        <f>INDEX(FamilyPlateData!$A:$A,MATCH($I615,FamilyPlateData!$H:$H,0))</f>
        <v>F12M14</v>
      </c>
      <c r="B615" t="str">
        <f>INDEX(FamilyPlateData!$C:$C,MATCH($I615,FamilyPlateData!$H:$H,0))</f>
        <v>12</v>
      </c>
      <c r="C615" t="str">
        <f>INDEX(FamilyPlateData!$D:$D,MATCH($I615,FamilyPlateData!$H:$H,0))</f>
        <v>14</v>
      </c>
      <c r="D615">
        <f>INDEX(FamilyPlateData!$B:$B,MATCH($I615,FamilyPlateData!$H:$H,0))</f>
        <v>4</v>
      </c>
      <c r="E615">
        <v>1</v>
      </c>
      <c r="F615" s="19">
        <v>26</v>
      </c>
      <c r="G615" t="s">
        <v>3</v>
      </c>
      <c r="H615" s="5">
        <v>5</v>
      </c>
      <c r="I615" t="s">
        <v>160</v>
      </c>
      <c r="J615" s="15" t="str">
        <f t="shared" si="28"/>
        <v>1-26C-5</v>
      </c>
      <c r="K615">
        <f>INDEX(FamilyPlateData!I:I,MATCH(I615,FamilyPlateData!H:H,0))</f>
        <v>1</v>
      </c>
      <c r="L615" t="str">
        <f>INDEX(FamilyPlateData!J:J,MATCH(I615,FamilyPlateData!H:H,0))</f>
        <v>A1</v>
      </c>
      <c r="M615">
        <v>1</v>
      </c>
      <c r="N615">
        <v>1</v>
      </c>
      <c r="O615">
        <f>IF(_xlfn.IFNA(INDEX(ShrinkageData!H:H,MATCH(J615,ShrinkageData!H:H,0)), 0) = 0, 0, 1)</f>
        <v>0</v>
      </c>
      <c r="P615">
        <v>0</v>
      </c>
      <c r="Q615">
        <f t="shared" si="29"/>
        <v>1</v>
      </c>
      <c r="R615" s="1">
        <v>43600</v>
      </c>
      <c r="S615" s="16">
        <f t="shared" si="30"/>
        <v>163</v>
      </c>
    </row>
    <row r="616" spans="1:19" x14ac:dyDescent="0.2">
      <c r="A616" t="str">
        <f>INDEX(FamilyPlateData!$A:$A,MATCH($I616,FamilyPlateData!$H:$H,0))</f>
        <v>F12M14</v>
      </c>
      <c r="B616" t="str">
        <f>INDEX(FamilyPlateData!$C:$C,MATCH($I616,FamilyPlateData!$H:$H,0))</f>
        <v>12</v>
      </c>
      <c r="C616" t="str">
        <f>INDEX(FamilyPlateData!$D:$D,MATCH($I616,FamilyPlateData!$H:$H,0))</f>
        <v>14</v>
      </c>
      <c r="D616">
        <f>INDEX(FamilyPlateData!$B:$B,MATCH($I616,FamilyPlateData!$H:$H,0))</f>
        <v>4</v>
      </c>
      <c r="E616">
        <v>1</v>
      </c>
      <c r="F616" s="19">
        <v>26</v>
      </c>
      <c r="G616" t="s">
        <v>3</v>
      </c>
      <c r="H616" s="5">
        <v>6</v>
      </c>
      <c r="I616" t="s">
        <v>160</v>
      </c>
      <c r="J616" s="15" t="str">
        <f t="shared" si="28"/>
        <v>1-26C-6</v>
      </c>
      <c r="K616">
        <f>INDEX(FamilyPlateData!I:I,MATCH(I616,FamilyPlateData!H:H,0))</f>
        <v>1</v>
      </c>
      <c r="L616" t="str">
        <f>INDEX(FamilyPlateData!J:J,MATCH(I616,FamilyPlateData!H:H,0))</f>
        <v>A1</v>
      </c>
      <c r="M616">
        <v>1</v>
      </c>
      <c r="N616">
        <v>1</v>
      </c>
      <c r="O616">
        <f>IF(_xlfn.IFNA(INDEX(ShrinkageData!H:H,MATCH(J616,ShrinkageData!H:H,0)), 0) = 0, 0, 1)</f>
        <v>0</v>
      </c>
      <c r="P616">
        <v>0</v>
      </c>
      <c r="Q616">
        <f t="shared" si="29"/>
        <v>1</v>
      </c>
      <c r="R616" s="1">
        <v>43600</v>
      </c>
      <c r="S616" s="16">
        <f t="shared" si="30"/>
        <v>163</v>
      </c>
    </row>
    <row r="617" spans="1:19" x14ac:dyDescent="0.2">
      <c r="A617" t="str">
        <f>INDEX(FamilyPlateData!$A:$A,MATCH($I617,FamilyPlateData!$H:$H,0))</f>
        <v>F12M14</v>
      </c>
      <c r="B617" t="str">
        <f>INDEX(FamilyPlateData!$C:$C,MATCH($I617,FamilyPlateData!$H:$H,0))</f>
        <v>12</v>
      </c>
      <c r="C617" t="str">
        <f>INDEX(FamilyPlateData!$D:$D,MATCH($I617,FamilyPlateData!$H:$H,0))</f>
        <v>14</v>
      </c>
      <c r="D617">
        <f>INDEX(FamilyPlateData!$B:$B,MATCH($I617,FamilyPlateData!$H:$H,0))</f>
        <v>4</v>
      </c>
      <c r="E617">
        <v>1</v>
      </c>
      <c r="F617" s="19">
        <v>26</v>
      </c>
      <c r="G617" t="s">
        <v>4</v>
      </c>
      <c r="H617" s="5">
        <v>1</v>
      </c>
      <c r="I617" t="s">
        <v>161</v>
      </c>
      <c r="J617" s="15" t="str">
        <f t="shared" si="28"/>
        <v>1-26D-1</v>
      </c>
      <c r="K617">
        <f>INDEX(FamilyPlateData!I:I,MATCH(I617,FamilyPlateData!H:H,0))</f>
        <v>1</v>
      </c>
      <c r="L617" t="str">
        <f>INDEX(FamilyPlateData!J:J,MATCH(I617,FamilyPlateData!H:H,0))</f>
        <v>A1</v>
      </c>
      <c r="M617">
        <v>1</v>
      </c>
      <c r="N617">
        <v>1</v>
      </c>
      <c r="O617">
        <f>IF(_xlfn.IFNA(INDEX(ShrinkageData!H:H,MATCH(J617,ShrinkageData!H:H,0)), 0) = 0, 0, 1)</f>
        <v>0</v>
      </c>
      <c r="P617">
        <v>0</v>
      </c>
      <c r="Q617">
        <f t="shared" si="29"/>
        <v>1</v>
      </c>
      <c r="R617" s="1">
        <v>43600</v>
      </c>
      <c r="S617" s="16">
        <f t="shared" si="30"/>
        <v>163</v>
      </c>
    </row>
    <row r="618" spans="1:19" x14ac:dyDescent="0.2">
      <c r="A618" t="str">
        <f>INDEX(FamilyPlateData!$A:$A,MATCH($I618,FamilyPlateData!$H:$H,0))</f>
        <v>F12M14</v>
      </c>
      <c r="B618" t="str">
        <f>INDEX(FamilyPlateData!$C:$C,MATCH($I618,FamilyPlateData!$H:$H,0))</f>
        <v>12</v>
      </c>
      <c r="C618" t="str">
        <f>INDEX(FamilyPlateData!$D:$D,MATCH($I618,FamilyPlateData!$H:$H,0))</f>
        <v>14</v>
      </c>
      <c r="D618">
        <f>INDEX(FamilyPlateData!$B:$B,MATCH($I618,FamilyPlateData!$H:$H,0))</f>
        <v>4</v>
      </c>
      <c r="E618">
        <v>1</v>
      </c>
      <c r="F618" s="19">
        <v>26</v>
      </c>
      <c r="G618" t="s">
        <v>4</v>
      </c>
      <c r="H618" s="5">
        <v>2</v>
      </c>
      <c r="I618" t="s">
        <v>161</v>
      </c>
      <c r="J618" s="15" t="str">
        <f t="shared" si="28"/>
        <v>1-26D-2</v>
      </c>
      <c r="K618">
        <f>INDEX(FamilyPlateData!I:I,MATCH(I618,FamilyPlateData!H:H,0))</f>
        <v>1</v>
      </c>
      <c r="L618" t="str">
        <f>INDEX(FamilyPlateData!J:J,MATCH(I618,FamilyPlateData!H:H,0))</f>
        <v>A1</v>
      </c>
      <c r="M618">
        <v>1</v>
      </c>
      <c r="N618">
        <v>1</v>
      </c>
      <c r="O618">
        <f>IF(_xlfn.IFNA(INDEX(ShrinkageData!H:H,MATCH(J618,ShrinkageData!H:H,0)), 0) = 0, 0, 1)</f>
        <v>0</v>
      </c>
      <c r="P618">
        <v>0</v>
      </c>
      <c r="Q618">
        <f t="shared" si="29"/>
        <v>1</v>
      </c>
      <c r="R618" s="1">
        <v>43600</v>
      </c>
      <c r="S618" s="16">
        <f t="shared" si="30"/>
        <v>163</v>
      </c>
    </row>
    <row r="619" spans="1:19" x14ac:dyDescent="0.2">
      <c r="A619" t="str">
        <f>INDEX(FamilyPlateData!$A:$A,MATCH($I619,FamilyPlateData!$H:$H,0))</f>
        <v>F12M14</v>
      </c>
      <c r="B619" t="str">
        <f>INDEX(FamilyPlateData!$C:$C,MATCH($I619,FamilyPlateData!$H:$H,0))</f>
        <v>12</v>
      </c>
      <c r="C619" t="str">
        <f>INDEX(FamilyPlateData!$D:$D,MATCH($I619,FamilyPlateData!$H:$H,0))</f>
        <v>14</v>
      </c>
      <c r="D619">
        <f>INDEX(FamilyPlateData!$B:$B,MATCH($I619,FamilyPlateData!$H:$H,0))</f>
        <v>4</v>
      </c>
      <c r="E619">
        <v>1</v>
      </c>
      <c r="F619" s="19">
        <v>26</v>
      </c>
      <c r="G619" t="s">
        <v>4</v>
      </c>
      <c r="H619" s="5">
        <v>3</v>
      </c>
      <c r="I619" t="s">
        <v>161</v>
      </c>
      <c r="J619" s="15" t="str">
        <f t="shared" si="28"/>
        <v>1-26D-3</v>
      </c>
      <c r="K619">
        <f>INDEX(FamilyPlateData!I:I,MATCH(I619,FamilyPlateData!H:H,0))</f>
        <v>1</v>
      </c>
      <c r="L619" t="str">
        <f>INDEX(FamilyPlateData!J:J,MATCH(I619,FamilyPlateData!H:H,0))</f>
        <v>A1</v>
      </c>
      <c r="M619">
        <v>1</v>
      </c>
      <c r="N619">
        <v>1</v>
      </c>
      <c r="O619">
        <f>IF(_xlfn.IFNA(INDEX(ShrinkageData!H:H,MATCH(J619,ShrinkageData!H:H,0)), 0) = 0, 0, 1)</f>
        <v>0</v>
      </c>
      <c r="P619">
        <v>0</v>
      </c>
      <c r="Q619">
        <f t="shared" si="29"/>
        <v>1</v>
      </c>
      <c r="R619" s="1">
        <v>43600</v>
      </c>
      <c r="S619" s="16">
        <f t="shared" si="30"/>
        <v>163</v>
      </c>
    </row>
    <row r="620" spans="1:19" x14ac:dyDescent="0.2">
      <c r="A620" t="str">
        <f>INDEX(FamilyPlateData!$A:$A,MATCH($I620,FamilyPlateData!$H:$H,0))</f>
        <v>F12M14</v>
      </c>
      <c r="B620" t="str">
        <f>INDEX(FamilyPlateData!$C:$C,MATCH($I620,FamilyPlateData!$H:$H,0))</f>
        <v>12</v>
      </c>
      <c r="C620" t="str">
        <f>INDEX(FamilyPlateData!$D:$D,MATCH($I620,FamilyPlateData!$H:$H,0))</f>
        <v>14</v>
      </c>
      <c r="D620">
        <f>INDEX(FamilyPlateData!$B:$B,MATCH($I620,FamilyPlateData!$H:$H,0))</f>
        <v>4</v>
      </c>
      <c r="E620">
        <v>1</v>
      </c>
      <c r="F620" s="19">
        <v>26</v>
      </c>
      <c r="G620" t="s">
        <v>4</v>
      </c>
      <c r="H620" s="5">
        <v>4</v>
      </c>
      <c r="I620" t="s">
        <v>161</v>
      </c>
      <c r="J620" s="15" t="str">
        <f t="shared" si="28"/>
        <v>1-26D-4</v>
      </c>
      <c r="K620">
        <f>INDEX(FamilyPlateData!I:I,MATCH(I620,FamilyPlateData!H:H,0))</f>
        <v>1</v>
      </c>
      <c r="L620" t="str">
        <f>INDEX(FamilyPlateData!J:J,MATCH(I620,FamilyPlateData!H:H,0))</f>
        <v>A1</v>
      </c>
      <c r="M620">
        <v>1</v>
      </c>
      <c r="N620">
        <v>1</v>
      </c>
      <c r="O620">
        <f>IF(_xlfn.IFNA(INDEX(ShrinkageData!H:H,MATCH(J620,ShrinkageData!H:H,0)), 0) = 0, 0, 1)</f>
        <v>0</v>
      </c>
      <c r="P620">
        <v>0</v>
      </c>
      <c r="Q620">
        <f t="shared" si="29"/>
        <v>1</v>
      </c>
      <c r="R620" s="1">
        <v>43600</v>
      </c>
      <c r="S620" s="16">
        <f t="shared" si="30"/>
        <v>163</v>
      </c>
    </row>
    <row r="621" spans="1:19" x14ac:dyDescent="0.2">
      <c r="A621" t="str">
        <f>INDEX(FamilyPlateData!$A:$A,MATCH($I621,FamilyPlateData!$H:$H,0))</f>
        <v>F12M14</v>
      </c>
      <c r="B621" t="str">
        <f>INDEX(FamilyPlateData!$C:$C,MATCH($I621,FamilyPlateData!$H:$H,0))</f>
        <v>12</v>
      </c>
      <c r="C621" t="str">
        <f>INDEX(FamilyPlateData!$D:$D,MATCH($I621,FamilyPlateData!$H:$H,0))</f>
        <v>14</v>
      </c>
      <c r="D621">
        <f>INDEX(FamilyPlateData!$B:$B,MATCH($I621,FamilyPlateData!$H:$H,0))</f>
        <v>4</v>
      </c>
      <c r="E621">
        <v>1</v>
      </c>
      <c r="F621" s="19">
        <v>26</v>
      </c>
      <c r="G621" t="s">
        <v>4</v>
      </c>
      <c r="H621" s="5">
        <v>5</v>
      </c>
      <c r="I621" t="s">
        <v>161</v>
      </c>
      <c r="J621" s="15" t="str">
        <f t="shared" si="28"/>
        <v>1-26D-5</v>
      </c>
      <c r="K621">
        <f>INDEX(FamilyPlateData!I:I,MATCH(I621,FamilyPlateData!H:H,0))</f>
        <v>1</v>
      </c>
      <c r="L621" t="str">
        <f>INDEX(FamilyPlateData!J:J,MATCH(I621,FamilyPlateData!H:H,0))</f>
        <v>A1</v>
      </c>
      <c r="M621">
        <v>1</v>
      </c>
      <c r="N621">
        <v>1</v>
      </c>
      <c r="O621">
        <f>IF(_xlfn.IFNA(INDEX(ShrinkageData!H:H,MATCH(J621,ShrinkageData!H:H,0)), 0) = 0, 0, 1)</f>
        <v>1</v>
      </c>
      <c r="P621">
        <v>0</v>
      </c>
      <c r="Q621">
        <f t="shared" si="29"/>
        <v>0</v>
      </c>
      <c r="R621" s="1">
        <v>43595</v>
      </c>
      <c r="S621" s="16">
        <f t="shared" si="30"/>
        <v>158</v>
      </c>
    </row>
    <row r="622" spans="1:19" x14ac:dyDescent="0.2">
      <c r="A622" t="str">
        <f>INDEX(FamilyPlateData!$A:$A,MATCH($I622,FamilyPlateData!$H:$H,0))</f>
        <v>F12M14</v>
      </c>
      <c r="B622" t="str">
        <f>INDEX(FamilyPlateData!$C:$C,MATCH($I622,FamilyPlateData!$H:$H,0))</f>
        <v>12</v>
      </c>
      <c r="C622" t="str">
        <f>INDEX(FamilyPlateData!$D:$D,MATCH($I622,FamilyPlateData!$H:$H,0))</f>
        <v>14</v>
      </c>
      <c r="D622">
        <f>INDEX(FamilyPlateData!$B:$B,MATCH($I622,FamilyPlateData!$H:$H,0))</f>
        <v>4</v>
      </c>
      <c r="E622">
        <v>1</v>
      </c>
      <c r="F622" s="19">
        <v>26</v>
      </c>
      <c r="G622" t="s">
        <v>4</v>
      </c>
      <c r="H622" s="5">
        <v>6</v>
      </c>
      <c r="I622" t="s">
        <v>161</v>
      </c>
      <c r="J622" s="15" t="str">
        <f t="shared" si="28"/>
        <v>1-26D-6</v>
      </c>
      <c r="K622">
        <f>INDEX(FamilyPlateData!I:I,MATCH(I622,FamilyPlateData!H:H,0))</f>
        <v>1</v>
      </c>
      <c r="L622" t="str">
        <f>INDEX(FamilyPlateData!J:J,MATCH(I622,FamilyPlateData!H:H,0))</f>
        <v>A1</v>
      </c>
      <c r="M622">
        <v>1</v>
      </c>
      <c r="N622">
        <v>1</v>
      </c>
      <c r="O622">
        <f>IF(_xlfn.IFNA(INDEX(ShrinkageData!H:H,MATCH(J622,ShrinkageData!H:H,0)), 0) = 0, 0, 1)</f>
        <v>0</v>
      </c>
      <c r="P622">
        <v>0</v>
      </c>
      <c r="Q622">
        <f t="shared" si="29"/>
        <v>1</v>
      </c>
      <c r="R622" s="1">
        <v>43600</v>
      </c>
      <c r="S622" s="16">
        <f t="shared" si="30"/>
        <v>163</v>
      </c>
    </row>
    <row r="623" spans="1:19" x14ac:dyDescent="0.2">
      <c r="A623" t="str">
        <f>INDEX(FamilyPlateData!$A:$A,MATCH($I623,FamilyPlateData!$H:$H,0))</f>
        <v>F07M12</v>
      </c>
      <c r="B623" t="str">
        <f>INDEX(FamilyPlateData!$C:$C,MATCH($I623,FamilyPlateData!$H:$H,0))</f>
        <v>07</v>
      </c>
      <c r="C623" t="str">
        <f>INDEX(FamilyPlateData!$D:$D,MATCH($I623,FamilyPlateData!$H:$H,0))</f>
        <v>12</v>
      </c>
      <c r="D623">
        <f>INDEX(FamilyPlateData!$B:$B,MATCH($I623,FamilyPlateData!$H:$H,0))</f>
        <v>3</v>
      </c>
      <c r="E623">
        <v>1</v>
      </c>
      <c r="F623" s="19">
        <v>27</v>
      </c>
      <c r="G623" t="s">
        <v>1</v>
      </c>
      <c r="H623" s="5">
        <v>1</v>
      </c>
      <c r="I623" t="s">
        <v>162</v>
      </c>
      <c r="J623" s="15" t="str">
        <f t="shared" si="28"/>
        <v>1-27A-1</v>
      </c>
      <c r="K623">
        <f>INDEX(FamilyPlateData!I:I,MATCH(I623,FamilyPlateData!H:H,0))</f>
        <v>2</v>
      </c>
      <c r="L623" t="str">
        <f>INDEX(FamilyPlateData!J:J,MATCH(I623,FamilyPlateData!H:H,0))</f>
        <v>A3</v>
      </c>
      <c r="M623">
        <v>1</v>
      </c>
      <c r="N623">
        <v>1</v>
      </c>
      <c r="O623">
        <f>IF(_xlfn.IFNA(INDEX(ShrinkageData!H:H,MATCH(J623,ShrinkageData!H:H,0)), 0) = 0, 0, 1)</f>
        <v>0</v>
      </c>
      <c r="P623">
        <v>0</v>
      </c>
      <c r="Q623">
        <f t="shared" si="29"/>
        <v>1</v>
      </c>
      <c r="R623" s="1">
        <v>43600</v>
      </c>
      <c r="S623" s="16">
        <f t="shared" si="30"/>
        <v>163</v>
      </c>
    </row>
    <row r="624" spans="1:19" x14ac:dyDescent="0.2">
      <c r="A624" t="str">
        <f>INDEX(FamilyPlateData!$A:$A,MATCH($I624,FamilyPlateData!$H:$H,0))</f>
        <v>F07M12</v>
      </c>
      <c r="B624" t="str">
        <f>INDEX(FamilyPlateData!$C:$C,MATCH($I624,FamilyPlateData!$H:$H,0))</f>
        <v>07</v>
      </c>
      <c r="C624" t="str">
        <f>INDEX(FamilyPlateData!$D:$D,MATCH($I624,FamilyPlateData!$H:$H,0))</f>
        <v>12</v>
      </c>
      <c r="D624">
        <f>INDEX(FamilyPlateData!$B:$B,MATCH($I624,FamilyPlateData!$H:$H,0))</f>
        <v>3</v>
      </c>
      <c r="E624">
        <v>1</v>
      </c>
      <c r="F624" s="19">
        <v>27</v>
      </c>
      <c r="G624" t="s">
        <v>1</v>
      </c>
      <c r="H624" s="5">
        <v>2</v>
      </c>
      <c r="I624" t="s">
        <v>162</v>
      </c>
      <c r="J624" s="15" t="str">
        <f t="shared" si="28"/>
        <v>1-27A-2</v>
      </c>
      <c r="K624">
        <f>INDEX(FamilyPlateData!I:I,MATCH(I624,FamilyPlateData!H:H,0))</f>
        <v>2</v>
      </c>
      <c r="L624" t="str">
        <f>INDEX(FamilyPlateData!J:J,MATCH(I624,FamilyPlateData!H:H,0))</f>
        <v>A3</v>
      </c>
      <c r="M624">
        <v>1</v>
      </c>
      <c r="N624">
        <v>1</v>
      </c>
      <c r="O624">
        <f>IF(_xlfn.IFNA(INDEX(ShrinkageData!H:H,MATCH(J624,ShrinkageData!H:H,0)), 0) = 0, 0, 1)</f>
        <v>0</v>
      </c>
      <c r="P624">
        <v>0</v>
      </c>
      <c r="Q624">
        <f t="shared" si="29"/>
        <v>1</v>
      </c>
      <c r="R624" s="1">
        <v>43600</v>
      </c>
      <c r="S624" s="16">
        <f t="shared" si="30"/>
        <v>163</v>
      </c>
    </row>
    <row r="625" spans="1:19" x14ac:dyDescent="0.2">
      <c r="A625" t="str">
        <f>INDEX(FamilyPlateData!$A:$A,MATCH($I625,FamilyPlateData!$H:$H,0))</f>
        <v>F07M12</v>
      </c>
      <c r="B625" t="str">
        <f>INDEX(FamilyPlateData!$C:$C,MATCH($I625,FamilyPlateData!$H:$H,0))</f>
        <v>07</v>
      </c>
      <c r="C625" t="str">
        <f>INDEX(FamilyPlateData!$D:$D,MATCH($I625,FamilyPlateData!$H:$H,0))</f>
        <v>12</v>
      </c>
      <c r="D625">
        <f>INDEX(FamilyPlateData!$B:$B,MATCH($I625,FamilyPlateData!$H:$H,0))</f>
        <v>3</v>
      </c>
      <c r="E625">
        <v>1</v>
      </c>
      <c r="F625" s="19">
        <v>27</v>
      </c>
      <c r="G625" t="s">
        <v>1</v>
      </c>
      <c r="H625" s="5">
        <v>3</v>
      </c>
      <c r="I625" t="s">
        <v>162</v>
      </c>
      <c r="J625" s="15" t="str">
        <f t="shared" si="28"/>
        <v>1-27A-3</v>
      </c>
      <c r="K625">
        <f>INDEX(FamilyPlateData!I:I,MATCH(I625,FamilyPlateData!H:H,0))</f>
        <v>2</v>
      </c>
      <c r="L625" t="str">
        <f>INDEX(FamilyPlateData!J:J,MATCH(I625,FamilyPlateData!H:H,0))</f>
        <v>A3</v>
      </c>
      <c r="M625">
        <v>1</v>
      </c>
      <c r="N625">
        <v>1</v>
      </c>
      <c r="O625">
        <f>IF(_xlfn.IFNA(INDEX(ShrinkageData!H:H,MATCH(J625,ShrinkageData!H:H,0)), 0) = 0, 0, 1)</f>
        <v>0</v>
      </c>
      <c r="P625">
        <v>0</v>
      </c>
      <c r="Q625">
        <f t="shared" si="29"/>
        <v>1</v>
      </c>
      <c r="R625" s="1">
        <v>43600</v>
      </c>
      <c r="S625" s="16">
        <f t="shared" si="30"/>
        <v>163</v>
      </c>
    </row>
    <row r="626" spans="1:19" x14ac:dyDescent="0.2">
      <c r="A626" t="str">
        <f>INDEX(FamilyPlateData!$A:$A,MATCH($I626,FamilyPlateData!$H:$H,0))</f>
        <v>F07M12</v>
      </c>
      <c r="B626" t="str">
        <f>INDEX(FamilyPlateData!$C:$C,MATCH($I626,FamilyPlateData!$H:$H,0))</f>
        <v>07</v>
      </c>
      <c r="C626" t="str">
        <f>INDEX(FamilyPlateData!$D:$D,MATCH($I626,FamilyPlateData!$H:$H,0))</f>
        <v>12</v>
      </c>
      <c r="D626">
        <f>INDEX(FamilyPlateData!$B:$B,MATCH($I626,FamilyPlateData!$H:$H,0))</f>
        <v>3</v>
      </c>
      <c r="E626">
        <v>1</v>
      </c>
      <c r="F626" s="19">
        <v>27</v>
      </c>
      <c r="G626" t="s">
        <v>1</v>
      </c>
      <c r="H626" s="5">
        <v>4</v>
      </c>
      <c r="I626" t="s">
        <v>162</v>
      </c>
      <c r="J626" s="15" t="str">
        <f t="shared" si="28"/>
        <v>1-27A-4</v>
      </c>
      <c r="K626">
        <f>INDEX(FamilyPlateData!I:I,MATCH(I626,FamilyPlateData!H:H,0))</f>
        <v>2</v>
      </c>
      <c r="L626" t="str">
        <f>INDEX(FamilyPlateData!J:J,MATCH(I626,FamilyPlateData!H:H,0))</f>
        <v>A3</v>
      </c>
      <c r="M626">
        <v>1</v>
      </c>
      <c r="N626">
        <v>1</v>
      </c>
      <c r="O626">
        <f>IF(_xlfn.IFNA(INDEX(ShrinkageData!H:H,MATCH(J626,ShrinkageData!H:H,0)), 0) = 0, 0, 1)</f>
        <v>0</v>
      </c>
      <c r="P626">
        <v>0</v>
      </c>
      <c r="Q626">
        <f t="shared" si="29"/>
        <v>1</v>
      </c>
      <c r="R626" s="1">
        <v>43600</v>
      </c>
      <c r="S626" s="16">
        <f t="shared" si="30"/>
        <v>163</v>
      </c>
    </row>
    <row r="627" spans="1:19" x14ac:dyDescent="0.2">
      <c r="A627" t="str">
        <f>INDEX(FamilyPlateData!$A:$A,MATCH($I627,FamilyPlateData!$H:$H,0))</f>
        <v>F07M12</v>
      </c>
      <c r="B627" t="str">
        <f>INDEX(FamilyPlateData!$C:$C,MATCH($I627,FamilyPlateData!$H:$H,0))</f>
        <v>07</v>
      </c>
      <c r="C627" t="str">
        <f>INDEX(FamilyPlateData!$D:$D,MATCH($I627,FamilyPlateData!$H:$H,0))</f>
        <v>12</v>
      </c>
      <c r="D627">
        <f>INDEX(FamilyPlateData!$B:$B,MATCH($I627,FamilyPlateData!$H:$H,0))</f>
        <v>3</v>
      </c>
      <c r="E627">
        <v>1</v>
      </c>
      <c r="F627" s="19">
        <v>27</v>
      </c>
      <c r="G627" t="s">
        <v>1</v>
      </c>
      <c r="H627" s="5">
        <v>5</v>
      </c>
      <c r="I627" t="s">
        <v>162</v>
      </c>
      <c r="J627" s="15" t="str">
        <f t="shared" si="28"/>
        <v>1-27A-5</v>
      </c>
      <c r="K627">
        <f>INDEX(FamilyPlateData!I:I,MATCH(I627,FamilyPlateData!H:H,0))</f>
        <v>2</v>
      </c>
      <c r="L627" t="str">
        <f>INDEX(FamilyPlateData!J:J,MATCH(I627,FamilyPlateData!H:H,0))</f>
        <v>A3</v>
      </c>
      <c r="M627">
        <v>1</v>
      </c>
      <c r="N627">
        <v>1</v>
      </c>
      <c r="O627">
        <f>IF(_xlfn.IFNA(INDEX(ShrinkageData!H:H,MATCH(J627,ShrinkageData!H:H,0)), 0) = 0, 0, 1)</f>
        <v>0</v>
      </c>
      <c r="P627">
        <v>0</v>
      </c>
      <c r="Q627">
        <f t="shared" si="29"/>
        <v>1</v>
      </c>
      <c r="R627" s="1">
        <v>43600</v>
      </c>
      <c r="S627" s="16">
        <f t="shared" si="30"/>
        <v>163</v>
      </c>
    </row>
    <row r="628" spans="1:19" x14ac:dyDescent="0.2">
      <c r="A628" t="str">
        <f>INDEX(FamilyPlateData!$A:$A,MATCH($I628,FamilyPlateData!$H:$H,0))</f>
        <v>F07M12</v>
      </c>
      <c r="B628" t="str">
        <f>INDEX(FamilyPlateData!$C:$C,MATCH($I628,FamilyPlateData!$H:$H,0))</f>
        <v>07</v>
      </c>
      <c r="C628" t="str">
        <f>INDEX(FamilyPlateData!$D:$D,MATCH($I628,FamilyPlateData!$H:$H,0))</f>
        <v>12</v>
      </c>
      <c r="D628">
        <f>INDEX(FamilyPlateData!$B:$B,MATCH($I628,FamilyPlateData!$H:$H,0))</f>
        <v>3</v>
      </c>
      <c r="E628">
        <v>1</v>
      </c>
      <c r="F628" s="19">
        <v>27</v>
      </c>
      <c r="G628" t="s">
        <v>1</v>
      </c>
      <c r="H628" s="5">
        <v>6</v>
      </c>
      <c r="I628" t="s">
        <v>162</v>
      </c>
      <c r="J628" s="15" t="str">
        <f t="shared" si="28"/>
        <v>1-27A-6</v>
      </c>
      <c r="K628">
        <f>INDEX(FamilyPlateData!I:I,MATCH(I628,FamilyPlateData!H:H,0))</f>
        <v>2</v>
      </c>
      <c r="L628" t="str">
        <f>INDEX(FamilyPlateData!J:J,MATCH(I628,FamilyPlateData!H:H,0))</f>
        <v>A3</v>
      </c>
      <c r="M628">
        <v>1</v>
      </c>
      <c r="N628">
        <v>1</v>
      </c>
      <c r="O628">
        <f>IF(_xlfn.IFNA(INDEX(ShrinkageData!H:H,MATCH(J628,ShrinkageData!H:H,0)), 0) = 0, 0, 1)</f>
        <v>0</v>
      </c>
      <c r="P628">
        <v>0</v>
      </c>
      <c r="Q628">
        <f t="shared" si="29"/>
        <v>1</v>
      </c>
      <c r="R628" s="1">
        <v>43600</v>
      </c>
      <c r="S628" s="16">
        <f t="shared" si="30"/>
        <v>163</v>
      </c>
    </row>
    <row r="629" spans="1:19" x14ac:dyDescent="0.2">
      <c r="A629" t="str">
        <f>INDEX(FamilyPlateData!$A:$A,MATCH($I629,FamilyPlateData!$H:$H,0))</f>
        <v>F07M12</v>
      </c>
      <c r="B629" t="str">
        <f>INDEX(FamilyPlateData!$C:$C,MATCH($I629,FamilyPlateData!$H:$H,0))</f>
        <v>07</v>
      </c>
      <c r="C629" t="str">
        <f>INDEX(FamilyPlateData!$D:$D,MATCH($I629,FamilyPlateData!$H:$H,0))</f>
        <v>12</v>
      </c>
      <c r="D629">
        <f>INDEX(FamilyPlateData!$B:$B,MATCH($I629,FamilyPlateData!$H:$H,0))</f>
        <v>3</v>
      </c>
      <c r="E629">
        <v>1</v>
      </c>
      <c r="F629" s="19">
        <v>27</v>
      </c>
      <c r="G629" t="s">
        <v>2</v>
      </c>
      <c r="H629" s="5">
        <v>1</v>
      </c>
      <c r="I629" t="s">
        <v>163</v>
      </c>
      <c r="J629" s="15" t="str">
        <f t="shared" si="28"/>
        <v>1-27B-1</v>
      </c>
      <c r="K629">
        <f>INDEX(FamilyPlateData!I:I,MATCH(I629,FamilyPlateData!H:H,0))</f>
        <v>2</v>
      </c>
      <c r="L629" t="str">
        <f>INDEX(FamilyPlateData!J:J,MATCH(I629,FamilyPlateData!H:H,0))</f>
        <v>A3</v>
      </c>
      <c r="M629">
        <v>1</v>
      </c>
      <c r="N629">
        <v>1</v>
      </c>
      <c r="O629">
        <f>IF(_xlfn.IFNA(INDEX(ShrinkageData!H:H,MATCH(J629,ShrinkageData!H:H,0)), 0) = 0, 0, 1)</f>
        <v>0</v>
      </c>
      <c r="P629">
        <v>0</v>
      </c>
      <c r="Q629">
        <f t="shared" si="29"/>
        <v>1</v>
      </c>
      <c r="R629" s="1">
        <v>43600</v>
      </c>
      <c r="S629" s="16">
        <f t="shared" si="30"/>
        <v>163</v>
      </c>
    </row>
    <row r="630" spans="1:19" x14ac:dyDescent="0.2">
      <c r="A630" t="str">
        <f>INDEX(FamilyPlateData!$A:$A,MATCH($I630,FamilyPlateData!$H:$H,0))</f>
        <v>F07M12</v>
      </c>
      <c r="B630" t="str">
        <f>INDEX(FamilyPlateData!$C:$C,MATCH($I630,FamilyPlateData!$H:$H,0))</f>
        <v>07</v>
      </c>
      <c r="C630" t="str">
        <f>INDEX(FamilyPlateData!$D:$D,MATCH($I630,FamilyPlateData!$H:$H,0))</f>
        <v>12</v>
      </c>
      <c r="D630">
        <f>INDEX(FamilyPlateData!$B:$B,MATCH($I630,FamilyPlateData!$H:$H,0))</f>
        <v>3</v>
      </c>
      <c r="E630">
        <v>1</v>
      </c>
      <c r="F630" s="19">
        <v>27</v>
      </c>
      <c r="G630" t="s">
        <v>2</v>
      </c>
      <c r="H630" s="5">
        <v>2</v>
      </c>
      <c r="I630" t="s">
        <v>163</v>
      </c>
      <c r="J630" s="15" t="str">
        <f t="shared" si="28"/>
        <v>1-27B-2</v>
      </c>
      <c r="K630">
        <f>INDEX(FamilyPlateData!I:I,MATCH(I630,FamilyPlateData!H:H,0))</f>
        <v>2</v>
      </c>
      <c r="L630" t="str">
        <f>INDEX(FamilyPlateData!J:J,MATCH(I630,FamilyPlateData!H:H,0))</f>
        <v>A3</v>
      </c>
      <c r="M630">
        <v>1</v>
      </c>
      <c r="N630">
        <v>1</v>
      </c>
      <c r="O630">
        <f>IF(_xlfn.IFNA(INDEX(ShrinkageData!H:H,MATCH(J630,ShrinkageData!H:H,0)), 0) = 0, 0, 1)</f>
        <v>0</v>
      </c>
      <c r="P630">
        <v>0</v>
      </c>
      <c r="Q630">
        <f t="shared" si="29"/>
        <v>1</v>
      </c>
      <c r="R630" s="1">
        <v>43600</v>
      </c>
      <c r="S630" s="16">
        <f t="shared" si="30"/>
        <v>163</v>
      </c>
    </row>
    <row r="631" spans="1:19" x14ac:dyDescent="0.2">
      <c r="A631" t="str">
        <f>INDEX(FamilyPlateData!$A:$A,MATCH($I631,FamilyPlateData!$H:$H,0))</f>
        <v>F07M12</v>
      </c>
      <c r="B631" t="str">
        <f>INDEX(FamilyPlateData!$C:$C,MATCH($I631,FamilyPlateData!$H:$H,0))</f>
        <v>07</v>
      </c>
      <c r="C631" t="str">
        <f>INDEX(FamilyPlateData!$D:$D,MATCH($I631,FamilyPlateData!$H:$H,0))</f>
        <v>12</v>
      </c>
      <c r="D631">
        <f>INDEX(FamilyPlateData!$B:$B,MATCH($I631,FamilyPlateData!$H:$H,0))</f>
        <v>3</v>
      </c>
      <c r="E631">
        <v>1</v>
      </c>
      <c r="F631" s="19">
        <v>27</v>
      </c>
      <c r="G631" t="s">
        <v>2</v>
      </c>
      <c r="H631" s="5">
        <v>3</v>
      </c>
      <c r="I631" t="s">
        <v>163</v>
      </c>
      <c r="J631" s="15" t="str">
        <f t="shared" si="28"/>
        <v>1-27B-3</v>
      </c>
      <c r="K631">
        <f>INDEX(FamilyPlateData!I:I,MATCH(I631,FamilyPlateData!H:H,0))</f>
        <v>2</v>
      </c>
      <c r="L631" t="str">
        <f>INDEX(FamilyPlateData!J:J,MATCH(I631,FamilyPlateData!H:H,0))</f>
        <v>A3</v>
      </c>
      <c r="M631">
        <v>1</v>
      </c>
      <c r="N631">
        <v>1</v>
      </c>
      <c r="O631">
        <f>IF(_xlfn.IFNA(INDEX(ShrinkageData!H:H,MATCH(J631,ShrinkageData!H:H,0)), 0) = 0, 0, 1)</f>
        <v>0</v>
      </c>
      <c r="P631">
        <v>0</v>
      </c>
      <c r="Q631">
        <f t="shared" si="29"/>
        <v>1</v>
      </c>
      <c r="R631" s="1">
        <v>43600</v>
      </c>
      <c r="S631" s="16">
        <f t="shared" si="30"/>
        <v>163</v>
      </c>
    </row>
    <row r="632" spans="1:19" x14ac:dyDescent="0.2">
      <c r="A632" t="str">
        <f>INDEX(FamilyPlateData!$A:$A,MATCH($I632,FamilyPlateData!$H:$H,0))</f>
        <v>F07M12</v>
      </c>
      <c r="B632" t="str">
        <f>INDEX(FamilyPlateData!$C:$C,MATCH($I632,FamilyPlateData!$H:$H,0))</f>
        <v>07</v>
      </c>
      <c r="C632" t="str">
        <f>INDEX(FamilyPlateData!$D:$D,MATCH($I632,FamilyPlateData!$H:$H,0))</f>
        <v>12</v>
      </c>
      <c r="D632">
        <f>INDEX(FamilyPlateData!$B:$B,MATCH($I632,FamilyPlateData!$H:$H,0))</f>
        <v>3</v>
      </c>
      <c r="E632">
        <v>1</v>
      </c>
      <c r="F632" s="19">
        <v>27</v>
      </c>
      <c r="G632" t="s">
        <v>2</v>
      </c>
      <c r="H632" s="5">
        <v>4</v>
      </c>
      <c r="I632" t="s">
        <v>163</v>
      </c>
      <c r="J632" s="15" t="str">
        <f t="shared" si="28"/>
        <v>1-27B-4</v>
      </c>
      <c r="K632">
        <f>INDEX(FamilyPlateData!I:I,MATCH(I632,FamilyPlateData!H:H,0))</f>
        <v>2</v>
      </c>
      <c r="L632" t="str">
        <f>INDEX(FamilyPlateData!J:J,MATCH(I632,FamilyPlateData!H:H,0))</f>
        <v>A3</v>
      </c>
      <c r="M632">
        <v>1</v>
      </c>
      <c r="N632">
        <v>1</v>
      </c>
      <c r="O632">
        <f>IF(_xlfn.IFNA(INDEX(ShrinkageData!H:H,MATCH(J632,ShrinkageData!H:H,0)), 0) = 0, 0, 1)</f>
        <v>1</v>
      </c>
      <c r="P632">
        <v>0</v>
      </c>
      <c r="Q632">
        <f t="shared" si="29"/>
        <v>0</v>
      </c>
      <c r="R632" s="1">
        <v>43554</v>
      </c>
      <c r="S632" s="16">
        <f t="shared" si="30"/>
        <v>117</v>
      </c>
    </row>
    <row r="633" spans="1:19" x14ac:dyDescent="0.2">
      <c r="A633" t="str">
        <f>INDEX(FamilyPlateData!$A:$A,MATCH($I633,FamilyPlateData!$H:$H,0))</f>
        <v>F07M12</v>
      </c>
      <c r="B633" t="str">
        <f>INDEX(FamilyPlateData!$C:$C,MATCH($I633,FamilyPlateData!$H:$H,0))</f>
        <v>07</v>
      </c>
      <c r="C633" t="str">
        <f>INDEX(FamilyPlateData!$D:$D,MATCH($I633,FamilyPlateData!$H:$H,0))</f>
        <v>12</v>
      </c>
      <c r="D633">
        <f>INDEX(FamilyPlateData!$B:$B,MATCH($I633,FamilyPlateData!$H:$H,0))</f>
        <v>3</v>
      </c>
      <c r="E633">
        <v>1</v>
      </c>
      <c r="F633" s="19">
        <v>27</v>
      </c>
      <c r="G633" t="s">
        <v>2</v>
      </c>
      <c r="H633" s="5">
        <v>5</v>
      </c>
      <c r="I633" t="s">
        <v>163</v>
      </c>
      <c r="J633" s="15" t="str">
        <f t="shared" si="28"/>
        <v>1-27B-5</v>
      </c>
      <c r="K633">
        <f>INDEX(FamilyPlateData!I:I,MATCH(I633,FamilyPlateData!H:H,0))</f>
        <v>2</v>
      </c>
      <c r="L633" t="str">
        <f>INDEX(FamilyPlateData!J:J,MATCH(I633,FamilyPlateData!H:H,0))</f>
        <v>A3</v>
      </c>
      <c r="M633">
        <v>1</v>
      </c>
      <c r="N633">
        <v>1</v>
      </c>
      <c r="O633">
        <f>IF(_xlfn.IFNA(INDEX(ShrinkageData!H:H,MATCH(J633,ShrinkageData!H:H,0)), 0) = 0, 0, 1)</f>
        <v>1</v>
      </c>
      <c r="P633">
        <v>0</v>
      </c>
      <c r="Q633">
        <f t="shared" si="29"/>
        <v>0</v>
      </c>
      <c r="R633" s="1">
        <v>43554</v>
      </c>
      <c r="S633" s="16">
        <f t="shared" si="30"/>
        <v>117</v>
      </c>
    </row>
    <row r="634" spans="1:19" x14ac:dyDescent="0.2">
      <c r="A634" t="str">
        <f>INDEX(FamilyPlateData!$A:$A,MATCH($I634,FamilyPlateData!$H:$H,0))</f>
        <v>F07M12</v>
      </c>
      <c r="B634" t="str">
        <f>INDEX(FamilyPlateData!$C:$C,MATCH($I634,FamilyPlateData!$H:$H,0))</f>
        <v>07</v>
      </c>
      <c r="C634" t="str">
        <f>INDEX(FamilyPlateData!$D:$D,MATCH($I634,FamilyPlateData!$H:$H,0))</f>
        <v>12</v>
      </c>
      <c r="D634">
        <f>INDEX(FamilyPlateData!$B:$B,MATCH($I634,FamilyPlateData!$H:$H,0))</f>
        <v>3</v>
      </c>
      <c r="E634">
        <v>1</v>
      </c>
      <c r="F634" s="19">
        <v>27</v>
      </c>
      <c r="G634" t="s">
        <v>2</v>
      </c>
      <c r="H634" s="5">
        <v>6</v>
      </c>
      <c r="I634" t="s">
        <v>163</v>
      </c>
      <c r="J634" s="15" t="str">
        <f t="shared" si="28"/>
        <v>1-27B-6</v>
      </c>
      <c r="K634">
        <f>INDEX(FamilyPlateData!I:I,MATCH(I634,FamilyPlateData!H:H,0))</f>
        <v>2</v>
      </c>
      <c r="L634" t="str">
        <f>INDEX(FamilyPlateData!J:J,MATCH(I634,FamilyPlateData!H:H,0))</f>
        <v>A3</v>
      </c>
      <c r="M634">
        <v>1</v>
      </c>
      <c r="N634">
        <v>1</v>
      </c>
      <c r="O634">
        <f>IF(_xlfn.IFNA(INDEX(ShrinkageData!H:H,MATCH(J634,ShrinkageData!H:H,0)), 0) = 0, 0, 1)</f>
        <v>1</v>
      </c>
      <c r="P634">
        <v>0</v>
      </c>
      <c r="Q634">
        <f t="shared" si="29"/>
        <v>0</v>
      </c>
      <c r="R634" s="1">
        <v>43554</v>
      </c>
      <c r="S634" s="16">
        <f t="shared" si="30"/>
        <v>117</v>
      </c>
    </row>
    <row r="635" spans="1:19" x14ac:dyDescent="0.2">
      <c r="A635" t="str">
        <f>INDEX(FamilyPlateData!$A:$A,MATCH($I635,FamilyPlateData!$H:$H,0))</f>
        <v>F01M04</v>
      </c>
      <c r="B635" t="str">
        <f>INDEX(FamilyPlateData!$C:$C,MATCH($I635,FamilyPlateData!$H:$H,0))</f>
        <v>01</v>
      </c>
      <c r="C635" t="str">
        <f>INDEX(FamilyPlateData!$D:$D,MATCH($I635,FamilyPlateData!$H:$H,0))</f>
        <v>04</v>
      </c>
      <c r="D635">
        <f>INDEX(FamilyPlateData!$B:$B,MATCH($I635,FamilyPlateData!$H:$H,0))</f>
        <v>1</v>
      </c>
      <c r="E635">
        <v>1</v>
      </c>
      <c r="F635" s="19">
        <v>27</v>
      </c>
      <c r="G635" t="s">
        <v>3</v>
      </c>
      <c r="H635" s="5">
        <v>1</v>
      </c>
      <c r="I635" t="s">
        <v>164</v>
      </c>
      <c r="J635" s="15" t="str">
        <f t="shared" si="28"/>
        <v>1-27C-1</v>
      </c>
      <c r="K635">
        <f>INDEX(FamilyPlateData!I:I,MATCH(I635,FamilyPlateData!H:H,0))</f>
        <v>2</v>
      </c>
      <c r="L635" t="str">
        <f>INDEX(FamilyPlateData!J:J,MATCH(I635,FamilyPlateData!H:H,0))</f>
        <v>A1</v>
      </c>
      <c r="M635">
        <v>1</v>
      </c>
      <c r="N635">
        <v>1</v>
      </c>
      <c r="O635">
        <f>IF(_xlfn.IFNA(INDEX(ShrinkageData!H:H,MATCH(J635,ShrinkageData!H:H,0)), 0) = 0, 0, 1)</f>
        <v>0</v>
      </c>
      <c r="P635">
        <v>0</v>
      </c>
      <c r="Q635">
        <f t="shared" si="29"/>
        <v>1</v>
      </c>
      <c r="R635" s="1">
        <v>43600</v>
      </c>
      <c r="S635" s="16">
        <f t="shared" si="30"/>
        <v>163</v>
      </c>
    </row>
    <row r="636" spans="1:19" x14ac:dyDescent="0.2">
      <c r="A636" t="str">
        <f>INDEX(FamilyPlateData!$A:$A,MATCH($I636,FamilyPlateData!$H:$H,0))</f>
        <v>F01M04</v>
      </c>
      <c r="B636" t="str">
        <f>INDEX(FamilyPlateData!$C:$C,MATCH($I636,FamilyPlateData!$H:$H,0))</f>
        <v>01</v>
      </c>
      <c r="C636" t="str">
        <f>INDEX(FamilyPlateData!$D:$D,MATCH($I636,FamilyPlateData!$H:$H,0))</f>
        <v>04</v>
      </c>
      <c r="D636">
        <f>INDEX(FamilyPlateData!$B:$B,MATCH($I636,FamilyPlateData!$H:$H,0))</f>
        <v>1</v>
      </c>
      <c r="E636">
        <v>1</v>
      </c>
      <c r="F636" s="19">
        <v>27</v>
      </c>
      <c r="G636" t="s">
        <v>3</v>
      </c>
      <c r="H636" s="5">
        <v>2</v>
      </c>
      <c r="I636" t="s">
        <v>164</v>
      </c>
      <c r="J636" s="15" t="str">
        <f t="shared" si="28"/>
        <v>1-27C-2</v>
      </c>
      <c r="K636">
        <f>INDEX(FamilyPlateData!I:I,MATCH(I636,FamilyPlateData!H:H,0))</f>
        <v>2</v>
      </c>
      <c r="L636" t="str">
        <f>INDEX(FamilyPlateData!J:J,MATCH(I636,FamilyPlateData!H:H,0))</f>
        <v>A1</v>
      </c>
      <c r="M636">
        <v>0</v>
      </c>
      <c r="N636">
        <v>0</v>
      </c>
      <c r="O636">
        <f>IF(_xlfn.IFNA(INDEX(ShrinkageData!H:H,MATCH(J636,ShrinkageData!H:H,0)), 0) = 0, 0, 1)</f>
        <v>0</v>
      </c>
      <c r="P636">
        <v>0</v>
      </c>
      <c r="Q636">
        <f t="shared" si="29"/>
        <v>0</v>
      </c>
      <c r="R636" s="1" t="s">
        <v>921</v>
      </c>
      <c r="S636" s="16">
        <f t="shared" si="30"/>
        <v>0</v>
      </c>
    </row>
    <row r="637" spans="1:19" x14ac:dyDescent="0.2">
      <c r="A637" t="str">
        <f>INDEX(FamilyPlateData!$A:$A,MATCH($I637,FamilyPlateData!$H:$H,0))</f>
        <v>F01M04</v>
      </c>
      <c r="B637" t="str">
        <f>INDEX(FamilyPlateData!$C:$C,MATCH($I637,FamilyPlateData!$H:$H,0))</f>
        <v>01</v>
      </c>
      <c r="C637" t="str">
        <f>INDEX(FamilyPlateData!$D:$D,MATCH($I637,FamilyPlateData!$H:$H,0))</f>
        <v>04</v>
      </c>
      <c r="D637">
        <f>INDEX(FamilyPlateData!$B:$B,MATCH($I637,FamilyPlateData!$H:$H,0))</f>
        <v>1</v>
      </c>
      <c r="E637">
        <v>1</v>
      </c>
      <c r="F637" s="19">
        <v>27</v>
      </c>
      <c r="G637" t="s">
        <v>3</v>
      </c>
      <c r="H637" s="5">
        <v>3</v>
      </c>
      <c r="I637" t="s">
        <v>164</v>
      </c>
      <c r="J637" s="15" t="str">
        <f t="shared" si="28"/>
        <v>1-27C-3</v>
      </c>
      <c r="K637">
        <f>INDEX(FamilyPlateData!I:I,MATCH(I637,FamilyPlateData!H:H,0))</f>
        <v>2</v>
      </c>
      <c r="L637" t="str">
        <f>INDEX(FamilyPlateData!J:J,MATCH(I637,FamilyPlateData!H:H,0))</f>
        <v>A1</v>
      </c>
      <c r="M637">
        <v>0</v>
      </c>
      <c r="N637">
        <v>0</v>
      </c>
      <c r="O637">
        <f>IF(_xlfn.IFNA(INDEX(ShrinkageData!H:H,MATCH(J637,ShrinkageData!H:H,0)), 0) = 0, 0, 1)</f>
        <v>0</v>
      </c>
      <c r="P637">
        <v>0</v>
      </c>
      <c r="Q637">
        <f t="shared" si="29"/>
        <v>0</v>
      </c>
      <c r="R637" s="1" t="s">
        <v>921</v>
      </c>
      <c r="S637" s="16">
        <f t="shared" si="30"/>
        <v>0</v>
      </c>
    </row>
    <row r="638" spans="1:19" x14ac:dyDescent="0.2">
      <c r="A638" t="str">
        <f>INDEX(FamilyPlateData!$A:$A,MATCH($I638,FamilyPlateData!$H:$H,0))</f>
        <v>F01M04</v>
      </c>
      <c r="B638" t="str">
        <f>INDEX(FamilyPlateData!$C:$C,MATCH($I638,FamilyPlateData!$H:$H,0))</f>
        <v>01</v>
      </c>
      <c r="C638" t="str">
        <f>INDEX(FamilyPlateData!$D:$D,MATCH($I638,FamilyPlateData!$H:$H,0))</f>
        <v>04</v>
      </c>
      <c r="D638">
        <f>INDEX(FamilyPlateData!$B:$B,MATCH($I638,FamilyPlateData!$H:$H,0))</f>
        <v>1</v>
      </c>
      <c r="E638">
        <v>1</v>
      </c>
      <c r="F638" s="19">
        <v>27</v>
      </c>
      <c r="G638" t="s">
        <v>3</v>
      </c>
      <c r="H638" s="5">
        <v>4</v>
      </c>
      <c r="I638" t="s">
        <v>164</v>
      </c>
      <c r="J638" s="15" t="str">
        <f t="shared" si="28"/>
        <v>1-27C-4</v>
      </c>
      <c r="K638">
        <f>INDEX(FamilyPlateData!I:I,MATCH(I638,FamilyPlateData!H:H,0))</f>
        <v>2</v>
      </c>
      <c r="L638" t="str">
        <f>INDEX(FamilyPlateData!J:J,MATCH(I638,FamilyPlateData!H:H,0))</f>
        <v>A1</v>
      </c>
      <c r="M638">
        <v>0</v>
      </c>
      <c r="N638">
        <v>0</v>
      </c>
      <c r="O638">
        <f>IF(_xlfn.IFNA(INDEX(ShrinkageData!H:H,MATCH(J638,ShrinkageData!H:H,0)), 0) = 0, 0, 1)</f>
        <v>0</v>
      </c>
      <c r="P638">
        <v>0</v>
      </c>
      <c r="Q638">
        <f t="shared" si="29"/>
        <v>0</v>
      </c>
      <c r="R638" s="1" t="s">
        <v>921</v>
      </c>
      <c r="S638" s="16">
        <f t="shared" si="30"/>
        <v>0</v>
      </c>
    </row>
    <row r="639" spans="1:19" x14ac:dyDescent="0.2">
      <c r="A639" t="str">
        <f>INDEX(FamilyPlateData!$A:$A,MATCH($I639,FamilyPlateData!$H:$H,0))</f>
        <v>F01M04</v>
      </c>
      <c r="B639" t="str">
        <f>INDEX(FamilyPlateData!$C:$C,MATCH($I639,FamilyPlateData!$H:$H,0))</f>
        <v>01</v>
      </c>
      <c r="C639" t="str">
        <f>INDEX(FamilyPlateData!$D:$D,MATCH($I639,FamilyPlateData!$H:$H,0))</f>
        <v>04</v>
      </c>
      <c r="D639">
        <f>INDEX(FamilyPlateData!$B:$B,MATCH($I639,FamilyPlateData!$H:$H,0))</f>
        <v>1</v>
      </c>
      <c r="E639">
        <v>1</v>
      </c>
      <c r="F639" s="19">
        <v>27</v>
      </c>
      <c r="G639" t="s">
        <v>3</v>
      </c>
      <c r="H639" s="5">
        <v>5</v>
      </c>
      <c r="I639" t="s">
        <v>164</v>
      </c>
      <c r="J639" s="15" t="str">
        <f t="shared" si="28"/>
        <v>1-27C-5</v>
      </c>
      <c r="K639">
        <f>INDEX(FamilyPlateData!I:I,MATCH(I639,FamilyPlateData!H:H,0))</f>
        <v>2</v>
      </c>
      <c r="L639" t="str">
        <f>INDEX(FamilyPlateData!J:J,MATCH(I639,FamilyPlateData!H:H,0))</f>
        <v>A1</v>
      </c>
      <c r="M639">
        <v>0</v>
      </c>
      <c r="N639">
        <v>0</v>
      </c>
      <c r="O639">
        <f>IF(_xlfn.IFNA(INDEX(ShrinkageData!H:H,MATCH(J639,ShrinkageData!H:H,0)), 0) = 0, 0, 1)</f>
        <v>0</v>
      </c>
      <c r="P639">
        <v>0</v>
      </c>
      <c r="Q639">
        <f t="shared" si="29"/>
        <v>0</v>
      </c>
      <c r="R639" s="1" t="s">
        <v>921</v>
      </c>
      <c r="S639" s="16">
        <f t="shared" si="30"/>
        <v>0</v>
      </c>
    </row>
    <row r="640" spans="1:19" x14ac:dyDescent="0.2">
      <c r="A640" t="str">
        <f>INDEX(FamilyPlateData!$A:$A,MATCH($I640,FamilyPlateData!$H:$H,0))</f>
        <v>F01M04</v>
      </c>
      <c r="B640" t="str">
        <f>INDEX(FamilyPlateData!$C:$C,MATCH($I640,FamilyPlateData!$H:$H,0))</f>
        <v>01</v>
      </c>
      <c r="C640" t="str">
        <f>INDEX(FamilyPlateData!$D:$D,MATCH($I640,FamilyPlateData!$H:$H,0))</f>
        <v>04</v>
      </c>
      <c r="D640">
        <f>INDEX(FamilyPlateData!$B:$B,MATCH($I640,FamilyPlateData!$H:$H,0))</f>
        <v>1</v>
      </c>
      <c r="E640">
        <v>1</v>
      </c>
      <c r="F640" s="19">
        <v>27</v>
      </c>
      <c r="G640" t="s">
        <v>3</v>
      </c>
      <c r="H640" s="5">
        <v>6</v>
      </c>
      <c r="I640" t="s">
        <v>164</v>
      </c>
      <c r="J640" s="15" t="str">
        <f t="shared" ref="J640:J703" si="31">CONCATENATE(I640,"-",H640)</f>
        <v>1-27C-6</v>
      </c>
      <c r="K640">
        <f>INDEX(FamilyPlateData!I:I,MATCH(I640,FamilyPlateData!H:H,0))</f>
        <v>2</v>
      </c>
      <c r="L640" t="str">
        <f>INDEX(FamilyPlateData!J:J,MATCH(I640,FamilyPlateData!H:H,0))</f>
        <v>A1</v>
      </c>
      <c r="M640">
        <v>1</v>
      </c>
      <c r="N640">
        <v>1</v>
      </c>
      <c r="O640">
        <f>IF(_xlfn.IFNA(INDEX(ShrinkageData!H:H,MATCH(J640,ShrinkageData!H:H,0)), 0) = 0, 0, 1)</f>
        <v>1</v>
      </c>
      <c r="P640">
        <v>0</v>
      </c>
      <c r="Q640">
        <f t="shared" si="29"/>
        <v>0</v>
      </c>
      <c r="R640" s="1">
        <v>43564</v>
      </c>
      <c r="S640" s="16">
        <f t="shared" si="30"/>
        <v>127</v>
      </c>
    </row>
    <row r="641" spans="1:19" x14ac:dyDescent="0.2">
      <c r="A641" t="str">
        <f>INDEX(FamilyPlateData!$A:$A,MATCH($I641,FamilyPlateData!$H:$H,0))</f>
        <v>F01M04</v>
      </c>
      <c r="B641" t="str">
        <f>INDEX(FamilyPlateData!$C:$C,MATCH($I641,FamilyPlateData!$H:$H,0))</f>
        <v>01</v>
      </c>
      <c r="C641" t="str">
        <f>INDEX(FamilyPlateData!$D:$D,MATCH($I641,FamilyPlateData!$H:$H,0))</f>
        <v>04</v>
      </c>
      <c r="D641">
        <f>INDEX(FamilyPlateData!$B:$B,MATCH($I641,FamilyPlateData!$H:$H,0))</f>
        <v>1</v>
      </c>
      <c r="E641">
        <v>1</v>
      </c>
      <c r="F641" s="19">
        <v>27</v>
      </c>
      <c r="G641" t="s">
        <v>4</v>
      </c>
      <c r="H641" s="5">
        <v>1</v>
      </c>
      <c r="I641" t="s">
        <v>165</v>
      </c>
      <c r="J641" s="15" t="str">
        <f t="shared" si="31"/>
        <v>1-27D-1</v>
      </c>
      <c r="K641">
        <f>INDEX(FamilyPlateData!I:I,MATCH(I641,FamilyPlateData!H:H,0))</f>
        <v>2</v>
      </c>
      <c r="L641" t="str">
        <f>INDEX(FamilyPlateData!J:J,MATCH(I641,FamilyPlateData!H:H,0))</f>
        <v>A1</v>
      </c>
      <c r="M641">
        <v>0</v>
      </c>
      <c r="N641">
        <v>0</v>
      </c>
      <c r="O641">
        <f>IF(_xlfn.IFNA(INDEX(ShrinkageData!H:H,MATCH(J641,ShrinkageData!H:H,0)), 0) = 0, 0, 1)</f>
        <v>0</v>
      </c>
      <c r="P641">
        <v>0</v>
      </c>
      <c r="Q641">
        <f t="shared" si="29"/>
        <v>0</v>
      </c>
      <c r="R641" s="1" t="s">
        <v>921</v>
      </c>
      <c r="S641" s="16">
        <f t="shared" si="30"/>
        <v>0</v>
      </c>
    </row>
    <row r="642" spans="1:19" x14ac:dyDescent="0.2">
      <c r="A642" t="str">
        <f>INDEX(FamilyPlateData!$A:$A,MATCH($I642,FamilyPlateData!$H:$H,0))</f>
        <v>F01M04</v>
      </c>
      <c r="B642" t="str">
        <f>INDEX(FamilyPlateData!$C:$C,MATCH($I642,FamilyPlateData!$H:$H,0))</f>
        <v>01</v>
      </c>
      <c r="C642" t="str">
        <f>INDEX(FamilyPlateData!$D:$D,MATCH($I642,FamilyPlateData!$H:$H,0))</f>
        <v>04</v>
      </c>
      <c r="D642">
        <f>INDEX(FamilyPlateData!$B:$B,MATCH($I642,FamilyPlateData!$H:$H,0))</f>
        <v>1</v>
      </c>
      <c r="E642">
        <v>1</v>
      </c>
      <c r="F642" s="19">
        <v>27</v>
      </c>
      <c r="G642" t="s">
        <v>4</v>
      </c>
      <c r="H642" s="5">
        <v>2</v>
      </c>
      <c r="I642" t="s">
        <v>165</v>
      </c>
      <c r="J642" s="15" t="str">
        <f t="shared" si="31"/>
        <v>1-27D-2</v>
      </c>
      <c r="K642">
        <f>INDEX(FamilyPlateData!I:I,MATCH(I642,FamilyPlateData!H:H,0))</f>
        <v>2</v>
      </c>
      <c r="L642" t="str">
        <f>INDEX(FamilyPlateData!J:J,MATCH(I642,FamilyPlateData!H:H,0))</f>
        <v>A1</v>
      </c>
      <c r="M642">
        <v>1</v>
      </c>
      <c r="N642">
        <v>1</v>
      </c>
      <c r="O642">
        <f>IF(_xlfn.IFNA(INDEX(ShrinkageData!H:H,MATCH(J642,ShrinkageData!H:H,0)), 0) = 0, 0, 1)</f>
        <v>1</v>
      </c>
      <c r="P642">
        <v>0</v>
      </c>
      <c r="Q642">
        <f t="shared" si="29"/>
        <v>0</v>
      </c>
      <c r="R642" s="1">
        <v>43585</v>
      </c>
      <c r="S642" s="16">
        <f t="shared" si="30"/>
        <v>148</v>
      </c>
    </row>
    <row r="643" spans="1:19" x14ac:dyDescent="0.2">
      <c r="A643" t="str">
        <f>INDEX(FamilyPlateData!$A:$A,MATCH($I643,FamilyPlateData!$H:$H,0))</f>
        <v>F01M04</v>
      </c>
      <c r="B643" t="str">
        <f>INDEX(FamilyPlateData!$C:$C,MATCH($I643,FamilyPlateData!$H:$H,0))</f>
        <v>01</v>
      </c>
      <c r="C643" t="str">
        <f>INDEX(FamilyPlateData!$D:$D,MATCH($I643,FamilyPlateData!$H:$H,0))</f>
        <v>04</v>
      </c>
      <c r="D643">
        <f>INDEX(FamilyPlateData!$B:$B,MATCH($I643,FamilyPlateData!$H:$H,0))</f>
        <v>1</v>
      </c>
      <c r="E643">
        <v>1</v>
      </c>
      <c r="F643" s="19">
        <v>27</v>
      </c>
      <c r="G643" t="s">
        <v>4</v>
      </c>
      <c r="H643" s="5">
        <v>3</v>
      </c>
      <c r="I643" t="s">
        <v>165</v>
      </c>
      <c r="J643" s="15" t="str">
        <f t="shared" si="31"/>
        <v>1-27D-3</v>
      </c>
      <c r="K643">
        <f>INDEX(FamilyPlateData!I:I,MATCH(I643,FamilyPlateData!H:H,0))</f>
        <v>2</v>
      </c>
      <c r="L643" t="str">
        <f>INDEX(FamilyPlateData!J:J,MATCH(I643,FamilyPlateData!H:H,0))</f>
        <v>A1</v>
      </c>
      <c r="M643">
        <v>0</v>
      </c>
      <c r="N643">
        <v>0</v>
      </c>
      <c r="O643">
        <f>IF(_xlfn.IFNA(INDEX(ShrinkageData!H:H,MATCH(J643,ShrinkageData!H:H,0)), 0) = 0, 0, 1)</f>
        <v>0</v>
      </c>
      <c r="P643">
        <v>0</v>
      </c>
      <c r="Q643">
        <f t="shared" ref="Q643:Q706" si="32">IF(AND(M643=1,N643=1,O643=0,P643=0),1,0)</f>
        <v>0</v>
      </c>
      <c r="R643" s="1" t="s">
        <v>921</v>
      </c>
      <c r="S643" s="16">
        <f t="shared" ref="S643:S706" si="33">IF(AND(R643 &lt;&gt; "", R643 &lt;&gt; "n/a"), R643-DATE(2018,12,3), 0)</f>
        <v>0</v>
      </c>
    </row>
    <row r="644" spans="1:19" x14ac:dyDescent="0.2">
      <c r="A644" t="str">
        <f>INDEX(FamilyPlateData!$A:$A,MATCH($I644,FamilyPlateData!$H:$H,0))</f>
        <v>F01M04</v>
      </c>
      <c r="B644" t="str">
        <f>INDEX(FamilyPlateData!$C:$C,MATCH($I644,FamilyPlateData!$H:$H,0))</f>
        <v>01</v>
      </c>
      <c r="C644" t="str">
        <f>INDEX(FamilyPlateData!$D:$D,MATCH($I644,FamilyPlateData!$H:$H,0))</f>
        <v>04</v>
      </c>
      <c r="D644">
        <f>INDEX(FamilyPlateData!$B:$B,MATCH($I644,FamilyPlateData!$H:$H,0))</f>
        <v>1</v>
      </c>
      <c r="E644">
        <v>1</v>
      </c>
      <c r="F644" s="19">
        <v>27</v>
      </c>
      <c r="G644" t="s">
        <v>4</v>
      </c>
      <c r="H644" s="5">
        <v>4</v>
      </c>
      <c r="I644" t="s">
        <v>165</v>
      </c>
      <c r="J644" s="15" t="str">
        <f t="shared" si="31"/>
        <v>1-27D-4</v>
      </c>
      <c r="K644">
        <f>INDEX(FamilyPlateData!I:I,MATCH(I644,FamilyPlateData!H:H,0))</f>
        <v>2</v>
      </c>
      <c r="L644" t="str">
        <f>INDEX(FamilyPlateData!J:J,MATCH(I644,FamilyPlateData!H:H,0))</f>
        <v>A1</v>
      </c>
      <c r="M644">
        <v>0</v>
      </c>
      <c r="N644">
        <v>0</v>
      </c>
      <c r="O644">
        <f>IF(_xlfn.IFNA(INDEX(ShrinkageData!H:H,MATCH(J644,ShrinkageData!H:H,0)), 0) = 0, 0, 1)</f>
        <v>0</v>
      </c>
      <c r="P644">
        <v>0</v>
      </c>
      <c r="Q644">
        <f t="shared" si="32"/>
        <v>0</v>
      </c>
      <c r="R644" s="1" t="s">
        <v>921</v>
      </c>
      <c r="S644" s="16">
        <f t="shared" si="33"/>
        <v>0</v>
      </c>
    </row>
    <row r="645" spans="1:19" x14ac:dyDescent="0.2">
      <c r="A645" t="str">
        <f>INDEX(FamilyPlateData!$A:$A,MATCH($I645,FamilyPlateData!$H:$H,0))</f>
        <v>F01M04</v>
      </c>
      <c r="B645" t="str">
        <f>INDEX(FamilyPlateData!$C:$C,MATCH($I645,FamilyPlateData!$H:$H,0))</f>
        <v>01</v>
      </c>
      <c r="C645" t="str">
        <f>INDEX(FamilyPlateData!$D:$D,MATCH($I645,FamilyPlateData!$H:$H,0))</f>
        <v>04</v>
      </c>
      <c r="D645">
        <f>INDEX(FamilyPlateData!$B:$B,MATCH($I645,FamilyPlateData!$H:$H,0))</f>
        <v>1</v>
      </c>
      <c r="E645">
        <v>1</v>
      </c>
      <c r="F645" s="19">
        <v>27</v>
      </c>
      <c r="G645" t="s">
        <v>4</v>
      </c>
      <c r="H645" s="5">
        <v>5</v>
      </c>
      <c r="I645" t="s">
        <v>165</v>
      </c>
      <c r="J645" s="15" t="str">
        <f t="shared" si="31"/>
        <v>1-27D-5</v>
      </c>
      <c r="K645">
        <f>INDEX(FamilyPlateData!I:I,MATCH(I645,FamilyPlateData!H:H,0))</f>
        <v>2</v>
      </c>
      <c r="L645" t="str">
        <f>INDEX(FamilyPlateData!J:J,MATCH(I645,FamilyPlateData!H:H,0))</f>
        <v>A1</v>
      </c>
      <c r="M645">
        <v>1</v>
      </c>
      <c r="N645">
        <v>1</v>
      </c>
      <c r="O645">
        <f>IF(_xlfn.IFNA(INDEX(ShrinkageData!H:H,MATCH(J645,ShrinkageData!H:H,0)), 0) = 0, 0, 1)</f>
        <v>1</v>
      </c>
      <c r="P645">
        <v>0</v>
      </c>
      <c r="Q645">
        <f t="shared" si="32"/>
        <v>0</v>
      </c>
      <c r="R645" s="1">
        <v>43576</v>
      </c>
      <c r="S645" s="16">
        <f t="shared" si="33"/>
        <v>139</v>
      </c>
    </row>
    <row r="646" spans="1:19" x14ac:dyDescent="0.2">
      <c r="A646" t="str">
        <f>INDEX(FamilyPlateData!$A:$A,MATCH($I646,FamilyPlateData!$H:$H,0))</f>
        <v>F01M04</v>
      </c>
      <c r="B646" t="str">
        <f>INDEX(FamilyPlateData!$C:$C,MATCH($I646,FamilyPlateData!$H:$H,0))</f>
        <v>01</v>
      </c>
      <c r="C646" t="str">
        <f>INDEX(FamilyPlateData!$D:$D,MATCH($I646,FamilyPlateData!$H:$H,0))</f>
        <v>04</v>
      </c>
      <c r="D646">
        <f>INDEX(FamilyPlateData!$B:$B,MATCH($I646,FamilyPlateData!$H:$H,0))</f>
        <v>1</v>
      </c>
      <c r="E646">
        <v>1</v>
      </c>
      <c r="F646" s="19">
        <v>27</v>
      </c>
      <c r="G646" t="s">
        <v>4</v>
      </c>
      <c r="H646" s="5">
        <v>6</v>
      </c>
      <c r="I646" t="s">
        <v>165</v>
      </c>
      <c r="J646" s="15" t="str">
        <f t="shared" si="31"/>
        <v>1-27D-6</v>
      </c>
      <c r="K646">
        <f>INDEX(FamilyPlateData!I:I,MATCH(I646,FamilyPlateData!H:H,0))</f>
        <v>2</v>
      </c>
      <c r="L646" t="str">
        <f>INDEX(FamilyPlateData!J:J,MATCH(I646,FamilyPlateData!H:H,0))</f>
        <v>A1</v>
      </c>
      <c r="M646">
        <v>0</v>
      </c>
      <c r="N646">
        <v>1</v>
      </c>
      <c r="O646">
        <f>IF(_xlfn.IFNA(INDEX(ShrinkageData!H:H,MATCH(J646,ShrinkageData!H:H,0)), 0) = 0, 0, 1)</f>
        <v>0</v>
      </c>
      <c r="P646">
        <v>1</v>
      </c>
      <c r="Q646">
        <f t="shared" si="32"/>
        <v>0</v>
      </c>
      <c r="R646" s="1">
        <v>43585</v>
      </c>
      <c r="S646" s="16">
        <f t="shared" si="33"/>
        <v>148</v>
      </c>
    </row>
    <row r="647" spans="1:19" x14ac:dyDescent="0.2">
      <c r="A647" t="str">
        <f>INDEX(FamilyPlateData!$A:$A,MATCH($I647,FamilyPlateData!$H:$H,0))</f>
        <v>F09M11</v>
      </c>
      <c r="B647" t="str">
        <f>INDEX(FamilyPlateData!$C:$C,MATCH($I647,FamilyPlateData!$H:$H,0))</f>
        <v>09</v>
      </c>
      <c r="C647" t="str">
        <f>INDEX(FamilyPlateData!$D:$D,MATCH($I647,FamilyPlateData!$H:$H,0))</f>
        <v>11</v>
      </c>
      <c r="D647">
        <f>INDEX(FamilyPlateData!$B:$B,MATCH($I647,FamilyPlateData!$H:$H,0))</f>
        <v>3</v>
      </c>
      <c r="E647">
        <v>1</v>
      </c>
      <c r="F647" s="19">
        <v>28</v>
      </c>
      <c r="G647" t="s">
        <v>1</v>
      </c>
      <c r="H647" s="5">
        <v>1</v>
      </c>
      <c r="I647" t="s">
        <v>166</v>
      </c>
      <c r="J647" s="15" t="str">
        <f t="shared" si="31"/>
        <v>1-28A-1</v>
      </c>
      <c r="K647">
        <f>INDEX(FamilyPlateData!I:I,MATCH(I647,FamilyPlateData!H:H,0))</f>
        <v>2</v>
      </c>
      <c r="L647" t="str">
        <f>INDEX(FamilyPlateData!J:J,MATCH(I647,FamilyPlateData!H:H,0))</f>
        <v>A1</v>
      </c>
      <c r="M647">
        <v>1</v>
      </c>
      <c r="N647">
        <v>1</v>
      </c>
      <c r="O647">
        <f>IF(_xlfn.IFNA(INDEX(ShrinkageData!H:H,MATCH(J647,ShrinkageData!H:H,0)), 0) = 0, 0, 1)</f>
        <v>0</v>
      </c>
      <c r="P647">
        <v>0</v>
      </c>
      <c r="Q647">
        <f t="shared" si="32"/>
        <v>1</v>
      </c>
      <c r="R647" s="1">
        <v>43600</v>
      </c>
      <c r="S647" s="16">
        <f t="shared" si="33"/>
        <v>163</v>
      </c>
    </row>
    <row r="648" spans="1:19" x14ac:dyDescent="0.2">
      <c r="A648" t="str">
        <f>INDEX(FamilyPlateData!$A:$A,MATCH($I648,FamilyPlateData!$H:$H,0))</f>
        <v>F09M11</v>
      </c>
      <c r="B648" t="str">
        <f>INDEX(FamilyPlateData!$C:$C,MATCH($I648,FamilyPlateData!$H:$H,0))</f>
        <v>09</v>
      </c>
      <c r="C648" t="str">
        <f>INDEX(FamilyPlateData!$D:$D,MATCH($I648,FamilyPlateData!$H:$H,0))</f>
        <v>11</v>
      </c>
      <c r="D648">
        <f>INDEX(FamilyPlateData!$B:$B,MATCH($I648,FamilyPlateData!$H:$H,0))</f>
        <v>3</v>
      </c>
      <c r="E648">
        <v>1</v>
      </c>
      <c r="F648" s="19">
        <v>28</v>
      </c>
      <c r="G648" t="s">
        <v>1</v>
      </c>
      <c r="H648" s="5">
        <v>2</v>
      </c>
      <c r="I648" t="s">
        <v>166</v>
      </c>
      <c r="J648" s="15" t="str">
        <f t="shared" si="31"/>
        <v>1-28A-2</v>
      </c>
      <c r="K648">
        <f>INDEX(FamilyPlateData!I:I,MATCH(I648,FamilyPlateData!H:H,0))</f>
        <v>2</v>
      </c>
      <c r="L648" t="str">
        <f>INDEX(FamilyPlateData!J:J,MATCH(I648,FamilyPlateData!H:H,0))</f>
        <v>A1</v>
      </c>
      <c r="M648">
        <v>1</v>
      </c>
      <c r="N648">
        <v>1</v>
      </c>
      <c r="O648">
        <f>IF(_xlfn.IFNA(INDEX(ShrinkageData!H:H,MATCH(J648,ShrinkageData!H:H,0)), 0) = 0, 0, 1)</f>
        <v>0</v>
      </c>
      <c r="P648">
        <v>0</v>
      </c>
      <c r="Q648">
        <f t="shared" si="32"/>
        <v>1</v>
      </c>
      <c r="R648" s="1">
        <v>43600</v>
      </c>
      <c r="S648" s="16">
        <f t="shared" si="33"/>
        <v>163</v>
      </c>
    </row>
    <row r="649" spans="1:19" x14ac:dyDescent="0.2">
      <c r="A649" t="str">
        <f>INDEX(FamilyPlateData!$A:$A,MATCH($I649,FamilyPlateData!$H:$H,0))</f>
        <v>F09M11</v>
      </c>
      <c r="B649" t="str">
        <f>INDEX(FamilyPlateData!$C:$C,MATCH($I649,FamilyPlateData!$H:$H,0))</f>
        <v>09</v>
      </c>
      <c r="C649" t="str">
        <f>INDEX(FamilyPlateData!$D:$D,MATCH($I649,FamilyPlateData!$H:$H,0))</f>
        <v>11</v>
      </c>
      <c r="D649">
        <f>INDEX(FamilyPlateData!$B:$B,MATCH($I649,FamilyPlateData!$H:$H,0))</f>
        <v>3</v>
      </c>
      <c r="E649">
        <v>1</v>
      </c>
      <c r="F649" s="19">
        <v>28</v>
      </c>
      <c r="G649" t="s">
        <v>1</v>
      </c>
      <c r="H649" s="5">
        <v>3</v>
      </c>
      <c r="I649" t="s">
        <v>166</v>
      </c>
      <c r="J649" s="15" t="str">
        <f t="shared" si="31"/>
        <v>1-28A-3</v>
      </c>
      <c r="K649">
        <f>INDEX(FamilyPlateData!I:I,MATCH(I649,FamilyPlateData!H:H,0))</f>
        <v>2</v>
      </c>
      <c r="L649" t="str">
        <f>INDEX(FamilyPlateData!J:J,MATCH(I649,FamilyPlateData!H:H,0))</f>
        <v>A1</v>
      </c>
      <c r="M649">
        <v>0</v>
      </c>
      <c r="N649">
        <v>0</v>
      </c>
      <c r="O649">
        <f>IF(_xlfn.IFNA(INDEX(ShrinkageData!H:H,MATCH(J649,ShrinkageData!H:H,0)), 0) = 0, 0, 1)</f>
        <v>0</v>
      </c>
      <c r="P649">
        <v>0</v>
      </c>
      <c r="Q649">
        <f t="shared" si="32"/>
        <v>0</v>
      </c>
      <c r="R649" s="1" t="s">
        <v>921</v>
      </c>
      <c r="S649" s="16">
        <f t="shared" si="33"/>
        <v>0</v>
      </c>
    </row>
    <row r="650" spans="1:19" x14ac:dyDescent="0.2">
      <c r="A650" t="str">
        <f>INDEX(FamilyPlateData!$A:$A,MATCH($I650,FamilyPlateData!$H:$H,0))</f>
        <v>F09M11</v>
      </c>
      <c r="B650" t="str">
        <f>INDEX(FamilyPlateData!$C:$C,MATCH($I650,FamilyPlateData!$H:$H,0))</f>
        <v>09</v>
      </c>
      <c r="C650" t="str">
        <f>INDEX(FamilyPlateData!$D:$D,MATCH($I650,FamilyPlateData!$H:$H,0))</f>
        <v>11</v>
      </c>
      <c r="D650">
        <f>INDEX(FamilyPlateData!$B:$B,MATCH($I650,FamilyPlateData!$H:$H,0))</f>
        <v>3</v>
      </c>
      <c r="E650">
        <v>1</v>
      </c>
      <c r="F650" s="19">
        <v>28</v>
      </c>
      <c r="G650" t="s">
        <v>1</v>
      </c>
      <c r="H650" s="5">
        <v>4</v>
      </c>
      <c r="I650" t="s">
        <v>166</v>
      </c>
      <c r="J650" s="15" t="str">
        <f t="shared" si="31"/>
        <v>1-28A-4</v>
      </c>
      <c r="K650">
        <f>INDEX(FamilyPlateData!I:I,MATCH(I650,FamilyPlateData!H:H,0))</f>
        <v>2</v>
      </c>
      <c r="L650" t="str">
        <f>INDEX(FamilyPlateData!J:J,MATCH(I650,FamilyPlateData!H:H,0))</f>
        <v>A1</v>
      </c>
      <c r="M650">
        <v>0</v>
      </c>
      <c r="N650">
        <v>0</v>
      </c>
      <c r="O650">
        <f>IF(_xlfn.IFNA(INDEX(ShrinkageData!H:H,MATCH(J650,ShrinkageData!H:H,0)), 0) = 0, 0, 1)</f>
        <v>0</v>
      </c>
      <c r="P650">
        <v>0</v>
      </c>
      <c r="Q650">
        <f t="shared" si="32"/>
        <v>0</v>
      </c>
      <c r="R650" s="1" t="s">
        <v>921</v>
      </c>
      <c r="S650" s="16">
        <f t="shared" si="33"/>
        <v>0</v>
      </c>
    </row>
    <row r="651" spans="1:19" x14ac:dyDescent="0.2">
      <c r="A651" t="str">
        <f>INDEX(FamilyPlateData!$A:$A,MATCH($I651,FamilyPlateData!$H:$H,0))</f>
        <v>F09M11</v>
      </c>
      <c r="B651" t="str">
        <f>INDEX(FamilyPlateData!$C:$C,MATCH($I651,FamilyPlateData!$H:$H,0))</f>
        <v>09</v>
      </c>
      <c r="C651" t="str">
        <f>INDEX(FamilyPlateData!$D:$D,MATCH($I651,FamilyPlateData!$H:$H,0))</f>
        <v>11</v>
      </c>
      <c r="D651">
        <f>INDEX(FamilyPlateData!$B:$B,MATCH($I651,FamilyPlateData!$H:$H,0))</f>
        <v>3</v>
      </c>
      <c r="E651">
        <v>1</v>
      </c>
      <c r="F651" s="19">
        <v>28</v>
      </c>
      <c r="G651" t="s">
        <v>1</v>
      </c>
      <c r="H651" s="5">
        <v>5</v>
      </c>
      <c r="I651" t="s">
        <v>166</v>
      </c>
      <c r="J651" s="15" t="str">
        <f t="shared" si="31"/>
        <v>1-28A-5</v>
      </c>
      <c r="K651">
        <f>INDEX(FamilyPlateData!I:I,MATCH(I651,FamilyPlateData!H:H,0))</f>
        <v>2</v>
      </c>
      <c r="L651" t="str">
        <f>INDEX(FamilyPlateData!J:J,MATCH(I651,FamilyPlateData!H:H,0))</f>
        <v>A1</v>
      </c>
      <c r="M651">
        <v>1</v>
      </c>
      <c r="N651">
        <v>1</v>
      </c>
      <c r="O651">
        <f>IF(_xlfn.IFNA(INDEX(ShrinkageData!H:H,MATCH(J651,ShrinkageData!H:H,0)), 0) = 0, 0, 1)</f>
        <v>0</v>
      </c>
      <c r="P651">
        <v>0</v>
      </c>
      <c r="Q651">
        <f t="shared" si="32"/>
        <v>1</v>
      </c>
      <c r="R651" s="1">
        <v>43600</v>
      </c>
      <c r="S651" s="16">
        <f t="shared" si="33"/>
        <v>163</v>
      </c>
    </row>
    <row r="652" spans="1:19" x14ac:dyDescent="0.2">
      <c r="A652" t="str">
        <f>INDEX(FamilyPlateData!$A:$A,MATCH($I652,FamilyPlateData!$H:$H,0))</f>
        <v>F09M11</v>
      </c>
      <c r="B652" t="str">
        <f>INDEX(FamilyPlateData!$C:$C,MATCH($I652,FamilyPlateData!$H:$H,0))</f>
        <v>09</v>
      </c>
      <c r="C652" t="str">
        <f>INDEX(FamilyPlateData!$D:$D,MATCH($I652,FamilyPlateData!$H:$H,0))</f>
        <v>11</v>
      </c>
      <c r="D652">
        <f>INDEX(FamilyPlateData!$B:$B,MATCH($I652,FamilyPlateData!$H:$H,0))</f>
        <v>3</v>
      </c>
      <c r="E652">
        <v>1</v>
      </c>
      <c r="F652" s="19">
        <v>28</v>
      </c>
      <c r="G652" t="s">
        <v>1</v>
      </c>
      <c r="H652" s="5">
        <v>6</v>
      </c>
      <c r="I652" t="s">
        <v>166</v>
      </c>
      <c r="J652" s="15" t="str">
        <f t="shared" si="31"/>
        <v>1-28A-6</v>
      </c>
      <c r="K652">
        <f>INDEX(FamilyPlateData!I:I,MATCH(I652,FamilyPlateData!H:H,0))</f>
        <v>2</v>
      </c>
      <c r="L652" t="str">
        <f>INDEX(FamilyPlateData!J:J,MATCH(I652,FamilyPlateData!H:H,0))</f>
        <v>A1</v>
      </c>
      <c r="M652">
        <v>1</v>
      </c>
      <c r="N652">
        <v>1</v>
      </c>
      <c r="O652">
        <f>IF(_xlfn.IFNA(INDEX(ShrinkageData!H:H,MATCH(J652,ShrinkageData!H:H,0)), 0) = 0, 0, 1)</f>
        <v>0</v>
      </c>
      <c r="P652">
        <v>0</v>
      </c>
      <c r="Q652">
        <f t="shared" si="32"/>
        <v>1</v>
      </c>
      <c r="R652" s="1">
        <v>43600</v>
      </c>
      <c r="S652" s="16">
        <f t="shared" si="33"/>
        <v>163</v>
      </c>
    </row>
    <row r="653" spans="1:19" x14ac:dyDescent="0.2">
      <c r="A653" t="str">
        <f>INDEX(FamilyPlateData!$A:$A,MATCH($I653,FamilyPlateData!$H:$H,0))</f>
        <v>F09M11</v>
      </c>
      <c r="B653" t="str">
        <f>INDEX(FamilyPlateData!$C:$C,MATCH($I653,FamilyPlateData!$H:$H,0))</f>
        <v>09</v>
      </c>
      <c r="C653" t="str">
        <f>INDEX(FamilyPlateData!$D:$D,MATCH($I653,FamilyPlateData!$H:$H,0))</f>
        <v>11</v>
      </c>
      <c r="D653">
        <f>INDEX(FamilyPlateData!$B:$B,MATCH($I653,FamilyPlateData!$H:$H,0))</f>
        <v>3</v>
      </c>
      <c r="E653">
        <v>1</v>
      </c>
      <c r="F653" s="19">
        <v>28</v>
      </c>
      <c r="G653" t="s">
        <v>2</v>
      </c>
      <c r="H653" s="5">
        <v>1</v>
      </c>
      <c r="I653" t="s">
        <v>167</v>
      </c>
      <c r="J653" s="15" t="str">
        <f t="shared" si="31"/>
        <v>1-28B-1</v>
      </c>
      <c r="K653">
        <f>INDEX(FamilyPlateData!I:I,MATCH(I653,FamilyPlateData!H:H,0))</f>
        <v>2</v>
      </c>
      <c r="L653" t="str">
        <f>INDEX(FamilyPlateData!J:J,MATCH(I653,FamilyPlateData!H:H,0))</f>
        <v>A1</v>
      </c>
      <c r="M653">
        <v>0</v>
      </c>
      <c r="N653">
        <v>0</v>
      </c>
      <c r="O653">
        <f>IF(_xlfn.IFNA(INDEX(ShrinkageData!H:H,MATCH(J653,ShrinkageData!H:H,0)), 0) = 0, 0, 1)</f>
        <v>0</v>
      </c>
      <c r="P653">
        <v>0</v>
      </c>
      <c r="Q653">
        <f t="shared" si="32"/>
        <v>0</v>
      </c>
      <c r="R653" s="1" t="s">
        <v>921</v>
      </c>
      <c r="S653" s="16">
        <f t="shared" si="33"/>
        <v>0</v>
      </c>
    </row>
    <row r="654" spans="1:19" x14ac:dyDescent="0.2">
      <c r="A654" t="str">
        <f>INDEX(FamilyPlateData!$A:$A,MATCH($I654,FamilyPlateData!$H:$H,0))</f>
        <v>F09M11</v>
      </c>
      <c r="B654" t="str">
        <f>INDEX(FamilyPlateData!$C:$C,MATCH($I654,FamilyPlateData!$H:$H,0))</f>
        <v>09</v>
      </c>
      <c r="C654" t="str">
        <f>INDEX(FamilyPlateData!$D:$D,MATCH($I654,FamilyPlateData!$H:$H,0))</f>
        <v>11</v>
      </c>
      <c r="D654">
        <f>INDEX(FamilyPlateData!$B:$B,MATCH($I654,FamilyPlateData!$H:$H,0))</f>
        <v>3</v>
      </c>
      <c r="E654">
        <v>1</v>
      </c>
      <c r="F654" s="19">
        <v>28</v>
      </c>
      <c r="G654" t="s">
        <v>2</v>
      </c>
      <c r="H654" s="5">
        <v>2</v>
      </c>
      <c r="I654" t="s">
        <v>167</v>
      </c>
      <c r="J654" s="15" t="str">
        <f t="shared" si="31"/>
        <v>1-28B-2</v>
      </c>
      <c r="K654">
        <f>INDEX(FamilyPlateData!I:I,MATCH(I654,FamilyPlateData!H:H,0))</f>
        <v>2</v>
      </c>
      <c r="L654" t="str">
        <f>INDEX(FamilyPlateData!J:J,MATCH(I654,FamilyPlateData!H:H,0))</f>
        <v>A1</v>
      </c>
      <c r="M654">
        <v>1</v>
      </c>
      <c r="N654">
        <v>1</v>
      </c>
      <c r="O654">
        <f>IF(_xlfn.IFNA(INDEX(ShrinkageData!H:H,MATCH(J654,ShrinkageData!H:H,0)), 0) = 0, 0, 1)</f>
        <v>0</v>
      </c>
      <c r="P654">
        <v>0</v>
      </c>
      <c r="Q654">
        <f t="shared" si="32"/>
        <v>1</v>
      </c>
      <c r="R654" s="1">
        <v>43604</v>
      </c>
      <c r="S654" s="16">
        <f t="shared" si="33"/>
        <v>167</v>
      </c>
    </row>
    <row r="655" spans="1:19" x14ac:dyDescent="0.2">
      <c r="A655" t="str">
        <f>INDEX(FamilyPlateData!$A:$A,MATCH($I655,FamilyPlateData!$H:$H,0))</f>
        <v>F09M11</v>
      </c>
      <c r="B655" t="str">
        <f>INDEX(FamilyPlateData!$C:$C,MATCH($I655,FamilyPlateData!$H:$H,0))</f>
        <v>09</v>
      </c>
      <c r="C655" t="str">
        <f>INDEX(FamilyPlateData!$D:$D,MATCH($I655,FamilyPlateData!$H:$H,0))</f>
        <v>11</v>
      </c>
      <c r="D655">
        <f>INDEX(FamilyPlateData!$B:$B,MATCH($I655,FamilyPlateData!$H:$H,0))</f>
        <v>3</v>
      </c>
      <c r="E655">
        <v>1</v>
      </c>
      <c r="F655" s="19">
        <v>28</v>
      </c>
      <c r="G655" t="s">
        <v>2</v>
      </c>
      <c r="H655" s="5">
        <v>3</v>
      </c>
      <c r="I655" t="s">
        <v>167</v>
      </c>
      <c r="J655" s="15" t="str">
        <f t="shared" si="31"/>
        <v>1-28B-3</v>
      </c>
      <c r="K655">
        <f>INDEX(FamilyPlateData!I:I,MATCH(I655,FamilyPlateData!H:H,0))</f>
        <v>2</v>
      </c>
      <c r="L655" t="str">
        <f>INDEX(FamilyPlateData!J:J,MATCH(I655,FamilyPlateData!H:H,0))</f>
        <v>A1</v>
      </c>
      <c r="M655">
        <v>1</v>
      </c>
      <c r="N655">
        <v>1</v>
      </c>
      <c r="O655">
        <f>IF(_xlfn.IFNA(INDEX(ShrinkageData!H:H,MATCH(J655,ShrinkageData!H:H,0)), 0) = 0, 0, 1)</f>
        <v>1</v>
      </c>
      <c r="P655">
        <v>0</v>
      </c>
      <c r="Q655">
        <f t="shared" si="32"/>
        <v>0</v>
      </c>
      <c r="R655" s="1">
        <v>43554</v>
      </c>
      <c r="S655" s="16">
        <f t="shared" si="33"/>
        <v>117</v>
      </c>
    </row>
    <row r="656" spans="1:19" x14ac:dyDescent="0.2">
      <c r="A656" t="str">
        <f>INDEX(FamilyPlateData!$A:$A,MATCH($I656,FamilyPlateData!$H:$H,0))</f>
        <v>F09M11</v>
      </c>
      <c r="B656" t="str">
        <f>INDEX(FamilyPlateData!$C:$C,MATCH($I656,FamilyPlateData!$H:$H,0))</f>
        <v>09</v>
      </c>
      <c r="C656" t="str">
        <f>INDEX(FamilyPlateData!$D:$D,MATCH($I656,FamilyPlateData!$H:$H,0))</f>
        <v>11</v>
      </c>
      <c r="D656">
        <f>INDEX(FamilyPlateData!$B:$B,MATCH($I656,FamilyPlateData!$H:$H,0))</f>
        <v>3</v>
      </c>
      <c r="E656">
        <v>1</v>
      </c>
      <c r="F656" s="19">
        <v>28</v>
      </c>
      <c r="G656" t="s">
        <v>2</v>
      </c>
      <c r="H656" s="5">
        <v>4</v>
      </c>
      <c r="I656" t="s">
        <v>167</v>
      </c>
      <c r="J656" s="15" t="str">
        <f t="shared" si="31"/>
        <v>1-28B-4</v>
      </c>
      <c r="K656">
        <f>INDEX(FamilyPlateData!I:I,MATCH(I656,FamilyPlateData!H:H,0))</f>
        <v>2</v>
      </c>
      <c r="L656" t="str">
        <f>INDEX(FamilyPlateData!J:J,MATCH(I656,FamilyPlateData!H:H,0))</f>
        <v>A1</v>
      </c>
      <c r="M656">
        <v>0</v>
      </c>
      <c r="N656">
        <v>0</v>
      </c>
      <c r="O656">
        <f>IF(_xlfn.IFNA(INDEX(ShrinkageData!H:H,MATCH(J656,ShrinkageData!H:H,0)), 0) = 0, 0, 1)</f>
        <v>0</v>
      </c>
      <c r="P656">
        <v>0</v>
      </c>
      <c r="Q656">
        <f t="shared" si="32"/>
        <v>0</v>
      </c>
      <c r="R656" s="1" t="s">
        <v>921</v>
      </c>
      <c r="S656" s="16">
        <f t="shared" si="33"/>
        <v>0</v>
      </c>
    </row>
    <row r="657" spans="1:19" x14ac:dyDescent="0.2">
      <c r="A657" t="str">
        <f>INDEX(FamilyPlateData!$A:$A,MATCH($I657,FamilyPlateData!$H:$H,0))</f>
        <v>F09M11</v>
      </c>
      <c r="B657" t="str">
        <f>INDEX(FamilyPlateData!$C:$C,MATCH($I657,FamilyPlateData!$H:$H,0))</f>
        <v>09</v>
      </c>
      <c r="C657" t="str">
        <f>INDEX(FamilyPlateData!$D:$D,MATCH($I657,FamilyPlateData!$H:$H,0))</f>
        <v>11</v>
      </c>
      <c r="D657">
        <f>INDEX(FamilyPlateData!$B:$B,MATCH($I657,FamilyPlateData!$H:$H,0))</f>
        <v>3</v>
      </c>
      <c r="E657">
        <v>1</v>
      </c>
      <c r="F657" s="19">
        <v>28</v>
      </c>
      <c r="G657" t="s">
        <v>2</v>
      </c>
      <c r="H657" s="5">
        <v>5</v>
      </c>
      <c r="I657" t="s">
        <v>167</v>
      </c>
      <c r="J657" s="15" t="str">
        <f t="shared" si="31"/>
        <v>1-28B-5</v>
      </c>
      <c r="K657">
        <f>INDEX(FamilyPlateData!I:I,MATCH(I657,FamilyPlateData!H:H,0))</f>
        <v>2</v>
      </c>
      <c r="L657" t="str">
        <f>INDEX(FamilyPlateData!J:J,MATCH(I657,FamilyPlateData!H:H,0))</f>
        <v>A1</v>
      </c>
      <c r="M657">
        <v>1</v>
      </c>
      <c r="N657">
        <v>1</v>
      </c>
      <c r="O657">
        <f>IF(_xlfn.IFNA(INDEX(ShrinkageData!H:H,MATCH(J657,ShrinkageData!H:H,0)), 0) = 0, 0, 1)</f>
        <v>1</v>
      </c>
      <c r="P657">
        <v>0</v>
      </c>
      <c r="Q657">
        <f t="shared" si="32"/>
        <v>0</v>
      </c>
      <c r="R657" s="1">
        <v>43554</v>
      </c>
      <c r="S657" s="16">
        <f t="shared" si="33"/>
        <v>117</v>
      </c>
    </row>
    <row r="658" spans="1:19" x14ac:dyDescent="0.2">
      <c r="A658" t="str">
        <f>INDEX(FamilyPlateData!$A:$A,MATCH($I658,FamilyPlateData!$H:$H,0))</f>
        <v>F09M11</v>
      </c>
      <c r="B658" t="str">
        <f>INDEX(FamilyPlateData!$C:$C,MATCH($I658,FamilyPlateData!$H:$H,0))</f>
        <v>09</v>
      </c>
      <c r="C658" t="str">
        <f>INDEX(FamilyPlateData!$D:$D,MATCH($I658,FamilyPlateData!$H:$H,0))</f>
        <v>11</v>
      </c>
      <c r="D658">
        <f>INDEX(FamilyPlateData!$B:$B,MATCH($I658,FamilyPlateData!$H:$H,0))</f>
        <v>3</v>
      </c>
      <c r="E658">
        <v>1</v>
      </c>
      <c r="F658" s="19">
        <v>28</v>
      </c>
      <c r="G658" t="s">
        <v>2</v>
      </c>
      <c r="H658" s="5">
        <v>6</v>
      </c>
      <c r="I658" t="s">
        <v>167</v>
      </c>
      <c r="J658" s="15" t="str">
        <f t="shared" si="31"/>
        <v>1-28B-6</v>
      </c>
      <c r="K658">
        <f>INDEX(FamilyPlateData!I:I,MATCH(I658,FamilyPlateData!H:H,0))</f>
        <v>2</v>
      </c>
      <c r="L658" t="str">
        <f>INDEX(FamilyPlateData!J:J,MATCH(I658,FamilyPlateData!H:H,0))</f>
        <v>A1</v>
      </c>
      <c r="M658">
        <v>1</v>
      </c>
      <c r="N658">
        <v>1</v>
      </c>
      <c r="O658">
        <f>IF(_xlfn.IFNA(INDEX(ShrinkageData!H:H,MATCH(J658,ShrinkageData!H:H,0)), 0) = 0, 0, 1)</f>
        <v>0</v>
      </c>
      <c r="P658">
        <v>0</v>
      </c>
      <c r="Q658">
        <f t="shared" si="32"/>
        <v>1</v>
      </c>
      <c r="R658" s="1">
        <v>43600</v>
      </c>
      <c r="S658" s="16">
        <f t="shared" si="33"/>
        <v>163</v>
      </c>
    </row>
    <row r="659" spans="1:19" x14ac:dyDescent="0.2">
      <c r="A659" t="str">
        <f>INDEX(FamilyPlateData!$A:$A,MATCH($I659,FamilyPlateData!$H:$H,0))</f>
        <v>F12M14</v>
      </c>
      <c r="B659" t="str">
        <f>INDEX(FamilyPlateData!$C:$C,MATCH($I659,FamilyPlateData!$H:$H,0))</f>
        <v>12</v>
      </c>
      <c r="C659" t="str">
        <f>INDEX(FamilyPlateData!$D:$D,MATCH($I659,FamilyPlateData!$H:$H,0))</f>
        <v>14</v>
      </c>
      <c r="D659">
        <f>INDEX(FamilyPlateData!$B:$B,MATCH($I659,FamilyPlateData!$H:$H,0))</f>
        <v>4</v>
      </c>
      <c r="E659">
        <v>1</v>
      </c>
      <c r="F659" s="19">
        <v>28</v>
      </c>
      <c r="G659" t="s">
        <v>3</v>
      </c>
      <c r="H659" s="5">
        <v>1</v>
      </c>
      <c r="I659" t="s">
        <v>168</v>
      </c>
      <c r="J659" s="15" t="str">
        <f t="shared" si="31"/>
        <v>1-28C-1</v>
      </c>
      <c r="K659">
        <f>INDEX(FamilyPlateData!I:I,MATCH(I659,FamilyPlateData!H:H,0))</f>
        <v>2</v>
      </c>
      <c r="L659" t="str">
        <f>INDEX(FamilyPlateData!J:J,MATCH(I659,FamilyPlateData!H:H,0))</f>
        <v>A1</v>
      </c>
      <c r="M659">
        <v>1</v>
      </c>
      <c r="N659">
        <v>1</v>
      </c>
      <c r="O659">
        <f>IF(_xlfn.IFNA(INDEX(ShrinkageData!H:H,MATCH(J659,ShrinkageData!H:H,0)), 0) = 0, 0, 1)</f>
        <v>0</v>
      </c>
      <c r="P659">
        <v>0</v>
      </c>
      <c r="Q659">
        <f t="shared" si="32"/>
        <v>1</v>
      </c>
      <c r="R659" s="1">
        <v>43600</v>
      </c>
      <c r="S659" s="16">
        <f t="shared" si="33"/>
        <v>163</v>
      </c>
    </row>
    <row r="660" spans="1:19" x14ac:dyDescent="0.2">
      <c r="A660" t="str">
        <f>INDEX(FamilyPlateData!$A:$A,MATCH($I660,FamilyPlateData!$H:$H,0))</f>
        <v>F12M14</v>
      </c>
      <c r="B660" t="str">
        <f>INDEX(FamilyPlateData!$C:$C,MATCH($I660,FamilyPlateData!$H:$H,0))</f>
        <v>12</v>
      </c>
      <c r="C660" t="str">
        <f>INDEX(FamilyPlateData!$D:$D,MATCH($I660,FamilyPlateData!$H:$H,0))</f>
        <v>14</v>
      </c>
      <c r="D660">
        <f>INDEX(FamilyPlateData!$B:$B,MATCH($I660,FamilyPlateData!$H:$H,0))</f>
        <v>4</v>
      </c>
      <c r="E660">
        <v>1</v>
      </c>
      <c r="F660" s="19">
        <v>28</v>
      </c>
      <c r="G660" t="s">
        <v>3</v>
      </c>
      <c r="H660" s="5">
        <v>2</v>
      </c>
      <c r="I660" t="s">
        <v>168</v>
      </c>
      <c r="J660" s="15" t="str">
        <f t="shared" si="31"/>
        <v>1-28C-2</v>
      </c>
      <c r="K660">
        <f>INDEX(FamilyPlateData!I:I,MATCH(I660,FamilyPlateData!H:H,0))</f>
        <v>2</v>
      </c>
      <c r="L660" t="str">
        <f>INDEX(FamilyPlateData!J:J,MATCH(I660,FamilyPlateData!H:H,0))</f>
        <v>A1</v>
      </c>
      <c r="M660">
        <v>1</v>
      </c>
      <c r="N660">
        <v>1</v>
      </c>
      <c r="O660">
        <f>IF(_xlfn.IFNA(INDEX(ShrinkageData!H:H,MATCH(J660,ShrinkageData!H:H,0)), 0) = 0, 0, 1)</f>
        <v>0</v>
      </c>
      <c r="P660">
        <v>0</v>
      </c>
      <c r="Q660">
        <f t="shared" si="32"/>
        <v>1</v>
      </c>
      <c r="R660" s="1">
        <v>43600</v>
      </c>
      <c r="S660" s="16">
        <f t="shared" si="33"/>
        <v>163</v>
      </c>
    </row>
    <row r="661" spans="1:19" x14ac:dyDescent="0.2">
      <c r="A661" t="str">
        <f>INDEX(FamilyPlateData!$A:$A,MATCH($I661,FamilyPlateData!$H:$H,0))</f>
        <v>F12M14</v>
      </c>
      <c r="B661" t="str">
        <f>INDEX(FamilyPlateData!$C:$C,MATCH($I661,FamilyPlateData!$H:$H,0))</f>
        <v>12</v>
      </c>
      <c r="C661" t="str">
        <f>INDEX(FamilyPlateData!$D:$D,MATCH($I661,FamilyPlateData!$H:$H,0))</f>
        <v>14</v>
      </c>
      <c r="D661">
        <f>INDEX(FamilyPlateData!$B:$B,MATCH($I661,FamilyPlateData!$H:$H,0))</f>
        <v>4</v>
      </c>
      <c r="E661">
        <v>1</v>
      </c>
      <c r="F661" s="19">
        <v>28</v>
      </c>
      <c r="G661" t="s">
        <v>3</v>
      </c>
      <c r="H661" s="5">
        <v>3</v>
      </c>
      <c r="I661" t="s">
        <v>168</v>
      </c>
      <c r="J661" s="15" t="str">
        <f t="shared" si="31"/>
        <v>1-28C-3</v>
      </c>
      <c r="K661">
        <f>INDEX(FamilyPlateData!I:I,MATCH(I661,FamilyPlateData!H:H,0))</f>
        <v>2</v>
      </c>
      <c r="L661" t="str">
        <f>INDEX(FamilyPlateData!J:J,MATCH(I661,FamilyPlateData!H:H,0))</f>
        <v>A1</v>
      </c>
      <c r="M661">
        <v>1</v>
      </c>
      <c r="N661">
        <v>1</v>
      </c>
      <c r="O661">
        <f>IF(_xlfn.IFNA(INDEX(ShrinkageData!H:H,MATCH(J661,ShrinkageData!H:H,0)), 0) = 0, 0, 1)</f>
        <v>0</v>
      </c>
      <c r="P661">
        <v>0</v>
      </c>
      <c r="Q661">
        <f t="shared" si="32"/>
        <v>1</v>
      </c>
      <c r="R661" s="1">
        <v>43600</v>
      </c>
      <c r="S661" s="16">
        <f t="shared" si="33"/>
        <v>163</v>
      </c>
    </row>
    <row r="662" spans="1:19" x14ac:dyDescent="0.2">
      <c r="A662" t="str">
        <f>INDEX(FamilyPlateData!$A:$A,MATCH($I662,FamilyPlateData!$H:$H,0))</f>
        <v>F12M14</v>
      </c>
      <c r="B662" t="str">
        <f>INDEX(FamilyPlateData!$C:$C,MATCH($I662,FamilyPlateData!$H:$H,0))</f>
        <v>12</v>
      </c>
      <c r="C662" t="str">
        <f>INDEX(FamilyPlateData!$D:$D,MATCH($I662,FamilyPlateData!$H:$H,0))</f>
        <v>14</v>
      </c>
      <c r="D662">
        <f>INDEX(FamilyPlateData!$B:$B,MATCH($I662,FamilyPlateData!$H:$H,0))</f>
        <v>4</v>
      </c>
      <c r="E662">
        <v>1</v>
      </c>
      <c r="F662" s="19">
        <v>28</v>
      </c>
      <c r="G662" t="s">
        <v>3</v>
      </c>
      <c r="H662" s="5">
        <v>4</v>
      </c>
      <c r="I662" t="s">
        <v>168</v>
      </c>
      <c r="J662" s="15" t="str">
        <f t="shared" si="31"/>
        <v>1-28C-4</v>
      </c>
      <c r="K662">
        <f>INDEX(FamilyPlateData!I:I,MATCH(I662,FamilyPlateData!H:H,0))</f>
        <v>2</v>
      </c>
      <c r="L662" t="str">
        <f>INDEX(FamilyPlateData!J:J,MATCH(I662,FamilyPlateData!H:H,0))</f>
        <v>A1</v>
      </c>
      <c r="M662">
        <v>1</v>
      </c>
      <c r="N662">
        <v>1</v>
      </c>
      <c r="O662">
        <f>IF(_xlfn.IFNA(INDEX(ShrinkageData!H:H,MATCH(J662,ShrinkageData!H:H,0)), 0) = 0, 0, 1)</f>
        <v>0</v>
      </c>
      <c r="P662">
        <v>0</v>
      </c>
      <c r="Q662">
        <f t="shared" si="32"/>
        <v>1</v>
      </c>
      <c r="R662" s="1">
        <v>43600</v>
      </c>
      <c r="S662" s="16">
        <f t="shared" si="33"/>
        <v>163</v>
      </c>
    </row>
    <row r="663" spans="1:19" x14ac:dyDescent="0.2">
      <c r="A663" t="str">
        <f>INDEX(FamilyPlateData!$A:$A,MATCH($I663,FamilyPlateData!$H:$H,0))</f>
        <v>F12M14</v>
      </c>
      <c r="B663" t="str">
        <f>INDEX(FamilyPlateData!$C:$C,MATCH($I663,FamilyPlateData!$H:$H,0))</f>
        <v>12</v>
      </c>
      <c r="C663" t="str">
        <f>INDEX(FamilyPlateData!$D:$D,MATCH($I663,FamilyPlateData!$H:$H,0))</f>
        <v>14</v>
      </c>
      <c r="D663">
        <f>INDEX(FamilyPlateData!$B:$B,MATCH($I663,FamilyPlateData!$H:$H,0))</f>
        <v>4</v>
      </c>
      <c r="E663">
        <v>1</v>
      </c>
      <c r="F663" s="19">
        <v>28</v>
      </c>
      <c r="G663" t="s">
        <v>3</v>
      </c>
      <c r="H663" s="5">
        <v>5</v>
      </c>
      <c r="I663" t="s">
        <v>168</v>
      </c>
      <c r="J663" s="15" t="str">
        <f t="shared" si="31"/>
        <v>1-28C-5</v>
      </c>
      <c r="K663">
        <f>INDEX(FamilyPlateData!I:I,MATCH(I663,FamilyPlateData!H:H,0))</f>
        <v>2</v>
      </c>
      <c r="L663" t="str">
        <f>INDEX(FamilyPlateData!J:J,MATCH(I663,FamilyPlateData!H:H,0))</f>
        <v>A1</v>
      </c>
      <c r="M663">
        <v>1</v>
      </c>
      <c r="N663">
        <v>1</v>
      </c>
      <c r="O663">
        <f>IF(_xlfn.IFNA(INDEX(ShrinkageData!H:H,MATCH(J663,ShrinkageData!H:H,0)), 0) = 0, 0, 1)</f>
        <v>0</v>
      </c>
      <c r="P663">
        <v>0</v>
      </c>
      <c r="Q663">
        <f t="shared" si="32"/>
        <v>1</v>
      </c>
      <c r="R663" s="1">
        <v>43595</v>
      </c>
      <c r="S663" s="16">
        <f t="shared" si="33"/>
        <v>158</v>
      </c>
    </row>
    <row r="664" spans="1:19" x14ac:dyDescent="0.2">
      <c r="A664" t="str">
        <f>INDEX(FamilyPlateData!$A:$A,MATCH($I664,FamilyPlateData!$H:$H,0))</f>
        <v>F12M14</v>
      </c>
      <c r="B664" t="str">
        <f>INDEX(FamilyPlateData!$C:$C,MATCH($I664,FamilyPlateData!$H:$H,0))</f>
        <v>12</v>
      </c>
      <c r="C664" t="str">
        <f>INDEX(FamilyPlateData!$D:$D,MATCH($I664,FamilyPlateData!$H:$H,0))</f>
        <v>14</v>
      </c>
      <c r="D664">
        <f>INDEX(FamilyPlateData!$B:$B,MATCH($I664,FamilyPlateData!$H:$H,0))</f>
        <v>4</v>
      </c>
      <c r="E664">
        <v>1</v>
      </c>
      <c r="F664" s="19">
        <v>28</v>
      </c>
      <c r="G664" t="s">
        <v>3</v>
      </c>
      <c r="H664" s="5">
        <v>6</v>
      </c>
      <c r="I664" t="s">
        <v>168</v>
      </c>
      <c r="J664" s="15" t="str">
        <f t="shared" si="31"/>
        <v>1-28C-6</v>
      </c>
      <c r="K664">
        <f>INDEX(FamilyPlateData!I:I,MATCH(I664,FamilyPlateData!H:H,0))</f>
        <v>2</v>
      </c>
      <c r="L664" t="str">
        <f>INDEX(FamilyPlateData!J:J,MATCH(I664,FamilyPlateData!H:H,0))</f>
        <v>A1</v>
      </c>
      <c r="M664">
        <v>1</v>
      </c>
      <c r="N664">
        <v>1</v>
      </c>
      <c r="O664">
        <f>IF(_xlfn.IFNA(INDEX(ShrinkageData!H:H,MATCH(J664,ShrinkageData!H:H,0)), 0) = 0, 0, 1)</f>
        <v>0</v>
      </c>
      <c r="P664">
        <v>0</v>
      </c>
      <c r="Q664">
        <f t="shared" si="32"/>
        <v>1</v>
      </c>
      <c r="R664" s="1">
        <v>43600</v>
      </c>
      <c r="S664" s="16">
        <f t="shared" si="33"/>
        <v>163</v>
      </c>
    </row>
    <row r="665" spans="1:19" x14ac:dyDescent="0.2">
      <c r="A665" t="str">
        <f>INDEX(FamilyPlateData!$A:$A,MATCH($I665,FamilyPlateData!$H:$H,0))</f>
        <v>F12M14</v>
      </c>
      <c r="B665" t="str">
        <f>INDEX(FamilyPlateData!$C:$C,MATCH($I665,FamilyPlateData!$H:$H,0))</f>
        <v>12</v>
      </c>
      <c r="C665" t="str">
        <f>INDEX(FamilyPlateData!$D:$D,MATCH($I665,FamilyPlateData!$H:$H,0))</f>
        <v>14</v>
      </c>
      <c r="D665">
        <f>INDEX(FamilyPlateData!$B:$B,MATCH($I665,FamilyPlateData!$H:$H,0))</f>
        <v>4</v>
      </c>
      <c r="E665">
        <v>1</v>
      </c>
      <c r="F665" s="19">
        <v>28</v>
      </c>
      <c r="G665" t="s">
        <v>4</v>
      </c>
      <c r="H665" s="5">
        <v>1</v>
      </c>
      <c r="I665" t="s">
        <v>169</v>
      </c>
      <c r="J665" s="15" t="str">
        <f t="shared" si="31"/>
        <v>1-28D-1</v>
      </c>
      <c r="K665">
        <f>INDEX(FamilyPlateData!I:I,MATCH(I665,FamilyPlateData!H:H,0))</f>
        <v>2</v>
      </c>
      <c r="L665" t="str">
        <f>INDEX(FamilyPlateData!J:J,MATCH(I665,FamilyPlateData!H:H,0))</f>
        <v>A1</v>
      </c>
      <c r="M665">
        <v>1</v>
      </c>
      <c r="N665">
        <v>1</v>
      </c>
      <c r="O665">
        <f>IF(_xlfn.IFNA(INDEX(ShrinkageData!H:H,MATCH(J665,ShrinkageData!H:H,0)), 0) = 0, 0, 1)</f>
        <v>0</v>
      </c>
      <c r="P665">
        <v>0</v>
      </c>
      <c r="Q665">
        <f t="shared" si="32"/>
        <v>1</v>
      </c>
      <c r="R665" s="1">
        <v>43600</v>
      </c>
      <c r="S665" s="16">
        <f t="shared" si="33"/>
        <v>163</v>
      </c>
    </row>
    <row r="666" spans="1:19" x14ac:dyDescent="0.2">
      <c r="A666" t="str">
        <f>INDEX(FamilyPlateData!$A:$A,MATCH($I666,FamilyPlateData!$H:$H,0))</f>
        <v>F12M14</v>
      </c>
      <c r="B666" t="str">
        <f>INDEX(FamilyPlateData!$C:$C,MATCH($I666,FamilyPlateData!$H:$H,0))</f>
        <v>12</v>
      </c>
      <c r="C666" t="str">
        <f>INDEX(FamilyPlateData!$D:$D,MATCH($I666,FamilyPlateData!$H:$H,0))</f>
        <v>14</v>
      </c>
      <c r="D666">
        <f>INDEX(FamilyPlateData!$B:$B,MATCH($I666,FamilyPlateData!$H:$H,0))</f>
        <v>4</v>
      </c>
      <c r="E666">
        <v>1</v>
      </c>
      <c r="F666" s="19">
        <v>28</v>
      </c>
      <c r="G666" t="s">
        <v>4</v>
      </c>
      <c r="H666" s="5">
        <v>2</v>
      </c>
      <c r="I666" t="s">
        <v>169</v>
      </c>
      <c r="J666" s="15" t="str">
        <f t="shared" si="31"/>
        <v>1-28D-2</v>
      </c>
      <c r="K666">
        <f>INDEX(FamilyPlateData!I:I,MATCH(I666,FamilyPlateData!H:H,0))</f>
        <v>2</v>
      </c>
      <c r="L666" t="str">
        <f>INDEX(FamilyPlateData!J:J,MATCH(I666,FamilyPlateData!H:H,0))</f>
        <v>A1</v>
      </c>
      <c r="M666">
        <v>1</v>
      </c>
      <c r="N666">
        <v>1</v>
      </c>
      <c r="O666">
        <f>IF(_xlfn.IFNA(INDEX(ShrinkageData!H:H,MATCH(J666,ShrinkageData!H:H,0)), 0) = 0, 0, 1)</f>
        <v>0</v>
      </c>
      <c r="P666">
        <v>0</v>
      </c>
      <c r="Q666">
        <f t="shared" si="32"/>
        <v>1</v>
      </c>
      <c r="R666" s="1">
        <v>43600</v>
      </c>
      <c r="S666" s="16">
        <f t="shared" si="33"/>
        <v>163</v>
      </c>
    </row>
    <row r="667" spans="1:19" x14ac:dyDescent="0.2">
      <c r="A667" t="str">
        <f>INDEX(FamilyPlateData!$A:$A,MATCH($I667,FamilyPlateData!$H:$H,0))</f>
        <v>F12M14</v>
      </c>
      <c r="B667" t="str">
        <f>INDEX(FamilyPlateData!$C:$C,MATCH($I667,FamilyPlateData!$H:$H,0))</f>
        <v>12</v>
      </c>
      <c r="C667" t="str">
        <f>INDEX(FamilyPlateData!$D:$D,MATCH($I667,FamilyPlateData!$H:$H,0))</f>
        <v>14</v>
      </c>
      <c r="D667">
        <f>INDEX(FamilyPlateData!$B:$B,MATCH($I667,FamilyPlateData!$H:$H,0))</f>
        <v>4</v>
      </c>
      <c r="E667">
        <v>1</v>
      </c>
      <c r="F667" s="19">
        <v>28</v>
      </c>
      <c r="G667" t="s">
        <v>4</v>
      </c>
      <c r="H667" s="5">
        <v>3</v>
      </c>
      <c r="I667" t="s">
        <v>169</v>
      </c>
      <c r="J667" s="15" t="str">
        <f t="shared" si="31"/>
        <v>1-28D-3</v>
      </c>
      <c r="K667">
        <f>INDEX(FamilyPlateData!I:I,MATCH(I667,FamilyPlateData!H:H,0))</f>
        <v>2</v>
      </c>
      <c r="L667" t="str">
        <f>INDEX(FamilyPlateData!J:J,MATCH(I667,FamilyPlateData!H:H,0))</f>
        <v>A1</v>
      </c>
      <c r="M667">
        <v>1</v>
      </c>
      <c r="N667">
        <v>1</v>
      </c>
      <c r="O667">
        <f>IF(_xlfn.IFNA(INDEX(ShrinkageData!H:H,MATCH(J667,ShrinkageData!H:H,0)), 0) = 0, 0, 1)</f>
        <v>0</v>
      </c>
      <c r="P667">
        <v>0</v>
      </c>
      <c r="Q667">
        <f t="shared" si="32"/>
        <v>1</v>
      </c>
      <c r="R667" s="1">
        <v>43600</v>
      </c>
      <c r="S667" s="16">
        <f t="shared" si="33"/>
        <v>163</v>
      </c>
    </row>
    <row r="668" spans="1:19" x14ac:dyDescent="0.2">
      <c r="A668" t="str">
        <f>INDEX(FamilyPlateData!$A:$A,MATCH($I668,FamilyPlateData!$H:$H,0))</f>
        <v>F12M14</v>
      </c>
      <c r="B668" t="str">
        <f>INDEX(FamilyPlateData!$C:$C,MATCH($I668,FamilyPlateData!$H:$H,0))</f>
        <v>12</v>
      </c>
      <c r="C668" t="str">
        <f>INDEX(FamilyPlateData!$D:$D,MATCH($I668,FamilyPlateData!$H:$H,0))</f>
        <v>14</v>
      </c>
      <c r="D668">
        <f>INDEX(FamilyPlateData!$B:$B,MATCH($I668,FamilyPlateData!$H:$H,0))</f>
        <v>4</v>
      </c>
      <c r="E668">
        <v>1</v>
      </c>
      <c r="F668" s="19">
        <v>28</v>
      </c>
      <c r="G668" t="s">
        <v>4</v>
      </c>
      <c r="H668" s="5">
        <v>4</v>
      </c>
      <c r="I668" t="s">
        <v>169</v>
      </c>
      <c r="J668" s="15" t="str">
        <f t="shared" si="31"/>
        <v>1-28D-4</v>
      </c>
      <c r="K668">
        <f>INDEX(FamilyPlateData!I:I,MATCH(I668,FamilyPlateData!H:H,0))</f>
        <v>2</v>
      </c>
      <c r="L668" t="str">
        <f>INDEX(FamilyPlateData!J:J,MATCH(I668,FamilyPlateData!H:H,0))</f>
        <v>A1</v>
      </c>
      <c r="M668">
        <v>1</v>
      </c>
      <c r="N668">
        <v>1</v>
      </c>
      <c r="O668">
        <f>IF(_xlfn.IFNA(INDEX(ShrinkageData!H:H,MATCH(J668,ShrinkageData!H:H,0)), 0) = 0, 0, 1)</f>
        <v>0</v>
      </c>
      <c r="P668">
        <v>0</v>
      </c>
      <c r="Q668">
        <f t="shared" si="32"/>
        <v>1</v>
      </c>
      <c r="R668" s="1">
        <v>43600</v>
      </c>
      <c r="S668" s="16">
        <f t="shared" si="33"/>
        <v>163</v>
      </c>
    </row>
    <row r="669" spans="1:19" x14ac:dyDescent="0.2">
      <c r="A669" t="str">
        <f>INDEX(FamilyPlateData!$A:$A,MATCH($I669,FamilyPlateData!$H:$H,0))</f>
        <v>F12M14</v>
      </c>
      <c r="B669" t="str">
        <f>INDEX(FamilyPlateData!$C:$C,MATCH($I669,FamilyPlateData!$H:$H,0))</f>
        <v>12</v>
      </c>
      <c r="C669" t="str">
        <f>INDEX(FamilyPlateData!$D:$D,MATCH($I669,FamilyPlateData!$H:$H,0))</f>
        <v>14</v>
      </c>
      <c r="D669">
        <f>INDEX(FamilyPlateData!$B:$B,MATCH($I669,FamilyPlateData!$H:$H,0))</f>
        <v>4</v>
      </c>
      <c r="E669">
        <v>1</v>
      </c>
      <c r="F669" s="19">
        <v>28</v>
      </c>
      <c r="G669" t="s">
        <v>4</v>
      </c>
      <c r="H669" s="5">
        <v>5</v>
      </c>
      <c r="I669" t="s">
        <v>169</v>
      </c>
      <c r="J669" s="15" t="str">
        <f t="shared" si="31"/>
        <v>1-28D-5</v>
      </c>
      <c r="K669">
        <f>INDEX(FamilyPlateData!I:I,MATCH(I669,FamilyPlateData!H:H,0))</f>
        <v>2</v>
      </c>
      <c r="L669" t="str">
        <f>INDEX(FamilyPlateData!J:J,MATCH(I669,FamilyPlateData!H:H,0))</f>
        <v>A1</v>
      </c>
      <c r="M669">
        <v>1</v>
      </c>
      <c r="N669">
        <v>1</v>
      </c>
      <c r="O669">
        <f>IF(_xlfn.IFNA(INDEX(ShrinkageData!H:H,MATCH(J669,ShrinkageData!H:H,0)), 0) = 0, 0, 1)</f>
        <v>0</v>
      </c>
      <c r="P669">
        <v>0</v>
      </c>
      <c r="Q669">
        <f t="shared" si="32"/>
        <v>1</v>
      </c>
      <c r="R669" s="1">
        <v>43600</v>
      </c>
      <c r="S669" s="16">
        <f t="shared" si="33"/>
        <v>163</v>
      </c>
    </row>
    <row r="670" spans="1:19" x14ac:dyDescent="0.2">
      <c r="A670" t="str">
        <f>INDEX(FamilyPlateData!$A:$A,MATCH($I670,FamilyPlateData!$H:$H,0))</f>
        <v>F12M14</v>
      </c>
      <c r="B670" t="str">
        <f>INDEX(FamilyPlateData!$C:$C,MATCH($I670,FamilyPlateData!$H:$H,0))</f>
        <v>12</v>
      </c>
      <c r="C670" t="str">
        <f>INDEX(FamilyPlateData!$D:$D,MATCH($I670,FamilyPlateData!$H:$H,0))</f>
        <v>14</v>
      </c>
      <c r="D670">
        <f>INDEX(FamilyPlateData!$B:$B,MATCH($I670,FamilyPlateData!$H:$H,0))</f>
        <v>4</v>
      </c>
      <c r="E670">
        <v>1</v>
      </c>
      <c r="F670" s="19">
        <v>28</v>
      </c>
      <c r="G670" t="s">
        <v>4</v>
      </c>
      <c r="H670" s="5">
        <v>6</v>
      </c>
      <c r="I670" t="s">
        <v>169</v>
      </c>
      <c r="J670" s="15" t="str">
        <f t="shared" si="31"/>
        <v>1-28D-6</v>
      </c>
      <c r="K670">
        <f>INDEX(FamilyPlateData!I:I,MATCH(I670,FamilyPlateData!H:H,0))</f>
        <v>2</v>
      </c>
      <c r="L670" t="str">
        <f>INDEX(FamilyPlateData!J:J,MATCH(I670,FamilyPlateData!H:H,0))</f>
        <v>A1</v>
      </c>
      <c r="M670">
        <v>1</v>
      </c>
      <c r="N670">
        <v>1</v>
      </c>
      <c r="O670">
        <f>IF(_xlfn.IFNA(INDEX(ShrinkageData!H:H,MATCH(J670,ShrinkageData!H:H,0)), 0) = 0, 0, 1)</f>
        <v>0</v>
      </c>
      <c r="P670">
        <v>0</v>
      </c>
      <c r="Q670">
        <f t="shared" si="32"/>
        <v>1</v>
      </c>
      <c r="R670" s="1">
        <v>43600</v>
      </c>
      <c r="S670" s="16">
        <f t="shared" si="33"/>
        <v>163</v>
      </c>
    </row>
    <row r="671" spans="1:19" x14ac:dyDescent="0.2">
      <c r="A671" t="str">
        <f>INDEX(FamilyPlateData!$A:$A,MATCH($I671,FamilyPlateData!$H:$H,0))</f>
        <v>F07M12</v>
      </c>
      <c r="B671" t="str">
        <f>INDEX(FamilyPlateData!$C:$C,MATCH($I671,FamilyPlateData!$H:$H,0))</f>
        <v>07</v>
      </c>
      <c r="C671" t="str">
        <f>INDEX(FamilyPlateData!$D:$D,MATCH($I671,FamilyPlateData!$H:$H,0))</f>
        <v>12</v>
      </c>
      <c r="D671">
        <f>INDEX(FamilyPlateData!$B:$B,MATCH($I671,FamilyPlateData!$H:$H,0))</f>
        <v>3</v>
      </c>
      <c r="E671">
        <v>1</v>
      </c>
      <c r="F671" s="19">
        <v>29</v>
      </c>
      <c r="G671" t="s">
        <v>1</v>
      </c>
      <c r="H671" s="5">
        <v>1</v>
      </c>
      <c r="I671" t="s">
        <v>170</v>
      </c>
      <c r="J671" s="15" t="str">
        <f t="shared" si="31"/>
        <v>1-29A-1</v>
      </c>
      <c r="K671">
        <f>INDEX(FamilyPlateData!I:I,MATCH(I671,FamilyPlateData!H:H,0))</f>
        <v>3</v>
      </c>
      <c r="L671" t="str">
        <f>INDEX(FamilyPlateData!J:J,MATCH(I671,FamilyPlateData!H:H,0))</f>
        <v>A3</v>
      </c>
      <c r="M671">
        <v>1</v>
      </c>
      <c r="N671">
        <v>1</v>
      </c>
      <c r="O671">
        <f>IF(_xlfn.IFNA(INDEX(ShrinkageData!H:H,MATCH(J671,ShrinkageData!H:H,0)), 0) = 0, 0, 1)</f>
        <v>0</v>
      </c>
      <c r="P671">
        <v>0</v>
      </c>
      <c r="Q671">
        <f t="shared" si="32"/>
        <v>1</v>
      </c>
      <c r="R671" s="1">
        <v>43600</v>
      </c>
      <c r="S671" s="16">
        <f t="shared" si="33"/>
        <v>163</v>
      </c>
    </row>
    <row r="672" spans="1:19" x14ac:dyDescent="0.2">
      <c r="A672" t="str">
        <f>INDEX(FamilyPlateData!$A:$A,MATCH($I672,FamilyPlateData!$H:$H,0))</f>
        <v>F07M12</v>
      </c>
      <c r="B672" t="str">
        <f>INDEX(FamilyPlateData!$C:$C,MATCH($I672,FamilyPlateData!$H:$H,0))</f>
        <v>07</v>
      </c>
      <c r="C672" t="str">
        <f>INDEX(FamilyPlateData!$D:$D,MATCH($I672,FamilyPlateData!$H:$H,0))</f>
        <v>12</v>
      </c>
      <c r="D672">
        <f>INDEX(FamilyPlateData!$B:$B,MATCH($I672,FamilyPlateData!$H:$H,0))</f>
        <v>3</v>
      </c>
      <c r="E672">
        <v>1</v>
      </c>
      <c r="F672" s="19">
        <v>29</v>
      </c>
      <c r="G672" t="s">
        <v>1</v>
      </c>
      <c r="H672" s="5">
        <v>2</v>
      </c>
      <c r="I672" t="s">
        <v>170</v>
      </c>
      <c r="J672" s="15" t="str">
        <f t="shared" si="31"/>
        <v>1-29A-2</v>
      </c>
      <c r="K672">
        <f>INDEX(FamilyPlateData!I:I,MATCH(I672,FamilyPlateData!H:H,0))</f>
        <v>3</v>
      </c>
      <c r="L672" t="str">
        <f>INDEX(FamilyPlateData!J:J,MATCH(I672,FamilyPlateData!H:H,0))</f>
        <v>A3</v>
      </c>
      <c r="M672">
        <v>1</v>
      </c>
      <c r="N672">
        <v>1</v>
      </c>
      <c r="O672">
        <f>IF(_xlfn.IFNA(INDEX(ShrinkageData!H:H,MATCH(J672,ShrinkageData!H:H,0)), 0) = 0, 0, 1)</f>
        <v>0</v>
      </c>
      <c r="P672">
        <v>0</v>
      </c>
      <c r="Q672">
        <f t="shared" si="32"/>
        <v>1</v>
      </c>
      <c r="R672" s="1">
        <v>43600</v>
      </c>
      <c r="S672" s="16">
        <f t="shared" si="33"/>
        <v>163</v>
      </c>
    </row>
    <row r="673" spans="1:19" x14ac:dyDescent="0.2">
      <c r="A673" t="str">
        <f>INDEX(FamilyPlateData!$A:$A,MATCH($I673,FamilyPlateData!$H:$H,0))</f>
        <v>F07M12</v>
      </c>
      <c r="B673" t="str">
        <f>INDEX(FamilyPlateData!$C:$C,MATCH($I673,FamilyPlateData!$H:$H,0))</f>
        <v>07</v>
      </c>
      <c r="C673" t="str">
        <f>INDEX(FamilyPlateData!$D:$D,MATCH($I673,FamilyPlateData!$H:$H,0))</f>
        <v>12</v>
      </c>
      <c r="D673">
        <f>INDEX(FamilyPlateData!$B:$B,MATCH($I673,FamilyPlateData!$H:$H,0))</f>
        <v>3</v>
      </c>
      <c r="E673">
        <v>1</v>
      </c>
      <c r="F673" s="19">
        <v>29</v>
      </c>
      <c r="G673" t="s">
        <v>1</v>
      </c>
      <c r="H673" s="5">
        <v>3</v>
      </c>
      <c r="I673" t="s">
        <v>170</v>
      </c>
      <c r="J673" s="15" t="str">
        <f t="shared" si="31"/>
        <v>1-29A-3</v>
      </c>
      <c r="K673">
        <f>INDEX(FamilyPlateData!I:I,MATCH(I673,FamilyPlateData!H:H,0))</f>
        <v>3</v>
      </c>
      <c r="L673" t="str">
        <f>INDEX(FamilyPlateData!J:J,MATCH(I673,FamilyPlateData!H:H,0))</f>
        <v>A3</v>
      </c>
      <c r="M673">
        <v>0</v>
      </c>
      <c r="N673">
        <v>0</v>
      </c>
      <c r="O673">
        <f>IF(_xlfn.IFNA(INDEX(ShrinkageData!H:H,MATCH(J673,ShrinkageData!H:H,0)), 0) = 0, 0, 1)</f>
        <v>0</v>
      </c>
      <c r="P673">
        <v>0</v>
      </c>
      <c r="Q673">
        <f t="shared" si="32"/>
        <v>0</v>
      </c>
      <c r="R673" s="1" t="s">
        <v>921</v>
      </c>
      <c r="S673" s="16">
        <f t="shared" si="33"/>
        <v>0</v>
      </c>
    </row>
    <row r="674" spans="1:19" x14ac:dyDescent="0.2">
      <c r="A674" t="str">
        <f>INDEX(FamilyPlateData!$A:$A,MATCH($I674,FamilyPlateData!$H:$H,0))</f>
        <v>F07M12</v>
      </c>
      <c r="B674" t="str">
        <f>INDEX(FamilyPlateData!$C:$C,MATCH($I674,FamilyPlateData!$H:$H,0))</f>
        <v>07</v>
      </c>
      <c r="C674" t="str">
        <f>INDEX(FamilyPlateData!$D:$D,MATCH($I674,FamilyPlateData!$H:$H,0))</f>
        <v>12</v>
      </c>
      <c r="D674">
        <f>INDEX(FamilyPlateData!$B:$B,MATCH($I674,FamilyPlateData!$H:$H,0))</f>
        <v>3</v>
      </c>
      <c r="E674">
        <v>1</v>
      </c>
      <c r="F674" s="19">
        <v>29</v>
      </c>
      <c r="G674" t="s">
        <v>1</v>
      </c>
      <c r="H674" s="5">
        <v>4</v>
      </c>
      <c r="I674" t="s">
        <v>170</v>
      </c>
      <c r="J674" s="15" t="str">
        <f t="shared" si="31"/>
        <v>1-29A-4</v>
      </c>
      <c r="K674">
        <f>INDEX(FamilyPlateData!I:I,MATCH(I674,FamilyPlateData!H:H,0))</f>
        <v>3</v>
      </c>
      <c r="L674" t="str">
        <f>INDEX(FamilyPlateData!J:J,MATCH(I674,FamilyPlateData!H:H,0))</f>
        <v>A3</v>
      </c>
      <c r="M674">
        <v>1</v>
      </c>
      <c r="N674">
        <v>1</v>
      </c>
      <c r="O674">
        <f>IF(_xlfn.IFNA(INDEX(ShrinkageData!H:H,MATCH(J674,ShrinkageData!H:H,0)), 0) = 0, 0, 1)</f>
        <v>0</v>
      </c>
      <c r="P674">
        <v>0</v>
      </c>
      <c r="Q674">
        <f t="shared" si="32"/>
        <v>1</v>
      </c>
      <c r="R674" s="1">
        <v>43600</v>
      </c>
      <c r="S674" s="16">
        <f t="shared" si="33"/>
        <v>163</v>
      </c>
    </row>
    <row r="675" spans="1:19" x14ac:dyDescent="0.2">
      <c r="A675" t="str">
        <f>INDEX(FamilyPlateData!$A:$A,MATCH($I675,FamilyPlateData!$H:$H,0))</f>
        <v>F07M12</v>
      </c>
      <c r="B675" t="str">
        <f>INDEX(FamilyPlateData!$C:$C,MATCH($I675,FamilyPlateData!$H:$H,0))</f>
        <v>07</v>
      </c>
      <c r="C675" t="str">
        <f>INDEX(FamilyPlateData!$D:$D,MATCH($I675,FamilyPlateData!$H:$H,0))</f>
        <v>12</v>
      </c>
      <c r="D675">
        <f>INDEX(FamilyPlateData!$B:$B,MATCH($I675,FamilyPlateData!$H:$H,0))</f>
        <v>3</v>
      </c>
      <c r="E675">
        <v>1</v>
      </c>
      <c r="F675" s="19">
        <v>29</v>
      </c>
      <c r="G675" t="s">
        <v>1</v>
      </c>
      <c r="H675" s="5">
        <v>5</v>
      </c>
      <c r="I675" t="s">
        <v>170</v>
      </c>
      <c r="J675" s="15" t="str">
        <f t="shared" si="31"/>
        <v>1-29A-5</v>
      </c>
      <c r="K675">
        <f>INDEX(FamilyPlateData!I:I,MATCH(I675,FamilyPlateData!H:H,0))</f>
        <v>3</v>
      </c>
      <c r="L675" t="str">
        <f>INDEX(FamilyPlateData!J:J,MATCH(I675,FamilyPlateData!H:H,0))</f>
        <v>A3</v>
      </c>
      <c r="M675">
        <v>1</v>
      </c>
      <c r="N675">
        <v>1</v>
      </c>
      <c r="O675">
        <f>IF(_xlfn.IFNA(INDEX(ShrinkageData!H:H,MATCH(J675,ShrinkageData!H:H,0)), 0) = 0, 0, 1)</f>
        <v>0</v>
      </c>
      <c r="P675">
        <v>0</v>
      </c>
      <c r="Q675">
        <f t="shared" si="32"/>
        <v>1</v>
      </c>
      <c r="R675" s="1">
        <v>43554</v>
      </c>
      <c r="S675" s="16">
        <f t="shared" si="33"/>
        <v>117</v>
      </c>
    </row>
    <row r="676" spans="1:19" x14ac:dyDescent="0.2">
      <c r="A676" t="str">
        <f>INDEX(FamilyPlateData!$A:$A,MATCH($I676,FamilyPlateData!$H:$H,0))</f>
        <v>F07M12</v>
      </c>
      <c r="B676" t="str">
        <f>INDEX(FamilyPlateData!$C:$C,MATCH($I676,FamilyPlateData!$H:$H,0))</f>
        <v>07</v>
      </c>
      <c r="C676" t="str">
        <f>INDEX(FamilyPlateData!$D:$D,MATCH($I676,FamilyPlateData!$H:$H,0))</f>
        <v>12</v>
      </c>
      <c r="D676">
        <f>INDEX(FamilyPlateData!$B:$B,MATCH($I676,FamilyPlateData!$H:$H,0))</f>
        <v>3</v>
      </c>
      <c r="E676">
        <v>1</v>
      </c>
      <c r="F676" s="19">
        <v>29</v>
      </c>
      <c r="G676" t="s">
        <v>1</v>
      </c>
      <c r="H676" s="5">
        <v>6</v>
      </c>
      <c r="I676" t="s">
        <v>170</v>
      </c>
      <c r="J676" s="15" t="str">
        <f t="shared" si="31"/>
        <v>1-29A-6</v>
      </c>
      <c r="K676">
        <f>INDEX(FamilyPlateData!I:I,MATCH(I676,FamilyPlateData!H:H,0))</f>
        <v>3</v>
      </c>
      <c r="L676" t="str">
        <f>INDEX(FamilyPlateData!J:J,MATCH(I676,FamilyPlateData!H:H,0))</f>
        <v>A3</v>
      </c>
      <c r="M676">
        <v>0</v>
      </c>
      <c r="N676">
        <v>0</v>
      </c>
      <c r="O676">
        <f>IF(_xlfn.IFNA(INDEX(ShrinkageData!H:H,MATCH(J676,ShrinkageData!H:H,0)), 0) = 0, 0, 1)</f>
        <v>0</v>
      </c>
      <c r="P676">
        <v>0</v>
      </c>
      <c r="Q676">
        <f t="shared" si="32"/>
        <v>0</v>
      </c>
      <c r="R676" s="1" t="s">
        <v>921</v>
      </c>
      <c r="S676" s="16">
        <f t="shared" si="33"/>
        <v>0</v>
      </c>
    </row>
    <row r="677" spans="1:19" x14ac:dyDescent="0.2">
      <c r="A677" t="str">
        <f>INDEX(FamilyPlateData!$A:$A,MATCH($I677,FamilyPlateData!$H:$H,0))</f>
        <v>F07M12</v>
      </c>
      <c r="B677" t="str">
        <f>INDEX(FamilyPlateData!$C:$C,MATCH($I677,FamilyPlateData!$H:$H,0))</f>
        <v>07</v>
      </c>
      <c r="C677" t="str">
        <f>INDEX(FamilyPlateData!$D:$D,MATCH($I677,FamilyPlateData!$H:$H,0))</f>
        <v>12</v>
      </c>
      <c r="D677">
        <f>INDEX(FamilyPlateData!$B:$B,MATCH($I677,FamilyPlateData!$H:$H,0))</f>
        <v>3</v>
      </c>
      <c r="E677">
        <v>1</v>
      </c>
      <c r="F677" s="19">
        <v>29</v>
      </c>
      <c r="G677" t="s">
        <v>2</v>
      </c>
      <c r="H677" s="5">
        <v>1</v>
      </c>
      <c r="I677" t="s">
        <v>171</v>
      </c>
      <c r="J677" s="15" t="str">
        <f t="shared" si="31"/>
        <v>1-29B-1</v>
      </c>
      <c r="K677">
        <f>INDEX(FamilyPlateData!I:I,MATCH(I677,FamilyPlateData!H:H,0))</f>
        <v>3</v>
      </c>
      <c r="L677" t="str">
        <f>INDEX(FamilyPlateData!J:J,MATCH(I677,FamilyPlateData!H:H,0))</f>
        <v>A3</v>
      </c>
      <c r="M677">
        <v>1</v>
      </c>
      <c r="N677">
        <v>1</v>
      </c>
      <c r="O677">
        <f>IF(_xlfn.IFNA(INDEX(ShrinkageData!H:H,MATCH(J677,ShrinkageData!H:H,0)), 0) = 0, 0, 1)</f>
        <v>0</v>
      </c>
      <c r="P677">
        <v>0</v>
      </c>
      <c r="Q677">
        <f t="shared" si="32"/>
        <v>1</v>
      </c>
      <c r="R677" s="1">
        <v>43600</v>
      </c>
      <c r="S677" s="16">
        <f t="shared" si="33"/>
        <v>163</v>
      </c>
    </row>
    <row r="678" spans="1:19" x14ac:dyDescent="0.2">
      <c r="A678" t="str">
        <f>INDEX(FamilyPlateData!$A:$A,MATCH($I678,FamilyPlateData!$H:$H,0))</f>
        <v>F07M12</v>
      </c>
      <c r="B678" t="str">
        <f>INDEX(FamilyPlateData!$C:$C,MATCH($I678,FamilyPlateData!$H:$H,0))</f>
        <v>07</v>
      </c>
      <c r="C678" t="str">
        <f>INDEX(FamilyPlateData!$D:$D,MATCH($I678,FamilyPlateData!$H:$H,0))</f>
        <v>12</v>
      </c>
      <c r="D678">
        <f>INDEX(FamilyPlateData!$B:$B,MATCH($I678,FamilyPlateData!$H:$H,0))</f>
        <v>3</v>
      </c>
      <c r="E678">
        <v>1</v>
      </c>
      <c r="F678" s="19">
        <v>29</v>
      </c>
      <c r="G678" t="s">
        <v>2</v>
      </c>
      <c r="H678" s="5">
        <v>2</v>
      </c>
      <c r="I678" t="s">
        <v>171</v>
      </c>
      <c r="J678" s="15" t="str">
        <f t="shared" si="31"/>
        <v>1-29B-2</v>
      </c>
      <c r="K678">
        <f>INDEX(FamilyPlateData!I:I,MATCH(I678,FamilyPlateData!H:H,0))</f>
        <v>3</v>
      </c>
      <c r="L678" t="str">
        <f>INDEX(FamilyPlateData!J:J,MATCH(I678,FamilyPlateData!H:H,0))</f>
        <v>A3</v>
      </c>
      <c r="M678">
        <v>1</v>
      </c>
      <c r="N678">
        <v>1</v>
      </c>
      <c r="O678">
        <f>IF(_xlfn.IFNA(INDEX(ShrinkageData!H:H,MATCH(J678,ShrinkageData!H:H,0)), 0) = 0, 0, 1)</f>
        <v>0</v>
      </c>
      <c r="P678">
        <v>0</v>
      </c>
      <c r="Q678">
        <f t="shared" si="32"/>
        <v>1</v>
      </c>
      <c r="R678" s="1">
        <v>43600</v>
      </c>
      <c r="S678" s="16">
        <f t="shared" si="33"/>
        <v>163</v>
      </c>
    </row>
    <row r="679" spans="1:19" x14ac:dyDescent="0.2">
      <c r="A679" t="str">
        <f>INDEX(FamilyPlateData!$A:$A,MATCH($I679,FamilyPlateData!$H:$H,0))</f>
        <v>F07M12</v>
      </c>
      <c r="B679" t="str">
        <f>INDEX(FamilyPlateData!$C:$C,MATCH($I679,FamilyPlateData!$H:$H,0))</f>
        <v>07</v>
      </c>
      <c r="C679" t="str">
        <f>INDEX(FamilyPlateData!$D:$D,MATCH($I679,FamilyPlateData!$H:$H,0))</f>
        <v>12</v>
      </c>
      <c r="D679">
        <f>INDEX(FamilyPlateData!$B:$B,MATCH($I679,FamilyPlateData!$H:$H,0))</f>
        <v>3</v>
      </c>
      <c r="E679">
        <v>1</v>
      </c>
      <c r="F679" s="19">
        <v>29</v>
      </c>
      <c r="G679" t="s">
        <v>2</v>
      </c>
      <c r="H679" s="5">
        <v>3</v>
      </c>
      <c r="I679" t="s">
        <v>171</v>
      </c>
      <c r="J679" s="15" t="str">
        <f t="shared" si="31"/>
        <v>1-29B-3</v>
      </c>
      <c r="K679">
        <f>INDEX(FamilyPlateData!I:I,MATCH(I679,FamilyPlateData!H:H,0))</f>
        <v>3</v>
      </c>
      <c r="L679" t="str">
        <f>INDEX(FamilyPlateData!J:J,MATCH(I679,FamilyPlateData!H:H,0))</f>
        <v>A3</v>
      </c>
      <c r="M679">
        <v>1</v>
      </c>
      <c r="N679">
        <v>1</v>
      </c>
      <c r="O679">
        <f>IF(_xlfn.IFNA(INDEX(ShrinkageData!H:H,MATCH(J679,ShrinkageData!H:H,0)), 0) = 0, 0, 1)</f>
        <v>1</v>
      </c>
      <c r="P679">
        <v>0</v>
      </c>
      <c r="Q679">
        <f t="shared" si="32"/>
        <v>0</v>
      </c>
      <c r="R679" s="1">
        <v>43583</v>
      </c>
      <c r="S679" s="16">
        <f t="shared" si="33"/>
        <v>146</v>
      </c>
    </row>
    <row r="680" spans="1:19" x14ac:dyDescent="0.2">
      <c r="A680" t="str">
        <f>INDEX(FamilyPlateData!$A:$A,MATCH($I680,FamilyPlateData!$H:$H,0))</f>
        <v>F07M12</v>
      </c>
      <c r="B680" t="str">
        <f>INDEX(FamilyPlateData!$C:$C,MATCH($I680,FamilyPlateData!$H:$H,0))</f>
        <v>07</v>
      </c>
      <c r="C680" t="str">
        <f>INDEX(FamilyPlateData!$D:$D,MATCH($I680,FamilyPlateData!$H:$H,0))</f>
        <v>12</v>
      </c>
      <c r="D680">
        <f>INDEX(FamilyPlateData!$B:$B,MATCH($I680,FamilyPlateData!$H:$H,0))</f>
        <v>3</v>
      </c>
      <c r="E680">
        <v>1</v>
      </c>
      <c r="F680" s="19">
        <v>29</v>
      </c>
      <c r="G680" t="s">
        <v>2</v>
      </c>
      <c r="H680" s="5">
        <v>4</v>
      </c>
      <c r="I680" t="s">
        <v>171</v>
      </c>
      <c r="J680" s="15" t="str">
        <f t="shared" si="31"/>
        <v>1-29B-4</v>
      </c>
      <c r="K680">
        <f>INDEX(FamilyPlateData!I:I,MATCH(I680,FamilyPlateData!H:H,0))</f>
        <v>3</v>
      </c>
      <c r="L680" t="str">
        <f>INDEX(FamilyPlateData!J:J,MATCH(I680,FamilyPlateData!H:H,0))</f>
        <v>A3</v>
      </c>
      <c r="M680">
        <v>1</v>
      </c>
      <c r="N680">
        <v>1</v>
      </c>
      <c r="O680">
        <f>IF(_xlfn.IFNA(INDEX(ShrinkageData!H:H,MATCH(J680,ShrinkageData!H:H,0)), 0) = 0, 0, 1)</f>
        <v>0</v>
      </c>
      <c r="P680">
        <v>0</v>
      </c>
      <c r="Q680">
        <f t="shared" si="32"/>
        <v>1</v>
      </c>
      <c r="R680" s="1">
        <v>43600</v>
      </c>
      <c r="S680" s="16">
        <f t="shared" si="33"/>
        <v>163</v>
      </c>
    </row>
    <row r="681" spans="1:19" x14ac:dyDescent="0.2">
      <c r="A681" t="str">
        <f>INDEX(FamilyPlateData!$A:$A,MATCH($I681,FamilyPlateData!$H:$H,0))</f>
        <v>F07M12</v>
      </c>
      <c r="B681" t="str">
        <f>INDEX(FamilyPlateData!$C:$C,MATCH($I681,FamilyPlateData!$H:$H,0))</f>
        <v>07</v>
      </c>
      <c r="C681" t="str">
        <f>INDEX(FamilyPlateData!$D:$D,MATCH($I681,FamilyPlateData!$H:$H,0))</f>
        <v>12</v>
      </c>
      <c r="D681">
        <f>INDEX(FamilyPlateData!$B:$B,MATCH($I681,FamilyPlateData!$H:$H,0))</f>
        <v>3</v>
      </c>
      <c r="E681">
        <v>1</v>
      </c>
      <c r="F681" s="19">
        <v>29</v>
      </c>
      <c r="G681" t="s">
        <v>2</v>
      </c>
      <c r="H681" s="5">
        <v>5</v>
      </c>
      <c r="I681" t="s">
        <v>171</v>
      </c>
      <c r="J681" s="15" t="str">
        <f t="shared" si="31"/>
        <v>1-29B-5</v>
      </c>
      <c r="K681">
        <f>INDEX(FamilyPlateData!I:I,MATCH(I681,FamilyPlateData!H:H,0))</f>
        <v>3</v>
      </c>
      <c r="L681" t="str">
        <f>INDEX(FamilyPlateData!J:J,MATCH(I681,FamilyPlateData!H:H,0))</f>
        <v>A3</v>
      </c>
      <c r="M681">
        <v>1</v>
      </c>
      <c r="N681">
        <v>1</v>
      </c>
      <c r="O681">
        <f>IF(_xlfn.IFNA(INDEX(ShrinkageData!H:H,MATCH(J681,ShrinkageData!H:H,0)), 0) = 0, 0, 1)</f>
        <v>0</v>
      </c>
      <c r="P681">
        <v>0</v>
      </c>
      <c r="Q681">
        <f t="shared" si="32"/>
        <v>1</v>
      </c>
      <c r="R681" s="1">
        <v>43600</v>
      </c>
      <c r="S681" s="16">
        <f t="shared" si="33"/>
        <v>163</v>
      </c>
    </row>
    <row r="682" spans="1:19" x14ac:dyDescent="0.2">
      <c r="A682" t="str">
        <f>INDEX(FamilyPlateData!$A:$A,MATCH($I682,FamilyPlateData!$H:$H,0))</f>
        <v>F07M12</v>
      </c>
      <c r="B682" t="str">
        <f>INDEX(FamilyPlateData!$C:$C,MATCH($I682,FamilyPlateData!$H:$H,0))</f>
        <v>07</v>
      </c>
      <c r="C682" t="str">
        <f>INDEX(FamilyPlateData!$D:$D,MATCH($I682,FamilyPlateData!$H:$H,0))</f>
        <v>12</v>
      </c>
      <c r="D682">
        <f>INDEX(FamilyPlateData!$B:$B,MATCH($I682,FamilyPlateData!$H:$H,0))</f>
        <v>3</v>
      </c>
      <c r="E682">
        <v>1</v>
      </c>
      <c r="F682" s="19">
        <v>29</v>
      </c>
      <c r="G682" t="s">
        <v>2</v>
      </c>
      <c r="H682" s="5">
        <v>6</v>
      </c>
      <c r="I682" t="s">
        <v>171</v>
      </c>
      <c r="J682" s="15" t="str">
        <f t="shared" si="31"/>
        <v>1-29B-6</v>
      </c>
      <c r="K682">
        <f>INDEX(FamilyPlateData!I:I,MATCH(I682,FamilyPlateData!H:H,0))</f>
        <v>3</v>
      </c>
      <c r="L682" t="str">
        <f>INDEX(FamilyPlateData!J:J,MATCH(I682,FamilyPlateData!H:H,0))</f>
        <v>A3</v>
      </c>
      <c r="M682">
        <v>1</v>
      </c>
      <c r="N682">
        <v>1</v>
      </c>
      <c r="O682">
        <f>IF(_xlfn.IFNA(INDEX(ShrinkageData!H:H,MATCH(J682,ShrinkageData!H:H,0)), 0) = 0, 0, 1)</f>
        <v>0</v>
      </c>
      <c r="P682">
        <v>0</v>
      </c>
      <c r="Q682">
        <f t="shared" si="32"/>
        <v>1</v>
      </c>
      <c r="R682" s="1">
        <v>43600</v>
      </c>
      <c r="S682" s="16">
        <f t="shared" si="33"/>
        <v>163</v>
      </c>
    </row>
    <row r="683" spans="1:19" x14ac:dyDescent="0.2">
      <c r="A683" t="str">
        <f>INDEX(FamilyPlateData!$A:$A,MATCH($I683,FamilyPlateData!$H:$H,0))</f>
        <v>F01M04</v>
      </c>
      <c r="B683" t="str">
        <f>INDEX(FamilyPlateData!$C:$C,MATCH($I683,FamilyPlateData!$H:$H,0))</f>
        <v>01</v>
      </c>
      <c r="C683" t="str">
        <f>INDEX(FamilyPlateData!$D:$D,MATCH($I683,FamilyPlateData!$H:$H,0))</f>
        <v>04</v>
      </c>
      <c r="D683">
        <f>INDEX(FamilyPlateData!$B:$B,MATCH($I683,FamilyPlateData!$H:$H,0))</f>
        <v>1</v>
      </c>
      <c r="E683">
        <v>1</v>
      </c>
      <c r="F683" s="19">
        <v>29</v>
      </c>
      <c r="G683" t="s">
        <v>3</v>
      </c>
      <c r="H683" s="5">
        <v>1</v>
      </c>
      <c r="I683" t="s">
        <v>172</v>
      </c>
      <c r="J683" s="15" t="str">
        <f t="shared" si="31"/>
        <v>1-29C-1</v>
      </c>
      <c r="K683">
        <f>INDEX(FamilyPlateData!I:I,MATCH(I683,FamilyPlateData!H:H,0))</f>
        <v>3</v>
      </c>
      <c r="L683" t="str">
        <f>INDEX(FamilyPlateData!J:J,MATCH(I683,FamilyPlateData!H:H,0))</f>
        <v>A1</v>
      </c>
      <c r="M683">
        <v>0</v>
      </c>
      <c r="N683">
        <v>1</v>
      </c>
      <c r="O683">
        <f>IF(_xlfn.IFNA(INDEX(ShrinkageData!H:H,MATCH(J683,ShrinkageData!H:H,0)), 0) = 0, 0, 1)</f>
        <v>0</v>
      </c>
      <c r="P683">
        <v>1</v>
      </c>
      <c r="Q683">
        <f t="shared" si="32"/>
        <v>0</v>
      </c>
      <c r="R683" s="1">
        <v>43600</v>
      </c>
      <c r="S683" s="16">
        <f t="shared" si="33"/>
        <v>163</v>
      </c>
    </row>
    <row r="684" spans="1:19" x14ac:dyDescent="0.2">
      <c r="A684" t="str">
        <f>INDEX(FamilyPlateData!$A:$A,MATCH($I684,FamilyPlateData!$H:$H,0))</f>
        <v>F01M04</v>
      </c>
      <c r="B684" t="str">
        <f>INDEX(FamilyPlateData!$C:$C,MATCH($I684,FamilyPlateData!$H:$H,0))</f>
        <v>01</v>
      </c>
      <c r="C684" t="str">
        <f>INDEX(FamilyPlateData!$D:$D,MATCH($I684,FamilyPlateData!$H:$H,0))</f>
        <v>04</v>
      </c>
      <c r="D684">
        <f>INDEX(FamilyPlateData!$B:$B,MATCH($I684,FamilyPlateData!$H:$H,0))</f>
        <v>1</v>
      </c>
      <c r="E684">
        <v>1</v>
      </c>
      <c r="F684" s="19">
        <v>29</v>
      </c>
      <c r="G684" t="s">
        <v>3</v>
      </c>
      <c r="H684" s="5">
        <v>2</v>
      </c>
      <c r="I684" t="s">
        <v>172</v>
      </c>
      <c r="J684" s="15" t="str">
        <f t="shared" si="31"/>
        <v>1-29C-2</v>
      </c>
      <c r="K684">
        <f>INDEX(FamilyPlateData!I:I,MATCH(I684,FamilyPlateData!H:H,0))</f>
        <v>3</v>
      </c>
      <c r="L684" t="str">
        <f>INDEX(FamilyPlateData!J:J,MATCH(I684,FamilyPlateData!H:H,0))</f>
        <v>A1</v>
      </c>
      <c r="M684">
        <v>0</v>
      </c>
      <c r="N684">
        <v>0</v>
      </c>
      <c r="O684">
        <f>IF(_xlfn.IFNA(INDEX(ShrinkageData!H:H,MATCH(J684,ShrinkageData!H:H,0)), 0) = 0, 0, 1)</f>
        <v>0</v>
      </c>
      <c r="P684">
        <v>0</v>
      </c>
      <c r="Q684">
        <f t="shared" si="32"/>
        <v>0</v>
      </c>
      <c r="R684" s="1" t="s">
        <v>921</v>
      </c>
      <c r="S684" s="16">
        <f t="shared" si="33"/>
        <v>0</v>
      </c>
    </row>
    <row r="685" spans="1:19" x14ac:dyDescent="0.2">
      <c r="A685" t="str">
        <f>INDEX(FamilyPlateData!$A:$A,MATCH($I685,FamilyPlateData!$H:$H,0))</f>
        <v>F01M04</v>
      </c>
      <c r="B685" t="str">
        <f>INDEX(FamilyPlateData!$C:$C,MATCH($I685,FamilyPlateData!$H:$H,0))</f>
        <v>01</v>
      </c>
      <c r="C685" t="str">
        <f>INDEX(FamilyPlateData!$D:$D,MATCH($I685,FamilyPlateData!$H:$H,0))</f>
        <v>04</v>
      </c>
      <c r="D685">
        <f>INDEX(FamilyPlateData!$B:$B,MATCH($I685,FamilyPlateData!$H:$H,0))</f>
        <v>1</v>
      </c>
      <c r="E685">
        <v>1</v>
      </c>
      <c r="F685" s="19">
        <v>29</v>
      </c>
      <c r="G685" t="s">
        <v>3</v>
      </c>
      <c r="H685" s="5">
        <v>3</v>
      </c>
      <c r="I685" t="s">
        <v>172</v>
      </c>
      <c r="J685" s="15" t="str">
        <f t="shared" si="31"/>
        <v>1-29C-3</v>
      </c>
      <c r="K685">
        <f>INDEX(FamilyPlateData!I:I,MATCH(I685,FamilyPlateData!H:H,0))</f>
        <v>3</v>
      </c>
      <c r="L685" t="str">
        <f>INDEX(FamilyPlateData!J:J,MATCH(I685,FamilyPlateData!H:H,0))</f>
        <v>A1</v>
      </c>
      <c r="M685">
        <v>0</v>
      </c>
      <c r="N685">
        <v>0</v>
      </c>
      <c r="O685">
        <f>IF(_xlfn.IFNA(INDEX(ShrinkageData!H:H,MATCH(J685,ShrinkageData!H:H,0)), 0) = 0, 0, 1)</f>
        <v>0</v>
      </c>
      <c r="P685">
        <v>0</v>
      </c>
      <c r="Q685">
        <f t="shared" si="32"/>
        <v>0</v>
      </c>
      <c r="R685" s="1" t="s">
        <v>921</v>
      </c>
      <c r="S685" s="16">
        <f t="shared" si="33"/>
        <v>0</v>
      </c>
    </row>
    <row r="686" spans="1:19" x14ac:dyDescent="0.2">
      <c r="A686" t="str">
        <f>INDEX(FamilyPlateData!$A:$A,MATCH($I686,FamilyPlateData!$H:$H,0))</f>
        <v>F01M04</v>
      </c>
      <c r="B686" t="str">
        <f>INDEX(FamilyPlateData!$C:$C,MATCH($I686,FamilyPlateData!$H:$H,0))</f>
        <v>01</v>
      </c>
      <c r="C686" t="str">
        <f>INDEX(FamilyPlateData!$D:$D,MATCH($I686,FamilyPlateData!$H:$H,0))</f>
        <v>04</v>
      </c>
      <c r="D686">
        <f>INDEX(FamilyPlateData!$B:$B,MATCH($I686,FamilyPlateData!$H:$H,0))</f>
        <v>1</v>
      </c>
      <c r="E686">
        <v>1</v>
      </c>
      <c r="F686" s="19">
        <v>29</v>
      </c>
      <c r="G686" t="s">
        <v>3</v>
      </c>
      <c r="H686" s="5">
        <v>4</v>
      </c>
      <c r="I686" t="s">
        <v>172</v>
      </c>
      <c r="J686" s="15" t="str">
        <f t="shared" si="31"/>
        <v>1-29C-4</v>
      </c>
      <c r="K686">
        <f>INDEX(FamilyPlateData!I:I,MATCH(I686,FamilyPlateData!H:H,0))</f>
        <v>3</v>
      </c>
      <c r="L686" t="str">
        <f>INDEX(FamilyPlateData!J:J,MATCH(I686,FamilyPlateData!H:H,0))</f>
        <v>A1</v>
      </c>
      <c r="M686">
        <v>1</v>
      </c>
      <c r="N686">
        <v>1</v>
      </c>
      <c r="O686">
        <f>IF(_xlfn.IFNA(INDEX(ShrinkageData!H:H,MATCH(J686,ShrinkageData!H:H,0)), 0) = 0, 0, 1)</f>
        <v>0</v>
      </c>
      <c r="P686">
        <v>0</v>
      </c>
      <c r="Q686">
        <f t="shared" si="32"/>
        <v>1</v>
      </c>
      <c r="R686" s="1">
        <v>43600</v>
      </c>
      <c r="S686" s="16">
        <f t="shared" si="33"/>
        <v>163</v>
      </c>
    </row>
    <row r="687" spans="1:19" x14ac:dyDescent="0.2">
      <c r="A687" t="str">
        <f>INDEX(FamilyPlateData!$A:$A,MATCH($I687,FamilyPlateData!$H:$H,0))</f>
        <v>F01M04</v>
      </c>
      <c r="B687" t="str">
        <f>INDEX(FamilyPlateData!$C:$C,MATCH($I687,FamilyPlateData!$H:$H,0))</f>
        <v>01</v>
      </c>
      <c r="C687" t="str">
        <f>INDEX(FamilyPlateData!$D:$D,MATCH($I687,FamilyPlateData!$H:$H,0))</f>
        <v>04</v>
      </c>
      <c r="D687">
        <f>INDEX(FamilyPlateData!$B:$B,MATCH($I687,FamilyPlateData!$H:$H,0))</f>
        <v>1</v>
      </c>
      <c r="E687">
        <v>1</v>
      </c>
      <c r="F687" s="19">
        <v>29</v>
      </c>
      <c r="G687" t="s">
        <v>3</v>
      </c>
      <c r="H687" s="5">
        <v>5</v>
      </c>
      <c r="I687" t="s">
        <v>172</v>
      </c>
      <c r="J687" s="15" t="str">
        <f t="shared" si="31"/>
        <v>1-29C-5</v>
      </c>
      <c r="K687">
        <f>INDEX(FamilyPlateData!I:I,MATCH(I687,FamilyPlateData!H:H,0))</f>
        <v>3</v>
      </c>
      <c r="L687" t="str">
        <f>INDEX(FamilyPlateData!J:J,MATCH(I687,FamilyPlateData!H:H,0))</f>
        <v>A1</v>
      </c>
      <c r="M687">
        <v>1</v>
      </c>
      <c r="N687">
        <v>1</v>
      </c>
      <c r="O687">
        <f>IF(_xlfn.IFNA(INDEX(ShrinkageData!H:H,MATCH(J687,ShrinkageData!H:H,0)), 0) = 0, 0, 1)</f>
        <v>1</v>
      </c>
      <c r="P687">
        <v>0</v>
      </c>
      <c r="Q687">
        <f t="shared" si="32"/>
        <v>0</v>
      </c>
      <c r="R687" s="1">
        <v>43585</v>
      </c>
      <c r="S687" s="16">
        <f t="shared" si="33"/>
        <v>148</v>
      </c>
    </row>
    <row r="688" spans="1:19" x14ac:dyDescent="0.2">
      <c r="A688" t="str">
        <f>INDEX(FamilyPlateData!$A:$A,MATCH($I688,FamilyPlateData!$H:$H,0))</f>
        <v>F01M04</v>
      </c>
      <c r="B688" t="str">
        <f>INDEX(FamilyPlateData!$C:$C,MATCH($I688,FamilyPlateData!$H:$H,0))</f>
        <v>01</v>
      </c>
      <c r="C688" t="str">
        <f>INDEX(FamilyPlateData!$D:$D,MATCH($I688,FamilyPlateData!$H:$H,0))</f>
        <v>04</v>
      </c>
      <c r="D688">
        <f>INDEX(FamilyPlateData!$B:$B,MATCH($I688,FamilyPlateData!$H:$H,0))</f>
        <v>1</v>
      </c>
      <c r="E688">
        <v>1</v>
      </c>
      <c r="F688" s="19">
        <v>29</v>
      </c>
      <c r="G688" t="s">
        <v>3</v>
      </c>
      <c r="H688" s="5">
        <v>6</v>
      </c>
      <c r="I688" t="s">
        <v>172</v>
      </c>
      <c r="J688" s="15" t="str">
        <f t="shared" si="31"/>
        <v>1-29C-6</v>
      </c>
      <c r="K688">
        <f>INDEX(FamilyPlateData!I:I,MATCH(I688,FamilyPlateData!H:H,0))</f>
        <v>3</v>
      </c>
      <c r="L688" t="str">
        <f>INDEX(FamilyPlateData!J:J,MATCH(I688,FamilyPlateData!H:H,0))</f>
        <v>A1</v>
      </c>
      <c r="M688">
        <v>0</v>
      </c>
      <c r="N688">
        <v>0</v>
      </c>
      <c r="O688">
        <f>IF(_xlfn.IFNA(INDEX(ShrinkageData!H:H,MATCH(J688,ShrinkageData!H:H,0)), 0) = 0, 0, 1)</f>
        <v>0</v>
      </c>
      <c r="P688">
        <v>0</v>
      </c>
      <c r="Q688">
        <f t="shared" si="32"/>
        <v>0</v>
      </c>
      <c r="R688" s="1" t="s">
        <v>921</v>
      </c>
      <c r="S688" s="16">
        <f t="shared" si="33"/>
        <v>0</v>
      </c>
    </row>
    <row r="689" spans="1:19" x14ac:dyDescent="0.2">
      <c r="A689" t="str">
        <f>INDEX(FamilyPlateData!$A:$A,MATCH($I689,FamilyPlateData!$H:$H,0))</f>
        <v>F01M04</v>
      </c>
      <c r="B689" t="str">
        <f>INDEX(FamilyPlateData!$C:$C,MATCH($I689,FamilyPlateData!$H:$H,0))</f>
        <v>01</v>
      </c>
      <c r="C689" t="str">
        <f>INDEX(FamilyPlateData!$D:$D,MATCH($I689,FamilyPlateData!$H:$H,0))</f>
        <v>04</v>
      </c>
      <c r="D689">
        <f>INDEX(FamilyPlateData!$B:$B,MATCH($I689,FamilyPlateData!$H:$H,0))</f>
        <v>1</v>
      </c>
      <c r="E689">
        <v>1</v>
      </c>
      <c r="F689" s="19">
        <v>29</v>
      </c>
      <c r="G689" t="s">
        <v>4</v>
      </c>
      <c r="H689" s="5">
        <v>1</v>
      </c>
      <c r="I689" t="s">
        <v>173</v>
      </c>
      <c r="J689" s="15" t="str">
        <f t="shared" si="31"/>
        <v>1-29D-1</v>
      </c>
      <c r="K689">
        <f>INDEX(FamilyPlateData!I:I,MATCH(I689,FamilyPlateData!H:H,0))</f>
        <v>3</v>
      </c>
      <c r="L689" t="str">
        <f>INDEX(FamilyPlateData!J:J,MATCH(I689,FamilyPlateData!H:H,0))</f>
        <v>A1</v>
      </c>
      <c r="M689">
        <v>0</v>
      </c>
      <c r="N689">
        <v>0</v>
      </c>
      <c r="O689">
        <f>IF(_xlfn.IFNA(INDEX(ShrinkageData!H:H,MATCH(J689,ShrinkageData!H:H,0)), 0) = 0, 0, 1)</f>
        <v>0</v>
      </c>
      <c r="P689">
        <v>0</v>
      </c>
      <c r="Q689">
        <f t="shared" si="32"/>
        <v>0</v>
      </c>
      <c r="R689" s="1" t="s">
        <v>921</v>
      </c>
      <c r="S689" s="16">
        <f t="shared" si="33"/>
        <v>0</v>
      </c>
    </row>
    <row r="690" spans="1:19" x14ac:dyDescent="0.2">
      <c r="A690" t="str">
        <f>INDEX(FamilyPlateData!$A:$A,MATCH($I690,FamilyPlateData!$H:$H,0))</f>
        <v>F01M04</v>
      </c>
      <c r="B690" t="str">
        <f>INDEX(FamilyPlateData!$C:$C,MATCH($I690,FamilyPlateData!$H:$H,0))</f>
        <v>01</v>
      </c>
      <c r="C690" t="str">
        <f>INDEX(FamilyPlateData!$D:$D,MATCH($I690,FamilyPlateData!$H:$H,0))</f>
        <v>04</v>
      </c>
      <c r="D690">
        <f>INDEX(FamilyPlateData!$B:$B,MATCH($I690,FamilyPlateData!$H:$H,0))</f>
        <v>1</v>
      </c>
      <c r="E690">
        <v>1</v>
      </c>
      <c r="F690" s="19">
        <v>29</v>
      </c>
      <c r="G690" t="s">
        <v>4</v>
      </c>
      <c r="H690" s="5">
        <v>2</v>
      </c>
      <c r="I690" t="s">
        <v>173</v>
      </c>
      <c r="J690" s="15" t="str">
        <f t="shared" si="31"/>
        <v>1-29D-2</v>
      </c>
      <c r="K690">
        <f>INDEX(FamilyPlateData!I:I,MATCH(I690,FamilyPlateData!H:H,0))</f>
        <v>3</v>
      </c>
      <c r="L690" t="str">
        <f>INDEX(FamilyPlateData!J:J,MATCH(I690,FamilyPlateData!H:H,0))</f>
        <v>A1</v>
      </c>
      <c r="M690">
        <v>0</v>
      </c>
      <c r="N690">
        <v>0</v>
      </c>
      <c r="O690">
        <f>IF(_xlfn.IFNA(INDEX(ShrinkageData!H:H,MATCH(J690,ShrinkageData!H:H,0)), 0) = 0, 0, 1)</f>
        <v>0</v>
      </c>
      <c r="P690">
        <v>0</v>
      </c>
      <c r="Q690">
        <f t="shared" si="32"/>
        <v>0</v>
      </c>
      <c r="R690" s="1" t="s">
        <v>921</v>
      </c>
      <c r="S690" s="16">
        <f t="shared" si="33"/>
        <v>0</v>
      </c>
    </row>
    <row r="691" spans="1:19" x14ac:dyDescent="0.2">
      <c r="A691" t="str">
        <f>INDEX(FamilyPlateData!$A:$A,MATCH($I691,FamilyPlateData!$H:$H,0))</f>
        <v>F01M04</v>
      </c>
      <c r="B691" t="str">
        <f>INDEX(FamilyPlateData!$C:$C,MATCH($I691,FamilyPlateData!$H:$H,0))</f>
        <v>01</v>
      </c>
      <c r="C691" t="str">
        <f>INDEX(FamilyPlateData!$D:$D,MATCH($I691,FamilyPlateData!$H:$H,0))</f>
        <v>04</v>
      </c>
      <c r="D691">
        <f>INDEX(FamilyPlateData!$B:$B,MATCH($I691,FamilyPlateData!$H:$H,0))</f>
        <v>1</v>
      </c>
      <c r="E691">
        <v>1</v>
      </c>
      <c r="F691" s="19">
        <v>29</v>
      </c>
      <c r="G691" t="s">
        <v>4</v>
      </c>
      <c r="H691" s="5">
        <v>3</v>
      </c>
      <c r="I691" t="s">
        <v>173</v>
      </c>
      <c r="J691" s="15" t="str">
        <f t="shared" si="31"/>
        <v>1-29D-3</v>
      </c>
      <c r="K691">
        <f>INDEX(FamilyPlateData!I:I,MATCH(I691,FamilyPlateData!H:H,0))</f>
        <v>3</v>
      </c>
      <c r="L691" t="str">
        <f>INDEX(FamilyPlateData!J:J,MATCH(I691,FamilyPlateData!H:H,0))</f>
        <v>A1</v>
      </c>
      <c r="M691">
        <v>1</v>
      </c>
      <c r="N691">
        <v>1</v>
      </c>
      <c r="O691">
        <f>IF(_xlfn.IFNA(INDEX(ShrinkageData!H:H,MATCH(J691,ShrinkageData!H:H,0)), 0) = 0, 0, 1)</f>
        <v>0</v>
      </c>
      <c r="P691">
        <v>0</v>
      </c>
      <c r="Q691">
        <f t="shared" si="32"/>
        <v>1</v>
      </c>
      <c r="R691" s="1">
        <v>43600</v>
      </c>
      <c r="S691" s="16">
        <f t="shared" si="33"/>
        <v>163</v>
      </c>
    </row>
    <row r="692" spans="1:19" x14ac:dyDescent="0.2">
      <c r="A692" t="str">
        <f>INDEX(FamilyPlateData!$A:$A,MATCH($I692,FamilyPlateData!$H:$H,0))</f>
        <v>F01M04</v>
      </c>
      <c r="B692" t="str">
        <f>INDEX(FamilyPlateData!$C:$C,MATCH($I692,FamilyPlateData!$H:$H,0))</f>
        <v>01</v>
      </c>
      <c r="C692" t="str">
        <f>INDEX(FamilyPlateData!$D:$D,MATCH($I692,FamilyPlateData!$H:$H,0))</f>
        <v>04</v>
      </c>
      <c r="D692">
        <f>INDEX(FamilyPlateData!$B:$B,MATCH($I692,FamilyPlateData!$H:$H,0))</f>
        <v>1</v>
      </c>
      <c r="E692">
        <v>1</v>
      </c>
      <c r="F692" s="19">
        <v>29</v>
      </c>
      <c r="G692" t="s">
        <v>4</v>
      </c>
      <c r="H692" s="5">
        <v>4</v>
      </c>
      <c r="I692" t="s">
        <v>173</v>
      </c>
      <c r="J692" s="15" t="str">
        <f t="shared" si="31"/>
        <v>1-29D-4</v>
      </c>
      <c r="K692">
        <f>INDEX(FamilyPlateData!I:I,MATCH(I692,FamilyPlateData!H:H,0))</f>
        <v>3</v>
      </c>
      <c r="L692" t="str">
        <f>INDEX(FamilyPlateData!J:J,MATCH(I692,FamilyPlateData!H:H,0))</f>
        <v>A1</v>
      </c>
      <c r="M692">
        <v>1</v>
      </c>
      <c r="N692">
        <v>1</v>
      </c>
      <c r="O692">
        <f>IF(_xlfn.IFNA(INDEX(ShrinkageData!H:H,MATCH(J692,ShrinkageData!H:H,0)), 0) = 0, 0, 1)</f>
        <v>0</v>
      </c>
      <c r="P692">
        <v>0</v>
      </c>
      <c r="Q692">
        <f t="shared" si="32"/>
        <v>1</v>
      </c>
      <c r="R692" s="1">
        <v>43593</v>
      </c>
      <c r="S692" s="16">
        <f t="shared" si="33"/>
        <v>156</v>
      </c>
    </row>
    <row r="693" spans="1:19" x14ac:dyDescent="0.2">
      <c r="A693" t="str">
        <f>INDEX(FamilyPlateData!$A:$A,MATCH($I693,FamilyPlateData!$H:$H,0))</f>
        <v>F01M04</v>
      </c>
      <c r="B693" t="str">
        <f>INDEX(FamilyPlateData!$C:$C,MATCH($I693,FamilyPlateData!$H:$H,0))</f>
        <v>01</v>
      </c>
      <c r="C693" t="str">
        <f>INDEX(FamilyPlateData!$D:$D,MATCH($I693,FamilyPlateData!$H:$H,0))</f>
        <v>04</v>
      </c>
      <c r="D693">
        <f>INDEX(FamilyPlateData!$B:$B,MATCH($I693,FamilyPlateData!$H:$H,0))</f>
        <v>1</v>
      </c>
      <c r="E693">
        <v>1</v>
      </c>
      <c r="F693" s="19">
        <v>29</v>
      </c>
      <c r="G693" t="s">
        <v>4</v>
      </c>
      <c r="H693" s="5">
        <v>5</v>
      </c>
      <c r="I693" t="s">
        <v>173</v>
      </c>
      <c r="J693" s="15" t="str">
        <f t="shared" si="31"/>
        <v>1-29D-5</v>
      </c>
      <c r="K693">
        <f>INDEX(FamilyPlateData!I:I,MATCH(I693,FamilyPlateData!H:H,0))</f>
        <v>3</v>
      </c>
      <c r="L693" t="str">
        <f>INDEX(FamilyPlateData!J:J,MATCH(I693,FamilyPlateData!H:H,0))</f>
        <v>A1</v>
      </c>
      <c r="M693">
        <v>0</v>
      </c>
      <c r="N693">
        <v>0</v>
      </c>
      <c r="O693">
        <f>IF(_xlfn.IFNA(INDEX(ShrinkageData!H:H,MATCH(J693,ShrinkageData!H:H,0)), 0) = 0, 0, 1)</f>
        <v>0</v>
      </c>
      <c r="P693">
        <v>0</v>
      </c>
      <c r="Q693">
        <f t="shared" si="32"/>
        <v>0</v>
      </c>
      <c r="R693" s="1" t="s">
        <v>921</v>
      </c>
      <c r="S693" s="16">
        <f t="shared" si="33"/>
        <v>0</v>
      </c>
    </row>
    <row r="694" spans="1:19" x14ac:dyDescent="0.2">
      <c r="A694" t="str">
        <f>INDEX(FamilyPlateData!$A:$A,MATCH($I694,FamilyPlateData!$H:$H,0))</f>
        <v>F01M04</v>
      </c>
      <c r="B694" t="str">
        <f>INDEX(FamilyPlateData!$C:$C,MATCH($I694,FamilyPlateData!$H:$H,0))</f>
        <v>01</v>
      </c>
      <c r="C694" t="str">
        <f>INDEX(FamilyPlateData!$D:$D,MATCH($I694,FamilyPlateData!$H:$H,0))</f>
        <v>04</v>
      </c>
      <c r="D694">
        <f>INDEX(FamilyPlateData!$B:$B,MATCH($I694,FamilyPlateData!$H:$H,0))</f>
        <v>1</v>
      </c>
      <c r="E694">
        <v>1</v>
      </c>
      <c r="F694" s="19">
        <v>29</v>
      </c>
      <c r="G694" t="s">
        <v>4</v>
      </c>
      <c r="H694" s="5">
        <v>6</v>
      </c>
      <c r="I694" t="s">
        <v>173</v>
      </c>
      <c r="J694" s="15" t="str">
        <f t="shared" si="31"/>
        <v>1-29D-6</v>
      </c>
      <c r="K694">
        <f>INDEX(FamilyPlateData!I:I,MATCH(I694,FamilyPlateData!H:H,0))</f>
        <v>3</v>
      </c>
      <c r="L694" t="str">
        <f>INDEX(FamilyPlateData!J:J,MATCH(I694,FamilyPlateData!H:H,0))</f>
        <v>A1</v>
      </c>
      <c r="M694">
        <v>1</v>
      </c>
      <c r="N694">
        <v>1</v>
      </c>
      <c r="O694">
        <f>IF(_xlfn.IFNA(INDEX(ShrinkageData!H:H,MATCH(J694,ShrinkageData!H:H,0)), 0) = 0, 0, 1)</f>
        <v>0</v>
      </c>
      <c r="P694">
        <v>0</v>
      </c>
      <c r="Q694">
        <f t="shared" si="32"/>
        <v>1</v>
      </c>
      <c r="R694" s="1">
        <v>43600</v>
      </c>
      <c r="S694" s="16">
        <f t="shared" si="33"/>
        <v>163</v>
      </c>
    </row>
    <row r="695" spans="1:19" x14ac:dyDescent="0.2">
      <c r="A695" t="str">
        <f>INDEX(FamilyPlateData!$A:$A,MATCH($I695,FamilyPlateData!$H:$H,0))</f>
        <v>F09M11</v>
      </c>
      <c r="B695" t="str">
        <f>INDEX(FamilyPlateData!$C:$C,MATCH($I695,FamilyPlateData!$H:$H,0))</f>
        <v>09</v>
      </c>
      <c r="C695" t="str">
        <f>INDEX(FamilyPlateData!$D:$D,MATCH($I695,FamilyPlateData!$H:$H,0))</f>
        <v>11</v>
      </c>
      <c r="D695">
        <f>INDEX(FamilyPlateData!$B:$B,MATCH($I695,FamilyPlateData!$H:$H,0))</f>
        <v>3</v>
      </c>
      <c r="E695">
        <v>1</v>
      </c>
      <c r="F695" s="19">
        <v>30</v>
      </c>
      <c r="G695" t="s">
        <v>1</v>
      </c>
      <c r="H695" s="5">
        <v>1</v>
      </c>
      <c r="I695" t="s">
        <v>174</v>
      </c>
      <c r="J695" s="15" t="str">
        <f t="shared" si="31"/>
        <v>1-30A-1</v>
      </c>
      <c r="K695">
        <f>INDEX(FamilyPlateData!I:I,MATCH(I695,FamilyPlateData!H:H,0))</f>
        <v>3</v>
      </c>
      <c r="L695" t="str">
        <f>INDEX(FamilyPlateData!J:J,MATCH(I695,FamilyPlateData!H:H,0))</f>
        <v>A1</v>
      </c>
      <c r="M695">
        <v>1</v>
      </c>
      <c r="N695">
        <v>1</v>
      </c>
      <c r="O695">
        <f>IF(_xlfn.IFNA(INDEX(ShrinkageData!H:H,MATCH(J695,ShrinkageData!H:H,0)), 0) = 0, 0, 1)</f>
        <v>1</v>
      </c>
      <c r="P695">
        <v>0</v>
      </c>
      <c r="Q695">
        <f t="shared" si="32"/>
        <v>0</v>
      </c>
      <c r="R695" s="1">
        <v>43589</v>
      </c>
      <c r="S695" s="16">
        <f t="shared" si="33"/>
        <v>152</v>
      </c>
    </row>
    <row r="696" spans="1:19" x14ac:dyDescent="0.2">
      <c r="A696" t="str">
        <f>INDEX(FamilyPlateData!$A:$A,MATCH($I696,FamilyPlateData!$H:$H,0))</f>
        <v>F09M11</v>
      </c>
      <c r="B696" t="str">
        <f>INDEX(FamilyPlateData!$C:$C,MATCH($I696,FamilyPlateData!$H:$H,0))</f>
        <v>09</v>
      </c>
      <c r="C696" t="str">
        <f>INDEX(FamilyPlateData!$D:$D,MATCH($I696,FamilyPlateData!$H:$H,0))</f>
        <v>11</v>
      </c>
      <c r="D696">
        <f>INDEX(FamilyPlateData!$B:$B,MATCH($I696,FamilyPlateData!$H:$H,0))</f>
        <v>3</v>
      </c>
      <c r="E696">
        <v>1</v>
      </c>
      <c r="F696" s="19">
        <v>30</v>
      </c>
      <c r="G696" t="s">
        <v>1</v>
      </c>
      <c r="H696" s="5">
        <v>2</v>
      </c>
      <c r="I696" t="s">
        <v>174</v>
      </c>
      <c r="J696" s="15" t="str">
        <f t="shared" si="31"/>
        <v>1-30A-2</v>
      </c>
      <c r="K696">
        <f>INDEX(FamilyPlateData!I:I,MATCH(I696,FamilyPlateData!H:H,0))</f>
        <v>3</v>
      </c>
      <c r="L696" t="str">
        <f>INDEX(FamilyPlateData!J:J,MATCH(I696,FamilyPlateData!H:H,0))</f>
        <v>A1</v>
      </c>
      <c r="M696">
        <v>1</v>
      </c>
      <c r="N696">
        <v>1</v>
      </c>
      <c r="O696">
        <f>IF(_xlfn.IFNA(INDEX(ShrinkageData!H:H,MATCH(J696,ShrinkageData!H:H,0)), 0) = 0, 0, 1)</f>
        <v>0</v>
      </c>
      <c r="P696">
        <v>0</v>
      </c>
      <c r="Q696">
        <f t="shared" si="32"/>
        <v>1</v>
      </c>
      <c r="R696" s="1">
        <v>43600</v>
      </c>
      <c r="S696" s="16">
        <f t="shared" si="33"/>
        <v>163</v>
      </c>
    </row>
    <row r="697" spans="1:19" x14ac:dyDescent="0.2">
      <c r="A697" t="str">
        <f>INDEX(FamilyPlateData!$A:$A,MATCH($I697,FamilyPlateData!$H:$H,0))</f>
        <v>F09M11</v>
      </c>
      <c r="B697" t="str">
        <f>INDEX(FamilyPlateData!$C:$C,MATCH($I697,FamilyPlateData!$H:$H,0))</f>
        <v>09</v>
      </c>
      <c r="C697" t="str">
        <f>INDEX(FamilyPlateData!$D:$D,MATCH($I697,FamilyPlateData!$H:$H,0))</f>
        <v>11</v>
      </c>
      <c r="D697">
        <f>INDEX(FamilyPlateData!$B:$B,MATCH($I697,FamilyPlateData!$H:$H,0))</f>
        <v>3</v>
      </c>
      <c r="E697">
        <v>1</v>
      </c>
      <c r="F697" s="19">
        <v>30</v>
      </c>
      <c r="G697" t="s">
        <v>1</v>
      </c>
      <c r="H697" s="5">
        <v>3</v>
      </c>
      <c r="I697" t="s">
        <v>174</v>
      </c>
      <c r="J697" s="15" t="str">
        <f t="shared" si="31"/>
        <v>1-30A-3</v>
      </c>
      <c r="K697">
        <f>INDEX(FamilyPlateData!I:I,MATCH(I697,FamilyPlateData!H:H,0))</f>
        <v>3</v>
      </c>
      <c r="L697" t="str">
        <f>INDEX(FamilyPlateData!J:J,MATCH(I697,FamilyPlateData!H:H,0))</f>
        <v>A1</v>
      </c>
      <c r="M697">
        <v>1</v>
      </c>
      <c r="N697">
        <v>1</v>
      </c>
      <c r="O697">
        <f>IF(_xlfn.IFNA(INDEX(ShrinkageData!H:H,MATCH(J697,ShrinkageData!H:H,0)), 0) = 0, 0, 1)</f>
        <v>0</v>
      </c>
      <c r="P697">
        <v>0</v>
      </c>
      <c r="Q697">
        <f t="shared" si="32"/>
        <v>1</v>
      </c>
      <c r="R697" s="1">
        <v>43600</v>
      </c>
      <c r="S697" s="16">
        <f t="shared" si="33"/>
        <v>163</v>
      </c>
    </row>
    <row r="698" spans="1:19" x14ac:dyDescent="0.2">
      <c r="A698" t="str">
        <f>INDEX(FamilyPlateData!$A:$A,MATCH($I698,FamilyPlateData!$H:$H,0))</f>
        <v>F09M11</v>
      </c>
      <c r="B698" t="str">
        <f>INDEX(FamilyPlateData!$C:$C,MATCH($I698,FamilyPlateData!$H:$H,0))</f>
        <v>09</v>
      </c>
      <c r="C698" t="str">
        <f>INDEX(FamilyPlateData!$D:$D,MATCH($I698,FamilyPlateData!$H:$H,0))</f>
        <v>11</v>
      </c>
      <c r="D698">
        <f>INDEX(FamilyPlateData!$B:$B,MATCH($I698,FamilyPlateData!$H:$H,0))</f>
        <v>3</v>
      </c>
      <c r="E698">
        <v>1</v>
      </c>
      <c r="F698" s="19">
        <v>30</v>
      </c>
      <c r="G698" t="s">
        <v>1</v>
      </c>
      <c r="H698" s="5">
        <v>4</v>
      </c>
      <c r="I698" t="s">
        <v>174</v>
      </c>
      <c r="J698" s="15" t="str">
        <f t="shared" si="31"/>
        <v>1-30A-4</v>
      </c>
      <c r="K698">
        <f>INDEX(FamilyPlateData!I:I,MATCH(I698,FamilyPlateData!H:H,0))</f>
        <v>3</v>
      </c>
      <c r="L698" t="str">
        <f>INDEX(FamilyPlateData!J:J,MATCH(I698,FamilyPlateData!H:H,0))</f>
        <v>A1</v>
      </c>
      <c r="M698">
        <v>1</v>
      </c>
      <c r="N698">
        <v>1</v>
      </c>
      <c r="O698">
        <f>IF(_xlfn.IFNA(INDEX(ShrinkageData!H:H,MATCH(J698,ShrinkageData!H:H,0)), 0) = 0, 0, 1)</f>
        <v>0</v>
      </c>
      <c r="P698">
        <v>0</v>
      </c>
      <c r="Q698">
        <f t="shared" si="32"/>
        <v>1</v>
      </c>
      <c r="R698" s="1">
        <v>43554</v>
      </c>
      <c r="S698" s="16">
        <f t="shared" si="33"/>
        <v>117</v>
      </c>
    </row>
    <row r="699" spans="1:19" x14ac:dyDescent="0.2">
      <c r="A699" t="str">
        <f>INDEX(FamilyPlateData!$A:$A,MATCH($I699,FamilyPlateData!$H:$H,0))</f>
        <v>F09M11</v>
      </c>
      <c r="B699" t="str">
        <f>INDEX(FamilyPlateData!$C:$C,MATCH($I699,FamilyPlateData!$H:$H,0))</f>
        <v>09</v>
      </c>
      <c r="C699" t="str">
        <f>INDEX(FamilyPlateData!$D:$D,MATCH($I699,FamilyPlateData!$H:$H,0))</f>
        <v>11</v>
      </c>
      <c r="D699">
        <f>INDEX(FamilyPlateData!$B:$B,MATCH($I699,FamilyPlateData!$H:$H,0))</f>
        <v>3</v>
      </c>
      <c r="E699">
        <v>1</v>
      </c>
      <c r="F699" s="19">
        <v>30</v>
      </c>
      <c r="G699" t="s">
        <v>1</v>
      </c>
      <c r="H699" s="5">
        <v>5</v>
      </c>
      <c r="I699" t="s">
        <v>174</v>
      </c>
      <c r="J699" s="15" t="str">
        <f t="shared" si="31"/>
        <v>1-30A-5</v>
      </c>
      <c r="K699">
        <f>INDEX(FamilyPlateData!I:I,MATCH(I699,FamilyPlateData!H:H,0))</f>
        <v>3</v>
      </c>
      <c r="L699" t="str">
        <f>INDEX(FamilyPlateData!J:J,MATCH(I699,FamilyPlateData!H:H,0))</f>
        <v>A1</v>
      </c>
      <c r="M699">
        <v>1</v>
      </c>
      <c r="N699">
        <v>1</v>
      </c>
      <c r="O699">
        <f>IF(_xlfn.IFNA(INDEX(ShrinkageData!H:H,MATCH(J699,ShrinkageData!H:H,0)), 0) = 0, 0, 1)</f>
        <v>0</v>
      </c>
      <c r="P699">
        <v>0</v>
      </c>
      <c r="Q699">
        <f t="shared" si="32"/>
        <v>1</v>
      </c>
      <c r="R699" s="1">
        <v>43600</v>
      </c>
      <c r="S699" s="16">
        <f t="shared" si="33"/>
        <v>163</v>
      </c>
    </row>
    <row r="700" spans="1:19" x14ac:dyDescent="0.2">
      <c r="A700" t="str">
        <f>INDEX(FamilyPlateData!$A:$A,MATCH($I700,FamilyPlateData!$H:$H,0))</f>
        <v>F09M11</v>
      </c>
      <c r="B700" t="str">
        <f>INDEX(FamilyPlateData!$C:$C,MATCH($I700,FamilyPlateData!$H:$H,0))</f>
        <v>09</v>
      </c>
      <c r="C700" t="str">
        <f>INDEX(FamilyPlateData!$D:$D,MATCH($I700,FamilyPlateData!$H:$H,0))</f>
        <v>11</v>
      </c>
      <c r="D700">
        <f>INDEX(FamilyPlateData!$B:$B,MATCH($I700,FamilyPlateData!$H:$H,0))</f>
        <v>3</v>
      </c>
      <c r="E700">
        <v>1</v>
      </c>
      <c r="F700" s="19">
        <v>30</v>
      </c>
      <c r="G700" t="s">
        <v>1</v>
      </c>
      <c r="H700" s="5">
        <v>6</v>
      </c>
      <c r="I700" t="s">
        <v>174</v>
      </c>
      <c r="J700" s="15" t="str">
        <f t="shared" si="31"/>
        <v>1-30A-6</v>
      </c>
      <c r="K700">
        <f>INDEX(FamilyPlateData!I:I,MATCH(I700,FamilyPlateData!H:H,0))</f>
        <v>3</v>
      </c>
      <c r="L700" t="str">
        <f>INDEX(FamilyPlateData!J:J,MATCH(I700,FamilyPlateData!H:H,0))</f>
        <v>A1</v>
      </c>
      <c r="M700">
        <v>1</v>
      </c>
      <c r="N700">
        <v>1</v>
      </c>
      <c r="O700">
        <f>IF(_xlfn.IFNA(INDEX(ShrinkageData!H:H,MATCH(J700,ShrinkageData!H:H,0)), 0) = 0, 0, 1)</f>
        <v>0</v>
      </c>
      <c r="P700">
        <v>0</v>
      </c>
      <c r="Q700">
        <f t="shared" si="32"/>
        <v>1</v>
      </c>
      <c r="R700" s="1">
        <v>43554</v>
      </c>
      <c r="S700" s="16">
        <f t="shared" si="33"/>
        <v>117</v>
      </c>
    </row>
    <row r="701" spans="1:19" x14ac:dyDescent="0.2">
      <c r="A701" t="str">
        <f>INDEX(FamilyPlateData!$A:$A,MATCH($I701,FamilyPlateData!$H:$H,0))</f>
        <v>F09M11</v>
      </c>
      <c r="B701" t="str">
        <f>INDEX(FamilyPlateData!$C:$C,MATCH($I701,FamilyPlateData!$H:$H,0))</f>
        <v>09</v>
      </c>
      <c r="C701" t="str">
        <f>INDEX(FamilyPlateData!$D:$D,MATCH($I701,FamilyPlateData!$H:$H,0))</f>
        <v>11</v>
      </c>
      <c r="D701">
        <f>INDEX(FamilyPlateData!$B:$B,MATCH($I701,FamilyPlateData!$H:$H,0))</f>
        <v>3</v>
      </c>
      <c r="E701">
        <v>1</v>
      </c>
      <c r="F701" s="19">
        <v>30</v>
      </c>
      <c r="G701" t="s">
        <v>2</v>
      </c>
      <c r="H701" s="5">
        <v>1</v>
      </c>
      <c r="I701" t="s">
        <v>175</v>
      </c>
      <c r="J701" s="15" t="str">
        <f t="shared" si="31"/>
        <v>1-30B-1</v>
      </c>
      <c r="K701">
        <f>INDEX(FamilyPlateData!I:I,MATCH(I701,FamilyPlateData!H:H,0))</f>
        <v>3</v>
      </c>
      <c r="L701" t="str">
        <f>INDEX(FamilyPlateData!J:J,MATCH(I701,FamilyPlateData!H:H,0))</f>
        <v>A1</v>
      </c>
      <c r="M701">
        <v>1</v>
      </c>
      <c r="N701">
        <v>1</v>
      </c>
      <c r="O701">
        <f>IF(_xlfn.IFNA(INDEX(ShrinkageData!H:H,MATCH(J701,ShrinkageData!H:H,0)), 0) = 0, 0, 1)</f>
        <v>0</v>
      </c>
      <c r="P701">
        <v>0</v>
      </c>
      <c r="Q701">
        <f t="shared" si="32"/>
        <v>1</v>
      </c>
      <c r="R701" s="1">
        <v>43600</v>
      </c>
      <c r="S701" s="16">
        <f t="shared" si="33"/>
        <v>163</v>
      </c>
    </row>
    <row r="702" spans="1:19" x14ac:dyDescent="0.2">
      <c r="A702" t="str">
        <f>INDEX(FamilyPlateData!$A:$A,MATCH($I702,FamilyPlateData!$H:$H,0))</f>
        <v>F09M11</v>
      </c>
      <c r="B702" t="str">
        <f>INDEX(FamilyPlateData!$C:$C,MATCH($I702,FamilyPlateData!$H:$H,0))</f>
        <v>09</v>
      </c>
      <c r="C702" t="str">
        <f>INDEX(FamilyPlateData!$D:$D,MATCH($I702,FamilyPlateData!$H:$H,0))</f>
        <v>11</v>
      </c>
      <c r="D702">
        <f>INDEX(FamilyPlateData!$B:$B,MATCH($I702,FamilyPlateData!$H:$H,0))</f>
        <v>3</v>
      </c>
      <c r="E702">
        <v>1</v>
      </c>
      <c r="F702" s="19">
        <v>30</v>
      </c>
      <c r="G702" t="s">
        <v>2</v>
      </c>
      <c r="H702" s="5">
        <v>2</v>
      </c>
      <c r="I702" t="s">
        <v>175</v>
      </c>
      <c r="J702" s="15" t="str">
        <f t="shared" si="31"/>
        <v>1-30B-2</v>
      </c>
      <c r="K702">
        <f>INDEX(FamilyPlateData!I:I,MATCH(I702,FamilyPlateData!H:H,0))</f>
        <v>3</v>
      </c>
      <c r="L702" t="str">
        <f>INDEX(FamilyPlateData!J:J,MATCH(I702,FamilyPlateData!H:H,0))</f>
        <v>A1</v>
      </c>
      <c r="M702">
        <v>1</v>
      </c>
      <c r="N702">
        <v>1</v>
      </c>
      <c r="O702">
        <f>IF(_xlfn.IFNA(INDEX(ShrinkageData!H:H,MATCH(J702,ShrinkageData!H:H,0)), 0) = 0, 0, 1)</f>
        <v>0</v>
      </c>
      <c r="P702">
        <v>0</v>
      </c>
      <c r="Q702">
        <f t="shared" si="32"/>
        <v>1</v>
      </c>
      <c r="R702" s="1">
        <v>43600</v>
      </c>
      <c r="S702" s="16">
        <f t="shared" si="33"/>
        <v>163</v>
      </c>
    </row>
    <row r="703" spans="1:19" x14ac:dyDescent="0.2">
      <c r="A703" t="str">
        <f>INDEX(FamilyPlateData!$A:$A,MATCH($I703,FamilyPlateData!$H:$H,0))</f>
        <v>F09M11</v>
      </c>
      <c r="B703" t="str">
        <f>INDEX(FamilyPlateData!$C:$C,MATCH($I703,FamilyPlateData!$H:$H,0))</f>
        <v>09</v>
      </c>
      <c r="C703" t="str">
        <f>INDEX(FamilyPlateData!$D:$D,MATCH($I703,FamilyPlateData!$H:$H,0))</f>
        <v>11</v>
      </c>
      <c r="D703">
        <f>INDEX(FamilyPlateData!$B:$B,MATCH($I703,FamilyPlateData!$H:$H,0))</f>
        <v>3</v>
      </c>
      <c r="E703">
        <v>1</v>
      </c>
      <c r="F703" s="19">
        <v>30</v>
      </c>
      <c r="G703" t="s">
        <v>2</v>
      </c>
      <c r="H703" s="5">
        <v>3</v>
      </c>
      <c r="I703" t="s">
        <v>175</v>
      </c>
      <c r="J703" s="15" t="str">
        <f t="shared" si="31"/>
        <v>1-30B-3</v>
      </c>
      <c r="K703">
        <f>INDEX(FamilyPlateData!I:I,MATCH(I703,FamilyPlateData!H:H,0))</f>
        <v>3</v>
      </c>
      <c r="L703" t="str">
        <f>INDEX(FamilyPlateData!J:J,MATCH(I703,FamilyPlateData!H:H,0))</f>
        <v>A1</v>
      </c>
      <c r="M703">
        <v>1</v>
      </c>
      <c r="N703">
        <v>1</v>
      </c>
      <c r="O703">
        <f>IF(_xlfn.IFNA(INDEX(ShrinkageData!H:H,MATCH(J703,ShrinkageData!H:H,0)), 0) = 0, 0, 1)</f>
        <v>0</v>
      </c>
      <c r="P703">
        <v>0</v>
      </c>
      <c r="Q703">
        <f t="shared" si="32"/>
        <v>1</v>
      </c>
      <c r="R703" s="1">
        <v>43595</v>
      </c>
      <c r="S703" s="16">
        <f t="shared" si="33"/>
        <v>158</v>
      </c>
    </row>
    <row r="704" spans="1:19" x14ac:dyDescent="0.2">
      <c r="A704" t="str">
        <f>INDEX(FamilyPlateData!$A:$A,MATCH($I704,FamilyPlateData!$H:$H,0))</f>
        <v>F09M11</v>
      </c>
      <c r="B704" t="str">
        <f>INDEX(FamilyPlateData!$C:$C,MATCH($I704,FamilyPlateData!$H:$H,0))</f>
        <v>09</v>
      </c>
      <c r="C704" t="str">
        <f>INDEX(FamilyPlateData!$D:$D,MATCH($I704,FamilyPlateData!$H:$H,0))</f>
        <v>11</v>
      </c>
      <c r="D704">
        <f>INDEX(FamilyPlateData!$B:$B,MATCH($I704,FamilyPlateData!$H:$H,0))</f>
        <v>3</v>
      </c>
      <c r="E704">
        <v>1</v>
      </c>
      <c r="F704" s="19">
        <v>30</v>
      </c>
      <c r="G704" t="s">
        <v>2</v>
      </c>
      <c r="H704" s="5">
        <v>4</v>
      </c>
      <c r="I704" t="s">
        <v>175</v>
      </c>
      <c r="J704" s="15" t="str">
        <f t="shared" ref="J704:J767" si="34">CONCATENATE(I704,"-",H704)</f>
        <v>1-30B-4</v>
      </c>
      <c r="K704">
        <f>INDEX(FamilyPlateData!I:I,MATCH(I704,FamilyPlateData!H:H,0))</f>
        <v>3</v>
      </c>
      <c r="L704" t="str">
        <f>INDEX(FamilyPlateData!J:J,MATCH(I704,FamilyPlateData!H:H,0))</f>
        <v>A1</v>
      </c>
      <c r="M704">
        <v>1</v>
      </c>
      <c r="N704">
        <v>1</v>
      </c>
      <c r="O704">
        <f>IF(_xlfn.IFNA(INDEX(ShrinkageData!H:H,MATCH(J704,ShrinkageData!H:H,0)), 0) = 0, 0, 1)</f>
        <v>1</v>
      </c>
      <c r="P704">
        <v>0</v>
      </c>
      <c r="Q704">
        <f t="shared" si="32"/>
        <v>0</v>
      </c>
      <c r="R704" s="1">
        <v>43578</v>
      </c>
      <c r="S704" s="16">
        <f t="shared" si="33"/>
        <v>141</v>
      </c>
    </row>
    <row r="705" spans="1:19" x14ac:dyDescent="0.2">
      <c r="A705" t="str">
        <f>INDEX(FamilyPlateData!$A:$A,MATCH($I705,FamilyPlateData!$H:$H,0))</f>
        <v>F09M11</v>
      </c>
      <c r="B705" t="str">
        <f>INDEX(FamilyPlateData!$C:$C,MATCH($I705,FamilyPlateData!$H:$H,0))</f>
        <v>09</v>
      </c>
      <c r="C705" t="str">
        <f>INDEX(FamilyPlateData!$D:$D,MATCH($I705,FamilyPlateData!$H:$H,0))</f>
        <v>11</v>
      </c>
      <c r="D705">
        <f>INDEX(FamilyPlateData!$B:$B,MATCH($I705,FamilyPlateData!$H:$H,0))</f>
        <v>3</v>
      </c>
      <c r="E705">
        <v>1</v>
      </c>
      <c r="F705" s="19">
        <v>30</v>
      </c>
      <c r="G705" t="s">
        <v>2</v>
      </c>
      <c r="H705" s="5">
        <v>5</v>
      </c>
      <c r="I705" t="s">
        <v>175</v>
      </c>
      <c r="J705" s="15" t="str">
        <f t="shared" si="34"/>
        <v>1-30B-5</v>
      </c>
      <c r="K705">
        <f>INDEX(FamilyPlateData!I:I,MATCH(I705,FamilyPlateData!H:H,0))</f>
        <v>3</v>
      </c>
      <c r="L705" t="str">
        <f>INDEX(FamilyPlateData!J:J,MATCH(I705,FamilyPlateData!H:H,0))</f>
        <v>A1</v>
      </c>
      <c r="M705">
        <v>1</v>
      </c>
      <c r="N705">
        <v>1</v>
      </c>
      <c r="O705">
        <f>IF(_xlfn.IFNA(INDEX(ShrinkageData!H:H,MATCH(J705,ShrinkageData!H:H,0)), 0) = 0, 0, 1)</f>
        <v>0</v>
      </c>
      <c r="P705">
        <v>0</v>
      </c>
      <c r="Q705">
        <f t="shared" si="32"/>
        <v>1</v>
      </c>
      <c r="R705" s="1">
        <v>43554</v>
      </c>
      <c r="S705" s="16">
        <f t="shared" si="33"/>
        <v>117</v>
      </c>
    </row>
    <row r="706" spans="1:19" x14ac:dyDescent="0.2">
      <c r="A706" t="str">
        <f>INDEX(FamilyPlateData!$A:$A,MATCH($I706,FamilyPlateData!$H:$H,0))</f>
        <v>F09M11</v>
      </c>
      <c r="B706" t="str">
        <f>INDEX(FamilyPlateData!$C:$C,MATCH($I706,FamilyPlateData!$H:$H,0))</f>
        <v>09</v>
      </c>
      <c r="C706" t="str">
        <f>INDEX(FamilyPlateData!$D:$D,MATCH($I706,FamilyPlateData!$H:$H,0))</f>
        <v>11</v>
      </c>
      <c r="D706">
        <f>INDEX(FamilyPlateData!$B:$B,MATCH($I706,FamilyPlateData!$H:$H,0))</f>
        <v>3</v>
      </c>
      <c r="E706">
        <v>1</v>
      </c>
      <c r="F706" s="19">
        <v>30</v>
      </c>
      <c r="G706" t="s">
        <v>2</v>
      </c>
      <c r="H706" s="5">
        <v>6</v>
      </c>
      <c r="I706" t="s">
        <v>175</v>
      </c>
      <c r="J706" s="15" t="str">
        <f t="shared" si="34"/>
        <v>1-30B-6</v>
      </c>
      <c r="K706">
        <f>INDEX(FamilyPlateData!I:I,MATCH(I706,FamilyPlateData!H:H,0))</f>
        <v>3</v>
      </c>
      <c r="L706" t="str">
        <f>INDEX(FamilyPlateData!J:J,MATCH(I706,FamilyPlateData!H:H,0))</f>
        <v>A1</v>
      </c>
      <c r="M706">
        <v>1</v>
      </c>
      <c r="N706">
        <v>1</v>
      </c>
      <c r="O706">
        <f>IF(_xlfn.IFNA(INDEX(ShrinkageData!H:H,MATCH(J706,ShrinkageData!H:H,0)), 0) = 0, 0, 1)</f>
        <v>0</v>
      </c>
      <c r="P706">
        <v>0</v>
      </c>
      <c r="Q706">
        <f t="shared" si="32"/>
        <v>1</v>
      </c>
      <c r="R706" s="1">
        <v>43600</v>
      </c>
      <c r="S706" s="16">
        <f t="shared" si="33"/>
        <v>163</v>
      </c>
    </row>
    <row r="707" spans="1:19" x14ac:dyDescent="0.2">
      <c r="A707" t="str">
        <f>INDEX(FamilyPlateData!$A:$A,MATCH($I707,FamilyPlateData!$H:$H,0))</f>
        <v>F12M14</v>
      </c>
      <c r="B707" t="str">
        <f>INDEX(FamilyPlateData!$C:$C,MATCH($I707,FamilyPlateData!$H:$H,0))</f>
        <v>12</v>
      </c>
      <c r="C707" t="str">
        <f>INDEX(FamilyPlateData!$D:$D,MATCH($I707,FamilyPlateData!$H:$H,0))</f>
        <v>14</v>
      </c>
      <c r="D707">
        <f>INDEX(FamilyPlateData!$B:$B,MATCH($I707,FamilyPlateData!$H:$H,0))</f>
        <v>4</v>
      </c>
      <c r="E707">
        <v>1</v>
      </c>
      <c r="F707" s="19">
        <v>30</v>
      </c>
      <c r="G707" t="s">
        <v>3</v>
      </c>
      <c r="H707" s="5">
        <v>1</v>
      </c>
      <c r="I707" t="s">
        <v>176</v>
      </c>
      <c r="J707" s="15" t="str">
        <f t="shared" si="34"/>
        <v>1-30C-1</v>
      </c>
      <c r="K707">
        <f>INDEX(FamilyPlateData!I:I,MATCH(I707,FamilyPlateData!H:H,0))</f>
        <v>3</v>
      </c>
      <c r="L707" t="str">
        <f>INDEX(FamilyPlateData!J:J,MATCH(I707,FamilyPlateData!H:H,0))</f>
        <v>A1</v>
      </c>
      <c r="M707">
        <v>1</v>
      </c>
      <c r="N707">
        <v>1</v>
      </c>
      <c r="O707">
        <f>IF(_xlfn.IFNA(INDEX(ShrinkageData!H:H,MATCH(J707,ShrinkageData!H:H,0)), 0) = 0, 0, 1)</f>
        <v>0</v>
      </c>
      <c r="P707">
        <v>0</v>
      </c>
      <c r="Q707">
        <f t="shared" ref="Q707:Q770" si="35">IF(AND(M707=1,N707=1,O707=0,P707=0),1,0)</f>
        <v>1</v>
      </c>
      <c r="R707" s="1">
        <v>43600</v>
      </c>
      <c r="S707" s="16">
        <f t="shared" ref="S707:S770" si="36">IF(AND(R707 &lt;&gt; "", R707 &lt;&gt; "n/a"), R707-DATE(2018,12,3), 0)</f>
        <v>163</v>
      </c>
    </row>
    <row r="708" spans="1:19" x14ac:dyDescent="0.2">
      <c r="A708" t="str">
        <f>INDEX(FamilyPlateData!$A:$A,MATCH($I708,FamilyPlateData!$H:$H,0))</f>
        <v>F12M14</v>
      </c>
      <c r="B708" t="str">
        <f>INDEX(FamilyPlateData!$C:$C,MATCH($I708,FamilyPlateData!$H:$H,0))</f>
        <v>12</v>
      </c>
      <c r="C708" t="str">
        <f>INDEX(FamilyPlateData!$D:$D,MATCH($I708,FamilyPlateData!$H:$H,0))</f>
        <v>14</v>
      </c>
      <c r="D708">
        <f>INDEX(FamilyPlateData!$B:$B,MATCH($I708,FamilyPlateData!$H:$H,0))</f>
        <v>4</v>
      </c>
      <c r="E708">
        <v>1</v>
      </c>
      <c r="F708" s="19">
        <v>30</v>
      </c>
      <c r="G708" t="s">
        <v>3</v>
      </c>
      <c r="H708" s="5">
        <v>2</v>
      </c>
      <c r="I708" t="s">
        <v>176</v>
      </c>
      <c r="J708" s="15" t="str">
        <f t="shared" si="34"/>
        <v>1-30C-2</v>
      </c>
      <c r="K708">
        <f>INDEX(FamilyPlateData!I:I,MATCH(I708,FamilyPlateData!H:H,0))</f>
        <v>3</v>
      </c>
      <c r="L708" t="str">
        <f>INDEX(FamilyPlateData!J:J,MATCH(I708,FamilyPlateData!H:H,0))</f>
        <v>A1</v>
      </c>
      <c r="M708">
        <v>1</v>
      </c>
      <c r="N708">
        <v>1</v>
      </c>
      <c r="O708">
        <f>IF(_xlfn.IFNA(INDEX(ShrinkageData!H:H,MATCH(J708,ShrinkageData!H:H,0)), 0) = 0, 0, 1)</f>
        <v>0</v>
      </c>
      <c r="P708">
        <v>0</v>
      </c>
      <c r="Q708">
        <f t="shared" si="35"/>
        <v>1</v>
      </c>
      <c r="R708" s="1">
        <v>43600</v>
      </c>
      <c r="S708" s="16">
        <f t="shared" si="36"/>
        <v>163</v>
      </c>
    </row>
    <row r="709" spans="1:19" x14ac:dyDescent="0.2">
      <c r="A709" t="str">
        <f>INDEX(FamilyPlateData!$A:$A,MATCH($I709,FamilyPlateData!$H:$H,0))</f>
        <v>F12M14</v>
      </c>
      <c r="B709" t="str">
        <f>INDEX(FamilyPlateData!$C:$C,MATCH($I709,FamilyPlateData!$H:$H,0))</f>
        <v>12</v>
      </c>
      <c r="C709" t="str">
        <f>INDEX(FamilyPlateData!$D:$D,MATCH($I709,FamilyPlateData!$H:$H,0))</f>
        <v>14</v>
      </c>
      <c r="D709">
        <f>INDEX(FamilyPlateData!$B:$B,MATCH($I709,FamilyPlateData!$H:$H,0))</f>
        <v>4</v>
      </c>
      <c r="E709">
        <v>1</v>
      </c>
      <c r="F709" s="19">
        <v>30</v>
      </c>
      <c r="G709" t="s">
        <v>3</v>
      </c>
      <c r="H709" s="5">
        <v>3</v>
      </c>
      <c r="I709" t="s">
        <v>176</v>
      </c>
      <c r="J709" s="15" t="str">
        <f t="shared" si="34"/>
        <v>1-30C-3</v>
      </c>
      <c r="K709">
        <f>INDEX(FamilyPlateData!I:I,MATCH(I709,FamilyPlateData!H:H,0))</f>
        <v>3</v>
      </c>
      <c r="L709" t="str">
        <f>INDEX(FamilyPlateData!J:J,MATCH(I709,FamilyPlateData!H:H,0))</f>
        <v>A1</v>
      </c>
      <c r="M709">
        <v>1</v>
      </c>
      <c r="N709">
        <v>1</v>
      </c>
      <c r="O709">
        <f>IF(_xlfn.IFNA(INDEX(ShrinkageData!H:H,MATCH(J709,ShrinkageData!H:H,0)), 0) = 0, 0, 1)</f>
        <v>1</v>
      </c>
      <c r="P709">
        <v>0</v>
      </c>
      <c r="Q709">
        <f t="shared" si="35"/>
        <v>0</v>
      </c>
      <c r="R709" s="1">
        <v>43600</v>
      </c>
      <c r="S709" s="16">
        <f t="shared" si="36"/>
        <v>163</v>
      </c>
    </row>
    <row r="710" spans="1:19" x14ac:dyDescent="0.2">
      <c r="A710" t="str">
        <f>INDEX(FamilyPlateData!$A:$A,MATCH($I710,FamilyPlateData!$H:$H,0))</f>
        <v>F12M14</v>
      </c>
      <c r="B710" t="str">
        <f>INDEX(FamilyPlateData!$C:$C,MATCH($I710,FamilyPlateData!$H:$H,0))</f>
        <v>12</v>
      </c>
      <c r="C710" t="str">
        <f>INDEX(FamilyPlateData!$D:$D,MATCH($I710,FamilyPlateData!$H:$H,0))</f>
        <v>14</v>
      </c>
      <c r="D710">
        <f>INDEX(FamilyPlateData!$B:$B,MATCH($I710,FamilyPlateData!$H:$H,0))</f>
        <v>4</v>
      </c>
      <c r="E710">
        <v>1</v>
      </c>
      <c r="F710" s="19">
        <v>30</v>
      </c>
      <c r="G710" t="s">
        <v>3</v>
      </c>
      <c r="H710" s="5">
        <v>4</v>
      </c>
      <c r="I710" t="s">
        <v>176</v>
      </c>
      <c r="J710" s="15" t="str">
        <f t="shared" si="34"/>
        <v>1-30C-4</v>
      </c>
      <c r="K710">
        <f>INDEX(FamilyPlateData!I:I,MATCH(I710,FamilyPlateData!H:H,0))</f>
        <v>3</v>
      </c>
      <c r="L710" t="str">
        <f>INDEX(FamilyPlateData!J:J,MATCH(I710,FamilyPlateData!H:H,0))</f>
        <v>A1</v>
      </c>
      <c r="M710">
        <v>1</v>
      </c>
      <c r="N710">
        <v>1</v>
      </c>
      <c r="O710">
        <f>IF(_xlfn.IFNA(INDEX(ShrinkageData!H:H,MATCH(J710,ShrinkageData!H:H,0)), 0) = 0, 0, 1)</f>
        <v>0</v>
      </c>
      <c r="P710">
        <v>0</v>
      </c>
      <c r="Q710">
        <f t="shared" si="35"/>
        <v>1</v>
      </c>
      <c r="R710" s="1">
        <v>43600</v>
      </c>
      <c r="S710" s="16">
        <f t="shared" si="36"/>
        <v>163</v>
      </c>
    </row>
    <row r="711" spans="1:19" x14ac:dyDescent="0.2">
      <c r="A711" t="str">
        <f>INDEX(FamilyPlateData!$A:$A,MATCH($I711,FamilyPlateData!$H:$H,0))</f>
        <v>F12M14</v>
      </c>
      <c r="B711" t="str">
        <f>INDEX(FamilyPlateData!$C:$C,MATCH($I711,FamilyPlateData!$H:$H,0))</f>
        <v>12</v>
      </c>
      <c r="C711" t="str">
        <f>INDEX(FamilyPlateData!$D:$D,MATCH($I711,FamilyPlateData!$H:$H,0))</f>
        <v>14</v>
      </c>
      <c r="D711">
        <f>INDEX(FamilyPlateData!$B:$B,MATCH($I711,FamilyPlateData!$H:$H,0))</f>
        <v>4</v>
      </c>
      <c r="E711">
        <v>1</v>
      </c>
      <c r="F711" s="19">
        <v>30</v>
      </c>
      <c r="G711" t="s">
        <v>3</v>
      </c>
      <c r="H711" s="5">
        <v>5</v>
      </c>
      <c r="I711" t="s">
        <v>176</v>
      </c>
      <c r="J711" s="15" t="str">
        <f t="shared" si="34"/>
        <v>1-30C-5</v>
      </c>
      <c r="K711">
        <f>INDEX(FamilyPlateData!I:I,MATCH(I711,FamilyPlateData!H:H,0))</f>
        <v>3</v>
      </c>
      <c r="L711" t="str">
        <f>INDEX(FamilyPlateData!J:J,MATCH(I711,FamilyPlateData!H:H,0))</f>
        <v>A1</v>
      </c>
      <c r="M711">
        <v>1</v>
      </c>
      <c r="N711">
        <v>1</v>
      </c>
      <c r="O711">
        <f>IF(_xlfn.IFNA(INDEX(ShrinkageData!H:H,MATCH(J711,ShrinkageData!H:H,0)), 0) = 0, 0, 1)</f>
        <v>0</v>
      </c>
      <c r="P711">
        <v>0</v>
      </c>
      <c r="Q711">
        <f t="shared" si="35"/>
        <v>1</v>
      </c>
      <c r="R711" s="1">
        <v>43600</v>
      </c>
      <c r="S711" s="16">
        <f t="shared" si="36"/>
        <v>163</v>
      </c>
    </row>
    <row r="712" spans="1:19" x14ac:dyDescent="0.2">
      <c r="A712" t="str">
        <f>INDEX(FamilyPlateData!$A:$A,MATCH($I712,FamilyPlateData!$H:$H,0))</f>
        <v>F12M14</v>
      </c>
      <c r="B712" t="str">
        <f>INDEX(FamilyPlateData!$C:$C,MATCH($I712,FamilyPlateData!$H:$H,0))</f>
        <v>12</v>
      </c>
      <c r="C712" t="str">
        <f>INDEX(FamilyPlateData!$D:$D,MATCH($I712,FamilyPlateData!$H:$H,0))</f>
        <v>14</v>
      </c>
      <c r="D712">
        <f>INDEX(FamilyPlateData!$B:$B,MATCH($I712,FamilyPlateData!$H:$H,0))</f>
        <v>4</v>
      </c>
      <c r="E712">
        <v>1</v>
      </c>
      <c r="F712" s="19">
        <v>30</v>
      </c>
      <c r="G712" t="s">
        <v>3</v>
      </c>
      <c r="H712" s="5">
        <v>6</v>
      </c>
      <c r="I712" t="s">
        <v>176</v>
      </c>
      <c r="J712" s="15" t="str">
        <f t="shared" si="34"/>
        <v>1-30C-6</v>
      </c>
      <c r="K712">
        <f>INDEX(FamilyPlateData!I:I,MATCH(I712,FamilyPlateData!H:H,0))</f>
        <v>3</v>
      </c>
      <c r="L712" t="str">
        <f>INDEX(FamilyPlateData!J:J,MATCH(I712,FamilyPlateData!H:H,0))</f>
        <v>A1</v>
      </c>
      <c r="M712">
        <v>1</v>
      </c>
      <c r="N712">
        <v>1</v>
      </c>
      <c r="O712">
        <f>IF(_xlfn.IFNA(INDEX(ShrinkageData!H:H,MATCH(J712,ShrinkageData!H:H,0)), 0) = 0, 0, 1)</f>
        <v>0</v>
      </c>
      <c r="P712">
        <v>0</v>
      </c>
      <c r="Q712">
        <f t="shared" si="35"/>
        <v>1</v>
      </c>
      <c r="R712" s="1">
        <v>43600</v>
      </c>
      <c r="S712" s="16">
        <f t="shared" si="36"/>
        <v>163</v>
      </c>
    </row>
    <row r="713" spans="1:19" x14ac:dyDescent="0.2">
      <c r="A713" t="str">
        <f>INDEX(FamilyPlateData!$A:$A,MATCH($I713,FamilyPlateData!$H:$H,0))</f>
        <v>F12M14</v>
      </c>
      <c r="B713" t="str">
        <f>INDEX(FamilyPlateData!$C:$C,MATCH($I713,FamilyPlateData!$H:$H,0))</f>
        <v>12</v>
      </c>
      <c r="C713" t="str">
        <f>INDEX(FamilyPlateData!$D:$D,MATCH($I713,FamilyPlateData!$H:$H,0))</f>
        <v>14</v>
      </c>
      <c r="D713">
        <f>INDEX(FamilyPlateData!$B:$B,MATCH($I713,FamilyPlateData!$H:$H,0))</f>
        <v>4</v>
      </c>
      <c r="E713">
        <v>1</v>
      </c>
      <c r="F713" s="19">
        <v>30</v>
      </c>
      <c r="G713" t="s">
        <v>4</v>
      </c>
      <c r="H713" s="5">
        <v>1</v>
      </c>
      <c r="I713" t="s">
        <v>177</v>
      </c>
      <c r="J713" s="15" t="str">
        <f t="shared" si="34"/>
        <v>1-30D-1</v>
      </c>
      <c r="K713">
        <f>INDEX(FamilyPlateData!I:I,MATCH(I713,FamilyPlateData!H:H,0))</f>
        <v>3</v>
      </c>
      <c r="L713" t="str">
        <f>INDEX(FamilyPlateData!J:J,MATCH(I713,FamilyPlateData!H:H,0))</f>
        <v>A1</v>
      </c>
      <c r="M713">
        <v>1</v>
      </c>
      <c r="N713">
        <v>1</v>
      </c>
      <c r="O713">
        <f>IF(_xlfn.IFNA(INDEX(ShrinkageData!H:H,MATCH(J713,ShrinkageData!H:H,0)), 0) = 0, 0, 1)</f>
        <v>0</v>
      </c>
      <c r="P713">
        <v>0</v>
      </c>
      <c r="Q713">
        <f t="shared" si="35"/>
        <v>1</v>
      </c>
      <c r="R713" s="1">
        <v>43600</v>
      </c>
      <c r="S713" s="16">
        <f t="shared" si="36"/>
        <v>163</v>
      </c>
    </row>
    <row r="714" spans="1:19" x14ac:dyDescent="0.2">
      <c r="A714" t="str">
        <f>INDEX(FamilyPlateData!$A:$A,MATCH($I714,FamilyPlateData!$H:$H,0))</f>
        <v>F12M14</v>
      </c>
      <c r="B714" t="str">
        <f>INDEX(FamilyPlateData!$C:$C,MATCH($I714,FamilyPlateData!$H:$H,0))</f>
        <v>12</v>
      </c>
      <c r="C714" t="str">
        <f>INDEX(FamilyPlateData!$D:$D,MATCH($I714,FamilyPlateData!$H:$H,0))</f>
        <v>14</v>
      </c>
      <c r="D714">
        <f>INDEX(FamilyPlateData!$B:$B,MATCH($I714,FamilyPlateData!$H:$H,0))</f>
        <v>4</v>
      </c>
      <c r="E714">
        <v>1</v>
      </c>
      <c r="F714" s="19">
        <v>30</v>
      </c>
      <c r="G714" t="s">
        <v>4</v>
      </c>
      <c r="H714" s="5">
        <v>2</v>
      </c>
      <c r="I714" t="s">
        <v>177</v>
      </c>
      <c r="J714" s="15" t="str">
        <f t="shared" si="34"/>
        <v>1-30D-2</v>
      </c>
      <c r="K714">
        <f>INDEX(FamilyPlateData!I:I,MATCH(I714,FamilyPlateData!H:H,0))</f>
        <v>3</v>
      </c>
      <c r="L714" t="str">
        <f>INDEX(FamilyPlateData!J:J,MATCH(I714,FamilyPlateData!H:H,0))</f>
        <v>A1</v>
      </c>
      <c r="M714">
        <v>1</v>
      </c>
      <c r="N714">
        <v>1</v>
      </c>
      <c r="O714">
        <f>IF(_xlfn.IFNA(INDEX(ShrinkageData!H:H,MATCH(J714,ShrinkageData!H:H,0)), 0) = 0, 0, 1)</f>
        <v>0</v>
      </c>
      <c r="P714">
        <v>0</v>
      </c>
      <c r="Q714">
        <f t="shared" si="35"/>
        <v>1</v>
      </c>
      <c r="R714" s="1">
        <v>43600</v>
      </c>
      <c r="S714" s="16">
        <f t="shared" si="36"/>
        <v>163</v>
      </c>
    </row>
    <row r="715" spans="1:19" x14ac:dyDescent="0.2">
      <c r="A715" t="str">
        <f>INDEX(FamilyPlateData!$A:$A,MATCH($I715,FamilyPlateData!$H:$H,0))</f>
        <v>F12M14</v>
      </c>
      <c r="B715" t="str">
        <f>INDEX(FamilyPlateData!$C:$C,MATCH($I715,FamilyPlateData!$H:$H,0))</f>
        <v>12</v>
      </c>
      <c r="C715" t="str">
        <f>INDEX(FamilyPlateData!$D:$D,MATCH($I715,FamilyPlateData!$H:$H,0))</f>
        <v>14</v>
      </c>
      <c r="D715">
        <f>INDEX(FamilyPlateData!$B:$B,MATCH($I715,FamilyPlateData!$H:$H,0))</f>
        <v>4</v>
      </c>
      <c r="E715">
        <v>1</v>
      </c>
      <c r="F715" s="19">
        <v>30</v>
      </c>
      <c r="G715" t="s">
        <v>4</v>
      </c>
      <c r="H715" s="5">
        <v>3</v>
      </c>
      <c r="I715" t="s">
        <v>177</v>
      </c>
      <c r="J715" s="15" t="str">
        <f t="shared" si="34"/>
        <v>1-30D-3</v>
      </c>
      <c r="K715">
        <f>INDEX(FamilyPlateData!I:I,MATCH(I715,FamilyPlateData!H:H,0))</f>
        <v>3</v>
      </c>
      <c r="L715" t="str">
        <f>INDEX(FamilyPlateData!J:J,MATCH(I715,FamilyPlateData!H:H,0))</f>
        <v>A1</v>
      </c>
      <c r="M715">
        <v>1</v>
      </c>
      <c r="N715">
        <v>1</v>
      </c>
      <c r="O715">
        <f>IF(_xlfn.IFNA(INDEX(ShrinkageData!H:H,MATCH(J715,ShrinkageData!H:H,0)), 0) = 0, 0, 1)</f>
        <v>0</v>
      </c>
      <c r="P715">
        <v>0</v>
      </c>
      <c r="Q715">
        <f t="shared" si="35"/>
        <v>1</v>
      </c>
      <c r="R715" s="1">
        <v>43600</v>
      </c>
      <c r="S715" s="16">
        <f t="shared" si="36"/>
        <v>163</v>
      </c>
    </row>
    <row r="716" spans="1:19" x14ac:dyDescent="0.2">
      <c r="A716" t="str">
        <f>INDEX(FamilyPlateData!$A:$A,MATCH($I716,FamilyPlateData!$H:$H,0))</f>
        <v>F12M14</v>
      </c>
      <c r="B716" t="str">
        <f>INDEX(FamilyPlateData!$C:$C,MATCH($I716,FamilyPlateData!$H:$H,0))</f>
        <v>12</v>
      </c>
      <c r="C716" t="str">
        <f>INDEX(FamilyPlateData!$D:$D,MATCH($I716,FamilyPlateData!$H:$H,0))</f>
        <v>14</v>
      </c>
      <c r="D716">
        <f>INDEX(FamilyPlateData!$B:$B,MATCH($I716,FamilyPlateData!$H:$H,0))</f>
        <v>4</v>
      </c>
      <c r="E716">
        <v>1</v>
      </c>
      <c r="F716" s="19">
        <v>30</v>
      </c>
      <c r="G716" t="s">
        <v>4</v>
      </c>
      <c r="H716" s="5">
        <v>4</v>
      </c>
      <c r="I716" t="s">
        <v>177</v>
      </c>
      <c r="J716" s="15" t="str">
        <f t="shared" si="34"/>
        <v>1-30D-4</v>
      </c>
      <c r="K716">
        <f>INDEX(FamilyPlateData!I:I,MATCH(I716,FamilyPlateData!H:H,0))</f>
        <v>3</v>
      </c>
      <c r="L716" t="str">
        <f>INDEX(FamilyPlateData!J:J,MATCH(I716,FamilyPlateData!H:H,0))</f>
        <v>A1</v>
      </c>
      <c r="M716">
        <v>1</v>
      </c>
      <c r="N716">
        <v>1</v>
      </c>
      <c r="O716">
        <f>IF(_xlfn.IFNA(INDEX(ShrinkageData!H:H,MATCH(J716,ShrinkageData!H:H,0)), 0) = 0, 0, 1)</f>
        <v>0</v>
      </c>
      <c r="P716">
        <v>0</v>
      </c>
      <c r="Q716">
        <f t="shared" si="35"/>
        <v>1</v>
      </c>
      <c r="R716" s="1">
        <v>43600</v>
      </c>
      <c r="S716" s="16">
        <f t="shared" si="36"/>
        <v>163</v>
      </c>
    </row>
    <row r="717" spans="1:19" x14ac:dyDescent="0.2">
      <c r="A717" t="str">
        <f>INDEX(FamilyPlateData!$A:$A,MATCH($I717,FamilyPlateData!$H:$H,0))</f>
        <v>F12M14</v>
      </c>
      <c r="B717" t="str">
        <f>INDEX(FamilyPlateData!$C:$C,MATCH($I717,FamilyPlateData!$H:$H,0))</f>
        <v>12</v>
      </c>
      <c r="C717" t="str">
        <f>INDEX(FamilyPlateData!$D:$D,MATCH($I717,FamilyPlateData!$H:$H,0))</f>
        <v>14</v>
      </c>
      <c r="D717">
        <f>INDEX(FamilyPlateData!$B:$B,MATCH($I717,FamilyPlateData!$H:$H,0))</f>
        <v>4</v>
      </c>
      <c r="E717">
        <v>1</v>
      </c>
      <c r="F717" s="19">
        <v>30</v>
      </c>
      <c r="G717" t="s">
        <v>4</v>
      </c>
      <c r="H717" s="5">
        <v>5</v>
      </c>
      <c r="I717" t="s">
        <v>177</v>
      </c>
      <c r="J717" s="15" t="str">
        <f t="shared" si="34"/>
        <v>1-30D-5</v>
      </c>
      <c r="K717">
        <f>INDEX(FamilyPlateData!I:I,MATCH(I717,FamilyPlateData!H:H,0))</f>
        <v>3</v>
      </c>
      <c r="L717" t="str">
        <f>INDEX(FamilyPlateData!J:J,MATCH(I717,FamilyPlateData!H:H,0))</f>
        <v>A1</v>
      </c>
      <c r="M717">
        <v>1</v>
      </c>
      <c r="N717">
        <v>1</v>
      </c>
      <c r="O717">
        <f>IF(_xlfn.IFNA(INDEX(ShrinkageData!H:H,MATCH(J717,ShrinkageData!H:H,0)), 0) = 0, 0, 1)</f>
        <v>0</v>
      </c>
      <c r="P717">
        <v>0</v>
      </c>
      <c r="Q717">
        <f t="shared" si="35"/>
        <v>1</v>
      </c>
      <c r="R717" s="1">
        <v>43600</v>
      </c>
      <c r="S717" s="16">
        <f t="shared" si="36"/>
        <v>163</v>
      </c>
    </row>
    <row r="718" spans="1:19" x14ac:dyDescent="0.2">
      <c r="A718" t="str">
        <f>INDEX(FamilyPlateData!$A:$A,MATCH($I718,FamilyPlateData!$H:$H,0))</f>
        <v>F12M14</v>
      </c>
      <c r="B718" t="str">
        <f>INDEX(FamilyPlateData!$C:$C,MATCH($I718,FamilyPlateData!$H:$H,0))</f>
        <v>12</v>
      </c>
      <c r="C718" t="str">
        <f>INDEX(FamilyPlateData!$D:$D,MATCH($I718,FamilyPlateData!$H:$H,0))</f>
        <v>14</v>
      </c>
      <c r="D718">
        <f>INDEX(FamilyPlateData!$B:$B,MATCH($I718,FamilyPlateData!$H:$H,0))</f>
        <v>4</v>
      </c>
      <c r="E718">
        <v>1</v>
      </c>
      <c r="F718" s="19">
        <v>30</v>
      </c>
      <c r="G718" t="s">
        <v>4</v>
      </c>
      <c r="H718" s="5">
        <v>6</v>
      </c>
      <c r="I718" t="s">
        <v>177</v>
      </c>
      <c r="J718" s="15" t="str">
        <f t="shared" si="34"/>
        <v>1-30D-6</v>
      </c>
      <c r="K718">
        <f>INDEX(FamilyPlateData!I:I,MATCH(I718,FamilyPlateData!H:H,0))</f>
        <v>3</v>
      </c>
      <c r="L718" t="str">
        <f>INDEX(FamilyPlateData!J:J,MATCH(I718,FamilyPlateData!H:H,0))</f>
        <v>A1</v>
      </c>
      <c r="M718">
        <v>1</v>
      </c>
      <c r="N718">
        <v>1</v>
      </c>
      <c r="O718">
        <f>IF(_xlfn.IFNA(INDEX(ShrinkageData!H:H,MATCH(J718,ShrinkageData!H:H,0)), 0) = 0, 0, 1)</f>
        <v>0</v>
      </c>
      <c r="P718">
        <v>0</v>
      </c>
      <c r="Q718">
        <f t="shared" si="35"/>
        <v>1</v>
      </c>
      <c r="R718" s="1">
        <v>43600</v>
      </c>
      <c r="S718" s="16">
        <f t="shared" si="36"/>
        <v>163</v>
      </c>
    </row>
    <row r="719" spans="1:19" x14ac:dyDescent="0.2">
      <c r="A719" t="str">
        <f>INDEX(FamilyPlateData!$A:$A,MATCH($I719,FamilyPlateData!$H:$H,0))</f>
        <v>F07M12</v>
      </c>
      <c r="B719" t="str">
        <f>INDEX(FamilyPlateData!$C:$C,MATCH($I719,FamilyPlateData!$H:$H,0))</f>
        <v>07</v>
      </c>
      <c r="C719" t="str">
        <f>INDEX(FamilyPlateData!$D:$D,MATCH($I719,FamilyPlateData!$H:$H,0))</f>
        <v>12</v>
      </c>
      <c r="D719">
        <f>INDEX(FamilyPlateData!$B:$B,MATCH($I719,FamilyPlateData!$H:$H,0))</f>
        <v>3</v>
      </c>
      <c r="E719">
        <v>1</v>
      </c>
      <c r="F719" s="19">
        <v>31</v>
      </c>
      <c r="G719" t="s">
        <v>1</v>
      </c>
      <c r="H719" s="5">
        <v>1</v>
      </c>
      <c r="I719" t="s">
        <v>178</v>
      </c>
      <c r="J719" s="15" t="str">
        <f t="shared" si="34"/>
        <v>1-31A-1</v>
      </c>
      <c r="K719">
        <f>INDEX(FamilyPlateData!I:I,MATCH(I719,FamilyPlateData!H:H,0))</f>
        <v>4</v>
      </c>
      <c r="L719" t="str">
        <f>INDEX(FamilyPlateData!J:J,MATCH(I719,FamilyPlateData!H:H,0))</f>
        <v>A3</v>
      </c>
      <c r="M719">
        <v>1</v>
      </c>
      <c r="N719">
        <v>1</v>
      </c>
      <c r="O719">
        <f>IF(_xlfn.IFNA(INDEX(ShrinkageData!H:H,MATCH(J719,ShrinkageData!H:H,0)), 0) = 0, 0, 1)</f>
        <v>0</v>
      </c>
      <c r="P719">
        <v>0</v>
      </c>
      <c r="Q719">
        <f t="shared" si="35"/>
        <v>1</v>
      </c>
      <c r="R719" s="1">
        <v>43600</v>
      </c>
      <c r="S719" s="16">
        <f t="shared" si="36"/>
        <v>163</v>
      </c>
    </row>
    <row r="720" spans="1:19" x14ac:dyDescent="0.2">
      <c r="A720" t="str">
        <f>INDEX(FamilyPlateData!$A:$A,MATCH($I720,FamilyPlateData!$H:$H,0))</f>
        <v>F07M12</v>
      </c>
      <c r="B720" t="str">
        <f>INDEX(FamilyPlateData!$C:$C,MATCH($I720,FamilyPlateData!$H:$H,0))</f>
        <v>07</v>
      </c>
      <c r="C720" t="str">
        <f>INDEX(FamilyPlateData!$D:$D,MATCH($I720,FamilyPlateData!$H:$H,0))</f>
        <v>12</v>
      </c>
      <c r="D720">
        <f>INDEX(FamilyPlateData!$B:$B,MATCH($I720,FamilyPlateData!$H:$H,0))</f>
        <v>3</v>
      </c>
      <c r="E720">
        <v>1</v>
      </c>
      <c r="F720" s="19">
        <v>31</v>
      </c>
      <c r="G720" t="s">
        <v>1</v>
      </c>
      <c r="H720" s="5">
        <v>2</v>
      </c>
      <c r="I720" t="s">
        <v>178</v>
      </c>
      <c r="J720" s="15" t="str">
        <f t="shared" si="34"/>
        <v>1-31A-2</v>
      </c>
      <c r="K720">
        <f>INDEX(FamilyPlateData!I:I,MATCH(I720,FamilyPlateData!H:H,0))</f>
        <v>4</v>
      </c>
      <c r="L720" t="str">
        <f>INDEX(FamilyPlateData!J:J,MATCH(I720,FamilyPlateData!H:H,0))</f>
        <v>A3</v>
      </c>
      <c r="M720">
        <v>1</v>
      </c>
      <c r="N720">
        <v>1</v>
      </c>
      <c r="O720">
        <f>IF(_xlfn.IFNA(INDEX(ShrinkageData!H:H,MATCH(J720,ShrinkageData!H:H,0)), 0) = 0, 0, 1)</f>
        <v>0</v>
      </c>
      <c r="P720">
        <v>0</v>
      </c>
      <c r="Q720">
        <f t="shared" si="35"/>
        <v>1</v>
      </c>
      <c r="R720" s="1">
        <v>43613</v>
      </c>
      <c r="S720" s="16">
        <f t="shared" si="36"/>
        <v>176</v>
      </c>
    </row>
    <row r="721" spans="1:19" x14ac:dyDescent="0.2">
      <c r="A721" t="str">
        <f>INDEX(FamilyPlateData!$A:$A,MATCH($I721,FamilyPlateData!$H:$H,0))</f>
        <v>F07M12</v>
      </c>
      <c r="B721" t="str">
        <f>INDEX(FamilyPlateData!$C:$C,MATCH($I721,FamilyPlateData!$H:$H,0))</f>
        <v>07</v>
      </c>
      <c r="C721" t="str">
        <f>INDEX(FamilyPlateData!$D:$D,MATCH($I721,FamilyPlateData!$H:$H,0))</f>
        <v>12</v>
      </c>
      <c r="D721">
        <f>INDEX(FamilyPlateData!$B:$B,MATCH($I721,FamilyPlateData!$H:$H,0))</f>
        <v>3</v>
      </c>
      <c r="E721">
        <v>1</v>
      </c>
      <c r="F721" s="19">
        <v>31</v>
      </c>
      <c r="G721" t="s">
        <v>1</v>
      </c>
      <c r="H721" s="5">
        <v>3</v>
      </c>
      <c r="I721" t="s">
        <v>178</v>
      </c>
      <c r="J721" s="15" t="str">
        <f t="shared" si="34"/>
        <v>1-31A-3</v>
      </c>
      <c r="K721">
        <f>INDEX(FamilyPlateData!I:I,MATCH(I721,FamilyPlateData!H:H,0))</f>
        <v>4</v>
      </c>
      <c r="L721" t="str">
        <f>INDEX(FamilyPlateData!J:J,MATCH(I721,FamilyPlateData!H:H,0))</f>
        <v>A3</v>
      </c>
      <c r="M721">
        <v>1</v>
      </c>
      <c r="N721">
        <v>1</v>
      </c>
      <c r="O721">
        <f>IF(_xlfn.IFNA(INDEX(ShrinkageData!H:H,MATCH(J721,ShrinkageData!H:H,0)), 0) = 0, 0, 1)</f>
        <v>0</v>
      </c>
      <c r="P721">
        <v>0</v>
      </c>
      <c r="Q721">
        <f t="shared" si="35"/>
        <v>1</v>
      </c>
      <c r="R721" s="1">
        <v>43600</v>
      </c>
      <c r="S721" s="16">
        <f t="shared" si="36"/>
        <v>163</v>
      </c>
    </row>
    <row r="722" spans="1:19" x14ac:dyDescent="0.2">
      <c r="A722" t="str">
        <f>INDEX(FamilyPlateData!$A:$A,MATCH($I722,FamilyPlateData!$H:$H,0))</f>
        <v>F07M12</v>
      </c>
      <c r="B722" t="str">
        <f>INDEX(FamilyPlateData!$C:$C,MATCH($I722,FamilyPlateData!$H:$H,0))</f>
        <v>07</v>
      </c>
      <c r="C722" t="str">
        <f>INDEX(FamilyPlateData!$D:$D,MATCH($I722,FamilyPlateData!$H:$H,0))</f>
        <v>12</v>
      </c>
      <c r="D722">
        <f>INDEX(FamilyPlateData!$B:$B,MATCH($I722,FamilyPlateData!$H:$H,0))</f>
        <v>3</v>
      </c>
      <c r="E722">
        <v>1</v>
      </c>
      <c r="F722" s="19">
        <v>31</v>
      </c>
      <c r="G722" t="s">
        <v>1</v>
      </c>
      <c r="H722" s="5">
        <v>4</v>
      </c>
      <c r="I722" t="s">
        <v>178</v>
      </c>
      <c r="J722" s="15" t="str">
        <f t="shared" si="34"/>
        <v>1-31A-4</v>
      </c>
      <c r="K722">
        <f>INDEX(FamilyPlateData!I:I,MATCH(I722,FamilyPlateData!H:H,0))</f>
        <v>4</v>
      </c>
      <c r="L722" t="str">
        <f>INDEX(FamilyPlateData!J:J,MATCH(I722,FamilyPlateData!H:H,0))</f>
        <v>A3</v>
      </c>
      <c r="M722">
        <v>1</v>
      </c>
      <c r="N722">
        <v>1</v>
      </c>
      <c r="O722">
        <f>IF(_xlfn.IFNA(INDEX(ShrinkageData!H:H,MATCH(J722,ShrinkageData!H:H,0)), 0) = 0, 0, 1)</f>
        <v>0</v>
      </c>
      <c r="P722">
        <v>0</v>
      </c>
      <c r="Q722">
        <f t="shared" si="35"/>
        <v>1</v>
      </c>
      <c r="R722" s="1">
        <v>43600</v>
      </c>
      <c r="S722" s="16">
        <f t="shared" si="36"/>
        <v>163</v>
      </c>
    </row>
    <row r="723" spans="1:19" x14ac:dyDescent="0.2">
      <c r="A723" t="str">
        <f>INDEX(FamilyPlateData!$A:$A,MATCH($I723,FamilyPlateData!$H:$H,0))</f>
        <v>F07M12</v>
      </c>
      <c r="B723" t="str">
        <f>INDEX(FamilyPlateData!$C:$C,MATCH($I723,FamilyPlateData!$H:$H,0))</f>
        <v>07</v>
      </c>
      <c r="C723" t="str">
        <f>INDEX(FamilyPlateData!$D:$D,MATCH($I723,FamilyPlateData!$H:$H,0))</f>
        <v>12</v>
      </c>
      <c r="D723">
        <f>INDEX(FamilyPlateData!$B:$B,MATCH($I723,FamilyPlateData!$H:$H,0))</f>
        <v>3</v>
      </c>
      <c r="E723">
        <v>1</v>
      </c>
      <c r="F723" s="19">
        <v>31</v>
      </c>
      <c r="G723" t="s">
        <v>1</v>
      </c>
      <c r="H723" s="5">
        <v>5</v>
      </c>
      <c r="I723" t="s">
        <v>178</v>
      </c>
      <c r="J723" s="15" t="str">
        <f t="shared" si="34"/>
        <v>1-31A-5</v>
      </c>
      <c r="K723">
        <f>INDEX(FamilyPlateData!I:I,MATCH(I723,FamilyPlateData!H:H,0))</f>
        <v>4</v>
      </c>
      <c r="L723" t="str">
        <f>INDEX(FamilyPlateData!J:J,MATCH(I723,FamilyPlateData!H:H,0))</f>
        <v>A3</v>
      </c>
      <c r="M723">
        <v>1</v>
      </c>
      <c r="N723">
        <v>1</v>
      </c>
      <c r="O723">
        <f>IF(_xlfn.IFNA(INDEX(ShrinkageData!H:H,MATCH(J723,ShrinkageData!H:H,0)), 0) = 0, 0, 1)</f>
        <v>0</v>
      </c>
      <c r="P723">
        <v>0</v>
      </c>
      <c r="Q723">
        <f t="shared" si="35"/>
        <v>1</v>
      </c>
      <c r="R723" s="1">
        <v>43613</v>
      </c>
      <c r="S723" s="16">
        <f t="shared" si="36"/>
        <v>176</v>
      </c>
    </row>
    <row r="724" spans="1:19" x14ac:dyDescent="0.2">
      <c r="A724" t="str">
        <f>INDEX(FamilyPlateData!$A:$A,MATCH($I724,FamilyPlateData!$H:$H,0))</f>
        <v>F07M12</v>
      </c>
      <c r="B724" t="str">
        <f>INDEX(FamilyPlateData!$C:$C,MATCH($I724,FamilyPlateData!$H:$H,0))</f>
        <v>07</v>
      </c>
      <c r="C724" t="str">
        <f>INDEX(FamilyPlateData!$D:$D,MATCH($I724,FamilyPlateData!$H:$H,0))</f>
        <v>12</v>
      </c>
      <c r="D724">
        <f>INDEX(FamilyPlateData!$B:$B,MATCH($I724,FamilyPlateData!$H:$H,0))</f>
        <v>3</v>
      </c>
      <c r="E724">
        <v>1</v>
      </c>
      <c r="F724" s="19">
        <v>31</v>
      </c>
      <c r="G724" t="s">
        <v>1</v>
      </c>
      <c r="H724" s="5">
        <v>6</v>
      </c>
      <c r="I724" t="s">
        <v>178</v>
      </c>
      <c r="J724" s="15" t="str">
        <f t="shared" si="34"/>
        <v>1-31A-6</v>
      </c>
      <c r="K724">
        <f>INDEX(FamilyPlateData!I:I,MATCH(I724,FamilyPlateData!H:H,0))</f>
        <v>4</v>
      </c>
      <c r="L724" t="str">
        <f>INDEX(FamilyPlateData!J:J,MATCH(I724,FamilyPlateData!H:H,0))</f>
        <v>A3</v>
      </c>
      <c r="M724">
        <v>1</v>
      </c>
      <c r="N724">
        <v>1</v>
      </c>
      <c r="O724">
        <f>IF(_xlfn.IFNA(INDEX(ShrinkageData!H:H,MATCH(J724,ShrinkageData!H:H,0)), 0) = 0, 0, 1)</f>
        <v>0</v>
      </c>
      <c r="P724">
        <v>0</v>
      </c>
      <c r="Q724">
        <f t="shared" si="35"/>
        <v>1</v>
      </c>
      <c r="R724" s="1">
        <v>43600</v>
      </c>
      <c r="S724" s="16">
        <f t="shared" si="36"/>
        <v>163</v>
      </c>
    </row>
    <row r="725" spans="1:19" x14ac:dyDescent="0.2">
      <c r="A725" t="str">
        <f>INDEX(FamilyPlateData!$A:$A,MATCH($I725,FamilyPlateData!$H:$H,0))</f>
        <v>F07M12</v>
      </c>
      <c r="B725" t="str">
        <f>INDEX(FamilyPlateData!$C:$C,MATCH($I725,FamilyPlateData!$H:$H,0))</f>
        <v>07</v>
      </c>
      <c r="C725" t="str">
        <f>INDEX(FamilyPlateData!$D:$D,MATCH($I725,FamilyPlateData!$H:$H,0))</f>
        <v>12</v>
      </c>
      <c r="D725">
        <f>INDEX(FamilyPlateData!$B:$B,MATCH($I725,FamilyPlateData!$H:$H,0))</f>
        <v>3</v>
      </c>
      <c r="E725">
        <v>1</v>
      </c>
      <c r="F725" s="19">
        <v>31</v>
      </c>
      <c r="G725" t="s">
        <v>2</v>
      </c>
      <c r="H725" s="5">
        <v>1</v>
      </c>
      <c r="I725" t="s">
        <v>179</v>
      </c>
      <c r="J725" s="15" t="str">
        <f t="shared" si="34"/>
        <v>1-31B-1</v>
      </c>
      <c r="K725">
        <f>INDEX(FamilyPlateData!I:I,MATCH(I725,FamilyPlateData!H:H,0))</f>
        <v>4</v>
      </c>
      <c r="L725" t="str">
        <f>INDEX(FamilyPlateData!J:J,MATCH(I725,FamilyPlateData!H:H,0))</f>
        <v>A3</v>
      </c>
      <c r="M725">
        <v>1</v>
      </c>
      <c r="N725">
        <v>1</v>
      </c>
      <c r="O725">
        <f>IF(_xlfn.IFNA(INDEX(ShrinkageData!H:H,MATCH(J725,ShrinkageData!H:H,0)), 0) = 0, 0, 1)</f>
        <v>0</v>
      </c>
      <c r="P725">
        <v>0</v>
      </c>
      <c r="Q725">
        <f t="shared" si="35"/>
        <v>1</v>
      </c>
      <c r="R725" s="1">
        <v>43600</v>
      </c>
      <c r="S725" s="16">
        <f t="shared" si="36"/>
        <v>163</v>
      </c>
    </row>
    <row r="726" spans="1:19" x14ac:dyDescent="0.2">
      <c r="A726" t="str">
        <f>INDEX(FamilyPlateData!$A:$A,MATCH($I726,FamilyPlateData!$H:$H,0))</f>
        <v>F07M12</v>
      </c>
      <c r="B726" t="str">
        <f>INDEX(FamilyPlateData!$C:$C,MATCH($I726,FamilyPlateData!$H:$H,0))</f>
        <v>07</v>
      </c>
      <c r="C726" t="str">
        <f>INDEX(FamilyPlateData!$D:$D,MATCH($I726,FamilyPlateData!$H:$H,0))</f>
        <v>12</v>
      </c>
      <c r="D726">
        <f>INDEX(FamilyPlateData!$B:$B,MATCH($I726,FamilyPlateData!$H:$H,0))</f>
        <v>3</v>
      </c>
      <c r="E726">
        <v>1</v>
      </c>
      <c r="F726" s="19">
        <v>31</v>
      </c>
      <c r="G726" t="s">
        <v>2</v>
      </c>
      <c r="H726" s="5">
        <v>2</v>
      </c>
      <c r="I726" t="s">
        <v>179</v>
      </c>
      <c r="J726" s="15" t="str">
        <f t="shared" si="34"/>
        <v>1-31B-2</v>
      </c>
      <c r="K726">
        <f>INDEX(FamilyPlateData!I:I,MATCH(I726,FamilyPlateData!H:H,0))</f>
        <v>4</v>
      </c>
      <c r="L726" t="str">
        <f>INDEX(FamilyPlateData!J:J,MATCH(I726,FamilyPlateData!H:H,0))</f>
        <v>A3</v>
      </c>
      <c r="M726">
        <v>1</v>
      </c>
      <c r="N726">
        <v>1</v>
      </c>
      <c r="O726">
        <f>IF(_xlfn.IFNA(INDEX(ShrinkageData!H:H,MATCH(J726,ShrinkageData!H:H,0)), 0) = 0, 0, 1)</f>
        <v>0</v>
      </c>
      <c r="P726">
        <v>0</v>
      </c>
      <c r="Q726">
        <f t="shared" si="35"/>
        <v>1</v>
      </c>
      <c r="R726" s="1">
        <v>43600</v>
      </c>
      <c r="S726" s="16">
        <f t="shared" si="36"/>
        <v>163</v>
      </c>
    </row>
    <row r="727" spans="1:19" x14ac:dyDescent="0.2">
      <c r="A727" t="str">
        <f>INDEX(FamilyPlateData!$A:$A,MATCH($I727,FamilyPlateData!$H:$H,0))</f>
        <v>F07M12</v>
      </c>
      <c r="B727" t="str">
        <f>INDEX(FamilyPlateData!$C:$C,MATCH($I727,FamilyPlateData!$H:$H,0))</f>
        <v>07</v>
      </c>
      <c r="C727" t="str">
        <f>INDEX(FamilyPlateData!$D:$D,MATCH($I727,FamilyPlateData!$H:$H,0))</f>
        <v>12</v>
      </c>
      <c r="D727">
        <f>INDEX(FamilyPlateData!$B:$B,MATCH($I727,FamilyPlateData!$H:$H,0))</f>
        <v>3</v>
      </c>
      <c r="E727">
        <v>1</v>
      </c>
      <c r="F727" s="19">
        <v>31</v>
      </c>
      <c r="G727" t="s">
        <v>2</v>
      </c>
      <c r="H727" s="5">
        <v>3</v>
      </c>
      <c r="I727" t="s">
        <v>179</v>
      </c>
      <c r="J727" s="15" t="str">
        <f t="shared" si="34"/>
        <v>1-31B-3</v>
      </c>
      <c r="K727">
        <f>INDEX(FamilyPlateData!I:I,MATCH(I727,FamilyPlateData!H:H,0))</f>
        <v>4</v>
      </c>
      <c r="L727" t="str">
        <f>INDEX(FamilyPlateData!J:J,MATCH(I727,FamilyPlateData!H:H,0))</f>
        <v>A3</v>
      </c>
      <c r="M727">
        <v>1</v>
      </c>
      <c r="N727">
        <v>1</v>
      </c>
      <c r="O727">
        <f>IF(_xlfn.IFNA(INDEX(ShrinkageData!H:H,MATCH(J727,ShrinkageData!H:H,0)), 0) = 0, 0, 1)</f>
        <v>0</v>
      </c>
      <c r="P727">
        <v>0</v>
      </c>
      <c r="Q727">
        <f t="shared" si="35"/>
        <v>1</v>
      </c>
      <c r="R727" s="1">
        <v>43600</v>
      </c>
      <c r="S727" s="16">
        <f t="shared" si="36"/>
        <v>163</v>
      </c>
    </row>
    <row r="728" spans="1:19" x14ac:dyDescent="0.2">
      <c r="A728" t="str">
        <f>INDEX(FamilyPlateData!$A:$A,MATCH($I728,FamilyPlateData!$H:$H,0))</f>
        <v>F07M12</v>
      </c>
      <c r="B728" t="str">
        <f>INDEX(FamilyPlateData!$C:$C,MATCH($I728,FamilyPlateData!$H:$H,0))</f>
        <v>07</v>
      </c>
      <c r="C728" t="str">
        <f>INDEX(FamilyPlateData!$D:$D,MATCH($I728,FamilyPlateData!$H:$H,0))</f>
        <v>12</v>
      </c>
      <c r="D728">
        <f>INDEX(FamilyPlateData!$B:$B,MATCH($I728,FamilyPlateData!$H:$H,0))</f>
        <v>3</v>
      </c>
      <c r="E728">
        <v>1</v>
      </c>
      <c r="F728" s="19">
        <v>31</v>
      </c>
      <c r="G728" t="s">
        <v>2</v>
      </c>
      <c r="H728" s="5">
        <v>4</v>
      </c>
      <c r="I728" t="s">
        <v>179</v>
      </c>
      <c r="J728" s="15" t="str">
        <f t="shared" si="34"/>
        <v>1-31B-4</v>
      </c>
      <c r="K728">
        <f>INDEX(FamilyPlateData!I:I,MATCH(I728,FamilyPlateData!H:H,0))</f>
        <v>4</v>
      </c>
      <c r="L728" t="str">
        <f>INDEX(FamilyPlateData!J:J,MATCH(I728,FamilyPlateData!H:H,0))</f>
        <v>A3</v>
      </c>
      <c r="M728">
        <v>1</v>
      </c>
      <c r="N728">
        <v>1</v>
      </c>
      <c r="O728">
        <f>IF(_xlfn.IFNA(INDEX(ShrinkageData!H:H,MATCH(J728,ShrinkageData!H:H,0)), 0) = 0, 0, 1)</f>
        <v>0</v>
      </c>
      <c r="P728">
        <v>0</v>
      </c>
      <c r="Q728">
        <f t="shared" si="35"/>
        <v>1</v>
      </c>
      <c r="R728" s="1">
        <v>43600</v>
      </c>
      <c r="S728" s="16">
        <f t="shared" si="36"/>
        <v>163</v>
      </c>
    </row>
    <row r="729" spans="1:19" x14ac:dyDescent="0.2">
      <c r="A729" t="str">
        <f>INDEX(FamilyPlateData!$A:$A,MATCH($I729,FamilyPlateData!$H:$H,0))</f>
        <v>F07M12</v>
      </c>
      <c r="B729" t="str">
        <f>INDEX(FamilyPlateData!$C:$C,MATCH($I729,FamilyPlateData!$H:$H,0))</f>
        <v>07</v>
      </c>
      <c r="C729" t="str">
        <f>INDEX(FamilyPlateData!$D:$D,MATCH($I729,FamilyPlateData!$H:$H,0))</f>
        <v>12</v>
      </c>
      <c r="D729">
        <f>INDEX(FamilyPlateData!$B:$B,MATCH($I729,FamilyPlateData!$H:$H,0))</f>
        <v>3</v>
      </c>
      <c r="E729">
        <v>1</v>
      </c>
      <c r="F729" s="19">
        <v>31</v>
      </c>
      <c r="G729" t="s">
        <v>2</v>
      </c>
      <c r="H729" s="5">
        <v>5</v>
      </c>
      <c r="I729" t="s">
        <v>179</v>
      </c>
      <c r="J729" s="15" t="str">
        <f t="shared" si="34"/>
        <v>1-31B-5</v>
      </c>
      <c r="K729">
        <f>INDEX(FamilyPlateData!I:I,MATCH(I729,FamilyPlateData!H:H,0))</f>
        <v>4</v>
      </c>
      <c r="L729" t="str">
        <f>INDEX(FamilyPlateData!J:J,MATCH(I729,FamilyPlateData!H:H,0))</f>
        <v>A3</v>
      </c>
      <c r="M729">
        <v>1</v>
      </c>
      <c r="N729">
        <v>1</v>
      </c>
      <c r="O729">
        <f>IF(_xlfn.IFNA(INDEX(ShrinkageData!H:H,MATCH(J729,ShrinkageData!H:H,0)), 0) = 0, 0, 1)</f>
        <v>1</v>
      </c>
      <c r="P729">
        <v>0</v>
      </c>
      <c r="Q729">
        <f t="shared" si="35"/>
        <v>0</v>
      </c>
      <c r="R729" s="1">
        <v>43595</v>
      </c>
      <c r="S729" s="16">
        <f t="shared" si="36"/>
        <v>158</v>
      </c>
    </row>
    <row r="730" spans="1:19" x14ac:dyDescent="0.2">
      <c r="A730" t="str">
        <f>INDEX(FamilyPlateData!$A:$A,MATCH($I730,FamilyPlateData!$H:$H,0))</f>
        <v>F07M12</v>
      </c>
      <c r="B730" t="str">
        <f>INDEX(FamilyPlateData!$C:$C,MATCH($I730,FamilyPlateData!$H:$H,0))</f>
        <v>07</v>
      </c>
      <c r="C730" t="str">
        <f>INDEX(FamilyPlateData!$D:$D,MATCH($I730,FamilyPlateData!$H:$H,0))</f>
        <v>12</v>
      </c>
      <c r="D730">
        <f>INDEX(FamilyPlateData!$B:$B,MATCH($I730,FamilyPlateData!$H:$H,0))</f>
        <v>3</v>
      </c>
      <c r="E730">
        <v>1</v>
      </c>
      <c r="F730" s="19">
        <v>31</v>
      </c>
      <c r="G730" t="s">
        <v>2</v>
      </c>
      <c r="H730" s="5">
        <v>6</v>
      </c>
      <c r="I730" t="s">
        <v>179</v>
      </c>
      <c r="J730" s="15" t="str">
        <f t="shared" si="34"/>
        <v>1-31B-6</v>
      </c>
      <c r="K730">
        <f>INDEX(FamilyPlateData!I:I,MATCH(I730,FamilyPlateData!H:H,0))</f>
        <v>4</v>
      </c>
      <c r="L730" t="str">
        <f>INDEX(FamilyPlateData!J:J,MATCH(I730,FamilyPlateData!H:H,0))</f>
        <v>A3</v>
      </c>
      <c r="M730">
        <v>1</v>
      </c>
      <c r="N730">
        <v>1</v>
      </c>
      <c r="O730">
        <f>IF(_xlfn.IFNA(INDEX(ShrinkageData!H:H,MATCH(J730,ShrinkageData!H:H,0)), 0) = 0, 0, 1)</f>
        <v>1</v>
      </c>
      <c r="P730">
        <v>0</v>
      </c>
      <c r="Q730">
        <f t="shared" si="35"/>
        <v>0</v>
      </c>
      <c r="R730" s="1">
        <v>43593</v>
      </c>
      <c r="S730" s="16">
        <f t="shared" si="36"/>
        <v>156</v>
      </c>
    </row>
    <row r="731" spans="1:19" x14ac:dyDescent="0.2">
      <c r="A731" t="str">
        <f>INDEX(FamilyPlateData!$A:$A,MATCH($I731,FamilyPlateData!$H:$H,0))</f>
        <v>F01M04</v>
      </c>
      <c r="B731" t="str">
        <f>INDEX(FamilyPlateData!$C:$C,MATCH($I731,FamilyPlateData!$H:$H,0))</f>
        <v>01</v>
      </c>
      <c r="C731" t="str">
        <f>INDEX(FamilyPlateData!$D:$D,MATCH($I731,FamilyPlateData!$H:$H,0))</f>
        <v>04</v>
      </c>
      <c r="D731">
        <f>INDEX(FamilyPlateData!$B:$B,MATCH($I731,FamilyPlateData!$H:$H,0))</f>
        <v>1</v>
      </c>
      <c r="E731">
        <v>1</v>
      </c>
      <c r="F731" s="19">
        <v>31</v>
      </c>
      <c r="G731" t="s">
        <v>3</v>
      </c>
      <c r="H731" s="5">
        <v>1</v>
      </c>
      <c r="I731" t="s">
        <v>180</v>
      </c>
      <c r="J731" s="15" t="str">
        <f t="shared" si="34"/>
        <v>1-31C-1</v>
      </c>
      <c r="K731">
        <f>INDEX(FamilyPlateData!I:I,MATCH(I731,FamilyPlateData!H:H,0))</f>
        <v>4</v>
      </c>
      <c r="L731" t="str">
        <f>INDEX(FamilyPlateData!J:J,MATCH(I731,FamilyPlateData!H:H,0))</f>
        <v>A1</v>
      </c>
      <c r="M731">
        <v>0</v>
      </c>
      <c r="N731">
        <v>0</v>
      </c>
      <c r="O731">
        <f>IF(_xlfn.IFNA(INDEX(ShrinkageData!H:H,MATCH(J731,ShrinkageData!H:H,0)), 0) = 0, 0, 1)</f>
        <v>0</v>
      </c>
      <c r="P731">
        <v>0</v>
      </c>
      <c r="Q731">
        <f t="shared" si="35"/>
        <v>0</v>
      </c>
      <c r="R731" s="1" t="s">
        <v>921</v>
      </c>
      <c r="S731" s="16">
        <f t="shared" si="36"/>
        <v>0</v>
      </c>
    </row>
    <row r="732" spans="1:19" x14ac:dyDescent="0.2">
      <c r="A732" t="str">
        <f>INDEX(FamilyPlateData!$A:$A,MATCH($I732,FamilyPlateData!$H:$H,0))</f>
        <v>F01M04</v>
      </c>
      <c r="B732" t="str">
        <f>INDEX(FamilyPlateData!$C:$C,MATCH($I732,FamilyPlateData!$H:$H,0))</f>
        <v>01</v>
      </c>
      <c r="C732" t="str">
        <f>INDEX(FamilyPlateData!$D:$D,MATCH($I732,FamilyPlateData!$H:$H,0))</f>
        <v>04</v>
      </c>
      <c r="D732">
        <f>INDEX(FamilyPlateData!$B:$B,MATCH($I732,FamilyPlateData!$H:$H,0))</f>
        <v>1</v>
      </c>
      <c r="E732">
        <v>1</v>
      </c>
      <c r="F732" s="19">
        <v>31</v>
      </c>
      <c r="G732" t="s">
        <v>3</v>
      </c>
      <c r="H732" s="5">
        <v>2</v>
      </c>
      <c r="I732" t="s">
        <v>180</v>
      </c>
      <c r="J732" s="15" t="str">
        <f t="shared" si="34"/>
        <v>1-31C-2</v>
      </c>
      <c r="K732">
        <f>INDEX(FamilyPlateData!I:I,MATCH(I732,FamilyPlateData!H:H,0))</f>
        <v>4</v>
      </c>
      <c r="L732" t="str">
        <f>INDEX(FamilyPlateData!J:J,MATCH(I732,FamilyPlateData!H:H,0))</f>
        <v>A1</v>
      </c>
      <c r="M732">
        <v>0</v>
      </c>
      <c r="N732">
        <v>0</v>
      </c>
      <c r="O732">
        <f>IF(_xlfn.IFNA(INDEX(ShrinkageData!H:H,MATCH(J732,ShrinkageData!H:H,0)), 0) = 0, 0, 1)</f>
        <v>0</v>
      </c>
      <c r="P732">
        <v>0</v>
      </c>
      <c r="Q732">
        <f t="shared" si="35"/>
        <v>0</v>
      </c>
      <c r="R732" s="1" t="s">
        <v>921</v>
      </c>
      <c r="S732" s="16">
        <f t="shared" si="36"/>
        <v>0</v>
      </c>
    </row>
    <row r="733" spans="1:19" x14ac:dyDescent="0.2">
      <c r="A733" t="str">
        <f>INDEX(FamilyPlateData!$A:$A,MATCH($I733,FamilyPlateData!$H:$H,0))</f>
        <v>F01M04</v>
      </c>
      <c r="B733" t="str">
        <f>INDEX(FamilyPlateData!$C:$C,MATCH($I733,FamilyPlateData!$H:$H,0))</f>
        <v>01</v>
      </c>
      <c r="C733" t="str">
        <f>INDEX(FamilyPlateData!$D:$D,MATCH($I733,FamilyPlateData!$H:$H,0))</f>
        <v>04</v>
      </c>
      <c r="D733">
        <f>INDEX(FamilyPlateData!$B:$B,MATCH($I733,FamilyPlateData!$H:$H,0))</f>
        <v>1</v>
      </c>
      <c r="E733">
        <v>1</v>
      </c>
      <c r="F733" s="19">
        <v>31</v>
      </c>
      <c r="G733" t="s">
        <v>3</v>
      </c>
      <c r="H733" s="5">
        <v>3</v>
      </c>
      <c r="I733" t="s">
        <v>180</v>
      </c>
      <c r="J733" s="15" t="str">
        <f t="shared" si="34"/>
        <v>1-31C-3</v>
      </c>
      <c r="K733">
        <f>INDEX(FamilyPlateData!I:I,MATCH(I733,FamilyPlateData!H:H,0))</f>
        <v>4</v>
      </c>
      <c r="L733" t="str">
        <f>INDEX(FamilyPlateData!J:J,MATCH(I733,FamilyPlateData!H:H,0))</f>
        <v>A1</v>
      </c>
      <c r="M733">
        <v>1</v>
      </c>
      <c r="N733">
        <v>1</v>
      </c>
      <c r="O733">
        <f>IF(_xlfn.IFNA(INDEX(ShrinkageData!H:H,MATCH(J733,ShrinkageData!H:H,0)), 0) = 0, 0, 1)</f>
        <v>1</v>
      </c>
      <c r="P733">
        <v>0</v>
      </c>
      <c r="Q733">
        <f t="shared" si="35"/>
        <v>0</v>
      </c>
      <c r="R733" s="1">
        <v>43576</v>
      </c>
      <c r="S733" s="16">
        <f t="shared" si="36"/>
        <v>139</v>
      </c>
    </row>
    <row r="734" spans="1:19" x14ac:dyDescent="0.2">
      <c r="A734" t="str">
        <f>INDEX(FamilyPlateData!$A:$A,MATCH($I734,FamilyPlateData!$H:$H,0))</f>
        <v>F01M04</v>
      </c>
      <c r="B734" t="str">
        <f>INDEX(FamilyPlateData!$C:$C,MATCH($I734,FamilyPlateData!$H:$H,0))</f>
        <v>01</v>
      </c>
      <c r="C734" t="str">
        <f>INDEX(FamilyPlateData!$D:$D,MATCH($I734,FamilyPlateData!$H:$H,0))</f>
        <v>04</v>
      </c>
      <c r="D734">
        <f>INDEX(FamilyPlateData!$B:$B,MATCH($I734,FamilyPlateData!$H:$H,0))</f>
        <v>1</v>
      </c>
      <c r="E734">
        <v>1</v>
      </c>
      <c r="F734" s="19">
        <v>31</v>
      </c>
      <c r="G734" t="s">
        <v>3</v>
      </c>
      <c r="H734" s="5">
        <v>4</v>
      </c>
      <c r="I734" t="s">
        <v>180</v>
      </c>
      <c r="J734" s="15" t="str">
        <f t="shared" si="34"/>
        <v>1-31C-4</v>
      </c>
      <c r="K734">
        <f>INDEX(FamilyPlateData!I:I,MATCH(I734,FamilyPlateData!H:H,0))</f>
        <v>4</v>
      </c>
      <c r="L734" t="str">
        <f>INDEX(FamilyPlateData!J:J,MATCH(I734,FamilyPlateData!H:H,0))</f>
        <v>A1</v>
      </c>
      <c r="M734">
        <v>1</v>
      </c>
      <c r="N734">
        <v>1</v>
      </c>
      <c r="O734">
        <f>IF(_xlfn.IFNA(INDEX(ShrinkageData!H:H,MATCH(J734,ShrinkageData!H:H,0)), 0) = 0, 0, 1)</f>
        <v>0</v>
      </c>
      <c r="P734">
        <v>0</v>
      </c>
      <c r="Q734">
        <f t="shared" si="35"/>
        <v>1</v>
      </c>
      <c r="R734" s="1">
        <v>43593</v>
      </c>
      <c r="S734" s="16">
        <f t="shared" si="36"/>
        <v>156</v>
      </c>
    </row>
    <row r="735" spans="1:19" x14ac:dyDescent="0.2">
      <c r="A735" t="str">
        <f>INDEX(FamilyPlateData!$A:$A,MATCH($I735,FamilyPlateData!$H:$H,0))</f>
        <v>F01M04</v>
      </c>
      <c r="B735" t="str">
        <f>INDEX(FamilyPlateData!$C:$C,MATCH($I735,FamilyPlateData!$H:$H,0))</f>
        <v>01</v>
      </c>
      <c r="C735" t="str">
        <f>INDEX(FamilyPlateData!$D:$D,MATCH($I735,FamilyPlateData!$H:$H,0))</f>
        <v>04</v>
      </c>
      <c r="D735">
        <f>INDEX(FamilyPlateData!$B:$B,MATCH($I735,FamilyPlateData!$H:$H,0))</f>
        <v>1</v>
      </c>
      <c r="E735">
        <v>1</v>
      </c>
      <c r="F735" s="19">
        <v>31</v>
      </c>
      <c r="G735" t="s">
        <v>3</v>
      </c>
      <c r="H735" s="5">
        <v>5</v>
      </c>
      <c r="I735" t="s">
        <v>180</v>
      </c>
      <c r="J735" s="15" t="str">
        <f t="shared" si="34"/>
        <v>1-31C-5</v>
      </c>
      <c r="K735">
        <f>INDEX(FamilyPlateData!I:I,MATCH(I735,FamilyPlateData!H:H,0))</f>
        <v>4</v>
      </c>
      <c r="L735" t="str">
        <f>INDEX(FamilyPlateData!J:J,MATCH(I735,FamilyPlateData!H:H,0))</f>
        <v>A1</v>
      </c>
      <c r="M735">
        <v>1</v>
      </c>
      <c r="N735">
        <v>1</v>
      </c>
      <c r="O735">
        <f>IF(_xlfn.IFNA(INDEX(ShrinkageData!H:H,MATCH(J735,ShrinkageData!H:H,0)), 0) = 0, 0, 1)</f>
        <v>0</v>
      </c>
      <c r="P735">
        <v>0</v>
      </c>
      <c r="Q735">
        <f t="shared" si="35"/>
        <v>1</v>
      </c>
      <c r="R735" s="1">
        <v>43595</v>
      </c>
      <c r="S735" s="16">
        <f t="shared" si="36"/>
        <v>158</v>
      </c>
    </row>
    <row r="736" spans="1:19" x14ac:dyDescent="0.2">
      <c r="A736" t="str">
        <f>INDEX(FamilyPlateData!$A:$A,MATCH($I736,FamilyPlateData!$H:$H,0))</f>
        <v>F01M04</v>
      </c>
      <c r="B736" t="str">
        <f>INDEX(FamilyPlateData!$C:$C,MATCH($I736,FamilyPlateData!$H:$H,0))</f>
        <v>01</v>
      </c>
      <c r="C736" t="str">
        <f>INDEX(FamilyPlateData!$D:$D,MATCH($I736,FamilyPlateData!$H:$H,0))</f>
        <v>04</v>
      </c>
      <c r="D736">
        <f>INDEX(FamilyPlateData!$B:$B,MATCH($I736,FamilyPlateData!$H:$H,0))</f>
        <v>1</v>
      </c>
      <c r="E736">
        <v>1</v>
      </c>
      <c r="F736" s="19">
        <v>31</v>
      </c>
      <c r="G736" t="s">
        <v>3</v>
      </c>
      <c r="H736" s="5">
        <v>6</v>
      </c>
      <c r="I736" t="s">
        <v>180</v>
      </c>
      <c r="J736" s="15" t="str">
        <f t="shared" si="34"/>
        <v>1-31C-6</v>
      </c>
      <c r="K736">
        <f>INDEX(FamilyPlateData!I:I,MATCH(I736,FamilyPlateData!H:H,0))</f>
        <v>4</v>
      </c>
      <c r="L736" t="str">
        <f>INDEX(FamilyPlateData!J:J,MATCH(I736,FamilyPlateData!H:H,0))</f>
        <v>A1</v>
      </c>
      <c r="M736">
        <v>0</v>
      </c>
      <c r="N736">
        <v>0</v>
      </c>
      <c r="O736">
        <f>IF(_xlfn.IFNA(INDEX(ShrinkageData!H:H,MATCH(J736,ShrinkageData!H:H,0)), 0) = 0, 0, 1)</f>
        <v>0</v>
      </c>
      <c r="P736">
        <v>0</v>
      </c>
      <c r="Q736">
        <f t="shared" si="35"/>
        <v>0</v>
      </c>
      <c r="R736" s="1" t="s">
        <v>921</v>
      </c>
      <c r="S736" s="16">
        <f t="shared" si="36"/>
        <v>0</v>
      </c>
    </row>
    <row r="737" spans="1:19" x14ac:dyDescent="0.2">
      <c r="A737" t="str">
        <f>INDEX(FamilyPlateData!$A:$A,MATCH($I737,FamilyPlateData!$H:$H,0))</f>
        <v>F01M04</v>
      </c>
      <c r="B737" t="str">
        <f>INDEX(FamilyPlateData!$C:$C,MATCH($I737,FamilyPlateData!$H:$H,0))</f>
        <v>01</v>
      </c>
      <c r="C737" t="str">
        <f>INDEX(FamilyPlateData!$D:$D,MATCH($I737,FamilyPlateData!$H:$H,0))</f>
        <v>04</v>
      </c>
      <c r="D737">
        <f>INDEX(FamilyPlateData!$B:$B,MATCH($I737,FamilyPlateData!$H:$H,0))</f>
        <v>1</v>
      </c>
      <c r="E737">
        <v>1</v>
      </c>
      <c r="F737" s="19">
        <v>31</v>
      </c>
      <c r="G737" t="s">
        <v>4</v>
      </c>
      <c r="H737" s="5">
        <v>1</v>
      </c>
      <c r="I737" t="s">
        <v>181</v>
      </c>
      <c r="J737" s="15" t="str">
        <f t="shared" si="34"/>
        <v>1-31D-1</v>
      </c>
      <c r="K737">
        <f>INDEX(FamilyPlateData!I:I,MATCH(I737,FamilyPlateData!H:H,0))</f>
        <v>4</v>
      </c>
      <c r="L737" t="str">
        <f>INDEX(FamilyPlateData!J:J,MATCH(I737,FamilyPlateData!H:H,0))</f>
        <v>A1</v>
      </c>
      <c r="M737">
        <v>0</v>
      </c>
      <c r="N737">
        <v>0</v>
      </c>
      <c r="O737">
        <f>IF(_xlfn.IFNA(INDEX(ShrinkageData!H:H,MATCH(J737,ShrinkageData!H:H,0)), 0) = 0, 0, 1)</f>
        <v>0</v>
      </c>
      <c r="P737">
        <v>0</v>
      </c>
      <c r="Q737">
        <f t="shared" si="35"/>
        <v>0</v>
      </c>
      <c r="R737" s="1" t="s">
        <v>921</v>
      </c>
      <c r="S737" s="16">
        <f t="shared" si="36"/>
        <v>0</v>
      </c>
    </row>
    <row r="738" spans="1:19" x14ac:dyDescent="0.2">
      <c r="A738" t="str">
        <f>INDEX(FamilyPlateData!$A:$A,MATCH($I738,FamilyPlateData!$H:$H,0))</f>
        <v>F01M04</v>
      </c>
      <c r="B738" t="str">
        <f>INDEX(FamilyPlateData!$C:$C,MATCH($I738,FamilyPlateData!$H:$H,0))</f>
        <v>01</v>
      </c>
      <c r="C738" t="str">
        <f>INDEX(FamilyPlateData!$D:$D,MATCH($I738,FamilyPlateData!$H:$H,0))</f>
        <v>04</v>
      </c>
      <c r="D738">
        <f>INDEX(FamilyPlateData!$B:$B,MATCH($I738,FamilyPlateData!$H:$H,0))</f>
        <v>1</v>
      </c>
      <c r="E738">
        <v>1</v>
      </c>
      <c r="F738" s="19">
        <v>31</v>
      </c>
      <c r="G738" t="s">
        <v>4</v>
      </c>
      <c r="H738" s="5">
        <v>2</v>
      </c>
      <c r="I738" t="s">
        <v>181</v>
      </c>
      <c r="J738" s="15" t="str">
        <f t="shared" si="34"/>
        <v>1-31D-2</v>
      </c>
      <c r="K738">
        <f>INDEX(FamilyPlateData!I:I,MATCH(I738,FamilyPlateData!H:H,0))</f>
        <v>4</v>
      </c>
      <c r="L738" t="str">
        <f>INDEX(FamilyPlateData!J:J,MATCH(I738,FamilyPlateData!H:H,0))</f>
        <v>A1</v>
      </c>
      <c r="M738">
        <v>0</v>
      </c>
      <c r="N738">
        <v>0</v>
      </c>
      <c r="O738">
        <f>IF(_xlfn.IFNA(INDEX(ShrinkageData!H:H,MATCH(J738,ShrinkageData!H:H,0)), 0) = 0, 0, 1)</f>
        <v>0</v>
      </c>
      <c r="P738">
        <v>0</v>
      </c>
      <c r="Q738">
        <f t="shared" si="35"/>
        <v>0</v>
      </c>
      <c r="R738" s="1" t="s">
        <v>921</v>
      </c>
      <c r="S738" s="16">
        <f t="shared" si="36"/>
        <v>0</v>
      </c>
    </row>
    <row r="739" spans="1:19" x14ac:dyDescent="0.2">
      <c r="A739" t="str">
        <f>INDEX(FamilyPlateData!$A:$A,MATCH($I739,FamilyPlateData!$H:$H,0))</f>
        <v>F01M04</v>
      </c>
      <c r="B739" t="str">
        <f>INDEX(FamilyPlateData!$C:$C,MATCH($I739,FamilyPlateData!$H:$H,0))</f>
        <v>01</v>
      </c>
      <c r="C739" t="str">
        <f>INDEX(FamilyPlateData!$D:$D,MATCH($I739,FamilyPlateData!$H:$H,0))</f>
        <v>04</v>
      </c>
      <c r="D739">
        <f>INDEX(FamilyPlateData!$B:$B,MATCH($I739,FamilyPlateData!$H:$H,0))</f>
        <v>1</v>
      </c>
      <c r="E739">
        <v>1</v>
      </c>
      <c r="F739" s="19">
        <v>31</v>
      </c>
      <c r="G739" t="s">
        <v>4</v>
      </c>
      <c r="H739" s="5">
        <v>3</v>
      </c>
      <c r="I739" t="s">
        <v>181</v>
      </c>
      <c r="J739" s="15" t="str">
        <f t="shared" si="34"/>
        <v>1-31D-3</v>
      </c>
      <c r="K739">
        <f>INDEX(FamilyPlateData!I:I,MATCH(I739,FamilyPlateData!H:H,0))</f>
        <v>4</v>
      </c>
      <c r="L739" t="str">
        <f>INDEX(FamilyPlateData!J:J,MATCH(I739,FamilyPlateData!H:H,0))</f>
        <v>A1</v>
      </c>
      <c r="M739">
        <v>0</v>
      </c>
      <c r="N739">
        <v>0</v>
      </c>
      <c r="O739">
        <f>IF(_xlfn.IFNA(INDEX(ShrinkageData!H:H,MATCH(J739,ShrinkageData!H:H,0)), 0) = 0, 0, 1)</f>
        <v>0</v>
      </c>
      <c r="P739">
        <v>0</v>
      </c>
      <c r="Q739">
        <f t="shared" si="35"/>
        <v>0</v>
      </c>
      <c r="R739" s="1" t="s">
        <v>921</v>
      </c>
      <c r="S739" s="16">
        <f t="shared" si="36"/>
        <v>0</v>
      </c>
    </row>
    <row r="740" spans="1:19" x14ac:dyDescent="0.2">
      <c r="A740" t="str">
        <f>INDEX(FamilyPlateData!$A:$A,MATCH($I740,FamilyPlateData!$H:$H,0))</f>
        <v>F01M04</v>
      </c>
      <c r="B740" t="str">
        <f>INDEX(FamilyPlateData!$C:$C,MATCH($I740,FamilyPlateData!$H:$H,0))</f>
        <v>01</v>
      </c>
      <c r="C740" t="str">
        <f>INDEX(FamilyPlateData!$D:$D,MATCH($I740,FamilyPlateData!$H:$H,0))</f>
        <v>04</v>
      </c>
      <c r="D740">
        <f>INDEX(FamilyPlateData!$B:$B,MATCH($I740,FamilyPlateData!$H:$H,0))</f>
        <v>1</v>
      </c>
      <c r="E740">
        <v>1</v>
      </c>
      <c r="F740" s="19">
        <v>31</v>
      </c>
      <c r="G740" t="s">
        <v>4</v>
      </c>
      <c r="H740" s="5">
        <v>4</v>
      </c>
      <c r="I740" t="s">
        <v>181</v>
      </c>
      <c r="J740" s="15" t="str">
        <f t="shared" si="34"/>
        <v>1-31D-4</v>
      </c>
      <c r="K740">
        <f>INDEX(FamilyPlateData!I:I,MATCH(I740,FamilyPlateData!H:H,0))</f>
        <v>4</v>
      </c>
      <c r="L740" t="str">
        <f>INDEX(FamilyPlateData!J:J,MATCH(I740,FamilyPlateData!H:H,0))</f>
        <v>A1</v>
      </c>
      <c r="M740">
        <v>0</v>
      </c>
      <c r="N740">
        <v>0</v>
      </c>
      <c r="O740">
        <f>IF(_xlfn.IFNA(INDEX(ShrinkageData!H:H,MATCH(J740,ShrinkageData!H:H,0)), 0) = 0, 0, 1)</f>
        <v>0</v>
      </c>
      <c r="P740">
        <v>0</v>
      </c>
      <c r="Q740">
        <f t="shared" si="35"/>
        <v>0</v>
      </c>
      <c r="R740" s="1" t="s">
        <v>921</v>
      </c>
      <c r="S740" s="16">
        <f t="shared" si="36"/>
        <v>0</v>
      </c>
    </row>
    <row r="741" spans="1:19" x14ac:dyDescent="0.2">
      <c r="A741" t="str">
        <f>INDEX(FamilyPlateData!$A:$A,MATCH($I741,FamilyPlateData!$H:$H,0))</f>
        <v>F01M04</v>
      </c>
      <c r="B741" t="str">
        <f>INDEX(FamilyPlateData!$C:$C,MATCH($I741,FamilyPlateData!$H:$H,0))</f>
        <v>01</v>
      </c>
      <c r="C741" t="str">
        <f>INDEX(FamilyPlateData!$D:$D,MATCH($I741,FamilyPlateData!$H:$H,0))</f>
        <v>04</v>
      </c>
      <c r="D741">
        <f>INDEX(FamilyPlateData!$B:$B,MATCH($I741,FamilyPlateData!$H:$H,0))</f>
        <v>1</v>
      </c>
      <c r="E741">
        <v>1</v>
      </c>
      <c r="F741" s="19">
        <v>31</v>
      </c>
      <c r="G741" t="s">
        <v>4</v>
      </c>
      <c r="H741" s="5">
        <v>5</v>
      </c>
      <c r="I741" t="s">
        <v>181</v>
      </c>
      <c r="J741" s="15" t="str">
        <f t="shared" si="34"/>
        <v>1-31D-5</v>
      </c>
      <c r="K741">
        <f>INDEX(FamilyPlateData!I:I,MATCH(I741,FamilyPlateData!H:H,0))</f>
        <v>4</v>
      </c>
      <c r="L741" t="str">
        <f>INDEX(FamilyPlateData!J:J,MATCH(I741,FamilyPlateData!H:H,0))</f>
        <v>A1</v>
      </c>
      <c r="M741">
        <v>0</v>
      </c>
      <c r="N741">
        <v>0</v>
      </c>
      <c r="O741">
        <f>IF(_xlfn.IFNA(INDEX(ShrinkageData!H:H,MATCH(J741,ShrinkageData!H:H,0)), 0) = 0, 0, 1)</f>
        <v>0</v>
      </c>
      <c r="P741">
        <v>0</v>
      </c>
      <c r="Q741">
        <f t="shared" si="35"/>
        <v>0</v>
      </c>
      <c r="R741" s="1" t="s">
        <v>921</v>
      </c>
      <c r="S741" s="16">
        <f t="shared" si="36"/>
        <v>0</v>
      </c>
    </row>
    <row r="742" spans="1:19" x14ac:dyDescent="0.2">
      <c r="A742" t="str">
        <f>INDEX(FamilyPlateData!$A:$A,MATCH($I742,FamilyPlateData!$H:$H,0))</f>
        <v>F01M04</v>
      </c>
      <c r="B742" t="str">
        <f>INDEX(FamilyPlateData!$C:$C,MATCH($I742,FamilyPlateData!$H:$H,0))</f>
        <v>01</v>
      </c>
      <c r="C742" t="str">
        <f>INDEX(FamilyPlateData!$D:$D,MATCH($I742,FamilyPlateData!$H:$H,0))</f>
        <v>04</v>
      </c>
      <c r="D742">
        <f>INDEX(FamilyPlateData!$B:$B,MATCH($I742,FamilyPlateData!$H:$H,0))</f>
        <v>1</v>
      </c>
      <c r="E742">
        <v>1</v>
      </c>
      <c r="F742" s="19">
        <v>31</v>
      </c>
      <c r="G742" t="s">
        <v>4</v>
      </c>
      <c r="H742" s="5">
        <v>6</v>
      </c>
      <c r="I742" t="s">
        <v>181</v>
      </c>
      <c r="J742" s="15" t="str">
        <f t="shared" si="34"/>
        <v>1-31D-6</v>
      </c>
      <c r="K742">
        <f>INDEX(FamilyPlateData!I:I,MATCH(I742,FamilyPlateData!H:H,0))</f>
        <v>4</v>
      </c>
      <c r="L742" t="str">
        <f>INDEX(FamilyPlateData!J:J,MATCH(I742,FamilyPlateData!H:H,0))</f>
        <v>A1</v>
      </c>
      <c r="M742">
        <v>0</v>
      </c>
      <c r="N742">
        <v>0</v>
      </c>
      <c r="O742">
        <f>IF(_xlfn.IFNA(INDEX(ShrinkageData!H:H,MATCH(J742,ShrinkageData!H:H,0)), 0) = 0, 0, 1)</f>
        <v>0</v>
      </c>
      <c r="P742">
        <v>0</v>
      </c>
      <c r="Q742">
        <f t="shared" si="35"/>
        <v>0</v>
      </c>
      <c r="R742" s="1" t="s">
        <v>921</v>
      </c>
      <c r="S742" s="16">
        <f t="shared" si="36"/>
        <v>0</v>
      </c>
    </row>
    <row r="743" spans="1:19" x14ac:dyDescent="0.2">
      <c r="A743" t="str">
        <f>INDEX(FamilyPlateData!$A:$A,MATCH($I743,FamilyPlateData!$H:$H,0))</f>
        <v>F09M11</v>
      </c>
      <c r="B743" t="str">
        <f>INDEX(FamilyPlateData!$C:$C,MATCH($I743,FamilyPlateData!$H:$H,0))</f>
        <v>09</v>
      </c>
      <c r="C743" t="str">
        <f>INDEX(FamilyPlateData!$D:$D,MATCH($I743,FamilyPlateData!$H:$H,0))</f>
        <v>11</v>
      </c>
      <c r="D743">
        <f>INDEX(FamilyPlateData!$B:$B,MATCH($I743,FamilyPlateData!$H:$H,0))</f>
        <v>3</v>
      </c>
      <c r="E743">
        <v>1</v>
      </c>
      <c r="F743" s="19">
        <v>32</v>
      </c>
      <c r="G743" t="s">
        <v>1</v>
      </c>
      <c r="H743" s="5">
        <v>1</v>
      </c>
      <c r="I743" t="s">
        <v>182</v>
      </c>
      <c r="J743" s="15" t="str">
        <f t="shared" si="34"/>
        <v>1-32A-1</v>
      </c>
      <c r="K743">
        <f>INDEX(FamilyPlateData!I:I,MATCH(I743,FamilyPlateData!H:H,0))</f>
        <v>4</v>
      </c>
      <c r="L743" t="str">
        <f>INDEX(FamilyPlateData!J:J,MATCH(I743,FamilyPlateData!H:H,0))</f>
        <v>A1</v>
      </c>
      <c r="M743">
        <v>1</v>
      </c>
      <c r="N743">
        <v>1</v>
      </c>
      <c r="O743">
        <f>IF(_xlfn.IFNA(INDEX(ShrinkageData!H:H,MATCH(J743,ShrinkageData!H:H,0)), 0) = 0, 0, 1)</f>
        <v>0</v>
      </c>
      <c r="P743">
        <v>0</v>
      </c>
      <c r="Q743">
        <f t="shared" si="35"/>
        <v>1</v>
      </c>
      <c r="R743" s="1">
        <v>43600</v>
      </c>
      <c r="S743" s="16">
        <f t="shared" si="36"/>
        <v>163</v>
      </c>
    </row>
    <row r="744" spans="1:19" x14ac:dyDescent="0.2">
      <c r="A744" t="str">
        <f>INDEX(FamilyPlateData!$A:$A,MATCH($I744,FamilyPlateData!$H:$H,0))</f>
        <v>F09M11</v>
      </c>
      <c r="B744" t="str">
        <f>INDEX(FamilyPlateData!$C:$C,MATCH($I744,FamilyPlateData!$H:$H,0))</f>
        <v>09</v>
      </c>
      <c r="C744" t="str">
        <f>INDEX(FamilyPlateData!$D:$D,MATCH($I744,FamilyPlateData!$H:$H,0))</f>
        <v>11</v>
      </c>
      <c r="D744">
        <f>INDEX(FamilyPlateData!$B:$B,MATCH($I744,FamilyPlateData!$H:$H,0))</f>
        <v>3</v>
      </c>
      <c r="E744">
        <v>1</v>
      </c>
      <c r="F744" s="19">
        <v>32</v>
      </c>
      <c r="G744" t="s">
        <v>1</v>
      </c>
      <c r="H744" s="5">
        <v>2</v>
      </c>
      <c r="I744" t="s">
        <v>182</v>
      </c>
      <c r="J744" s="15" t="str">
        <f t="shared" si="34"/>
        <v>1-32A-2</v>
      </c>
      <c r="K744">
        <f>INDEX(FamilyPlateData!I:I,MATCH(I744,FamilyPlateData!H:H,0))</f>
        <v>4</v>
      </c>
      <c r="L744" t="str">
        <f>INDEX(FamilyPlateData!J:J,MATCH(I744,FamilyPlateData!H:H,0))</f>
        <v>A1</v>
      </c>
      <c r="M744">
        <v>1</v>
      </c>
      <c r="N744">
        <v>1</v>
      </c>
      <c r="O744">
        <f>IF(_xlfn.IFNA(INDEX(ShrinkageData!H:H,MATCH(J744,ShrinkageData!H:H,0)), 0) = 0, 0, 1)</f>
        <v>1</v>
      </c>
      <c r="P744">
        <v>0</v>
      </c>
      <c r="Q744">
        <f t="shared" si="35"/>
        <v>0</v>
      </c>
      <c r="R744" s="1">
        <v>43600</v>
      </c>
      <c r="S744" s="16">
        <f t="shared" si="36"/>
        <v>163</v>
      </c>
    </row>
    <row r="745" spans="1:19" x14ac:dyDescent="0.2">
      <c r="A745" t="str">
        <f>INDEX(FamilyPlateData!$A:$A,MATCH($I745,FamilyPlateData!$H:$H,0))</f>
        <v>F09M11</v>
      </c>
      <c r="B745" t="str">
        <f>INDEX(FamilyPlateData!$C:$C,MATCH($I745,FamilyPlateData!$H:$H,0))</f>
        <v>09</v>
      </c>
      <c r="C745" t="str">
        <f>INDEX(FamilyPlateData!$D:$D,MATCH($I745,FamilyPlateData!$H:$H,0))</f>
        <v>11</v>
      </c>
      <c r="D745">
        <f>INDEX(FamilyPlateData!$B:$B,MATCH($I745,FamilyPlateData!$H:$H,0))</f>
        <v>3</v>
      </c>
      <c r="E745">
        <v>1</v>
      </c>
      <c r="F745" s="19">
        <v>32</v>
      </c>
      <c r="G745" t="s">
        <v>1</v>
      </c>
      <c r="H745" s="5">
        <v>3</v>
      </c>
      <c r="I745" t="s">
        <v>182</v>
      </c>
      <c r="J745" s="15" t="str">
        <f t="shared" si="34"/>
        <v>1-32A-3</v>
      </c>
      <c r="K745">
        <f>INDEX(FamilyPlateData!I:I,MATCH(I745,FamilyPlateData!H:H,0))</f>
        <v>4</v>
      </c>
      <c r="L745" t="str">
        <f>INDEX(FamilyPlateData!J:J,MATCH(I745,FamilyPlateData!H:H,0))</f>
        <v>A1</v>
      </c>
      <c r="M745">
        <v>1</v>
      </c>
      <c r="N745">
        <v>1</v>
      </c>
      <c r="O745">
        <f>IF(_xlfn.IFNA(INDEX(ShrinkageData!H:H,MATCH(J745,ShrinkageData!H:H,0)), 0) = 0, 0, 1)</f>
        <v>0</v>
      </c>
      <c r="P745">
        <v>0</v>
      </c>
      <c r="Q745">
        <f t="shared" si="35"/>
        <v>1</v>
      </c>
      <c r="R745" s="1">
        <v>43554</v>
      </c>
      <c r="S745" s="16">
        <f t="shared" si="36"/>
        <v>117</v>
      </c>
    </row>
    <row r="746" spans="1:19" x14ac:dyDescent="0.2">
      <c r="A746" t="str">
        <f>INDEX(FamilyPlateData!$A:$A,MATCH($I746,FamilyPlateData!$H:$H,0))</f>
        <v>F09M11</v>
      </c>
      <c r="B746" t="str">
        <f>INDEX(FamilyPlateData!$C:$C,MATCH($I746,FamilyPlateData!$H:$H,0))</f>
        <v>09</v>
      </c>
      <c r="C746" t="str">
        <f>INDEX(FamilyPlateData!$D:$D,MATCH($I746,FamilyPlateData!$H:$H,0))</f>
        <v>11</v>
      </c>
      <c r="D746">
        <f>INDEX(FamilyPlateData!$B:$B,MATCH($I746,FamilyPlateData!$H:$H,0))</f>
        <v>3</v>
      </c>
      <c r="E746">
        <v>1</v>
      </c>
      <c r="F746" s="19">
        <v>32</v>
      </c>
      <c r="G746" t="s">
        <v>1</v>
      </c>
      <c r="H746" s="5">
        <v>4</v>
      </c>
      <c r="I746" t="s">
        <v>182</v>
      </c>
      <c r="J746" s="15" t="str">
        <f t="shared" si="34"/>
        <v>1-32A-4</v>
      </c>
      <c r="K746">
        <f>INDEX(FamilyPlateData!I:I,MATCH(I746,FamilyPlateData!H:H,0))</f>
        <v>4</v>
      </c>
      <c r="L746" t="str">
        <f>INDEX(FamilyPlateData!J:J,MATCH(I746,FamilyPlateData!H:H,0))</f>
        <v>A1</v>
      </c>
      <c r="M746">
        <v>1</v>
      </c>
      <c r="N746">
        <v>1</v>
      </c>
      <c r="O746">
        <f>IF(_xlfn.IFNA(INDEX(ShrinkageData!H:H,MATCH(J746,ShrinkageData!H:H,0)), 0) = 0, 0, 1)</f>
        <v>0</v>
      </c>
      <c r="P746">
        <v>0</v>
      </c>
      <c r="Q746">
        <f t="shared" si="35"/>
        <v>1</v>
      </c>
      <c r="R746" s="1">
        <v>43554</v>
      </c>
      <c r="S746" s="16">
        <f t="shared" si="36"/>
        <v>117</v>
      </c>
    </row>
    <row r="747" spans="1:19" x14ac:dyDescent="0.2">
      <c r="A747" t="str">
        <f>INDEX(FamilyPlateData!$A:$A,MATCH($I747,FamilyPlateData!$H:$H,0))</f>
        <v>F09M11</v>
      </c>
      <c r="B747" t="str">
        <f>INDEX(FamilyPlateData!$C:$C,MATCH($I747,FamilyPlateData!$H:$H,0))</f>
        <v>09</v>
      </c>
      <c r="C747" t="str">
        <f>INDEX(FamilyPlateData!$D:$D,MATCH($I747,FamilyPlateData!$H:$H,0))</f>
        <v>11</v>
      </c>
      <c r="D747">
        <f>INDEX(FamilyPlateData!$B:$B,MATCH($I747,FamilyPlateData!$H:$H,0))</f>
        <v>3</v>
      </c>
      <c r="E747">
        <v>1</v>
      </c>
      <c r="F747" s="19">
        <v>32</v>
      </c>
      <c r="G747" t="s">
        <v>1</v>
      </c>
      <c r="H747" s="5">
        <v>5</v>
      </c>
      <c r="I747" t="s">
        <v>182</v>
      </c>
      <c r="J747" s="15" t="str">
        <f t="shared" si="34"/>
        <v>1-32A-5</v>
      </c>
      <c r="K747">
        <f>INDEX(FamilyPlateData!I:I,MATCH(I747,FamilyPlateData!H:H,0))</f>
        <v>4</v>
      </c>
      <c r="L747" t="str">
        <f>INDEX(FamilyPlateData!J:J,MATCH(I747,FamilyPlateData!H:H,0))</f>
        <v>A1</v>
      </c>
      <c r="M747">
        <v>1</v>
      </c>
      <c r="N747">
        <v>1</v>
      </c>
      <c r="O747">
        <f>IF(_xlfn.IFNA(INDEX(ShrinkageData!H:H,MATCH(J747,ShrinkageData!H:H,0)), 0) = 0, 0, 1)</f>
        <v>0</v>
      </c>
      <c r="P747">
        <v>0</v>
      </c>
      <c r="Q747">
        <f t="shared" si="35"/>
        <v>1</v>
      </c>
      <c r="R747" s="1">
        <v>43600</v>
      </c>
      <c r="S747" s="16">
        <f t="shared" si="36"/>
        <v>163</v>
      </c>
    </row>
    <row r="748" spans="1:19" x14ac:dyDescent="0.2">
      <c r="A748" t="str">
        <f>INDEX(FamilyPlateData!$A:$A,MATCH($I748,FamilyPlateData!$H:$H,0))</f>
        <v>F09M11</v>
      </c>
      <c r="B748" t="str">
        <f>INDEX(FamilyPlateData!$C:$C,MATCH($I748,FamilyPlateData!$H:$H,0))</f>
        <v>09</v>
      </c>
      <c r="C748" t="str">
        <f>INDEX(FamilyPlateData!$D:$D,MATCH($I748,FamilyPlateData!$H:$H,0))</f>
        <v>11</v>
      </c>
      <c r="D748">
        <f>INDEX(FamilyPlateData!$B:$B,MATCH($I748,FamilyPlateData!$H:$H,0))</f>
        <v>3</v>
      </c>
      <c r="E748">
        <v>1</v>
      </c>
      <c r="F748" s="19">
        <v>32</v>
      </c>
      <c r="G748" t="s">
        <v>1</v>
      </c>
      <c r="H748" s="5">
        <v>6</v>
      </c>
      <c r="I748" t="s">
        <v>182</v>
      </c>
      <c r="J748" s="15" t="str">
        <f t="shared" si="34"/>
        <v>1-32A-6</v>
      </c>
      <c r="K748">
        <f>INDEX(FamilyPlateData!I:I,MATCH(I748,FamilyPlateData!H:H,0))</f>
        <v>4</v>
      </c>
      <c r="L748" t="str">
        <f>INDEX(FamilyPlateData!J:J,MATCH(I748,FamilyPlateData!H:H,0))</f>
        <v>A1</v>
      </c>
      <c r="M748">
        <v>1</v>
      </c>
      <c r="N748">
        <v>1</v>
      </c>
      <c r="O748">
        <f>IF(_xlfn.IFNA(INDEX(ShrinkageData!H:H,MATCH(J748,ShrinkageData!H:H,0)), 0) = 0, 0, 1)</f>
        <v>0</v>
      </c>
      <c r="P748">
        <v>0</v>
      </c>
      <c r="Q748">
        <f t="shared" si="35"/>
        <v>1</v>
      </c>
      <c r="R748" s="1">
        <v>43554</v>
      </c>
      <c r="S748" s="16">
        <f t="shared" si="36"/>
        <v>117</v>
      </c>
    </row>
    <row r="749" spans="1:19" x14ac:dyDescent="0.2">
      <c r="A749" t="str">
        <f>INDEX(FamilyPlateData!$A:$A,MATCH($I749,FamilyPlateData!$H:$H,0))</f>
        <v>F09M11</v>
      </c>
      <c r="B749" t="str">
        <f>INDEX(FamilyPlateData!$C:$C,MATCH($I749,FamilyPlateData!$H:$H,0))</f>
        <v>09</v>
      </c>
      <c r="C749" t="str">
        <f>INDEX(FamilyPlateData!$D:$D,MATCH($I749,FamilyPlateData!$H:$H,0))</f>
        <v>11</v>
      </c>
      <c r="D749">
        <f>INDEX(FamilyPlateData!$B:$B,MATCH($I749,FamilyPlateData!$H:$H,0))</f>
        <v>3</v>
      </c>
      <c r="E749">
        <v>1</v>
      </c>
      <c r="F749" s="19">
        <v>32</v>
      </c>
      <c r="G749" t="s">
        <v>2</v>
      </c>
      <c r="H749" s="5">
        <v>1</v>
      </c>
      <c r="I749" t="s">
        <v>183</v>
      </c>
      <c r="J749" s="15" t="str">
        <f t="shared" si="34"/>
        <v>1-32B-1</v>
      </c>
      <c r="K749">
        <f>INDEX(FamilyPlateData!I:I,MATCH(I749,FamilyPlateData!H:H,0))</f>
        <v>4</v>
      </c>
      <c r="L749" t="str">
        <f>INDEX(FamilyPlateData!J:J,MATCH(I749,FamilyPlateData!H:H,0))</f>
        <v>A1</v>
      </c>
      <c r="M749">
        <v>1</v>
      </c>
      <c r="N749">
        <v>1</v>
      </c>
      <c r="O749">
        <f>IF(_xlfn.IFNA(INDEX(ShrinkageData!H:H,MATCH(J749,ShrinkageData!H:H,0)), 0) = 0, 0, 1)</f>
        <v>0</v>
      </c>
      <c r="P749">
        <v>0</v>
      </c>
      <c r="Q749">
        <f t="shared" si="35"/>
        <v>1</v>
      </c>
      <c r="R749" s="1">
        <v>43600</v>
      </c>
      <c r="S749" s="16">
        <f t="shared" si="36"/>
        <v>163</v>
      </c>
    </row>
    <row r="750" spans="1:19" x14ac:dyDescent="0.2">
      <c r="A750" t="str">
        <f>INDEX(FamilyPlateData!$A:$A,MATCH($I750,FamilyPlateData!$H:$H,0))</f>
        <v>F09M11</v>
      </c>
      <c r="B750" t="str">
        <f>INDEX(FamilyPlateData!$C:$C,MATCH($I750,FamilyPlateData!$H:$H,0))</f>
        <v>09</v>
      </c>
      <c r="C750" t="str">
        <f>INDEX(FamilyPlateData!$D:$D,MATCH($I750,FamilyPlateData!$H:$H,0))</f>
        <v>11</v>
      </c>
      <c r="D750">
        <f>INDEX(FamilyPlateData!$B:$B,MATCH($I750,FamilyPlateData!$H:$H,0))</f>
        <v>3</v>
      </c>
      <c r="E750">
        <v>1</v>
      </c>
      <c r="F750" s="19">
        <v>32</v>
      </c>
      <c r="G750" t="s">
        <v>2</v>
      </c>
      <c r="H750" s="5">
        <v>2</v>
      </c>
      <c r="I750" t="s">
        <v>183</v>
      </c>
      <c r="J750" s="15" t="str">
        <f t="shared" si="34"/>
        <v>1-32B-2</v>
      </c>
      <c r="K750">
        <f>INDEX(FamilyPlateData!I:I,MATCH(I750,FamilyPlateData!H:H,0))</f>
        <v>4</v>
      </c>
      <c r="L750" t="str">
        <f>INDEX(FamilyPlateData!J:J,MATCH(I750,FamilyPlateData!H:H,0))</f>
        <v>A1</v>
      </c>
      <c r="M750">
        <v>1</v>
      </c>
      <c r="N750">
        <v>1</v>
      </c>
      <c r="O750">
        <f>IF(_xlfn.IFNA(INDEX(ShrinkageData!H:H,MATCH(J750,ShrinkageData!H:H,0)), 0) = 0, 0, 1)</f>
        <v>0</v>
      </c>
      <c r="P750">
        <v>0</v>
      </c>
      <c r="Q750">
        <f t="shared" si="35"/>
        <v>1</v>
      </c>
      <c r="R750" s="1">
        <v>43600</v>
      </c>
      <c r="S750" s="16">
        <f t="shared" si="36"/>
        <v>163</v>
      </c>
    </row>
    <row r="751" spans="1:19" x14ac:dyDescent="0.2">
      <c r="A751" t="str">
        <f>INDEX(FamilyPlateData!$A:$A,MATCH($I751,FamilyPlateData!$H:$H,0))</f>
        <v>F09M11</v>
      </c>
      <c r="B751" t="str">
        <f>INDEX(FamilyPlateData!$C:$C,MATCH($I751,FamilyPlateData!$H:$H,0))</f>
        <v>09</v>
      </c>
      <c r="C751" t="str">
        <f>INDEX(FamilyPlateData!$D:$D,MATCH($I751,FamilyPlateData!$H:$H,0))</f>
        <v>11</v>
      </c>
      <c r="D751">
        <f>INDEX(FamilyPlateData!$B:$B,MATCH($I751,FamilyPlateData!$H:$H,0))</f>
        <v>3</v>
      </c>
      <c r="E751">
        <v>1</v>
      </c>
      <c r="F751" s="19">
        <v>32</v>
      </c>
      <c r="G751" t="s">
        <v>2</v>
      </c>
      <c r="H751" s="5">
        <v>3</v>
      </c>
      <c r="I751" t="s">
        <v>183</v>
      </c>
      <c r="J751" s="15" t="str">
        <f t="shared" si="34"/>
        <v>1-32B-3</v>
      </c>
      <c r="K751">
        <f>INDEX(FamilyPlateData!I:I,MATCH(I751,FamilyPlateData!H:H,0))</f>
        <v>4</v>
      </c>
      <c r="L751" t="str">
        <f>INDEX(FamilyPlateData!J:J,MATCH(I751,FamilyPlateData!H:H,0))</f>
        <v>A1</v>
      </c>
      <c r="M751">
        <v>1</v>
      </c>
      <c r="N751">
        <v>1</v>
      </c>
      <c r="O751">
        <f>IF(_xlfn.IFNA(INDEX(ShrinkageData!H:H,MATCH(J751,ShrinkageData!H:H,0)), 0) = 0, 0, 1)</f>
        <v>0</v>
      </c>
      <c r="P751">
        <v>0</v>
      </c>
      <c r="Q751">
        <f t="shared" si="35"/>
        <v>1</v>
      </c>
      <c r="R751" s="1">
        <v>43600</v>
      </c>
      <c r="S751" s="16">
        <f t="shared" si="36"/>
        <v>163</v>
      </c>
    </row>
    <row r="752" spans="1:19" x14ac:dyDescent="0.2">
      <c r="A752" t="str">
        <f>INDEX(FamilyPlateData!$A:$A,MATCH($I752,FamilyPlateData!$H:$H,0))</f>
        <v>F09M11</v>
      </c>
      <c r="B752" t="str">
        <f>INDEX(FamilyPlateData!$C:$C,MATCH($I752,FamilyPlateData!$H:$H,0))</f>
        <v>09</v>
      </c>
      <c r="C752" t="str">
        <f>INDEX(FamilyPlateData!$D:$D,MATCH($I752,FamilyPlateData!$H:$H,0))</f>
        <v>11</v>
      </c>
      <c r="D752">
        <f>INDEX(FamilyPlateData!$B:$B,MATCH($I752,FamilyPlateData!$H:$H,0))</f>
        <v>3</v>
      </c>
      <c r="E752">
        <v>1</v>
      </c>
      <c r="F752" s="19">
        <v>32</v>
      </c>
      <c r="G752" t="s">
        <v>2</v>
      </c>
      <c r="H752" s="5">
        <v>4</v>
      </c>
      <c r="I752" t="s">
        <v>183</v>
      </c>
      <c r="J752" s="15" t="str">
        <f t="shared" si="34"/>
        <v>1-32B-4</v>
      </c>
      <c r="K752">
        <f>INDEX(FamilyPlateData!I:I,MATCH(I752,FamilyPlateData!H:H,0))</f>
        <v>4</v>
      </c>
      <c r="L752" t="str">
        <f>INDEX(FamilyPlateData!J:J,MATCH(I752,FamilyPlateData!H:H,0))</f>
        <v>A1</v>
      </c>
      <c r="M752">
        <v>1</v>
      </c>
      <c r="N752">
        <v>1</v>
      </c>
      <c r="O752">
        <f>IF(_xlfn.IFNA(INDEX(ShrinkageData!H:H,MATCH(J752,ShrinkageData!H:H,0)), 0) = 0, 0, 1)</f>
        <v>0</v>
      </c>
      <c r="P752">
        <v>0</v>
      </c>
      <c r="Q752">
        <f t="shared" si="35"/>
        <v>1</v>
      </c>
      <c r="R752" s="1">
        <v>43600</v>
      </c>
      <c r="S752" s="16">
        <f t="shared" si="36"/>
        <v>163</v>
      </c>
    </row>
    <row r="753" spans="1:19" x14ac:dyDescent="0.2">
      <c r="A753" t="str">
        <f>INDEX(FamilyPlateData!$A:$A,MATCH($I753,FamilyPlateData!$H:$H,0))</f>
        <v>F09M11</v>
      </c>
      <c r="B753" t="str">
        <f>INDEX(FamilyPlateData!$C:$C,MATCH($I753,FamilyPlateData!$H:$H,0))</f>
        <v>09</v>
      </c>
      <c r="C753" t="str">
        <f>INDEX(FamilyPlateData!$D:$D,MATCH($I753,FamilyPlateData!$H:$H,0))</f>
        <v>11</v>
      </c>
      <c r="D753">
        <f>INDEX(FamilyPlateData!$B:$B,MATCH($I753,FamilyPlateData!$H:$H,0))</f>
        <v>3</v>
      </c>
      <c r="E753">
        <v>1</v>
      </c>
      <c r="F753" s="19">
        <v>32</v>
      </c>
      <c r="G753" t="s">
        <v>2</v>
      </c>
      <c r="H753" s="5">
        <v>5</v>
      </c>
      <c r="I753" t="s">
        <v>183</v>
      </c>
      <c r="J753" s="15" t="str">
        <f t="shared" si="34"/>
        <v>1-32B-5</v>
      </c>
      <c r="K753">
        <f>INDEX(FamilyPlateData!I:I,MATCH(I753,FamilyPlateData!H:H,0))</f>
        <v>4</v>
      </c>
      <c r="L753" t="str">
        <f>INDEX(FamilyPlateData!J:J,MATCH(I753,FamilyPlateData!H:H,0))</f>
        <v>A1</v>
      </c>
      <c r="M753">
        <v>1</v>
      </c>
      <c r="N753">
        <v>1</v>
      </c>
      <c r="O753">
        <f>IF(_xlfn.IFNA(INDEX(ShrinkageData!H:H,MATCH(J753,ShrinkageData!H:H,0)), 0) = 0, 0, 1)</f>
        <v>0</v>
      </c>
      <c r="P753">
        <v>0</v>
      </c>
      <c r="Q753">
        <f t="shared" si="35"/>
        <v>1</v>
      </c>
      <c r="R753" s="1">
        <v>43600</v>
      </c>
      <c r="S753" s="16">
        <f t="shared" si="36"/>
        <v>163</v>
      </c>
    </row>
    <row r="754" spans="1:19" x14ac:dyDescent="0.2">
      <c r="A754" t="str">
        <f>INDEX(FamilyPlateData!$A:$A,MATCH($I754,FamilyPlateData!$H:$H,0))</f>
        <v>F09M11</v>
      </c>
      <c r="B754" t="str">
        <f>INDEX(FamilyPlateData!$C:$C,MATCH($I754,FamilyPlateData!$H:$H,0))</f>
        <v>09</v>
      </c>
      <c r="C754" t="str">
        <f>INDEX(FamilyPlateData!$D:$D,MATCH($I754,FamilyPlateData!$H:$H,0))</f>
        <v>11</v>
      </c>
      <c r="D754">
        <f>INDEX(FamilyPlateData!$B:$B,MATCH($I754,FamilyPlateData!$H:$H,0))</f>
        <v>3</v>
      </c>
      <c r="E754">
        <v>1</v>
      </c>
      <c r="F754" s="19">
        <v>32</v>
      </c>
      <c r="G754" t="s">
        <v>2</v>
      </c>
      <c r="H754" s="5">
        <v>6</v>
      </c>
      <c r="I754" t="s">
        <v>183</v>
      </c>
      <c r="J754" s="15" t="str">
        <f t="shared" si="34"/>
        <v>1-32B-6</v>
      </c>
      <c r="K754">
        <f>INDEX(FamilyPlateData!I:I,MATCH(I754,FamilyPlateData!H:H,0))</f>
        <v>4</v>
      </c>
      <c r="L754" t="str">
        <f>INDEX(FamilyPlateData!J:J,MATCH(I754,FamilyPlateData!H:H,0))</f>
        <v>A1</v>
      </c>
      <c r="M754">
        <v>1</v>
      </c>
      <c r="N754">
        <v>1</v>
      </c>
      <c r="O754">
        <f>IF(_xlfn.IFNA(INDEX(ShrinkageData!H:H,MATCH(J754,ShrinkageData!H:H,0)), 0) = 0, 0, 1)</f>
        <v>0</v>
      </c>
      <c r="P754">
        <v>0</v>
      </c>
      <c r="Q754">
        <f t="shared" si="35"/>
        <v>1</v>
      </c>
      <c r="R754" s="1">
        <v>43600</v>
      </c>
      <c r="S754" s="16">
        <f t="shared" si="36"/>
        <v>163</v>
      </c>
    </row>
    <row r="755" spans="1:19" x14ac:dyDescent="0.2">
      <c r="A755" t="str">
        <f>INDEX(FamilyPlateData!$A:$A,MATCH($I755,FamilyPlateData!$H:$H,0))</f>
        <v>F12M14</v>
      </c>
      <c r="B755" t="str">
        <f>INDEX(FamilyPlateData!$C:$C,MATCH($I755,FamilyPlateData!$H:$H,0))</f>
        <v>12</v>
      </c>
      <c r="C755" t="str">
        <f>INDEX(FamilyPlateData!$D:$D,MATCH($I755,FamilyPlateData!$H:$H,0))</f>
        <v>14</v>
      </c>
      <c r="D755">
        <f>INDEX(FamilyPlateData!$B:$B,MATCH($I755,FamilyPlateData!$H:$H,0))</f>
        <v>4</v>
      </c>
      <c r="E755">
        <v>1</v>
      </c>
      <c r="F755" s="19">
        <v>32</v>
      </c>
      <c r="G755" t="s">
        <v>3</v>
      </c>
      <c r="H755" s="5">
        <v>1</v>
      </c>
      <c r="I755" t="s">
        <v>184</v>
      </c>
      <c r="J755" s="15" t="str">
        <f t="shared" si="34"/>
        <v>1-32C-1</v>
      </c>
      <c r="K755">
        <f>INDEX(FamilyPlateData!I:I,MATCH(I755,FamilyPlateData!H:H,0))</f>
        <v>4</v>
      </c>
      <c r="L755" t="str">
        <f>INDEX(FamilyPlateData!J:J,MATCH(I755,FamilyPlateData!H:H,0))</f>
        <v>A1</v>
      </c>
      <c r="M755">
        <v>1</v>
      </c>
      <c r="N755">
        <v>1</v>
      </c>
      <c r="O755">
        <f>IF(_xlfn.IFNA(INDEX(ShrinkageData!H:H,MATCH(J755,ShrinkageData!H:H,0)), 0) = 0, 0, 1)</f>
        <v>0</v>
      </c>
      <c r="P755">
        <v>0</v>
      </c>
      <c r="Q755">
        <f t="shared" si="35"/>
        <v>1</v>
      </c>
      <c r="R755" s="1">
        <v>43600</v>
      </c>
      <c r="S755" s="16">
        <f t="shared" si="36"/>
        <v>163</v>
      </c>
    </row>
    <row r="756" spans="1:19" x14ac:dyDescent="0.2">
      <c r="A756" t="str">
        <f>INDEX(FamilyPlateData!$A:$A,MATCH($I756,FamilyPlateData!$H:$H,0))</f>
        <v>F12M14</v>
      </c>
      <c r="B756" t="str">
        <f>INDEX(FamilyPlateData!$C:$C,MATCH($I756,FamilyPlateData!$H:$H,0))</f>
        <v>12</v>
      </c>
      <c r="C756" t="str">
        <f>INDEX(FamilyPlateData!$D:$D,MATCH($I756,FamilyPlateData!$H:$H,0))</f>
        <v>14</v>
      </c>
      <c r="D756">
        <f>INDEX(FamilyPlateData!$B:$B,MATCH($I756,FamilyPlateData!$H:$H,0))</f>
        <v>4</v>
      </c>
      <c r="E756">
        <v>1</v>
      </c>
      <c r="F756" s="19">
        <v>32</v>
      </c>
      <c r="G756" t="s">
        <v>3</v>
      </c>
      <c r="H756" s="5">
        <v>2</v>
      </c>
      <c r="I756" t="s">
        <v>184</v>
      </c>
      <c r="J756" s="15" t="str">
        <f t="shared" si="34"/>
        <v>1-32C-2</v>
      </c>
      <c r="K756">
        <f>INDEX(FamilyPlateData!I:I,MATCH(I756,FamilyPlateData!H:H,0))</f>
        <v>4</v>
      </c>
      <c r="L756" t="str">
        <f>INDEX(FamilyPlateData!J:J,MATCH(I756,FamilyPlateData!H:H,0))</f>
        <v>A1</v>
      </c>
      <c r="M756">
        <v>0</v>
      </c>
      <c r="N756">
        <v>0</v>
      </c>
      <c r="O756">
        <f>IF(_xlfn.IFNA(INDEX(ShrinkageData!H:H,MATCH(J756,ShrinkageData!H:H,0)), 0) = 0, 0, 1)</f>
        <v>0</v>
      </c>
      <c r="P756">
        <v>0</v>
      </c>
      <c r="Q756">
        <f t="shared" si="35"/>
        <v>0</v>
      </c>
      <c r="R756" s="1" t="s">
        <v>921</v>
      </c>
      <c r="S756" s="16">
        <f t="shared" si="36"/>
        <v>0</v>
      </c>
    </row>
    <row r="757" spans="1:19" x14ac:dyDescent="0.2">
      <c r="A757" t="str">
        <f>INDEX(FamilyPlateData!$A:$A,MATCH($I757,FamilyPlateData!$H:$H,0))</f>
        <v>F12M14</v>
      </c>
      <c r="B757" t="str">
        <f>INDEX(FamilyPlateData!$C:$C,MATCH($I757,FamilyPlateData!$H:$H,0))</f>
        <v>12</v>
      </c>
      <c r="C757" t="str">
        <f>INDEX(FamilyPlateData!$D:$D,MATCH($I757,FamilyPlateData!$H:$H,0))</f>
        <v>14</v>
      </c>
      <c r="D757">
        <f>INDEX(FamilyPlateData!$B:$B,MATCH($I757,FamilyPlateData!$H:$H,0))</f>
        <v>4</v>
      </c>
      <c r="E757">
        <v>1</v>
      </c>
      <c r="F757" s="19">
        <v>32</v>
      </c>
      <c r="G757" t="s">
        <v>3</v>
      </c>
      <c r="H757" s="5">
        <v>3</v>
      </c>
      <c r="I757" t="s">
        <v>184</v>
      </c>
      <c r="J757" s="15" t="str">
        <f t="shared" si="34"/>
        <v>1-32C-3</v>
      </c>
      <c r="K757">
        <f>INDEX(FamilyPlateData!I:I,MATCH(I757,FamilyPlateData!H:H,0))</f>
        <v>4</v>
      </c>
      <c r="L757" t="str">
        <f>INDEX(FamilyPlateData!J:J,MATCH(I757,FamilyPlateData!H:H,0))</f>
        <v>A1</v>
      </c>
      <c r="M757">
        <v>1</v>
      </c>
      <c r="N757">
        <v>1</v>
      </c>
      <c r="O757">
        <f>IF(_xlfn.IFNA(INDEX(ShrinkageData!H:H,MATCH(J757,ShrinkageData!H:H,0)), 0) = 0, 0, 1)</f>
        <v>0</v>
      </c>
      <c r="P757">
        <v>0</v>
      </c>
      <c r="Q757">
        <f t="shared" si="35"/>
        <v>1</v>
      </c>
      <c r="R757" s="1">
        <v>43600</v>
      </c>
      <c r="S757" s="16">
        <f t="shared" si="36"/>
        <v>163</v>
      </c>
    </row>
    <row r="758" spans="1:19" x14ac:dyDescent="0.2">
      <c r="A758" t="str">
        <f>INDEX(FamilyPlateData!$A:$A,MATCH($I758,FamilyPlateData!$H:$H,0))</f>
        <v>F12M14</v>
      </c>
      <c r="B758" t="str">
        <f>INDEX(FamilyPlateData!$C:$C,MATCH($I758,FamilyPlateData!$H:$H,0))</f>
        <v>12</v>
      </c>
      <c r="C758" t="str">
        <f>INDEX(FamilyPlateData!$D:$D,MATCH($I758,FamilyPlateData!$H:$H,0))</f>
        <v>14</v>
      </c>
      <c r="D758">
        <f>INDEX(FamilyPlateData!$B:$B,MATCH($I758,FamilyPlateData!$H:$H,0))</f>
        <v>4</v>
      </c>
      <c r="E758">
        <v>1</v>
      </c>
      <c r="F758" s="19">
        <v>32</v>
      </c>
      <c r="G758" t="s">
        <v>3</v>
      </c>
      <c r="H758" s="5">
        <v>4</v>
      </c>
      <c r="I758" t="s">
        <v>184</v>
      </c>
      <c r="J758" s="15" t="str">
        <f t="shared" si="34"/>
        <v>1-32C-4</v>
      </c>
      <c r="K758">
        <f>INDEX(FamilyPlateData!I:I,MATCH(I758,FamilyPlateData!H:H,0))</f>
        <v>4</v>
      </c>
      <c r="L758" t="str">
        <f>INDEX(FamilyPlateData!J:J,MATCH(I758,FamilyPlateData!H:H,0))</f>
        <v>A1</v>
      </c>
      <c r="M758">
        <v>1</v>
      </c>
      <c r="N758">
        <v>1</v>
      </c>
      <c r="O758">
        <f>IF(_xlfn.IFNA(INDEX(ShrinkageData!H:H,MATCH(J758,ShrinkageData!H:H,0)), 0) = 0, 0, 1)</f>
        <v>0</v>
      </c>
      <c r="P758">
        <v>0</v>
      </c>
      <c r="Q758">
        <f t="shared" si="35"/>
        <v>1</v>
      </c>
      <c r="R758" s="1">
        <v>43600</v>
      </c>
      <c r="S758" s="16">
        <f t="shared" si="36"/>
        <v>163</v>
      </c>
    </row>
    <row r="759" spans="1:19" x14ac:dyDescent="0.2">
      <c r="A759" t="str">
        <f>INDEX(FamilyPlateData!$A:$A,MATCH($I759,FamilyPlateData!$H:$H,0))</f>
        <v>F12M14</v>
      </c>
      <c r="B759" t="str">
        <f>INDEX(FamilyPlateData!$C:$C,MATCH($I759,FamilyPlateData!$H:$H,0))</f>
        <v>12</v>
      </c>
      <c r="C759" t="str">
        <f>INDEX(FamilyPlateData!$D:$D,MATCH($I759,FamilyPlateData!$H:$H,0))</f>
        <v>14</v>
      </c>
      <c r="D759">
        <f>INDEX(FamilyPlateData!$B:$B,MATCH($I759,FamilyPlateData!$H:$H,0))</f>
        <v>4</v>
      </c>
      <c r="E759">
        <v>1</v>
      </c>
      <c r="F759" s="19">
        <v>32</v>
      </c>
      <c r="G759" t="s">
        <v>3</v>
      </c>
      <c r="H759" s="5">
        <v>5</v>
      </c>
      <c r="I759" t="s">
        <v>184</v>
      </c>
      <c r="J759" s="15" t="str">
        <f t="shared" si="34"/>
        <v>1-32C-5</v>
      </c>
      <c r="K759">
        <f>INDEX(FamilyPlateData!I:I,MATCH(I759,FamilyPlateData!H:H,0))</f>
        <v>4</v>
      </c>
      <c r="L759" t="str">
        <f>INDEX(FamilyPlateData!J:J,MATCH(I759,FamilyPlateData!H:H,0))</f>
        <v>A1</v>
      </c>
      <c r="M759">
        <v>1</v>
      </c>
      <c r="N759">
        <v>1</v>
      </c>
      <c r="O759">
        <f>IF(_xlfn.IFNA(INDEX(ShrinkageData!H:H,MATCH(J759,ShrinkageData!H:H,0)), 0) = 0, 0, 1)</f>
        <v>0</v>
      </c>
      <c r="P759">
        <v>0</v>
      </c>
      <c r="Q759">
        <f t="shared" si="35"/>
        <v>1</v>
      </c>
      <c r="R759" s="1">
        <v>43600</v>
      </c>
      <c r="S759" s="16">
        <f t="shared" si="36"/>
        <v>163</v>
      </c>
    </row>
    <row r="760" spans="1:19" x14ac:dyDescent="0.2">
      <c r="A760" t="str">
        <f>INDEX(FamilyPlateData!$A:$A,MATCH($I760,FamilyPlateData!$H:$H,0))</f>
        <v>F12M14</v>
      </c>
      <c r="B760" t="str">
        <f>INDEX(FamilyPlateData!$C:$C,MATCH($I760,FamilyPlateData!$H:$H,0))</f>
        <v>12</v>
      </c>
      <c r="C760" t="str">
        <f>INDEX(FamilyPlateData!$D:$D,MATCH($I760,FamilyPlateData!$H:$H,0))</f>
        <v>14</v>
      </c>
      <c r="D760">
        <f>INDEX(FamilyPlateData!$B:$B,MATCH($I760,FamilyPlateData!$H:$H,0))</f>
        <v>4</v>
      </c>
      <c r="E760">
        <v>1</v>
      </c>
      <c r="F760" s="19">
        <v>32</v>
      </c>
      <c r="G760" t="s">
        <v>3</v>
      </c>
      <c r="H760" s="5">
        <v>6</v>
      </c>
      <c r="I760" t="s">
        <v>184</v>
      </c>
      <c r="J760" s="15" t="str">
        <f t="shared" si="34"/>
        <v>1-32C-6</v>
      </c>
      <c r="K760">
        <f>INDEX(FamilyPlateData!I:I,MATCH(I760,FamilyPlateData!H:H,0))</f>
        <v>4</v>
      </c>
      <c r="L760" t="str">
        <f>INDEX(FamilyPlateData!J:J,MATCH(I760,FamilyPlateData!H:H,0))</f>
        <v>A1</v>
      </c>
      <c r="M760">
        <v>1</v>
      </c>
      <c r="N760">
        <v>1</v>
      </c>
      <c r="O760">
        <f>IF(_xlfn.IFNA(INDEX(ShrinkageData!H:H,MATCH(J760,ShrinkageData!H:H,0)), 0) = 0, 0, 1)</f>
        <v>0</v>
      </c>
      <c r="P760">
        <v>0</v>
      </c>
      <c r="Q760">
        <f t="shared" si="35"/>
        <v>1</v>
      </c>
      <c r="R760" s="1">
        <v>43600</v>
      </c>
      <c r="S760" s="16">
        <f t="shared" si="36"/>
        <v>163</v>
      </c>
    </row>
    <row r="761" spans="1:19" x14ac:dyDescent="0.2">
      <c r="A761" t="str">
        <f>INDEX(FamilyPlateData!$A:$A,MATCH($I761,FamilyPlateData!$H:$H,0))</f>
        <v>F12M14</v>
      </c>
      <c r="B761" t="str">
        <f>INDEX(FamilyPlateData!$C:$C,MATCH($I761,FamilyPlateData!$H:$H,0))</f>
        <v>12</v>
      </c>
      <c r="C761" t="str">
        <f>INDEX(FamilyPlateData!$D:$D,MATCH($I761,FamilyPlateData!$H:$H,0))</f>
        <v>14</v>
      </c>
      <c r="D761">
        <f>INDEX(FamilyPlateData!$B:$B,MATCH($I761,FamilyPlateData!$H:$H,0))</f>
        <v>4</v>
      </c>
      <c r="E761">
        <v>1</v>
      </c>
      <c r="F761" s="19">
        <v>32</v>
      </c>
      <c r="G761" t="s">
        <v>4</v>
      </c>
      <c r="H761" s="5">
        <v>1</v>
      </c>
      <c r="I761" t="s">
        <v>185</v>
      </c>
      <c r="J761" s="15" t="str">
        <f t="shared" si="34"/>
        <v>1-32D-1</v>
      </c>
      <c r="K761">
        <f>INDEX(FamilyPlateData!I:I,MATCH(I761,FamilyPlateData!H:H,0))</f>
        <v>4</v>
      </c>
      <c r="L761" t="str">
        <f>INDEX(FamilyPlateData!J:J,MATCH(I761,FamilyPlateData!H:H,0))</f>
        <v>A1</v>
      </c>
      <c r="M761">
        <v>1</v>
      </c>
      <c r="N761">
        <v>1</v>
      </c>
      <c r="O761">
        <f>IF(_xlfn.IFNA(INDEX(ShrinkageData!H:H,MATCH(J761,ShrinkageData!H:H,0)), 0) = 0, 0, 1)</f>
        <v>0</v>
      </c>
      <c r="P761">
        <v>0</v>
      </c>
      <c r="Q761">
        <f t="shared" si="35"/>
        <v>1</v>
      </c>
      <c r="R761" s="1">
        <v>43600</v>
      </c>
      <c r="S761" s="16">
        <f t="shared" si="36"/>
        <v>163</v>
      </c>
    </row>
    <row r="762" spans="1:19" x14ac:dyDescent="0.2">
      <c r="A762" t="str">
        <f>INDEX(FamilyPlateData!$A:$A,MATCH($I762,FamilyPlateData!$H:$H,0))</f>
        <v>F12M14</v>
      </c>
      <c r="B762" t="str">
        <f>INDEX(FamilyPlateData!$C:$C,MATCH($I762,FamilyPlateData!$H:$H,0))</f>
        <v>12</v>
      </c>
      <c r="C762" t="str">
        <f>INDEX(FamilyPlateData!$D:$D,MATCH($I762,FamilyPlateData!$H:$H,0))</f>
        <v>14</v>
      </c>
      <c r="D762">
        <f>INDEX(FamilyPlateData!$B:$B,MATCH($I762,FamilyPlateData!$H:$H,0))</f>
        <v>4</v>
      </c>
      <c r="E762">
        <v>1</v>
      </c>
      <c r="F762" s="19">
        <v>32</v>
      </c>
      <c r="G762" t="s">
        <v>4</v>
      </c>
      <c r="H762" s="5">
        <v>2</v>
      </c>
      <c r="I762" t="s">
        <v>185</v>
      </c>
      <c r="J762" s="15" t="str">
        <f t="shared" si="34"/>
        <v>1-32D-2</v>
      </c>
      <c r="K762">
        <f>INDEX(FamilyPlateData!I:I,MATCH(I762,FamilyPlateData!H:H,0))</f>
        <v>4</v>
      </c>
      <c r="L762" t="str">
        <f>INDEX(FamilyPlateData!J:J,MATCH(I762,FamilyPlateData!H:H,0))</f>
        <v>A1</v>
      </c>
      <c r="M762">
        <v>1</v>
      </c>
      <c r="N762">
        <v>1</v>
      </c>
      <c r="O762">
        <f>IF(_xlfn.IFNA(INDEX(ShrinkageData!H:H,MATCH(J762,ShrinkageData!H:H,0)), 0) = 0, 0, 1)</f>
        <v>1</v>
      </c>
      <c r="P762">
        <v>0</v>
      </c>
      <c r="Q762">
        <f t="shared" si="35"/>
        <v>0</v>
      </c>
      <c r="R762" s="1">
        <v>43593</v>
      </c>
      <c r="S762" s="16">
        <f t="shared" si="36"/>
        <v>156</v>
      </c>
    </row>
    <row r="763" spans="1:19" x14ac:dyDescent="0.2">
      <c r="A763" t="str">
        <f>INDEX(FamilyPlateData!$A:$A,MATCH($I763,FamilyPlateData!$H:$H,0))</f>
        <v>F12M14</v>
      </c>
      <c r="B763" t="str">
        <f>INDEX(FamilyPlateData!$C:$C,MATCH($I763,FamilyPlateData!$H:$H,0))</f>
        <v>12</v>
      </c>
      <c r="C763" t="str">
        <f>INDEX(FamilyPlateData!$D:$D,MATCH($I763,FamilyPlateData!$H:$H,0))</f>
        <v>14</v>
      </c>
      <c r="D763">
        <f>INDEX(FamilyPlateData!$B:$B,MATCH($I763,FamilyPlateData!$H:$H,0))</f>
        <v>4</v>
      </c>
      <c r="E763">
        <v>1</v>
      </c>
      <c r="F763" s="19">
        <v>32</v>
      </c>
      <c r="G763" t="s">
        <v>4</v>
      </c>
      <c r="H763" s="5">
        <v>3</v>
      </c>
      <c r="I763" t="s">
        <v>185</v>
      </c>
      <c r="J763" s="15" t="str">
        <f t="shared" si="34"/>
        <v>1-32D-3</v>
      </c>
      <c r="K763">
        <f>INDEX(FamilyPlateData!I:I,MATCH(I763,FamilyPlateData!H:H,0))</f>
        <v>4</v>
      </c>
      <c r="L763" t="str">
        <f>INDEX(FamilyPlateData!J:J,MATCH(I763,FamilyPlateData!H:H,0))</f>
        <v>A1</v>
      </c>
      <c r="M763">
        <v>1</v>
      </c>
      <c r="N763">
        <v>1</v>
      </c>
      <c r="O763">
        <f>IF(_xlfn.IFNA(INDEX(ShrinkageData!H:H,MATCH(J763,ShrinkageData!H:H,0)), 0) = 0, 0, 1)</f>
        <v>0</v>
      </c>
      <c r="P763">
        <v>0</v>
      </c>
      <c r="Q763">
        <f t="shared" si="35"/>
        <v>1</v>
      </c>
      <c r="R763" s="1">
        <v>43600</v>
      </c>
      <c r="S763" s="16">
        <f t="shared" si="36"/>
        <v>163</v>
      </c>
    </row>
    <row r="764" spans="1:19" x14ac:dyDescent="0.2">
      <c r="A764" t="str">
        <f>INDEX(FamilyPlateData!$A:$A,MATCH($I764,FamilyPlateData!$H:$H,0))</f>
        <v>F12M14</v>
      </c>
      <c r="B764" t="str">
        <f>INDEX(FamilyPlateData!$C:$C,MATCH($I764,FamilyPlateData!$H:$H,0))</f>
        <v>12</v>
      </c>
      <c r="C764" t="str">
        <f>INDEX(FamilyPlateData!$D:$D,MATCH($I764,FamilyPlateData!$H:$H,0))</f>
        <v>14</v>
      </c>
      <c r="D764">
        <f>INDEX(FamilyPlateData!$B:$B,MATCH($I764,FamilyPlateData!$H:$H,0))</f>
        <v>4</v>
      </c>
      <c r="E764">
        <v>1</v>
      </c>
      <c r="F764" s="19">
        <v>32</v>
      </c>
      <c r="G764" t="s">
        <v>4</v>
      </c>
      <c r="H764" s="5">
        <v>4</v>
      </c>
      <c r="I764" t="s">
        <v>185</v>
      </c>
      <c r="J764" s="15" t="str">
        <f t="shared" si="34"/>
        <v>1-32D-4</v>
      </c>
      <c r="K764">
        <f>INDEX(FamilyPlateData!I:I,MATCH(I764,FamilyPlateData!H:H,0))</f>
        <v>4</v>
      </c>
      <c r="L764" t="str">
        <f>INDEX(FamilyPlateData!J:J,MATCH(I764,FamilyPlateData!H:H,0))</f>
        <v>A1</v>
      </c>
      <c r="M764">
        <v>1</v>
      </c>
      <c r="N764">
        <v>1</v>
      </c>
      <c r="O764">
        <f>IF(_xlfn.IFNA(INDEX(ShrinkageData!H:H,MATCH(J764,ShrinkageData!H:H,0)), 0) = 0, 0, 1)</f>
        <v>0</v>
      </c>
      <c r="P764">
        <v>0</v>
      </c>
      <c r="Q764">
        <f t="shared" si="35"/>
        <v>1</v>
      </c>
      <c r="R764" s="1">
        <v>43600</v>
      </c>
      <c r="S764" s="16">
        <f t="shared" si="36"/>
        <v>163</v>
      </c>
    </row>
    <row r="765" spans="1:19" x14ac:dyDescent="0.2">
      <c r="A765" t="str">
        <f>INDEX(FamilyPlateData!$A:$A,MATCH($I765,FamilyPlateData!$H:$H,0))</f>
        <v>F12M14</v>
      </c>
      <c r="B765" t="str">
        <f>INDEX(FamilyPlateData!$C:$C,MATCH($I765,FamilyPlateData!$H:$H,0))</f>
        <v>12</v>
      </c>
      <c r="C765" t="str">
        <f>INDEX(FamilyPlateData!$D:$D,MATCH($I765,FamilyPlateData!$H:$H,0))</f>
        <v>14</v>
      </c>
      <c r="D765">
        <f>INDEX(FamilyPlateData!$B:$B,MATCH($I765,FamilyPlateData!$H:$H,0))</f>
        <v>4</v>
      </c>
      <c r="E765">
        <v>1</v>
      </c>
      <c r="F765" s="19">
        <v>32</v>
      </c>
      <c r="G765" t="s">
        <v>4</v>
      </c>
      <c r="H765" s="5">
        <v>5</v>
      </c>
      <c r="I765" t="s">
        <v>185</v>
      </c>
      <c r="J765" s="15" t="str">
        <f t="shared" si="34"/>
        <v>1-32D-5</v>
      </c>
      <c r="K765">
        <f>INDEX(FamilyPlateData!I:I,MATCH(I765,FamilyPlateData!H:H,0))</f>
        <v>4</v>
      </c>
      <c r="L765" t="str">
        <f>INDEX(FamilyPlateData!J:J,MATCH(I765,FamilyPlateData!H:H,0))</f>
        <v>A1</v>
      </c>
      <c r="M765">
        <v>0</v>
      </c>
      <c r="N765">
        <v>0</v>
      </c>
      <c r="O765">
        <f>IF(_xlfn.IFNA(INDEX(ShrinkageData!H:H,MATCH(J765,ShrinkageData!H:H,0)), 0) = 0, 0, 1)</f>
        <v>0</v>
      </c>
      <c r="P765">
        <v>0</v>
      </c>
      <c r="Q765">
        <f t="shared" si="35"/>
        <v>0</v>
      </c>
      <c r="R765" s="1" t="s">
        <v>921</v>
      </c>
      <c r="S765" s="16">
        <f t="shared" si="36"/>
        <v>0</v>
      </c>
    </row>
    <row r="766" spans="1:19" x14ac:dyDescent="0.2">
      <c r="A766" t="str">
        <f>INDEX(FamilyPlateData!$A:$A,MATCH($I766,FamilyPlateData!$H:$H,0))</f>
        <v>F12M14</v>
      </c>
      <c r="B766" t="str">
        <f>INDEX(FamilyPlateData!$C:$C,MATCH($I766,FamilyPlateData!$H:$H,0))</f>
        <v>12</v>
      </c>
      <c r="C766" t="str">
        <f>INDEX(FamilyPlateData!$D:$D,MATCH($I766,FamilyPlateData!$H:$H,0))</f>
        <v>14</v>
      </c>
      <c r="D766">
        <f>INDEX(FamilyPlateData!$B:$B,MATCH($I766,FamilyPlateData!$H:$H,0))</f>
        <v>4</v>
      </c>
      <c r="E766">
        <v>1</v>
      </c>
      <c r="F766" s="19">
        <v>32</v>
      </c>
      <c r="G766" t="s">
        <v>4</v>
      </c>
      <c r="H766" s="5">
        <v>6</v>
      </c>
      <c r="I766" t="s">
        <v>185</v>
      </c>
      <c r="J766" s="15" t="str">
        <f t="shared" si="34"/>
        <v>1-32D-6</v>
      </c>
      <c r="K766">
        <f>INDEX(FamilyPlateData!I:I,MATCH(I766,FamilyPlateData!H:H,0))</f>
        <v>4</v>
      </c>
      <c r="L766" t="str">
        <f>INDEX(FamilyPlateData!J:J,MATCH(I766,FamilyPlateData!H:H,0))</f>
        <v>A1</v>
      </c>
      <c r="M766">
        <v>0</v>
      </c>
      <c r="N766">
        <v>0</v>
      </c>
      <c r="O766">
        <f>IF(_xlfn.IFNA(INDEX(ShrinkageData!H:H,MATCH(J766,ShrinkageData!H:H,0)), 0) = 0, 0, 1)</f>
        <v>0</v>
      </c>
      <c r="P766">
        <v>0</v>
      </c>
      <c r="Q766">
        <f t="shared" si="35"/>
        <v>0</v>
      </c>
      <c r="R766" s="1" t="s">
        <v>921</v>
      </c>
      <c r="S766" s="16">
        <f t="shared" si="36"/>
        <v>0</v>
      </c>
    </row>
    <row r="767" spans="1:19" x14ac:dyDescent="0.2">
      <c r="A767" t="str">
        <f>INDEX(FamilyPlateData!$A:$A,MATCH($I767,FamilyPlateData!$H:$H,0))</f>
        <v>F03M01</v>
      </c>
      <c r="B767" t="str">
        <f>INDEX(FamilyPlateData!$C:$C,MATCH($I767,FamilyPlateData!$H:$H,0))</f>
        <v>03</v>
      </c>
      <c r="C767" t="str">
        <f>INDEX(FamilyPlateData!$D:$D,MATCH($I767,FamilyPlateData!$H:$H,0))</f>
        <v>01</v>
      </c>
      <c r="D767">
        <f>INDEX(FamilyPlateData!$B:$B,MATCH($I767,FamilyPlateData!$H:$H,0))</f>
        <v>1</v>
      </c>
      <c r="E767">
        <v>1</v>
      </c>
      <c r="F767" s="19">
        <v>33</v>
      </c>
      <c r="G767" t="s">
        <v>1</v>
      </c>
      <c r="H767" s="5">
        <v>1</v>
      </c>
      <c r="I767" t="s">
        <v>186</v>
      </c>
      <c r="J767" s="15" t="str">
        <f t="shared" si="34"/>
        <v>1-33A-1</v>
      </c>
      <c r="K767">
        <f>INDEX(FamilyPlateData!I:I,MATCH(I767,FamilyPlateData!H:H,0))</f>
        <v>1</v>
      </c>
      <c r="L767" t="str">
        <f>INDEX(FamilyPlateData!J:J,MATCH(I767,FamilyPlateData!H:H,0))</f>
        <v>n/a</v>
      </c>
      <c r="M767">
        <v>0</v>
      </c>
      <c r="N767">
        <v>0</v>
      </c>
      <c r="O767">
        <f>IF(_xlfn.IFNA(INDEX(ShrinkageData!H:H,MATCH(J767,ShrinkageData!H:H,0)), 0) = 0, 0, 1)</f>
        <v>0</v>
      </c>
      <c r="P767">
        <v>0</v>
      </c>
      <c r="Q767">
        <f t="shared" si="35"/>
        <v>0</v>
      </c>
      <c r="R767" s="1" t="s">
        <v>921</v>
      </c>
      <c r="S767" s="16">
        <f t="shared" si="36"/>
        <v>0</v>
      </c>
    </row>
    <row r="768" spans="1:19" x14ac:dyDescent="0.2">
      <c r="A768" t="str">
        <f>INDEX(FamilyPlateData!$A:$A,MATCH($I768,FamilyPlateData!$H:$H,0))</f>
        <v>F03M01</v>
      </c>
      <c r="B768" t="str">
        <f>INDEX(FamilyPlateData!$C:$C,MATCH($I768,FamilyPlateData!$H:$H,0))</f>
        <v>03</v>
      </c>
      <c r="C768" t="str">
        <f>INDEX(FamilyPlateData!$D:$D,MATCH($I768,FamilyPlateData!$H:$H,0))</f>
        <v>01</v>
      </c>
      <c r="D768">
        <f>INDEX(FamilyPlateData!$B:$B,MATCH($I768,FamilyPlateData!$H:$H,0))</f>
        <v>1</v>
      </c>
      <c r="E768">
        <v>1</v>
      </c>
      <c r="F768" s="19">
        <v>33</v>
      </c>
      <c r="G768" t="s">
        <v>1</v>
      </c>
      <c r="H768" s="5">
        <v>2</v>
      </c>
      <c r="I768" t="s">
        <v>186</v>
      </c>
      <c r="J768" s="15" t="str">
        <f t="shared" ref="J768:J831" si="37">CONCATENATE(I768,"-",H768)</f>
        <v>1-33A-2</v>
      </c>
      <c r="K768">
        <f>INDEX(FamilyPlateData!I:I,MATCH(I768,FamilyPlateData!H:H,0))</f>
        <v>1</v>
      </c>
      <c r="L768" t="str">
        <f>INDEX(FamilyPlateData!J:J,MATCH(I768,FamilyPlateData!H:H,0))</f>
        <v>n/a</v>
      </c>
      <c r="M768">
        <v>0</v>
      </c>
      <c r="N768">
        <v>0</v>
      </c>
      <c r="O768">
        <f>IF(_xlfn.IFNA(INDEX(ShrinkageData!H:H,MATCH(J768,ShrinkageData!H:H,0)), 0) = 0, 0, 1)</f>
        <v>0</v>
      </c>
      <c r="P768">
        <v>0</v>
      </c>
      <c r="Q768">
        <f t="shared" si="35"/>
        <v>0</v>
      </c>
      <c r="R768" s="1" t="s">
        <v>921</v>
      </c>
      <c r="S768" s="16">
        <f t="shared" si="36"/>
        <v>0</v>
      </c>
    </row>
    <row r="769" spans="1:20" x14ac:dyDescent="0.2">
      <c r="A769" t="str">
        <f>INDEX(FamilyPlateData!$A:$A,MATCH($I769,FamilyPlateData!$H:$H,0))</f>
        <v>F03M01</v>
      </c>
      <c r="B769" t="str">
        <f>INDEX(FamilyPlateData!$C:$C,MATCH($I769,FamilyPlateData!$H:$H,0))</f>
        <v>03</v>
      </c>
      <c r="C769" t="str">
        <f>INDEX(FamilyPlateData!$D:$D,MATCH($I769,FamilyPlateData!$H:$H,0))</f>
        <v>01</v>
      </c>
      <c r="D769">
        <f>INDEX(FamilyPlateData!$B:$B,MATCH($I769,FamilyPlateData!$H:$H,0))</f>
        <v>1</v>
      </c>
      <c r="E769">
        <v>1</v>
      </c>
      <c r="F769" s="19">
        <v>33</v>
      </c>
      <c r="G769" t="s">
        <v>1</v>
      </c>
      <c r="H769" s="5">
        <v>3</v>
      </c>
      <c r="I769" t="s">
        <v>186</v>
      </c>
      <c r="J769" s="15" t="str">
        <f t="shared" si="37"/>
        <v>1-33A-3</v>
      </c>
      <c r="K769">
        <f>INDEX(FamilyPlateData!I:I,MATCH(I769,FamilyPlateData!H:H,0))</f>
        <v>1</v>
      </c>
      <c r="L769" t="str">
        <f>INDEX(FamilyPlateData!J:J,MATCH(I769,FamilyPlateData!H:H,0))</f>
        <v>n/a</v>
      </c>
      <c r="M769">
        <v>0</v>
      </c>
      <c r="N769">
        <v>0</v>
      </c>
      <c r="O769">
        <f>IF(_xlfn.IFNA(INDEX(ShrinkageData!H:H,MATCH(J769,ShrinkageData!H:H,0)), 0) = 0, 0, 1)</f>
        <v>0</v>
      </c>
      <c r="P769">
        <v>0</v>
      </c>
      <c r="Q769">
        <f t="shared" si="35"/>
        <v>0</v>
      </c>
      <c r="R769" s="1" t="s">
        <v>921</v>
      </c>
      <c r="S769" s="16">
        <f t="shared" si="36"/>
        <v>0</v>
      </c>
    </row>
    <row r="770" spans="1:20" x14ac:dyDescent="0.2">
      <c r="A770" t="str">
        <f>INDEX(FamilyPlateData!$A:$A,MATCH($I770,FamilyPlateData!$H:$H,0))</f>
        <v>F03M01</v>
      </c>
      <c r="B770" t="str">
        <f>INDEX(FamilyPlateData!$C:$C,MATCH($I770,FamilyPlateData!$H:$H,0))</f>
        <v>03</v>
      </c>
      <c r="C770" t="str">
        <f>INDEX(FamilyPlateData!$D:$D,MATCH($I770,FamilyPlateData!$H:$H,0))</f>
        <v>01</v>
      </c>
      <c r="D770">
        <f>INDEX(FamilyPlateData!$B:$B,MATCH($I770,FamilyPlateData!$H:$H,0))</f>
        <v>1</v>
      </c>
      <c r="E770">
        <v>1</v>
      </c>
      <c r="F770" s="19">
        <v>33</v>
      </c>
      <c r="G770" t="s">
        <v>1</v>
      </c>
      <c r="H770" s="5">
        <v>4</v>
      </c>
      <c r="I770" t="s">
        <v>186</v>
      </c>
      <c r="J770" s="15" t="str">
        <f t="shared" si="37"/>
        <v>1-33A-4</v>
      </c>
      <c r="K770">
        <f>INDEX(FamilyPlateData!I:I,MATCH(I770,FamilyPlateData!H:H,0))</f>
        <v>1</v>
      </c>
      <c r="L770" t="str">
        <f>INDEX(FamilyPlateData!J:J,MATCH(I770,FamilyPlateData!H:H,0))</f>
        <v>n/a</v>
      </c>
      <c r="M770">
        <v>1</v>
      </c>
      <c r="N770">
        <v>1</v>
      </c>
      <c r="O770">
        <f>IF(_xlfn.IFNA(INDEX(ShrinkageData!H:H,MATCH(J770,ShrinkageData!H:H,0)), 0) = 0, 0, 1)</f>
        <v>0</v>
      </c>
      <c r="P770">
        <v>0</v>
      </c>
      <c r="Q770">
        <f t="shared" si="35"/>
        <v>1</v>
      </c>
      <c r="R770" s="1">
        <v>43589</v>
      </c>
      <c r="S770" s="16">
        <f t="shared" si="36"/>
        <v>152</v>
      </c>
    </row>
    <row r="771" spans="1:20" x14ac:dyDescent="0.2">
      <c r="A771" t="str">
        <f>INDEX(FamilyPlateData!$A:$A,MATCH($I771,FamilyPlateData!$H:$H,0))</f>
        <v>F03M01</v>
      </c>
      <c r="B771" t="str">
        <f>INDEX(FamilyPlateData!$C:$C,MATCH($I771,FamilyPlateData!$H:$H,0))</f>
        <v>03</v>
      </c>
      <c r="C771" t="str">
        <f>INDEX(FamilyPlateData!$D:$D,MATCH($I771,FamilyPlateData!$H:$H,0))</f>
        <v>01</v>
      </c>
      <c r="D771">
        <f>INDEX(FamilyPlateData!$B:$B,MATCH($I771,FamilyPlateData!$H:$H,0))</f>
        <v>1</v>
      </c>
      <c r="E771">
        <v>1</v>
      </c>
      <c r="F771" s="19">
        <v>33</v>
      </c>
      <c r="G771" t="s">
        <v>1</v>
      </c>
      <c r="H771" s="5">
        <v>5</v>
      </c>
      <c r="I771" t="s">
        <v>186</v>
      </c>
      <c r="J771" s="15" t="str">
        <f t="shared" si="37"/>
        <v>1-33A-5</v>
      </c>
      <c r="K771">
        <f>INDEX(FamilyPlateData!I:I,MATCH(I771,FamilyPlateData!H:H,0))</f>
        <v>1</v>
      </c>
      <c r="L771" t="str">
        <f>INDEX(FamilyPlateData!J:J,MATCH(I771,FamilyPlateData!H:H,0))</f>
        <v>n/a</v>
      </c>
      <c r="M771">
        <v>0</v>
      </c>
      <c r="N771">
        <v>1</v>
      </c>
      <c r="O771">
        <f>IF(_xlfn.IFNA(INDEX(ShrinkageData!H:H,MATCH(J771,ShrinkageData!H:H,0)), 0) = 0, 0, 1)</f>
        <v>0</v>
      </c>
      <c r="P771">
        <v>1</v>
      </c>
      <c r="Q771">
        <f t="shared" ref="Q771:Q834" si="38">IF(AND(M771=1,N771=1,O771=0,P771=0),1,0)</f>
        <v>0</v>
      </c>
      <c r="R771" s="1">
        <v>43600</v>
      </c>
      <c r="S771" s="16">
        <f t="shared" ref="S771:S834" si="39">IF(AND(R771 &lt;&gt; "", R771 &lt;&gt; "n/a"), R771-DATE(2018,12,3), 0)</f>
        <v>163</v>
      </c>
    </row>
    <row r="772" spans="1:20" x14ac:dyDescent="0.2">
      <c r="A772" t="str">
        <f>INDEX(FamilyPlateData!$A:$A,MATCH($I772,FamilyPlateData!$H:$H,0))</f>
        <v>F03M01</v>
      </c>
      <c r="B772" t="str">
        <f>INDEX(FamilyPlateData!$C:$C,MATCH($I772,FamilyPlateData!$H:$H,0))</f>
        <v>03</v>
      </c>
      <c r="C772" t="str">
        <f>INDEX(FamilyPlateData!$D:$D,MATCH($I772,FamilyPlateData!$H:$H,0))</f>
        <v>01</v>
      </c>
      <c r="D772">
        <f>INDEX(FamilyPlateData!$B:$B,MATCH($I772,FamilyPlateData!$H:$H,0))</f>
        <v>1</v>
      </c>
      <c r="E772">
        <v>1</v>
      </c>
      <c r="F772" s="19">
        <v>33</v>
      </c>
      <c r="G772" t="s">
        <v>1</v>
      </c>
      <c r="H772" s="5">
        <v>6</v>
      </c>
      <c r="I772" t="s">
        <v>186</v>
      </c>
      <c r="J772" s="15" t="str">
        <f t="shared" si="37"/>
        <v>1-33A-6</v>
      </c>
      <c r="K772">
        <f>INDEX(FamilyPlateData!I:I,MATCH(I772,FamilyPlateData!H:H,0))</f>
        <v>1</v>
      </c>
      <c r="L772" t="str">
        <f>INDEX(FamilyPlateData!J:J,MATCH(I772,FamilyPlateData!H:H,0))</f>
        <v>n/a</v>
      </c>
      <c r="M772">
        <v>0</v>
      </c>
      <c r="N772">
        <v>1</v>
      </c>
      <c r="O772">
        <f>IF(_xlfn.IFNA(INDEX(ShrinkageData!H:H,MATCH(J772,ShrinkageData!H:H,0)), 0) = 0, 0, 1)</f>
        <v>0</v>
      </c>
      <c r="P772">
        <v>1</v>
      </c>
      <c r="Q772">
        <f t="shared" si="38"/>
        <v>0</v>
      </c>
      <c r="R772" s="1">
        <v>43566</v>
      </c>
      <c r="S772" s="16">
        <f t="shared" si="39"/>
        <v>129</v>
      </c>
      <c r="T772" t="s">
        <v>920</v>
      </c>
    </row>
    <row r="773" spans="1:20" x14ac:dyDescent="0.2">
      <c r="A773" t="str">
        <f>INDEX(FamilyPlateData!$A:$A,MATCH($I773,FamilyPlateData!$H:$H,0))</f>
        <v>F03M01</v>
      </c>
      <c r="B773" t="str">
        <f>INDEX(FamilyPlateData!$C:$C,MATCH($I773,FamilyPlateData!$H:$H,0))</f>
        <v>03</v>
      </c>
      <c r="C773" t="str">
        <f>INDEX(FamilyPlateData!$D:$D,MATCH($I773,FamilyPlateData!$H:$H,0))</f>
        <v>01</v>
      </c>
      <c r="D773">
        <f>INDEX(FamilyPlateData!$B:$B,MATCH($I773,FamilyPlateData!$H:$H,0))</f>
        <v>1</v>
      </c>
      <c r="E773">
        <v>1</v>
      </c>
      <c r="F773" s="19">
        <v>33</v>
      </c>
      <c r="G773" t="s">
        <v>2</v>
      </c>
      <c r="H773" s="5">
        <v>1</v>
      </c>
      <c r="I773" t="s">
        <v>187</v>
      </c>
      <c r="J773" s="15" t="str">
        <f t="shared" si="37"/>
        <v>1-33B-1</v>
      </c>
      <c r="K773">
        <f>INDEX(FamilyPlateData!I:I,MATCH(I773,FamilyPlateData!H:H,0))</f>
        <v>1</v>
      </c>
      <c r="L773" t="str">
        <f>INDEX(FamilyPlateData!J:J,MATCH(I773,FamilyPlateData!H:H,0))</f>
        <v>n/a</v>
      </c>
      <c r="M773">
        <v>0</v>
      </c>
      <c r="N773">
        <v>0</v>
      </c>
      <c r="O773">
        <f>IF(_xlfn.IFNA(INDEX(ShrinkageData!H:H,MATCH(J773,ShrinkageData!H:H,0)), 0) = 0, 0, 1)</f>
        <v>0</v>
      </c>
      <c r="P773">
        <v>0</v>
      </c>
      <c r="Q773">
        <f t="shared" si="38"/>
        <v>0</v>
      </c>
      <c r="R773" s="1" t="s">
        <v>921</v>
      </c>
      <c r="S773" s="16">
        <f t="shared" si="39"/>
        <v>0</v>
      </c>
    </row>
    <row r="774" spans="1:20" x14ac:dyDescent="0.2">
      <c r="A774" t="str">
        <f>INDEX(FamilyPlateData!$A:$A,MATCH($I774,FamilyPlateData!$H:$H,0))</f>
        <v>F03M01</v>
      </c>
      <c r="B774" t="str">
        <f>INDEX(FamilyPlateData!$C:$C,MATCH($I774,FamilyPlateData!$H:$H,0))</f>
        <v>03</v>
      </c>
      <c r="C774" t="str">
        <f>INDEX(FamilyPlateData!$D:$D,MATCH($I774,FamilyPlateData!$H:$H,0))</f>
        <v>01</v>
      </c>
      <c r="D774">
        <f>INDEX(FamilyPlateData!$B:$B,MATCH($I774,FamilyPlateData!$H:$H,0))</f>
        <v>1</v>
      </c>
      <c r="E774">
        <v>1</v>
      </c>
      <c r="F774" s="19">
        <v>33</v>
      </c>
      <c r="G774" t="s">
        <v>2</v>
      </c>
      <c r="H774" s="5">
        <v>2</v>
      </c>
      <c r="I774" t="s">
        <v>187</v>
      </c>
      <c r="J774" s="15" t="str">
        <f t="shared" si="37"/>
        <v>1-33B-2</v>
      </c>
      <c r="K774">
        <f>INDEX(FamilyPlateData!I:I,MATCH(I774,FamilyPlateData!H:H,0))</f>
        <v>1</v>
      </c>
      <c r="L774" t="str">
        <f>INDEX(FamilyPlateData!J:J,MATCH(I774,FamilyPlateData!H:H,0))</f>
        <v>n/a</v>
      </c>
      <c r="M774">
        <v>0</v>
      </c>
      <c r="N774">
        <v>0</v>
      </c>
      <c r="O774">
        <f>IF(_xlfn.IFNA(INDEX(ShrinkageData!H:H,MATCH(J774,ShrinkageData!H:H,0)), 0) = 0, 0, 1)</f>
        <v>0</v>
      </c>
      <c r="P774">
        <v>0</v>
      </c>
      <c r="Q774">
        <f t="shared" si="38"/>
        <v>0</v>
      </c>
      <c r="R774" s="1" t="s">
        <v>921</v>
      </c>
      <c r="S774" s="16">
        <f t="shared" si="39"/>
        <v>0</v>
      </c>
    </row>
    <row r="775" spans="1:20" x14ac:dyDescent="0.2">
      <c r="A775" t="str">
        <f>INDEX(FamilyPlateData!$A:$A,MATCH($I775,FamilyPlateData!$H:$H,0))</f>
        <v>F03M01</v>
      </c>
      <c r="B775" t="str">
        <f>INDEX(FamilyPlateData!$C:$C,MATCH($I775,FamilyPlateData!$H:$H,0))</f>
        <v>03</v>
      </c>
      <c r="C775" t="str">
        <f>INDEX(FamilyPlateData!$D:$D,MATCH($I775,FamilyPlateData!$H:$H,0))</f>
        <v>01</v>
      </c>
      <c r="D775">
        <f>INDEX(FamilyPlateData!$B:$B,MATCH($I775,FamilyPlateData!$H:$H,0))</f>
        <v>1</v>
      </c>
      <c r="E775">
        <v>1</v>
      </c>
      <c r="F775" s="19">
        <v>33</v>
      </c>
      <c r="G775" t="s">
        <v>2</v>
      </c>
      <c r="H775" s="5">
        <v>3</v>
      </c>
      <c r="I775" t="s">
        <v>187</v>
      </c>
      <c r="J775" s="15" t="str">
        <f t="shared" si="37"/>
        <v>1-33B-3</v>
      </c>
      <c r="K775">
        <f>INDEX(FamilyPlateData!I:I,MATCH(I775,FamilyPlateData!H:H,0))</f>
        <v>1</v>
      </c>
      <c r="L775" t="str">
        <f>INDEX(FamilyPlateData!J:J,MATCH(I775,FamilyPlateData!H:H,0))</f>
        <v>n/a</v>
      </c>
      <c r="M775">
        <v>0</v>
      </c>
      <c r="N775">
        <v>0</v>
      </c>
      <c r="O775">
        <f>IF(_xlfn.IFNA(INDEX(ShrinkageData!H:H,MATCH(J775,ShrinkageData!H:H,0)), 0) = 0, 0, 1)</f>
        <v>0</v>
      </c>
      <c r="P775">
        <v>0</v>
      </c>
      <c r="Q775">
        <f t="shared" si="38"/>
        <v>0</v>
      </c>
      <c r="R775" s="1" t="s">
        <v>921</v>
      </c>
      <c r="S775" s="16">
        <f t="shared" si="39"/>
        <v>0</v>
      </c>
    </row>
    <row r="776" spans="1:20" x14ac:dyDescent="0.2">
      <c r="A776" t="str">
        <f>INDEX(FamilyPlateData!$A:$A,MATCH($I776,FamilyPlateData!$H:$H,0))</f>
        <v>F03M01</v>
      </c>
      <c r="B776" t="str">
        <f>INDEX(FamilyPlateData!$C:$C,MATCH($I776,FamilyPlateData!$H:$H,0))</f>
        <v>03</v>
      </c>
      <c r="C776" t="str">
        <f>INDEX(FamilyPlateData!$D:$D,MATCH($I776,FamilyPlateData!$H:$H,0))</f>
        <v>01</v>
      </c>
      <c r="D776">
        <f>INDEX(FamilyPlateData!$B:$B,MATCH($I776,FamilyPlateData!$H:$H,0))</f>
        <v>1</v>
      </c>
      <c r="E776">
        <v>1</v>
      </c>
      <c r="F776" s="19">
        <v>33</v>
      </c>
      <c r="G776" t="s">
        <v>2</v>
      </c>
      <c r="H776" s="5">
        <v>4</v>
      </c>
      <c r="I776" t="s">
        <v>187</v>
      </c>
      <c r="J776" s="15" t="str">
        <f t="shared" si="37"/>
        <v>1-33B-4</v>
      </c>
      <c r="K776">
        <f>INDEX(FamilyPlateData!I:I,MATCH(I776,FamilyPlateData!H:H,0))</f>
        <v>1</v>
      </c>
      <c r="L776" t="str">
        <f>INDEX(FamilyPlateData!J:J,MATCH(I776,FamilyPlateData!H:H,0))</f>
        <v>n/a</v>
      </c>
      <c r="M776">
        <v>0</v>
      </c>
      <c r="N776">
        <v>0</v>
      </c>
      <c r="O776">
        <f>IF(_xlfn.IFNA(INDEX(ShrinkageData!H:H,MATCH(J776,ShrinkageData!H:H,0)), 0) = 0, 0, 1)</f>
        <v>0</v>
      </c>
      <c r="P776">
        <v>0</v>
      </c>
      <c r="Q776">
        <f t="shared" si="38"/>
        <v>0</v>
      </c>
      <c r="R776" s="1" t="s">
        <v>921</v>
      </c>
      <c r="S776" s="16">
        <f t="shared" si="39"/>
        <v>0</v>
      </c>
    </row>
    <row r="777" spans="1:20" x14ac:dyDescent="0.2">
      <c r="A777" t="str">
        <f>INDEX(FamilyPlateData!$A:$A,MATCH($I777,FamilyPlateData!$H:$H,0))</f>
        <v>F03M01</v>
      </c>
      <c r="B777" t="str">
        <f>INDEX(FamilyPlateData!$C:$C,MATCH($I777,FamilyPlateData!$H:$H,0))</f>
        <v>03</v>
      </c>
      <c r="C777" t="str">
        <f>INDEX(FamilyPlateData!$D:$D,MATCH($I777,FamilyPlateData!$H:$H,0))</f>
        <v>01</v>
      </c>
      <c r="D777">
        <f>INDEX(FamilyPlateData!$B:$B,MATCH($I777,FamilyPlateData!$H:$H,0))</f>
        <v>1</v>
      </c>
      <c r="E777">
        <v>1</v>
      </c>
      <c r="F777" s="19">
        <v>33</v>
      </c>
      <c r="G777" t="s">
        <v>2</v>
      </c>
      <c r="H777" s="5">
        <v>5</v>
      </c>
      <c r="I777" t="s">
        <v>187</v>
      </c>
      <c r="J777" s="15" t="str">
        <f t="shared" si="37"/>
        <v>1-33B-5</v>
      </c>
      <c r="K777">
        <f>INDEX(FamilyPlateData!I:I,MATCH(I777,FamilyPlateData!H:H,0))</f>
        <v>1</v>
      </c>
      <c r="L777" t="str">
        <f>INDEX(FamilyPlateData!J:J,MATCH(I777,FamilyPlateData!H:H,0))</f>
        <v>n/a</v>
      </c>
      <c r="M777">
        <v>0</v>
      </c>
      <c r="N777">
        <v>1</v>
      </c>
      <c r="O777">
        <f>IF(_xlfn.IFNA(INDEX(ShrinkageData!H:H,MATCH(J777,ShrinkageData!H:H,0)), 0) = 0, 0, 1)</f>
        <v>0</v>
      </c>
      <c r="P777">
        <v>1</v>
      </c>
      <c r="Q777">
        <f t="shared" si="38"/>
        <v>0</v>
      </c>
      <c r="R777" s="1">
        <v>43600</v>
      </c>
      <c r="S777" s="16">
        <f t="shared" si="39"/>
        <v>163</v>
      </c>
    </row>
    <row r="778" spans="1:20" x14ac:dyDescent="0.2">
      <c r="A778" t="str">
        <f>INDEX(FamilyPlateData!$A:$A,MATCH($I778,FamilyPlateData!$H:$H,0))</f>
        <v>F03M01</v>
      </c>
      <c r="B778" t="str">
        <f>INDEX(FamilyPlateData!$C:$C,MATCH($I778,FamilyPlateData!$H:$H,0))</f>
        <v>03</v>
      </c>
      <c r="C778" t="str">
        <f>INDEX(FamilyPlateData!$D:$D,MATCH($I778,FamilyPlateData!$H:$H,0))</f>
        <v>01</v>
      </c>
      <c r="D778">
        <f>INDEX(FamilyPlateData!$B:$B,MATCH($I778,FamilyPlateData!$H:$H,0))</f>
        <v>1</v>
      </c>
      <c r="E778">
        <v>1</v>
      </c>
      <c r="F778" s="19">
        <v>33</v>
      </c>
      <c r="G778" t="s">
        <v>2</v>
      </c>
      <c r="H778" s="5">
        <v>6</v>
      </c>
      <c r="I778" t="s">
        <v>187</v>
      </c>
      <c r="J778" s="15" t="str">
        <f t="shared" si="37"/>
        <v>1-33B-6</v>
      </c>
      <c r="K778">
        <f>INDEX(FamilyPlateData!I:I,MATCH(I778,FamilyPlateData!H:H,0))</f>
        <v>1</v>
      </c>
      <c r="L778" t="str">
        <f>INDEX(FamilyPlateData!J:J,MATCH(I778,FamilyPlateData!H:H,0))</f>
        <v>n/a</v>
      </c>
      <c r="M778">
        <v>0</v>
      </c>
      <c r="N778">
        <v>0</v>
      </c>
      <c r="O778">
        <f>IF(_xlfn.IFNA(INDEX(ShrinkageData!H:H,MATCH(J778,ShrinkageData!H:H,0)), 0) = 0, 0, 1)</f>
        <v>0</v>
      </c>
      <c r="P778">
        <v>0</v>
      </c>
      <c r="Q778">
        <f t="shared" si="38"/>
        <v>0</v>
      </c>
      <c r="R778" s="1" t="s">
        <v>921</v>
      </c>
      <c r="S778" s="16">
        <f t="shared" si="39"/>
        <v>0</v>
      </c>
    </row>
    <row r="779" spans="1:20" x14ac:dyDescent="0.2">
      <c r="A779" t="str">
        <f>INDEX(FamilyPlateData!$A:$A,MATCH($I779,FamilyPlateData!$H:$H,0))</f>
        <v>F07M11</v>
      </c>
      <c r="B779" t="str">
        <f>INDEX(FamilyPlateData!$C:$C,MATCH($I779,FamilyPlateData!$H:$H,0))</f>
        <v>07</v>
      </c>
      <c r="C779" t="str">
        <f>INDEX(FamilyPlateData!$D:$D,MATCH($I779,FamilyPlateData!$H:$H,0))</f>
        <v>11</v>
      </c>
      <c r="D779">
        <f>INDEX(FamilyPlateData!$B:$B,MATCH($I779,FamilyPlateData!$H:$H,0))</f>
        <v>3</v>
      </c>
      <c r="E779">
        <v>1</v>
      </c>
      <c r="F779" s="19">
        <v>33</v>
      </c>
      <c r="G779" t="s">
        <v>3</v>
      </c>
      <c r="H779" s="5">
        <v>1</v>
      </c>
      <c r="I779" t="s">
        <v>188</v>
      </c>
      <c r="J779" s="15" t="str">
        <f t="shared" si="37"/>
        <v>1-33C-1</v>
      </c>
      <c r="K779">
        <f>INDEX(FamilyPlateData!I:I,MATCH(I779,FamilyPlateData!H:H,0))</f>
        <v>1</v>
      </c>
      <c r="L779" t="str">
        <f>INDEX(FamilyPlateData!J:J,MATCH(I779,FamilyPlateData!H:H,0))</f>
        <v>A4</v>
      </c>
      <c r="M779">
        <v>1</v>
      </c>
      <c r="N779">
        <v>1</v>
      </c>
      <c r="O779">
        <f>IF(_xlfn.IFNA(INDEX(ShrinkageData!H:H,MATCH(J779,ShrinkageData!H:H,0)), 0) = 0, 0, 1)</f>
        <v>0</v>
      </c>
      <c r="P779">
        <v>0</v>
      </c>
      <c r="Q779">
        <f t="shared" si="38"/>
        <v>1</v>
      </c>
      <c r="R779" s="1">
        <v>43600</v>
      </c>
      <c r="S779" s="16">
        <f t="shared" si="39"/>
        <v>163</v>
      </c>
    </row>
    <row r="780" spans="1:20" x14ac:dyDescent="0.2">
      <c r="A780" t="str">
        <f>INDEX(FamilyPlateData!$A:$A,MATCH($I780,FamilyPlateData!$H:$H,0))</f>
        <v>F07M11</v>
      </c>
      <c r="B780" t="str">
        <f>INDEX(FamilyPlateData!$C:$C,MATCH($I780,FamilyPlateData!$H:$H,0))</f>
        <v>07</v>
      </c>
      <c r="C780" t="str">
        <f>INDEX(FamilyPlateData!$D:$D,MATCH($I780,FamilyPlateData!$H:$H,0))</f>
        <v>11</v>
      </c>
      <c r="D780">
        <f>INDEX(FamilyPlateData!$B:$B,MATCH($I780,FamilyPlateData!$H:$H,0))</f>
        <v>3</v>
      </c>
      <c r="E780">
        <v>1</v>
      </c>
      <c r="F780" s="19">
        <v>33</v>
      </c>
      <c r="G780" t="s">
        <v>3</v>
      </c>
      <c r="H780" s="5">
        <v>2</v>
      </c>
      <c r="I780" t="s">
        <v>188</v>
      </c>
      <c r="J780" s="15" t="str">
        <f t="shared" si="37"/>
        <v>1-33C-2</v>
      </c>
      <c r="K780">
        <f>INDEX(FamilyPlateData!I:I,MATCH(I780,FamilyPlateData!H:H,0))</f>
        <v>1</v>
      </c>
      <c r="L780" t="str">
        <f>INDEX(FamilyPlateData!J:J,MATCH(I780,FamilyPlateData!H:H,0))</f>
        <v>A4</v>
      </c>
      <c r="M780">
        <v>1</v>
      </c>
      <c r="N780">
        <v>1</v>
      </c>
      <c r="O780">
        <f>IF(_xlfn.IFNA(INDEX(ShrinkageData!H:H,MATCH(J780,ShrinkageData!H:H,0)), 0) = 0, 0, 1)</f>
        <v>0</v>
      </c>
      <c r="P780">
        <v>0</v>
      </c>
      <c r="Q780">
        <f t="shared" si="38"/>
        <v>1</v>
      </c>
      <c r="R780" s="1">
        <v>43600</v>
      </c>
      <c r="S780" s="16">
        <f t="shared" si="39"/>
        <v>163</v>
      </c>
    </row>
    <row r="781" spans="1:20" x14ac:dyDescent="0.2">
      <c r="A781" t="str">
        <f>INDEX(FamilyPlateData!$A:$A,MATCH($I781,FamilyPlateData!$H:$H,0))</f>
        <v>F07M11</v>
      </c>
      <c r="B781" t="str">
        <f>INDEX(FamilyPlateData!$C:$C,MATCH($I781,FamilyPlateData!$H:$H,0))</f>
        <v>07</v>
      </c>
      <c r="C781" t="str">
        <f>INDEX(FamilyPlateData!$D:$D,MATCH($I781,FamilyPlateData!$H:$H,0))</f>
        <v>11</v>
      </c>
      <c r="D781">
        <f>INDEX(FamilyPlateData!$B:$B,MATCH($I781,FamilyPlateData!$H:$H,0))</f>
        <v>3</v>
      </c>
      <c r="E781">
        <v>1</v>
      </c>
      <c r="F781" s="19">
        <v>33</v>
      </c>
      <c r="G781" t="s">
        <v>3</v>
      </c>
      <c r="H781" s="5">
        <v>3</v>
      </c>
      <c r="I781" t="s">
        <v>188</v>
      </c>
      <c r="J781" s="15" t="str">
        <f t="shared" si="37"/>
        <v>1-33C-3</v>
      </c>
      <c r="K781">
        <f>INDEX(FamilyPlateData!I:I,MATCH(I781,FamilyPlateData!H:H,0))</f>
        <v>1</v>
      </c>
      <c r="L781" t="str">
        <f>INDEX(FamilyPlateData!J:J,MATCH(I781,FamilyPlateData!H:H,0))</f>
        <v>A4</v>
      </c>
      <c r="M781">
        <v>1</v>
      </c>
      <c r="N781">
        <v>1</v>
      </c>
      <c r="O781">
        <f>IF(_xlfn.IFNA(INDEX(ShrinkageData!H:H,MATCH(J781,ShrinkageData!H:H,0)), 0) = 0, 0, 1)</f>
        <v>0</v>
      </c>
      <c r="P781">
        <v>0</v>
      </c>
      <c r="Q781">
        <f t="shared" si="38"/>
        <v>1</v>
      </c>
      <c r="R781" s="1">
        <v>43600</v>
      </c>
      <c r="S781" s="16">
        <f t="shared" si="39"/>
        <v>163</v>
      </c>
    </row>
    <row r="782" spans="1:20" x14ac:dyDescent="0.2">
      <c r="A782" t="str">
        <f>INDEX(FamilyPlateData!$A:$A,MATCH($I782,FamilyPlateData!$H:$H,0))</f>
        <v>F07M11</v>
      </c>
      <c r="B782" t="str">
        <f>INDEX(FamilyPlateData!$C:$C,MATCH($I782,FamilyPlateData!$H:$H,0))</f>
        <v>07</v>
      </c>
      <c r="C782" t="str">
        <f>INDEX(FamilyPlateData!$D:$D,MATCH($I782,FamilyPlateData!$H:$H,0))</f>
        <v>11</v>
      </c>
      <c r="D782">
        <f>INDEX(FamilyPlateData!$B:$B,MATCH($I782,FamilyPlateData!$H:$H,0))</f>
        <v>3</v>
      </c>
      <c r="E782">
        <v>1</v>
      </c>
      <c r="F782" s="19">
        <v>33</v>
      </c>
      <c r="G782" t="s">
        <v>3</v>
      </c>
      <c r="H782" s="5">
        <v>4</v>
      </c>
      <c r="I782" t="s">
        <v>188</v>
      </c>
      <c r="J782" s="15" t="str">
        <f t="shared" si="37"/>
        <v>1-33C-4</v>
      </c>
      <c r="K782">
        <f>INDEX(FamilyPlateData!I:I,MATCH(I782,FamilyPlateData!H:H,0))</f>
        <v>1</v>
      </c>
      <c r="L782" t="str">
        <f>INDEX(FamilyPlateData!J:J,MATCH(I782,FamilyPlateData!H:H,0))</f>
        <v>A4</v>
      </c>
      <c r="M782">
        <v>1</v>
      </c>
      <c r="N782">
        <v>1</v>
      </c>
      <c r="O782">
        <f>IF(_xlfn.IFNA(INDEX(ShrinkageData!H:H,MATCH(J782,ShrinkageData!H:H,0)), 0) = 0, 0, 1)</f>
        <v>0</v>
      </c>
      <c r="P782">
        <v>0</v>
      </c>
      <c r="Q782">
        <f t="shared" si="38"/>
        <v>1</v>
      </c>
      <c r="R782" s="1">
        <v>43600</v>
      </c>
      <c r="S782" s="16">
        <f t="shared" si="39"/>
        <v>163</v>
      </c>
    </row>
    <row r="783" spans="1:20" x14ac:dyDescent="0.2">
      <c r="A783" t="str">
        <f>INDEX(FamilyPlateData!$A:$A,MATCH($I783,FamilyPlateData!$H:$H,0))</f>
        <v>F07M11</v>
      </c>
      <c r="B783" t="str">
        <f>INDEX(FamilyPlateData!$C:$C,MATCH($I783,FamilyPlateData!$H:$H,0))</f>
        <v>07</v>
      </c>
      <c r="C783" t="str">
        <f>INDEX(FamilyPlateData!$D:$D,MATCH($I783,FamilyPlateData!$H:$H,0))</f>
        <v>11</v>
      </c>
      <c r="D783">
        <f>INDEX(FamilyPlateData!$B:$B,MATCH($I783,FamilyPlateData!$H:$H,0))</f>
        <v>3</v>
      </c>
      <c r="E783">
        <v>1</v>
      </c>
      <c r="F783" s="19">
        <v>33</v>
      </c>
      <c r="G783" t="s">
        <v>3</v>
      </c>
      <c r="H783" s="5">
        <v>5</v>
      </c>
      <c r="I783" t="s">
        <v>188</v>
      </c>
      <c r="J783" s="15" t="str">
        <f t="shared" si="37"/>
        <v>1-33C-5</v>
      </c>
      <c r="K783">
        <f>INDEX(FamilyPlateData!I:I,MATCH(I783,FamilyPlateData!H:H,0))</f>
        <v>1</v>
      </c>
      <c r="L783" t="str">
        <f>INDEX(FamilyPlateData!J:J,MATCH(I783,FamilyPlateData!H:H,0))</f>
        <v>A4</v>
      </c>
      <c r="M783">
        <v>1</v>
      </c>
      <c r="N783">
        <v>1</v>
      </c>
      <c r="O783">
        <f>IF(_xlfn.IFNA(INDEX(ShrinkageData!H:H,MATCH(J783,ShrinkageData!H:H,0)), 0) = 0, 0, 1)</f>
        <v>0</v>
      </c>
      <c r="P783">
        <v>0</v>
      </c>
      <c r="Q783">
        <f t="shared" si="38"/>
        <v>1</v>
      </c>
      <c r="R783" s="1">
        <v>43600</v>
      </c>
      <c r="S783" s="16">
        <f t="shared" si="39"/>
        <v>163</v>
      </c>
    </row>
    <row r="784" spans="1:20" x14ac:dyDescent="0.2">
      <c r="A784" t="str">
        <f>INDEX(FamilyPlateData!$A:$A,MATCH($I784,FamilyPlateData!$H:$H,0))</f>
        <v>F07M11</v>
      </c>
      <c r="B784" t="str">
        <f>INDEX(FamilyPlateData!$C:$C,MATCH($I784,FamilyPlateData!$H:$H,0))</f>
        <v>07</v>
      </c>
      <c r="C784" t="str">
        <f>INDEX(FamilyPlateData!$D:$D,MATCH($I784,FamilyPlateData!$H:$H,0))</f>
        <v>11</v>
      </c>
      <c r="D784">
        <f>INDEX(FamilyPlateData!$B:$B,MATCH($I784,FamilyPlateData!$H:$H,0))</f>
        <v>3</v>
      </c>
      <c r="E784">
        <v>1</v>
      </c>
      <c r="F784" s="19">
        <v>33</v>
      </c>
      <c r="G784" t="s">
        <v>3</v>
      </c>
      <c r="H784" s="5">
        <v>6</v>
      </c>
      <c r="I784" t="s">
        <v>188</v>
      </c>
      <c r="J784" s="15" t="str">
        <f t="shared" si="37"/>
        <v>1-33C-6</v>
      </c>
      <c r="K784">
        <f>INDEX(FamilyPlateData!I:I,MATCH(I784,FamilyPlateData!H:H,0))</f>
        <v>1</v>
      </c>
      <c r="L784" t="str">
        <f>INDEX(FamilyPlateData!J:J,MATCH(I784,FamilyPlateData!H:H,0))</f>
        <v>A4</v>
      </c>
      <c r="M784">
        <v>1</v>
      </c>
      <c r="N784">
        <v>1</v>
      </c>
      <c r="O784">
        <f>IF(_xlfn.IFNA(INDEX(ShrinkageData!H:H,MATCH(J784,ShrinkageData!H:H,0)), 0) = 0, 0, 1)</f>
        <v>0</v>
      </c>
      <c r="P784">
        <v>0</v>
      </c>
      <c r="Q784">
        <f t="shared" si="38"/>
        <v>1</v>
      </c>
      <c r="R784" s="1">
        <v>43600</v>
      </c>
      <c r="S784" s="16">
        <f t="shared" si="39"/>
        <v>163</v>
      </c>
    </row>
    <row r="785" spans="1:19" x14ac:dyDescent="0.2">
      <c r="A785" t="str">
        <f>INDEX(FamilyPlateData!$A:$A,MATCH($I785,FamilyPlateData!$H:$H,0))</f>
        <v>F07M11</v>
      </c>
      <c r="B785" t="str">
        <f>INDEX(FamilyPlateData!$C:$C,MATCH($I785,FamilyPlateData!$H:$H,0))</f>
        <v>07</v>
      </c>
      <c r="C785" t="str">
        <f>INDEX(FamilyPlateData!$D:$D,MATCH($I785,FamilyPlateData!$H:$H,0))</f>
        <v>11</v>
      </c>
      <c r="D785">
        <f>INDEX(FamilyPlateData!$B:$B,MATCH($I785,FamilyPlateData!$H:$H,0))</f>
        <v>3</v>
      </c>
      <c r="E785">
        <v>1</v>
      </c>
      <c r="F785" s="19">
        <v>33</v>
      </c>
      <c r="G785" t="s">
        <v>4</v>
      </c>
      <c r="H785" s="5">
        <v>1</v>
      </c>
      <c r="I785" t="s">
        <v>189</v>
      </c>
      <c r="J785" s="15" t="str">
        <f t="shared" si="37"/>
        <v>1-33D-1</v>
      </c>
      <c r="K785">
        <f>INDEX(FamilyPlateData!I:I,MATCH(I785,FamilyPlateData!H:H,0))</f>
        <v>1</v>
      </c>
      <c r="L785" t="str">
        <f>INDEX(FamilyPlateData!J:J,MATCH(I785,FamilyPlateData!H:H,0))</f>
        <v>A4</v>
      </c>
      <c r="M785">
        <v>1</v>
      </c>
      <c r="N785">
        <v>1</v>
      </c>
      <c r="O785">
        <f>IF(_xlfn.IFNA(INDEX(ShrinkageData!H:H,MATCH(J785,ShrinkageData!H:H,0)), 0) = 0, 0, 1)</f>
        <v>0</v>
      </c>
      <c r="P785">
        <v>0</v>
      </c>
      <c r="Q785">
        <f t="shared" si="38"/>
        <v>1</v>
      </c>
      <c r="R785" s="1">
        <v>43600</v>
      </c>
      <c r="S785" s="16">
        <f t="shared" si="39"/>
        <v>163</v>
      </c>
    </row>
    <row r="786" spans="1:19" x14ac:dyDescent="0.2">
      <c r="A786" t="str">
        <f>INDEX(FamilyPlateData!$A:$A,MATCH($I786,FamilyPlateData!$H:$H,0))</f>
        <v>F07M11</v>
      </c>
      <c r="B786" t="str">
        <f>INDEX(FamilyPlateData!$C:$C,MATCH($I786,FamilyPlateData!$H:$H,0))</f>
        <v>07</v>
      </c>
      <c r="C786" t="str">
        <f>INDEX(FamilyPlateData!$D:$D,MATCH($I786,FamilyPlateData!$H:$H,0))</f>
        <v>11</v>
      </c>
      <c r="D786">
        <f>INDEX(FamilyPlateData!$B:$B,MATCH($I786,FamilyPlateData!$H:$H,0))</f>
        <v>3</v>
      </c>
      <c r="E786">
        <v>1</v>
      </c>
      <c r="F786" s="19">
        <v>33</v>
      </c>
      <c r="G786" t="s">
        <v>4</v>
      </c>
      <c r="H786" s="5">
        <v>2</v>
      </c>
      <c r="I786" t="s">
        <v>189</v>
      </c>
      <c r="J786" s="15" t="str">
        <f t="shared" si="37"/>
        <v>1-33D-2</v>
      </c>
      <c r="K786">
        <f>INDEX(FamilyPlateData!I:I,MATCH(I786,FamilyPlateData!H:H,0))</f>
        <v>1</v>
      </c>
      <c r="L786" t="str">
        <f>INDEX(FamilyPlateData!J:J,MATCH(I786,FamilyPlateData!H:H,0))</f>
        <v>A4</v>
      </c>
      <c r="M786">
        <v>1</v>
      </c>
      <c r="N786">
        <v>1</v>
      </c>
      <c r="O786">
        <f>IF(_xlfn.IFNA(INDEX(ShrinkageData!H:H,MATCH(J786,ShrinkageData!H:H,0)), 0) = 0, 0, 1)</f>
        <v>0</v>
      </c>
      <c r="P786">
        <v>0</v>
      </c>
      <c r="Q786">
        <f t="shared" si="38"/>
        <v>1</v>
      </c>
      <c r="R786" s="1">
        <v>43600</v>
      </c>
      <c r="S786" s="16">
        <f t="shared" si="39"/>
        <v>163</v>
      </c>
    </row>
    <row r="787" spans="1:19" x14ac:dyDescent="0.2">
      <c r="A787" t="str">
        <f>INDEX(FamilyPlateData!$A:$A,MATCH($I787,FamilyPlateData!$H:$H,0))</f>
        <v>F07M11</v>
      </c>
      <c r="B787" t="str">
        <f>INDEX(FamilyPlateData!$C:$C,MATCH($I787,FamilyPlateData!$H:$H,0))</f>
        <v>07</v>
      </c>
      <c r="C787" t="str">
        <f>INDEX(FamilyPlateData!$D:$D,MATCH($I787,FamilyPlateData!$H:$H,0))</f>
        <v>11</v>
      </c>
      <c r="D787">
        <f>INDEX(FamilyPlateData!$B:$B,MATCH($I787,FamilyPlateData!$H:$H,0))</f>
        <v>3</v>
      </c>
      <c r="E787">
        <v>1</v>
      </c>
      <c r="F787" s="19">
        <v>33</v>
      </c>
      <c r="G787" t="s">
        <v>4</v>
      </c>
      <c r="H787" s="5">
        <v>3</v>
      </c>
      <c r="I787" t="s">
        <v>189</v>
      </c>
      <c r="J787" s="15" t="str">
        <f t="shared" si="37"/>
        <v>1-33D-3</v>
      </c>
      <c r="K787">
        <f>INDEX(FamilyPlateData!I:I,MATCH(I787,FamilyPlateData!H:H,0))</f>
        <v>1</v>
      </c>
      <c r="L787" t="str">
        <f>INDEX(FamilyPlateData!J:J,MATCH(I787,FamilyPlateData!H:H,0))</f>
        <v>A4</v>
      </c>
      <c r="M787">
        <v>1</v>
      </c>
      <c r="N787">
        <v>1</v>
      </c>
      <c r="O787">
        <f>IF(_xlfn.IFNA(INDEX(ShrinkageData!H:H,MATCH(J787,ShrinkageData!H:H,0)), 0) = 0, 0, 1)</f>
        <v>0</v>
      </c>
      <c r="P787">
        <v>0</v>
      </c>
      <c r="Q787">
        <f t="shared" si="38"/>
        <v>1</v>
      </c>
      <c r="R787" s="1">
        <v>43600</v>
      </c>
      <c r="S787" s="16">
        <f t="shared" si="39"/>
        <v>163</v>
      </c>
    </row>
    <row r="788" spans="1:19" x14ac:dyDescent="0.2">
      <c r="A788" t="str">
        <f>INDEX(FamilyPlateData!$A:$A,MATCH($I788,FamilyPlateData!$H:$H,0))</f>
        <v>F07M11</v>
      </c>
      <c r="B788" t="str">
        <f>INDEX(FamilyPlateData!$C:$C,MATCH($I788,FamilyPlateData!$H:$H,0))</f>
        <v>07</v>
      </c>
      <c r="C788" t="str">
        <f>INDEX(FamilyPlateData!$D:$D,MATCH($I788,FamilyPlateData!$H:$H,0))</f>
        <v>11</v>
      </c>
      <c r="D788">
        <f>INDEX(FamilyPlateData!$B:$B,MATCH($I788,FamilyPlateData!$H:$H,0))</f>
        <v>3</v>
      </c>
      <c r="E788">
        <v>1</v>
      </c>
      <c r="F788" s="19">
        <v>33</v>
      </c>
      <c r="G788" t="s">
        <v>4</v>
      </c>
      <c r="H788" s="5">
        <v>4</v>
      </c>
      <c r="I788" t="s">
        <v>189</v>
      </c>
      <c r="J788" s="15" t="str">
        <f t="shared" si="37"/>
        <v>1-33D-4</v>
      </c>
      <c r="K788">
        <f>INDEX(FamilyPlateData!I:I,MATCH(I788,FamilyPlateData!H:H,0))</f>
        <v>1</v>
      </c>
      <c r="L788" t="str">
        <f>INDEX(FamilyPlateData!J:J,MATCH(I788,FamilyPlateData!H:H,0))</f>
        <v>A4</v>
      </c>
      <c r="M788">
        <v>0</v>
      </c>
      <c r="N788">
        <v>1</v>
      </c>
      <c r="O788">
        <f>IF(_xlfn.IFNA(INDEX(ShrinkageData!H:H,MATCH(J788,ShrinkageData!H:H,0)), 0) = 0, 0, 1)</f>
        <v>0</v>
      </c>
      <c r="P788">
        <v>1</v>
      </c>
      <c r="Q788">
        <f t="shared" si="38"/>
        <v>0</v>
      </c>
      <c r="R788" s="1">
        <v>43600</v>
      </c>
      <c r="S788" s="16">
        <f t="shared" si="39"/>
        <v>163</v>
      </c>
    </row>
    <row r="789" spans="1:19" x14ac:dyDescent="0.2">
      <c r="A789" t="str">
        <f>INDEX(FamilyPlateData!$A:$A,MATCH($I789,FamilyPlateData!$H:$H,0))</f>
        <v>F07M11</v>
      </c>
      <c r="B789" t="str">
        <f>INDEX(FamilyPlateData!$C:$C,MATCH($I789,FamilyPlateData!$H:$H,0))</f>
        <v>07</v>
      </c>
      <c r="C789" t="str">
        <f>INDEX(FamilyPlateData!$D:$D,MATCH($I789,FamilyPlateData!$H:$H,0))</f>
        <v>11</v>
      </c>
      <c r="D789">
        <f>INDEX(FamilyPlateData!$B:$B,MATCH($I789,FamilyPlateData!$H:$H,0))</f>
        <v>3</v>
      </c>
      <c r="E789">
        <v>1</v>
      </c>
      <c r="F789" s="19">
        <v>33</v>
      </c>
      <c r="G789" t="s">
        <v>4</v>
      </c>
      <c r="H789" s="5">
        <v>5</v>
      </c>
      <c r="I789" t="s">
        <v>189</v>
      </c>
      <c r="J789" s="15" t="str">
        <f t="shared" si="37"/>
        <v>1-33D-5</v>
      </c>
      <c r="K789">
        <f>INDEX(FamilyPlateData!I:I,MATCH(I789,FamilyPlateData!H:H,0))</f>
        <v>1</v>
      </c>
      <c r="L789" t="str">
        <f>INDEX(FamilyPlateData!J:J,MATCH(I789,FamilyPlateData!H:H,0))</f>
        <v>A4</v>
      </c>
      <c r="M789">
        <v>1</v>
      </c>
      <c r="N789">
        <v>1</v>
      </c>
      <c r="O789">
        <f>IF(_xlfn.IFNA(INDEX(ShrinkageData!H:H,MATCH(J789,ShrinkageData!H:H,0)), 0) = 0, 0, 1)</f>
        <v>1</v>
      </c>
      <c r="P789">
        <v>0</v>
      </c>
      <c r="Q789">
        <f t="shared" si="38"/>
        <v>0</v>
      </c>
      <c r="R789" s="1">
        <v>43591</v>
      </c>
      <c r="S789" s="16">
        <f t="shared" si="39"/>
        <v>154</v>
      </c>
    </row>
    <row r="790" spans="1:19" x14ac:dyDescent="0.2">
      <c r="A790" t="str">
        <f>INDEX(FamilyPlateData!$A:$A,MATCH($I790,FamilyPlateData!$H:$H,0))</f>
        <v>F07M11</v>
      </c>
      <c r="B790" t="str">
        <f>INDEX(FamilyPlateData!$C:$C,MATCH($I790,FamilyPlateData!$H:$H,0))</f>
        <v>07</v>
      </c>
      <c r="C790" t="str">
        <f>INDEX(FamilyPlateData!$D:$D,MATCH($I790,FamilyPlateData!$H:$H,0))</f>
        <v>11</v>
      </c>
      <c r="D790">
        <f>INDEX(FamilyPlateData!$B:$B,MATCH($I790,FamilyPlateData!$H:$H,0))</f>
        <v>3</v>
      </c>
      <c r="E790">
        <v>1</v>
      </c>
      <c r="F790" s="19">
        <v>33</v>
      </c>
      <c r="G790" t="s">
        <v>4</v>
      </c>
      <c r="H790" s="5">
        <v>6</v>
      </c>
      <c r="I790" t="s">
        <v>189</v>
      </c>
      <c r="J790" s="15" t="str">
        <f t="shared" si="37"/>
        <v>1-33D-6</v>
      </c>
      <c r="K790">
        <f>INDEX(FamilyPlateData!I:I,MATCH(I790,FamilyPlateData!H:H,0))</f>
        <v>1</v>
      </c>
      <c r="L790" t="str">
        <f>INDEX(FamilyPlateData!J:J,MATCH(I790,FamilyPlateData!H:H,0))</f>
        <v>A4</v>
      </c>
      <c r="M790">
        <v>1</v>
      </c>
      <c r="N790">
        <v>1</v>
      </c>
      <c r="O790">
        <f>IF(_xlfn.IFNA(INDEX(ShrinkageData!H:H,MATCH(J790,ShrinkageData!H:H,0)), 0) = 0, 0, 1)</f>
        <v>0</v>
      </c>
      <c r="P790">
        <v>0</v>
      </c>
      <c r="Q790">
        <f t="shared" si="38"/>
        <v>1</v>
      </c>
      <c r="R790" s="1">
        <v>43600</v>
      </c>
      <c r="S790" s="16">
        <f t="shared" si="39"/>
        <v>163</v>
      </c>
    </row>
    <row r="791" spans="1:19" x14ac:dyDescent="0.2">
      <c r="A791" t="str">
        <f>INDEX(FamilyPlateData!$A:$A,MATCH($I791,FamilyPlateData!$H:$H,0))</f>
        <v>F02M01</v>
      </c>
      <c r="B791" t="str">
        <f>INDEX(FamilyPlateData!$C:$C,MATCH($I791,FamilyPlateData!$H:$H,0))</f>
        <v>02</v>
      </c>
      <c r="C791" t="str">
        <f>INDEX(FamilyPlateData!$D:$D,MATCH($I791,FamilyPlateData!$H:$H,0))</f>
        <v>01</v>
      </c>
      <c r="D791">
        <f>INDEX(FamilyPlateData!$B:$B,MATCH($I791,FamilyPlateData!$H:$H,0))</f>
        <v>1</v>
      </c>
      <c r="E791">
        <v>1</v>
      </c>
      <c r="F791" s="19">
        <v>34</v>
      </c>
      <c r="G791" t="s">
        <v>1</v>
      </c>
      <c r="H791" s="5">
        <v>1</v>
      </c>
      <c r="I791" t="s">
        <v>190</v>
      </c>
      <c r="J791" s="15" t="str">
        <f t="shared" si="37"/>
        <v>1-34A-1</v>
      </c>
      <c r="K791">
        <f>INDEX(FamilyPlateData!I:I,MATCH(I791,FamilyPlateData!H:H,0))</f>
        <v>1</v>
      </c>
      <c r="L791" t="str">
        <f>INDEX(FamilyPlateData!J:J,MATCH(I791,FamilyPlateData!H:H,0))</f>
        <v>A3</v>
      </c>
      <c r="M791">
        <v>1</v>
      </c>
      <c r="N791">
        <v>1</v>
      </c>
      <c r="O791">
        <f>IF(_xlfn.IFNA(INDEX(ShrinkageData!H:H,MATCH(J791,ShrinkageData!H:H,0)), 0) = 0, 0, 1)</f>
        <v>0</v>
      </c>
      <c r="P791">
        <v>0</v>
      </c>
      <c r="Q791">
        <f t="shared" si="38"/>
        <v>1</v>
      </c>
      <c r="R791" s="1">
        <v>43600</v>
      </c>
      <c r="S791" s="16">
        <f t="shared" si="39"/>
        <v>163</v>
      </c>
    </row>
    <row r="792" spans="1:19" x14ac:dyDescent="0.2">
      <c r="A792" t="str">
        <f>INDEX(FamilyPlateData!$A:$A,MATCH($I792,FamilyPlateData!$H:$H,0))</f>
        <v>F02M01</v>
      </c>
      <c r="B792" t="str">
        <f>INDEX(FamilyPlateData!$C:$C,MATCH($I792,FamilyPlateData!$H:$H,0))</f>
        <v>02</v>
      </c>
      <c r="C792" t="str">
        <f>INDEX(FamilyPlateData!$D:$D,MATCH($I792,FamilyPlateData!$H:$H,0))</f>
        <v>01</v>
      </c>
      <c r="D792">
        <f>INDEX(FamilyPlateData!$B:$B,MATCH($I792,FamilyPlateData!$H:$H,0))</f>
        <v>1</v>
      </c>
      <c r="E792">
        <v>1</v>
      </c>
      <c r="F792" s="19">
        <v>34</v>
      </c>
      <c r="G792" t="s">
        <v>1</v>
      </c>
      <c r="H792" s="5">
        <v>2</v>
      </c>
      <c r="I792" t="s">
        <v>190</v>
      </c>
      <c r="J792" s="15" t="str">
        <f t="shared" si="37"/>
        <v>1-34A-2</v>
      </c>
      <c r="K792">
        <f>INDEX(FamilyPlateData!I:I,MATCH(I792,FamilyPlateData!H:H,0))</f>
        <v>1</v>
      </c>
      <c r="L792" t="str">
        <f>INDEX(FamilyPlateData!J:J,MATCH(I792,FamilyPlateData!H:H,0))</f>
        <v>A3</v>
      </c>
      <c r="M792">
        <v>1</v>
      </c>
      <c r="N792">
        <v>1</v>
      </c>
      <c r="O792">
        <f>IF(_xlfn.IFNA(INDEX(ShrinkageData!H:H,MATCH(J792,ShrinkageData!H:H,0)), 0) = 0, 0, 1)</f>
        <v>1</v>
      </c>
      <c r="P792">
        <v>0</v>
      </c>
      <c r="Q792">
        <f t="shared" si="38"/>
        <v>0</v>
      </c>
      <c r="R792" s="1">
        <v>43591</v>
      </c>
      <c r="S792" s="16">
        <f t="shared" si="39"/>
        <v>154</v>
      </c>
    </row>
    <row r="793" spans="1:19" x14ac:dyDescent="0.2">
      <c r="A793" t="str">
        <f>INDEX(FamilyPlateData!$A:$A,MATCH($I793,FamilyPlateData!$H:$H,0))</f>
        <v>F02M01</v>
      </c>
      <c r="B793" t="str">
        <f>INDEX(FamilyPlateData!$C:$C,MATCH($I793,FamilyPlateData!$H:$H,0))</f>
        <v>02</v>
      </c>
      <c r="C793" t="str">
        <f>INDEX(FamilyPlateData!$D:$D,MATCH($I793,FamilyPlateData!$H:$H,0))</f>
        <v>01</v>
      </c>
      <c r="D793">
        <f>INDEX(FamilyPlateData!$B:$B,MATCH($I793,FamilyPlateData!$H:$H,0))</f>
        <v>1</v>
      </c>
      <c r="E793">
        <v>1</v>
      </c>
      <c r="F793" s="19">
        <v>34</v>
      </c>
      <c r="G793" t="s">
        <v>1</v>
      </c>
      <c r="H793" s="5">
        <v>3</v>
      </c>
      <c r="I793" t="s">
        <v>190</v>
      </c>
      <c r="J793" s="15" t="str">
        <f t="shared" si="37"/>
        <v>1-34A-3</v>
      </c>
      <c r="K793">
        <f>INDEX(FamilyPlateData!I:I,MATCH(I793,FamilyPlateData!H:H,0))</f>
        <v>1</v>
      </c>
      <c r="L793" t="str">
        <f>INDEX(FamilyPlateData!J:J,MATCH(I793,FamilyPlateData!H:H,0))</f>
        <v>A3</v>
      </c>
      <c r="M793">
        <v>1</v>
      </c>
      <c r="N793">
        <v>1</v>
      </c>
      <c r="O793">
        <f>IF(_xlfn.IFNA(INDEX(ShrinkageData!H:H,MATCH(J793,ShrinkageData!H:H,0)), 0) = 0, 0, 1)</f>
        <v>0</v>
      </c>
      <c r="P793">
        <v>0</v>
      </c>
      <c r="Q793">
        <f t="shared" si="38"/>
        <v>1</v>
      </c>
      <c r="R793" s="1">
        <v>43600</v>
      </c>
      <c r="S793" s="16">
        <f t="shared" si="39"/>
        <v>163</v>
      </c>
    </row>
    <row r="794" spans="1:19" x14ac:dyDescent="0.2">
      <c r="A794" t="str">
        <f>INDEX(FamilyPlateData!$A:$A,MATCH($I794,FamilyPlateData!$H:$H,0))</f>
        <v>F02M01</v>
      </c>
      <c r="B794" t="str">
        <f>INDEX(FamilyPlateData!$C:$C,MATCH($I794,FamilyPlateData!$H:$H,0))</f>
        <v>02</v>
      </c>
      <c r="C794" t="str">
        <f>INDEX(FamilyPlateData!$D:$D,MATCH($I794,FamilyPlateData!$H:$H,0))</f>
        <v>01</v>
      </c>
      <c r="D794">
        <f>INDEX(FamilyPlateData!$B:$B,MATCH($I794,FamilyPlateData!$H:$H,0))</f>
        <v>1</v>
      </c>
      <c r="E794">
        <v>1</v>
      </c>
      <c r="F794" s="19">
        <v>34</v>
      </c>
      <c r="G794" t="s">
        <v>1</v>
      </c>
      <c r="H794" s="5">
        <v>4</v>
      </c>
      <c r="I794" t="s">
        <v>190</v>
      </c>
      <c r="J794" s="15" t="str">
        <f t="shared" si="37"/>
        <v>1-34A-4</v>
      </c>
      <c r="K794">
        <f>INDEX(FamilyPlateData!I:I,MATCH(I794,FamilyPlateData!H:H,0))</f>
        <v>1</v>
      </c>
      <c r="L794" t="str">
        <f>INDEX(FamilyPlateData!J:J,MATCH(I794,FamilyPlateData!H:H,0))</f>
        <v>A3</v>
      </c>
      <c r="M794">
        <v>1</v>
      </c>
      <c r="N794">
        <v>1</v>
      </c>
      <c r="O794">
        <f>IF(_xlfn.IFNA(INDEX(ShrinkageData!H:H,MATCH(J794,ShrinkageData!H:H,0)), 0) = 0, 0, 1)</f>
        <v>0</v>
      </c>
      <c r="P794">
        <v>0</v>
      </c>
      <c r="Q794">
        <f t="shared" si="38"/>
        <v>1</v>
      </c>
      <c r="R794" s="1">
        <v>43600</v>
      </c>
      <c r="S794" s="16">
        <f t="shared" si="39"/>
        <v>163</v>
      </c>
    </row>
    <row r="795" spans="1:19" x14ac:dyDescent="0.2">
      <c r="A795" t="str">
        <f>INDEX(FamilyPlateData!$A:$A,MATCH($I795,FamilyPlateData!$H:$H,0))</f>
        <v>F02M01</v>
      </c>
      <c r="B795" t="str">
        <f>INDEX(FamilyPlateData!$C:$C,MATCH($I795,FamilyPlateData!$H:$H,0))</f>
        <v>02</v>
      </c>
      <c r="C795" t="str">
        <f>INDEX(FamilyPlateData!$D:$D,MATCH($I795,FamilyPlateData!$H:$H,0))</f>
        <v>01</v>
      </c>
      <c r="D795">
        <f>INDEX(FamilyPlateData!$B:$B,MATCH($I795,FamilyPlateData!$H:$H,0))</f>
        <v>1</v>
      </c>
      <c r="E795">
        <v>1</v>
      </c>
      <c r="F795" s="19">
        <v>34</v>
      </c>
      <c r="G795" t="s">
        <v>1</v>
      </c>
      <c r="H795" s="5">
        <v>5</v>
      </c>
      <c r="I795" t="s">
        <v>190</v>
      </c>
      <c r="J795" s="15" t="str">
        <f t="shared" si="37"/>
        <v>1-34A-5</v>
      </c>
      <c r="K795">
        <f>INDEX(FamilyPlateData!I:I,MATCH(I795,FamilyPlateData!H:H,0))</f>
        <v>1</v>
      </c>
      <c r="L795" t="str">
        <f>INDEX(FamilyPlateData!J:J,MATCH(I795,FamilyPlateData!H:H,0))</f>
        <v>A3</v>
      </c>
      <c r="M795">
        <v>1</v>
      </c>
      <c r="N795">
        <v>1</v>
      </c>
      <c r="O795">
        <f>IF(_xlfn.IFNA(INDEX(ShrinkageData!H:H,MATCH(J795,ShrinkageData!H:H,0)), 0) = 0, 0, 1)</f>
        <v>0</v>
      </c>
      <c r="P795">
        <v>0</v>
      </c>
      <c r="Q795">
        <f t="shared" si="38"/>
        <v>1</v>
      </c>
      <c r="R795" s="1">
        <v>43593</v>
      </c>
      <c r="S795" s="16">
        <f t="shared" si="39"/>
        <v>156</v>
      </c>
    </row>
    <row r="796" spans="1:19" x14ac:dyDescent="0.2">
      <c r="A796" t="str">
        <f>INDEX(FamilyPlateData!$A:$A,MATCH($I796,FamilyPlateData!$H:$H,0))</f>
        <v>F02M01</v>
      </c>
      <c r="B796" t="str">
        <f>INDEX(FamilyPlateData!$C:$C,MATCH($I796,FamilyPlateData!$H:$H,0))</f>
        <v>02</v>
      </c>
      <c r="C796" t="str">
        <f>INDEX(FamilyPlateData!$D:$D,MATCH($I796,FamilyPlateData!$H:$H,0))</f>
        <v>01</v>
      </c>
      <c r="D796">
        <f>INDEX(FamilyPlateData!$B:$B,MATCH($I796,FamilyPlateData!$H:$H,0))</f>
        <v>1</v>
      </c>
      <c r="E796">
        <v>1</v>
      </c>
      <c r="F796" s="19">
        <v>34</v>
      </c>
      <c r="G796" t="s">
        <v>1</v>
      </c>
      <c r="H796" s="5">
        <v>6</v>
      </c>
      <c r="I796" t="s">
        <v>190</v>
      </c>
      <c r="J796" s="15" t="str">
        <f t="shared" si="37"/>
        <v>1-34A-6</v>
      </c>
      <c r="K796">
        <f>INDEX(FamilyPlateData!I:I,MATCH(I796,FamilyPlateData!H:H,0))</f>
        <v>1</v>
      </c>
      <c r="L796" t="str">
        <f>INDEX(FamilyPlateData!J:J,MATCH(I796,FamilyPlateData!H:H,0))</f>
        <v>A3</v>
      </c>
      <c r="M796">
        <v>1</v>
      </c>
      <c r="N796">
        <v>1</v>
      </c>
      <c r="O796">
        <f>IF(_xlfn.IFNA(INDEX(ShrinkageData!H:H,MATCH(J796,ShrinkageData!H:H,0)), 0) = 0, 0, 1)</f>
        <v>0</v>
      </c>
      <c r="P796">
        <v>0</v>
      </c>
      <c r="Q796">
        <f t="shared" si="38"/>
        <v>1</v>
      </c>
      <c r="R796" s="1">
        <v>43600</v>
      </c>
      <c r="S796" s="16">
        <f t="shared" si="39"/>
        <v>163</v>
      </c>
    </row>
    <row r="797" spans="1:19" x14ac:dyDescent="0.2">
      <c r="A797" t="str">
        <f>INDEX(FamilyPlateData!$A:$A,MATCH($I797,FamilyPlateData!$H:$H,0))</f>
        <v>F02M01</v>
      </c>
      <c r="B797" t="str">
        <f>INDEX(FamilyPlateData!$C:$C,MATCH($I797,FamilyPlateData!$H:$H,0))</f>
        <v>02</v>
      </c>
      <c r="C797" t="str">
        <f>INDEX(FamilyPlateData!$D:$D,MATCH($I797,FamilyPlateData!$H:$H,0))</f>
        <v>01</v>
      </c>
      <c r="D797">
        <f>INDEX(FamilyPlateData!$B:$B,MATCH($I797,FamilyPlateData!$H:$H,0))</f>
        <v>1</v>
      </c>
      <c r="E797">
        <v>1</v>
      </c>
      <c r="F797" s="19">
        <v>34</v>
      </c>
      <c r="G797" t="s">
        <v>2</v>
      </c>
      <c r="H797" s="5">
        <v>1</v>
      </c>
      <c r="I797" t="s">
        <v>191</v>
      </c>
      <c r="J797" s="15" t="str">
        <f t="shared" si="37"/>
        <v>1-34B-1</v>
      </c>
      <c r="K797">
        <f>INDEX(FamilyPlateData!I:I,MATCH(I797,FamilyPlateData!H:H,0))</f>
        <v>1</v>
      </c>
      <c r="L797" t="str">
        <f>INDEX(FamilyPlateData!J:J,MATCH(I797,FamilyPlateData!H:H,0))</f>
        <v>A3</v>
      </c>
      <c r="M797">
        <v>0</v>
      </c>
      <c r="N797">
        <v>0</v>
      </c>
      <c r="O797">
        <f>IF(_xlfn.IFNA(INDEX(ShrinkageData!H:H,MATCH(J797,ShrinkageData!H:H,0)), 0) = 0, 0, 1)</f>
        <v>0</v>
      </c>
      <c r="P797">
        <v>0</v>
      </c>
      <c r="Q797">
        <f t="shared" si="38"/>
        <v>0</v>
      </c>
      <c r="R797" s="1" t="s">
        <v>921</v>
      </c>
      <c r="S797" s="16">
        <f t="shared" si="39"/>
        <v>0</v>
      </c>
    </row>
    <row r="798" spans="1:19" x14ac:dyDescent="0.2">
      <c r="A798" t="str">
        <f>INDEX(FamilyPlateData!$A:$A,MATCH($I798,FamilyPlateData!$H:$H,0))</f>
        <v>F02M01</v>
      </c>
      <c r="B798" t="str">
        <f>INDEX(FamilyPlateData!$C:$C,MATCH($I798,FamilyPlateData!$H:$H,0))</f>
        <v>02</v>
      </c>
      <c r="C798" t="str">
        <f>INDEX(FamilyPlateData!$D:$D,MATCH($I798,FamilyPlateData!$H:$H,0))</f>
        <v>01</v>
      </c>
      <c r="D798">
        <f>INDEX(FamilyPlateData!$B:$B,MATCH($I798,FamilyPlateData!$H:$H,0))</f>
        <v>1</v>
      </c>
      <c r="E798">
        <v>1</v>
      </c>
      <c r="F798" s="19">
        <v>34</v>
      </c>
      <c r="G798" t="s">
        <v>2</v>
      </c>
      <c r="H798" s="5">
        <v>2</v>
      </c>
      <c r="I798" t="s">
        <v>191</v>
      </c>
      <c r="J798" s="15" t="str">
        <f t="shared" si="37"/>
        <v>1-34B-2</v>
      </c>
      <c r="K798">
        <f>INDEX(FamilyPlateData!I:I,MATCH(I798,FamilyPlateData!H:H,0))</f>
        <v>1</v>
      </c>
      <c r="L798" t="str">
        <f>INDEX(FamilyPlateData!J:J,MATCH(I798,FamilyPlateData!H:H,0))</f>
        <v>A3</v>
      </c>
      <c r="M798">
        <v>0</v>
      </c>
      <c r="N798">
        <v>0</v>
      </c>
      <c r="O798">
        <f>IF(_xlfn.IFNA(INDEX(ShrinkageData!H:H,MATCH(J798,ShrinkageData!H:H,0)), 0) = 0, 0, 1)</f>
        <v>0</v>
      </c>
      <c r="P798">
        <v>0</v>
      </c>
      <c r="Q798">
        <f t="shared" si="38"/>
        <v>0</v>
      </c>
      <c r="R798" s="1" t="s">
        <v>921</v>
      </c>
      <c r="S798" s="16">
        <f t="shared" si="39"/>
        <v>0</v>
      </c>
    </row>
    <row r="799" spans="1:19" x14ac:dyDescent="0.2">
      <c r="A799" t="str">
        <f>INDEX(FamilyPlateData!$A:$A,MATCH($I799,FamilyPlateData!$H:$H,0))</f>
        <v>F02M01</v>
      </c>
      <c r="B799" t="str">
        <f>INDEX(FamilyPlateData!$C:$C,MATCH($I799,FamilyPlateData!$H:$H,0))</f>
        <v>02</v>
      </c>
      <c r="C799" t="str">
        <f>INDEX(FamilyPlateData!$D:$D,MATCH($I799,FamilyPlateData!$H:$H,0))</f>
        <v>01</v>
      </c>
      <c r="D799">
        <f>INDEX(FamilyPlateData!$B:$B,MATCH($I799,FamilyPlateData!$H:$H,0))</f>
        <v>1</v>
      </c>
      <c r="E799">
        <v>1</v>
      </c>
      <c r="F799" s="19">
        <v>34</v>
      </c>
      <c r="G799" t="s">
        <v>2</v>
      </c>
      <c r="H799" s="5">
        <v>3</v>
      </c>
      <c r="I799" t="s">
        <v>191</v>
      </c>
      <c r="J799" s="15" t="str">
        <f t="shared" si="37"/>
        <v>1-34B-3</v>
      </c>
      <c r="K799">
        <f>INDEX(FamilyPlateData!I:I,MATCH(I799,FamilyPlateData!H:H,0))</f>
        <v>1</v>
      </c>
      <c r="L799" t="str">
        <f>INDEX(FamilyPlateData!J:J,MATCH(I799,FamilyPlateData!H:H,0))</f>
        <v>A3</v>
      </c>
      <c r="M799">
        <v>0</v>
      </c>
      <c r="N799">
        <v>0</v>
      </c>
      <c r="O799">
        <f>IF(_xlfn.IFNA(INDEX(ShrinkageData!H:H,MATCH(J799,ShrinkageData!H:H,0)), 0) = 0, 0, 1)</f>
        <v>0</v>
      </c>
      <c r="P799">
        <v>0</v>
      </c>
      <c r="Q799">
        <f t="shared" si="38"/>
        <v>0</v>
      </c>
      <c r="R799" s="1" t="s">
        <v>921</v>
      </c>
      <c r="S799" s="16">
        <f t="shared" si="39"/>
        <v>0</v>
      </c>
    </row>
    <row r="800" spans="1:19" x14ac:dyDescent="0.2">
      <c r="A800" t="str">
        <f>INDEX(FamilyPlateData!$A:$A,MATCH($I800,FamilyPlateData!$H:$H,0))</f>
        <v>F02M01</v>
      </c>
      <c r="B800" t="str">
        <f>INDEX(FamilyPlateData!$C:$C,MATCH($I800,FamilyPlateData!$H:$H,0))</f>
        <v>02</v>
      </c>
      <c r="C800" t="str">
        <f>INDEX(FamilyPlateData!$D:$D,MATCH($I800,FamilyPlateData!$H:$H,0))</f>
        <v>01</v>
      </c>
      <c r="D800">
        <f>INDEX(FamilyPlateData!$B:$B,MATCH($I800,FamilyPlateData!$H:$H,0))</f>
        <v>1</v>
      </c>
      <c r="E800">
        <v>1</v>
      </c>
      <c r="F800" s="19">
        <v>34</v>
      </c>
      <c r="G800" t="s">
        <v>2</v>
      </c>
      <c r="H800" s="5">
        <v>4</v>
      </c>
      <c r="I800" t="s">
        <v>191</v>
      </c>
      <c r="J800" s="15" t="str">
        <f t="shared" si="37"/>
        <v>1-34B-4</v>
      </c>
      <c r="K800">
        <f>INDEX(FamilyPlateData!I:I,MATCH(I800,FamilyPlateData!H:H,0))</f>
        <v>1</v>
      </c>
      <c r="L800" t="str">
        <f>INDEX(FamilyPlateData!J:J,MATCH(I800,FamilyPlateData!H:H,0))</f>
        <v>A3</v>
      </c>
      <c r="M800">
        <v>0</v>
      </c>
      <c r="N800">
        <v>0</v>
      </c>
      <c r="O800">
        <f>IF(_xlfn.IFNA(INDEX(ShrinkageData!H:H,MATCH(J800,ShrinkageData!H:H,0)), 0) = 0, 0, 1)</f>
        <v>0</v>
      </c>
      <c r="P800">
        <v>0</v>
      </c>
      <c r="Q800">
        <f t="shared" si="38"/>
        <v>0</v>
      </c>
      <c r="R800" s="1" t="s">
        <v>921</v>
      </c>
      <c r="S800" s="16">
        <f t="shared" si="39"/>
        <v>0</v>
      </c>
    </row>
    <row r="801" spans="1:19" x14ac:dyDescent="0.2">
      <c r="A801" t="str">
        <f>INDEX(FamilyPlateData!$A:$A,MATCH($I801,FamilyPlateData!$H:$H,0))</f>
        <v>F02M01</v>
      </c>
      <c r="B801" t="str">
        <f>INDEX(FamilyPlateData!$C:$C,MATCH($I801,FamilyPlateData!$H:$H,0))</f>
        <v>02</v>
      </c>
      <c r="C801" t="str">
        <f>INDEX(FamilyPlateData!$D:$D,MATCH($I801,FamilyPlateData!$H:$H,0))</f>
        <v>01</v>
      </c>
      <c r="D801">
        <f>INDEX(FamilyPlateData!$B:$B,MATCH($I801,FamilyPlateData!$H:$H,0))</f>
        <v>1</v>
      </c>
      <c r="E801">
        <v>1</v>
      </c>
      <c r="F801" s="19">
        <v>34</v>
      </c>
      <c r="G801" t="s">
        <v>2</v>
      </c>
      <c r="H801" s="5">
        <v>5</v>
      </c>
      <c r="I801" t="s">
        <v>191</v>
      </c>
      <c r="J801" s="15" t="str">
        <f t="shared" si="37"/>
        <v>1-34B-5</v>
      </c>
      <c r="K801">
        <f>INDEX(FamilyPlateData!I:I,MATCH(I801,FamilyPlateData!H:H,0))</f>
        <v>1</v>
      </c>
      <c r="L801" t="str">
        <f>INDEX(FamilyPlateData!J:J,MATCH(I801,FamilyPlateData!H:H,0))</f>
        <v>A3</v>
      </c>
      <c r="M801">
        <v>1</v>
      </c>
      <c r="N801">
        <v>1</v>
      </c>
      <c r="O801">
        <f>IF(_xlfn.IFNA(INDEX(ShrinkageData!H:H,MATCH(J801,ShrinkageData!H:H,0)), 0) = 0, 0, 1)</f>
        <v>0</v>
      </c>
      <c r="P801">
        <v>0</v>
      </c>
      <c r="Q801">
        <f t="shared" si="38"/>
        <v>1</v>
      </c>
      <c r="R801" s="1">
        <v>43595</v>
      </c>
      <c r="S801" s="16">
        <f t="shared" si="39"/>
        <v>158</v>
      </c>
    </row>
    <row r="802" spans="1:19" x14ac:dyDescent="0.2">
      <c r="A802" t="str">
        <f>INDEX(FamilyPlateData!$A:$A,MATCH($I802,FamilyPlateData!$H:$H,0))</f>
        <v>F02M01</v>
      </c>
      <c r="B802" t="str">
        <f>INDEX(FamilyPlateData!$C:$C,MATCH($I802,FamilyPlateData!$H:$H,0))</f>
        <v>02</v>
      </c>
      <c r="C802" t="str">
        <f>INDEX(FamilyPlateData!$D:$D,MATCH($I802,FamilyPlateData!$H:$H,0))</f>
        <v>01</v>
      </c>
      <c r="D802">
        <f>INDEX(FamilyPlateData!$B:$B,MATCH($I802,FamilyPlateData!$H:$H,0))</f>
        <v>1</v>
      </c>
      <c r="E802">
        <v>1</v>
      </c>
      <c r="F802" s="19">
        <v>34</v>
      </c>
      <c r="G802" t="s">
        <v>2</v>
      </c>
      <c r="H802" s="5">
        <v>6</v>
      </c>
      <c r="I802" t="s">
        <v>191</v>
      </c>
      <c r="J802" s="15" t="str">
        <f t="shared" si="37"/>
        <v>1-34B-6</v>
      </c>
      <c r="K802">
        <f>INDEX(FamilyPlateData!I:I,MATCH(I802,FamilyPlateData!H:H,0))</f>
        <v>1</v>
      </c>
      <c r="L802" t="str">
        <f>INDEX(FamilyPlateData!J:J,MATCH(I802,FamilyPlateData!H:H,0))</f>
        <v>A3</v>
      </c>
      <c r="M802">
        <v>1</v>
      </c>
      <c r="N802">
        <v>1</v>
      </c>
      <c r="O802">
        <f>IF(_xlfn.IFNA(INDEX(ShrinkageData!H:H,MATCH(J802,ShrinkageData!H:H,0)), 0) = 0, 0, 1)</f>
        <v>0</v>
      </c>
      <c r="P802">
        <v>0</v>
      </c>
      <c r="Q802">
        <f t="shared" si="38"/>
        <v>1</v>
      </c>
      <c r="R802" s="1">
        <v>43600</v>
      </c>
      <c r="S802" s="16">
        <f t="shared" si="39"/>
        <v>163</v>
      </c>
    </row>
    <row r="803" spans="1:19" x14ac:dyDescent="0.2">
      <c r="A803" t="str">
        <f>INDEX(FamilyPlateData!$A:$A,MATCH($I803,FamilyPlateData!$H:$H,0))</f>
        <v>F11M15</v>
      </c>
      <c r="B803" t="str">
        <f>INDEX(FamilyPlateData!$C:$C,MATCH($I803,FamilyPlateData!$H:$H,0))</f>
        <v>11</v>
      </c>
      <c r="C803" t="str">
        <f>INDEX(FamilyPlateData!$D:$D,MATCH($I803,FamilyPlateData!$H:$H,0))</f>
        <v>15</v>
      </c>
      <c r="D803">
        <f>INDEX(FamilyPlateData!$B:$B,MATCH($I803,FamilyPlateData!$H:$H,0))</f>
        <v>4</v>
      </c>
      <c r="E803">
        <v>1</v>
      </c>
      <c r="F803" s="19">
        <v>34</v>
      </c>
      <c r="G803" t="s">
        <v>3</v>
      </c>
      <c r="H803" s="5">
        <v>1</v>
      </c>
      <c r="I803" t="s">
        <v>192</v>
      </c>
      <c r="J803" s="15" t="str">
        <f t="shared" si="37"/>
        <v>1-34C-1</v>
      </c>
      <c r="K803">
        <f>INDEX(FamilyPlateData!I:I,MATCH(I803,FamilyPlateData!H:H,0))</f>
        <v>1</v>
      </c>
      <c r="L803" t="str">
        <f>INDEX(FamilyPlateData!J:J,MATCH(I803,FamilyPlateData!H:H,0))</f>
        <v>A3</v>
      </c>
      <c r="M803">
        <v>1</v>
      </c>
      <c r="N803">
        <v>1</v>
      </c>
      <c r="O803">
        <f>IF(_xlfn.IFNA(INDEX(ShrinkageData!H:H,MATCH(J803,ShrinkageData!H:H,0)), 0) = 0, 0, 1)</f>
        <v>0</v>
      </c>
      <c r="P803">
        <v>0</v>
      </c>
      <c r="Q803">
        <f t="shared" si="38"/>
        <v>1</v>
      </c>
      <c r="R803" s="1">
        <v>43600</v>
      </c>
      <c r="S803" s="16">
        <f t="shared" si="39"/>
        <v>163</v>
      </c>
    </row>
    <row r="804" spans="1:19" x14ac:dyDescent="0.2">
      <c r="A804" t="str">
        <f>INDEX(FamilyPlateData!$A:$A,MATCH($I804,FamilyPlateData!$H:$H,0))</f>
        <v>F11M15</v>
      </c>
      <c r="B804" t="str">
        <f>INDEX(FamilyPlateData!$C:$C,MATCH($I804,FamilyPlateData!$H:$H,0))</f>
        <v>11</v>
      </c>
      <c r="C804" t="str">
        <f>INDEX(FamilyPlateData!$D:$D,MATCH($I804,FamilyPlateData!$H:$H,0))</f>
        <v>15</v>
      </c>
      <c r="D804">
        <f>INDEX(FamilyPlateData!$B:$B,MATCH($I804,FamilyPlateData!$H:$H,0))</f>
        <v>4</v>
      </c>
      <c r="E804">
        <v>1</v>
      </c>
      <c r="F804" s="19">
        <v>34</v>
      </c>
      <c r="G804" t="s">
        <v>3</v>
      </c>
      <c r="H804" s="5">
        <v>2</v>
      </c>
      <c r="I804" t="s">
        <v>192</v>
      </c>
      <c r="J804" s="15" t="str">
        <f t="shared" si="37"/>
        <v>1-34C-2</v>
      </c>
      <c r="K804">
        <f>INDEX(FamilyPlateData!I:I,MATCH(I804,FamilyPlateData!H:H,0))</f>
        <v>1</v>
      </c>
      <c r="L804" t="str">
        <f>INDEX(FamilyPlateData!J:J,MATCH(I804,FamilyPlateData!H:H,0))</f>
        <v>A3</v>
      </c>
      <c r="M804">
        <v>1</v>
      </c>
      <c r="N804">
        <v>1</v>
      </c>
      <c r="O804">
        <f>IF(_xlfn.IFNA(INDEX(ShrinkageData!H:H,MATCH(J804,ShrinkageData!H:H,0)), 0) = 0, 0, 1)</f>
        <v>0</v>
      </c>
      <c r="P804">
        <v>0</v>
      </c>
      <c r="Q804">
        <f t="shared" si="38"/>
        <v>1</v>
      </c>
      <c r="R804" s="1">
        <v>43600</v>
      </c>
      <c r="S804" s="16">
        <f t="shared" si="39"/>
        <v>163</v>
      </c>
    </row>
    <row r="805" spans="1:19" x14ac:dyDescent="0.2">
      <c r="A805" t="str">
        <f>INDEX(FamilyPlateData!$A:$A,MATCH($I805,FamilyPlateData!$H:$H,0))</f>
        <v>F11M15</v>
      </c>
      <c r="B805" t="str">
        <f>INDEX(FamilyPlateData!$C:$C,MATCH($I805,FamilyPlateData!$H:$H,0))</f>
        <v>11</v>
      </c>
      <c r="C805" t="str">
        <f>INDEX(FamilyPlateData!$D:$D,MATCH($I805,FamilyPlateData!$H:$H,0))</f>
        <v>15</v>
      </c>
      <c r="D805">
        <f>INDEX(FamilyPlateData!$B:$B,MATCH($I805,FamilyPlateData!$H:$H,0))</f>
        <v>4</v>
      </c>
      <c r="E805">
        <v>1</v>
      </c>
      <c r="F805" s="19">
        <v>34</v>
      </c>
      <c r="G805" t="s">
        <v>3</v>
      </c>
      <c r="H805" s="5">
        <v>3</v>
      </c>
      <c r="I805" t="s">
        <v>192</v>
      </c>
      <c r="J805" s="15" t="str">
        <f t="shared" si="37"/>
        <v>1-34C-3</v>
      </c>
      <c r="K805">
        <f>INDEX(FamilyPlateData!I:I,MATCH(I805,FamilyPlateData!H:H,0))</f>
        <v>1</v>
      </c>
      <c r="L805" t="str">
        <f>INDEX(FamilyPlateData!J:J,MATCH(I805,FamilyPlateData!H:H,0))</f>
        <v>A3</v>
      </c>
      <c r="M805">
        <v>1</v>
      </c>
      <c r="N805">
        <v>1</v>
      </c>
      <c r="O805">
        <f>IF(_xlfn.IFNA(INDEX(ShrinkageData!H:H,MATCH(J805,ShrinkageData!H:H,0)), 0) = 0, 0, 1)</f>
        <v>1</v>
      </c>
      <c r="P805">
        <v>0</v>
      </c>
      <c r="Q805">
        <f t="shared" si="38"/>
        <v>0</v>
      </c>
      <c r="R805" s="1">
        <v>43583</v>
      </c>
      <c r="S805" s="16">
        <f t="shared" si="39"/>
        <v>146</v>
      </c>
    </row>
    <row r="806" spans="1:19" x14ac:dyDescent="0.2">
      <c r="A806" t="str">
        <f>INDEX(FamilyPlateData!$A:$A,MATCH($I806,FamilyPlateData!$H:$H,0))</f>
        <v>F11M15</v>
      </c>
      <c r="B806" t="str">
        <f>INDEX(FamilyPlateData!$C:$C,MATCH($I806,FamilyPlateData!$H:$H,0))</f>
        <v>11</v>
      </c>
      <c r="C806" t="str">
        <f>INDEX(FamilyPlateData!$D:$D,MATCH($I806,FamilyPlateData!$H:$H,0))</f>
        <v>15</v>
      </c>
      <c r="D806">
        <f>INDEX(FamilyPlateData!$B:$B,MATCH($I806,FamilyPlateData!$H:$H,0))</f>
        <v>4</v>
      </c>
      <c r="E806">
        <v>1</v>
      </c>
      <c r="F806" s="19">
        <v>34</v>
      </c>
      <c r="G806" t="s">
        <v>3</v>
      </c>
      <c r="H806" s="5">
        <v>4</v>
      </c>
      <c r="I806" t="s">
        <v>192</v>
      </c>
      <c r="J806" s="15" t="str">
        <f t="shared" si="37"/>
        <v>1-34C-4</v>
      </c>
      <c r="K806">
        <f>INDEX(FamilyPlateData!I:I,MATCH(I806,FamilyPlateData!H:H,0))</f>
        <v>1</v>
      </c>
      <c r="L806" t="str">
        <f>INDEX(FamilyPlateData!J:J,MATCH(I806,FamilyPlateData!H:H,0))</f>
        <v>A3</v>
      </c>
      <c r="M806">
        <v>1</v>
      </c>
      <c r="N806">
        <v>1</v>
      </c>
      <c r="O806">
        <f>IF(_xlfn.IFNA(INDEX(ShrinkageData!H:H,MATCH(J806,ShrinkageData!H:H,0)), 0) = 0, 0, 1)</f>
        <v>0</v>
      </c>
      <c r="P806">
        <v>0</v>
      </c>
      <c r="Q806">
        <f t="shared" si="38"/>
        <v>1</v>
      </c>
      <c r="R806" s="1">
        <v>43600</v>
      </c>
      <c r="S806" s="16">
        <f t="shared" si="39"/>
        <v>163</v>
      </c>
    </row>
    <row r="807" spans="1:19" x14ac:dyDescent="0.2">
      <c r="A807" t="str">
        <f>INDEX(FamilyPlateData!$A:$A,MATCH($I807,FamilyPlateData!$H:$H,0))</f>
        <v>F11M15</v>
      </c>
      <c r="B807" t="str">
        <f>INDEX(FamilyPlateData!$C:$C,MATCH($I807,FamilyPlateData!$H:$H,0))</f>
        <v>11</v>
      </c>
      <c r="C807" t="str">
        <f>INDEX(FamilyPlateData!$D:$D,MATCH($I807,FamilyPlateData!$H:$H,0))</f>
        <v>15</v>
      </c>
      <c r="D807">
        <f>INDEX(FamilyPlateData!$B:$B,MATCH($I807,FamilyPlateData!$H:$H,0))</f>
        <v>4</v>
      </c>
      <c r="E807">
        <v>1</v>
      </c>
      <c r="F807" s="19">
        <v>34</v>
      </c>
      <c r="G807" t="s">
        <v>3</v>
      </c>
      <c r="H807" s="5">
        <v>5</v>
      </c>
      <c r="I807" t="s">
        <v>192</v>
      </c>
      <c r="J807" s="15" t="str">
        <f t="shared" si="37"/>
        <v>1-34C-5</v>
      </c>
      <c r="K807">
        <f>INDEX(FamilyPlateData!I:I,MATCH(I807,FamilyPlateData!H:H,0))</f>
        <v>1</v>
      </c>
      <c r="L807" t="str">
        <f>INDEX(FamilyPlateData!J:J,MATCH(I807,FamilyPlateData!H:H,0))</f>
        <v>A3</v>
      </c>
      <c r="M807">
        <v>1</v>
      </c>
      <c r="N807">
        <v>1</v>
      </c>
      <c r="O807">
        <f>IF(_xlfn.IFNA(INDEX(ShrinkageData!H:H,MATCH(J807,ShrinkageData!H:H,0)), 0) = 0, 0, 1)</f>
        <v>0</v>
      </c>
      <c r="P807">
        <v>0</v>
      </c>
      <c r="Q807">
        <f t="shared" si="38"/>
        <v>1</v>
      </c>
      <c r="R807" s="1">
        <v>43595</v>
      </c>
      <c r="S807" s="16">
        <f t="shared" si="39"/>
        <v>158</v>
      </c>
    </row>
    <row r="808" spans="1:19" x14ac:dyDescent="0.2">
      <c r="A808" t="str">
        <f>INDEX(FamilyPlateData!$A:$A,MATCH($I808,FamilyPlateData!$H:$H,0))</f>
        <v>F11M15</v>
      </c>
      <c r="B808" t="str">
        <f>INDEX(FamilyPlateData!$C:$C,MATCH($I808,FamilyPlateData!$H:$H,0))</f>
        <v>11</v>
      </c>
      <c r="C808" t="str">
        <f>INDEX(FamilyPlateData!$D:$D,MATCH($I808,FamilyPlateData!$H:$H,0))</f>
        <v>15</v>
      </c>
      <c r="D808">
        <f>INDEX(FamilyPlateData!$B:$B,MATCH($I808,FamilyPlateData!$H:$H,0))</f>
        <v>4</v>
      </c>
      <c r="E808">
        <v>1</v>
      </c>
      <c r="F808" s="19">
        <v>34</v>
      </c>
      <c r="G808" t="s">
        <v>3</v>
      </c>
      <c r="H808" s="5">
        <v>6</v>
      </c>
      <c r="I808" t="s">
        <v>192</v>
      </c>
      <c r="J808" s="15" t="str">
        <f t="shared" si="37"/>
        <v>1-34C-6</v>
      </c>
      <c r="K808">
        <f>INDEX(FamilyPlateData!I:I,MATCH(I808,FamilyPlateData!H:H,0))</f>
        <v>1</v>
      </c>
      <c r="L808" t="str">
        <f>INDEX(FamilyPlateData!J:J,MATCH(I808,FamilyPlateData!H:H,0))</f>
        <v>A3</v>
      </c>
      <c r="M808">
        <v>1</v>
      </c>
      <c r="N808">
        <v>1</v>
      </c>
      <c r="O808">
        <f>IF(_xlfn.IFNA(INDEX(ShrinkageData!H:H,MATCH(J808,ShrinkageData!H:H,0)), 0) = 0, 0, 1)</f>
        <v>0</v>
      </c>
      <c r="P808">
        <v>0</v>
      </c>
      <c r="Q808">
        <f t="shared" si="38"/>
        <v>1</v>
      </c>
      <c r="R808" s="1">
        <v>43600</v>
      </c>
      <c r="S808" s="16">
        <f t="shared" si="39"/>
        <v>163</v>
      </c>
    </row>
    <row r="809" spans="1:19" x14ac:dyDescent="0.2">
      <c r="A809" t="str">
        <f>INDEX(FamilyPlateData!$A:$A,MATCH($I809,FamilyPlateData!$H:$H,0))</f>
        <v>F11M15</v>
      </c>
      <c r="B809" t="str">
        <f>INDEX(FamilyPlateData!$C:$C,MATCH($I809,FamilyPlateData!$H:$H,0))</f>
        <v>11</v>
      </c>
      <c r="C809" t="str">
        <f>INDEX(FamilyPlateData!$D:$D,MATCH($I809,FamilyPlateData!$H:$H,0))</f>
        <v>15</v>
      </c>
      <c r="D809">
        <f>INDEX(FamilyPlateData!$B:$B,MATCH($I809,FamilyPlateData!$H:$H,0))</f>
        <v>4</v>
      </c>
      <c r="E809">
        <v>1</v>
      </c>
      <c r="F809" s="19">
        <v>34</v>
      </c>
      <c r="G809" t="s">
        <v>4</v>
      </c>
      <c r="H809" s="5">
        <v>1</v>
      </c>
      <c r="I809" t="s">
        <v>193</v>
      </c>
      <c r="J809" s="15" t="str">
        <f t="shared" si="37"/>
        <v>1-34D-1</v>
      </c>
      <c r="K809">
        <f>INDEX(FamilyPlateData!I:I,MATCH(I809,FamilyPlateData!H:H,0))</f>
        <v>1</v>
      </c>
      <c r="L809" t="str">
        <f>INDEX(FamilyPlateData!J:J,MATCH(I809,FamilyPlateData!H:H,0))</f>
        <v>A3</v>
      </c>
      <c r="M809">
        <v>1</v>
      </c>
      <c r="N809">
        <v>1</v>
      </c>
      <c r="O809">
        <f>IF(_xlfn.IFNA(INDEX(ShrinkageData!H:H,MATCH(J809,ShrinkageData!H:H,0)), 0) = 0, 0, 1)</f>
        <v>0</v>
      </c>
      <c r="P809">
        <v>0</v>
      </c>
      <c r="Q809">
        <f t="shared" si="38"/>
        <v>1</v>
      </c>
      <c r="R809" s="1">
        <v>43600</v>
      </c>
      <c r="S809" s="16">
        <f t="shared" si="39"/>
        <v>163</v>
      </c>
    </row>
    <row r="810" spans="1:19" x14ac:dyDescent="0.2">
      <c r="A810" t="str">
        <f>INDEX(FamilyPlateData!$A:$A,MATCH($I810,FamilyPlateData!$H:$H,0))</f>
        <v>F11M15</v>
      </c>
      <c r="B810" t="str">
        <f>INDEX(FamilyPlateData!$C:$C,MATCH($I810,FamilyPlateData!$H:$H,0))</f>
        <v>11</v>
      </c>
      <c r="C810" t="str">
        <f>INDEX(FamilyPlateData!$D:$D,MATCH($I810,FamilyPlateData!$H:$H,0))</f>
        <v>15</v>
      </c>
      <c r="D810">
        <f>INDEX(FamilyPlateData!$B:$B,MATCH($I810,FamilyPlateData!$H:$H,0))</f>
        <v>4</v>
      </c>
      <c r="E810">
        <v>1</v>
      </c>
      <c r="F810" s="19">
        <v>34</v>
      </c>
      <c r="G810" t="s">
        <v>4</v>
      </c>
      <c r="H810" s="5">
        <v>2</v>
      </c>
      <c r="I810" t="s">
        <v>193</v>
      </c>
      <c r="J810" s="15" t="str">
        <f t="shared" si="37"/>
        <v>1-34D-2</v>
      </c>
      <c r="K810">
        <f>INDEX(FamilyPlateData!I:I,MATCH(I810,FamilyPlateData!H:H,0))</f>
        <v>1</v>
      </c>
      <c r="L810" t="str">
        <f>INDEX(FamilyPlateData!J:J,MATCH(I810,FamilyPlateData!H:H,0))</f>
        <v>A3</v>
      </c>
      <c r="M810">
        <v>0</v>
      </c>
      <c r="N810">
        <v>0</v>
      </c>
      <c r="O810">
        <f>IF(_xlfn.IFNA(INDEX(ShrinkageData!H:H,MATCH(J810,ShrinkageData!H:H,0)), 0) = 0, 0, 1)</f>
        <v>0</v>
      </c>
      <c r="P810">
        <v>0</v>
      </c>
      <c r="Q810">
        <f t="shared" si="38"/>
        <v>0</v>
      </c>
      <c r="R810" s="1" t="s">
        <v>921</v>
      </c>
      <c r="S810" s="16">
        <f t="shared" si="39"/>
        <v>0</v>
      </c>
    </row>
    <row r="811" spans="1:19" x14ac:dyDescent="0.2">
      <c r="A811" t="str">
        <f>INDEX(FamilyPlateData!$A:$A,MATCH($I811,FamilyPlateData!$H:$H,0))</f>
        <v>F11M15</v>
      </c>
      <c r="B811" t="str">
        <f>INDEX(FamilyPlateData!$C:$C,MATCH($I811,FamilyPlateData!$H:$H,0))</f>
        <v>11</v>
      </c>
      <c r="C811" t="str">
        <f>INDEX(FamilyPlateData!$D:$D,MATCH($I811,FamilyPlateData!$H:$H,0))</f>
        <v>15</v>
      </c>
      <c r="D811">
        <f>INDEX(FamilyPlateData!$B:$B,MATCH($I811,FamilyPlateData!$H:$H,0))</f>
        <v>4</v>
      </c>
      <c r="E811">
        <v>1</v>
      </c>
      <c r="F811" s="19">
        <v>34</v>
      </c>
      <c r="G811" t="s">
        <v>4</v>
      </c>
      <c r="H811" s="5">
        <v>3</v>
      </c>
      <c r="I811" t="s">
        <v>193</v>
      </c>
      <c r="J811" s="15" t="str">
        <f t="shared" si="37"/>
        <v>1-34D-3</v>
      </c>
      <c r="K811">
        <f>INDEX(FamilyPlateData!I:I,MATCH(I811,FamilyPlateData!H:H,0))</f>
        <v>1</v>
      </c>
      <c r="L811" t="str">
        <f>INDEX(FamilyPlateData!J:J,MATCH(I811,FamilyPlateData!H:H,0))</f>
        <v>A3</v>
      </c>
      <c r="M811">
        <v>1</v>
      </c>
      <c r="N811">
        <v>1</v>
      </c>
      <c r="O811">
        <f>IF(_xlfn.IFNA(INDEX(ShrinkageData!H:H,MATCH(J811,ShrinkageData!H:H,0)), 0) = 0, 0, 1)</f>
        <v>0</v>
      </c>
      <c r="P811">
        <v>0</v>
      </c>
      <c r="Q811">
        <f t="shared" si="38"/>
        <v>1</v>
      </c>
      <c r="R811" s="1">
        <v>43595</v>
      </c>
      <c r="S811" s="16">
        <f t="shared" si="39"/>
        <v>158</v>
      </c>
    </row>
    <row r="812" spans="1:19" x14ac:dyDescent="0.2">
      <c r="A812" t="str">
        <f>INDEX(FamilyPlateData!$A:$A,MATCH($I812,FamilyPlateData!$H:$H,0))</f>
        <v>F11M15</v>
      </c>
      <c r="B812" t="str">
        <f>INDEX(FamilyPlateData!$C:$C,MATCH($I812,FamilyPlateData!$H:$H,0))</f>
        <v>11</v>
      </c>
      <c r="C812" t="str">
        <f>INDEX(FamilyPlateData!$D:$D,MATCH($I812,FamilyPlateData!$H:$H,0))</f>
        <v>15</v>
      </c>
      <c r="D812">
        <f>INDEX(FamilyPlateData!$B:$B,MATCH($I812,FamilyPlateData!$H:$H,0))</f>
        <v>4</v>
      </c>
      <c r="E812">
        <v>1</v>
      </c>
      <c r="F812" s="19">
        <v>34</v>
      </c>
      <c r="G812" t="s">
        <v>4</v>
      </c>
      <c r="H812" s="5">
        <v>4</v>
      </c>
      <c r="I812" t="s">
        <v>193</v>
      </c>
      <c r="J812" s="15" t="str">
        <f t="shared" si="37"/>
        <v>1-34D-4</v>
      </c>
      <c r="K812">
        <f>INDEX(FamilyPlateData!I:I,MATCH(I812,FamilyPlateData!H:H,0))</f>
        <v>1</v>
      </c>
      <c r="L812" t="str">
        <f>INDEX(FamilyPlateData!J:J,MATCH(I812,FamilyPlateData!H:H,0))</f>
        <v>A3</v>
      </c>
      <c r="M812">
        <v>1</v>
      </c>
      <c r="N812">
        <v>1</v>
      </c>
      <c r="O812">
        <f>IF(_xlfn.IFNA(INDEX(ShrinkageData!H:H,MATCH(J812,ShrinkageData!H:H,0)), 0) = 0, 0, 1)</f>
        <v>0</v>
      </c>
      <c r="P812">
        <v>0</v>
      </c>
      <c r="Q812">
        <f t="shared" si="38"/>
        <v>1</v>
      </c>
      <c r="R812" s="1">
        <v>43595</v>
      </c>
      <c r="S812" s="16">
        <f t="shared" si="39"/>
        <v>158</v>
      </c>
    </row>
    <row r="813" spans="1:19" x14ac:dyDescent="0.2">
      <c r="A813" t="str">
        <f>INDEX(FamilyPlateData!$A:$A,MATCH($I813,FamilyPlateData!$H:$H,0))</f>
        <v>F11M15</v>
      </c>
      <c r="B813" t="str">
        <f>INDEX(FamilyPlateData!$C:$C,MATCH($I813,FamilyPlateData!$H:$H,0))</f>
        <v>11</v>
      </c>
      <c r="C813" t="str">
        <f>INDEX(FamilyPlateData!$D:$D,MATCH($I813,FamilyPlateData!$H:$H,0))</f>
        <v>15</v>
      </c>
      <c r="D813">
        <f>INDEX(FamilyPlateData!$B:$B,MATCH($I813,FamilyPlateData!$H:$H,0))</f>
        <v>4</v>
      </c>
      <c r="E813">
        <v>1</v>
      </c>
      <c r="F813" s="19">
        <v>34</v>
      </c>
      <c r="G813" t="s">
        <v>4</v>
      </c>
      <c r="H813" s="5">
        <v>5</v>
      </c>
      <c r="I813" t="s">
        <v>193</v>
      </c>
      <c r="J813" s="15" t="str">
        <f t="shared" si="37"/>
        <v>1-34D-5</v>
      </c>
      <c r="K813">
        <f>INDEX(FamilyPlateData!I:I,MATCH(I813,FamilyPlateData!H:H,0))</f>
        <v>1</v>
      </c>
      <c r="L813" t="str">
        <f>INDEX(FamilyPlateData!J:J,MATCH(I813,FamilyPlateData!H:H,0))</f>
        <v>A3</v>
      </c>
      <c r="M813">
        <v>1</v>
      </c>
      <c r="N813">
        <v>1</v>
      </c>
      <c r="O813">
        <f>IF(_xlfn.IFNA(INDEX(ShrinkageData!H:H,MATCH(J813,ShrinkageData!H:H,0)), 0) = 0, 0, 1)</f>
        <v>0</v>
      </c>
      <c r="P813">
        <v>0</v>
      </c>
      <c r="Q813">
        <f t="shared" si="38"/>
        <v>1</v>
      </c>
      <c r="R813" s="1">
        <v>43600</v>
      </c>
      <c r="S813" s="16">
        <f t="shared" si="39"/>
        <v>163</v>
      </c>
    </row>
    <row r="814" spans="1:19" x14ac:dyDescent="0.2">
      <c r="A814" t="str">
        <f>INDEX(FamilyPlateData!$A:$A,MATCH($I814,FamilyPlateData!$H:$H,0))</f>
        <v>F11M15</v>
      </c>
      <c r="B814" t="str">
        <f>INDEX(FamilyPlateData!$C:$C,MATCH($I814,FamilyPlateData!$H:$H,0))</f>
        <v>11</v>
      </c>
      <c r="C814" t="str">
        <f>INDEX(FamilyPlateData!$D:$D,MATCH($I814,FamilyPlateData!$H:$H,0))</f>
        <v>15</v>
      </c>
      <c r="D814">
        <f>INDEX(FamilyPlateData!$B:$B,MATCH($I814,FamilyPlateData!$H:$H,0))</f>
        <v>4</v>
      </c>
      <c r="E814">
        <v>1</v>
      </c>
      <c r="F814" s="19">
        <v>34</v>
      </c>
      <c r="G814" t="s">
        <v>4</v>
      </c>
      <c r="H814" s="5">
        <v>6</v>
      </c>
      <c r="I814" t="s">
        <v>193</v>
      </c>
      <c r="J814" s="15" t="str">
        <f t="shared" si="37"/>
        <v>1-34D-6</v>
      </c>
      <c r="K814">
        <f>INDEX(FamilyPlateData!I:I,MATCH(I814,FamilyPlateData!H:H,0))</f>
        <v>1</v>
      </c>
      <c r="L814" t="str">
        <f>INDEX(FamilyPlateData!J:J,MATCH(I814,FamilyPlateData!H:H,0))</f>
        <v>A3</v>
      </c>
      <c r="M814">
        <v>1</v>
      </c>
      <c r="N814">
        <v>1</v>
      </c>
      <c r="O814">
        <f>IF(_xlfn.IFNA(INDEX(ShrinkageData!H:H,MATCH(J814,ShrinkageData!H:H,0)), 0) = 0, 0, 1)</f>
        <v>0</v>
      </c>
      <c r="P814">
        <v>0</v>
      </c>
      <c r="Q814">
        <f t="shared" si="38"/>
        <v>1</v>
      </c>
      <c r="R814" s="1">
        <v>43600</v>
      </c>
      <c r="S814" s="16">
        <f t="shared" si="39"/>
        <v>163</v>
      </c>
    </row>
    <row r="815" spans="1:19" x14ac:dyDescent="0.2">
      <c r="A815" t="str">
        <f>INDEX(FamilyPlateData!$A:$A,MATCH($I815,FamilyPlateData!$H:$H,0))</f>
        <v>F03M01</v>
      </c>
      <c r="B815" t="str">
        <f>INDEX(FamilyPlateData!$C:$C,MATCH($I815,FamilyPlateData!$H:$H,0))</f>
        <v>03</v>
      </c>
      <c r="C815" t="str">
        <f>INDEX(FamilyPlateData!$D:$D,MATCH($I815,FamilyPlateData!$H:$H,0))</f>
        <v>01</v>
      </c>
      <c r="D815">
        <f>INDEX(FamilyPlateData!$B:$B,MATCH($I815,FamilyPlateData!$H:$H,0))</f>
        <v>1</v>
      </c>
      <c r="E815">
        <v>1</v>
      </c>
      <c r="F815" s="19">
        <v>35</v>
      </c>
      <c r="G815" t="s">
        <v>1</v>
      </c>
      <c r="H815" s="5">
        <v>1</v>
      </c>
      <c r="I815" t="s">
        <v>194</v>
      </c>
      <c r="J815" s="15" t="str">
        <f t="shared" si="37"/>
        <v>1-35A-1</v>
      </c>
      <c r="K815">
        <f>INDEX(FamilyPlateData!I:I,MATCH(I815,FamilyPlateData!H:H,0))</f>
        <v>2</v>
      </c>
      <c r="L815" t="str">
        <f>INDEX(FamilyPlateData!J:J,MATCH(I815,FamilyPlateData!H:H,0))</f>
        <v>n/a</v>
      </c>
      <c r="M815">
        <v>0</v>
      </c>
      <c r="N815">
        <v>0</v>
      </c>
      <c r="O815">
        <f>IF(_xlfn.IFNA(INDEX(ShrinkageData!H:H,MATCH(J815,ShrinkageData!H:H,0)), 0) = 0, 0, 1)</f>
        <v>0</v>
      </c>
      <c r="P815">
        <v>0</v>
      </c>
      <c r="Q815">
        <f t="shared" si="38"/>
        <v>0</v>
      </c>
      <c r="R815" s="1" t="s">
        <v>921</v>
      </c>
      <c r="S815" s="16">
        <f t="shared" si="39"/>
        <v>0</v>
      </c>
    </row>
    <row r="816" spans="1:19" x14ac:dyDescent="0.2">
      <c r="A816" t="str">
        <f>INDEX(FamilyPlateData!$A:$A,MATCH($I816,FamilyPlateData!$H:$H,0))</f>
        <v>F03M01</v>
      </c>
      <c r="B816" t="str">
        <f>INDEX(FamilyPlateData!$C:$C,MATCH($I816,FamilyPlateData!$H:$H,0))</f>
        <v>03</v>
      </c>
      <c r="C816" t="str">
        <f>INDEX(FamilyPlateData!$D:$D,MATCH($I816,FamilyPlateData!$H:$H,0))</f>
        <v>01</v>
      </c>
      <c r="D816">
        <f>INDEX(FamilyPlateData!$B:$B,MATCH($I816,FamilyPlateData!$H:$H,0))</f>
        <v>1</v>
      </c>
      <c r="E816">
        <v>1</v>
      </c>
      <c r="F816" s="19">
        <v>35</v>
      </c>
      <c r="G816" t="s">
        <v>1</v>
      </c>
      <c r="H816" s="5">
        <v>2</v>
      </c>
      <c r="I816" t="s">
        <v>194</v>
      </c>
      <c r="J816" s="15" t="str">
        <f t="shared" si="37"/>
        <v>1-35A-2</v>
      </c>
      <c r="K816">
        <f>INDEX(FamilyPlateData!I:I,MATCH(I816,FamilyPlateData!H:H,0))</f>
        <v>2</v>
      </c>
      <c r="L816" t="str">
        <f>INDEX(FamilyPlateData!J:J,MATCH(I816,FamilyPlateData!H:H,0))</f>
        <v>n/a</v>
      </c>
      <c r="M816">
        <v>1</v>
      </c>
      <c r="N816">
        <v>1</v>
      </c>
      <c r="O816">
        <f>IF(_xlfn.IFNA(INDEX(ShrinkageData!H:H,MATCH(J816,ShrinkageData!H:H,0)), 0) = 0, 0, 1)</f>
        <v>1</v>
      </c>
      <c r="P816">
        <v>0</v>
      </c>
      <c r="Q816">
        <f t="shared" si="38"/>
        <v>0</v>
      </c>
      <c r="R816" s="1">
        <v>43593</v>
      </c>
      <c r="S816" s="16">
        <f t="shared" si="39"/>
        <v>156</v>
      </c>
    </row>
    <row r="817" spans="1:19" x14ac:dyDescent="0.2">
      <c r="A817" t="str">
        <f>INDEX(FamilyPlateData!$A:$A,MATCH($I817,FamilyPlateData!$H:$H,0))</f>
        <v>F03M01</v>
      </c>
      <c r="B817" t="str">
        <f>INDEX(FamilyPlateData!$C:$C,MATCH($I817,FamilyPlateData!$H:$H,0))</f>
        <v>03</v>
      </c>
      <c r="C817" t="str">
        <f>INDEX(FamilyPlateData!$D:$D,MATCH($I817,FamilyPlateData!$H:$H,0))</f>
        <v>01</v>
      </c>
      <c r="D817">
        <f>INDEX(FamilyPlateData!$B:$B,MATCH($I817,FamilyPlateData!$H:$H,0))</f>
        <v>1</v>
      </c>
      <c r="E817">
        <v>1</v>
      </c>
      <c r="F817" s="19">
        <v>35</v>
      </c>
      <c r="G817" t="s">
        <v>1</v>
      </c>
      <c r="H817" s="5">
        <v>3</v>
      </c>
      <c r="I817" t="s">
        <v>194</v>
      </c>
      <c r="J817" s="15" t="str">
        <f t="shared" si="37"/>
        <v>1-35A-3</v>
      </c>
      <c r="K817">
        <f>INDEX(FamilyPlateData!I:I,MATCH(I817,FamilyPlateData!H:H,0))</f>
        <v>2</v>
      </c>
      <c r="L817" t="str">
        <f>INDEX(FamilyPlateData!J:J,MATCH(I817,FamilyPlateData!H:H,0))</f>
        <v>n/a</v>
      </c>
      <c r="M817">
        <v>0</v>
      </c>
      <c r="N817">
        <v>1</v>
      </c>
      <c r="O817">
        <f>IF(_xlfn.IFNA(INDEX(ShrinkageData!H:H,MATCH(J817,ShrinkageData!H:H,0)), 0) = 0, 0, 1)</f>
        <v>0</v>
      </c>
      <c r="P817">
        <v>1</v>
      </c>
      <c r="Q817">
        <f t="shared" si="38"/>
        <v>0</v>
      </c>
      <c r="R817" s="1">
        <v>43593</v>
      </c>
      <c r="S817" s="16">
        <f t="shared" si="39"/>
        <v>156</v>
      </c>
    </row>
    <row r="818" spans="1:19" x14ac:dyDescent="0.2">
      <c r="A818" t="str">
        <f>INDEX(FamilyPlateData!$A:$A,MATCH($I818,FamilyPlateData!$H:$H,0))</f>
        <v>F03M01</v>
      </c>
      <c r="B818" t="str">
        <f>INDEX(FamilyPlateData!$C:$C,MATCH($I818,FamilyPlateData!$H:$H,0))</f>
        <v>03</v>
      </c>
      <c r="C818" t="str">
        <f>INDEX(FamilyPlateData!$D:$D,MATCH($I818,FamilyPlateData!$H:$H,0))</f>
        <v>01</v>
      </c>
      <c r="D818">
        <f>INDEX(FamilyPlateData!$B:$B,MATCH($I818,FamilyPlateData!$H:$H,0))</f>
        <v>1</v>
      </c>
      <c r="E818">
        <v>1</v>
      </c>
      <c r="F818" s="19">
        <v>35</v>
      </c>
      <c r="G818" t="s">
        <v>1</v>
      </c>
      <c r="H818" s="5">
        <v>4</v>
      </c>
      <c r="I818" t="s">
        <v>194</v>
      </c>
      <c r="J818" s="15" t="str">
        <f t="shared" si="37"/>
        <v>1-35A-4</v>
      </c>
      <c r="K818">
        <f>INDEX(FamilyPlateData!I:I,MATCH(I818,FamilyPlateData!H:H,0))</f>
        <v>2</v>
      </c>
      <c r="L818" t="str">
        <f>INDEX(FamilyPlateData!J:J,MATCH(I818,FamilyPlateData!H:H,0))</f>
        <v>n/a</v>
      </c>
      <c r="M818">
        <v>0</v>
      </c>
      <c r="N818">
        <v>1</v>
      </c>
      <c r="O818">
        <f>IF(_xlfn.IFNA(INDEX(ShrinkageData!H:H,MATCH(J818,ShrinkageData!H:H,0)), 0) = 0, 0, 1)</f>
        <v>0</v>
      </c>
      <c r="P818">
        <v>1</v>
      </c>
      <c r="Q818">
        <f t="shared" si="38"/>
        <v>0</v>
      </c>
      <c r="R818" s="1">
        <v>43593</v>
      </c>
      <c r="S818" s="16">
        <f t="shared" si="39"/>
        <v>156</v>
      </c>
    </row>
    <row r="819" spans="1:19" x14ac:dyDescent="0.2">
      <c r="A819" t="str">
        <f>INDEX(FamilyPlateData!$A:$A,MATCH($I819,FamilyPlateData!$H:$H,0))</f>
        <v>F03M01</v>
      </c>
      <c r="B819" t="str">
        <f>INDEX(FamilyPlateData!$C:$C,MATCH($I819,FamilyPlateData!$H:$H,0))</f>
        <v>03</v>
      </c>
      <c r="C819" t="str">
        <f>INDEX(FamilyPlateData!$D:$D,MATCH($I819,FamilyPlateData!$H:$H,0))</f>
        <v>01</v>
      </c>
      <c r="D819">
        <f>INDEX(FamilyPlateData!$B:$B,MATCH($I819,FamilyPlateData!$H:$H,0))</f>
        <v>1</v>
      </c>
      <c r="E819">
        <v>1</v>
      </c>
      <c r="F819" s="19">
        <v>35</v>
      </c>
      <c r="G819" t="s">
        <v>1</v>
      </c>
      <c r="H819" s="5">
        <v>5</v>
      </c>
      <c r="I819" t="s">
        <v>194</v>
      </c>
      <c r="J819" s="15" t="str">
        <f t="shared" si="37"/>
        <v>1-35A-5</v>
      </c>
      <c r="K819">
        <f>INDEX(FamilyPlateData!I:I,MATCH(I819,FamilyPlateData!H:H,0))</f>
        <v>2</v>
      </c>
      <c r="L819" t="str">
        <f>INDEX(FamilyPlateData!J:J,MATCH(I819,FamilyPlateData!H:H,0))</f>
        <v>n/a</v>
      </c>
      <c r="M819">
        <v>0</v>
      </c>
      <c r="N819">
        <v>1</v>
      </c>
      <c r="O819">
        <f>IF(_xlfn.IFNA(INDEX(ShrinkageData!H:H,MATCH(J819,ShrinkageData!H:H,0)), 0) = 0, 0, 1)</f>
        <v>0</v>
      </c>
      <c r="P819">
        <v>1</v>
      </c>
      <c r="Q819">
        <f t="shared" si="38"/>
        <v>0</v>
      </c>
      <c r="R819" s="1">
        <v>43593</v>
      </c>
      <c r="S819" s="16">
        <f t="shared" si="39"/>
        <v>156</v>
      </c>
    </row>
    <row r="820" spans="1:19" x14ac:dyDescent="0.2">
      <c r="A820" t="str">
        <f>INDEX(FamilyPlateData!$A:$A,MATCH($I820,FamilyPlateData!$H:$H,0))</f>
        <v>F03M01</v>
      </c>
      <c r="B820" t="str">
        <f>INDEX(FamilyPlateData!$C:$C,MATCH($I820,FamilyPlateData!$H:$H,0))</f>
        <v>03</v>
      </c>
      <c r="C820" t="str">
        <f>INDEX(FamilyPlateData!$D:$D,MATCH($I820,FamilyPlateData!$H:$H,0))</f>
        <v>01</v>
      </c>
      <c r="D820">
        <f>INDEX(FamilyPlateData!$B:$B,MATCH($I820,FamilyPlateData!$H:$H,0))</f>
        <v>1</v>
      </c>
      <c r="E820">
        <v>1</v>
      </c>
      <c r="F820" s="19">
        <v>35</v>
      </c>
      <c r="G820" t="s">
        <v>1</v>
      </c>
      <c r="H820" s="5">
        <v>6</v>
      </c>
      <c r="I820" t="s">
        <v>194</v>
      </c>
      <c r="J820" s="15" t="str">
        <f t="shared" si="37"/>
        <v>1-35A-6</v>
      </c>
      <c r="K820">
        <f>INDEX(FamilyPlateData!I:I,MATCH(I820,FamilyPlateData!H:H,0))</f>
        <v>2</v>
      </c>
      <c r="L820" t="str">
        <f>INDEX(FamilyPlateData!J:J,MATCH(I820,FamilyPlateData!H:H,0))</f>
        <v>n/a</v>
      </c>
      <c r="M820">
        <v>0</v>
      </c>
      <c r="N820">
        <v>0</v>
      </c>
      <c r="O820">
        <f>IF(_xlfn.IFNA(INDEX(ShrinkageData!H:H,MATCH(J820,ShrinkageData!H:H,0)), 0) = 0, 0, 1)</f>
        <v>0</v>
      </c>
      <c r="P820">
        <v>0</v>
      </c>
      <c r="Q820">
        <f t="shared" si="38"/>
        <v>0</v>
      </c>
      <c r="R820" s="1" t="s">
        <v>921</v>
      </c>
      <c r="S820" s="16">
        <f t="shared" si="39"/>
        <v>0</v>
      </c>
    </row>
    <row r="821" spans="1:19" x14ac:dyDescent="0.2">
      <c r="A821" t="str">
        <f>INDEX(FamilyPlateData!$A:$A,MATCH($I821,FamilyPlateData!$H:$H,0))</f>
        <v>F03M01</v>
      </c>
      <c r="B821" t="str">
        <f>INDEX(FamilyPlateData!$C:$C,MATCH($I821,FamilyPlateData!$H:$H,0))</f>
        <v>03</v>
      </c>
      <c r="C821" t="str">
        <f>INDEX(FamilyPlateData!$D:$D,MATCH($I821,FamilyPlateData!$H:$H,0))</f>
        <v>01</v>
      </c>
      <c r="D821">
        <f>INDEX(FamilyPlateData!$B:$B,MATCH($I821,FamilyPlateData!$H:$H,0))</f>
        <v>1</v>
      </c>
      <c r="E821">
        <v>1</v>
      </c>
      <c r="F821" s="19">
        <v>35</v>
      </c>
      <c r="G821" t="s">
        <v>2</v>
      </c>
      <c r="H821" s="5">
        <v>1</v>
      </c>
      <c r="I821" t="s">
        <v>195</v>
      </c>
      <c r="J821" s="15" t="str">
        <f t="shared" si="37"/>
        <v>1-35B-1</v>
      </c>
      <c r="K821">
        <f>INDEX(FamilyPlateData!I:I,MATCH(I821,FamilyPlateData!H:H,0))</f>
        <v>2</v>
      </c>
      <c r="L821" t="str">
        <f>INDEX(FamilyPlateData!J:J,MATCH(I821,FamilyPlateData!H:H,0))</f>
        <v>n/a</v>
      </c>
      <c r="M821">
        <v>0</v>
      </c>
      <c r="N821">
        <v>1</v>
      </c>
      <c r="O821">
        <f>IF(_xlfn.IFNA(INDEX(ShrinkageData!H:H,MATCH(J821,ShrinkageData!H:H,0)), 0) = 0, 0, 1)</f>
        <v>0</v>
      </c>
      <c r="P821">
        <v>1</v>
      </c>
      <c r="Q821">
        <f t="shared" si="38"/>
        <v>0</v>
      </c>
      <c r="R821" s="1">
        <v>43593</v>
      </c>
      <c r="S821" s="16">
        <f t="shared" si="39"/>
        <v>156</v>
      </c>
    </row>
    <row r="822" spans="1:19" x14ac:dyDescent="0.2">
      <c r="A822" t="str">
        <f>INDEX(FamilyPlateData!$A:$A,MATCH($I822,FamilyPlateData!$H:$H,0))</f>
        <v>F03M01</v>
      </c>
      <c r="B822" t="str">
        <f>INDEX(FamilyPlateData!$C:$C,MATCH($I822,FamilyPlateData!$H:$H,0))</f>
        <v>03</v>
      </c>
      <c r="C822" t="str">
        <f>INDEX(FamilyPlateData!$D:$D,MATCH($I822,FamilyPlateData!$H:$H,0))</f>
        <v>01</v>
      </c>
      <c r="D822">
        <f>INDEX(FamilyPlateData!$B:$B,MATCH($I822,FamilyPlateData!$H:$H,0))</f>
        <v>1</v>
      </c>
      <c r="E822">
        <v>1</v>
      </c>
      <c r="F822" s="19">
        <v>35</v>
      </c>
      <c r="G822" t="s">
        <v>2</v>
      </c>
      <c r="H822" s="5">
        <v>2</v>
      </c>
      <c r="I822" t="s">
        <v>195</v>
      </c>
      <c r="J822" s="15" t="str">
        <f t="shared" si="37"/>
        <v>1-35B-2</v>
      </c>
      <c r="K822">
        <f>INDEX(FamilyPlateData!I:I,MATCH(I822,FamilyPlateData!H:H,0))</f>
        <v>2</v>
      </c>
      <c r="L822" t="str">
        <f>INDEX(FamilyPlateData!J:J,MATCH(I822,FamilyPlateData!H:H,0))</f>
        <v>n/a</v>
      </c>
      <c r="M822">
        <v>0</v>
      </c>
      <c r="N822">
        <v>0</v>
      </c>
      <c r="O822">
        <f>IF(_xlfn.IFNA(INDEX(ShrinkageData!H:H,MATCH(J822,ShrinkageData!H:H,0)), 0) = 0, 0, 1)</f>
        <v>0</v>
      </c>
      <c r="P822">
        <v>0</v>
      </c>
      <c r="Q822">
        <f t="shared" si="38"/>
        <v>0</v>
      </c>
      <c r="R822" s="1" t="s">
        <v>921</v>
      </c>
      <c r="S822" s="16">
        <f t="shared" si="39"/>
        <v>0</v>
      </c>
    </row>
    <row r="823" spans="1:19" x14ac:dyDescent="0.2">
      <c r="A823" t="str">
        <f>INDEX(FamilyPlateData!$A:$A,MATCH($I823,FamilyPlateData!$H:$H,0))</f>
        <v>F03M01</v>
      </c>
      <c r="B823" t="str">
        <f>INDEX(FamilyPlateData!$C:$C,MATCH($I823,FamilyPlateData!$H:$H,0))</f>
        <v>03</v>
      </c>
      <c r="C823" t="str">
        <f>INDEX(FamilyPlateData!$D:$D,MATCH($I823,FamilyPlateData!$H:$H,0))</f>
        <v>01</v>
      </c>
      <c r="D823">
        <f>INDEX(FamilyPlateData!$B:$B,MATCH($I823,FamilyPlateData!$H:$H,0))</f>
        <v>1</v>
      </c>
      <c r="E823">
        <v>1</v>
      </c>
      <c r="F823" s="19">
        <v>35</v>
      </c>
      <c r="G823" t="s">
        <v>2</v>
      </c>
      <c r="H823" s="5">
        <v>3</v>
      </c>
      <c r="I823" t="s">
        <v>195</v>
      </c>
      <c r="J823" s="15" t="str">
        <f t="shared" si="37"/>
        <v>1-35B-3</v>
      </c>
      <c r="K823">
        <f>INDEX(FamilyPlateData!I:I,MATCH(I823,FamilyPlateData!H:H,0))</f>
        <v>2</v>
      </c>
      <c r="L823" t="str">
        <f>INDEX(FamilyPlateData!J:J,MATCH(I823,FamilyPlateData!H:H,0))</f>
        <v>n/a</v>
      </c>
      <c r="M823">
        <v>0</v>
      </c>
      <c r="N823">
        <v>0</v>
      </c>
      <c r="O823">
        <f>IF(_xlfn.IFNA(INDEX(ShrinkageData!H:H,MATCH(J823,ShrinkageData!H:H,0)), 0) = 0, 0, 1)</f>
        <v>0</v>
      </c>
      <c r="P823">
        <v>0</v>
      </c>
      <c r="Q823">
        <f t="shared" si="38"/>
        <v>0</v>
      </c>
      <c r="R823" s="1" t="s">
        <v>921</v>
      </c>
      <c r="S823" s="16">
        <f t="shared" si="39"/>
        <v>0</v>
      </c>
    </row>
    <row r="824" spans="1:19" x14ac:dyDescent="0.2">
      <c r="A824" t="str">
        <f>INDEX(FamilyPlateData!$A:$A,MATCH($I824,FamilyPlateData!$H:$H,0))</f>
        <v>F03M01</v>
      </c>
      <c r="B824" t="str">
        <f>INDEX(FamilyPlateData!$C:$C,MATCH($I824,FamilyPlateData!$H:$H,0))</f>
        <v>03</v>
      </c>
      <c r="C824" t="str">
        <f>INDEX(FamilyPlateData!$D:$D,MATCH($I824,FamilyPlateData!$H:$H,0))</f>
        <v>01</v>
      </c>
      <c r="D824">
        <f>INDEX(FamilyPlateData!$B:$B,MATCH($I824,FamilyPlateData!$H:$H,0))</f>
        <v>1</v>
      </c>
      <c r="E824">
        <v>1</v>
      </c>
      <c r="F824" s="19">
        <v>35</v>
      </c>
      <c r="G824" t="s">
        <v>2</v>
      </c>
      <c r="H824" s="5">
        <v>4</v>
      </c>
      <c r="I824" t="s">
        <v>195</v>
      </c>
      <c r="J824" s="15" t="str">
        <f t="shared" si="37"/>
        <v>1-35B-4</v>
      </c>
      <c r="K824">
        <f>INDEX(FamilyPlateData!I:I,MATCH(I824,FamilyPlateData!H:H,0))</f>
        <v>2</v>
      </c>
      <c r="L824" t="str">
        <f>INDEX(FamilyPlateData!J:J,MATCH(I824,FamilyPlateData!H:H,0))</f>
        <v>n/a</v>
      </c>
      <c r="M824">
        <v>0</v>
      </c>
      <c r="N824">
        <v>1</v>
      </c>
      <c r="O824">
        <f>IF(_xlfn.IFNA(INDEX(ShrinkageData!H:H,MATCH(J824,ShrinkageData!H:H,0)), 0) = 0, 0, 1)</f>
        <v>0</v>
      </c>
      <c r="P824">
        <v>1</v>
      </c>
      <c r="Q824">
        <f t="shared" si="38"/>
        <v>0</v>
      </c>
      <c r="R824" s="1">
        <v>43593</v>
      </c>
      <c r="S824" s="16">
        <f t="shared" si="39"/>
        <v>156</v>
      </c>
    </row>
    <row r="825" spans="1:19" x14ac:dyDescent="0.2">
      <c r="A825" t="str">
        <f>INDEX(FamilyPlateData!$A:$A,MATCH($I825,FamilyPlateData!$H:$H,0))</f>
        <v>F03M01</v>
      </c>
      <c r="B825" t="str">
        <f>INDEX(FamilyPlateData!$C:$C,MATCH($I825,FamilyPlateData!$H:$H,0))</f>
        <v>03</v>
      </c>
      <c r="C825" t="str">
        <f>INDEX(FamilyPlateData!$D:$D,MATCH($I825,FamilyPlateData!$H:$H,0))</f>
        <v>01</v>
      </c>
      <c r="D825">
        <f>INDEX(FamilyPlateData!$B:$B,MATCH($I825,FamilyPlateData!$H:$H,0))</f>
        <v>1</v>
      </c>
      <c r="E825">
        <v>1</v>
      </c>
      <c r="F825" s="19">
        <v>35</v>
      </c>
      <c r="G825" t="s">
        <v>2</v>
      </c>
      <c r="H825" s="5">
        <v>5</v>
      </c>
      <c r="I825" t="s">
        <v>195</v>
      </c>
      <c r="J825" s="15" t="str">
        <f t="shared" si="37"/>
        <v>1-35B-5</v>
      </c>
      <c r="K825">
        <f>INDEX(FamilyPlateData!I:I,MATCH(I825,FamilyPlateData!H:H,0))</f>
        <v>2</v>
      </c>
      <c r="L825" t="str">
        <f>INDEX(FamilyPlateData!J:J,MATCH(I825,FamilyPlateData!H:H,0))</f>
        <v>n/a</v>
      </c>
      <c r="M825">
        <v>0</v>
      </c>
      <c r="N825">
        <v>1</v>
      </c>
      <c r="O825">
        <f>IF(_xlfn.IFNA(INDEX(ShrinkageData!H:H,MATCH(J825,ShrinkageData!H:H,0)), 0) = 0, 0, 1)</f>
        <v>0</v>
      </c>
      <c r="P825">
        <v>1</v>
      </c>
      <c r="Q825">
        <f t="shared" si="38"/>
        <v>0</v>
      </c>
      <c r="R825" s="1">
        <v>43593</v>
      </c>
      <c r="S825" s="16">
        <f t="shared" si="39"/>
        <v>156</v>
      </c>
    </row>
    <row r="826" spans="1:19" x14ac:dyDescent="0.2">
      <c r="A826" t="str">
        <f>INDEX(FamilyPlateData!$A:$A,MATCH($I826,FamilyPlateData!$H:$H,0))</f>
        <v>F03M01</v>
      </c>
      <c r="B826" t="str">
        <f>INDEX(FamilyPlateData!$C:$C,MATCH($I826,FamilyPlateData!$H:$H,0))</f>
        <v>03</v>
      </c>
      <c r="C826" t="str">
        <f>INDEX(FamilyPlateData!$D:$D,MATCH($I826,FamilyPlateData!$H:$H,0))</f>
        <v>01</v>
      </c>
      <c r="D826">
        <f>INDEX(FamilyPlateData!$B:$B,MATCH($I826,FamilyPlateData!$H:$H,0))</f>
        <v>1</v>
      </c>
      <c r="E826">
        <v>1</v>
      </c>
      <c r="F826" s="19">
        <v>35</v>
      </c>
      <c r="G826" t="s">
        <v>2</v>
      </c>
      <c r="H826" s="5">
        <v>6</v>
      </c>
      <c r="I826" t="s">
        <v>195</v>
      </c>
      <c r="J826" s="15" t="str">
        <f t="shared" si="37"/>
        <v>1-35B-6</v>
      </c>
      <c r="K826">
        <f>INDEX(FamilyPlateData!I:I,MATCH(I826,FamilyPlateData!H:H,0))</f>
        <v>2</v>
      </c>
      <c r="L826" t="str">
        <f>INDEX(FamilyPlateData!J:J,MATCH(I826,FamilyPlateData!H:H,0))</f>
        <v>n/a</v>
      </c>
      <c r="M826">
        <v>0</v>
      </c>
      <c r="N826">
        <v>0</v>
      </c>
      <c r="O826">
        <f>IF(_xlfn.IFNA(INDEX(ShrinkageData!H:H,MATCH(J826,ShrinkageData!H:H,0)), 0) = 0, 0, 1)</f>
        <v>0</v>
      </c>
      <c r="P826">
        <v>0</v>
      </c>
      <c r="Q826">
        <f t="shared" si="38"/>
        <v>0</v>
      </c>
      <c r="R826" s="1" t="s">
        <v>921</v>
      </c>
      <c r="S826" s="16">
        <f t="shared" si="39"/>
        <v>0</v>
      </c>
    </row>
    <row r="827" spans="1:19" x14ac:dyDescent="0.2">
      <c r="A827" t="str">
        <f>INDEX(FamilyPlateData!$A:$A,MATCH($I827,FamilyPlateData!$H:$H,0))</f>
        <v>F07M11</v>
      </c>
      <c r="B827" t="str">
        <f>INDEX(FamilyPlateData!$C:$C,MATCH($I827,FamilyPlateData!$H:$H,0))</f>
        <v>07</v>
      </c>
      <c r="C827" t="str">
        <f>INDEX(FamilyPlateData!$D:$D,MATCH($I827,FamilyPlateData!$H:$H,0))</f>
        <v>11</v>
      </c>
      <c r="D827">
        <f>INDEX(FamilyPlateData!$B:$B,MATCH($I827,FamilyPlateData!$H:$H,0))</f>
        <v>3</v>
      </c>
      <c r="E827">
        <v>1</v>
      </c>
      <c r="F827" s="19">
        <v>35</v>
      </c>
      <c r="G827" t="s">
        <v>3</v>
      </c>
      <c r="H827" s="5">
        <v>1</v>
      </c>
      <c r="I827" t="s">
        <v>196</v>
      </c>
      <c r="J827" s="15" t="str">
        <f t="shared" si="37"/>
        <v>1-35C-1</v>
      </c>
      <c r="K827">
        <f>INDEX(FamilyPlateData!I:I,MATCH(I827,FamilyPlateData!H:H,0))</f>
        <v>2</v>
      </c>
      <c r="L827" t="str">
        <f>INDEX(FamilyPlateData!J:J,MATCH(I827,FamilyPlateData!H:H,0))</f>
        <v>A4</v>
      </c>
      <c r="M827">
        <v>1</v>
      </c>
      <c r="N827">
        <v>1</v>
      </c>
      <c r="O827">
        <f>IF(_xlfn.IFNA(INDEX(ShrinkageData!H:H,MATCH(J827,ShrinkageData!H:H,0)), 0) = 0, 0, 1)</f>
        <v>0</v>
      </c>
      <c r="P827">
        <v>0</v>
      </c>
      <c r="Q827">
        <f t="shared" si="38"/>
        <v>1</v>
      </c>
      <c r="R827" s="1">
        <v>43600</v>
      </c>
      <c r="S827" s="16">
        <f t="shared" si="39"/>
        <v>163</v>
      </c>
    </row>
    <row r="828" spans="1:19" x14ac:dyDescent="0.2">
      <c r="A828" t="str">
        <f>INDEX(FamilyPlateData!$A:$A,MATCH($I828,FamilyPlateData!$H:$H,0))</f>
        <v>F07M11</v>
      </c>
      <c r="B828" t="str">
        <f>INDEX(FamilyPlateData!$C:$C,MATCH($I828,FamilyPlateData!$H:$H,0))</f>
        <v>07</v>
      </c>
      <c r="C828" t="str">
        <f>INDEX(FamilyPlateData!$D:$D,MATCH($I828,FamilyPlateData!$H:$H,0))</f>
        <v>11</v>
      </c>
      <c r="D828">
        <f>INDEX(FamilyPlateData!$B:$B,MATCH($I828,FamilyPlateData!$H:$H,0))</f>
        <v>3</v>
      </c>
      <c r="E828">
        <v>1</v>
      </c>
      <c r="F828" s="19">
        <v>35</v>
      </c>
      <c r="G828" t="s">
        <v>3</v>
      </c>
      <c r="H828" s="5">
        <v>2</v>
      </c>
      <c r="I828" t="s">
        <v>196</v>
      </c>
      <c r="J828" s="15" t="str">
        <f t="shared" si="37"/>
        <v>1-35C-2</v>
      </c>
      <c r="K828">
        <f>INDEX(FamilyPlateData!I:I,MATCH(I828,FamilyPlateData!H:H,0))</f>
        <v>2</v>
      </c>
      <c r="L828" t="str">
        <f>INDEX(FamilyPlateData!J:J,MATCH(I828,FamilyPlateData!H:H,0))</f>
        <v>A4</v>
      </c>
      <c r="M828">
        <v>0</v>
      </c>
      <c r="N828">
        <v>1</v>
      </c>
      <c r="O828">
        <f>IF(_xlfn.IFNA(INDEX(ShrinkageData!H:H,MATCH(J828,ShrinkageData!H:H,0)), 0) = 0, 0, 1)</f>
        <v>0</v>
      </c>
      <c r="P828">
        <v>1</v>
      </c>
      <c r="Q828">
        <f t="shared" si="38"/>
        <v>0</v>
      </c>
      <c r="R828" s="1">
        <v>43610</v>
      </c>
      <c r="S828" s="16">
        <f t="shared" si="39"/>
        <v>173</v>
      </c>
    </row>
    <row r="829" spans="1:19" x14ac:dyDescent="0.2">
      <c r="A829" t="str">
        <f>INDEX(FamilyPlateData!$A:$A,MATCH($I829,FamilyPlateData!$H:$H,0))</f>
        <v>F07M11</v>
      </c>
      <c r="B829" t="str">
        <f>INDEX(FamilyPlateData!$C:$C,MATCH($I829,FamilyPlateData!$H:$H,0))</f>
        <v>07</v>
      </c>
      <c r="C829" t="str">
        <f>INDEX(FamilyPlateData!$D:$D,MATCH($I829,FamilyPlateData!$H:$H,0))</f>
        <v>11</v>
      </c>
      <c r="D829">
        <f>INDEX(FamilyPlateData!$B:$B,MATCH($I829,FamilyPlateData!$H:$H,0))</f>
        <v>3</v>
      </c>
      <c r="E829">
        <v>1</v>
      </c>
      <c r="F829" s="19">
        <v>35</v>
      </c>
      <c r="G829" t="s">
        <v>3</v>
      </c>
      <c r="H829" s="5">
        <v>3</v>
      </c>
      <c r="I829" t="s">
        <v>196</v>
      </c>
      <c r="J829" s="15" t="str">
        <f t="shared" si="37"/>
        <v>1-35C-3</v>
      </c>
      <c r="K829">
        <f>INDEX(FamilyPlateData!I:I,MATCH(I829,FamilyPlateData!H:H,0))</f>
        <v>2</v>
      </c>
      <c r="L829" t="str">
        <f>INDEX(FamilyPlateData!J:J,MATCH(I829,FamilyPlateData!H:H,0))</f>
        <v>A4</v>
      </c>
      <c r="M829">
        <v>1</v>
      </c>
      <c r="N829">
        <v>1</v>
      </c>
      <c r="O829">
        <f>IF(_xlfn.IFNA(INDEX(ShrinkageData!H:H,MATCH(J829,ShrinkageData!H:H,0)), 0) = 0, 0, 1)</f>
        <v>0</v>
      </c>
      <c r="P829">
        <v>0</v>
      </c>
      <c r="Q829">
        <f t="shared" si="38"/>
        <v>1</v>
      </c>
      <c r="R829" s="1">
        <v>43613</v>
      </c>
      <c r="S829" s="16">
        <f t="shared" si="39"/>
        <v>176</v>
      </c>
    </row>
    <row r="830" spans="1:19" x14ac:dyDescent="0.2">
      <c r="A830" t="str">
        <f>INDEX(FamilyPlateData!$A:$A,MATCH($I830,FamilyPlateData!$H:$H,0))</f>
        <v>F07M11</v>
      </c>
      <c r="B830" t="str">
        <f>INDEX(FamilyPlateData!$C:$C,MATCH($I830,FamilyPlateData!$H:$H,0))</f>
        <v>07</v>
      </c>
      <c r="C830" t="str">
        <f>INDEX(FamilyPlateData!$D:$D,MATCH($I830,FamilyPlateData!$H:$H,0))</f>
        <v>11</v>
      </c>
      <c r="D830">
        <f>INDEX(FamilyPlateData!$B:$B,MATCH($I830,FamilyPlateData!$H:$H,0))</f>
        <v>3</v>
      </c>
      <c r="E830">
        <v>1</v>
      </c>
      <c r="F830" s="19">
        <v>35</v>
      </c>
      <c r="G830" t="s">
        <v>3</v>
      </c>
      <c r="H830" s="5">
        <v>4</v>
      </c>
      <c r="I830" t="s">
        <v>196</v>
      </c>
      <c r="J830" s="15" t="str">
        <f t="shared" si="37"/>
        <v>1-35C-4</v>
      </c>
      <c r="K830">
        <f>INDEX(FamilyPlateData!I:I,MATCH(I830,FamilyPlateData!H:H,0))</f>
        <v>2</v>
      </c>
      <c r="L830" t="str">
        <f>INDEX(FamilyPlateData!J:J,MATCH(I830,FamilyPlateData!H:H,0))</f>
        <v>A4</v>
      </c>
      <c r="M830">
        <v>1</v>
      </c>
      <c r="N830">
        <v>1</v>
      </c>
      <c r="O830">
        <f>IF(_xlfn.IFNA(INDEX(ShrinkageData!H:H,MATCH(J830,ShrinkageData!H:H,0)), 0) = 0, 0, 1)</f>
        <v>0</v>
      </c>
      <c r="P830">
        <v>0</v>
      </c>
      <c r="Q830">
        <f t="shared" si="38"/>
        <v>1</v>
      </c>
      <c r="R830" s="1">
        <v>43600</v>
      </c>
      <c r="S830" s="16">
        <f t="shared" si="39"/>
        <v>163</v>
      </c>
    </row>
    <row r="831" spans="1:19" x14ac:dyDescent="0.2">
      <c r="A831" t="str">
        <f>INDEX(FamilyPlateData!$A:$A,MATCH($I831,FamilyPlateData!$H:$H,0))</f>
        <v>F07M11</v>
      </c>
      <c r="B831" t="str">
        <f>INDEX(FamilyPlateData!$C:$C,MATCH($I831,FamilyPlateData!$H:$H,0))</f>
        <v>07</v>
      </c>
      <c r="C831" t="str">
        <f>INDEX(FamilyPlateData!$D:$D,MATCH($I831,FamilyPlateData!$H:$H,0))</f>
        <v>11</v>
      </c>
      <c r="D831">
        <f>INDEX(FamilyPlateData!$B:$B,MATCH($I831,FamilyPlateData!$H:$H,0))</f>
        <v>3</v>
      </c>
      <c r="E831">
        <v>1</v>
      </c>
      <c r="F831" s="19">
        <v>35</v>
      </c>
      <c r="G831" t="s">
        <v>3</v>
      </c>
      <c r="H831" s="5">
        <v>5</v>
      </c>
      <c r="I831" t="s">
        <v>196</v>
      </c>
      <c r="J831" s="15" t="str">
        <f t="shared" si="37"/>
        <v>1-35C-5</v>
      </c>
      <c r="K831">
        <f>INDEX(FamilyPlateData!I:I,MATCH(I831,FamilyPlateData!H:H,0))</f>
        <v>2</v>
      </c>
      <c r="L831" t="str">
        <f>INDEX(FamilyPlateData!J:J,MATCH(I831,FamilyPlateData!H:H,0))</f>
        <v>A4</v>
      </c>
      <c r="M831">
        <v>1</v>
      </c>
      <c r="N831">
        <v>1</v>
      </c>
      <c r="O831">
        <f>IF(_xlfn.IFNA(INDEX(ShrinkageData!H:H,MATCH(J831,ShrinkageData!H:H,0)), 0) = 0, 0, 1)</f>
        <v>0</v>
      </c>
      <c r="P831">
        <v>0</v>
      </c>
      <c r="Q831">
        <f t="shared" si="38"/>
        <v>1</v>
      </c>
      <c r="R831" s="1">
        <v>43600</v>
      </c>
      <c r="S831" s="16">
        <f t="shared" si="39"/>
        <v>163</v>
      </c>
    </row>
    <row r="832" spans="1:19" x14ac:dyDescent="0.2">
      <c r="A832" t="str">
        <f>INDEX(FamilyPlateData!$A:$A,MATCH($I832,FamilyPlateData!$H:$H,0))</f>
        <v>F07M11</v>
      </c>
      <c r="B832" t="str">
        <f>INDEX(FamilyPlateData!$C:$C,MATCH($I832,FamilyPlateData!$H:$H,0))</f>
        <v>07</v>
      </c>
      <c r="C832" t="str">
        <f>INDEX(FamilyPlateData!$D:$D,MATCH($I832,FamilyPlateData!$H:$H,0))</f>
        <v>11</v>
      </c>
      <c r="D832">
        <f>INDEX(FamilyPlateData!$B:$B,MATCH($I832,FamilyPlateData!$H:$H,0))</f>
        <v>3</v>
      </c>
      <c r="E832">
        <v>1</v>
      </c>
      <c r="F832" s="19">
        <v>35</v>
      </c>
      <c r="G832" t="s">
        <v>3</v>
      </c>
      <c r="H832" s="5">
        <v>6</v>
      </c>
      <c r="I832" t="s">
        <v>196</v>
      </c>
      <c r="J832" s="15" t="str">
        <f t="shared" ref="J832:J895" si="40">CONCATENATE(I832,"-",H832)</f>
        <v>1-35C-6</v>
      </c>
      <c r="K832">
        <f>INDEX(FamilyPlateData!I:I,MATCH(I832,FamilyPlateData!H:H,0))</f>
        <v>2</v>
      </c>
      <c r="L832" t="str">
        <f>INDEX(FamilyPlateData!J:J,MATCH(I832,FamilyPlateData!H:H,0))</f>
        <v>A4</v>
      </c>
      <c r="M832">
        <v>0</v>
      </c>
      <c r="N832">
        <v>1</v>
      </c>
      <c r="O832">
        <f>IF(_xlfn.IFNA(INDEX(ShrinkageData!H:H,MATCH(J832,ShrinkageData!H:H,0)), 0) = 0, 0, 1)</f>
        <v>0</v>
      </c>
      <c r="P832">
        <v>1</v>
      </c>
      <c r="Q832">
        <f t="shared" si="38"/>
        <v>0</v>
      </c>
      <c r="R832" s="1">
        <v>43600</v>
      </c>
      <c r="S832" s="16">
        <f t="shared" si="39"/>
        <v>163</v>
      </c>
    </row>
    <row r="833" spans="1:19" x14ac:dyDescent="0.2">
      <c r="A833" t="str">
        <f>INDEX(FamilyPlateData!$A:$A,MATCH($I833,FamilyPlateData!$H:$H,0))</f>
        <v>F07M11</v>
      </c>
      <c r="B833" t="str">
        <f>INDEX(FamilyPlateData!$C:$C,MATCH($I833,FamilyPlateData!$H:$H,0))</f>
        <v>07</v>
      </c>
      <c r="C833" t="str">
        <f>INDEX(FamilyPlateData!$D:$D,MATCH($I833,FamilyPlateData!$H:$H,0))</f>
        <v>11</v>
      </c>
      <c r="D833">
        <f>INDEX(FamilyPlateData!$B:$B,MATCH($I833,FamilyPlateData!$H:$H,0))</f>
        <v>3</v>
      </c>
      <c r="E833">
        <v>1</v>
      </c>
      <c r="F833" s="19">
        <v>35</v>
      </c>
      <c r="G833" t="s">
        <v>4</v>
      </c>
      <c r="H833" s="5">
        <v>1</v>
      </c>
      <c r="I833" t="s">
        <v>197</v>
      </c>
      <c r="J833" s="15" t="str">
        <f t="shared" si="40"/>
        <v>1-35D-1</v>
      </c>
      <c r="K833">
        <f>INDEX(FamilyPlateData!I:I,MATCH(I833,FamilyPlateData!H:H,0))</f>
        <v>2</v>
      </c>
      <c r="L833" t="str">
        <f>INDEX(FamilyPlateData!J:J,MATCH(I833,FamilyPlateData!H:H,0))</f>
        <v>A4</v>
      </c>
      <c r="M833">
        <v>1</v>
      </c>
      <c r="N833">
        <v>1</v>
      </c>
      <c r="O833">
        <f>IF(_xlfn.IFNA(INDEX(ShrinkageData!H:H,MATCH(J833,ShrinkageData!H:H,0)), 0) = 0, 0, 1)</f>
        <v>0</v>
      </c>
      <c r="P833">
        <v>0</v>
      </c>
      <c r="Q833">
        <f t="shared" si="38"/>
        <v>1</v>
      </c>
      <c r="R833" s="1">
        <v>43600</v>
      </c>
      <c r="S833" s="16">
        <f t="shared" si="39"/>
        <v>163</v>
      </c>
    </row>
    <row r="834" spans="1:19" x14ac:dyDescent="0.2">
      <c r="A834" t="str">
        <f>INDEX(FamilyPlateData!$A:$A,MATCH($I834,FamilyPlateData!$H:$H,0))</f>
        <v>F07M11</v>
      </c>
      <c r="B834" t="str">
        <f>INDEX(FamilyPlateData!$C:$C,MATCH($I834,FamilyPlateData!$H:$H,0))</f>
        <v>07</v>
      </c>
      <c r="C834" t="str">
        <f>INDEX(FamilyPlateData!$D:$D,MATCH($I834,FamilyPlateData!$H:$H,0))</f>
        <v>11</v>
      </c>
      <c r="D834">
        <f>INDEX(FamilyPlateData!$B:$B,MATCH($I834,FamilyPlateData!$H:$H,0))</f>
        <v>3</v>
      </c>
      <c r="E834">
        <v>1</v>
      </c>
      <c r="F834" s="19">
        <v>35</v>
      </c>
      <c r="G834" t="s">
        <v>4</v>
      </c>
      <c r="H834" s="5">
        <v>2</v>
      </c>
      <c r="I834" t="s">
        <v>197</v>
      </c>
      <c r="J834" s="15" t="str">
        <f t="shared" si="40"/>
        <v>1-35D-2</v>
      </c>
      <c r="K834">
        <f>INDEX(FamilyPlateData!I:I,MATCH(I834,FamilyPlateData!H:H,0))</f>
        <v>2</v>
      </c>
      <c r="L834" t="str">
        <f>INDEX(FamilyPlateData!J:J,MATCH(I834,FamilyPlateData!H:H,0))</f>
        <v>A4</v>
      </c>
      <c r="M834">
        <v>0</v>
      </c>
      <c r="N834">
        <v>1</v>
      </c>
      <c r="O834">
        <f>IF(_xlfn.IFNA(INDEX(ShrinkageData!H:H,MATCH(J834,ShrinkageData!H:H,0)), 0) = 0, 0, 1)</f>
        <v>0</v>
      </c>
      <c r="P834">
        <v>1</v>
      </c>
      <c r="Q834">
        <f t="shared" si="38"/>
        <v>0</v>
      </c>
      <c r="R834" s="1">
        <v>43593</v>
      </c>
      <c r="S834" s="16">
        <f t="shared" si="39"/>
        <v>156</v>
      </c>
    </row>
    <row r="835" spans="1:19" x14ac:dyDescent="0.2">
      <c r="A835" t="str">
        <f>INDEX(FamilyPlateData!$A:$A,MATCH($I835,FamilyPlateData!$H:$H,0))</f>
        <v>F07M11</v>
      </c>
      <c r="B835" t="str">
        <f>INDEX(FamilyPlateData!$C:$C,MATCH($I835,FamilyPlateData!$H:$H,0))</f>
        <v>07</v>
      </c>
      <c r="C835" t="str">
        <f>INDEX(FamilyPlateData!$D:$D,MATCH($I835,FamilyPlateData!$H:$H,0))</f>
        <v>11</v>
      </c>
      <c r="D835">
        <f>INDEX(FamilyPlateData!$B:$B,MATCH($I835,FamilyPlateData!$H:$H,0))</f>
        <v>3</v>
      </c>
      <c r="E835">
        <v>1</v>
      </c>
      <c r="F835" s="19">
        <v>35</v>
      </c>
      <c r="G835" t="s">
        <v>4</v>
      </c>
      <c r="H835" s="5">
        <v>3</v>
      </c>
      <c r="I835" t="s">
        <v>197</v>
      </c>
      <c r="J835" s="15" t="str">
        <f t="shared" si="40"/>
        <v>1-35D-3</v>
      </c>
      <c r="K835">
        <f>INDEX(FamilyPlateData!I:I,MATCH(I835,FamilyPlateData!H:H,0))</f>
        <v>2</v>
      </c>
      <c r="L835" t="str">
        <f>INDEX(FamilyPlateData!J:J,MATCH(I835,FamilyPlateData!H:H,0))</f>
        <v>A4</v>
      </c>
      <c r="M835">
        <v>1</v>
      </c>
      <c r="N835">
        <v>1</v>
      </c>
      <c r="O835">
        <f>IF(_xlfn.IFNA(INDEX(ShrinkageData!H:H,MATCH(J835,ShrinkageData!H:H,0)), 0) = 0, 0, 1)</f>
        <v>0</v>
      </c>
      <c r="P835">
        <v>0</v>
      </c>
      <c r="Q835">
        <f t="shared" ref="Q835:Q898" si="41">IF(AND(M835=1,N835=1,O835=0,P835=0),1,0)</f>
        <v>1</v>
      </c>
      <c r="R835" s="1">
        <v>43600</v>
      </c>
      <c r="S835" s="16">
        <f t="shared" ref="S835:S898" si="42">IF(AND(R835 &lt;&gt; "", R835 &lt;&gt; "n/a"), R835-DATE(2018,12,3), 0)</f>
        <v>163</v>
      </c>
    </row>
    <row r="836" spans="1:19" x14ac:dyDescent="0.2">
      <c r="A836" t="str">
        <f>INDEX(FamilyPlateData!$A:$A,MATCH($I836,FamilyPlateData!$H:$H,0))</f>
        <v>F07M11</v>
      </c>
      <c r="B836" t="str">
        <f>INDEX(FamilyPlateData!$C:$C,MATCH($I836,FamilyPlateData!$H:$H,0))</f>
        <v>07</v>
      </c>
      <c r="C836" t="str">
        <f>INDEX(FamilyPlateData!$D:$D,MATCH($I836,FamilyPlateData!$H:$H,0))</f>
        <v>11</v>
      </c>
      <c r="D836">
        <f>INDEX(FamilyPlateData!$B:$B,MATCH($I836,FamilyPlateData!$H:$H,0))</f>
        <v>3</v>
      </c>
      <c r="E836">
        <v>1</v>
      </c>
      <c r="F836" s="19">
        <v>35</v>
      </c>
      <c r="G836" t="s">
        <v>4</v>
      </c>
      <c r="H836" s="5">
        <v>4</v>
      </c>
      <c r="I836" t="s">
        <v>197</v>
      </c>
      <c r="J836" s="15" t="str">
        <f t="shared" si="40"/>
        <v>1-35D-4</v>
      </c>
      <c r="K836">
        <f>INDEX(FamilyPlateData!I:I,MATCH(I836,FamilyPlateData!H:H,0))</f>
        <v>2</v>
      </c>
      <c r="L836" t="str">
        <f>INDEX(FamilyPlateData!J:J,MATCH(I836,FamilyPlateData!H:H,0))</f>
        <v>A4</v>
      </c>
      <c r="M836">
        <v>0</v>
      </c>
      <c r="N836">
        <v>0</v>
      </c>
      <c r="O836">
        <f>IF(_xlfn.IFNA(INDEX(ShrinkageData!H:H,MATCH(J836,ShrinkageData!H:H,0)), 0) = 0, 0, 1)</f>
        <v>0</v>
      </c>
      <c r="P836">
        <v>0</v>
      </c>
      <c r="Q836">
        <f t="shared" si="41"/>
        <v>0</v>
      </c>
      <c r="R836" s="1" t="s">
        <v>921</v>
      </c>
      <c r="S836" s="16">
        <f t="shared" si="42"/>
        <v>0</v>
      </c>
    </row>
    <row r="837" spans="1:19" x14ac:dyDescent="0.2">
      <c r="A837" t="str">
        <f>INDEX(FamilyPlateData!$A:$A,MATCH($I837,FamilyPlateData!$H:$H,0))</f>
        <v>F07M11</v>
      </c>
      <c r="B837" t="str">
        <f>INDEX(FamilyPlateData!$C:$C,MATCH($I837,FamilyPlateData!$H:$H,0))</f>
        <v>07</v>
      </c>
      <c r="C837" t="str">
        <f>INDEX(FamilyPlateData!$D:$D,MATCH($I837,FamilyPlateData!$H:$H,0))</f>
        <v>11</v>
      </c>
      <c r="D837">
        <f>INDEX(FamilyPlateData!$B:$B,MATCH($I837,FamilyPlateData!$H:$H,0))</f>
        <v>3</v>
      </c>
      <c r="E837">
        <v>1</v>
      </c>
      <c r="F837" s="19">
        <v>35</v>
      </c>
      <c r="G837" t="s">
        <v>4</v>
      </c>
      <c r="H837" s="5">
        <v>5</v>
      </c>
      <c r="I837" t="s">
        <v>197</v>
      </c>
      <c r="J837" s="15" t="str">
        <f t="shared" si="40"/>
        <v>1-35D-5</v>
      </c>
      <c r="K837">
        <f>INDEX(FamilyPlateData!I:I,MATCH(I837,FamilyPlateData!H:H,0))</f>
        <v>2</v>
      </c>
      <c r="L837" t="str">
        <f>INDEX(FamilyPlateData!J:J,MATCH(I837,FamilyPlateData!H:H,0))</f>
        <v>A4</v>
      </c>
      <c r="M837">
        <v>1</v>
      </c>
      <c r="N837">
        <v>1</v>
      </c>
      <c r="O837">
        <f>IF(_xlfn.IFNA(INDEX(ShrinkageData!H:H,MATCH(J837,ShrinkageData!H:H,0)), 0) = 0, 0, 1)</f>
        <v>0</v>
      </c>
      <c r="P837">
        <v>0</v>
      </c>
      <c r="Q837">
        <f t="shared" si="41"/>
        <v>1</v>
      </c>
      <c r="R837" s="1">
        <v>43600</v>
      </c>
      <c r="S837" s="16">
        <f t="shared" si="42"/>
        <v>163</v>
      </c>
    </row>
    <row r="838" spans="1:19" x14ac:dyDescent="0.2">
      <c r="A838" t="str">
        <f>INDEX(FamilyPlateData!$A:$A,MATCH($I838,FamilyPlateData!$H:$H,0))</f>
        <v>F07M11</v>
      </c>
      <c r="B838" t="str">
        <f>INDEX(FamilyPlateData!$C:$C,MATCH($I838,FamilyPlateData!$H:$H,0))</f>
        <v>07</v>
      </c>
      <c r="C838" t="str">
        <f>INDEX(FamilyPlateData!$D:$D,MATCH($I838,FamilyPlateData!$H:$H,0))</f>
        <v>11</v>
      </c>
      <c r="D838">
        <f>INDEX(FamilyPlateData!$B:$B,MATCH($I838,FamilyPlateData!$H:$H,0))</f>
        <v>3</v>
      </c>
      <c r="E838">
        <v>1</v>
      </c>
      <c r="F838" s="19">
        <v>35</v>
      </c>
      <c r="G838" t="s">
        <v>4</v>
      </c>
      <c r="H838" s="5">
        <v>6</v>
      </c>
      <c r="I838" t="s">
        <v>197</v>
      </c>
      <c r="J838" s="15" t="str">
        <f t="shared" si="40"/>
        <v>1-35D-6</v>
      </c>
      <c r="K838">
        <f>INDEX(FamilyPlateData!I:I,MATCH(I838,FamilyPlateData!H:H,0))</f>
        <v>2</v>
      </c>
      <c r="L838" t="str">
        <f>INDEX(FamilyPlateData!J:J,MATCH(I838,FamilyPlateData!H:H,0))</f>
        <v>A4</v>
      </c>
      <c r="M838">
        <v>1</v>
      </c>
      <c r="N838">
        <v>1</v>
      </c>
      <c r="O838">
        <f>IF(_xlfn.IFNA(INDEX(ShrinkageData!H:H,MATCH(J838,ShrinkageData!H:H,0)), 0) = 0, 0, 1)</f>
        <v>0</v>
      </c>
      <c r="P838">
        <v>0</v>
      </c>
      <c r="Q838">
        <f t="shared" si="41"/>
        <v>1</v>
      </c>
      <c r="R838" s="1">
        <v>43600</v>
      </c>
      <c r="S838" s="16">
        <f t="shared" si="42"/>
        <v>163</v>
      </c>
    </row>
    <row r="839" spans="1:19" x14ac:dyDescent="0.2">
      <c r="A839" t="str">
        <f>INDEX(FamilyPlateData!$A:$A,MATCH($I839,FamilyPlateData!$H:$H,0))</f>
        <v>F02M01</v>
      </c>
      <c r="B839" t="str">
        <f>INDEX(FamilyPlateData!$C:$C,MATCH($I839,FamilyPlateData!$H:$H,0))</f>
        <v>02</v>
      </c>
      <c r="C839" t="str">
        <f>INDEX(FamilyPlateData!$D:$D,MATCH($I839,FamilyPlateData!$H:$H,0))</f>
        <v>01</v>
      </c>
      <c r="D839">
        <f>INDEX(FamilyPlateData!$B:$B,MATCH($I839,FamilyPlateData!$H:$H,0))</f>
        <v>1</v>
      </c>
      <c r="E839">
        <v>1</v>
      </c>
      <c r="F839" s="19">
        <v>36</v>
      </c>
      <c r="G839" t="s">
        <v>1</v>
      </c>
      <c r="H839" s="5">
        <v>1</v>
      </c>
      <c r="I839" t="s">
        <v>198</v>
      </c>
      <c r="J839" s="15" t="str">
        <f t="shared" si="40"/>
        <v>1-36A-1</v>
      </c>
      <c r="K839">
        <f>INDEX(FamilyPlateData!I:I,MATCH(I839,FamilyPlateData!H:H,0))</f>
        <v>2</v>
      </c>
      <c r="L839" t="str">
        <f>INDEX(FamilyPlateData!J:J,MATCH(I839,FamilyPlateData!H:H,0))</f>
        <v>A3</v>
      </c>
      <c r="M839">
        <v>1</v>
      </c>
      <c r="N839">
        <v>1</v>
      </c>
      <c r="O839">
        <f>IF(_xlfn.IFNA(INDEX(ShrinkageData!H:H,MATCH(J839,ShrinkageData!H:H,0)), 0) = 0, 0, 1)</f>
        <v>1</v>
      </c>
      <c r="P839">
        <v>0</v>
      </c>
      <c r="Q839">
        <f t="shared" si="41"/>
        <v>0</v>
      </c>
      <c r="R839" s="1">
        <v>43587</v>
      </c>
      <c r="S839" s="16">
        <f t="shared" si="42"/>
        <v>150</v>
      </c>
    </row>
    <row r="840" spans="1:19" x14ac:dyDescent="0.2">
      <c r="A840" t="str">
        <f>INDEX(FamilyPlateData!$A:$A,MATCH($I840,FamilyPlateData!$H:$H,0))</f>
        <v>F02M01</v>
      </c>
      <c r="B840" t="str">
        <f>INDEX(FamilyPlateData!$C:$C,MATCH($I840,FamilyPlateData!$H:$H,0))</f>
        <v>02</v>
      </c>
      <c r="C840" t="str">
        <f>INDEX(FamilyPlateData!$D:$D,MATCH($I840,FamilyPlateData!$H:$H,0))</f>
        <v>01</v>
      </c>
      <c r="D840">
        <f>INDEX(FamilyPlateData!$B:$B,MATCH($I840,FamilyPlateData!$H:$H,0))</f>
        <v>1</v>
      </c>
      <c r="E840">
        <v>1</v>
      </c>
      <c r="F840" s="19">
        <v>36</v>
      </c>
      <c r="G840" t="s">
        <v>1</v>
      </c>
      <c r="H840" s="5">
        <v>2</v>
      </c>
      <c r="I840" t="s">
        <v>198</v>
      </c>
      <c r="J840" s="15" t="str">
        <f t="shared" si="40"/>
        <v>1-36A-2</v>
      </c>
      <c r="K840">
        <f>INDEX(FamilyPlateData!I:I,MATCH(I840,FamilyPlateData!H:H,0))</f>
        <v>2</v>
      </c>
      <c r="L840" t="str">
        <f>INDEX(FamilyPlateData!J:J,MATCH(I840,FamilyPlateData!H:H,0))</f>
        <v>A3</v>
      </c>
      <c r="M840">
        <v>1</v>
      </c>
      <c r="N840">
        <v>1</v>
      </c>
      <c r="O840">
        <f>IF(_xlfn.IFNA(INDEX(ShrinkageData!H:H,MATCH(J840,ShrinkageData!H:H,0)), 0) = 0, 0, 1)</f>
        <v>0</v>
      </c>
      <c r="P840">
        <v>0</v>
      </c>
      <c r="Q840">
        <f t="shared" si="41"/>
        <v>1</v>
      </c>
      <c r="R840" s="1">
        <v>43600</v>
      </c>
      <c r="S840" s="16">
        <f t="shared" si="42"/>
        <v>163</v>
      </c>
    </row>
    <row r="841" spans="1:19" x14ac:dyDescent="0.2">
      <c r="A841" t="str">
        <f>INDEX(FamilyPlateData!$A:$A,MATCH($I841,FamilyPlateData!$H:$H,0))</f>
        <v>F02M01</v>
      </c>
      <c r="B841" t="str">
        <f>INDEX(FamilyPlateData!$C:$C,MATCH($I841,FamilyPlateData!$H:$H,0))</f>
        <v>02</v>
      </c>
      <c r="C841" t="str">
        <f>INDEX(FamilyPlateData!$D:$D,MATCH($I841,FamilyPlateData!$H:$H,0))</f>
        <v>01</v>
      </c>
      <c r="D841">
        <f>INDEX(FamilyPlateData!$B:$B,MATCH($I841,FamilyPlateData!$H:$H,0))</f>
        <v>1</v>
      </c>
      <c r="E841">
        <v>1</v>
      </c>
      <c r="F841" s="19">
        <v>36</v>
      </c>
      <c r="G841" t="s">
        <v>1</v>
      </c>
      <c r="H841" s="5">
        <v>3</v>
      </c>
      <c r="I841" t="s">
        <v>198</v>
      </c>
      <c r="J841" s="15" t="str">
        <f t="shared" si="40"/>
        <v>1-36A-3</v>
      </c>
      <c r="K841">
        <f>INDEX(FamilyPlateData!I:I,MATCH(I841,FamilyPlateData!H:H,0))</f>
        <v>2</v>
      </c>
      <c r="L841" t="str">
        <f>INDEX(FamilyPlateData!J:J,MATCH(I841,FamilyPlateData!H:H,0))</f>
        <v>A3</v>
      </c>
      <c r="M841">
        <v>1</v>
      </c>
      <c r="N841">
        <v>1</v>
      </c>
      <c r="O841">
        <f>IF(_xlfn.IFNA(INDEX(ShrinkageData!H:H,MATCH(J841,ShrinkageData!H:H,0)), 0) = 0, 0, 1)</f>
        <v>0</v>
      </c>
      <c r="P841">
        <v>0</v>
      </c>
      <c r="Q841">
        <f t="shared" si="41"/>
        <v>1</v>
      </c>
      <c r="R841" s="1">
        <v>43600</v>
      </c>
      <c r="S841" s="16">
        <f t="shared" si="42"/>
        <v>163</v>
      </c>
    </row>
    <row r="842" spans="1:19" x14ac:dyDescent="0.2">
      <c r="A842" t="str">
        <f>INDEX(FamilyPlateData!$A:$A,MATCH($I842,FamilyPlateData!$H:$H,0))</f>
        <v>F02M01</v>
      </c>
      <c r="B842" t="str">
        <f>INDEX(FamilyPlateData!$C:$C,MATCH($I842,FamilyPlateData!$H:$H,0))</f>
        <v>02</v>
      </c>
      <c r="C842" t="str">
        <f>INDEX(FamilyPlateData!$D:$D,MATCH($I842,FamilyPlateData!$H:$H,0))</f>
        <v>01</v>
      </c>
      <c r="D842">
        <f>INDEX(FamilyPlateData!$B:$B,MATCH($I842,FamilyPlateData!$H:$H,0))</f>
        <v>1</v>
      </c>
      <c r="E842">
        <v>1</v>
      </c>
      <c r="F842" s="19">
        <v>36</v>
      </c>
      <c r="G842" t="s">
        <v>1</v>
      </c>
      <c r="H842" s="5">
        <v>4</v>
      </c>
      <c r="I842" t="s">
        <v>198</v>
      </c>
      <c r="J842" s="15" t="str">
        <f t="shared" si="40"/>
        <v>1-36A-4</v>
      </c>
      <c r="K842">
        <f>INDEX(FamilyPlateData!I:I,MATCH(I842,FamilyPlateData!H:H,0))</f>
        <v>2</v>
      </c>
      <c r="L842" t="str">
        <f>INDEX(FamilyPlateData!J:J,MATCH(I842,FamilyPlateData!H:H,0))</f>
        <v>A3</v>
      </c>
      <c r="M842">
        <v>0</v>
      </c>
      <c r="N842">
        <v>0</v>
      </c>
      <c r="O842">
        <f>IF(_xlfn.IFNA(INDEX(ShrinkageData!H:H,MATCH(J842,ShrinkageData!H:H,0)), 0) = 0, 0, 1)</f>
        <v>0</v>
      </c>
      <c r="P842">
        <v>0</v>
      </c>
      <c r="Q842">
        <f t="shared" si="41"/>
        <v>0</v>
      </c>
      <c r="R842" s="1" t="s">
        <v>921</v>
      </c>
      <c r="S842" s="16">
        <f t="shared" si="42"/>
        <v>0</v>
      </c>
    </row>
    <row r="843" spans="1:19" x14ac:dyDescent="0.2">
      <c r="A843" t="str">
        <f>INDEX(FamilyPlateData!$A:$A,MATCH($I843,FamilyPlateData!$H:$H,0))</f>
        <v>F02M01</v>
      </c>
      <c r="B843" t="str">
        <f>INDEX(FamilyPlateData!$C:$C,MATCH($I843,FamilyPlateData!$H:$H,0))</f>
        <v>02</v>
      </c>
      <c r="C843" t="str">
        <f>INDEX(FamilyPlateData!$D:$D,MATCH($I843,FamilyPlateData!$H:$H,0))</f>
        <v>01</v>
      </c>
      <c r="D843">
        <f>INDEX(FamilyPlateData!$B:$B,MATCH($I843,FamilyPlateData!$H:$H,0))</f>
        <v>1</v>
      </c>
      <c r="E843">
        <v>1</v>
      </c>
      <c r="F843" s="19">
        <v>36</v>
      </c>
      <c r="G843" t="s">
        <v>1</v>
      </c>
      <c r="H843" s="5">
        <v>5</v>
      </c>
      <c r="I843" t="s">
        <v>198</v>
      </c>
      <c r="J843" s="15" t="str">
        <f t="shared" si="40"/>
        <v>1-36A-5</v>
      </c>
      <c r="K843">
        <f>INDEX(FamilyPlateData!I:I,MATCH(I843,FamilyPlateData!H:H,0))</f>
        <v>2</v>
      </c>
      <c r="L843" t="str">
        <f>INDEX(FamilyPlateData!J:J,MATCH(I843,FamilyPlateData!H:H,0))</f>
        <v>A3</v>
      </c>
      <c r="M843">
        <v>1</v>
      </c>
      <c r="N843">
        <v>1</v>
      </c>
      <c r="O843">
        <f>IF(_xlfn.IFNA(INDEX(ShrinkageData!H:H,MATCH(J843,ShrinkageData!H:H,0)), 0) = 0, 0, 1)</f>
        <v>0</v>
      </c>
      <c r="P843">
        <v>0</v>
      </c>
      <c r="Q843">
        <f t="shared" si="41"/>
        <v>1</v>
      </c>
      <c r="R843" s="1">
        <v>43600</v>
      </c>
      <c r="S843" s="16">
        <f t="shared" si="42"/>
        <v>163</v>
      </c>
    </row>
    <row r="844" spans="1:19" x14ac:dyDescent="0.2">
      <c r="A844" t="str">
        <f>INDEX(FamilyPlateData!$A:$A,MATCH($I844,FamilyPlateData!$H:$H,0))</f>
        <v>F02M01</v>
      </c>
      <c r="B844" t="str">
        <f>INDEX(FamilyPlateData!$C:$C,MATCH($I844,FamilyPlateData!$H:$H,0))</f>
        <v>02</v>
      </c>
      <c r="C844" t="str">
        <f>INDEX(FamilyPlateData!$D:$D,MATCH($I844,FamilyPlateData!$H:$H,0))</f>
        <v>01</v>
      </c>
      <c r="D844">
        <f>INDEX(FamilyPlateData!$B:$B,MATCH($I844,FamilyPlateData!$H:$H,0))</f>
        <v>1</v>
      </c>
      <c r="E844">
        <v>1</v>
      </c>
      <c r="F844" s="19">
        <v>36</v>
      </c>
      <c r="G844" t="s">
        <v>1</v>
      </c>
      <c r="H844" s="5">
        <v>6</v>
      </c>
      <c r="I844" t="s">
        <v>198</v>
      </c>
      <c r="J844" s="15" t="str">
        <f t="shared" si="40"/>
        <v>1-36A-6</v>
      </c>
      <c r="K844">
        <f>INDEX(FamilyPlateData!I:I,MATCH(I844,FamilyPlateData!H:H,0))</f>
        <v>2</v>
      </c>
      <c r="L844" t="str">
        <f>INDEX(FamilyPlateData!J:J,MATCH(I844,FamilyPlateData!H:H,0))</f>
        <v>A3</v>
      </c>
      <c r="M844">
        <v>1</v>
      </c>
      <c r="N844">
        <v>1</v>
      </c>
      <c r="O844">
        <f>IF(_xlfn.IFNA(INDEX(ShrinkageData!H:H,MATCH(J844,ShrinkageData!H:H,0)), 0) = 0, 0, 1)</f>
        <v>0</v>
      </c>
      <c r="P844">
        <v>0</v>
      </c>
      <c r="Q844">
        <f t="shared" si="41"/>
        <v>1</v>
      </c>
      <c r="R844" s="1">
        <v>43600</v>
      </c>
      <c r="S844" s="16">
        <f t="shared" si="42"/>
        <v>163</v>
      </c>
    </row>
    <row r="845" spans="1:19" x14ac:dyDescent="0.2">
      <c r="A845" t="str">
        <f>INDEX(FamilyPlateData!$A:$A,MATCH($I845,FamilyPlateData!$H:$H,0))</f>
        <v>F02M01</v>
      </c>
      <c r="B845" t="str">
        <f>INDEX(FamilyPlateData!$C:$C,MATCH($I845,FamilyPlateData!$H:$H,0))</f>
        <v>02</v>
      </c>
      <c r="C845" t="str">
        <f>INDEX(FamilyPlateData!$D:$D,MATCH($I845,FamilyPlateData!$H:$H,0))</f>
        <v>01</v>
      </c>
      <c r="D845">
        <f>INDEX(FamilyPlateData!$B:$B,MATCH($I845,FamilyPlateData!$H:$H,0))</f>
        <v>1</v>
      </c>
      <c r="E845">
        <v>1</v>
      </c>
      <c r="F845" s="19">
        <v>36</v>
      </c>
      <c r="G845" t="s">
        <v>2</v>
      </c>
      <c r="H845" s="5">
        <v>1</v>
      </c>
      <c r="I845" t="s">
        <v>199</v>
      </c>
      <c r="J845" s="15" t="str">
        <f t="shared" si="40"/>
        <v>1-36B-1</v>
      </c>
      <c r="K845">
        <f>INDEX(FamilyPlateData!I:I,MATCH(I845,FamilyPlateData!H:H,0))</f>
        <v>2</v>
      </c>
      <c r="L845" t="str">
        <f>INDEX(FamilyPlateData!J:J,MATCH(I845,FamilyPlateData!H:H,0))</f>
        <v>A3</v>
      </c>
      <c r="M845">
        <v>1</v>
      </c>
      <c r="N845">
        <v>1</v>
      </c>
      <c r="O845">
        <f>IF(_xlfn.IFNA(INDEX(ShrinkageData!H:H,MATCH(J845,ShrinkageData!H:H,0)), 0) = 0, 0, 1)</f>
        <v>0</v>
      </c>
      <c r="P845">
        <v>0</v>
      </c>
      <c r="Q845">
        <f t="shared" si="41"/>
        <v>1</v>
      </c>
      <c r="R845" s="1">
        <v>43595</v>
      </c>
      <c r="S845" s="16">
        <f t="shared" si="42"/>
        <v>158</v>
      </c>
    </row>
    <row r="846" spans="1:19" x14ac:dyDescent="0.2">
      <c r="A846" t="str">
        <f>INDEX(FamilyPlateData!$A:$A,MATCH($I846,FamilyPlateData!$H:$H,0))</f>
        <v>F02M01</v>
      </c>
      <c r="B846" t="str">
        <f>INDEX(FamilyPlateData!$C:$C,MATCH($I846,FamilyPlateData!$H:$H,0))</f>
        <v>02</v>
      </c>
      <c r="C846" t="str">
        <f>INDEX(FamilyPlateData!$D:$D,MATCH($I846,FamilyPlateData!$H:$H,0))</f>
        <v>01</v>
      </c>
      <c r="D846">
        <f>INDEX(FamilyPlateData!$B:$B,MATCH($I846,FamilyPlateData!$H:$H,0))</f>
        <v>1</v>
      </c>
      <c r="E846">
        <v>1</v>
      </c>
      <c r="F846" s="19">
        <v>36</v>
      </c>
      <c r="G846" t="s">
        <v>2</v>
      </c>
      <c r="H846" s="5">
        <v>2</v>
      </c>
      <c r="I846" t="s">
        <v>199</v>
      </c>
      <c r="J846" s="15" t="str">
        <f t="shared" si="40"/>
        <v>1-36B-2</v>
      </c>
      <c r="K846">
        <f>INDEX(FamilyPlateData!I:I,MATCH(I846,FamilyPlateData!H:H,0))</f>
        <v>2</v>
      </c>
      <c r="L846" t="str">
        <f>INDEX(FamilyPlateData!J:J,MATCH(I846,FamilyPlateData!H:H,0))</f>
        <v>A3</v>
      </c>
      <c r="M846">
        <v>1</v>
      </c>
      <c r="N846">
        <v>1</v>
      </c>
      <c r="O846">
        <f>IF(_xlfn.IFNA(INDEX(ShrinkageData!H:H,MATCH(J846,ShrinkageData!H:H,0)), 0) = 0, 0, 1)</f>
        <v>0</v>
      </c>
      <c r="P846">
        <v>0</v>
      </c>
      <c r="Q846">
        <f t="shared" si="41"/>
        <v>1</v>
      </c>
      <c r="R846" s="1">
        <v>43600</v>
      </c>
      <c r="S846" s="16">
        <f t="shared" si="42"/>
        <v>163</v>
      </c>
    </row>
    <row r="847" spans="1:19" x14ac:dyDescent="0.2">
      <c r="A847" t="str">
        <f>INDEX(FamilyPlateData!$A:$A,MATCH($I847,FamilyPlateData!$H:$H,0))</f>
        <v>F02M01</v>
      </c>
      <c r="B847" t="str">
        <f>INDEX(FamilyPlateData!$C:$C,MATCH($I847,FamilyPlateData!$H:$H,0))</f>
        <v>02</v>
      </c>
      <c r="C847" t="str">
        <f>INDEX(FamilyPlateData!$D:$D,MATCH($I847,FamilyPlateData!$H:$H,0))</f>
        <v>01</v>
      </c>
      <c r="D847">
        <f>INDEX(FamilyPlateData!$B:$B,MATCH($I847,FamilyPlateData!$H:$H,0))</f>
        <v>1</v>
      </c>
      <c r="E847">
        <v>1</v>
      </c>
      <c r="F847" s="19">
        <v>36</v>
      </c>
      <c r="G847" t="s">
        <v>2</v>
      </c>
      <c r="H847" s="5">
        <v>3</v>
      </c>
      <c r="I847" t="s">
        <v>199</v>
      </c>
      <c r="J847" s="15" t="str">
        <f t="shared" si="40"/>
        <v>1-36B-3</v>
      </c>
      <c r="K847">
        <f>INDEX(FamilyPlateData!I:I,MATCH(I847,FamilyPlateData!H:H,0))</f>
        <v>2</v>
      </c>
      <c r="L847" t="str">
        <f>INDEX(FamilyPlateData!J:J,MATCH(I847,FamilyPlateData!H:H,0))</f>
        <v>A3</v>
      </c>
      <c r="M847">
        <v>0</v>
      </c>
      <c r="N847">
        <v>0</v>
      </c>
      <c r="O847">
        <f>IF(_xlfn.IFNA(INDEX(ShrinkageData!H:H,MATCH(J847,ShrinkageData!H:H,0)), 0) = 0, 0, 1)</f>
        <v>0</v>
      </c>
      <c r="P847">
        <v>0</v>
      </c>
      <c r="Q847">
        <f t="shared" si="41"/>
        <v>0</v>
      </c>
      <c r="R847" s="1" t="s">
        <v>921</v>
      </c>
      <c r="S847" s="16">
        <f t="shared" si="42"/>
        <v>0</v>
      </c>
    </row>
    <row r="848" spans="1:19" x14ac:dyDescent="0.2">
      <c r="A848" t="str">
        <f>INDEX(FamilyPlateData!$A:$A,MATCH($I848,FamilyPlateData!$H:$H,0))</f>
        <v>F02M01</v>
      </c>
      <c r="B848" t="str">
        <f>INDEX(FamilyPlateData!$C:$C,MATCH($I848,FamilyPlateData!$H:$H,0))</f>
        <v>02</v>
      </c>
      <c r="C848" t="str">
        <f>INDEX(FamilyPlateData!$D:$D,MATCH($I848,FamilyPlateData!$H:$H,0))</f>
        <v>01</v>
      </c>
      <c r="D848">
        <f>INDEX(FamilyPlateData!$B:$B,MATCH($I848,FamilyPlateData!$H:$H,0))</f>
        <v>1</v>
      </c>
      <c r="E848">
        <v>1</v>
      </c>
      <c r="F848" s="19">
        <v>36</v>
      </c>
      <c r="G848" t="s">
        <v>2</v>
      </c>
      <c r="H848" s="5">
        <v>4</v>
      </c>
      <c r="I848" t="s">
        <v>199</v>
      </c>
      <c r="J848" s="15" t="str">
        <f t="shared" si="40"/>
        <v>1-36B-4</v>
      </c>
      <c r="K848">
        <f>INDEX(FamilyPlateData!I:I,MATCH(I848,FamilyPlateData!H:H,0))</f>
        <v>2</v>
      </c>
      <c r="L848" t="str">
        <f>INDEX(FamilyPlateData!J:J,MATCH(I848,FamilyPlateData!H:H,0))</f>
        <v>A3</v>
      </c>
      <c r="M848">
        <v>1</v>
      </c>
      <c r="N848">
        <v>1</v>
      </c>
      <c r="O848">
        <f>IF(_xlfn.IFNA(INDEX(ShrinkageData!H:H,MATCH(J848,ShrinkageData!H:H,0)), 0) = 0, 0, 1)</f>
        <v>0</v>
      </c>
      <c r="P848">
        <v>0</v>
      </c>
      <c r="Q848">
        <f t="shared" si="41"/>
        <v>1</v>
      </c>
      <c r="R848" s="1">
        <v>43600</v>
      </c>
      <c r="S848" s="16">
        <f t="shared" si="42"/>
        <v>163</v>
      </c>
    </row>
    <row r="849" spans="1:19" x14ac:dyDescent="0.2">
      <c r="A849" t="str">
        <f>INDEX(FamilyPlateData!$A:$A,MATCH($I849,FamilyPlateData!$H:$H,0))</f>
        <v>F02M01</v>
      </c>
      <c r="B849" t="str">
        <f>INDEX(FamilyPlateData!$C:$C,MATCH($I849,FamilyPlateData!$H:$H,0))</f>
        <v>02</v>
      </c>
      <c r="C849" t="str">
        <f>INDEX(FamilyPlateData!$D:$D,MATCH($I849,FamilyPlateData!$H:$H,0))</f>
        <v>01</v>
      </c>
      <c r="D849">
        <f>INDEX(FamilyPlateData!$B:$B,MATCH($I849,FamilyPlateData!$H:$H,0))</f>
        <v>1</v>
      </c>
      <c r="E849">
        <v>1</v>
      </c>
      <c r="F849" s="19">
        <v>36</v>
      </c>
      <c r="G849" t="s">
        <v>2</v>
      </c>
      <c r="H849" s="5">
        <v>5</v>
      </c>
      <c r="I849" t="s">
        <v>199</v>
      </c>
      <c r="J849" s="15" t="str">
        <f t="shared" si="40"/>
        <v>1-36B-5</v>
      </c>
      <c r="K849">
        <f>INDEX(FamilyPlateData!I:I,MATCH(I849,FamilyPlateData!H:H,0))</f>
        <v>2</v>
      </c>
      <c r="L849" t="str">
        <f>INDEX(FamilyPlateData!J:J,MATCH(I849,FamilyPlateData!H:H,0))</f>
        <v>A3</v>
      </c>
      <c r="M849">
        <v>1</v>
      </c>
      <c r="N849">
        <v>1</v>
      </c>
      <c r="O849">
        <f>IF(_xlfn.IFNA(INDEX(ShrinkageData!H:H,MATCH(J849,ShrinkageData!H:H,0)), 0) = 0, 0, 1)</f>
        <v>0</v>
      </c>
      <c r="P849">
        <v>0</v>
      </c>
      <c r="Q849">
        <f t="shared" si="41"/>
        <v>1</v>
      </c>
      <c r="R849" s="1">
        <v>43600</v>
      </c>
      <c r="S849" s="16">
        <f t="shared" si="42"/>
        <v>163</v>
      </c>
    </row>
    <row r="850" spans="1:19" x14ac:dyDescent="0.2">
      <c r="A850" t="str">
        <f>INDEX(FamilyPlateData!$A:$A,MATCH($I850,FamilyPlateData!$H:$H,0))</f>
        <v>F02M01</v>
      </c>
      <c r="B850" t="str">
        <f>INDEX(FamilyPlateData!$C:$C,MATCH($I850,FamilyPlateData!$H:$H,0))</f>
        <v>02</v>
      </c>
      <c r="C850" t="str">
        <f>INDEX(FamilyPlateData!$D:$D,MATCH($I850,FamilyPlateData!$H:$H,0))</f>
        <v>01</v>
      </c>
      <c r="D850">
        <f>INDEX(FamilyPlateData!$B:$B,MATCH($I850,FamilyPlateData!$H:$H,0))</f>
        <v>1</v>
      </c>
      <c r="E850">
        <v>1</v>
      </c>
      <c r="F850" s="19">
        <v>36</v>
      </c>
      <c r="G850" t="s">
        <v>2</v>
      </c>
      <c r="H850" s="5">
        <v>6</v>
      </c>
      <c r="I850" t="s">
        <v>199</v>
      </c>
      <c r="J850" s="15" t="str">
        <f t="shared" si="40"/>
        <v>1-36B-6</v>
      </c>
      <c r="K850">
        <f>INDEX(FamilyPlateData!I:I,MATCH(I850,FamilyPlateData!H:H,0))</f>
        <v>2</v>
      </c>
      <c r="L850" t="str">
        <f>INDEX(FamilyPlateData!J:J,MATCH(I850,FamilyPlateData!H:H,0))</f>
        <v>A3</v>
      </c>
      <c r="M850">
        <v>1</v>
      </c>
      <c r="N850">
        <v>1</v>
      </c>
      <c r="O850">
        <f>IF(_xlfn.IFNA(INDEX(ShrinkageData!H:H,MATCH(J850,ShrinkageData!H:H,0)), 0) = 0, 0, 1)</f>
        <v>0</v>
      </c>
      <c r="P850">
        <v>0</v>
      </c>
      <c r="Q850">
        <f t="shared" si="41"/>
        <v>1</v>
      </c>
      <c r="R850" s="1">
        <v>43600</v>
      </c>
      <c r="S850" s="16">
        <f t="shared" si="42"/>
        <v>163</v>
      </c>
    </row>
    <row r="851" spans="1:19" x14ac:dyDescent="0.2">
      <c r="A851" t="str">
        <f>INDEX(FamilyPlateData!$A:$A,MATCH($I851,FamilyPlateData!$H:$H,0))</f>
        <v>F11M15</v>
      </c>
      <c r="B851" t="str">
        <f>INDEX(FamilyPlateData!$C:$C,MATCH($I851,FamilyPlateData!$H:$H,0))</f>
        <v>11</v>
      </c>
      <c r="C851" t="str">
        <f>INDEX(FamilyPlateData!$D:$D,MATCH($I851,FamilyPlateData!$H:$H,0))</f>
        <v>15</v>
      </c>
      <c r="D851">
        <f>INDEX(FamilyPlateData!$B:$B,MATCH($I851,FamilyPlateData!$H:$H,0))</f>
        <v>4</v>
      </c>
      <c r="E851">
        <v>1</v>
      </c>
      <c r="F851" s="19">
        <v>36</v>
      </c>
      <c r="G851" t="s">
        <v>3</v>
      </c>
      <c r="H851" s="5">
        <v>1</v>
      </c>
      <c r="I851" t="s">
        <v>200</v>
      </c>
      <c r="J851" s="15" t="str">
        <f t="shared" si="40"/>
        <v>1-36C-1</v>
      </c>
      <c r="K851">
        <f>INDEX(FamilyPlateData!I:I,MATCH(I851,FamilyPlateData!H:H,0))</f>
        <v>2</v>
      </c>
      <c r="L851" t="str">
        <f>INDEX(FamilyPlateData!J:J,MATCH(I851,FamilyPlateData!H:H,0))</f>
        <v>A3</v>
      </c>
      <c r="M851">
        <v>1</v>
      </c>
      <c r="N851">
        <v>1</v>
      </c>
      <c r="O851">
        <f>IF(_xlfn.IFNA(INDEX(ShrinkageData!H:H,MATCH(J851,ShrinkageData!H:H,0)), 0) = 0, 0, 1)</f>
        <v>0</v>
      </c>
      <c r="P851">
        <v>0</v>
      </c>
      <c r="Q851">
        <f t="shared" si="41"/>
        <v>1</v>
      </c>
      <c r="R851" s="1">
        <v>43600</v>
      </c>
      <c r="S851" s="16">
        <f t="shared" si="42"/>
        <v>163</v>
      </c>
    </row>
    <row r="852" spans="1:19" x14ac:dyDescent="0.2">
      <c r="A852" t="str">
        <f>INDEX(FamilyPlateData!$A:$A,MATCH($I852,FamilyPlateData!$H:$H,0))</f>
        <v>F11M15</v>
      </c>
      <c r="B852" t="str">
        <f>INDEX(FamilyPlateData!$C:$C,MATCH($I852,FamilyPlateData!$H:$H,0))</f>
        <v>11</v>
      </c>
      <c r="C852" t="str">
        <f>INDEX(FamilyPlateData!$D:$D,MATCH($I852,FamilyPlateData!$H:$H,0))</f>
        <v>15</v>
      </c>
      <c r="D852">
        <f>INDEX(FamilyPlateData!$B:$B,MATCH($I852,FamilyPlateData!$H:$H,0))</f>
        <v>4</v>
      </c>
      <c r="E852">
        <v>1</v>
      </c>
      <c r="F852" s="19">
        <v>36</v>
      </c>
      <c r="G852" t="s">
        <v>3</v>
      </c>
      <c r="H852" s="5">
        <v>2</v>
      </c>
      <c r="I852" t="s">
        <v>200</v>
      </c>
      <c r="J852" s="15" t="str">
        <f t="shared" si="40"/>
        <v>1-36C-2</v>
      </c>
      <c r="K852">
        <f>INDEX(FamilyPlateData!I:I,MATCH(I852,FamilyPlateData!H:H,0))</f>
        <v>2</v>
      </c>
      <c r="L852" t="str">
        <f>INDEX(FamilyPlateData!J:J,MATCH(I852,FamilyPlateData!H:H,0))</f>
        <v>A3</v>
      </c>
      <c r="M852">
        <v>1</v>
      </c>
      <c r="N852">
        <v>1</v>
      </c>
      <c r="O852">
        <f>IF(_xlfn.IFNA(INDEX(ShrinkageData!H:H,MATCH(J852,ShrinkageData!H:H,0)), 0) = 0, 0, 1)</f>
        <v>0</v>
      </c>
      <c r="P852">
        <v>0</v>
      </c>
      <c r="Q852">
        <f t="shared" si="41"/>
        <v>1</v>
      </c>
      <c r="R852" s="1">
        <v>43595</v>
      </c>
      <c r="S852" s="16">
        <f t="shared" si="42"/>
        <v>158</v>
      </c>
    </row>
    <row r="853" spans="1:19" x14ac:dyDescent="0.2">
      <c r="A853" t="str">
        <f>INDEX(FamilyPlateData!$A:$A,MATCH($I853,FamilyPlateData!$H:$H,0))</f>
        <v>F11M15</v>
      </c>
      <c r="B853" t="str">
        <f>INDEX(FamilyPlateData!$C:$C,MATCH($I853,FamilyPlateData!$H:$H,0))</f>
        <v>11</v>
      </c>
      <c r="C853" t="str">
        <f>INDEX(FamilyPlateData!$D:$D,MATCH($I853,FamilyPlateData!$H:$H,0))</f>
        <v>15</v>
      </c>
      <c r="D853">
        <f>INDEX(FamilyPlateData!$B:$B,MATCH($I853,FamilyPlateData!$H:$H,0))</f>
        <v>4</v>
      </c>
      <c r="E853">
        <v>1</v>
      </c>
      <c r="F853" s="19">
        <v>36</v>
      </c>
      <c r="G853" t="s">
        <v>3</v>
      </c>
      <c r="H853" s="5">
        <v>3</v>
      </c>
      <c r="I853" t="s">
        <v>200</v>
      </c>
      <c r="J853" s="15" t="str">
        <f t="shared" si="40"/>
        <v>1-36C-3</v>
      </c>
      <c r="K853">
        <f>INDEX(FamilyPlateData!I:I,MATCH(I853,FamilyPlateData!H:H,0))</f>
        <v>2</v>
      </c>
      <c r="L853" t="str">
        <f>INDEX(FamilyPlateData!J:J,MATCH(I853,FamilyPlateData!H:H,0))</f>
        <v>A3</v>
      </c>
      <c r="M853">
        <v>1</v>
      </c>
      <c r="N853">
        <v>1</v>
      </c>
      <c r="O853">
        <f>IF(_xlfn.IFNA(INDEX(ShrinkageData!H:H,MATCH(J853,ShrinkageData!H:H,0)), 0) = 0, 0, 1)</f>
        <v>0</v>
      </c>
      <c r="P853">
        <v>0</v>
      </c>
      <c r="Q853">
        <f t="shared" si="41"/>
        <v>1</v>
      </c>
      <c r="R853" s="1">
        <v>43600</v>
      </c>
      <c r="S853" s="16">
        <f t="shared" si="42"/>
        <v>163</v>
      </c>
    </row>
    <row r="854" spans="1:19" x14ac:dyDescent="0.2">
      <c r="A854" t="str">
        <f>INDEX(FamilyPlateData!$A:$A,MATCH($I854,FamilyPlateData!$H:$H,0))</f>
        <v>F11M15</v>
      </c>
      <c r="B854" t="str">
        <f>INDEX(FamilyPlateData!$C:$C,MATCH($I854,FamilyPlateData!$H:$H,0))</f>
        <v>11</v>
      </c>
      <c r="C854" t="str">
        <f>INDEX(FamilyPlateData!$D:$D,MATCH($I854,FamilyPlateData!$H:$H,0))</f>
        <v>15</v>
      </c>
      <c r="D854">
        <f>INDEX(FamilyPlateData!$B:$B,MATCH($I854,FamilyPlateData!$H:$H,0))</f>
        <v>4</v>
      </c>
      <c r="E854">
        <v>1</v>
      </c>
      <c r="F854" s="19">
        <v>36</v>
      </c>
      <c r="G854" t="s">
        <v>3</v>
      </c>
      <c r="H854" s="5">
        <v>4</v>
      </c>
      <c r="I854" t="s">
        <v>200</v>
      </c>
      <c r="J854" s="15" t="str">
        <f t="shared" si="40"/>
        <v>1-36C-4</v>
      </c>
      <c r="K854">
        <f>INDEX(FamilyPlateData!I:I,MATCH(I854,FamilyPlateData!H:H,0))</f>
        <v>2</v>
      </c>
      <c r="L854" t="str">
        <f>INDEX(FamilyPlateData!J:J,MATCH(I854,FamilyPlateData!H:H,0))</f>
        <v>A3</v>
      </c>
      <c r="M854">
        <v>1</v>
      </c>
      <c r="N854">
        <v>1</v>
      </c>
      <c r="O854">
        <f>IF(_xlfn.IFNA(INDEX(ShrinkageData!H:H,MATCH(J854,ShrinkageData!H:H,0)), 0) = 0, 0, 1)</f>
        <v>0</v>
      </c>
      <c r="P854">
        <v>0</v>
      </c>
      <c r="Q854">
        <f t="shared" si="41"/>
        <v>1</v>
      </c>
      <c r="R854" s="1">
        <v>43600</v>
      </c>
      <c r="S854" s="16">
        <f t="shared" si="42"/>
        <v>163</v>
      </c>
    </row>
    <row r="855" spans="1:19" x14ac:dyDescent="0.2">
      <c r="A855" t="str">
        <f>INDEX(FamilyPlateData!$A:$A,MATCH($I855,FamilyPlateData!$H:$H,0))</f>
        <v>F11M15</v>
      </c>
      <c r="B855" t="str">
        <f>INDEX(FamilyPlateData!$C:$C,MATCH($I855,FamilyPlateData!$H:$H,0))</f>
        <v>11</v>
      </c>
      <c r="C855" t="str">
        <f>INDEX(FamilyPlateData!$D:$D,MATCH($I855,FamilyPlateData!$H:$H,0))</f>
        <v>15</v>
      </c>
      <c r="D855">
        <f>INDEX(FamilyPlateData!$B:$B,MATCH($I855,FamilyPlateData!$H:$H,0))</f>
        <v>4</v>
      </c>
      <c r="E855">
        <v>1</v>
      </c>
      <c r="F855" s="19">
        <v>36</v>
      </c>
      <c r="G855" t="s">
        <v>3</v>
      </c>
      <c r="H855" s="5">
        <v>5</v>
      </c>
      <c r="I855" t="s">
        <v>200</v>
      </c>
      <c r="J855" s="15" t="str">
        <f t="shared" si="40"/>
        <v>1-36C-5</v>
      </c>
      <c r="K855">
        <f>INDEX(FamilyPlateData!I:I,MATCH(I855,FamilyPlateData!H:H,0))</f>
        <v>2</v>
      </c>
      <c r="L855" t="str">
        <f>INDEX(FamilyPlateData!J:J,MATCH(I855,FamilyPlateData!H:H,0))</f>
        <v>A3</v>
      </c>
      <c r="M855">
        <v>1</v>
      </c>
      <c r="N855">
        <v>1</v>
      </c>
      <c r="O855">
        <f>IF(_xlfn.IFNA(INDEX(ShrinkageData!H:H,MATCH(J855,ShrinkageData!H:H,0)), 0) = 0, 0, 1)</f>
        <v>0</v>
      </c>
      <c r="P855">
        <v>0</v>
      </c>
      <c r="Q855">
        <f t="shared" si="41"/>
        <v>1</v>
      </c>
      <c r="R855" s="1">
        <v>43600</v>
      </c>
      <c r="S855" s="16">
        <f t="shared" si="42"/>
        <v>163</v>
      </c>
    </row>
    <row r="856" spans="1:19" x14ac:dyDescent="0.2">
      <c r="A856" t="str">
        <f>INDEX(FamilyPlateData!$A:$A,MATCH($I856,FamilyPlateData!$H:$H,0))</f>
        <v>F11M15</v>
      </c>
      <c r="B856" t="str">
        <f>INDEX(FamilyPlateData!$C:$C,MATCH($I856,FamilyPlateData!$H:$H,0))</f>
        <v>11</v>
      </c>
      <c r="C856" t="str">
        <f>INDEX(FamilyPlateData!$D:$D,MATCH($I856,FamilyPlateData!$H:$H,0))</f>
        <v>15</v>
      </c>
      <c r="D856">
        <f>INDEX(FamilyPlateData!$B:$B,MATCH($I856,FamilyPlateData!$H:$H,0))</f>
        <v>4</v>
      </c>
      <c r="E856">
        <v>1</v>
      </c>
      <c r="F856" s="19">
        <v>36</v>
      </c>
      <c r="G856" t="s">
        <v>3</v>
      </c>
      <c r="H856" s="5">
        <v>6</v>
      </c>
      <c r="I856" t="s">
        <v>200</v>
      </c>
      <c r="J856" s="15" t="str">
        <f t="shared" si="40"/>
        <v>1-36C-6</v>
      </c>
      <c r="K856">
        <f>INDEX(FamilyPlateData!I:I,MATCH(I856,FamilyPlateData!H:H,0))</f>
        <v>2</v>
      </c>
      <c r="L856" t="str">
        <f>INDEX(FamilyPlateData!J:J,MATCH(I856,FamilyPlateData!H:H,0))</f>
        <v>A3</v>
      </c>
      <c r="M856">
        <v>1</v>
      </c>
      <c r="N856">
        <v>1</v>
      </c>
      <c r="O856">
        <f>IF(_xlfn.IFNA(INDEX(ShrinkageData!H:H,MATCH(J856,ShrinkageData!H:H,0)), 0) = 0, 0, 1)</f>
        <v>0</v>
      </c>
      <c r="P856">
        <v>0</v>
      </c>
      <c r="Q856">
        <f t="shared" si="41"/>
        <v>1</v>
      </c>
      <c r="R856" s="1">
        <v>43600</v>
      </c>
      <c r="S856" s="16">
        <f t="shared" si="42"/>
        <v>163</v>
      </c>
    </row>
    <row r="857" spans="1:19" x14ac:dyDescent="0.2">
      <c r="A857" t="str">
        <f>INDEX(FamilyPlateData!$A:$A,MATCH($I857,FamilyPlateData!$H:$H,0))</f>
        <v>F11M15</v>
      </c>
      <c r="B857" t="str">
        <f>INDEX(FamilyPlateData!$C:$C,MATCH($I857,FamilyPlateData!$H:$H,0))</f>
        <v>11</v>
      </c>
      <c r="C857" t="str">
        <f>INDEX(FamilyPlateData!$D:$D,MATCH($I857,FamilyPlateData!$H:$H,0))</f>
        <v>15</v>
      </c>
      <c r="D857">
        <f>INDEX(FamilyPlateData!$B:$B,MATCH($I857,FamilyPlateData!$H:$H,0))</f>
        <v>4</v>
      </c>
      <c r="E857">
        <v>1</v>
      </c>
      <c r="F857" s="19">
        <v>36</v>
      </c>
      <c r="G857" t="s">
        <v>4</v>
      </c>
      <c r="H857" s="5">
        <v>1</v>
      </c>
      <c r="I857" t="s">
        <v>201</v>
      </c>
      <c r="J857" s="15" t="str">
        <f t="shared" si="40"/>
        <v>1-36D-1</v>
      </c>
      <c r="K857">
        <f>INDEX(FamilyPlateData!I:I,MATCH(I857,FamilyPlateData!H:H,0))</f>
        <v>2</v>
      </c>
      <c r="L857" t="str">
        <f>INDEX(FamilyPlateData!J:J,MATCH(I857,FamilyPlateData!H:H,0))</f>
        <v>A3</v>
      </c>
      <c r="M857">
        <v>1</v>
      </c>
      <c r="N857">
        <v>1</v>
      </c>
      <c r="O857">
        <f>IF(_xlfn.IFNA(INDEX(ShrinkageData!H:H,MATCH(J857,ShrinkageData!H:H,0)), 0) = 0, 0, 1)</f>
        <v>0</v>
      </c>
      <c r="P857">
        <v>0</v>
      </c>
      <c r="Q857">
        <f t="shared" si="41"/>
        <v>1</v>
      </c>
      <c r="R857" s="1">
        <v>43600</v>
      </c>
      <c r="S857" s="16">
        <f t="shared" si="42"/>
        <v>163</v>
      </c>
    </row>
    <row r="858" spans="1:19" x14ac:dyDescent="0.2">
      <c r="A858" t="str">
        <f>INDEX(FamilyPlateData!$A:$A,MATCH($I858,FamilyPlateData!$H:$H,0))</f>
        <v>F11M15</v>
      </c>
      <c r="B858" t="str">
        <f>INDEX(FamilyPlateData!$C:$C,MATCH($I858,FamilyPlateData!$H:$H,0))</f>
        <v>11</v>
      </c>
      <c r="C858" t="str">
        <f>INDEX(FamilyPlateData!$D:$D,MATCH($I858,FamilyPlateData!$H:$H,0))</f>
        <v>15</v>
      </c>
      <c r="D858">
        <f>INDEX(FamilyPlateData!$B:$B,MATCH($I858,FamilyPlateData!$H:$H,0))</f>
        <v>4</v>
      </c>
      <c r="E858">
        <v>1</v>
      </c>
      <c r="F858" s="19">
        <v>36</v>
      </c>
      <c r="G858" t="s">
        <v>4</v>
      </c>
      <c r="H858" s="5">
        <v>2</v>
      </c>
      <c r="I858" t="s">
        <v>201</v>
      </c>
      <c r="J858" s="15" t="str">
        <f t="shared" si="40"/>
        <v>1-36D-2</v>
      </c>
      <c r="K858">
        <f>INDEX(FamilyPlateData!I:I,MATCH(I858,FamilyPlateData!H:H,0))</f>
        <v>2</v>
      </c>
      <c r="L858" t="str">
        <f>INDEX(FamilyPlateData!J:J,MATCH(I858,FamilyPlateData!H:H,0))</f>
        <v>A3</v>
      </c>
      <c r="M858">
        <v>1</v>
      </c>
      <c r="N858">
        <v>1</v>
      </c>
      <c r="O858">
        <f>IF(_xlfn.IFNA(INDEX(ShrinkageData!H:H,MATCH(J858,ShrinkageData!H:H,0)), 0) = 0, 0, 1)</f>
        <v>0</v>
      </c>
      <c r="P858">
        <v>0</v>
      </c>
      <c r="Q858">
        <f t="shared" si="41"/>
        <v>1</v>
      </c>
      <c r="R858" s="1">
        <v>43600</v>
      </c>
      <c r="S858" s="16">
        <f t="shared" si="42"/>
        <v>163</v>
      </c>
    </row>
    <row r="859" spans="1:19" x14ac:dyDescent="0.2">
      <c r="A859" t="str">
        <f>INDEX(FamilyPlateData!$A:$A,MATCH($I859,FamilyPlateData!$H:$H,0))</f>
        <v>F11M15</v>
      </c>
      <c r="B859" t="str">
        <f>INDEX(FamilyPlateData!$C:$C,MATCH($I859,FamilyPlateData!$H:$H,0))</f>
        <v>11</v>
      </c>
      <c r="C859" t="str">
        <f>INDEX(FamilyPlateData!$D:$D,MATCH($I859,FamilyPlateData!$H:$H,0))</f>
        <v>15</v>
      </c>
      <c r="D859">
        <f>INDEX(FamilyPlateData!$B:$B,MATCH($I859,FamilyPlateData!$H:$H,0))</f>
        <v>4</v>
      </c>
      <c r="E859">
        <v>1</v>
      </c>
      <c r="F859" s="19">
        <v>36</v>
      </c>
      <c r="G859" t="s">
        <v>4</v>
      </c>
      <c r="H859" s="5">
        <v>3</v>
      </c>
      <c r="I859" t="s">
        <v>201</v>
      </c>
      <c r="J859" s="15" t="str">
        <f t="shared" si="40"/>
        <v>1-36D-3</v>
      </c>
      <c r="K859">
        <f>INDEX(FamilyPlateData!I:I,MATCH(I859,FamilyPlateData!H:H,0))</f>
        <v>2</v>
      </c>
      <c r="L859" t="str">
        <f>INDEX(FamilyPlateData!J:J,MATCH(I859,FamilyPlateData!H:H,0))</f>
        <v>A3</v>
      </c>
      <c r="M859">
        <v>1</v>
      </c>
      <c r="N859">
        <v>1</v>
      </c>
      <c r="O859">
        <f>IF(_xlfn.IFNA(INDEX(ShrinkageData!H:H,MATCH(J859,ShrinkageData!H:H,0)), 0) = 0, 0, 1)</f>
        <v>0</v>
      </c>
      <c r="P859">
        <v>0</v>
      </c>
      <c r="Q859">
        <f t="shared" si="41"/>
        <v>1</v>
      </c>
      <c r="R859" s="1">
        <v>43600</v>
      </c>
      <c r="S859" s="16">
        <f t="shared" si="42"/>
        <v>163</v>
      </c>
    </row>
    <row r="860" spans="1:19" x14ac:dyDescent="0.2">
      <c r="A860" t="str">
        <f>INDEX(FamilyPlateData!$A:$A,MATCH($I860,FamilyPlateData!$H:$H,0))</f>
        <v>F11M15</v>
      </c>
      <c r="B860" t="str">
        <f>INDEX(FamilyPlateData!$C:$C,MATCH($I860,FamilyPlateData!$H:$H,0))</f>
        <v>11</v>
      </c>
      <c r="C860" t="str">
        <f>INDEX(FamilyPlateData!$D:$D,MATCH($I860,FamilyPlateData!$H:$H,0))</f>
        <v>15</v>
      </c>
      <c r="D860">
        <f>INDEX(FamilyPlateData!$B:$B,MATCH($I860,FamilyPlateData!$H:$H,0))</f>
        <v>4</v>
      </c>
      <c r="E860">
        <v>1</v>
      </c>
      <c r="F860" s="19">
        <v>36</v>
      </c>
      <c r="G860" t="s">
        <v>4</v>
      </c>
      <c r="H860" s="5">
        <v>4</v>
      </c>
      <c r="I860" t="s">
        <v>201</v>
      </c>
      <c r="J860" s="15" t="str">
        <f t="shared" si="40"/>
        <v>1-36D-4</v>
      </c>
      <c r="K860">
        <f>INDEX(FamilyPlateData!I:I,MATCH(I860,FamilyPlateData!H:H,0))</f>
        <v>2</v>
      </c>
      <c r="L860" t="str">
        <f>INDEX(FamilyPlateData!J:J,MATCH(I860,FamilyPlateData!H:H,0))</f>
        <v>A3</v>
      </c>
      <c r="M860">
        <v>1</v>
      </c>
      <c r="N860">
        <v>1</v>
      </c>
      <c r="O860">
        <f>IF(_xlfn.IFNA(INDEX(ShrinkageData!H:H,MATCH(J860,ShrinkageData!H:H,0)), 0) = 0, 0, 1)</f>
        <v>0</v>
      </c>
      <c r="P860">
        <v>0</v>
      </c>
      <c r="Q860">
        <f t="shared" si="41"/>
        <v>1</v>
      </c>
      <c r="R860" s="1">
        <v>43600</v>
      </c>
      <c r="S860" s="16">
        <f t="shared" si="42"/>
        <v>163</v>
      </c>
    </row>
    <row r="861" spans="1:19" x14ac:dyDescent="0.2">
      <c r="A861" t="str">
        <f>INDEX(FamilyPlateData!$A:$A,MATCH($I861,FamilyPlateData!$H:$H,0))</f>
        <v>F11M15</v>
      </c>
      <c r="B861" t="str">
        <f>INDEX(FamilyPlateData!$C:$C,MATCH($I861,FamilyPlateData!$H:$H,0))</f>
        <v>11</v>
      </c>
      <c r="C861" t="str">
        <f>INDEX(FamilyPlateData!$D:$D,MATCH($I861,FamilyPlateData!$H:$H,0))</f>
        <v>15</v>
      </c>
      <c r="D861">
        <f>INDEX(FamilyPlateData!$B:$B,MATCH($I861,FamilyPlateData!$H:$H,0))</f>
        <v>4</v>
      </c>
      <c r="E861">
        <v>1</v>
      </c>
      <c r="F861" s="19">
        <v>36</v>
      </c>
      <c r="G861" t="s">
        <v>4</v>
      </c>
      <c r="H861" s="5">
        <v>5</v>
      </c>
      <c r="I861" t="s">
        <v>201</v>
      </c>
      <c r="J861" s="15" t="str">
        <f t="shared" si="40"/>
        <v>1-36D-5</v>
      </c>
      <c r="K861">
        <f>INDEX(FamilyPlateData!I:I,MATCH(I861,FamilyPlateData!H:H,0))</f>
        <v>2</v>
      </c>
      <c r="L861" t="str">
        <f>INDEX(FamilyPlateData!J:J,MATCH(I861,FamilyPlateData!H:H,0))</f>
        <v>A3</v>
      </c>
      <c r="M861">
        <v>1</v>
      </c>
      <c r="N861">
        <v>1</v>
      </c>
      <c r="O861">
        <f>IF(_xlfn.IFNA(INDEX(ShrinkageData!H:H,MATCH(J861,ShrinkageData!H:H,0)), 0) = 0, 0, 1)</f>
        <v>0</v>
      </c>
      <c r="P861">
        <v>0</v>
      </c>
      <c r="Q861">
        <f t="shared" si="41"/>
        <v>1</v>
      </c>
      <c r="R861" s="1">
        <v>43600</v>
      </c>
      <c r="S861" s="16">
        <f t="shared" si="42"/>
        <v>163</v>
      </c>
    </row>
    <row r="862" spans="1:19" x14ac:dyDescent="0.2">
      <c r="A862" t="str">
        <f>INDEX(FamilyPlateData!$A:$A,MATCH($I862,FamilyPlateData!$H:$H,0))</f>
        <v>F11M15</v>
      </c>
      <c r="B862" t="str">
        <f>INDEX(FamilyPlateData!$C:$C,MATCH($I862,FamilyPlateData!$H:$H,0))</f>
        <v>11</v>
      </c>
      <c r="C862" t="str">
        <f>INDEX(FamilyPlateData!$D:$D,MATCH($I862,FamilyPlateData!$H:$H,0))</f>
        <v>15</v>
      </c>
      <c r="D862">
        <f>INDEX(FamilyPlateData!$B:$B,MATCH($I862,FamilyPlateData!$H:$H,0))</f>
        <v>4</v>
      </c>
      <c r="E862">
        <v>1</v>
      </c>
      <c r="F862" s="19">
        <v>36</v>
      </c>
      <c r="G862" t="s">
        <v>4</v>
      </c>
      <c r="H862" s="5">
        <v>6</v>
      </c>
      <c r="I862" t="s">
        <v>201</v>
      </c>
      <c r="J862" s="15" t="str">
        <f t="shared" si="40"/>
        <v>1-36D-6</v>
      </c>
      <c r="K862">
        <f>INDEX(FamilyPlateData!I:I,MATCH(I862,FamilyPlateData!H:H,0))</f>
        <v>2</v>
      </c>
      <c r="L862" t="str">
        <f>INDEX(FamilyPlateData!J:J,MATCH(I862,FamilyPlateData!H:H,0))</f>
        <v>A3</v>
      </c>
      <c r="M862">
        <v>1</v>
      </c>
      <c r="N862">
        <v>1</v>
      </c>
      <c r="O862">
        <f>IF(_xlfn.IFNA(INDEX(ShrinkageData!H:H,MATCH(J862,ShrinkageData!H:H,0)), 0) = 0, 0, 1)</f>
        <v>0</v>
      </c>
      <c r="P862">
        <v>0</v>
      </c>
      <c r="Q862">
        <f t="shared" si="41"/>
        <v>1</v>
      </c>
      <c r="R862" s="1">
        <v>43595</v>
      </c>
      <c r="S862" s="16">
        <f t="shared" si="42"/>
        <v>158</v>
      </c>
    </row>
    <row r="863" spans="1:19" x14ac:dyDescent="0.2">
      <c r="A863" t="str">
        <f>INDEX(FamilyPlateData!$A:$A,MATCH($I863,FamilyPlateData!$H:$H,0))</f>
        <v>F03M01</v>
      </c>
      <c r="B863" t="str">
        <f>INDEX(FamilyPlateData!$C:$C,MATCH($I863,FamilyPlateData!$H:$H,0))</f>
        <v>03</v>
      </c>
      <c r="C863" t="str">
        <f>INDEX(FamilyPlateData!$D:$D,MATCH($I863,FamilyPlateData!$H:$H,0))</f>
        <v>01</v>
      </c>
      <c r="D863">
        <f>INDEX(FamilyPlateData!$B:$B,MATCH($I863,FamilyPlateData!$H:$H,0))</f>
        <v>1</v>
      </c>
      <c r="E863">
        <v>1</v>
      </c>
      <c r="F863" s="19">
        <v>37</v>
      </c>
      <c r="G863" t="s">
        <v>1</v>
      </c>
      <c r="H863" s="5">
        <v>1</v>
      </c>
      <c r="I863" t="s">
        <v>202</v>
      </c>
      <c r="J863" s="15" t="str">
        <f t="shared" si="40"/>
        <v>1-37A-1</v>
      </c>
      <c r="K863">
        <f>INDEX(FamilyPlateData!I:I,MATCH(I863,FamilyPlateData!H:H,0))</f>
        <v>3</v>
      </c>
      <c r="L863" t="str">
        <f>INDEX(FamilyPlateData!J:J,MATCH(I863,FamilyPlateData!H:H,0))</f>
        <v>n/a</v>
      </c>
      <c r="M863">
        <v>0</v>
      </c>
      <c r="N863">
        <v>0</v>
      </c>
      <c r="O863">
        <f>IF(_xlfn.IFNA(INDEX(ShrinkageData!H:H,MATCH(J863,ShrinkageData!H:H,0)), 0) = 0, 0, 1)</f>
        <v>0</v>
      </c>
      <c r="P863">
        <v>0</v>
      </c>
      <c r="Q863">
        <f t="shared" si="41"/>
        <v>0</v>
      </c>
      <c r="R863" s="1" t="s">
        <v>921</v>
      </c>
      <c r="S863" s="16">
        <f t="shared" si="42"/>
        <v>0</v>
      </c>
    </row>
    <row r="864" spans="1:19" x14ac:dyDescent="0.2">
      <c r="A864" t="str">
        <f>INDEX(FamilyPlateData!$A:$A,MATCH($I864,FamilyPlateData!$H:$H,0))</f>
        <v>F03M01</v>
      </c>
      <c r="B864" t="str">
        <f>INDEX(FamilyPlateData!$C:$C,MATCH($I864,FamilyPlateData!$H:$H,0))</f>
        <v>03</v>
      </c>
      <c r="C864" t="str">
        <f>INDEX(FamilyPlateData!$D:$D,MATCH($I864,FamilyPlateData!$H:$H,0))</f>
        <v>01</v>
      </c>
      <c r="D864">
        <f>INDEX(FamilyPlateData!$B:$B,MATCH($I864,FamilyPlateData!$H:$H,0))</f>
        <v>1</v>
      </c>
      <c r="E864">
        <v>1</v>
      </c>
      <c r="F864" s="19">
        <v>37</v>
      </c>
      <c r="G864" t="s">
        <v>1</v>
      </c>
      <c r="H864" s="5">
        <v>2</v>
      </c>
      <c r="I864" t="s">
        <v>202</v>
      </c>
      <c r="J864" s="15" t="str">
        <f t="shared" si="40"/>
        <v>1-37A-2</v>
      </c>
      <c r="K864">
        <f>INDEX(FamilyPlateData!I:I,MATCH(I864,FamilyPlateData!H:H,0))</f>
        <v>3</v>
      </c>
      <c r="L864" t="str">
        <f>INDEX(FamilyPlateData!J:J,MATCH(I864,FamilyPlateData!H:H,0))</f>
        <v>n/a</v>
      </c>
      <c r="M864">
        <v>0</v>
      </c>
      <c r="N864">
        <v>0</v>
      </c>
      <c r="O864">
        <f>IF(_xlfn.IFNA(INDEX(ShrinkageData!H:H,MATCH(J864,ShrinkageData!H:H,0)), 0) = 0, 0, 1)</f>
        <v>0</v>
      </c>
      <c r="P864">
        <v>0</v>
      </c>
      <c r="Q864">
        <f t="shared" si="41"/>
        <v>0</v>
      </c>
      <c r="R864" s="1" t="s">
        <v>921</v>
      </c>
      <c r="S864" s="16">
        <f t="shared" si="42"/>
        <v>0</v>
      </c>
    </row>
    <row r="865" spans="1:19" x14ac:dyDescent="0.2">
      <c r="A865" t="str">
        <f>INDEX(FamilyPlateData!$A:$A,MATCH($I865,FamilyPlateData!$H:$H,0))</f>
        <v>F03M01</v>
      </c>
      <c r="B865" t="str">
        <f>INDEX(FamilyPlateData!$C:$C,MATCH($I865,FamilyPlateData!$H:$H,0))</f>
        <v>03</v>
      </c>
      <c r="C865" t="str">
        <f>INDEX(FamilyPlateData!$D:$D,MATCH($I865,FamilyPlateData!$H:$H,0))</f>
        <v>01</v>
      </c>
      <c r="D865">
        <f>INDEX(FamilyPlateData!$B:$B,MATCH($I865,FamilyPlateData!$H:$H,0))</f>
        <v>1</v>
      </c>
      <c r="E865">
        <v>1</v>
      </c>
      <c r="F865" s="19">
        <v>37</v>
      </c>
      <c r="G865" t="s">
        <v>1</v>
      </c>
      <c r="H865" s="5">
        <v>3</v>
      </c>
      <c r="I865" t="s">
        <v>202</v>
      </c>
      <c r="J865" s="15" t="str">
        <f t="shared" si="40"/>
        <v>1-37A-3</v>
      </c>
      <c r="K865">
        <f>INDEX(FamilyPlateData!I:I,MATCH(I865,FamilyPlateData!H:H,0))</f>
        <v>3</v>
      </c>
      <c r="L865" t="str">
        <f>INDEX(FamilyPlateData!J:J,MATCH(I865,FamilyPlateData!H:H,0))</f>
        <v>n/a</v>
      </c>
      <c r="M865">
        <v>0</v>
      </c>
      <c r="N865">
        <v>1</v>
      </c>
      <c r="O865">
        <f>IF(_xlfn.IFNA(INDEX(ShrinkageData!H:H,MATCH(J865,ShrinkageData!H:H,0)), 0) = 0, 0, 1)</f>
        <v>0</v>
      </c>
      <c r="P865">
        <v>1</v>
      </c>
      <c r="Q865">
        <f t="shared" si="41"/>
        <v>0</v>
      </c>
      <c r="R865" s="1">
        <v>43600</v>
      </c>
      <c r="S865" s="16">
        <f t="shared" si="42"/>
        <v>163</v>
      </c>
    </row>
    <row r="866" spans="1:19" x14ac:dyDescent="0.2">
      <c r="A866" t="str">
        <f>INDEX(FamilyPlateData!$A:$A,MATCH($I866,FamilyPlateData!$H:$H,0))</f>
        <v>F03M01</v>
      </c>
      <c r="B866" t="str">
        <f>INDEX(FamilyPlateData!$C:$C,MATCH($I866,FamilyPlateData!$H:$H,0))</f>
        <v>03</v>
      </c>
      <c r="C866" t="str">
        <f>INDEX(FamilyPlateData!$D:$D,MATCH($I866,FamilyPlateData!$H:$H,0))</f>
        <v>01</v>
      </c>
      <c r="D866">
        <f>INDEX(FamilyPlateData!$B:$B,MATCH($I866,FamilyPlateData!$H:$H,0))</f>
        <v>1</v>
      </c>
      <c r="E866">
        <v>1</v>
      </c>
      <c r="F866" s="19">
        <v>37</v>
      </c>
      <c r="G866" t="s">
        <v>1</v>
      </c>
      <c r="H866" s="5">
        <v>4</v>
      </c>
      <c r="I866" t="s">
        <v>202</v>
      </c>
      <c r="J866" s="15" t="str">
        <f t="shared" si="40"/>
        <v>1-37A-4</v>
      </c>
      <c r="K866">
        <f>INDEX(FamilyPlateData!I:I,MATCH(I866,FamilyPlateData!H:H,0))</f>
        <v>3</v>
      </c>
      <c r="L866" t="str">
        <f>INDEX(FamilyPlateData!J:J,MATCH(I866,FamilyPlateData!H:H,0))</f>
        <v>n/a</v>
      </c>
      <c r="M866">
        <v>0</v>
      </c>
      <c r="N866">
        <v>0</v>
      </c>
      <c r="O866">
        <f>IF(_xlfn.IFNA(INDEX(ShrinkageData!H:H,MATCH(J866,ShrinkageData!H:H,0)), 0) = 0, 0, 1)</f>
        <v>0</v>
      </c>
      <c r="P866">
        <v>0</v>
      </c>
      <c r="Q866">
        <f t="shared" si="41"/>
        <v>0</v>
      </c>
      <c r="R866" s="1" t="s">
        <v>921</v>
      </c>
      <c r="S866" s="16">
        <f t="shared" si="42"/>
        <v>0</v>
      </c>
    </row>
    <row r="867" spans="1:19" x14ac:dyDescent="0.2">
      <c r="A867" t="str">
        <f>INDEX(FamilyPlateData!$A:$A,MATCH($I867,FamilyPlateData!$H:$H,0))</f>
        <v>F03M01</v>
      </c>
      <c r="B867" t="str">
        <f>INDEX(FamilyPlateData!$C:$C,MATCH($I867,FamilyPlateData!$H:$H,0))</f>
        <v>03</v>
      </c>
      <c r="C867" t="str">
        <f>INDEX(FamilyPlateData!$D:$D,MATCH($I867,FamilyPlateData!$H:$H,0))</f>
        <v>01</v>
      </c>
      <c r="D867">
        <f>INDEX(FamilyPlateData!$B:$B,MATCH($I867,FamilyPlateData!$H:$H,0))</f>
        <v>1</v>
      </c>
      <c r="E867">
        <v>1</v>
      </c>
      <c r="F867" s="19">
        <v>37</v>
      </c>
      <c r="G867" t="s">
        <v>1</v>
      </c>
      <c r="H867" s="5">
        <v>5</v>
      </c>
      <c r="I867" t="s">
        <v>202</v>
      </c>
      <c r="J867" s="15" t="str">
        <f t="shared" si="40"/>
        <v>1-37A-5</v>
      </c>
      <c r="K867">
        <f>INDEX(FamilyPlateData!I:I,MATCH(I867,FamilyPlateData!H:H,0))</f>
        <v>3</v>
      </c>
      <c r="L867" t="str">
        <f>INDEX(FamilyPlateData!J:J,MATCH(I867,FamilyPlateData!H:H,0))</f>
        <v>n/a</v>
      </c>
      <c r="M867">
        <v>0</v>
      </c>
      <c r="N867">
        <v>1</v>
      </c>
      <c r="O867">
        <f>IF(_xlfn.IFNA(INDEX(ShrinkageData!H:H,MATCH(J867,ShrinkageData!H:H,0)), 0) = 0, 0, 1)</f>
        <v>0</v>
      </c>
      <c r="P867">
        <v>1</v>
      </c>
      <c r="Q867">
        <f t="shared" si="41"/>
        <v>0</v>
      </c>
      <c r="R867" s="1">
        <v>43585</v>
      </c>
      <c r="S867" s="16">
        <f t="shared" si="42"/>
        <v>148</v>
      </c>
    </row>
    <row r="868" spans="1:19" x14ac:dyDescent="0.2">
      <c r="A868" t="str">
        <f>INDEX(FamilyPlateData!$A:$A,MATCH($I868,FamilyPlateData!$H:$H,0))</f>
        <v>F03M01</v>
      </c>
      <c r="B868" t="str">
        <f>INDEX(FamilyPlateData!$C:$C,MATCH($I868,FamilyPlateData!$H:$H,0))</f>
        <v>03</v>
      </c>
      <c r="C868" t="str">
        <f>INDEX(FamilyPlateData!$D:$D,MATCH($I868,FamilyPlateData!$H:$H,0))</f>
        <v>01</v>
      </c>
      <c r="D868">
        <f>INDEX(FamilyPlateData!$B:$B,MATCH($I868,FamilyPlateData!$H:$H,0))</f>
        <v>1</v>
      </c>
      <c r="E868">
        <v>1</v>
      </c>
      <c r="F868" s="19">
        <v>37</v>
      </c>
      <c r="G868" t="s">
        <v>1</v>
      </c>
      <c r="H868" s="5">
        <v>6</v>
      </c>
      <c r="I868" t="s">
        <v>202</v>
      </c>
      <c r="J868" s="15" t="str">
        <f t="shared" si="40"/>
        <v>1-37A-6</v>
      </c>
      <c r="K868">
        <f>INDEX(FamilyPlateData!I:I,MATCH(I868,FamilyPlateData!H:H,0))</f>
        <v>3</v>
      </c>
      <c r="L868" t="str">
        <f>INDEX(FamilyPlateData!J:J,MATCH(I868,FamilyPlateData!H:H,0))</f>
        <v>n/a</v>
      </c>
      <c r="M868">
        <v>0</v>
      </c>
      <c r="N868">
        <v>0</v>
      </c>
      <c r="O868">
        <f>IF(_xlfn.IFNA(INDEX(ShrinkageData!H:H,MATCH(J868,ShrinkageData!H:H,0)), 0) = 0, 0, 1)</f>
        <v>0</v>
      </c>
      <c r="P868">
        <v>0</v>
      </c>
      <c r="Q868">
        <f t="shared" si="41"/>
        <v>0</v>
      </c>
      <c r="R868" s="1" t="s">
        <v>921</v>
      </c>
      <c r="S868" s="16">
        <f t="shared" si="42"/>
        <v>0</v>
      </c>
    </row>
    <row r="869" spans="1:19" x14ac:dyDescent="0.2">
      <c r="A869" t="str">
        <f>INDEX(FamilyPlateData!$A:$A,MATCH($I869,FamilyPlateData!$H:$H,0))</f>
        <v>F03M01</v>
      </c>
      <c r="B869" t="str">
        <f>INDEX(FamilyPlateData!$C:$C,MATCH($I869,FamilyPlateData!$H:$H,0))</f>
        <v>03</v>
      </c>
      <c r="C869" t="str">
        <f>INDEX(FamilyPlateData!$D:$D,MATCH($I869,FamilyPlateData!$H:$H,0))</f>
        <v>01</v>
      </c>
      <c r="D869">
        <f>INDEX(FamilyPlateData!$B:$B,MATCH($I869,FamilyPlateData!$H:$H,0))</f>
        <v>1</v>
      </c>
      <c r="E869">
        <v>1</v>
      </c>
      <c r="F869" s="19">
        <v>37</v>
      </c>
      <c r="G869" t="s">
        <v>2</v>
      </c>
      <c r="H869" s="5">
        <v>1</v>
      </c>
      <c r="I869" t="s">
        <v>203</v>
      </c>
      <c r="J869" s="15" t="str">
        <f t="shared" si="40"/>
        <v>1-37B-1</v>
      </c>
      <c r="K869">
        <f>INDEX(FamilyPlateData!I:I,MATCH(I869,FamilyPlateData!H:H,0))</f>
        <v>3</v>
      </c>
      <c r="L869" t="str">
        <f>INDEX(FamilyPlateData!J:J,MATCH(I869,FamilyPlateData!H:H,0))</f>
        <v>n/a</v>
      </c>
      <c r="M869">
        <v>0</v>
      </c>
      <c r="N869">
        <v>0</v>
      </c>
      <c r="O869">
        <f>IF(_xlfn.IFNA(INDEX(ShrinkageData!H:H,MATCH(J869,ShrinkageData!H:H,0)), 0) = 0, 0, 1)</f>
        <v>0</v>
      </c>
      <c r="P869">
        <v>0</v>
      </c>
      <c r="Q869">
        <f t="shared" si="41"/>
        <v>0</v>
      </c>
      <c r="R869" s="1" t="s">
        <v>921</v>
      </c>
      <c r="S869" s="16">
        <f t="shared" si="42"/>
        <v>0</v>
      </c>
    </row>
    <row r="870" spans="1:19" x14ac:dyDescent="0.2">
      <c r="A870" t="str">
        <f>INDEX(FamilyPlateData!$A:$A,MATCH($I870,FamilyPlateData!$H:$H,0))</f>
        <v>F03M01</v>
      </c>
      <c r="B870" t="str">
        <f>INDEX(FamilyPlateData!$C:$C,MATCH($I870,FamilyPlateData!$H:$H,0))</f>
        <v>03</v>
      </c>
      <c r="C870" t="str">
        <f>INDEX(FamilyPlateData!$D:$D,MATCH($I870,FamilyPlateData!$H:$H,0))</f>
        <v>01</v>
      </c>
      <c r="D870">
        <f>INDEX(FamilyPlateData!$B:$B,MATCH($I870,FamilyPlateData!$H:$H,0))</f>
        <v>1</v>
      </c>
      <c r="E870">
        <v>1</v>
      </c>
      <c r="F870" s="19">
        <v>37</v>
      </c>
      <c r="G870" t="s">
        <v>2</v>
      </c>
      <c r="H870" s="5">
        <v>2</v>
      </c>
      <c r="I870" t="s">
        <v>203</v>
      </c>
      <c r="J870" s="15" t="str">
        <f t="shared" si="40"/>
        <v>1-37B-2</v>
      </c>
      <c r="K870">
        <f>INDEX(FamilyPlateData!I:I,MATCH(I870,FamilyPlateData!H:H,0))</f>
        <v>3</v>
      </c>
      <c r="L870" t="str">
        <f>INDEX(FamilyPlateData!J:J,MATCH(I870,FamilyPlateData!H:H,0))</f>
        <v>n/a</v>
      </c>
      <c r="M870">
        <v>0</v>
      </c>
      <c r="N870">
        <v>0</v>
      </c>
      <c r="O870">
        <f>IF(_xlfn.IFNA(INDEX(ShrinkageData!H:H,MATCH(J870,ShrinkageData!H:H,0)), 0) = 0, 0, 1)</f>
        <v>0</v>
      </c>
      <c r="P870">
        <v>0</v>
      </c>
      <c r="Q870">
        <f t="shared" si="41"/>
        <v>0</v>
      </c>
      <c r="R870" s="1" t="s">
        <v>921</v>
      </c>
      <c r="S870" s="16">
        <f t="shared" si="42"/>
        <v>0</v>
      </c>
    </row>
    <row r="871" spans="1:19" x14ac:dyDescent="0.2">
      <c r="A871" t="str">
        <f>INDEX(FamilyPlateData!$A:$A,MATCH($I871,FamilyPlateData!$H:$H,0))</f>
        <v>F03M01</v>
      </c>
      <c r="B871" t="str">
        <f>INDEX(FamilyPlateData!$C:$C,MATCH($I871,FamilyPlateData!$H:$H,0))</f>
        <v>03</v>
      </c>
      <c r="C871" t="str">
        <f>INDEX(FamilyPlateData!$D:$D,MATCH($I871,FamilyPlateData!$H:$H,0))</f>
        <v>01</v>
      </c>
      <c r="D871">
        <f>INDEX(FamilyPlateData!$B:$B,MATCH($I871,FamilyPlateData!$H:$H,0))</f>
        <v>1</v>
      </c>
      <c r="E871">
        <v>1</v>
      </c>
      <c r="F871" s="19">
        <v>37</v>
      </c>
      <c r="G871" t="s">
        <v>2</v>
      </c>
      <c r="H871" s="5">
        <v>3</v>
      </c>
      <c r="I871" t="s">
        <v>203</v>
      </c>
      <c r="J871" s="15" t="str">
        <f t="shared" si="40"/>
        <v>1-37B-3</v>
      </c>
      <c r="K871">
        <f>INDEX(FamilyPlateData!I:I,MATCH(I871,FamilyPlateData!H:H,0))</f>
        <v>3</v>
      </c>
      <c r="L871" t="str">
        <f>INDEX(FamilyPlateData!J:J,MATCH(I871,FamilyPlateData!H:H,0))</f>
        <v>n/a</v>
      </c>
      <c r="M871">
        <v>0</v>
      </c>
      <c r="N871">
        <v>1</v>
      </c>
      <c r="O871">
        <f>IF(_xlfn.IFNA(INDEX(ShrinkageData!H:H,MATCH(J871,ShrinkageData!H:H,0)), 0) = 0, 0, 1)</f>
        <v>0</v>
      </c>
      <c r="P871">
        <v>1</v>
      </c>
      <c r="Q871">
        <f t="shared" si="41"/>
        <v>0</v>
      </c>
      <c r="R871" s="1">
        <v>43585</v>
      </c>
      <c r="S871" s="16">
        <f t="shared" si="42"/>
        <v>148</v>
      </c>
    </row>
    <row r="872" spans="1:19" x14ac:dyDescent="0.2">
      <c r="A872" t="str">
        <f>INDEX(FamilyPlateData!$A:$A,MATCH($I872,FamilyPlateData!$H:$H,0))</f>
        <v>F03M01</v>
      </c>
      <c r="B872" t="str">
        <f>INDEX(FamilyPlateData!$C:$C,MATCH($I872,FamilyPlateData!$H:$H,0))</f>
        <v>03</v>
      </c>
      <c r="C872" t="str">
        <f>INDEX(FamilyPlateData!$D:$D,MATCH($I872,FamilyPlateData!$H:$H,0))</f>
        <v>01</v>
      </c>
      <c r="D872">
        <f>INDEX(FamilyPlateData!$B:$B,MATCH($I872,FamilyPlateData!$H:$H,0))</f>
        <v>1</v>
      </c>
      <c r="E872">
        <v>1</v>
      </c>
      <c r="F872" s="19">
        <v>37</v>
      </c>
      <c r="G872" t="s">
        <v>2</v>
      </c>
      <c r="H872" s="5">
        <v>4</v>
      </c>
      <c r="I872" t="s">
        <v>203</v>
      </c>
      <c r="J872" s="15" t="str">
        <f t="shared" si="40"/>
        <v>1-37B-4</v>
      </c>
      <c r="K872">
        <f>INDEX(FamilyPlateData!I:I,MATCH(I872,FamilyPlateData!H:H,0))</f>
        <v>3</v>
      </c>
      <c r="L872" t="str">
        <f>INDEX(FamilyPlateData!J:J,MATCH(I872,FamilyPlateData!H:H,0))</f>
        <v>n/a</v>
      </c>
      <c r="M872">
        <v>0</v>
      </c>
      <c r="N872">
        <v>0</v>
      </c>
      <c r="O872">
        <f>IF(_xlfn.IFNA(INDEX(ShrinkageData!H:H,MATCH(J872,ShrinkageData!H:H,0)), 0) = 0, 0, 1)</f>
        <v>0</v>
      </c>
      <c r="P872">
        <v>0</v>
      </c>
      <c r="Q872">
        <f t="shared" si="41"/>
        <v>0</v>
      </c>
      <c r="R872" s="1" t="s">
        <v>921</v>
      </c>
      <c r="S872" s="16">
        <f t="shared" si="42"/>
        <v>0</v>
      </c>
    </row>
    <row r="873" spans="1:19" x14ac:dyDescent="0.2">
      <c r="A873" t="str">
        <f>INDEX(FamilyPlateData!$A:$A,MATCH($I873,FamilyPlateData!$H:$H,0))</f>
        <v>F03M01</v>
      </c>
      <c r="B873" t="str">
        <f>INDEX(FamilyPlateData!$C:$C,MATCH($I873,FamilyPlateData!$H:$H,0))</f>
        <v>03</v>
      </c>
      <c r="C873" t="str">
        <f>INDEX(FamilyPlateData!$D:$D,MATCH($I873,FamilyPlateData!$H:$H,0))</f>
        <v>01</v>
      </c>
      <c r="D873">
        <f>INDEX(FamilyPlateData!$B:$B,MATCH($I873,FamilyPlateData!$H:$H,0))</f>
        <v>1</v>
      </c>
      <c r="E873">
        <v>1</v>
      </c>
      <c r="F873" s="19">
        <v>37</v>
      </c>
      <c r="G873" t="s">
        <v>2</v>
      </c>
      <c r="H873" s="5">
        <v>5</v>
      </c>
      <c r="I873" t="s">
        <v>203</v>
      </c>
      <c r="J873" s="15" t="str">
        <f t="shared" si="40"/>
        <v>1-37B-5</v>
      </c>
      <c r="K873">
        <f>INDEX(FamilyPlateData!I:I,MATCH(I873,FamilyPlateData!H:H,0))</f>
        <v>3</v>
      </c>
      <c r="L873" t="str">
        <f>INDEX(FamilyPlateData!J:J,MATCH(I873,FamilyPlateData!H:H,0))</f>
        <v>n/a</v>
      </c>
      <c r="M873">
        <v>0</v>
      </c>
      <c r="N873">
        <v>0</v>
      </c>
      <c r="O873">
        <f>IF(_xlfn.IFNA(INDEX(ShrinkageData!H:H,MATCH(J873,ShrinkageData!H:H,0)), 0) = 0, 0, 1)</f>
        <v>0</v>
      </c>
      <c r="P873">
        <v>0</v>
      </c>
      <c r="Q873">
        <f t="shared" si="41"/>
        <v>0</v>
      </c>
      <c r="R873" s="1" t="s">
        <v>921</v>
      </c>
      <c r="S873" s="16">
        <f t="shared" si="42"/>
        <v>0</v>
      </c>
    </row>
    <row r="874" spans="1:19" x14ac:dyDescent="0.2">
      <c r="A874" t="str">
        <f>INDEX(FamilyPlateData!$A:$A,MATCH($I874,FamilyPlateData!$H:$H,0))</f>
        <v>F03M01</v>
      </c>
      <c r="B874" t="str">
        <f>INDEX(FamilyPlateData!$C:$C,MATCH($I874,FamilyPlateData!$H:$H,0))</f>
        <v>03</v>
      </c>
      <c r="C874" t="str">
        <f>INDEX(FamilyPlateData!$D:$D,MATCH($I874,FamilyPlateData!$H:$H,0))</f>
        <v>01</v>
      </c>
      <c r="D874">
        <f>INDEX(FamilyPlateData!$B:$B,MATCH($I874,FamilyPlateData!$H:$H,0))</f>
        <v>1</v>
      </c>
      <c r="E874">
        <v>1</v>
      </c>
      <c r="F874" s="19">
        <v>37</v>
      </c>
      <c r="G874" t="s">
        <v>2</v>
      </c>
      <c r="H874" s="5">
        <v>6</v>
      </c>
      <c r="I874" t="s">
        <v>203</v>
      </c>
      <c r="J874" s="15" t="str">
        <f t="shared" si="40"/>
        <v>1-37B-6</v>
      </c>
      <c r="K874">
        <f>INDEX(FamilyPlateData!I:I,MATCH(I874,FamilyPlateData!H:H,0))</f>
        <v>3</v>
      </c>
      <c r="L874" t="str">
        <f>INDEX(FamilyPlateData!J:J,MATCH(I874,FamilyPlateData!H:H,0))</f>
        <v>n/a</v>
      </c>
      <c r="M874">
        <v>0</v>
      </c>
      <c r="N874">
        <v>0</v>
      </c>
      <c r="O874">
        <f>IF(_xlfn.IFNA(INDEX(ShrinkageData!H:H,MATCH(J874,ShrinkageData!H:H,0)), 0) = 0, 0, 1)</f>
        <v>0</v>
      </c>
      <c r="P874">
        <v>0</v>
      </c>
      <c r="Q874">
        <f t="shared" si="41"/>
        <v>0</v>
      </c>
      <c r="R874" s="1" t="s">
        <v>921</v>
      </c>
      <c r="S874" s="16">
        <f t="shared" si="42"/>
        <v>0</v>
      </c>
    </row>
    <row r="875" spans="1:19" x14ac:dyDescent="0.2">
      <c r="A875" t="str">
        <f>INDEX(FamilyPlateData!$A:$A,MATCH($I875,FamilyPlateData!$H:$H,0))</f>
        <v>F07M11</v>
      </c>
      <c r="B875" t="str">
        <f>INDEX(FamilyPlateData!$C:$C,MATCH($I875,FamilyPlateData!$H:$H,0))</f>
        <v>07</v>
      </c>
      <c r="C875" t="str">
        <f>INDEX(FamilyPlateData!$D:$D,MATCH($I875,FamilyPlateData!$H:$H,0))</f>
        <v>11</v>
      </c>
      <c r="D875">
        <f>INDEX(FamilyPlateData!$B:$B,MATCH($I875,FamilyPlateData!$H:$H,0))</f>
        <v>3</v>
      </c>
      <c r="E875">
        <v>1</v>
      </c>
      <c r="F875" s="19">
        <v>37</v>
      </c>
      <c r="G875" t="s">
        <v>3</v>
      </c>
      <c r="H875" s="5">
        <v>1</v>
      </c>
      <c r="I875" t="s">
        <v>204</v>
      </c>
      <c r="J875" s="15" t="str">
        <f t="shared" si="40"/>
        <v>1-37C-1</v>
      </c>
      <c r="K875">
        <f>INDEX(FamilyPlateData!I:I,MATCH(I875,FamilyPlateData!H:H,0))</f>
        <v>3</v>
      </c>
      <c r="L875" t="str">
        <f>INDEX(FamilyPlateData!J:J,MATCH(I875,FamilyPlateData!H:H,0))</f>
        <v>A4</v>
      </c>
      <c r="M875">
        <v>1</v>
      </c>
      <c r="N875">
        <v>1</v>
      </c>
      <c r="O875">
        <f>IF(_xlfn.IFNA(INDEX(ShrinkageData!H:H,MATCH(J875,ShrinkageData!H:H,0)), 0) = 0, 0, 1)</f>
        <v>0</v>
      </c>
      <c r="P875">
        <v>0</v>
      </c>
      <c r="Q875">
        <f t="shared" si="41"/>
        <v>1</v>
      </c>
      <c r="R875" s="1">
        <v>43613</v>
      </c>
      <c r="S875" s="16">
        <f t="shared" si="42"/>
        <v>176</v>
      </c>
    </row>
    <row r="876" spans="1:19" x14ac:dyDescent="0.2">
      <c r="A876" t="str">
        <f>INDEX(FamilyPlateData!$A:$A,MATCH($I876,FamilyPlateData!$H:$H,0))</f>
        <v>F07M11</v>
      </c>
      <c r="B876" t="str">
        <f>INDEX(FamilyPlateData!$C:$C,MATCH($I876,FamilyPlateData!$H:$H,0))</f>
        <v>07</v>
      </c>
      <c r="C876" t="str">
        <f>INDEX(FamilyPlateData!$D:$D,MATCH($I876,FamilyPlateData!$H:$H,0))</f>
        <v>11</v>
      </c>
      <c r="D876">
        <f>INDEX(FamilyPlateData!$B:$B,MATCH($I876,FamilyPlateData!$H:$H,0))</f>
        <v>3</v>
      </c>
      <c r="E876">
        <v>1</v>
      </c>
      <c r="F876" s="19">
        <v>37</v>
      </c>
      <c r="G876" t="s">
        <v>3</v>
      </c>
      <c r="H876" s="5">
        <v>2</v>
      </c>
      <c r="I876" t="s">
        <v>204</v>
      </c>
      <c r="J876" s="15" t="str">
        <f t="shared" si="40"/>
        <v>1-37C-2</v>
      </c>
      <c r="K876">
        <f>INDEX(FamilyPlateData!I:I,MATCH(I876,FamilyPlateData!H:H,0))</f>
        <v>3</v>
      </c>
      <c r="L876" t="str">
        <f>INDEX(FamilyPlateData!J:J,MATCH(I876,FamilyPlateData!H:H,0))</f>
        <v>A4</v>
      </c>
      <c r="M876">
        <v>1</v>
      </c>
      <c r="N876">
        <v>1</v>
      </c>
      <c r="O876">
        <f>IF(_xlfn.IFNA(INDEX(ShrinkageData!H:H,MATCH(J876,ShrinkageData!H:H,0)), 0) = 0, 0, 1)</f>
        <v>0</v>
      </c>
      <c r="P876">
        <v>0</v>
      </c>
      <c r="Q876">
        <f t="shared" si="41"/>
        <v>1</v>
      </c>
      <c r="R876" s="1">
        <v>43613</v>
      </c>
      <c r="S876" s="16">
        <f t="shared" si="42"/>
        <v>176</v>
      </c>
    </row>
    <row r="877" spans="1:19" x14ac:dyDescent="0.2">
      <c r="A877" t="str">
        <f>INDEX(FamilyPlateData!$A:$A,MATCH($I877,FamilyPlateData!$H:$H,0))</f>
        <v>F07M11</v>
      </c>
      <c r="B877" t="str">
        <f>INDEX(FamilyPlateData!$C:$C,MATCH($I877,FamilyPlateData!$H:$H,0))</f>
        <v>07</v>
      </c>
      <c r="C877" t="str">
        <f>INDEX(FamilyPlateData!$D:$D,MATCH($I877,FamilyPlateData!$H:$H,0))</f>
        <v>11</v>
      </c>
      <c r="D877">
        <f>INDEX(FamilyPlateData!$B:$B,MATCH($I877,FamilyPlateData!$H:$H,0))</f>
        <v>3</v>
      </c>
      <c r="E877">
        <v>1</v>
      </c>
      <c r="F877" s="19">
        <v>37</v>
      </c>
      <c r="G877" t="s">
        <v>3</v>
      </c>
      <c r="H877" s="5">
        <v>3</v>
      </c>
      <c r="I877" t="s">
        <v>204</v>
      </c>
      <c r="J877" s="15" t="str">
        <f t="shared" si="40"/>
        <v>1-37C-3</v>
      </c>
      <c r="K877">
        <f>INDEX(FamilyPlateData!I:I,MATCH(I877,FamilyPlateData!H:H,0))</f>
        <v>3</v>
      </c>
      <c r="L877" t="str">
        <f>INDEX(FamilyPlateData!J:J,MATCH(I877,FamilyPlateData!H:H,0))</f>
        <v>A4</v>
      </c>
      <c r="M877">
        <v>1</v>
      </c>
      <c r="N877">
        <v>1</v>
      </c>
      <c r="O877">
        <f>IF(_xlfn.IFNA(INDEX(ShrinkageData!H:H,MATCH(J877,ShrinkageData!H:H,0)), 0) = 0, 0, 1)</f>
        <v>0</v>
      </c>
      <c r="P877">
        <v>0</v>
      </c>
      <c r="Q877">
        <f t="shared" si="41"/>
        <v>1</v>
      </c>
      <c r="R877" s="1">
        <v>43613</v>
      </c>
      <c r="S877" s="16">
        <f t="shared" si="42"/>
        <v>176</v>
      </c>
    </row>
    <row r="878" spans="1:19" x14ac:dyDescent="0.2">
      <c r="A878" t="str">
        <f>INDEX(FamilyPlateData!$A:$A,MATCH($I878,FamilyPlateData!$H:$H,0))</f>
        <v>F07M11</v>
      </c>
      <c r="B878" t="str">
        <f>INDEX(FamilyPlateData!$C:$C,MATCH($I878,FamilyPlateData!$H:$H,0))</f>
        <v>07</v>
      </c>
      <c r="C878" t="str">
        <f>INDEX(FamilyPlateData!$D:$D,MATCH($I878,FamilyPlateData!$H:$H,0))</f>
        <v>11</v>
      </c>
      <c r="D878">
        <f>INDEX(FamilyPlateData!$B:$B,MATCH($I878,FamilyPlateData!$H:$H,0))</f>
        <v>3</v>
      </c>
      <c r="E878">
        <v>1</v>
      </c>
      <c r="F878" s="19">
        <v>37</v>
      </c>
      <c r="G878" t="s">
        <v>3</v>
      </c>
      <c r="H878" s="5">
        <v>4</v>
      </c>
      <c r="I878" t="s">
        <v>204</v>
      </c>
      <c r="J878" s="15" t="str">
        <f t="shared" si="40"/>
        <v>1-37C-4</v>
      </c>
      <c r="K878">
        <f>INDEX(FamilyPlateData!I:I,MATCH(I878,FamilyPlateData!H:H,0))</f>
        <v>3</v>
      </c>
      <c r="L878" t="str">
        <f>INDEX(FamilyPlateData!J:J,MATCH(I878,FamilyPlateData!H:H,0))</f>
        <v>A4</v>
      </c>
      <c r="M878">
        <v>1</v>
      </c>
      <c r="N878">
        <v>1</v>
      </c>
      <c r="O878">
        <f>IF(_xlfn.IFNA(INDEX(ShrinkageData!H:H,MATCH(J878,ShrinkageData!H:H,0)), 0) = 0, 0, 1)</f>
        <v>0</v>
      </c>
      <c r="P878">
        <v>0</v>
      </c>
      <c r="Q878">
        <f t="shared" si="41"/>
        <v>1</v>
      </c>
      <c r="R878" s="1">
        <v>43613</v>
      </c>
      <c r="S878" s="16">
        <f t="shared" si="42"/>
        <v>176</v>
      </c>
    </row>
    <row r="879" spans="1:19" x14ac:dyDescent="0.2">
      <c r="A879" t="str">
        <f>INDEX(FamilyPlateData!$A:$A,MATCH($I879,FamilyPlateData!$H:$H,0))</f>
        <v>F07M11</v>
      </c>
      <c r="B879" t="str">
        <f>INDEX(FamilyPlateData!$C:$C,MATCH($I879,FamilyPlateData!$H:$H,0))</f>
        <v>07</v>
      </c>
      <c r="C879" t="str">
        <f>INDEX(FamilyPlateData!$D:$D,MATCH($I879,FamilyPlateData!$H:$H,0))</f>
        <v>11</v>
      </c>
      <c r="D879">
        <f>INDEX(FamilyPlateData!$B:$B,MATCH($I879,FamilyPlateData!$H:$H,0))</f>
        <v>3</v>
      </c>
      <c r="E879">
        <v>1</v>
      </c>
      <c r="F879" s="19">
        <v>37</v>
      </c>
      <c r="G879" t="s">
        <v>3</v>
      </c>
      <c r="H879" s="5">
        <v>5</v>
      </c>
      <c r="I879" t="s">
        <v>204</v>
      </c>
      <c r="J879" s="15" t="str">
        <f t="shared" si="40"/>
        <v>1-37C-5</v>
      </c>
      <c r="K879">
        <f>INDEX(FamilyPlateData!I:I,MATCH(I879,FamilyPlateData!H:H,0))</f>
        <v>3</v>
      </c>
      <c r="L879" t="str">
        <f>INDEX(FamilyPlateData!J:J,MATCH(I879,FamilyPlateData!H:H,0))</f>
        <v>A4</v>
      </c>
      <c r="M879">
        <v>1</v>
      </c>
      <c r="N879">
        <v>1</v>
      </c>
      <c r="O879">
        <f>IF(_xlfn.IFNA(INDEX(ShrinkageData!H:H,MATCH(J879,ShrinkageData!H:H,0)), 0) = 0, 0, 1)</f>
        <v>0</v>
      </c>
      <c r="P879">
        <v>0</v>
      </c>
      <c r="Q879">
        <f t="shared" si="41"/>
        <v>1</v>
      </c>
      <c r="R879" s="1">
        <v>43613</v>
      </c>
      <c r="S879" s="16">
        <f t="shared" si="42"/>
        <v>176</v>
      </c>
    </row>
    <row r="880" spans="1:19" x14ac:dyDescent="0.2">
      <c r="A880" t="str">
        <f>INDEX(FamilyPlateData!$A:$A,MATCH($I880,FamilyPlateData!$H:$H,0))</f>
        <v>F07M11</v>
      </c>
      <c r="B880" t="str">
        <f>INDEX(FamilyPlateData!$C:$C,MATCH($I880,FamilyPlateData!$H:$H,0))</f>
        <v>07</v>
      </c>
      <c r="C880" t="str">
        <f>INDEX(FamilyPlateData!$D:$D,MATCH($I880,FamilyPlateData!$H:$H,0))</f>
        <v>11</v>
      </c>
      <c r="D880">
        <f>INDEX(FamilyPlateData!$B:$B,MATCH($I880,FamilyPlateData!$H:$H,0))</f>
        <v>3</v>
      </c>
      <c r="E880">
        <v>1</v>
      </c>
      <c r="F880" s="19">
        <v>37</v>
      </c>
      <c r="G880" t="s">
        <v>3</v>
      </c>
      <c r="H880" s="5">
        <v>6</v>
      </c>
      <c r="I880" t="s">
        <v>204</v>
      </c>
      <c r="J880" s="15" t="str">
        <f t="shared" si="40"/>
        <v>1-37C-6</v>
      </c>
      <c r="K880">
        <f>INDEX(FamilyPlateData!I:I,MATCH(I880,FamilyPlateData!H:H,0))</f>
        <v>3</v>
      </c>
      <c r="L880" t="str">
        <f>INDEX(FamilyPlateData!J:J,MATCH(I880,FamilyPlateData!H:H,0))</f>
        <v>A4</v>
      </c>
      <c r="M880">
        <v>1</v>
      </c>
      <c r="N880">
        <v>1</v>
      </c>
      <c r="O880">
        <f>IF(_xlfn.IFNA(INDEX(ShrinkageData!H:H,MATCH(J880,ShrinkageData!H:H,0)), 0) = 0, 0, 1)</f>
        <v>0</v>
      </c>
      <c r="P880">
        <v>0</v>
      </c>
      <c r="Q880">
        <f t="shared" si="41"/>
        <v>1</v>
      </c>
      <c r="R880" s="1">
        <v>43600</v>
      </c>
      <c r="S880" s="16">
        <f t="shared" si="42"/>
        <v>163</v>
      </c>
    </row>
    <row r="881" spans="1:19" x14ac:dyDescent="0.2">
      <c r="A881" t="str">
        <f>INDEX(FamilyPlateData!$A:$A,MATCH($I881,FamilyPlateData!$H:$H,0))</f>
        <v>F07M11</v>
      </c>
      <c r="B881" t="str">
        <f>INDEX(FamilyPlateData!$C:$C,MATCH($I881,FamilyPlateData!$H:$H,0))</f>
        <v>07</v>
      </c>
      <c r="C881" t="str">
        <f>INDEX(FamilyPlateData!$D:$D,MATCH($I881,FamilyPlateData!$H:$H,0))</f>
        <v>11</v>
      </c>
      <c r="D881">
        <f>INDEX(FamilyPlateData!$B:$B,MATCH($I881,FamilyPlateData!$H:$H,0))</f>
        <v>3</v>
      </c>
      <c r="E881">
        <v>1</v>
      </c>
      <c r="F881" s="19">
        <v>37</v>
      </c>
      <c r="G881" t="s">
        <v>4</v>
      </c>
      <c r="H881" s="5">
        <v>1</v>
      </c>
      <c r="I881" t="s">
        <v>205</v>
      </c>
      <c r="J881" s="15" t="str">
        <f t="shared" si="40"/>
        <v>1-37D-1</v>
      </c>
      <c r="K881">
        <f>INDEX(FamilyPlateData!I:I,MATCH(I881,FamilyPlateData!H:H,0))</f>
        <v>3</v>
      </c>
      <c r="L881" t="str">
        <f>INDEX(FamilyPlateData!J:J,MATCH(I881,FamilyPlateData!H:H,0))</f>
        <v>A4</v>
      </c>
      <c r="M881">
        <v>1</v>
      </c>
      <c r="N881">
        <v>1</v>
      </c>
      <c r="O881">
        <f>IF(_xlfn.IFNA(INDEX(ShrinkageData!H:H,MATCH(J881,ShrinkageData!H:H,0)), 0) = 0, 0, 1)</f>
        <v>0</v>
      </c>
      <c r="P881">
        <v>0</v>
      </c>
      <c r="Q881">
        <f t="shared" si="41"/>
        <v>1</v>
      </c>
      <c r="R881" s="1">
        <v>43600</v>
      </c>
      <c r="S881" s="16">
        <f t="shared" si="42"/>
        <v>163</v>
      </c>
    </row>
    <row r="882" spans="1:19" x14ac:dyDescent="0.2">
      <c r="A882" t="str">
        <f>INDEX(FamilyPlateData!$A:$A,MATCH($I882,FamilyPlateData!$H:$H,0))</f>
        <v>F07M11</v>
      </c>
      <c r="B882" t="str">
        <f>INDEX(FamilyPlateData!$C:$C,MATCH($I882,FamilyPlateData!$H:$H,0))</f>
        <v>07</v>
      </c>
      <c r="C882" t="str">
        <f>INDEX(FamilyPlateData!$D:$D,MATCH($I882,FamilyPlateData!$H:$H,0))</f>
        <v>11</v>
      </c>
      <c r="D882">
        <f>INDEX(FamilyPlateData!$B:$B,MATCH($I882,FamilyPlateData!$H:$H,0))</f>
        <v>3</v>
      </c>
      <c r="E882">
        <v>1</v>
      </c>
      <c r="F882" s="19">
        <v>37</v>
      </c>
      <c r="G882" t="s">
        <v>4</v>
      </c>
      <c r="H882" s="5">
        <v>2</v>
      </c>
      <c r="I882" t="s">
        <v>205</v>
      </c>
      <c r="J882" s="15" t="str">
        <f t="shared" si="40"/>
        <v>1-37D-2</v>
      </c>
      <c r="K882">
        <f>INDEX(FamilyPlateData!I:I,MATCH(I882,FamilyPlateData!H:H,0))</f>
        <v>3</v>
      </c>
      <c r="L882" t="str">
        <f>INDEX(FamilyPlateData!J:J,MATCH(I882,FamilyPlateData!H:H,0))</f>
        <v>A4</v>
      </c>
      <c r="M882">
        <v>1</v>
      </c>
      <c r="N882">
        <v>1</v>
      </c>
      <c r="O882">
        <f>IF(_xlfn.IFNA(INDEX(ShrinkageData!H:H,MATCH(J882,ShrinkageData!H:H,0)), 0) = 0, 0, 1)</f>
        <v>0</v>
      </c>
      <c r="P882">
        <v>0</v>
      </c>
      <c r="Q882">
        <f t="shared" si="41"/>
        <v>1</v>
      </c>
      <c r="R882" s="1">
        <v>43600</v>
      </c>
      <c r="S882" s="16">
        <f t="shared" si="42"/>
        <v>163</v>
      </c>
    </row>
    <row r="883" spans="1:19" x14ac:dyDescent="0.2">
      <c r="A883" t="str">
        <f>INDEX(FamilyPlateData!$A:$A,MATCH($I883,FamilyPlateData!$H:$H,0))</f>
        <v>F07M11</v>
      </c>
      <c r="B883" t="str">
        <f>INDEX(FamilyPlateData!$C:$C,MATCH($I883,FamilyPlateData!$H:$H,0))</f>
        <v>07</v>
      </c>
      <c r="C883" t="str">
        <f>INDEX(FamilyPlateData!$D:$D,MATCH($I883,FamilyPlateData!$H:$H,0))</f>
        <v>11</v>
      </c>
      <c r="D883">
        <f>INDEX(FamilyPlateData!$B:$B,MATCH($I883,FamilyPlateData!$H:$H,0))</f>
        <v>3</v>
      </c>
      <c r="E883">
        <v>1</v>
      </c>
      <c r="F883" s="19">
        <v>37</v>
      </c>
      <c r="G883" t="s">
        <v>4</v>
      </c>
      <c r="H883" s="5">
        <v>3</v>
      </c>
      <c r="I883" t="s">
        <v>205</v>
      </c>
      <c r="J883" s="15" t="str">
        <f t="shared" si="40"/>
        <v>1-37D-3</v>
      </c>
      <c r="K883">
        <f>INDEX(FamilyPlateData!I:I,MATCH(I883,FamilyPlateData!H:H,0))</f>
        <v>3</v>
      </c>
      <c r="L883" t="str">
        <f>INDEX(FamilyPlateData!J:J,MATCH(I883,FamilyPlateData!H:H,0))</f>
        <v>A4</v>
      </c>
      <c r="M883">
        <v>1</v>
      </c>
      <c r="N883">
        <v>1</v>
      </c>
      <c r="O883">
        <f>IF(_xlfn.IFNA(INDEX(ShrinkageData!H:H,MATCH(J883,ShrinkageData!H:H,0)), 0) = 0, 0, 1)</f>
        <v>0</v>
      </c>
      <c r="P883">
        <v>0</v>
      </c>
      <c r="Q883">
        <f t="shared" si="41"/>
        <v>1</v>
      </c>
      <c r="R883" s="1">
        <v>43600</v>
      </c>
      <c r="S883" s="16">
        <f t="shared" si="42"/>
        <v>163</v>
      </c>
    </row>
    <row r="884" spans="1:19" x14ac:dyDescent="0.2">
      <c r="A884" t="str">
        <f>INDEX(FamilyPlateData!$A:$A,MATCH($I884,FamilyPlateData!$H:$H,0))</f>
        <v>F07M11</v>
      </c>
      <c r="B884" t="str">
        <f>INDEX(FamilyPlateData!$C:$C,MATCH($I884,FamilyPlateData!$H:$H,0))</f>
        <v>07</v>
      </c>
      <c r="C884" t="str">
        <f>INDEX(FamilyPlateData!$D:$D,MATCH($I884,FamilyPlateData!$H:$H,0))</f>
        <v>11</v>
      </c>
      <c r="D884">
        <f>INDEX(FamilyPlateData!$B:$B,MATCH($I884,FamilyPlateData!$H:$H,0))</f>
        <v>3</v>
      </c>
      <c r="E884">
        <v>1</v>
      </c>
      <c r="F884" s="19">
        <v>37</v>
      </c>
      <c r="G884" t="s">
        <v>4</v>
      </c>
      <c r="H884" s="5">
        <v>4</v>
      </c>
      <c r="I884" t="s">
        <v>205</v>
      </c>
      <c r="J884" s="15" t="str">
        <f t="shared" si="40"/>
        <v>1-37D-4</v>
      </c>
      <c r="K884">
        <f>INDEX(FamilyPlateData!I:I,MATCH(I884,FamilyPlateData!H:H,0))</f>
        <v>3</v>
      </c>
      <c r="L884" t="str">
        <f>INDEX(FamilyPlateData!J:J,MATCH(I884,FamilyPlateData!H:H,0))</f>
        <v>A4</v>
      </c>
      <c r="M884">
        <v>1</v>
      </c>
      <c r="N884">
        <v>1</v>
      </c>
      <c r="O884">
        <f>IF(_xlfn.IFNA(INDEX(ShrinkageData!H:H,MATCH(J884,ShrinkageData!H:H,0)), 0) = 0, 0, 1)</f>
        <v>0</v>
      </c>
      <c r="P884">
        <v>0</v>
      </c>
      <c r="Q884">
        <f t="shared" si="41"/>
        <v>1</v>
      </c>
      <c r="R884" s="1">
        <v>43600</v>
      </c>
      <c r="S884" s="16">
        <f t="shared" si="42"/>
        <v>163</v>
      </c>
    </row>
    <row r="885" spans="1:19" x14ac:dyDescent="0.2">
      <c r="A885" t="str">
        <f>INDEX(FamilyPlateData!$A:$A,MATCH($I885,FamilyPlateData!$H:$H,0))</f>
        <v>F07M11</v>
      </c>
      <c r="B885" t="str">
        <f>INDEX(FamilyPlateData!$C:$C,MATCH($I885,FamilyPlateData!$H:$H,0))</f>
        <v>07</v>
      </c>
      <c r="C885" t="str">
        <f>INDEX(FamilyPlateData!$D:$D,MATCH($I885,FamilyPlateData!$H:$H,0))</f>
        <v>11</v>
      </c>
      <c r="D885">
        <f>INDEX(FamilyPlateData!$B:$B,MATCH($I885,FamilyPlateData!$H:$H,0))</f>
        <v>3</v>
      </c>
      <c r="E885">
        <v>1</v>
      </c>
      <c r="F885" s="19">
        <v>37</v>
      </c>
      <c r="G885" t="s">
        <v>4</v>
      </c>
      <c r="H885" s="5">
        <v>5</v>
      </c>
      <c r="I885" t="s">
        <v>205</v>
      </c>
      <c r="J885" s="15" t="str">
        <f t="shared" si="40"/>
        <v>1-37D-5</v>
      </c>
      <c r="K885">
        <f>INDEX(FamilyPlateData!I:I,MATCH(I885,FamilyPlateData!H:H,0))</f>
        <v>3</v>
      </c>
      <c r="L885" t="str">
        <f>INDEX(FamilyPlateData!J:J,MATCH(I885,FamilyPlateData!H:H,0))</f>
        <v>A4</v>
      </c>
      <c r="M885">
        <v>1</v>
      </c>
      <c r="N885">
        <v>1</v>
      </c>
      <c r="O885">
        <f>IF(_xlfn.IFNA(INDEX(ShrinkageData!H:H,MATCH(J885,ShrinkageData!H:H,0)), 0) = 0, 0, 1)</f>
        <v>0</v>
      </c>
      <c r="P885">
        <v>0</v>
      </c>
      <c r="Q885">
        <f t="shared" si="41"/>
        <v>1</v>
      </c>
      <c r="R885" s="1">
        <v>43600</v>
      </c>
      <c r="S885" s="16">
        <f t="shared" si="42"/>
        <v>163</v>
      </c>
    </row>
    <row r="886" spans="1:19" x14ac:dyDescent="0.2">
      <c r="A886" t="str">
        <f>INDEX(FamilyPlateData!$A:$A,MATCH($I886,FamilyPlateData!$H:$H,0))</f>
        <v>F07M11</v>
      </c>
      <c r="B886" t="str">
        <f>INDEX(FamilyPlateData!$C:$C,MATCH($I886,FamilyPlateData!$H:$H,0))</f>
        <v>07</v>
      </c>
      <c r="C886" t="str">
        <f>INDEX(FamilyPlateData!$D:$D,MATCH($I886,FamilyPlateData!$H:$H,0))</f>
        <v>11</v>
      </c>
      <c r="D886">
        <f>INDEX(FamilyPlateData!$B:$B,MATCH($I886,FamilyPlateData!$H:$H,0))</f>
        <v>3</v>
      </c>
      <c r="E886">
        <v>1</v>
      </c>
      <c r="F886" s="19">
        <v>37</v>
      </c>
      <c r="G886" t="s">
        <v>4</v>
      </c>
      <c r="H886" s="5">
        <v>6</v>
      </c>
      <c r="I886" t="s">
        <v>205</v>
      </c>
      <c r="J886" s="15" t="str">
        <f t="shared" si="40"/>
        <v>1-37D-6</v>
      </c>
      <c r="K886">
        <f>INDEX(FamilyPlateData!I:I,MATCH(I886,FamilyPlateData!H:H,0))</f>
        <v>3</v>
      </c>
      <c r="L886" t="str">
        <f>INDEX(FamilyPlateData!J:J,MATCH(I886,FamilyPlateData!H:H,0))</f>
        <v>A4</v>
      </c>
      <c r="M886">
        <v>1</v>
      </c>
      <c r="N886">
        <v>1</v>
      </c>
      <c r="O886">
        <f>IF(_xlfn.IFNA(INDEX(ShrinkageData!H:H,MATCH(J886,ShrinkageData!H:H,0)), 0) = 0, 0, 1)</f>
        <v>0</v>
      </c>
      <c r="P886">
        <v>0</v>
      </c>
      <c r="Q886">
        <f t="shared" si="41"/>
        <v>1</v>
      </c>
      <c r="R886" s="1">
        <v>43613</v>
      </c>
      <c r="S886" s="16">
        <f t="shared" si="42"/>
        <v>176</v>
      </c>
    </row>
    <row r="887" spans="1:19" x14ac:dyDescent="0.2">
      <c r="A887" t="str">
        <f>INDEX(FamilyPlateData!$A:$A,MATCH($I887,FamilyPlateData!$H:$H,0))</f>
        <v>F02M01</v>
      </c>
      <c r="B887" t="str">
        <f>INDEX(FamilyPlateData!$C:$C,MATCH($I887,FamilyPlateData!$H:$H,0))</f>
        <v>02</v>
      </c>
      <c r="C887" t="str">
        <f>INDEX(FamilyPlateData!$D:$D,MATCH($I887,FamilyPlateData!$H:$H,0))</f>
        <v>01</v>
      </c>
      <c r="D887">
        <f>INDEX(FamilyPlateData!$B:$B,MATCH($I887,FamilyPlateData!$H:$H,0))</f>
        <v>1</v>
      </c>
      <c r="E887">
        <v>1</v>
      </c>
      <c r="F887" s="19">
        <v>38</v>
      </c>
      <c r="G887" t="s">
        <v>1</v>
      </c>
      <c r="H887" s="5">
        <v>1</v>
      </c>
      <c r="I887" t="s">
        <v>206</v>
      </c>
      <c r="J887" s="15" t="str">
        <f t="shared" si="40"/>
        <v>1-38A-1</v>
      </c>
      <c r="K887">
        <f>INDEX(FamilyPlateData!I:I,MATCH(I887,FamilyPlateData!H:H,0))</f>
        <v>3</v>
      </c>
      <c r="L887" t="str">
        <f>INDEX(FamilyPlateData!J:J,MATCH(I887,FamilyPlateData!H:H,0))</f>
        <v>A3</v>
      </c>
      <c r="M887">
        <v>1</v>
      </c>
      <c r="N887">
        <v>1</v>
      </c>
      <c r="O887">
        <f>IF(_xlfn.IFNA(INDEX(ShrinkageData!H:H,MATCH(J887,ShrinkageData!H:H,0)), 0) = 0, 0, 1)</f>
        <v>1</v>
      </c>
      <c r="P887">
        <v>0</v>
      </c>
      <c r="Q887">
        <f t="shared" si="41"/>
        <v>0</v>
      </c>
      <c r="R887" s="1">
        <v>43591</v>
      </c>
      <c r="S887" s="16">
        <f t="shared" si="42"/>
        <v>154</v>
      </c>
    </row>
    <row r="888" spans="1:19" x14ac:dyDescent="0.2">
      <c r="A888" t="str">
        <f>INDEX(FamilyPlateData!$A:$A,MATCH($I888,FamilyPlateData!$H:$H,0))</f>
        <v>F02M01</v>
      </c>
      <c r="B888" t="str">
        <f>INDEX(FamilyPlateData!$C:$C,MATCH($I888,FamilyPlateData!$H:$H,0))</f>
        <v>02</v>
      </c>
      <c r="C888" t="str">
        <f>INDEX(FamilyPlateData!$D:$D,MATCH($I888,FamilyPlateData!$H:$H,0))</f>
        <v>01</v>
      </c>
      <c r="D888">
        <f>INDEX(FamilyPlateData!$B:$B,MATCH($I888,FamilyPlateData!$H:$H,0))</f>
        <v>1</v>
      </c>
      <c r="E888">
        <v>1</v>
      </c>
      <c r="F888" s="19">
        <v>38</v>
      </c>
      <c r="G888" t="s">
        <v>1</v>
      </c>
      <c r="H888" s="5">
        <v>2</v>
      </c>
      <c r="I888" t="s">
        <v>206</v>
      </c>
      <c r="J888" s="15" t="str">
        <f t="shared" si="40"/>
        <v>1-38A-2</v>
      </c>
      <c r="K888">
        <f>INDEX(FamilyPlateData!I:I,MATCH(I888,FamilyPlateData!H:H,0))</f>
        <v>3</v>
      </c>
      <c r="L888" t="str">
        <f>INDEX(FamilyPlateData!J:J,MATCH(I888,FamilyPlateData!H:H,0))</f>
        <v>A3</v>
      </c>
      <c r="M888">
        <v>1</v>
      </c>
      <c r="N888">
        <v>1</v>
      </c>
      <c r="O888">
        <f>IF(_xlfn.IFNA(INDEX(ShrinkageData!H:H,MATCH(J888,ShrinkageData!H:H,0)), 0) = 0, 0, 1)</f>
        <v>0</v>
      </c>
      <c r="P888">
        <v>0</v>
      </c>
      <c r="Q888">
        <f t="shared" si="41"/>
        <v>1</v>
      </c>
      <c r="R888" s="1">
        <v>43595</v>
      </c>
      <c r="S888" s="16">
        <f t="shared" si="42"/>
        <v>158</v>
      </c>
    </row>
    <row r="889" spans="1:19" x14ac:dyDescent="0.2">
      <c r="A889" t="str">
        <f>INDEX(FamilyPlateData!$A:$A,MATCH($I889,FamilyPlateData!$H:$H,0))</f>
        <v>F02M01</v>
      </c>
      <c r="B889" t="str">
        <f>INDEX(FamilyPlateData!$C:$C,MATCH($I889,FamilyPlateData!$H:$H,0))</f>
        <v>02</v>
      </c>
      <c r="C889" t="str">
        <f>INDEX(FamilyPlateData!$D:$D,MATCH($I889,FamilyPlateData!$H:$H,0))</f>
        <v>01</v>
      </c>
      <c r="D889">
        <f>INDEX(FamilyPlateData!$B:$B,MATCH($I889,FamilyPlateData!$H:$H,0))</f>
        <v>1</v>
      </c>
      <c r="E889">
        <v>1</v>
      </c>
      <c r="F889" s="19">
        <v>38</v>
      </c>
      <c r="G889" t="s">
        <v>1</v>
      </c>
      <c r="H889" s="5">
        <v>3</v>
      </c>
      <c r="I889" t="s">
        <v>206</v>
      </c>
      <c r="J889" s="15" t="str">
        <f t="shared" si="40"/>
        <v>1-38A-3</v>
      </c>
      <c r="K889">
        <f>INDEX(FamilyPlateData!I:I,MATCH(I889,FamilyPlateData!H:H,0))</f>
        <v>3</v>
      </c>
      <c r="L889" t="str">
        <f>INDEX(FamilyPlateData!J:J,MATCH(I889,FamilyPlateData!H:H,0))</f>
        <v>A3</v>
      </c>
      <c r="M889">
        <v>1</v>
      </c>
      <c r="N889">
        <v>1</v>
      </c>
      <c r="O889">
        <f>IF(_xlfn.IFNA(INDEX(ShrinkageData!H:H,MATCH(J889,ShrinkageData!H:H,0)), 0) = 0, 0, 1)</f>
        <v>0</v>
      </c>
      <c r="P889">
        <v>0</v>
      </c>
      <c r="Q889">
        <f t="shared" si="41"/>
        <v>1</v>
      </c>
      <c r="R889" s="1">
        <v>43600</v>
      </c>
      <c r="S889" s="16">
        <f t="shared" si="42"/>
        <v>163</v>
      </c>
    </row>
    <row r="890" spans="1:19" x14ac:dyDescent="0.2">
      <c r="A890" t="str">
        <f>INDEX(FamilyPlateData!$A:$A,MATCH($I890,FamilyPlateData!$H:$H,0))</f>
        <v>F02M01</v>
      </c>
      <c r="B890" t="str">
        <f>INDEX(FamilyPlateData!$C:$C,MATCH($I890,FamilyPlateData!$H:$H,0))</f>
        <v>02</v>
      </c>
      <c r="C890" t="str">
        <f>INDEX(FamilyPlateData!$D:$D,MATCH($I890,FamilyPlateData!$H:$H,0))</f>
        <v>01</v>
      </c>
      <c r="D890">
        <f>INDEX(FamilyPlateData!$B:$B,MATCH($I890,FamilyPlateData!$H:$H,0))</f>
        <v>1</v>
      </c>
      <c r="E890">
        <v>1</v>
      </c>
      <c r="F890" s="19">
        <v>38</v>
      </c>
      <c r="G890" t="s">
        <v>1</v>
      </c>
      <c r="H890" s="5">
        <v>4</v>
      </c>
      <c r="I890" t="s">
        <v>206</v>
      </c>
      <c r="J890" s="15" t="str">
        <f t="shared" si="40"/>
        <v>1-38A-4</v>
      </c>
      <c r="K890">
        <f>INDEX(FamilyPlateData!I:I,MATCH(I890,FamilyPlateData!H:H,0))</f>
        <v>3</v>
      </c>
      <c r="L890" t="str">
        <f>INDEX(FamilyPlateData!J:J,MATCH(I890,FamilyPlateData!H:H,0))</f>
        <v>A3</v>
      </c>
      <c r="M890">
        <v>1</v>
      </c>
      <c r="N890">
        <v>1</v>
      </c>
      <c r="O890">
        <f>IF(_xlfn.IFNA(INDEX(ShrinkageData!H:H,MATCH(J890,ShrinkageData!H:H,0)), 0) = 0, 0, 1)</f>
        <v>0</v>
      </c>
      <c r="P890">
        <v>0</v>
      </c>
      <c r="Q890">
        <f t="shared" si="41"/>
        <v>1</v>
      </c>
      <c r="R890" s="1">
        <v>43595</v>
      </c>
      <c r="S890" s="16">
        <f t="shared" si="42"/>
        <v>158</v>
      </c>
    </row>
    <row r="891" spans="1:19" x14ac:dyDescent="0.2">
      <c r="A891" t="str">
        <f>INDEX(FamilyPlateData!$A:$A,MATCH($I891,FamilyPlateData!$H:$H,0))</f>
        <v>F02M01</v>
      </c>
      <c r="B891" t="str">
        <f>INDEX(FamilyPlateData!$C:$C,MATCH($I891,FamilyPlateData!$H:$H,0))</f>
        <v>02</v>
      </c>
      <c r="C891" t="str">
        <f>INDEX(FamilyPlateData!$D:$D,MATCH($I891,FamilyPlateData!$H:$H,0))</f>
        <v>01</v>
      </c>
      <c r="D891">
        <f>INDEX(FamilyPlateData!$B:$B,MATCH($I891,FamilyPlateData!$H:$H,0))</f>
        <v>1</v>
      </c>
      <c r="E891">
        <v>1</v>
      </c>
      <c r="F891" s="19">
        <v>38</v>
      </c>
      <c r="G891" t="s">
        <v>1</v>
      </c>
      <c r="H891" s="5">
        <v>5</v>
      </c>
      <c r="I891" t="s">
        <v>206</v>
      </c>
      <c r="J891" s="15" t="str">
        <f t="shared" si="40"/>
        <v>1-38A-5</v>
      </c>
      <c r="K891">
        <f>INDEX(FamilyPlateData!I:I,MATCH(I891,FamilyPlateData!H:H,0))</f>
        <v>3</v>
      </c>
      <c r="L891" t="str">
        <f>INDEX(FamilyPlateData!J:J,MATCH(I891,FamilyPlateData!H:H,0))</f>
        <v>A3</v>
      </c>
      <c r="M891">
        <v>1</v>
      </c>
      <c r="N891">
        <v>1</v>
      </c>
      <c r="O891">
        <f>IF(_xlfn.IFNA(INDEX(ShrinkageData!H:H,MATCH(J891,ShrinkageData!H:H,0)), 0) = 0, 0, 1)</f>
        <v>0</v>
      </c>
      <c r="P891">
        <v>0</v>
      </c>
      <c r="Q891">
        <f t="shared" si="41"/>
        <v>1</v>
      </c>
      <c r="R891" s="1">
        <v>43600</v>
      </c>
      <c r="S891" s="16">
        <f t="shared" si="42"/>
        <v>163</v>
      </c>
    </row>
    <row r="892" spans="1:19" x14ac:dyDescent="0.2">
      <c r="A892" t="str">
        <f>INDEX(FamilyPlateData!$A:$A,MATCH($I892,FamilyPlateData!$H:$H,0))</f>
        <v>F02M01</v>
      </c>
      <c r="B892" t="str">
        <f>INDEX(FamilyPlateData!$C:$C,MATCH($I892,FamilyPlateData!$H:$H,0))</f>
        <v>02</v>
      </c>
      <c r="C892" t="str">
        <f>INDEX(FamilyPlateData!$D:$D,MATCH($I892,FamilyPlateData!$H:$H,0))</f>
        <v>01</v>
      </c>
      <c r="D892">
        <f>INDEX(FamilyPlateData!$B:$B,MATCH($I892,FamilyPlateData!$H:$H,0))</f>
        <v>1</v>
      </c>
      <c r="E892">
        <v>1</v>
      </c>
      <c r="F892" s="19">
        <v>38</v>
      </c>
      <c r="G892" t="s">
        <v>1</v>
      </c>
      <c r="H892" s="5">
        <v>6</v>
      </c>
      <c r="I892" t="s">
        <v>206</v>
      </c>
      <c r="J892" s="15" t="str">
        <f t="shared" si="40"/>
        <v>1-38A-6</v>
      </c>
      <c r="K892">
        <f>INDEX(FamilyPlateData!I:I,MATCH(I892,FamilyPlateData!H:H,0))</f>
        <v>3</v>
      </c>
      <c r="L892" t="str">
        <f>INDEX(FamilyPlateData!J:J,MATCH(I892,FamilyPlateData!H:H,0))</f>
        <v>A3</v>
      </c>
      <c r="M892">
        <v>1</v>
      </c>
      <c r="N892">
        <v>1</v>
      </c>
      <c r="O892">
        <f>IF(_xlfn.IFNA(INDEX(ShrinkageData!H:H,MATCH(J892,ShrinkageData!H:H,0)), 0) = 0, 0, 1)</f>
        <v>0</v>
      </c>
      <c r="P892">
        <v>0</v>
      </c>
      <c r="Q892">
        <f t="shared" si="41"/>
        <v>1</v>
      </c>
      <c r="R892" s="1">
        <v>43600</v>
      </c>
      <c r="S892" s="16">
        <f t="shared" si="42"/>
        <v>163</v>
      </c>
    </row>
    <row r="893" spans="1:19" x14ac:dyDescent="0.2">
      <c r="A893" t="str">
        <f>INDEX(FamilyPlateData!$A:$A,MATCH($I893,FamilyPlateData!$H:$H,0))</f>
        <v>F02M01</v>
      </c>
      <c r="B893" t="str">
        <f>INDEX(FamilyPlateData!$C:$C,MATCH($I893,FamilyPlateData!$H:$H,0))</f>
        <v>02</v>
      </c>
      <c r="C893" t="str">
        <f>INDEX(FamilyPlateData!$D:$D,MATCH($I893,FamilyPlateData!$H:$H,0))</f>
        <v>01</v>
      </c>
      <c r="D893">
        <f>INDEX(FamilyPlateData!$B:$B,MATCH($I893,FamilyPlateData!$H:$H,0))</f>
        <v>1</v>
      </c>
      <c r="E893">
        <v>1</v>
      </c>
      <c r="F893" s="19">
        <v>38</v>
      </c>
      <c r="G893" t="s">
        <v>2</v>
      </c>
      <c r="H893" s="5">
        <v>1</v>
      </c>
      <c r="I893" t="s">
        <v>207</v>
      </c>
      <c r="J893" s="15" t="str">
        <f t="shared" si="40"/>
        <v>1-38B-1</v>
      </c>
      <c r="K893">
        <f>INDEX(FamilyPlateData!I:I,MATCH(I893,FamilyPlateData!H:H,0))</f>
        <v>3</v>
      </c>
      <c r="L893" t="str">
        <f>INDEX(FamilyPlateData!J:J,MATCH(I893,FamilyPlateData!H:H,0))</f>
        <v>A3</v>
      </c>
      <c r="M893">
        <v>1</v>
      </c>
      <c r="N893">
        <v>1</v>
      </c>
      <c r="O893">
        <f>IF(_xlfn.IFNA(INDEX(ShrinkageData!H:H,MATCH(J893,ShrinkageData!H:H,0)), 0) = 0, 0, 1)</f>
        <v>1</v>
      </c>
      <c r="P893">
        <v>0</v>
      </c>
      <c r="Q893">
        <f t="shared" si="41"/>
        <v>0</v>
      </c>
      <c r="R893" s="1">
        <v>43591</v>
      </c>
      <c r="S893" s="16">
        <f t="shared" si="42"/>
        <v>154</v>
      </c>
    </row>
    <row r="894" spans="1:19" x14ac:dyDescent="0.2">
      <c r="A894" t="str">
        <f>INDEX(FamilyPlateData!$A:$A,MATCH($I894,FamilyPlateData!$H:$H,0))</f>
        <v>F02M01</v>
      </c>
      <c r="B894" t="str">
        <f>INDEX(FamilyPlateData!$C:$C,MATCH($I894,FamilyPlateData!$H:$H,0))</f>
        <v>02</v>
      </c>
      <c r="C894" t="str">
        <f>INDEX(FamilyPlateData!$D:$D,MATCH($I894,FamilyPlateData!$H:$H,0))</f>
        <v>01</v>
      </c>
      <c r="D894">
        <f>INDEX(FamilyPlateData!$B:$B,MATCH($I894,FamilyPlateData!$H:$H,0))</f>
        <v>1</v>
      </c>
      <c r="E894">
        <v>1</v>
      </c>
      <c r="F894" s="19">
        <v>38</v>
      </c>
      <c r="G894" t="s">
        <v>2</v>
      </c>
      <c r="H894" s="5">
        <v>2</v>
      </c>
      <c r="I894" t="s">
        <v>207</v>
      </c>
      <c r="J894" s="15" t="str">
        <f t="shared" si="40"/>
        <v>1-38B-2</v>
      </c>
      <c r="K894">
        <f>INDEX(FamilyPlateData!I:I,MATCH(I894,FamilyPlateData!H:H,0))</f>
        <v>3</v>
      </c>
      <c r="L894" t="str">
        <f>INDEX(FamilyPlateData!J:J,MATCH(I894,FamilyPlateData!H:H,0))</f>
        <v>A3</v>
      </c>
      <c r="M894">
        <v>1</v>
      </c>
      <c r="N894">
        <v>1</v>
      </c>
      <c r="O894">
        <f>IF(_xlfn.IFNA(INDEX(ShrinkageData!H:H,MATCH(J894,ShrinkageData!H:H,0)), 0) = 0, 0, 1)</f>
        <v>0</v>
      </c>
      <c r="P894">
        <v>0</v>
      </c>
      <c r="Q894">
        <f t="shared" si="41"/>
        <v>1</v>
      </c>
      <c r="R894" s="1">
        <v>43595</v>
      </c>
      <c r="S894" s="16">
        <f t="shared" si="42"/>
        <v>158</v>
      </c>
    </row>
    <row r="895" spans="1:19" x14ac:dyDescent="0.2">
      <c r="A895" t="str">
        <f>INDEX(FamilyPlateData!$A:$A,MATCH($I895,FamilyPlateData!$H:$H,0))</f>
        <v>F02M01</v>
      </c>
      <c r="B895" t="str">
        <f>INDEX(FamilyPlateData!$C:$C,MATCH($I895,FamilyPlateData!$H:$H,0))</f>
        <v>02</v>
      </c>
      <c r="C895" t="str">
        <f>INDEX(FamilyPlateData!$D:$D,MATCH($I895,FamilyPlateData!$H:$H,0))</f>
        <v>01</v>
      </c>
      <c r="D895">
        <f>INDEX(FamilyPlateData!$B:$B,MATCH($I895,FamilyPlateData!$H:$H,0))</f>
        <v>1</v>
      </c>
      <c r="E895">
        <v>1</v>
      </c>
      <c r="F895" s="19">
        <v>38</v>
      </c>
      <c r="G895" t="s">
        <v>2</v>
      </c>
      <c r="H895" s="5">
        <v>3</v>
      </c>
      <c r="I895" t="s">
        <v>207</v>
      </c>
      <c r="J895" s="15" t="str">
        <f t="shared" si="40"/>
        <v>1-38B-3</v>
      </c>
      <c r="K895">
        <f>INDEX(FamilyPlateData!I:I,MATCH(I895,FamilyPlateData!H:H,0))</f>
        <v>3</v>
      </c>
      <c r="L895" t="str">
        <f>INDEX(FamilyPlateData!J:J,MATCH(I895,FamilyPlateData!H:H,0))</f>
        <v>A3</v>
      </c>
      <c r="M895">
        <v>1</v>
      </c>
      <c r="N895">
        <v>1</v>
      </c>
      <c r="O895">
        <f>IF(_xlfn.IFNA(INDEX(ShrinkageData!H:H,MATCH(J895,ShrinkageData!H:H,0)), 0) = 0, 0, 1)</f>
        <v>0</v>
      </c>
      <c r="P895">
        <v>0</v>
      </c>
      <c r="Q895">
        <f t="shared" si="41"/>
        <v>1</v>
      </c>
      <c r="R895" s="1">
        <v>43595</v>
      </c>
      <c r="S895" s="16">
        <f t="shared" si="42"/>
        <v>158</v>
      </c>
    </row>
    <row r="896" spans="1:19" x14ac:dyDescent="0.2">
      <c r="A896" t="str">
        <f>INDEX(FamilyPlateData!$A:$A,MATCH($I896,FamilyPlateData!$H:$H,0))</f>
        <v>F02M01</v>
      </c>
      <c r="B896" t="str">
        <f>INDEX(FamilyPlateData!$C:$C,MATCH($I896,FamilyPlateData!$H:$H,0))</f>
        <v>02</v>
      </c>
      <c r="C896" t="str">
        <f>INDEX(FamilyPlateData!$D:$D,MATCH($I896,FamilyPlateData!$H:$H,0))</f>
        <v>01</v>
      </c>
      <c r="D896">
        <f>INDEX(FamilyPlateData!$B:$B,MATCH($I896,FamilyPlateData!$H:$H,0))</f>
        <v>1</v>
      </c>
      <c r="E896">
        <v>1</v>
      </c>
      <c r="F896" s="19">
        <v>38</v>
      </c>
      <c r="G896" t="s">
        <v>2</v>
      </c>
      <c r="H896" s="5">
        <v>4</v>
      </c>
      <c r="I896" t="s">
        <v>207</v>
      </c>
      <c r="J896" s="15" t="str">
        <f t="shared" ref="J896:J959" si="43">CONCATENATE(I896,"-",H896)</f>
        <v>1-38B-4</v>
      </c>
      <c r="K896">
        <f>INDEX(FamilyPlateData!I:I,MATCH(I896,FamilyPlateData!H:H,0))</f>
        <v>3</v>
      </c>
      <c r="L896" t="str">
        <f>INDEX(FamilyPlateData!J:J,MATCH(I896,FamilyPlateData!H:H,0))</f>
        <v>A3</v>
      </c>
      <c r="M896">
        <v>1</v>
      </c>
      <c r="N896">
        <v>1</v>
      </c>
      <c r="O896">
        <f>IF(_xlfn.IFNA(INDEX(ShrinkageData!H:H,MATCH(J896,ShrinkageData!H:H,0)), 0) = 0, 0, 1)</f>
        <v>0</v>
      </c>
      <c r="P896">
        <v>0</v>
      </c>
      <c r="Q896">
        <f t="shared" si="41"/>
        <v>1</v>
      </c>
      <c r="R896" s="1">
        <v>43593</v>
      </c>
      <c r="S896" s="16">
        <f t="shared" si="42"/>
        <v>156</v>
      </c>
    </row>
    <row r="897" spans="1:19" x14ac:dyDescent="0.2">
      <c r="A897" t="str">
        <f>INDEX(FamilyPlateData!$A:$A,MATCH($I897,FamilyPlateData!$H:$H,0))</f>
        <v>F02M01</v>
      </c>
      <c r="B897" t="str">
        <f>INDEX(FamilyPlateData!$C:$C,MATCH($I897,FamilyPlateData!$H:$H,0))</f>
        <v>02</v>
      </c>
      <c r="C897" t="str">
        <f>INDEX(FamilyPlateData!$D:$D,MATCH($I897,FamilyPlateData!$H:$H,0))</f>
        <v>01</v>
      </c>
      <c r="D897">
        <f>INDEX(FamilyPlateData!$B:$B,MATCH($I897,FamilyPlateData!$H:$H,0))</f>
        <v>1</v>
      </c>
      <c r="E897">
        <v>1</v>
      </c>
      <c r="F897" s="19">
        <v>38</v>
      </c>
      <c r="G897" t="s">
        <v>2</v>
      </c>
      <c r="H897" s="5">
        <v>5</v>
      </c>
      <c r="I897" t="s">
        <v>207</v>
      </c>
      <c r="J897" s="15" t="str">
        <f t="shared" si="43"/>
        <v>1-38B-5</v>
      </c>
      <c r="K897">
        <f>INDEX(FamilyPlateData!I:I,MATCH(I897,FamilyPlateData!H:H,0))</f>
        <v>3</v>
      </c>
      <c r="L897" t="str">
        <f>INDEX(FamilyPlateData!J:J,MATCH(I897,FamilyPlateData!H:H,0))</f>
        <v>A3</v>
      </c>
      <c r="M897">
        <v>0</v>
      </c>
      <c r="N897">
        <v>0</v>
      </c>
      <c r="O897">
        <f>IF(_xlfn.IFNA(INDEX(ShrinkageData!H:H,MATCH(J897,ShrinkageData!H:H,0)), 0) = 0, 0, 1)</f>
        <v>0</v>
      </c>
      <c r="P897">
        <v>0</v>
      </c>
      <c r="Q897">
        <f t="shared" si="41"/>
        <v>0</v>
      </c>
      <c r="R897" s="1" t="s">
        <v>921</v>
      </c>
      <c r="S897" s="16">
        <f t="shared" si="42"/>
        <v>0</v>
      </c>
    </row>
    <row r="898" spans="1:19" x14ac:dyDescent="0.2">
      <c r="A898" t="str">
        <f>INDEX(FamilyPlateData!$A:$A,MATCH($I898,FamilyPlateData!$H:$H,0))</f>
        <v>F02M01</v>
      </c>
      <c r="B898" t="str">
        <f>INDEX(FamilyPlateData!$C:$C,MATCH($I898,FamilyPlateData!$H:$H,0))</f>
        <v>02</v>
      </c>
      <c r="C898" t="str">
        <f>INDEX(FamilyPlateData!$D:$D,MATCH($I898,FamilyPlateData!$H:$H,0))</f>
        <v>01</v>
      </c>
      <c r="D898">
        <f>INDEX(FamilyPlateData!$B:$B,MATCH($I898,FamilyPlateData!$H:$H,0))</f>
        <v>1</v>
      </c>
      <c r="E898">
        <v>1</v>
      </c>
      <c r="F898" s="19">
        <v>38</v>
      </c>
      <c r="G898" t="s">
        <v>2</v>
      </c>
      <c r="H898" s="5">
        <v>6</v>
      </c>
      <c r="I898" t="s">
        <v>207</v>
      </c>
      <c r="J898" s="15" t="str">
        <f t="shared" si="43"/>
        <v>1-38B-6</v>
      </c>
      <c r="K898">
        <f>INDEX(FamilyPlateData!I:I,MATCH(I898,FamilyPlateData!H:H,0))</f>
        <v>3</v>
      </c>
      <c r="L898" t="str">
        <f>INDEX(FamilyPlateData!J:J,MATCH(I898,FamilyPlateData!H:H,0))</f>
        <v>A3</v>
      </c>
      <c r="M898">
        <v>1</v>
      </c>
      <c r="N898">
        <v>1</v>
      </c>
      <c r="O898">
        <f>IF(_xlfn.IFNA(INDEX(ShrinkageData!H:H,MATCH(J898,ShrinkageData!H:H,0)), 0) = 0, 0, 1)</f>
        <v>0</v>
      </c>
      <c r="P898">
        <v>0</v>
      </c>
      <c r="Q898">
        <f t="shared" si="41"/>
        <v>1</v>
      </c>
      <c r="R898" s="1">
        <v>43600</v>
      </c>
      <c r="S898" s="16">
        <f t="shared" si="42"/>
        <v>163</v>
      </c>
    </row>
    <row r="899" spans="1:19" x14ac:dyDescent="0.2">
      <c r="A899" t="str">
        <f>INDEX(FamilyPlateData!$A:$A,MATCH($I899,FamilyPlateData!$H:$H,0))</f>
        <v>F11M15</v>
      </c>
      <c r="B899" t="str">
        <f>INDEX(FamilyPlateData!$C:$C,MATCH($I899,FamilyPlateData!$H:$H,0))</f>
        <v>11</v>
      </c>
      <c r="C899" t="str">
        <f>INDEX(FamilyPlateData!$D:$D,MATCH($I899,FamilyPlateData!$H:$H,0))</f>
        <v>15</v>
      </c>
      <c r="D899">
        <f>INDEX(FamilyPlateData!$B:$B,MATCH($I899,FamilyPlateData!$H:$H,0))</f>
        <v>4</v>
      </c>
      <c r="E899">
        <v>1</v>
      </c>
      <c r="F899" s="19">
        <v>38</v>
      </c>
      <c r="G899" t="s">
        <v>3</v>
      </c>
      <c r="H899" s="5">
        <v>1</v>
      </c>
      <c r="I899" t="s">
        <v>208</v>
      </c>
      <c r="J899" s="15" t="str">
        <f t="shared" si="43"/>
        <v>1-38C-1</v>
      </c>
      <c r="K899">
        <f>INDEX(FamilyPlateData!I:I,MATCH(I899,FamilyPlateData!H:H,0))</f>
        <v>3</v>
      </c>
      <c r="L899" t="str">
        <f>INDEX(FamilyPlateData!J:J,MATCH(I899,FamilyPlateData!H:H,0))</f>
        <v>A3</v>
      </c>
      <c r="M899">
        <v>1</v>
      </c>
      <c r="N899">
        <v>1</v>
      </c>
      <c r="O899">
        <f>IF(_xlfn.IFNA(INDEX(ShrinkageData!H:H,MATCH(J899,ShrinkageData!H:H,0)), 0) = 0, 0, 1)</f>
        <v>0</v>
      </c>
      <c r="P899">
        <v>0</v>
      </c>
      <c r="Q899">
        <f t="shared" ref="Q899:Q962" si="44">IF(AND(M899=1,N899=1,O899=0,P899=0),1,0)</f>
        <v>1</v>
      </c>
      <c r="R899" s="1">
        <v>43600</v>
      </c>
      <c r="S899" s="16">
        <f t="shared" ref="S899:S962" si="45">IF(AND(R899 &lt;&gt; "", R899 &lt;&gt; "n/a"), R899-DATE(2018,12,3), 0)</f>
        <v>163</v>
      </c>
    </row>
    <row r="900" spans="1:19" x14ac:dyDescent="0.2">
      <c r="A900" t="str">
        <f>INDEX(FamilyPlateData!$A:$A,MATCH($I900,FamilyPlateData!$H:$H,0))</f>
        <v>F11M15</v>
      </c>
      <c r="B900" t="str">
        <f>INDEX(FamilyPlateData!$C:$C,MATCH($I900,FamilyPlateData!$H:$H,0))</f>
        <v>11</v>
      </c>
      <c r="C900" t="str">
        <f>INDEX(FamilyPlateData!$D:$D,MATCH($I900,FamilyPlateData!$H:$H,0))</f>
        <v>15</v>
      </c>
      <c r="D900">
        <f>INDEX(FamilyPlateData!$B:$B,MATCH($I900,FamilyPlateData!$H:$H,0))</f>
        <v>4</v>
      </c>
      <c r="E900">
        <v>1</v>
      </c>
      <c r="F900" s="19">
        <v>38</v>
      </c>
      <c r="G900" t="s">
        <v>3</v>
      </c>
      <c r="H900" s="5">
        <v>2</v>
      </c>
      <c r="I900" t="s">
        <v>208</v>
      </c>
      <c r="J900" s="15" t="str">
        <f t="shared" si="43"/>
        <v>1-38C-2</v>
      </c>
      <c r="K900">
        <f>INDEX(FamilyPlateData!I:I,MATCH(I900,FamilyPlateData!H:H,0))</f>
        <v>3</v>
      </c>
      <c r="L900" t="str">
        <f>INDEX(FamilyPlateData!J:J,MATCH(I900,FamilyPlateData!H:H,0))</f>
        <v>A3</v>
      </c>
      <c r="M900">
        <v>1</v>
      </c>
      <c r="N900">
        <v>1</v>
      </c>
      <c r="O900">
        <f>IF(_xlfn.IFNA(INDEX(ShrinkageData!H:H,MATCH(J900,ShrinkageData!H:H,0)), 0) = 0, 0, 1)</f>
        <v>0</v>
      </c>
      <c r="P900">
        <v>0</v>
      </c>
      <c r="Q900">
        <f t="shared" si="44"/>
        <v>1</v>
      </c>
      <c r="R900" s="1">
        <v>43600</v>
      </c>
      <c r="S900" s="16">
        <f t="shared" si="45"/>
        <v>163</v>
      </c>
    </row>
    <row r="901" spans="1:19" x14ac:dyDescent="0.2">
      <c r="A901" t="str">
        <f>INDEX(FamilyPlateData!$A:$A,MATCH($I901,FamilyPlateData!$H:$H,0))</f>
        <v>F11M15</v>
      </c>
      <c r="B901" t="str">
        <f>INDEX(FamilyPlateData!$C:$C,MATCH($I901,FamilyPlateData!$H:$H,0))</f>
        <v>11</v>
      </c>
      <c r="C901" t="str">
        <f>INDEX(FamilyPlateData!$D:$D,MATCH($I901,FamilyPlateData!$H:$H,0))</f>
        <v>15</v>
      </c>
      <c r="D901">
        <f>INDEX(FamilyPlateData!$B:$B,MATCH($I901,FamilyPlateData!$H:$H,0))</f>
        <v>4</v>
      </c>
      <c r="E901">
        <v>1</v>
      </c>
      <c r="F901" s="19">
        <v>38</v>
      </c>
      <c r="G901" t="s">
        <v>3</v>
      </c>
      <c r="H901" s="5">
        <v>3</v>
      </c>
      <c r="I901" t="s">
        <v>208</v>
      </c>
      <c r="J901" s="15" t="str">
        <f t="shared" si="43"/>
        <v>1-38C-3</v>
      </c>
      <c r="K901">
        <f>INDEX(FamilyPlateData!I:I,MATCH(I901,FamilyPlateData!H:H,0))</f>
        <v>3</v>
      </c>
      <c r="L901" t="str">
        <f>INDEX(FamilyPlateData!J:J,MATCH(I901,FamilyPlateData!H:H,0))</f>
        <v>A3</v>
      </c>
      <c r="M901">
        <v>1</v>
      </c>
      <c r="N901">
        <v>1</v>
      </c>
      <c r="O901">
        <f>IF(_xlfn.IFNA(INDEX(ShrinkageData!H:H,MATCH(J901,ShrinkageData!H:H,0)), 0) = 0, 0, 1)</f>
        <v>0</v>
      </c>
      <c r="P901">
        <v>0</v>
      </c>
      <c r="Q901">
        <f t="shared" si="44"/>
        <v>1</v>
      </c>
      <c r="R901" s="1">
        <v>43593</v>
      </c>
      <c r="S901" s="16">
        <f t="shared" si="45"/>
        <v>156</v>
      </c>
    </row>
    <row r="902" spans="1:19" x14ac:dyDescent="0.2">
      <c r="A902" t="str">
        <f>INDEX(FamilyPlateData!$A:$A,MATCH($I902,FamilyPlateData!$H:$H,0))</f>
        <v>F11M15</v>
      </c>
      <c r="B902" t="str">
        <f>INDEX(FamilyPlateData!$C:$C,MATCH($I902,FamilyPlateData!$H:$H,0))</f>
        <v>11</v>
      </c>
      <c r="C902" t="str">
        <f>INDEX(FamilyPlateData!$D:$D,MATCH($I902,FamilyPlateData!$H:$H,0))</f>
        <v>15</v>
      </c>
      <c r="D902">
        <f>INDEX(FamilyPlateData!$B:$B,MATCH($I902,FamilyPlateData!$H:$H,0))</f>
        <v>4</v>
      </c>
      <c r="E902">
        <v>1</v>
      </c>
      <c r="F902" s="19">
        <v>38</v>
      </c>
      <c r="G902" t="s">
        <v>3</v>
      </c>
      <c r="H902" s="5">
        <v>4</v>
      </c>
      <c r="I902" t="s">
        <v>208</v>
      </c>
      <c r="J902" s="15" t="str">
        <f t="shared" si="43"/>
        <v>1-38C-4</v>
      </c>
      <c r="K902">
        <f>INDEX(FamilyPlateData!I:I,MATCH(I902,FamilyPlateData!H:H,0))</f>
        <v>3</v>
      </c>
      <c r="L902" t="str">
        <f>INDEX(FamilyPlateData!J:J,MATCH(I902,FamilyPlateData!H:H,0))</f>
        <v>A3</v>
      </c>
      <c r="M902">
        <v>1</v>
      </c>
      <c r="N902">
        <v>1</v>
      </c>
      <c r="O902">
        <f>IF(_xlfn.IFNA(INDEX(ShrinkageData!H:H,MATCH(J902,ShrinkageData!H:H,0)), 0) = 0, 0, 1)</f>
        <v>0</v>
      </c>
      <c r="P902">
        <v>0</v>
      </c>
      <c r="Q902">
        <f t="shared" si="44"/>
        <v>1</v>
      </c>
      <c r="R902" s="1">
        <v>43600</v>
      </c>
      <c r="S902" s="16">
        <f t="shared" si="45"/>
        <v>163</v>
      </c>
    </row>
    <row r="903" spans="1:19" x14ac:dyDescent="0.2">
      <c r="A903" t="str">
        <f>INDEX(FamilyPlateData!$A:$A,MATCH($I903,FamilyPlateData!$H:$H,0))</f>
        <v>F11M15</v>
      </c>
      <c r="B903" t="str">
        <f>INDEX(FamilyPlateData!$C:$C,MATCH($I903,FamilyPlateData!$H:$H,0))</f>
        <v>11</v>
      </c>
      <c r="C903" t="str">
        <f>INDEX(FamilyPlateData!$D:$D,MATCH($I903,FamilyPlateData!$H:$H,0))</f>
        <v>15</v>
      </c>
      <c r="D903">
        <f>INDEX(FamilyPlateData!$B:$B,MATCH($I903,FamilyPlateData!$H:$H,0))</f>
        <v>4</v>
      </c>
      <c r="E903">
        <v>1</v>
      </c>
      <c r="F903" s="19">
        <v>38</v>
      </c>
      <c r="G903" t="s">
        <v>3</v>
      </c>
      <c r="H903" s="5">
        <v>5</v>
      </c>
      <c r="I903" t="s">
        <v>208</v>
      </c>
      <c r="J903" s="15" t="str">
        <f t="shared" si="43"/>
        <v>1-38C-5</v>
      </c>
      <c r="K903">
        <f>INDEX(FamilyPlateData!I:I,MATCH(I903,FamilyPlateData!H:H,0))</f>
        <v>3</v>
      </c>
      <c r="L903" t="str">
        <f>INDEX(FamilyPlateData!J:J,MATCH(I903,FamilyPlateData!H:H,0))</f>
        <v>A3</v>
      </c>
      <c r="M903">
        <v>1</v>
      </c>
      <c r="N903">
        <v>1</v>
      </c>
      <c r="O903">
        <f>IF(_xlfn.IFNA(INDEX(ShrinkageData!H:H,MATCH(J903,ShrinkageData!H:H,0)), 0) = 0, 0, 1)</f>
        <v>1</v>
      </c>
      <c r="P903">
        <v>0</v>
      </c>
      <c r="Q903">
        <f t="shared" si="44"/>
        <v>0</v>
      </c>
      <c r="R903" s="1">
        <v>43591</v>
      </c>
      <c r="S903" s="16">
        <f t="shared" si="45"/>
        <v>154</v>
      </c>
    </row>
    <row r="904" spans="1:19" x14ac:dyDescent="0.2">
      <c r="A904" t="str">
        <f>INDEX(FamilyPlateData!$A:$A,MATCH($I904,FamilyPlateData!$H:$H,0))</f>
        <v>F11M15</v>
      </c>
      <c r="B904" t="str">
        <f>INDEX(FamilyPlateData!$C:$C,MATCH($I904,FamilyPlateData!$H:$H,0))</f>
        <v>11</v>
      </c>
      <c r="C904" t="str">
        <f>INDEX(FamilyPlateData!$D:$D,MATCH($I904,FamilyPlateData!$H:$H,0))</f>
        <v>15</v>
      </c>
      <c r="D904">
        <f>INDEX(FamilyPlateData!$B:$B,MATCH($I904,FamilyPlateData!$H:$H,0))</f>
        <v>4</v>
      </c>
      <c r="E904">
        <v>1</v>
      </c>
      <c r="F904" s="19">
        <v>38</v>
      </c>
      <c r="G904" t="s">
        <v>3</v>
      </c>
      <c r="H904" s="5">
        <v>6</v>
      </c>
      <c r="I904" t="s">
        <v>208</v>
      </c>
      <c r="J904" s="15" t="str">
        <f t="shared" si="43"/>
        <v>1-38C-6</v>
      </c>
      <c r="K904">
        <f>INDEX(FamilyPlateData!I:I,MATCH(I904,FamilyPlateData!H:H,0))</f>
        <v>3</v>
      </c>
      <c r="L904" t="str">
        <f>INDEX(FamilyPlateData!J:J,MATCH(I904,FamilyPlateData!H:H,0))</f>
        <v>A3</v>
      </c>
      <c r="M904">
        <v>1</v>
      </c>
      <c r="N904">
        <v>1</v>
      </c>
      <c r="O904">
        <f>IF(_xlfn.IFNA(INDEX(ShrinkageData!H:H,MATCH(J904,ShrinkageData!H:H,0)), 0) = 0, 0, 1)</f>
        <v>0</v>
      </c>
      <c r="P904">
        <v>0</v>
      </c>
      <c r="Q904">
        <f t="shared" si="44"/>
        <v>1</v>
      </c>
      <c r="R904" s="1">
        <v>43600</v>
      </c>
      <c r="S904" s="16">
        <f t="shared" si="45"/>
        <v>163</v>
      </c>
    </row>
    <row r="905" spans="1:19" x14ac:dyDescent="0.2">
      <c r="A905" t="str">
        <f>INDEX(FamilyPlateData!$A:$A,MATCH($I905,FamilyPlateData!$H:$H,0))</f>
        <v>F11M15</v>
      </c>
      <c r="B905" t="str">
        <f>INDEX(FamilyPlateData!$C:$C,MATCH($I905,FamilyPlateData!$H:$H,0))</f>
        <v>11</v>
      </c>
      <c r="C905" t="str">
        <f>INDEX(FamilyPlateData!$D:$D,MATCH($I905,FamilyPlateData!$H:$H,0))</f>
        <v>15</v>
      </c>
      <c r="D905">
        <f>INDEX(FamilyPlateData!$B:$B,MATCH($I905,FamilyPlateData!$H:$H,0))</f>
        <v>4</v>
      </c>
      <c r="E905">
        <v>1</v>
      </c>
      <c r="F905" s="19">
        <v>38</v>
      </c>
      <c r="G905" t="s">
        <v>4</v>
      </c>
      <c r="H905" s="5">
        <v>1</v>
      </c>
      <c r="I905" t="s">
        <v>209</v>
      </c>
      <c r="J905" s="15" t="str">
        <f t="shared" si="43"/>
        <v>1-38D-1</v>
      </c>
      <c r="K905">
        <f>INDEX(FamilyPlateData!I:I,MATCH(I905,FamilyPlateData!H:H,0))</f>
        <v>3</v>
      </c>
      <c r="L905" t="str">
        <f>INDEX(FamilyPlateData!J:J,MATCH(I905,FamilyPlateData!H:H,0))</f>
        <v>A3</v>
      </c>
      <c r="M905">
        <v>1</v>
      </c>
      <c r="N905">
        <v>1</v>
      </c>
      <c r="O905">
        <f>IF(_xlfn.IFNA(INDEX(ShrinkageData!H:H,MATCH(J905,ShrinkageData!H:H,0)), 0) = 0, 0, 1)</f>
        <v>0</v>
      </c>
      <c r="P905">
        <v>0</v>
      </c>
      <c r="Q905">
        <f t="shared" si="44"/>
        <v>1</v>
      </c>
      <c r="R905" s="1">
        <v>43600</v>
      </c>
      <c r="S905" s="16">
        <f t="shared" si="45"/>
        <v>163</v>
      </c>
    </row>
    <row r="906" spans="1:19" x14ac:dyDescent="0.2">
      <c r="A906" t="str">
        <f>INDEX(FamilyPlateData!$A:$A,MATCH($I906,FamilyPlateData!$H:$H,0))</f>
        <v>F11M15</v>
      </c>
      <c r="B906" t="str">
        <f>INDEX(FamilyPlateData!$C:$C,MATCH($I906,FamilyPlateData!$H:$H,0))</f>
        <v>11</v>
      </c>
      <c r="C906" t="str">
        <f>INDEX(FamilyPlateData!$D:$D,MATCH($I906,FamilyPlateData!$H:$H,0))</f>
        <v>15</v>
      </c>
      <c r="D906">
        <f>INDEX(FamilyPlateData!$B:$B,MATCH($I906,FamilyPlateData!$H:$H,0))</f>
        <v>4</v>
      </c>
      <c r="E906">
        <v>1</v>
      </c>
      <c r="F906" s="19">
        <v>38</v>
      </c>
      <c r="G906" t="s">
        <v>4</v>
      </c>
      <c r="H906" s="5">
        <v>2</v>
      </c>
      <c r="I906" t="s">
        <v>209</v>
      </c>
      <c r="J906" s="15" t="str">
        <f t="shared" si="43"/>
        <v>1-38D-2</v>
      </c>
      <c r="K906">
        <f>INDEX(FamilyPlateData!I:I,MATCH(I906,FamilyPlateData!H:H,0))</f>
        <v>3</v>
      </c>
      <c r="L906" t="str">
        <f>INDEX(FamilyPlateData!J:J,MATCH(I906,FamilyPlateData!H:H,0))</f>
        <v>A3</v>
      </c>
      <c r="M906">
        <v>1</v>
      </c>
      <c r="N906">
        <v>1</v>
      </c>
      <c r="O906">
        <f>IF(_xlfn.IFNA(INDEX(ShrinkageData!H:H,MATCH(J906,ShrinkageData!H:H,0)), 0) = 0, 0, 1)</f>
        <v>0</v>
      </c>
      <c r="P906">
        <v>0</v>
      </c>
      <c r="Q906">
        <f t="shared" si="44"/>
        <v>1</v>
      </c>
      <c r="R906" s="1">
        <v>43595</v>
      </c>
      <c r="S906" s="16">
        <f t="shared" si="45"/>
        <v>158</v>
      </c>
    </row>
    <row r="907" spans="1:19" x14ac:dyDescent="0.2">
      <c r="A907" t="str">
        <f>INDEX(FamilyPlateData!$A:$A,MATCH($I907,FamilyPlateData!$H:$H,0))</f>
        <v>F11M15</v>
      </c>
      <c r="B907" t="str">
        <f>INDEX(FamilyPlateData!$C:$C,MATCH($I907,FamilyPlateData!$H:$H,0))</f>
        <v>11</v>
      </c>
      <c r="C907" t="str">
        <f>INDEX(FamilyPlateData!$D:$D,MATCH($I907,FamilyPlateData!$H:$H,0))</f>
        <v>15</v>
      </c>
      <c r="D907">
        <f>INDEX(FamilyPlateData!$B:$B,MATCH($I907,FamilyPlateData!$H:$H,0))</f>
        <v>4</v>
      </c>
      <c r="E907">
        <v>1</v>
      </c>
      <c r="F907" s="19">
        <v>38</v>
      </c>
      <c r="G907" t="s">
        <v>4</v>
      </c>
      <c r="H907" s="5">
        <v>3</v>
      </c>
      <c r="I907" t="s">
        <v>209</v>
      </c>
      <c r="J907" s="15" t="str">
        <f t="shared" si="43"/>
        <v>1-38D-3</v>
      </c>
      <c r="K907">
        <f>INDEX(FamilyPlateData!I:I,MATCH(I907,FamilyPlateData!H:H,0))</f>
        <v>3</v>
      </c>
      <c r="L907" t="str">
        <f>INDEX(FamilyPlateData!J:J,MATCH(I907,FamilyPlateData!H:H,0))</f>
        <v>A3</v>
      </c>
      <c r="M907">
        <v>1</v>
      </c>
      <c r="N907">
        <v>1</v>
      </c>
      <c r="O907">
        <f>IF(_xlfn.IFNA(INDEX(ShrinkageData!H:H,MATCH(J907,ShrinkageData!H:H,0)), 0) = 0, 0, 1)</f>
        <v>0</v>
      </c>
      <c r="P907">
        <v>0</v>
      </c>
      <c r="Q907">
        <f t="shared" si="44"/>
        <v>1</v>
      </c>
      <c r="R907" s="1">
        <v>43595</v>
      </c>
      <c r="S907" s="16">
        <f t="shared" si="45"/>
        <v>158</v>
      </c>
    </row>
    <row r="908" spans="1:19" x14ac:dyDescent="0.2">
      <c r="A908" t="str">
        <f>INDEX(FamilyPlateData!$A:$A,MATCH($I908,FamilyPlateData!$H:$H,0))</f>
        <v>F11M15</v>
      </c>
      <c r="B908" t="str">
        <f>INDEX(FamilyPlateData!$C:$C,MATCH($I908,FamilyPlateData!$H:$H,0))</f>
        <v>11</v>
      </c>
      <c r="C908" t="str">
        <f>INDEX(FamilyPlateData!$D:$D,MATCH($I908,FamilyPlateData!$H:$H,0))</f>
        <v>15</v>
      </c>
      <c r="D908">
        <f>INDEX(FamilyPlateData!$B:$B,MATCH($I908,FamilyPlateData!$H:$H,0))</f>
        <v>4</v>
      </c>
      <c r="E908">
        <v>1</v>
      </c>
      <c r="F908" s="19">
        <v>38</v>
      </c>
      <c r="G908" t="s">
        <v>4</v>
      </c>
      <c r="H908" s="5">
        <v>4</v>
      </c>
      <c r="I908" t="s">
        <v>209</v>
      </c>
      <c r="J908" s="15" t="str">
        <f t="shared" si="43"/>
        <v>1-38D-4</v>
      </c>
      <c r="K908">
        <f>INDEX(FamilyPlateData!I:I,MATCH(I908,FamilyPlateData!H:H,0))</f>
        <v>3</v>
      </c>
      <c r="L908" t="str">
        <f>INDEX(FamilyPlateData!J:J,MATCH(I908,FamilyPlateData!H:H,0))</f>
        <v>A3</v>
      </c>
      <c r="M908">
        <v>1</v>
      </c>
      <c r="N908">
        <v>1</v>
      </c>
      <c r="O908">
        <f>IF(_xlfn.IFNA(INDEX(ShrinkageData!H:H,MATCH(J908,ShrinkageData!H:H,0)), 0) = 0, 0, 1)</f>
        <v>0</v>
      </c>
      <c r="P908">
        <v>0</v>
      </c>
      <c r="Q908">
        <f t="shared" si="44"/>
        <v>1</v>
      </c>
      <c r="R908" s="1">
        <v>43600</v>
      </c>
      <c r="S908" s="16">
        <f t="shared" si="45"/>
        <v>163</v>
      </c>
    </row>
    <row r="909" spans="1:19" x14ac:dyDescent="0.2">
      <c r="A909" t="str">
        <f>INDEX(FamilyPlateData!$A:$A,MATCH($I909,FamilyPlateData!$H:$H,0))</f>
        <v>F11M15</v>
      </c>
      <c r="B909" t="str">
        <f>INDEX(FamilyPlateData!$C:$C,MATCH($I909,FamilyPlateData!$H:$H,0))</f>
        <v>11</v>
      </c>
      <c r="C909" t="str">
        <f>INDEX(FamilyPlateData!$D:$D,MATCH($I909,FamilyPlateData!$H:$H,0))</f>
        <v>15</v>
      </c>
      <c r="D909">
        <f>INDEX(FamilyPlateData!$B:$B,MATCH($I909,FamilyPlateData!$H:$H,0))</f>
        <v>4</v>
      </c>
      <c r="E909">
        <v>1</v>
      </c>
      <c r="F909" s="19">
        <v>38</v>
      </c>
      <c r="G909" t="s">
        <v>4</v>
      </c>
      <c r="H909" s="5">
        <v>5</v>
      </c>
      <c r="I909" t="s">
        <v>209</v>
      </c>
      <c r="J909" s="15" t="str">
        <f t="shared" si="43"/>
        <v>1-38D-5</v>
      </c>
      <c r="K909">
        <f>INDEX(FamilyPlateData!I:I,MATCH(I909,FamilyPlateData!H:H,0))</f>
        <v>3</v>
      </c>
      <c r="L909" t="str">
        <f>INDEX(FamilyPlateData!J:J,MATCH(I909,FamilyPlateData!H:H,0))</f>
        <v>A3</v>
      </c>
      <c r="M909">
        <v>1</v>
      </c>
      <c r="N909">
        <v>1</v>
      </c>
      <c r="O909">
        <f>IF(_xlfn.IFNA(INDEX(ShrinkageData!H:H,MATCH(J909,ShrinkageData!H:H,0)), 0) = 0, 0, 1)</f>
        <v>0</v>
      </c>
      <c r="P909">
        <v>0</v>
      </c>
      <c r="Q909">
        <f t="shared" si="44"/>
        <v>1</v>
      </c>
      <c r="R909" s="1">
        <v>43593</v>
      </c>
      <c r="S909" s="16">
        <f t="shared" si="45"/>
        <v>156</v>
      </c>
    </row>
    <row r="910" spans="1:19" x14ac:dyDescent="0.2">
      <c r="A910" t="str">
        <f>INDEX(FamilyPlateData!$A:$A,MATCH($I910,FamilyPlateData!$H:$H,0))</f>
        <v>F11M15</v>
      </c>
      <c r="B910" t="str">
        <f>INDEX(FamilyPlateData!$C:$C,MATCH($I910,FamilyPlateData!$H:$H,0))</f>
        <v>11</v>
      </c>
      <c r="C910" t="str">
        <f>INDEX(FamilyPlateData!$D:$D,MATCH($I910,FamilyPlateData!$H:$H,0))</f>
        <v>15</v>
      </c>
      <c r="D910">
        <f>INDEX(FamilyPlateData!$B:$B,MATCH($I910,FamilyPlateData!$H:$H,0))</f>
        <v>4</v>
      </c>
      <c r="E910">
        <v>1</v>
      </c>
      <c r="F910" s="19">
        <v>38</v>
      </c>
      <c r="G910" t="s">
        <v>4</v>
      </c>
      <c r="H910" s="5">
        <v>6</v>
      </c>
      <c r="I910" t="s">
        <v>209</v>
      </c>
      <c r="J910" s="15" t="str">
        <f t="shared" si="43"/>
        <v>1-38D-6</v>
      </c>
      <c r="K910">
        <f>INDEX(FamilyPlateData!I:I,MATCH(I910,FamilyPlateData!H:H,0))</f>
        <v>3</v>
      </c>
      <c r="L910" t="str">
        <f>INDEX(FamilyPlateData!J:J,MATCH(I910,FamilyPlateData!H:H,0))</f>
        <v>A3</v>
      </c>
      <c r="M910">
        <v>1</v>
      </c>
      <c r="N910">
        <v>1</v>
      </c>
      <c r="O910">
        <f>IF(_xlfn.IFNA(INDEX(ShrinkageData!H:H,MATCH(J910,ShrinkageData!H:H,0)), 0) = 0, 0, 1)</f>
        <v>0</v>
      </c>
      <c r="P910">
        <v>0</v>
      </c>
      <c r="Q910">
        <f t="shared" si="44"/>
        <v>1</v>
      </c>
      <c r="R910" s="1">
        <v>43595</v>
      </c>
      <c r="S910" s="16">
        <f t="shared" si="45"/>
        <v>158</v>
      </c>
    </row>
    <row r="911" spans="1:19" x14ac:dyDescent="0.2">
      <c r="A911" t="str">
        <f>INDEX(FamilyPlateData!$A:$A,MATCH($I911,FamilyPlateData!$H:$H,0))</f>
        <v>F03M01</v>
      </c>
      <c r="B911" t="str">
        <f>INDEX(FamilyPlateData!$C:$C,MATCH($I911,FamilyPlateData!$H:$H,0))</f>
        <v>03</v>
      </c>
      <c r="C911" t="str">
        <f>INDEX(FamilyPlateData!$D:$D,MATCH($I911,FamilyPlateData!$H:$H,0))</f>
        <v>01</v>
      </c>
      <c r="D911">
        <f>INDEX(FamilyPlateData!$B:$B,MATCH($I911,FamilyPlateData!$H:$H,0))</f>
        <v>1</v>
      </c>
      <c r="E911">
        <v>1</v>
      </c>
      <c r="F911" s="19">
        <v>39</v>
      </c>
      <c r="G911" t="s">
        <v>1</v>
      </c>
      <c r="H911" s="5">
        <v>1</v>
      </c>
      <c r="I911" t="s">
        <v>210</v>
      </c>
      <c r="J911" s="15" t="str">
        <f t="shared" si="43"/>
        <v>1-39A-1</v>
      </c>
      <c r="K911">
        <f>INDEX(FamilyPlateData!I:I,MATCH(I911,FamilyPlateData!H:H,0))</f>
        <v>4</v>
      </c>
      <c r="L911" t="str">
        <f>INDEX(FamilyPlateData!J:J,MATCH(I911,FamilyPlateData!H:H,0))</f>
        <v>n/a</v>
      </c>
      <c r="M911">
        <v>0</v>
      </c>
      <c r="N911">
        <v>0</v>
      </c>
      <c r="O911">
        <f>IF(_xlfn.IFNA(INDEX(ShrinkageData!H:H,MATCH(J911,ShrinkageData!H:H,0)), 0) = 0, 0, 1)</f>
        <v>0</v>
      </c>
      <c r="P911">
        <v>1</v>
      </c>
      <c r="Q911">
        <f t="shared" si="44"/>
        <v>0</v>
      </c>
      <c r="R911" s="1">
        <v>43593</v>
      </c>
      <c r="S911" s="16">
        <f t="shared" si="45"/>
        <v>156</v>
      </c>
    </row>
    <row r="912" spans="1:19" x14ac:dyDescent="0.2">
      <c r="A912" t="str">
        <f>INDEX(FamilyPlateData!$A:$A,MATCH($I912,FamilyPlateData!$H:$H,0))</f>
        <v>F03M01</v>
      </c>
      <c r="B912" t="str">
        <f>INDEX(FamilyPlateData!$C:$C,MATCH($I912,FamilyPlateData!$H:$H,0))</f>
        <v>03</v>
      </c>
      <c r="C912" t="str">
        <f>INDEX(FamilyPlateData!$D:$D,MATCH($I912,FamilyPlateData!$H:$H,0))</f>
        <v>01</v>
      </c>
      <c r="D912">
        <f>INDEX(FamilyPlateData!$B:$B,MATCH($I912,FamilyPlateData!$H:$H,0))</f>
        <v>1</v>
      </c>
      <c r="E912">
        <v>1</v>
      </c>
      <c r="F912" s="19">
        <v>39</v>
      </c>
      <c r="G912" t="s">
        <v>1</v>
      </c>
      <c r="H912" s="5">
        <v>2</v>
      </c>
      <c r="I912" t="s">
        <v>210</v>
      </c>
      <c r="J912" s="15" t="str">
        <f t="shared" si="43"/>
        <v>1-39A-2</v>
      </c>
      <c r="K912">
        <f>INDEX(FamilyPlateData!I:I,MATCH(I912,FamilyPlateData!H:H,0))</f>
        <v>4</v>
      </c>
      <c r="L912" t="str">
        <f>INDEX(FamilyPlateData!J:J,MATCH(I912,FamilyPlateData!H:H,0))</f>
        <v>n/a</v>
      </c>
      <c r="M912">
        <v>0</v>
      </c>
      <c r="N912">
        <v>0</v>
      </c>
      <c r="O912">
        <f>IF(_xlfn.IFNA(INDEX(ShrinkageData!H:H,MATCH(J912,ShrinkageData!H:H,0)), 0) = 0, 0, 1)</f>
        <v>0</v>
      </c>
      <c r="P912">
        <v>0</v>
      </c>
      <c r="Q912">
        <f t="shared" si="44"/>
        <v>0</v>
      </c>
      <c r="R912" s="1" t="s">
        <v>921</v>
      </c>
      <c r="S912" s="16">
        <f t="shared" si="45"/>
        <v>0</v>
      </c>
    </row>
    <row r="913" spans="1:19" x14ac:dyDescent="0.2">
      <c r="A913" t="str">
        <f>INDEX(FamilyPlateData!$A:$A,MATCH($I913,FamilyPlateData!$H:$H,0))</f>
        <v>F03M01</v>
      </c>
      <c r="B913" t="str">
        <f>INDEX(FamilyPlateData!$C:$C,MATCH($I913,FamilyPlateData!$H:$H,0))</f>
        <v>03</v>
      </c>
      <c r="C913" t="str">
        <f>INDEX(FamilyPlateData!$D:$D,MATCH($I913,FamilyPlateData!$H:$H,0))</f>
        <v>01</v>
      </c>
      <c r="D913">
        <f>INDEX(FamilyPlateData!$B:$B,MATCH($I913,FamilyPlateData!$H:$H,0))</f>
        <v>1</v>
      </c>
      <c r="E913">
        <v>1</v>
      </c>
      <c r="F913" s="19">
        <v>39</v>
      </c>
      <c r="G913" t="s">
        <v>1</v>
      </c>
      <c r="H913" s="5">
        <v>3</v>
      </c>
      <c r="I913" t="s">
        <v>210</v>
      </c>
      <c r="J913" s="15" t="str">
        <f t="shared" si="43"/>
        <v>1-39A-3</v>
      </c>
      <c r="K913">
        <f>INDEX(FamilyPlateData!I:I,MATCH(I913,FamilyPlateData!H:H,0))</f>
        <v>4</v>
      </c>
      <c r="L913" t="str">
        <f>INDEX(FamilyPlateData!J:J,MATCH(I913,FamilyPlateData!H:H,0))</f>
        <v>n/a</v>
      </c>
      <c r="M913">
        <v>0</v>
      </c>
      <c r="N913">
        <v>0</v>
      </c>
      <c r="O913">
        <f>IF(_xlfn.IFNA(INDEX(ShrinkageData!H:H,MATCH(J913,ShrinkageData!H:H,0)), 0) = 0, 0, 1)</f>
        <v>0</v>
      </c>
      <c r="P913">
        <v>0</v>
      </c>
      <c r="Q913">
        <f t="shared" si="44"/>
        <v>0</v>
      </c>
      <c r="R913" s="1" t="s">
        <v>921</v>
      </c>
      <c r="S913" s="16">
        <f t="shared" si="45"/>
        <v>0</v>
      </c>
    </row>
    <row r="914" spans="1:19" x14ac:dyDescent="0.2">
      <c r="A914" t="str">
        <f>INDEX(FamilyPlateData!$A:$A,MATCH($I914,FamilyPlateData!$H:$H,0))</f>
        <v>F03M01</v>
      </c>
      <c r="B914" t="str">
        <f>INDEX(FamilyPlateData!$C:$C,MATCH($I914,FamilyPlateData!$H:$H,0))</f>
        <v>03</v>
      </c>
      <c r="C914" t="str">
        <f>INDEX(FamilyPlateData!$D:$D,MATCH($I914,FamilyPlateData!$H:$H,0))</f>
        <v>01</v>
      </c>
      <c r="D914">
        <f>INDEX(FamilyPlateData!$B:$B,MATCH($I914,FamilyPlateData!$H:$H,0))</f>
        <v>1</v>
      </c>
      <c r="E914">
        <v>1</v>
      </c>
      <c r="F914" s="19">
        <v>39</v>
      </c>
      <c r="G914" t="s">
        <v>1</v>
      </c>
      <c r="H914" s="5">
        <v>4</v>
      </c>
      <c r="I914" t="s">
        <v>210</v>
      </c>
      <c r="J914" s="15" t="str">
        <f t="shared" si="43"/>
        <v>1-39A-4</v>
      </c>
      <c r="K914">
        <f>INDEX(FamilyPlateData!I:I,MATCH(I914,FamilyPlateData!H:H,0))</f>
        <v>4</v>
      </c>
      <c r="L914" t="str">
        <f>INDEX(FamilyPlateData!J:J,MATCH(I914,FamilyPlateData!H:H,0))</f>
        <v>n/a</v>
      </c>
      <c r="M914">
        <v>0</v>
      </c>
      <c r="N914">
        <v>1</v>
      </c>
      <c r="O914">
        <f>IF(_xlfn.IFNA(INDEX(ShrinkageData!H:H,MATCH(J914,ShrinkageData!H:H,0)), 0) = 0, 0, 1)</f>
        <v>0</v>
      </c>
      <c r="P914">
        <v>1</v>
      </c>
      <c r="Q914">
        <f t="shared" si="44"/>
        <v>0</v>
      </c>
      <c r="R914" s="1">
        <v>43600</v>
      </c>
      <c r="S914" s="16">
        <f t="shared" si="45"/>
        <v>163</v>
      </c>
    </row>
    <row r="915" spans="1:19" x14ac:dyDescent="0.2">
      <c r="A915" t="str">
        <f>INDEX(FamilyPlateData!$A:$A,MATCH($I915,FamilyPlateData!$H:$H,0))</f>
        <v>F03M01</v>
      </c>
      <c r="B915" t="str">
        <f>INDEX(FamilyPlateData!$C:$C,MATCH($I915,FamilyPlateData!$H:$H,0))</f>
        <v>03</v>
      </c>
      <c r="C915" t="str">
        <f>INDEX(FamilyPlateData!$D:$D,MATCH($I915,FamilyPlateData!$H:$H,0))</f>
        <v>01</v>
      </c>
      <c r="D915">
        <f>INDEX(FamilyPlateData!$B:$B,MATCH($I915,FamilyPlateData!$H:$H,0))</f>
        <v>1</v>
      </c>
      <c r="E915">
        <v>1</v>
      </c>
      <c r="F915" s="19">
        <v>39</v>
      </c>
      <c r="G915" t="s">
        <v>1</v>
      </c>
      <c r="H915" s="5">
        <v>5</v>
      </c>
      <c r="I915" t="s">
        <v>210</v>
      </c>
      <c r="J915" s="15" t="str">
        <f t="shared" si="43"/>
        <v>1-39A-5</v>
      </c>
      <c r="K915">
        <f>INDEX(FamilyPlateData!I:I,MATCH(I915,FamilyPlateData!H:H,0))</f>
        <v>4</v>
      </c>
      <c r="L915" t="str">
        <f>INDEX(FamilyPlateData!J:J,MATCH(I915,FamilyPlateData!H:H,0))</f>
        <v>n/a</v>
      </c>
      <c r="M915">
        <v>0</v>
      </c>
      <c r="N915">
        <v>1</v>
      </c>
      <c r="O915">
        <f>IF(_xlfn.IFNA(INDEX(ShrinkageData!H:H,MATCH(J915,ShrinkageData!H:H,0)), 0) = 0, 0, 1)</f>
        <v>0</v>
      </c>
      <c r="P915">
        <v>1</v>
      </c>
      <c r="Q915">
        <f t="shared" si="44"/>
        <v>0</v>
      </c>
      <c r="R915" s="1">
        <v>43600</v>
      </c>
      <c r="S915" s="16">
        <f t="shared" si="45"/>
        <v>163</v>
      </c>
    </row>
    <row r="916" spans="1:19" x14ac:dyDescent="0.2">
      <c r="A916" t="str">
        <f>INDEX(FamilyPlateData!$A:$A,MATCH($I916,FamilyPlateData!$H:$H,0))</f>
        <v>F03M01</v>
      </c>
      <c r="B916" t="str">
        <f>INDEX(FamilyPlateData!$C:$C,MATCH($I916,FamilyPlateData!$H:$H,0))</f>
        <v>03</v>
      </c>
      <c r="C916" t="str">
        <f>INDEX(FamilyPlateData!$D:$D,MATCH($I916,FamilyPlateData!$H:$H,0))</f>
        <v>01</v>
      </c>
      <c r="D916">
        <f>INDEX(FamilyPlateData!$B:$B,MATCH($I916,FamilyPlateData!$H:$H,0))</f>
        <v>1</v>
      </c>
      <c r="E916">
        <v>1</v>
      </c>
      <c r="F916" s="19">
        <v>39</v>
      </c>
      <c r="G916" t="s">
        <v>1</v>
      </c>
      <c r="H916" s="5">
        <v>6</v>
      </c>
      <c r="I916" t="s">
        <v>210</v>
      </c>
      <c r="J916" s="15" t="str">
        <f t="shared" si="43"/>
        <v>1-39A-6</v>
      </c>
      <c r="K916">
        <f>INDEX(FamilyPlateData!I:I,MATCH(I916,FamilyPlateData!H:H,0))</f>
        <v>4</v>
      </c>
      <c r="L916" t="str">
        <f>INDEX(FamilyPlateData!J:J,MATCH(I916,FamilyPlateData!H:H,0))</f>
        <v>n/a</v>
      </c>
      <c r="M916">
        <v>0</v>
      </c>
      <c r="N916">
        <v>0</v>
      </c>
      <c r="O916">
        <f>IF(_xlfn.IFNA(INDEX(ShrinkageData!H:H,MATCH(J916,ShrinkageData!H:H,0)), 0) = 0, 0, 1)</f>
        <v>0</v>
      </c>
      <c r="P916">
        <v>0</v>
      </c>
      <c r="Q916">
        <f t="shared" si="44"/>
        <v>0</v>
      </c>
      <c r="R916" s="1" t="s">
        <v>921</v>
      </c>
      <c r="S916" s="16">
        <f t="shared" si="45"/>
        <v>0</v>
      </c>
    </row>
    <row r="917" spans="1:19" x14ac:dyDescent="0.2">
      <c r="A917" t="str">
        <f>INDEX(FamilyPlateData!$A:$A,MATCH($I917,FamilyPlateData!$H:$H,0))</f>
        <v>F03M01</v>
      </c>
      <c r="B917" t="str">
        <f>INDEX(FamilyPlateData!$C:$C,MATCH($I917,FamilyPlateData!$H:$H,0))</f>
        <v>03</v>
      </c>
      <c r="C917" t="str">
        <f>INDEX(FamilyPlateData!$D:$D,MATCH($I917,FamilyPlateData!$H:$H,0))</f>
        <v>01</v>
      </c>
      <c r="D917">
        <f>INDEX(FamilyPlateData!$B:$B,MATCH($I917,FamilyPlateData!$H:$H,0))</f>
        <v>1</v>
      </c>
      <c r="E917">
        <v>1</v>
      </c>
      <c r="F917" s="19">
        <v>39</v>
      </c>
      <c r="G917" t="s">
        <v>2</v>
      </c>
      <c r="H917" s="5">
        <v>1</v>
      </c>
      <c r="I917" t="s">
        <v>211</v>
      </c>
      <c r="J917" s="15" t="str">
        <f t="shared" si="43"/>
        <v>1-39B-1</v>
      </c>
      <c r="K917">
        <f>INDEX(FamilyPlateData!I:I,MATCH(I917,FamilyPlateData!H:H,0))</f>
        <v>4</v>
      </c>
      <c r="L917" t="str">
        <f>INDEX(FamilyPlateData!J:J,MATCH(I917,FamilyPlateData!H:H,0))</f>
        <v>n/a</v>
      </c>
      <c r="M917">
        <v>1</v>
      </c>
      <c r="N917">
        <v>1</v>
      </c>
      <c r="O917">
        <f>IF(_xlfn.IFNA(INDEX(ShrinkageData!H:H,MATCH(J917,ShrinkageData!H:H,0)), 0) = 0, 0, 1)</f>
        <v>1</v>
      </c>
      <c r="P917">
        <v>0</v>
      </c>
      <c r="Q917">
        <f t="shared" si="44"/>
        <v>0</v>
      </c>
      <c r="R917" s="1">
        <v>43591</v>
      </c>
      <c r="S917" s="16">
        <f t="shared" si="45"/>
        <v>154</v>
      </c>
    </row>
    <row r="918" spans="1:19" x14ac:dyDescent="0.2">
      <c r="A918" t="str">
        <f>INDEX(FamilyPlateData!$A:$A,MATCH($I918,FamilyPlateData!$H:$H,0))</f>
        <v>F03M01</v>
      </c>
      <c r="B918" t="str">
        <f>INDEX(FamilyPlateData!$C:$C,MATCH($I918,FamilyPlateData!$H:$H,0))</f>
        <v>03</v>
      </c>
      <c r="C918" t="str">
        <f>INDEX(FamilyPlateData!$D:$D,MATCH($I918,FamilyPlateData!$H:$H,0))</f>
        <v>01</v>
      </c>
      <c r="D918">
        <f>INDEX(FamilyPlateData!$B:$B,MATCH($I918,FamilyPlateData!$H:$H,0))</f>
        <v>1</v>
      </c>
      <c r="E918">
        <v>1</v>
      </c>
      <c r="F918" s="19">
        <v>39</v>
      </c>
      <c r="G918" t="s">
        <v>2</v>
      </c>
      <c r="H918" s="5">
        <v>2</v>
      </c>
      <c r="I918" t="s">
        <v>211</v>
      </c>
      <c r="J918" s="15" t="str">
        <f t="shared" si="43"/>
        <v>1-39B-2</v>
      </c>
      <c r="K918">
        <f>INDEX(FamilyPlateData!I:I,MATCH(I918,FamilyPlateData!H:H,0))</f>
        <v>4</v>
      </c>
      <c r="L918" t="str">
        <f>INDEX(FamilyPlateData!J:J,MATCH(I918,FamilyPlateData!H:H,0))</f>
        <v>n/a</v>
      </c>
      <c r="M918">
        <v>0</v>
      </c>
      <c r="N918">
        <v>1</v>
      </c>
      <c r="O918">
        <f>IF(_xlfn.IFNA(INDEX(ShrinkageData!H:H,MATCH(J918,ShrinkageData!H:H,0)), 0) = 0, 0, 1)</f>
        <v>0</v>
      </c>
      <c r="P918">
        <v>1</v>
      </c>
      <c r="Q918">
        <f t="shared" si="44"/>
        <v>0</v>
      </c>
      <c r="R918" s="1">
        <v>43600</v>
      </c>
      <c r="S918" s="16">
        <f t="shared" si="45"/>
        <v>163</v>
      </c>
    </row>
    <row r="919" spans="1:19" x14ac:dyDescent="0.2">
      <c r="A919" t="str">
        <f>INDEX(FamilyPlateData!$A:$A,MATCH($I919,FamilyPlateData!$H:$H,0))</f>
        <v>F03M01</v>
      </c>
      <c r="B919" t="str">
        <f>INDEX(FamilyPlateData!$C:$C,MATCH($I919,FamilyPlateData!$H:$H,0))</f>
        <v>03</v>
      </c>
      <c r="C919" t="str">
        <f>INDEX(FamilyPlateData!$D:$D,MATCH($I919,FamilyPlateData!$H:$H,0))</f>
        <v>01</v>
      </c>
      <c r="D919">
        <f>INDEX(FamilyPlateData!$B:$B,MATCH($I919,FamilyPlateData!$H:$H,0))</f>
        <v>1</v>
      </c>
      <c r="E919">
        <v>1</v>
      </c>
      <c r="F919" s="19">
        <v>39</v>
      </c>
      <c r="G919" t="s">
        <v>2</v>
      </c>
      <c r="H919" s="5">
        <v>3</v>
      </c>
      <c r="I919" t="s">
        <v>211</v>
      </c>
      <c r="J919" s="15" t="str">
        <f t="shared" si="43"/>
        <v>1-39B-3</v>
      </c>
      <c r="K919">
        <f>INDEX(FamilyPlateData!I:I,MATCH(I919,FamilyPlateData!H:H,0))</f>
        <v>4</v>
      </c>
      <c r="L919" t="str">
        <f>INDEX(FamilyPlateData!J:J,MATCH(I919,FamilyPlateData!H:H,0))</f>
        <v>n/a</v>
      </c>
      <c r="M919">
        <v>1</v>
      </c>
      <c r="N919">
        <v>1</v>
      </c>
      <c r="O919">
        <f>IF(_xlfn.IFNA(INDEX(ShrinkageData!H:H,MATCH(J919,ShrinkageData!H:H,0)), 0) = 0, 0, 1)</f>
        <v>0</v>
      </c>
      <c r="P919">
        <v>0</v>
      </c>
      <c r="Q919">
        <f t="shared" si="44"/>
        <v>1</v>
      </c>
      <c r="R919" s="1">
        <v>43600</v>
      </c>
      <c r="S919" s="16">
        <f t="shared" si="45"/>
        <v>163</v>
      </c>
    </row>
    <row r="920" spans="1:19" x14ac:dyDescent="0.2">
      <c r="A920" t="str">
        <f>INDEX(FamilyPlateData!$A:$A,MATCH($I920,FamilyPlateData!$H:$H,0))</f>
        <v>F03M01</v>
      </c>
      <c r="B920" t="str">
        <f>INDEX(FamilyPlateData!$C:$C,MATCH($I920,FamilyPlateData!$H:$H,0))</f>
        <v>03</v>
      </c>
      <c r="C920" t="str">
        <f>INDEX(FamilyPlateData!$D:$D,MATCH($I920,FamilyPlateData!$H:$H,0))</f>
        <v>01</v>
      </c>
      <c r="D920">
        <f>INDEX(FamilyPlateData!$B:$B,MATCH($I920,FamilyPlateData!$H:$H,0))</f>
        <v>1</v>
      </c>
      <c r="E920">
        <v>1</v>
      </c>
      <c r="F920" s="19">
        <v>39</v>
      </c>
      <c r="G920" t="s">
        <v>2</v>
      </c>
      <c r="H920" s="5">
        <v>4</v>
      </c>
      <c r="I920" t="s">
        <v>211</v>
      </c>
      <c r="J920" s="15" t="str">
        <f t="shared" si="43"/>
        <v>1-39B-4</v>
      </c>
      <c r="K920">
        <f>INDEX(FamilyPlateData!I:I,MATCH(I920,FamilyPlateData!H:H,0))</f>
        <v>4</v>
      </c>
      <c r="L920" t="str">
        <f>INDEX(FamilyPlateData!J:J,MATCH(I920,FamilyPlateData!H:H,0))</f>
        <v>n/a</v>
      </c>
      <c r="M920">
        <v>0</v>
      </c>
      <c r="N920">
        <v>0</v>
      </c>
      <c r="O920">
        <f>IF(_xlfn.IFNA(INDEX(ShrinkageData!H:H,MATCH(J920,ShrinkageData!H:H,0)), 0) = 0, 0, 1)</f>
        <v>0</v>
      </c>
      <c r="P920">
        <v>0</v>
      </c>
      <c r="Q920">
        <f t="shared" si="44"/>
        <v>0</v>
      </c>
      <c r="R920" s="1" t="s">
        <v>921</v>
      </c>
      <c r="S920" s="16">
        <f t="shared" si="45"/>
        <v>0</v>
      </c>
    </row>
    <row r="921" spans="1:19" x14ac:dyDescent="0.2">
      <c r="A921" t="str">
        <f>INDEX(FamilyPlateData!$A:$A,MATCH($I921,FamilyPlateData!$H:$H,0))</f>
        <v>F03M01</v>
      </c>
      <c r="B921" t="str">
        <f>INDEX(FamilyPlateData!$C:$C,MATCH($I921,FamilyPlateData!$H:$H,0))</f>
        <v>03</v>
      </c>
      <c r="C921" t="str">
        <f>INDEX(FamilyPlateData!$D:$D,MATCH($I921,FamilyPlateData!$H:$H,0))</f>
        <v>01</v>
      </c>
      <c r="D921">
        <f>INDEX(FamilyPlateData!$B:$B,MATCH($I921,FamilyPlateData!$H:$H,0))</f>
        <v>1</v>
      </c>
      <c r="E921">
        <v>1</v>
      </c>
      <c r="F921" s="19">
        <v>39</v>
      </c>
      <c r="G921" t="s">
        <v>2</v>
      </c>
      <c r="H921" s="5">
        <v>5</v>
      </c>
      <c r="I921" t="s">
        <v>211</v>
      </c>
      <c r="J921" s="15" t="str">
        <f t="shared" si="43"/>
        <v>1-39B-5</v>
      </c>
      <c r="K921">
        <f>INDEX(FamilyPlateData!I:I,MATCH(I921,FamilyPlateData!H:H,0))</f>
        <v>4</v>
      </c>
      <c r="L921" t="str">
        <f>INDEX(FamilyPlateData!J:J,MATCH(I921,FamilyPlateData!H:H,0))</f>
        <v>n/a</v>
      </c>
      <c r="M921">
        <v>0</v>
      </c>
      <c r="N921">
        <v>0</v>
      </c>
      <c r="O921">
        <f>IF(_xlfn.IFNA(INDEX(ShrinkageData!H:H,MATCH(J921,ShrinkageData!H:H,0)), 0) = 0, 0, 1)</f>
        <v>0</v>
      </c>
      <c r="P921">
        <v>0</v>
      </c>
      <c r="Q921">
        <f t="shared" si="44"/>
        <v>0</v>
      </c>
      <c r="R921" s="1" t="s">
        <v>921</v>
      </c>
      <c r="S921" s="16">
        <f t="shared" si="45"/>
        <v>0</v>
      </c>
    </row>
    <row r="922" spans="1:19" x14ac:dyDescent="0.2">
      <c r="A922" t="str">
        <f>INDEX(FamilyPlateData!$A:$A,MATCH($I922,FamilyPlateData!$H:$H,0))</f>
        <v>F03M01</v>
      </c>
      <c r="B922" t="str">
        <f>INDEX(FamilyPlateData!$C:$C,MATCH($I922,FamilyPlateData!$H:$H,0))</f>
        <v>03</v>
      </c>
      <c r="C922" t="str">
        <f>INDEX(FamilyPlateData!$D:$D,MATCH($I922,FamilyPlateData!$H:$H,0))</f>
        <v>01</v>
      </c>
      <c r="D922">
        <f>INDEX(FamilyPlateData!$B:$B,MATCH($I922,FamilyPlateData!$H:$H,0))</f>
        <v>1</v>
      </c>
      <c r="E922">
        <v>1</v>
      </c>
      <c r="F922" s="19">
        <v>39</v>
      </c>
      <c r="G922" t="s">
        <v>2</v>
      </c>
      <c r="H922" s="5">
        <v>6</v>
      </c>
      <c r="I922" t="s">
        <v>211</v>
      </c>
      <c r="J922" s="15" t="str">
        <f t="shared" si="43"/>
        <v>1-39B-6</v>
      </c>
      <c r="K922">
        <f>INDEX(FamilyPlateData!I:I,MATCH(I922,FamilyPlateData!H:H,0))</f>
        <v>4</v>
      </c>
      <c r="L922" t="str">
        <f>INDEX(FamilyPlateData!J:J,MATCH(I922,FamilyPlateData!H:H,0))</f>
        <v>n/a</v>
      </c>
      <c r="M922">
        <v>0</v>
      </c>
      <c r="N922">
        <v>0</v>
      </c>
      <c r="O922">
        <f>IF(_xlfn.IFNA(INDEX(ShrinkageData!H:H,MATCH(J922,ShrinkageData!H:H,0)), 0) = 0, 0, 1)</f>
        <v>0</v>
      </c>
      <c r="P922">
        <v>1</v>
      </c>
      <c r="Q922">
        <f t="shared" ref="Q922" si="46">IF(AND(M922=1,N922=1,O922=0,P922=0),1,0)</f>
        <v>0</v>
      </c>
      <c r="R922" s="1">
        <v>43593</v>
      </c>
      <c r="S922" s="16">
        <f t="shared" si="45"/>
        <v>156</v>
      </c>
    </row>
    <row r="923" spans="1:19" x14ac:dyDescent="0.2">
      <c r="A923" t="str">
        <f>INDEX(FamilyPlateData!$A:$A,MATCH($I923,FamilyPlateData!$H:$H,0))</f>
        <v>F07M11</v>
      </c>
      <c r="B923" t="str">
        <f>INDEX(FamilyPlateData!$C:$C,MATCH($I923,FamilyPlateData!$H:$H,0))</f>
        <v>07</v>
      </c>
      <c r="C923" t="str">
        <f>INDEX(FamilyPlateData!$D:$D,MATCH($I923,FamilyPlateData!$H:$H,0))</f>
        <v>11</v>
      </c>
      <c r="D923">
        <f>INDEX(FamilyPlateData!$B:$B,MATCH($I923,FamilyPlateData!$H:$H,0))</f>
        <v>3</v>
      </c>
      <c r="E923">
        <v>1</v>
      </c>
      <c r="F923" s="19">
        <v>39</v>
      </c>
      <c r="G923" t="s">
        <v>3</v>
      </c>
      <c r="H923" s="5">
        <v>1</v>
      </c>
      <c r="I923" t="s">
        <v>212</v>
      </c>
      <c r="J923" s="15" t="str">
        <f t="shared" si="43"/>
        <v>1-39C-1</v>
      </c>
      <c r="K923">
        <f>INDEX(FamilyPlateData!I:I,MATCH(I923,FamilyPlateData!H:H,0))</f>
        <v>4</v>
      </c>
      <c r="L923" t="str">
        <f>INDEX(FamilyPlateData!J:J,MATCH(I923,FamilyPlateData!H:H,0))</f>
        <v>A4</v>
      </c>
      <c r="M923">
        <v>1</v>
      </c>
      <c r="N923">
        <v>1</v>
      </c>
      <c r="O923">
        <f>IF(_xlfn.IFNA(INDEX(ShrinkageData!H:H,MATCH(J923,ShrinkageData!H:H,0)), 0) = 0, 0, 1)</f>
        <v>0</v>
      </c>
      <c r="P923">
        <v>0</v>
      </c>
      <c r="Q923">
        <f t="shared" si="44"/>
        <v>1</v>
      </c>
      <c r="R923" s="1">
        <v>43600</v>
      </c>
      <c r="S923" s="16">
        <f t="shared" si="45"/>
        <v>163</v>
      </c>
    </row>
    <row r="924" spans="1:19" x14ac:dyDescent="0.2">
      <c r="A924" t="str">
        <f>INDEX(FamilyPlateData!$A:$A,MATCH($I924,FamilyPlateData!$H:$H,0))</f>
        <v>F07M11</v>
      </c>
      <c r="B924" t="str">
        <f>INDEX(FamilyPlateData!$C:$C,MATCH($I924,FamilyPlateData!$H:$H,0))</f>
        <v>07</v>
      </c>
      <c r="C924" t="str">
        <f>INDEX(FamilyPlateData!$D:$D,MATCH($I924,FamilyPlateData!$H:$H,0))</f>
        <v>11</v>
      </c>
      <c r="D924">
        <f>INDEX(FamilyPlateData!$B:$B,MATCH($I924,FamilyPlateData!$H:$H,0))</f>
        <v>3</v>
      </c>
      <c r="E924">
        <v>1</v>
      </c>
      <c r="F924" s="19">
        <v>39</v>
      </c>
      <c r="G924" t="s">
        <v>3</v>
      </c>
      <c r="H924" s="5">
        <v>2</v>
      </c>
      <c r="I924" t="s">
        <v>212</v>
      </c>
      <c r="J924" s="15" t="str">
        <f t="shared" si="43"/>
        <v>1-39C-2</v>
      </c>
      <c r="K924">
        <f>INDEX(FamilyPlateData!I:I,MATCH(I924,FamilyPlateData!H:H,0))</f>
        <v>4</v>
      </c>
      <c r="L924" t="str">
        <f>INDEX(FamilyPlateData!J:J,MATCH(I924,FamilyPlateData!H:H,0))</f>
        <v>A4</v>
      </c>
      <c r="M924">
        <v>1</v>
      </c>
      <c r="N924">
        <v>1</v>
      </c>
      <c r="O924">
        <f>IF(_xlfn.IFNA(INDEX(ShrinkageData!H:H,MATCH(J924,ShrinkageData!H:H,0)), 0) = 0, 0, 1)</f>
        <v>0</v>
      </c>
      <c r="P924">
        <v>0</v>
      </c>
      <c r="Q924">
        <f t="shared" si="44"/>
        <v>1</v>
      </c>
      <c r="R924" s="1">
        <v>43600</v>
      </c>
      <c r="S924" s="16">
        <f t="shared" si="45"/>
        <v>163</v>
      </c>
    </row>
    <row r="925" spans="1:19" x14ac:dyDescent="0.2">
      <c r="A925" t="str">
        <f>INDEX(FamilyPlateData!$A:$A,MATCH($I925,FamilyPlateData!$H:$H,0))</f>
        <v>F07M11</v>
      </c>
      <c r="B925" t="str">
        <f>INDEX(FamilyPlateData!$C:$C,MATCH($I925,FamilyPlateData!$H:$H,0))</f>
        <v>07</v>
      </c>
      <c r="C925" t="str">
        <f>INDEX(FamilyPlateData!$D:$D,MATCH($I925,FamilyPlateData!$H:$H,0))</f>
        <v>11</v>
      </c>
      <c r="D925">
        <f>INDEX(FamilyPlateData!$B:$B,MATCH($I925,FamilyPlateData!$H:$H,0))</f>
        <v>3</v>
      </c>
      <c r="E925">
        <v>1</v>
      </c>
      <c r="F925" s="19">
        <v>39</v>
      </c>
      <c r="G925" t="s">
        <v>3</v>
      </c>
      <c r="H925" s="5">
        <v>3</v>
      </c>
      <c r="I925" t="s">
        <v>212</v>
      </c>
      <c r="J925" s="15" t="str">
        <f t="shared" si="43"/>
        <v>1-39C-3</v>
      </c>
      <c r="K925">
        <f>INDEX(FamilyPlateData!I:I,MATCH(I925,FamilyPlateData!H:H,0))</f>
        <v>4</v>
      </c>
      <c r="L925" t="str">
        <f>INDEX(FamilyPlateData!J:J,MATCH(I925,FamilyPlateData!H:H,0))</f>
        <v>A4</v>
      </c>
      <c r="M925">
        <v>1</v>
      </c>
      <c r="N925">
        <v>1</v>
      </c>
      <c r="O925">
        <f>IF(_xlfn.IFNA(INDEX(ShrinkageData!H:H,MATCH(J925,ShrinkageData!H:H,0)), 0) = 0, 0, 1)</f>
        <v>0</v>
      </c>
      <c r="P925">
        <v>0</v>
      </c>
      <c r="Q925">
        <f t="shared" si="44"/>
        <v>1</v>
      </c>
      <c r="R925" s="2">
        <v>43613</v>
      </c>
      <c r="S925" s="16">
        <f t="shared" si="45"/>
        <v>176</v>
      </c>
    </row>
    <row r="926" spans="1:19" x14ac:dyDescent="0.2">
      <c r="A926" t="str">
        <f>INDEX(FamilyPlateData!$A:$A,MATCH($I926,FamilyPlateData!$H:$H,0))</f>
        <v>F07M11</v>
      </c>
      <c r="B926" t="str">
        <f>INDEX(FamilyPlateData!$C:$C,MATCH($I926,FamilyPlateData!$H:$H,0))</f>
        <v>07</v>
      </c>
      <c r="C926" t="str">
        <f>INDEX(FamilyPlateData!$D:$D,MATCH($I926,FamilyPlateData!$H:$H,0))</f>
        <v>11</v>
      </c>
      <c r="D926">
        <f>INDEX(FamilyPlateData!$B:$B,MATCH($I926,FamilyPlateData!$H:$H,0))</f>
        <v>3</v>
      </c>
      <c r="E926">
        <v>1</v>
      </c>
      <c r="F926" s="19">
        <v>39</v>
      </c>
      <c r="G926" t="s">
        <v>3</v>
      </c>
      <c r="H926" s="5">
        <v>4</v>
      </c>
      <c r="I926" t="s">
        <v>212</v>
      </c>
      <c r="J926" s="15" t="str">
        <f t="shared" si="43"/>
        <v>1-39C-4</v>
      </c>
      <c r="K926">
        <f>INDEX(FamilyPlateData!I:I,MATCH(I926,FamilyPlateData!H:H,0))</f>
        <v>4</v>
      </c>
      <c r="L926" t="str">
        <f>INDEX(FamilyPlateData!J:J,MATCH(I926,FamilyPlateData!H:H,0))</f>
        <v>A4</v>
      </c>
      <c r="M926">
        <v>1</v>
      </c>
      <c r="N926">
        <v>1</v>
      </c>
      <c r="O926">
        <f>IF(_xlfn.IFNA(INDEX(ShrinkageData!H:H,MATCH(J926,ShrinkageData!H:H,0)), 0) = 0, 0, 1)</f>
        <v>0</v>
      </c>
      <c r="P926">
        <v>0</v>
      </c>
      <c r="Q926">
        <f t="shared" si="44"/>
        <v>1</v>
      </c>
      <c r="R926" s="2">
        <v>43613</v>
      </c>
      <c r="S926" s="16">
        <f t="shared" si="45"/>
        <v>176</v>
      </c>
    </row>
    <row r="927" spans="1:19" x14ac:dyDescent="0.2">
      <c r="A927" t="str">
        <f>INDEX(FamilyPlateData!$A:$A,MATCH($I927,FamilyPlateData!$H:$H,0))</f>
        <v>F07M11</v>
      </c>
      <c r="B927" t="str">
        <f>INDEX(FamilyPlateData!$C:$C,MATCH($I927,FamilyPlateData!$H:$H,0))</f>
        <v>07</v>
      </c>
      <c r="C927" t="str">
        <f>INDEX(FamilyPlateData!$D:$D,MATCH($I927,FamilyPlateData!$H:$H,0))</f>
        <v>11</v>
      </c>
      <c r="D927">
        <f>INDEX(FamilyPlateData!$B:$B,MATCH($I927,FamilyPlateData!$H:$H,0))</f>
        <v>3</v>
      </c>
      <c r="E927">
        <v>1</v>
      </c>
      <c r="F927" s="19">
        <v>39</v>
      </c>
      <c r="G927" t="s">
        <v>3</v>
      </c>
      <c r="H927" s="5">
        <v>5</v>
      </c>
      <c r="I927" t="s">
        <v>212</v>
      </c>
      <c r="J927" s="15" t="str">
        <f t="shared" si="43"/>
        <v>1-39C-5</v>
      </c>
      <c r="K927">
        <f>INDEX(FamilyPlateData!I:I,MATCH(I927,FamilyPlateData!H:H,0))</f>
        <v>4</v>
      </c>
      <c r="L927" t="str">
        <f>INDEX(FamilyPlateData!J:J,MATCH(I927,FamilyPlateData!H:H,0))</f>
        <v>A4</v>
      </c>
      <c r="M927">
        <v>0</v>
      </c>
      <c r="N927">
        <v>1</v>
      </c>
      <c r="O927">
        <f>IF(_xlfn.IFNA(INDEX(ShrinkageData!H:H,MATCH(J927,ShrinkageData!H:H,0)), 0) = 0, 0, 1)</f>
        <v>0</v>
      </c>
      <c r="P927">
        <v>1</v>
      </c>
      <c r="Q927">
        <f t="shared" si="44"/>
        <v>0</v>
      </c>
      <c r="R927" s="1">
        <v>43595</v>
      </c>
      <c r="S927" s="16">
        <f t="shared" si="45"/>
        <v>158</v>
      </c>
    </row>
    <row r="928" spans="1:19" x14ac:dyDescent="0.2">
      <c r="A928" t="str">
        <f>INDEX(FamilyPlateData!$A:$A,MATCH($I928,FamilyPlateData!$H:$H,0))</f>
        <v>F07M11</v>
      </c>
      <c r="B928" t="str">
        <f>INDEX(FamilyPlateData!$C:$C,MATCH($I928,FamilyPlateData!$H:$H,0))</f>
        <v>07</v>
      </c>
      <c r="C928" t="str">
        <f>INDEX(FamilyPlateData!$D:$D,MATCH($I928,FamilyPlateData!$H:$H,0))</f>
        <v>11</v>
      </c>
      <c r="D928">
        <f>INDEX(FamilyPlateData!$B:$B,MATCH($I928,FamilyPlateData!$H:$H,0))</f>
        <v>3</v>
      </c>
      <c r="E928">
        <v>1</v>
      </c>
      <c r="F928" s="19">
        <v>39</v>
      </c>
      <c r="G928" t="s">
        <v>3</v>
      </c>
      <c r="H928" s="5">
        <v>6</v>
      </c>
      <c r="I928" t="s">
        <v>212</v>
      </c>
      <c r="J928" s="15" t="str">
        <f t="shared" si="43"/>
        <v>1-39C-6</v>
      </c>
      <c r="K928">
        <f>INDEX(FamilyPlateData!I:I,MATCH(I928,FamilyPlateData!H:H,0))</f>
        <v>4</v>
      </c>
      <c r="L928" t="str">
        <f>INDEX(FamilyPlateData!J:J,MATCH(I928,FamilyPlateData!H:H,0))</f>
        <v>A4</v>
      </c>
      <c r="M928">
        <v>1</v>
      </c>
      <c r="N928">
        <v>1</v>
      </c>
      <c r="O928">
        <f>IF(_xlfn.IFNA(INDEX(ShrinkageData!H:H,MATCH(J928,ShrinkageData!H:H,0)), 0) = 0, 0, 1)</f>
        <v>0</v>
      </c>
      <c r="P928">
        <v>0</v>
      </c>
      <c r="Q928">
        <f t="shared" si="44"/>
        <v>1</v>
      </c>
      <c r="R928" s="1">
        <v>43600</v>
      </c>
      <c r="S928" s="16">
        <f t="shared" si="45"/>
        <v>163</v>
      </c>
    </row>
    <row r="929" spans="1:19" x14ac:dyDescent="0.2">
      <c r="A929" t="str">
        <f>INDEX(FamilyPlateData!$A:$A,MATCH($I929,FamilyPlateData!$H:$H,0))</f>
        <v>F07M11</v>
      </c>
      <c r="B929" t="str">
        <f>INDEX(FamilyPlateData!$C:$C,MATCH($I929,FamilyPlateData!$H:$H,0))</f>
        <v>07</v>
      </c>
      <c r="C929" t="str">
        <f>INDEX(FamilyPlateData!$D:$D,MATCH($I929,FamilyPlateData!$H:$H,0))</f>
        <v>11</v>
      </c>
      <c r="D929">
        <f>INDEX(FamilyPlateData!$B:$B,MATCH($I929,FamilyPlateData!$H:$H,0))</f>
        <v>3</v>
      </c>
      <c r="E929">
        <v>1</v>
      </c>
      <c r="F929" s="19">
        <v>39</v>
      </c>
      <c r="G929" t="s">
        <v>4</v>
      </c>
      <c r="H929" s="5">
        <v>1</v>
      </c>
      <c r="I929" t="s">
        <v>213</v>
      </c>
      <c r="J929" s="15" t="str">
        <f t="shared" si="43"/>
        <v>1-39D-1</v>
      </c>
      <c r="K929">
        <f>INDEX(FamilyPlateData!I:I,MATCH(I929,FamilyPlateData!H:H,0))</f>
        <v>4</v>
      </c>
      <c r="L929" t="str">
        <f>INDEX(FamilyPlateData!J:J,MATCH(I929,FamilyPlateData!H:H,0))</f>
        <v>A4</v>
      </c>
      <c r="M929">
        <v>1</v>
      </c>
      <c r="N929">
        <v>1</v>
      </c>
      <c r="O929">
        <f>IF(_xlfn.IFNA(INDEX(ShrinkageData!H:H,MATCH(J929,ShrinkageData!H:H,0)), 0) = 0, 0, 1)</f>
        <v>0</v>
      </c>
      <c r="P929">
        <v>0</v>
      </c>
      <c r="Q929">
        <f t="shared" si="44"/>
        <v>1</v>
      </c>
      <c r="R929" s="1">
        <v>43600</v>
      </c>
      <c r="S929" s="16">
        <f t="shared" si="45"/>
        <v>163</v>
      </c>
    </row>
    <row r="930" spans="1:19" x14ac:dyDescent="0.2">
      <c r="A930" t="str">
        <f>INDEX(FamilyPlateData!$A:$A,MATCH($I930,FamilyPlateData!$H:$H,0))</f>
        <v>F07M11</v>
      </c>
      <c r="B930" t="str">
        <f>INDEX(FamilyPlateData!$C:$C,MATCH($I930,FamilyPlateData!$H:$H,0))</f>
        <v>07</v>
      </c>
      <c r="C930" t="str">
        <f>INDEX(FamilyPlateData!$D:$D,MATCH($I930,FamilyPlateData!$H:$H,0))</f>
        <v>11</v>
      </c>
      <c r="D930">
        <f>INDEX(FamilyPlateData!$B:$B,MATCH($I930,FamilyPlateData!$H:$H,0))</f>
        <v>3</v>
      </c>
      <c r="E930">
        <v>1</v>
      </c>
      <c r="F930" s="19">
        <v>39</v>
      </c>
      <c r="G930" t="s">
        <v>4</v>
      </c>
      <c r="H930" s="5">
        <v>2</v>
      </c>
      <c r="I930" t="s">
        <v>213</v>
      </c>
      <c r="J930" s="15" t="str">
        <f t="shared" si="43"/>
        <v>1-39D-2</v>
      </c>
      <c r="K930">
        <f>INDEX(FamilyPlateData!I:I,MATCH(I930,FamilyPlateData!H:H,0))</f>
        <v>4</v>
      </c>
      <c r="L930" t="str">
        <f>INDEX(FamilyPlateData!J:J,MATCH(I930,FamilyPlateData!H:H,0))</f>
        <v>A4</v>
      </c>
      <c r="M930">
        <v>1</v>
      </c>
      <c r="N930">
        <v>1</v>
      </c>
      <c r="O930">
        <f>IF(_xlfn.IFNA(INDEX(ShrinkageData!H:H,MATCH(J930,ShrinkageData!H:H,0)), 0) = 0, 0, 1)</f>
        <v>0</v>
      </c>
      <c r="P930">
        <v>0</v>
      </c>
      <c r="Q930">
        <f t="shared" si="44"/>
        <v>1</v>
      </c>
      <c r="R930" s="1">
        <v>43600</v>
      </c>
      <c r="S930" s="16">
        <f t="shared" si="45"/>
        <v>163</v>
      </c>
    </row>
    <row r="931" spans="1:19" x14ac:dyDescent="0.2">
      <c r="A931" t="str">
        <f>INDEX(FamilyPlateData!$A:$A,MATCH($I931,FamilyPlateData!$H:$H,0))</f>
        <v>F07M11</v>
      </c>
      <c r="B931" t="str">
        <f>INDEX(FamilyPlateData!$C:$C,MATCH($I931,FamilyPlateData!$H:$H,0))</f>
        <v>07</v>
      </c>
      <c r="C931" t="str">
        <f>INDEX(FamilyPlateData!$D:$D,MATCH($I931,FamilyPlateData!$H:$H,0))</f>
        <v>11</v>
      </c>
      <c r="D931">
        <f>INDEX(FamilyPlateData!$B:$B,MATCH($I931,FamilyPlateData!$H:$H,0))</f>
        <v>3</v>
      </c>
      <c r="E931">
        <v>1</v>
      </c>
      <c r="F931" s="19">
        <v>39</v>
      </c>
      <c r="G931" t="s">
        <v>4</v>
      </c>
      <c r="H931" s="5">
        <v>3</v>
      </c>
      <c r="I931" t="s">
        <v>213</v>
      </c>
      <c r="J931" s="15" t="str">
        <f t="shared" si="43"/>
        <v>1-39D-3</v>
      </c>
      <c r="K931">
        <f>INDEX(FamilyPlateData!I:I,MATCH(I931,FamilyPlateData!H:H,0))</f>
        <v>4</v>
      </c>
      <c r="L931" t="str">
        <f>INDEX(FamilyPlateData!J:J,MATCH(I931,FamilyPlateData!H:H,0))</f>
        <v>A4</v>
      </c>
      <c r="M931">
        <v>1</v>
      </c>
      <c r="N931">
        <v>1</v>
      </c>
      <c r="O931">
        <f>IF(_xlfn.IFNA(INDEX(ShrinkageData!H:H,MATCH(J931,ShrinkageData!H:H,0)), 0) = 0, 0, 1)</f>
        <v>0</v>
      </c>
      <c r="P931">
        <v>0</v>
      </c>
      <c r="Q931">
        <f t="shared" si="44"/>
        <v>1</v>
      </c>
      <c r="R931" s="1">
        <v>43600</v>
      </c>
      <c r="S931" s="16">
        <f t="shared" si="45"/>
        <v>163</v>
      </c>
    </row>
    <row r="932" spans="1:19" x14ac:dyDescent="0.2">
      <c r="A932" t="str">
        <f>INDEX(FamilyPlateData!$A:$A,MATCH($I932,FamilyPlateData!$H:$H,0))</f>
        <v>F07M11</v>
      </c>
      <c r="B932" t="str">
        <f>INDEX(FamilyPlateData!$C:$C,MATCH($I932,FamilyPlateData!$H:$H,0))</f>
        <v>07</v>
      </c>
      <c r="C932" t="str">
        <f>INDEX(FamilyPlateData!$D:$D,MATCH($I932,FamilyPlateData!$H:$H,0))</f>
        <v>11</v>
      </c>
      <c r="D932">
        <f>INDEX(FamilyPlateData!$B:$B,MATCH($I932,FamilyPlateData!$H:$H,0))</f>
        <v>3</v>
      </c>
      <c r="E932">
        <v>1</v>
      </c>
      <c r="F932" s="19">
        <v>39</v>
      </c>
      <c r="G932" t="s">
        <v>4</v>
      </c>
      <c r="H932" s="5">
        <v>4</v>
      </c>
      <c r="I932" t="s">
        <v>213</v>
      </c>
      <c r="J932" s="15" t="str">
        <f t="shared" si="43"/>
        <v>1-39D-4</v>
      </c>
      <c r="K932">
        <f>INDEX(FamilyPlateData!I:I,MATCH(I932,FamilyPlateData!H:H,0))</f>
        <v>4</v>
      </c>
      <c r="L932" t="str">
        <f>INDEX(FamilyPlateData!J:J,MATCH(I932,FamilyPlateData!H:H,0))</f>
        <v>A4</v>
      </c>
      <c r="M932">
        <v>1</v>
      </c>
      <c r="N932">
        <v>1</v>
      </c>
      <c r="O932">
        <f>IF(_xlfn.IFNA(INDEX(ShrinkageData!H:H,MATCH(J932,ShrinkageData!H:H,0)), 0) = 0, 0, 1)</f>
        <v>0</v>
      </c>
      <c r="P932">
        <v>0</v>
      </c>
      <c r="Q932">
        <f t="shared" si="44"/>
        <v>1</v>
      </c>
      <c r="R932" s="2">
        <v>43613</v>
      </c>
      <c r="S932" s="16">
        <f t="shared" si="45"/>
        <v>176</v>
      </c>
    </row>
    <row r="933" spans="1:19" x14ac:dyDescent="0.2">
      <c r="A933" t="str">
        <f>INDEX(FamilyPlateData!$A:$A,MATCH($I933,FamilyPlateData!$H:$H,0))</f>
        <v>F07M11</v>
      </c>
      <c r="B933" t="str">
        <f>INDEX(FamilyPlateData!$C:$C,MATCH($I933,FamilyPlateData!$H:$H,0))</f>
        <v>07</v>
      </c>
      <c r="C933" t="str">
        <f>INDEX(FamilyPlateData!$D:$D,MATCH($I933,FamilyPlateData!$H:$H,0))</f>
        <v>11</v>
      </c>
      <c r="D933">
        <f>INDEX(FamilyPlateData!$B:$B,MATCH($I933,FamilyPlateData!$H:$H,0))</f>
        <v>3</v>
      </c>
      <c r="E933">
        <v>1</v>
      </c>
      <c r="F933" s="19">
        <v>39</v>
      </c>
      <c r="G933" t="s">
        <v>4</v>
      </c>
      <c r="H933" s="5">
        <v>5</v>
      </c>
      <c r="I933" t="s">
        <v>213</v>
      </c>
      <c r="J933" s="15" t="str">
        <f t="shared" si="43"/>
        <v>1-39D-5</v>
      </c>
      <c r="K933">
        <f>INDEX(FamilyPlateData!I:I,MATCH(I933,FamilyPlateData!H:H,0))</f>
        <v>4</v>
      </c>
      <c r="L933" t="str">
        <f>INDEX(FamilyPlateData!J:J,MATCH(I933,FamilyPlateData!H:H,0))</f>
        <v>A4</v>
      </c>
      <c r="M933">
        <v>1</v>
      </c>
      <c r="N933">
        <v>1</v>
      </c>
      <c r="O933">
        <f>IF(_xlfn.IFNA(INDEX(ShrinkageData!H:H,MATCH(J933,ShrinkageData!H:H,0)), 0) = 0, 0, 1)</f>
        <v>0</v>
      </c>
      <c r="P933">
        <v>0</v>
      </c>
      <c r="Q933">
        <f t="shared" si="44"/>
        <v>1</v>
      </c>
      <c r="R933" s="2">
        <v>43613</v>
      </c>
      <c r="S933" s="16">
        <f t="shared" si="45"/>
        <v>176</v>
      </c>
    </row>
    <row r="934" spans="1:19" x14ac:dyDescent="0.2">
      <c r="A934" t="str">
        <f>INDEX(FamilyPlateData!$A:$A,MATCH($I934,FamilyPlateData!$H:$H,0))</f>
        <v>F07M11</v>
      </c>
      <c r="B934" t="str">
        <f>INDEX(FamilyPlateData!$C:$C,MATCH($I934,FamilyPlateData!$H:$H,0))</f>
        <v>07</v>
      </c>
      <c r="C934" t="str">
        <f>INDEX(FamilyPlateData!$D:$D,MATCH($I934,FamilyPlateData!$H:$H,0))</f>
        <v>11</v>
      </c>
      <c r="D934">
        <f>INDEX(FamilyPlateData!$B:$B,MATCH($I934,FamilyPlateData!$H:$H,0))</f>
        <v>3</v>
      </c>
      <c r="E934">
        <v>1</v>
      </c>
      <c r="F934" s="19">
        <v>39</v>
      </c>
      <c r="G934" t="s">
        <v>4</v>
      </c>
      <c r="H934" s="5">
        <v>6</v>
      </c>
      <c r="I934" t="s">
        <v>213</v>
      </c>
      <c r="J934" s="15" t="str">
        <f t="shared" si="43"/>
        <v>1-39D-6</v>
      </c>
      <c r="K934">
        <f>INDEX(FamilyPlateData!I:I,MATCH(I934,FamilyPlateData!H:H,0))</f>
        <v>4</v>
      </c>
      <c r="L934" t="str">
        <f>INDEX(FamilyPlateData!J:J,MATCH(I934,FamilyPlateData!H:H,0))</f>
        <v>A4</v>
      </c>
      <c r="M934">
        <v>0</v>
      </c>
      <c r="N934">
        <v>1</v>
      </c>
      <c r="O934">
        <f>IF(_xlfn.IFNA(INDEX(ShrinkageData!H:H,MATCH(J934,ShrinkageData!H:H,0)), 0) = 0, 0, 1)</f>
        <v>0</v>
      </c>
      <c r="P934">
        <v>1</v>
      </c>
      <c r="Q934">
        <f t="shared" si="44"/>
        <v>0</v>
      </c>
      <c r="R934" s="1">
        <v>43595</v>
      </c>
      <c r="S934" s="16">
        <f t="shared" si="45"/>
        <v>158</v>
      </c>
    </row>
    <row r="935" spans="1:19" x14ac:dyDescent="0.2">
      <c r="A935" t="str">
        <f>INDEX(FamilyPlateData!$A:$A,MATCH($I935,FamilyPlateData!$H:$H,0))</f>
        <v>F02M01</v>
      </c>
      <c r="B935" t="str">
        <f>INDEX(FamilyPlateData!$C:$C,MATCH($I935,FamilyPlateData!$H:$H,0))</f>
        <v>02</v>
      </c>
      <c r="C935" t="str">
        <f>INDEX(FamilyPlateData!$D:$D,MATCH($I935,FamilyPlateData!$H:$H,0))</f>
        <v>01</v>
      </c>
      <c r="D935">
        <f>INDEX(FamilyPlateData!$B:$B,MATCH($I935,FamilyPlateData!$H:$H,0))</f>
        <v>1</v>
      </c>
      <c r="E935">
        <v>1</v>
      </c>
      <c r="F935" s="19">
        <v>40</v>
      </c>
      <c r="G935" t="s">
        <v>1</v>
      </c>
      <c r="H935" s="5">
        <v>1</v>
      </c>
      <c r="I935" t="s">
        <v>214</v>
      </c>
      <c r="J935" s="15" t="str">
        <f t="shared" si="43"/>
        <v>1-40A-1</v>
      </c>
      <c r="K935">
        <f>INDEX(FamilyPlateData!I:I,MATCH(I935,FamilyPlateData!H:H,0))</f>
        <v>4</v>
      </c>
      <c r="L935" t="str">
        <f>INDEX(FamilyPlateData!J:J,MATCH(I935,FamilyPlateData!H:H,0))</f>
        <v>A3</v>
      </c>
      <c r="M935">
        <v>1</v>
      </c>
      <c r="N935">
        <v>1</v>
      </c>
      <c r="O935">
        <f>IF(_xlfn.IFNA(INDEX(ShrinkageData!H:H,MATCH(J935,ShrinkageData!H:H,0)), 0) = 0, 0, 1)</f>
        <v>0</v>
      </c>
      <c r="P935">
        <v>0</v>
      </c>
      <c r="Q935">
        <f t="shared" si="44"/>
        <v>1</v>
      </c>
      <c r="R935" s="1">
        <v>43600</v>
      </c>
      <c r="S935" s="16">
        <f t="shared" si="45"/>
        <v>163</v>
      </c>
    </row>
    <row r="936" spans="1:19" x14ac:dyDescent="0.2">
      <c r="A936" t="str">
        <f>INDEX(FamilyPlateData!$A:$A,MATCH($I936,FamilyPlateData!$H:$H,0))</f>
        <v>F02M01</v>
      </c>
      <c r="B936" t="str">
        <f>INDEX(FamilyPlateData!$C:$C,MATCH($I936,FamilyPlateData!$H:$H,0))</f>
        <v>02</v>
      </c>
      <c r="C936" t="str">
        <f>INDEX(FamilyPlateData!$D:$D,MATCH($I936,FamilyPlateData!$H:$H,0))</f>
        <v>01</v>
      </c>
      <c r="D936">
        <f>INDEX(FamilyPlateData!$B:$B,MATCH($I936,FamilyPlateData!$H:$H,0))</f>
        <v>1</v>
      </c>
      <c r="E936">
        <v>1</v>
      </c>
      <c r="F936" s="19">
        <v>40</v>
      </c>
      <c r="G936" t="s">
        <v>1</v>
      </c>
      <c r="H936" s="5">
        <v>2</v>
      </c>
      <c r="I936" t="s">
        <v>214</v>
      </c>
      <c r="J936" s="15" t="str">
        <f t="shared" si="43"/>
        <v>1-40A-2</v>
      </c>
      <c r="K936">
        <f>INDEX(FamilyPlateData!I:I,MATCH(I936,FamilyPlateData!H:H,0))</f>
        <v>4</v>
      </c>
      <c r="L936" t="str">
        <f>INDEX(FamilyPlateData!J:J,MATCH(I936,FamilyPlateData!H:H,0))</f>
        <v>A3</v>
      </c>
      <c r="M936">
        <v>1</v>
      </c>
      <c r="N936">
        <v>1</v>
      </c>
      <c r="O936">
        <f>IF(_xlfn.IFNA(INDEX(ShrinkageData!H:H,MATCH(J936,ShrinkageData!H:H,0)), 0) = 0, 0, 1)</f>
        <v>0</v>
      </c>
      <c r="P936">
        <v>0</v>
      </c>
      <c r="Q936">
        <f t="shared" si="44"/>
        <v>1</v>
      </c>
      <c r="R936" s="1">
        <v>43600</v>
      </c>
      <c r="S936" s="16">
        <f t="shared" si="45"/>
        <v>163</v>
      </c>
    </row>
    <row r="937" spans="1:19" x14ac:dyDescent="0.2">
      <c r="A937" t="str">
        <f>INDEX(FamilyPlateData!$A:$A,MATCH($I937,FamilyPlateData!$H:$H,0))</f>
        <v>F02M01</v>
      </c>
      <c r="B937" t="str">
        <f>INDEX(FamilyPlateData!$C:$C,MATCH($I937,FamilyPlateData!$H:$H,0))</f>
        <v>02</v>
      </c>
      <c r="C937" t="str">
        <f>INDEX(FamilyPlateData!$D:$D,MATCH($I937,FamilyPlateData!$H:$H,0))</f>
        <v>01</v>
      </c>
      <c r="D937">
        <f>INDEX(FamilyPlateData!$B:$B,MATCH($I937,FamilyPlateData!$H:$H,0))</f>
        <v>1</v>
      </c>
      <c r="E937">
        <v>1</v>
      </c>
      <c r="F937" s="19">
        <v>40</v>
      </c>
      <c r="G937" t="s">
        <v>1</v>
      </c>
      <c r="H937" s="5">
        <v>3</v>
      </c>
      <c r="I937" t="s">
        <v>214</v>
      </c>
      <c r="J937" s="15" t="str">
        <f t="shared" si="43"/>
        <v>1-40A-3</v>
      </c>
      <c r="K937">
        <f>INDEX(FamilyPlateData!I:I,MATCH(I937,FamilyPlateData!H:H,0))</f>
        <v>4</v>
      </c>
      <c r="L937" t="str">
        <f>INDEX(FamilyPlateData!J:J,MATCH(I937,FamilyPlateData!H:H,0))</f>
        <v>A3</v>
      </c>
      <c r="M937">
        <v>1</v>
      </c>
      <c r="N937">
        <v>1</v>
      </c>
      <c r="O937">
        <f>IF(_xlfn.IFNA(INDEX(ShrinkageData!H:H,MATCH(J937,ShrinkageData!H:H,0)), 0) = 0, 0, 1)</f>
        <v>1</v>
      </c>
      <c r="P937">
        <v>0</v>
      </c>
      <c r="Q937">
        <f t="shared" si="44"/>
        <v>0</v>
      </c>
      <c r="R937" s="1">
        <v>43591</v>
      </c>
      <c r="S937" s="16">
        <f t="shared" si="45"/>
        <v>154</v>
      </c>
    </row>
    <row r="938" spans="1:19" x14ac:dyDescent="0.2">
      <c r="A938" t="str">
        <f>INDEX(FamilyPlateData!$A:$A,MATCH($I938,FamilyPlateData!$H:$H,0))</f>
        <v>F02M01</v>
      </c>
      <c r="B938" t="str">
        <f>INDEX(FamilyPlateData!$C:$C,MATCH($I938,FamilyPlateData!$H:$H,0))</f>
        <v>02</v>
      </c>
      <c r="C938" t="str">
        <f>INDEX(FamilyPlateData!$D:$D,MATCH($I938,FamilyPlateData!$H:$H,0))</f>
        <v>01</v>
      </c>
      <c r="D938">
        <f>INDEX(FamilyPlateData!$B:$B,MATCH($I938,FamilyPlateData!$H:$H,0))</f>
        <v>1</v>
      </c>
      <c r="E938">
        <v>1</v>
      </c>
      <c r="F938" s="19">
        <v>40</v>
      </c>
      <c r="G938" t="s">
        <v>1</v>
      </c>
      <c r="H938" s="5">
        <v>4</v>
      </c>
      <c r="I938" t="s">
        <v>214</v>
      </c>
      <c r="J938" s="15" t="str">
        <f t="shared" si="43"/>
        <v>1-40A-4</v>
      </c>
      <c r="K938">
        <f>INDEX(FamilyPlateData!I:I,MATCH(I938,FamilyPlateData!H:H,0))</f>
        <v>4</v>
      </c>
      <c r="L938" t="str">
        <f>INDEX(FamilyPlateData!J:J,MATCH(I938,FamilyPlateData!H:H,0))</f>
        <v>A3</v>
      </c>
      <c r="M938">
        <v>1</v>
      </c>
      <c r="N938">
        <v>1</v>
      </c>
      <c r="O938">
        <f>IF(_xlfn.IFNA(INDEX(ShrinkageData!H:H,MATCH(J938,ShrinkageData!H:H,0)), 0) = 0, 0, 1)</f>
        <v>0</v>
      </c>
      <c r="P938">
        <v>0</v>
      </c>
      <c r="Q938">
        <f t="shared" si="44"/>
        <v>1</v>
      </c>
      <c r="R938" s="1">
        <v>43600</v>
      </c>
      <c r="S938" s="16">
        <f t="shared" si="45"/>
        <v>163</v>
      </c>
    </row>
    <row r="939" spans="1:19" x14ac:dyDescent="0.2">
      <c r="A939" t="str">
        <f>INDEX(FamilyPlateData!$A:$A,MATCH($I939,FamilyPlateData!$H:$H,0))</f>
        <v>F02M01</v>
      </c>
      <c r="B939" t="str">
        <f>INDEX(FamilyPlateData!$C:$C,MATCH($I939,FamilyPlateData!$H:$H,0))</f>
        <v>02</v>
      </c>
      <c r="C939" t="str">
        <f>INDEX(FamilyPlateData!$D:$D,MATCH($I939,FamilyPlateData!$H:$H,0))</f>
        <v>01</v>
      </c>
      <c r="D939">
        <f>INDEX(FamilyPlateData!$B:$B,MATCH($I939,FamilyPlateData!$H:$H,0))</f>
        <v>1</v>
      </c>
      <c r="E939">
        <v>1</v>
      </c>
      <c r="F939" s="19">
        <v>40</v>
      </c>
      <c r="G939" t="s">
        <v>1</v>
      </c>
      <c r="H939" s="5">
        <v>5</v>
      </c>
      <c r="I939" t="s">
        <v>214</v>
      </c>
      <c r="J939" s="15" t="str">
        <f t="shared" si="43"/>
        <v>1-40A-5</v>
      </c>
      <c r="K939">
        <f>INDEX(FamilyPlateData!I:I,MATCH(I939,FamilyPlateData!H:H,0))</f>
        <v>4</v>
      </c>
      <c r="L939" t="str">
        <f>INDEX(FamilyPlateData!J:J,MATCH(I939,FamilyPlateData!H:H,0))</f>
        <v>A3</v>
      </c>
      <c r="M939">
        <v>1</v>
      </c>
      <c r="N939">
        <v>1</v>
      </c>
      <c r="O939">
        <f>IF(_xlfn.IFNA(INDEX(ShrinkageData!H:H,MATCH(J939,ShrinkageData!H:H,0)), 0) = 0, 0, 1)</f>
        <v>0</v>
      </c>
      <c r="P939">
        <v>0</v>
      </c>
      <c r="Q939">
        <f t="shared" si="44"/>
        <v>1</v>
      </c>
      <c r="R939" s="1">
        <v>43600</v>
      </c>
      <c r="S939" s="16">
        <f t="shared" si="45"/>
        <v>163</v>
      </c>
    </row>
    <row r="940" spans="1:19" x14ac:dyDescent="0.2">
      <c r="A940" t="str">
        <f>INDEX(FamilyPlateData!$A:$A,MATCH($I940,FamilyPlateData!$H:$H,0))</f>
        <v>F02M01</v>
      </c>
      <c r="B940" t="str">
        <f>INDEX(FamilyPlateData!$C:$C,MATCH($I940,FamilyPlateData!$H:$H,0))</f>
        <v>02</v>
      </c>
      <c r="C940" t="str">
        <f>INDEX(FamilyPlateData!$D:$D,MATCH($I940,FamilyPlateData!$H:$H,0))</f>
        <v>01</v>
      </c>
      <c r="D940">
        <f>INDEX(FamilyPlateData!$B:$B,MATCH($I940,FamilyPlateData!$H:$H,0))</f>
        <v>1</v>
      </c>
      <c r="E940">
        <v>1</v>
      </c>
      <c r="F940" s="19">
        <v>40</v>
      </c>
      <c r="G940" t="s">
        <v>1</v>
      </c>
      <c r="H940" s="5">
        <v>6</v>
      </c>
      <c r="I940" t="s">
        <v>214</v>
      </c>
      <c r="J940" s="15" t="str">
        <f t="shared" si="43"/>
        <v>1-40A-6</v>
      </c>
      <c r="K940">
        <f>INDEX(FamilyPlateData!I:I,MATCH(I940,FamilyPlateData!H:H,0))</f>
        <v>4</v>
      </c>
      <c r="L940" t="str">
        <f>INDEX(FamilyPlateData!J:J,MATCH(I940,FamilyPlateData!H:H,0))</f>
        <v>A3</v>
      </c>
      <c r="M940">
        <v>1</v>
      </c>
      <c r="N940">
        <v>1</v>
      </c>
      <c r="O940">
        <f>IF(_xlfn.IFNA(INDEX(ShrinkageData!H:H,MATCH(J940,ShrinkageData!H:H,0)), 0) = 0, 0, 1)</f>
        <v>0</v>
      </c>
      <c r="P940">
        <v>0</v>
      </c>
      <c r="Q940">
        <f t="shared" si="44"/>
        <v>1</v>
      </c>
      <c r="R940" s="1">
        <v>43600</v>
      </c>
      <c r="S940" s="16">
        <f t="shared" si="45"/>
        <v>163</v>
      </c>
    </row>
    <row r="941" spans="1:19" x14ac:dyDescent="0.2">
      <c r="A941" t="str">
        <f>INDEX(FamilyPlateData!$A:$A,MATCH($I941,FamilyPlateData!$H:$H,0))</f>
        <v>F02M01</v>
      </c>
      <c r="B941" t="str">
        <f>INDEX(FamilyPlateData!$C:$C,MATCH($I941,FamilyPlateData!$H:$H,0))</f>
        <v>02</v>
      </c>
      <c r="C941" t="str">
        <f>INDEX(FamilyPlateData!$D:$D,MATCH($I941,FamilyPlateData!$H:$H,0))</f>
        <v>01</v>
      </c>
      <c r="D941">
        <f>INDEX(FamilyPlateData!$B:$B,MATCH($I941,FamilyPlateData!$H:$H,0))</f>
        <v>1</v>
      </c>
      <c r="E941">
        <v>1</v>
      </c>
      <c r="F941" s="19">
        <v>40</v>
      </c>
      <c r="G941" t="s">
        <v>2</v>
      </c>
      <c r="H941" s="5">
        <v>1</v>
      </c>
      <c r="I941" t="s">
        <v>215</v>
      </c>
      <c r="J941" s="15" t="str">
        <f t="shared" si="43"/>
        <v>1-40B-1</v>
      </c>
      <c r="K941">
        <f>INDEX(FamilyPlateData!I:I,MATCH(I941,FamilyPlateData!H:H,0))</f>
        <v>4</v>
      </c>
      <c r="L941" t="str">
        <f>INDEX(FamilyPlateData!J:J,MATCH(I941,FamilyPlateData!H:H,0))</f>
        <v>A3</v>
      </c>
      <c r="M941">
        <v>1</v>
      </c>
      <c r="N941">
        <v>1</v>
      </c>
      <c r="O941">
        <f>IF(_xlfn.IFNA(INDEX(ShrinkageData!H:H,MATCH(J941,ShrinkageData!H:H,0)), 0) = 0, 0, 1)</f>
        <v>0</v>
      </c>
      <c r="P941">
        <v>0</v>
      </c>
      <c r="Q941">
        <f t="shared" si="44"/>
        <v>1</v>
      </c>
      <c r="R941" s="1">
        <v>43595</v>
      </c>
      <c r="S941" s="16">
        <f t="shared" si="45"/>
        <v>158</v>
      </c>
    </row>
    <row r="942" spans="1:19" x14ac:dyDescent="0.2">
      <c r="A942" t="str">
        <f>INDEX(FamilyPlateData!$A:$A,MATCH($I942,FamilyPlateData!$H:$H,0))</f>
        <v>F02M01</v>
      </c>
      <c r="B942" t="str">
        <f>INDEX(FamilyPlateData!$C:$C,MATCH($I942,FamilyPlateData!$H:$H,0))</f>
        <v>02</v>
      </c>
      <c r="C942" t="str">
        <f>INDEX(FamilyPlateData!$D:$D,MATCH($I942,FamilyPlateData!$H:$H,0))</f>
        <v>01</v>
      </c>
      <c r="D942">
        <f>INDEX(FamilyPlateData!$B:$B,MATCH($I942,FamilyPlateData!$H:$H,0))</f>
        <v>1</v>
      </c>
      <c r="E942">
        <v>1</v>
      </c>
      <c r="F942" s="19">
        <v>40</v>
      </c>
      <c r="G942" t="s">
        <v>2</v>
      </c>
      <c r="H942" s="5">
        <v>2</v>
      </c>
      <c r="I942" t="s">
        <v>215</v>
      </c>
      <c r="J942" s="15" t="str">
        <f t="shared" si="43"/>
        <v>1-40B-2</v>
      </c>
      <c r="K942">
        <f>INDEX(FamilyPlateData!I:I,MATCH(I942,FamilyPlateData!H:H,0))</f>
        <v>4</v>
      </c>
      <c r="L942" t="str">
        <f>INDEX(FamilyPlateData!J:J,MATCH(I942,FamilyPlateData!H:H,0))</f>
        <v>A3</v>
      </c>
      <c r="M942">
        <v>1</v>
      </c>
      <c r="N942">
        <v>1</v>
      </c>
      <c r="O942">
        <f>IF(_xlfn.IFNA(INDEX(ShrinkageData!H:H,MATCH(J942,ShrinkageData!H:H,0)), 0) = 0, 0, 1)</f>
        <v>0</v>
      </c>
      <c r="P942">
        <v>0</v>
      </c>
      <c r="Q942">
        <f t="shared" si="44"/>
        <v>1</v>
      </c>
      <c r="R942" s="1">
        <v>43595</v>
      </c>
      <c r="S942" s="16">
        <f t="shared" si="45"/>
        <v>158</v>
      </c>
    </row>
    <row r="943" spans="1:19" x14ac:dyDescent="0.2">
      <c r="A943" t="str">
        <f>INDEX(FamilyPlateData!$A:$A,MATCH($I943,FamilyPlateData!$H:$H,0))</f>
        <v>F02M01</v>
      </c>
      <c r="B943" t="str">
        <f>INDEX(FamilyPlateData!$C:$C,MATCH($I943,FamilyPlateData!$H:$H,0))</f>
        <v>02</v>
      </c>
      <c r="C943" t="str">
        <f>INDEX(FamilyPlateData!$D:$D,MATCH($I943,FamilyPlateData!$H:$H,0))</f>
        <v>01</v>
      </c>
      <c r="D943">
        <f>INDEX(FamilyPlateData!$B:$B,MATCH($I943,FamilyPlateData!$H:$H,0))</f>
        <v>1</v>
      </c>
      <c r="E943">
        <v>1</v>
      </c>
      <c r="F943" s="19">
        <v>40</v>
      </c>
      <c r="G943" t="s">
        <v>2</v>
      </c>
      <c r="H943" s="5">
        <v>3</v>
      </c>
      <c r="I943" t="s">
        <v>215</v>
      </c>
      <c r="J943" s="15" t="str">
        <f t="shared" si="43"/>
        <v>1-40B-3</v>
      </c>
      <c r="K943">
        <f>INDEX(FamilyPlateData!I:I,MATCH(I943,FamilyPlateData!H:H,0))</f>
        <v>4</v>
      </c>
      <c r="L943" t="str">
        <f>INDEX(FamilyPlateData!J:J,MATCH(I943,FamilyPlateData!H:H,0))</f>
        <v>A3</v>
      </c>
      <c r="M943">
        <v>1</v>
      </c>
      <c r="N943">
        <v>1</v>
      </c>
      <c r="O943">
        <f>IF(_xlfn.IFNA(INDEX(ShrinkageData!H:H,MATCH(J943,ShrinkageData!H:H,0)), 0) = 0, 0, 1)</f>
        <v>0</v>
      </c>
      <c r="P943">
        <v>0</v>
      </c>
      <c r="Q943">
        <f t="shared" si="44"/>
        <v>1</v>
      </c>
      <c r="R943" s="1">
        <v>43600</v>
      </c>
      <c r="S943" s="16">
        <f t="shared" si="45"/>
        <v>163</v>
      </c>
    </row>
    <row r="944" spans="1:19" x14ac:dyDescent="0.2">
      <c r="A944" t="str">
        <f>INDEX(FamilyPlateData!$A:$A,MATCH($I944,FamilyPlateData!$H:$H,0))</f>
        <v>F02M01</v>
      </c>
      <c r="B944" t="str">
        <f>INDEX(FamilyPlateData!$C:$C,MATCH($I944,FamilyPlateData!$H:$H,0))</f>
        <v>02</v>
      </c>
      <c r="C944" t="str">
        <f>INDEX(FamilyPlateData!$D:$D,MATCH($I944,FamilyPlateData!$H:$H,0))</f>
        <v>01</v>
      </c>
      <c r="D944">
        <f>INDEX(FamilyPlateData!$B:$B,MATCH($I944,FamilyPlateData!$H:$H,0))</f>
        <v>1</v>
      </c>
      <c r="E944">
        <v>1</v>
      </c>
      <c r="F944" s="19">
        <v>40</v>
      </c>
      <c r="G944" t="s">
        <v>2</v>
      </c>
      <c r="H944" s="5">
        <v>4</v>
      </c>
      <c r="I944" t="s">
        <v>215</v>
      </c>
      <c r="J944" s="15" t="str">
        <f t="shared" si="43"/>
        <v>1-40B-4</v>
      </c>
      <c r="K944">
        <f>INDEX(FamilyPlateData!I:I,MATCH(I944,FamilyPlateData!H:H,0))</f>
        <v>4</v>
      </c>
      <c r="L944" t="str">
        <f>INDEX(FamilyPlateData!J:J,MATCH(I944,FamilyPlateData!H:H,0))</f>
        <v>A3</v>
      </c>
      <c r="M944">
        <v>1</v>
      </c>
      <c r="N944">
        <v>1</v>
      </c>
      <c r="O944">
        <f>IF(_xlfn.IFNA(INDEX(ShrinkageData!H:H,MATCH(J944,ShrinkageData!H:H,0)), 0) = 0, 0, 1)</f>
        <v>0</v>
      </c>
      <c r="P944">
        <v>0</v>
      </c>
      <c r="Q944">
        <f t="shared" si="44"/>
        <v>1</v>
      </c>
      <c r="R944" s="1">
        <v>43600</v>
      </c>
      <c r="S944" s="16">
        <f t="shared" si="45"/>
        <v>163</v>
      </c>
    </row>
    <row r="945" spans="1:19" x14ac:dyDescent="0.2">
      <c r="A945" t="str">
        <f>INDEX(FamilyPlateData!$A:$A,MATCH($I945,FamilyPlateData!$H:$H,0))</f>
        <v>F02M01</v>
      </c>
      <c r="B945" t="str">
        <f>INDEX(FamilyPlateData!$C:$C,MATCH($I945,FamilyPlateData!$H:$H,0))</f>
        <v>02</v>
      </c>
      <c r="C945" t="str">
        <f>INDEX(FamilyPlateData!$D:$D,MATCH($I945,FamilyPlateData!$H:$H,0))</f>
        <v>01</v>
      </c>
      <c r="D945">
        <f>INDEX(FamilyPlateData!$B:$B,MATCH($I945,FamilyPlateData!$H:$H,0))</f>
        <v>1</v>
      </c>
      <c r="E945">
        <v>1</v>
      </c>
      <c r="F945" s="19">
        <v>40</v>
      </c>
      <c r="G945" t="s">
        <v>2</v>
      </c>
      <c r="H945" s="5">
        <v>5</v>
      </c>
      <c r="I945" t="s">
        <v>215</v>
      </c>
      <c r="J945" s="15" t="str">
        <f t="shared" si="43"/>
        <v>1-40B-5</v>
      </c>
      <c r="K945">
        <f>INDEX(FamilyPlateData!I:I,MATCH(I945,FamilyPlateData!H:H,0))</f>
        <v>4</v>
      </c>
      <c r="L945" t="str">
        <f>INDEX(FamilyPlateData!J:J,MATCH(I945,FamilyPlateData!H:H,0))</f>
        <v>A3</v>
      </c>
      <c r="M945">
        <v>1</v>
      </c>
      <c r="N945">
        <v>1</v>
      </c>
      <c r="O945">
        <f>IF(_xlfn.IFNA(INDEX(ShrinkageData!H:H,MATCH(J945,ShrinkageData!H:H,0)), 0) = 0, 0, 1)</f>
        <v>0</v>
      </c>
      <c r="P945">
        <v>0</v>
      </c>
      <c r="Q945">
        <f t="shared" si="44"/>
        <v>1</v>
      </c>
      <c r="R945" s="1">
        <v>43600</v>
      </c>
      <c r="S945" s="16">
        <f t="shared" si="45"/>
        <v>163</v>
      </c>
    </row>
    <row r="946" spans="1:19" x14ac:dyDescent="0.2">
      <c r="A946" t="str">
        <f>INDEX(FamilyPlateData!$A:$A,MATCH($I946,FamilyPlateData!$H:$H,0))</f>
        <v>F02M01</v>
      </c>
      <c r="B946" t="str">
        <f>INDEX(FamilyPlateData!$C:$C,MATCH($I946,FamilyPlateData!$H:$H,0))</f>
        <v>02</v>
      </c>
      <c r="C946" t="str">
        <f>INDEX(FamilyPlateData!$D:$D,MATCH($I946,FamilyPlateData!$H:$H,0))</f>
        <v>01</v>
      </c>
      <c r="D946">
        <f>INDEX(FamilyPlateData!$B:$B,MATCH($I946,FamilyPlateData!$H:$H,0))</f>
        <v>1</v>
      </c>
      <c r="E946">
        <v>1</v>
      </c>
      <c r="F946" s="19">
        <v>40</v>
      </c>
      <c r="G946" t="s">
        <v>2</v>
      </c>
      <c r="H946" s="5">
        <v>6</v>
      </c>
      <c r="I946" t="s">
        <v>215</v>
      </c>
      <c r="J946" s="15" t="str">
        <f t="shared" si="43"/>
        <v>1-40B-6</v>
      </c>
      <c r="K946">
        <f>INDEX(FamilyPlateData!I:I,MATCH(I946,FamilyPlateData!H:H,0))</f>
        <v>4</v>
      </c>
      <c r="L946" t="str">
        <f>INDEX(FamilyPlateData!J:J,MATCH(I946,FamilyPlateData!H:H,0))</f>
        <v>A3</v>
      </c>
      <c r="M946">
        <v>1</v>
      </c>
      <c r="N946">
        <v>1</v>
      </c>
      <c r="O946">
        <f>IF(_xlfn.IFNA(INDEX(ShrinkageData!H:H,MATCH(J946,ShrinkageData!H:H,0)), 0) = 0, 0, 1)</f>
        <v>0</v>
      </c>
      <c r="P946">
        <v>0</v>
      </c>
      <c r="Q946">
        <f t="shared" si="44"/>
        <v>1</v>
      </c>
      <c r="R946" s="1">
        <v>43600</v>
      </c>
      <c r="S946" s="16">
        <f t="shared" si="45"/>
        <v>163</v>
      </c>
    </row>
    <row r="947" spans="1:19" x14ac:dyDescent="0.2">
      <c r="A947" t="str">
        <f>INDEX(FamilyPlateData!$A:$A,MATCH($I947,FamilyPlateData!$H:$H,0))</f>
        <v>F11M15</v>
      </c>
      <c r="B947" t="str">
        <f>INDEX(FamilyPlateData!$C:$C,MATCH($I947,FamilyPlateData!$H:$H,0))</f>
        <v>11</v>
      </c>
      <c r="C947" t="str">
        <f>INDEX(FamilyPlateData!$D:$D,MATCH($I947,FamilyPlateData!$H:$H,0))</f>
        <v>15</v>
      </c>
      <c r="D947">
        <f>INDEX(FamilyPlateData!$B:$B,MATCH($I947,FamilyPlateData!$H:$H,0))</f>
        <v>4</v>
      </c>
      <c r="E947">
        <v>1</v>
      </c>
      <c r="F947" s="19">
        <v>40</v>
      </c>
      <c r="G947" t="s">
        <v>3</v>
      </c>
      <c r="H947" s="5">
        <v>1</v>
      </c>
      <c r="I947" t="s">
        <v>216</v>
      </c>
      <c r="J947" s="15" t="str">
        <f t="shared" si="43"/>
        <v>1-40C-1</v>
      </c>
      <c r="K947">
        <f>INDEX(FamilyPlateData!I:I,MATCH(I947,FamilyPlateData!H:H,0))</f>
        <v>4</v>
      </c>
      <c r="L947" t="str">
        <f>INDEX(FamilyPlateData!J:J,MATCH(I947,FamilyPlateData!H:H,0))</f>
        <v>A3</v>
      </c>
      <c r="M947">
        <v>1</v>
      </c>
      <c r="N947">
        <v>1</v>
      </c>
      <c r="O947">
        <f>IF(_xlfn.IFNA(INDEX(ShrinkageData!H:H,MATCH(J947,ShrinkageData!H:H,0)), 0) = 0, 0, 1)</f>
        <v>0</v>
      </c>
      <c r="P947">
        <v>0</v>
      </c>
      <c r="Q947">
        <f t="shared" si="44"/>
        <v>1</v>
      </c>
      <c r="R947" s="1">
        <v>43600</v>
      </c>
      <c r="S947" s="16">
        <f t="shared" si="45"/>
        <v>163</v>
      </c>
    </row>
    <row r="948" spans="1:19" x14ac:dyDescent="0.2">
      <c r="A948" t="str">
        <f>INDEX(FamilyPlateData!$A:$A,MATCH($I948,FamilyPlateData!$H:$H,0))</f>
        <v>F11M15</v>
      </c>
      <c r="B948" t="str">
        <f>INDEX(FamilyPlateData!$C:$C,MATCH($I948,FamilyPlateData!$H:$H,0))</f>
        <v>11</v>
      </c>
      <c r="C948" t="str">
        <f>INDEX(FamilyPlateData!$D:$D,MATCH($I948,FamilyPlateData!$H:$H,0))</f>
        <v>15</v>
      </c>
      <c r="D948">
        <f>INDEX(FamilyPlateData!$B:$B,MATCH($I948,FamilyPlateData!$H:$H,0))</f>
        <v>4</v>
      </c>
      <c r="E948">
        <v>1</v>
      </c>
      <c r="F948" s="19">
        <v>40</v>
      </c>
      <c r="G948" t="s">
        <v>3</v>
      </c>
      <c r="H948" s="5">
        <v>2</v>
      </c>
      <c r="I948" t="s">
        <v>216</v>
      </c>
      <c r="J948" s="15" t="str">
        <f t="shared" si="43"/>
        <v>1-40C-2</v>
      </c>
      <c r="K948">
        <f>INDEX(FamilyPlateData!I:I,MATCH(I948,FamilyPlateData!H:H,0))</f>
        <v>4</v>
      </c>
      <c r="L948" t="str">
        <f>INDEX(FamilyPlateData!J:J,MATCH(I948,FamilyPlateData!H:H,0))</f>
        <v>A3</v>
      </c>
      <c r="M948">
        <v>1</v>
      </c>
      <c r="N948">
        <v>1</v>
      </c>
      <c r="O948">
        <f>IF(_xlfn.IFNA(INDEX(ShrinkageData!H:H,MATCH(J948,ShrinkageData!H:H,0)), 0) = 0, 0, 1)</f>
        <v>1</v>
      </c>
      <c r="P948">
        <v>0</v>
      </c>
      <c r="Q948">
        <f t="shared" si="44"/>
        <v>0</v>
      </c>
      <c r="R948" s="1">
        <v>43595</v>
      </c>
      <c r="S948" s="16">
        <f t="shared" si="45"/>
        <v>158</v>
      </c>
    </row>
    <row r="949" spans="1:19" x14ac:dyDescent="0.2">
      <c r="A949" t="str">
        <f>INDEX(FamilyPlateData!$A:$A,MATCH($I949,FamilyPlateData!$H:$H,0))</f>
        <v>F11M15</v>
      </c>
      <c r="B949" t="str">
        <f>INDEX(FamilyPlateData!$C:$C,MATCH($I949,FamilyPlateData!$H:$H,0))</f>
        <v>11</v>
      </c>
      <c r="C949" t="str">
        <f>INDEX(FamilyPlateData!$D:$D,MATCH($I949,FamilyPlateData!$H:$H,0))</f>
        <v>15</v>
      </c>
      <c r="D949">
        <f>INDEX(FamilyPlateData!$B:$B,MATCH($I949,FamilyPlateData!$H:$H,0))</f>
        <v>4</v>
      </c>
      <c r="E949">
        <v>1</v>
      </c>
      <c r="F949" s="19">
        <v>40</v>
      </c>
      <c r="G949" t="s">
        <v>3</v>
      </c>
      <c r="H949" s="5">
        <v>3</v>
      </c>
      <c r="I949" t="s">
        <v>216</v>
      </c>
      <c r="J949" s="15" t="str">
        <f t="shared" si="43"/>
        <v>1-40C-3</v>
      </c>
      <c r="K949">
        <f>INDEX(FamilyPlateData!I:I,MATCH(I949,FamilyPlateData!H:H,0))</f>
        <v>4</v>
      </c>
      <c r="L949" t="str">
        <f>INDEX(FamilyPlateData!J:J,MATCH(I949,FamilyPlateData!H:H,0))</f>
        <v>A3</v>
      </c>
      <c r="M949">
        <v>1</v>
      </c>
      <c r="N949">
        <v>1</v>
      </c>
      <c r="O949">
        <f>IF(_xlfn.IFNA(INDEX(ShrinkageData!H:H,MATCH(J949,ShrinkageData!H:H,0)), 0) = 0, 0, 1)</f>
        <v>0</v>
      </c>
      <c r="P949">
        <v>0</v>
      </c>
      <c r="Q949">
        <f t="shared" si="44"/>
        <v>1</v>
      </c>
      <c r="R949" s="1">
        <v>43600</v>
      </c>
      <c r="S949" s="16">
        <f t="shared" si="45"/>
        <v>163</v>
      </c>
    </row>
    <row r="950" spans="1:19" x14ac:dyDescent="0.2">
      <c r="A950" t="str">
        <f>INDEX(FamilyPlateData!$A:$A,MATCH($I950,FamilyPlateData!$H:$H,0))</f>
        <v>F11M15</v>
      </c>
      <c r="B950" t="str">
        <f>INDEX(FamilyPlateData!$C:$C,MATCH($I950,FamilyPlateData!$H:$H,0))</f>
        <v>11</v>
      </c>
      <c r="C950" t="str">
        <f>INDEX(FamilyPlateData!$D:$D,MATCH($I950,FamilyPlateData!$H:$H,0))</f>
        <v>15</v>
      </c>
      <c r="D950">
        <f>INDEX(FamilyPlateData!$B:$B,MATCH($I950,FamilyPlateData!$H:$H,0))</f>
        <v>4</v>
      </c>
      <c r="E950">
        <v>1</v>
      </c>
      <c r="F950" s="19">
        <v>40</v>
      </c>
      <c r="G950" t="s">
        <v>3</v>
      </c>
      <c r="H950" s="5">
        <v>4</v>
      </c>
      <c r="I950" t="s">
        <v>216</v>
      </c>
      <c r="J950" s="15" t="str">
        <f t="shared" si="43"/>
        <v>1-40C-4</v>
      </c>
      <c r="K950">
        <f>INDEX(FamilyPlateData!I:I,MATCH(I950,FamilyPlateData!H:H,0))</f>
        <v>4</v>
      </c>
      <c r="L950" t="str">
        <f>INDEX(FamilyPlateData!J:J,MATCH(I950,FamilyPlateData!H:H,0))</f>
        <v>A3</v>
      </c>
      <c r="M950">
        <v>1</v>
      </c>
      <c r="N950">
        <v>1</v>
      </c>
      <c r="O950">
        <f>IF(_xlfn.IFNA(INDEX(ShrinkageData!H:H,MATCH(J950,ShrinkageData!H:H,0)), 0) = 0, 0, 1)</f>
        <v>0</v>
      </c>
      <c r="P950">
        <v>0</v>
      </c>
      <c r="Q950">
        <f t="shared" si="44"/>
        <v>1</v>
      </c>
      <c r="R950" s="1">
        <v>43600</v>
      </c>
      <c r="S950" s="16">
        <f t="shared" si="45"/>
        <v>163</v>
      </c>
    </row>
    <row r="951" spans="1:19" x14ac:dyDescent="0.2">
      <c r="A951" t="str">
        <f>INDEX(FamilyPlateData!$A:$A,MATCH($I951,FamilyPlateData!$H:$H,0))</f>
        <v>F11M15</v>
      </c>
      <c r="B951" t="str">
        <f>INDEX(FamilyPlateData!$C:$C,MATCH($I951,FamilyPlateData!$H:$H,0))</f>
        <v>11</v>
      </c>
      <c r="C951" t="str">
        <f>INDEX(FamilyPlateData!$D:$D,MATCH($I951,FamilyPlateData!$H:$H,0))</f>
        <v>15</v>
      </c>
      <c r="D951">
        <f>INDEX(FamilyPlateData!$B:$B,MATCH($I951,FamilyPlateData!$H:$H,0))</f>
        <v>4</v>
      </c>
      <c r="E951">
        <v>1</v>
      </c>
      <c r="F951" s="19">
        <v>40</v>
      </c>
      <c r="G951" t="s">
        <v>3</v>
      </c>
      <c r="H951" s="5">
        <v>5</v>
      </c>
      <c r="I951" t="s">
        <v>216</v>
      </c>
      <c r="J951" s="15" t="str">
        <f t="shared" si="43"/>
        <v>1-40C-5</v>
      </c>
      <c r="K951">
        <f>INDEX(FamilyPlateData!I:I,MATCH(I951,FamilyPlateData!H:H,0))</f>
        <v>4</v>
      </c>
      <c r="L951" t="str">
        <f>INDEX(FamilyPlateData!J:J,MATCH(I951,FamilyPlateData!H:H,0))</f>
        <v>A3</v>
      </c>
      <c r="M951">
        <v>1</v>
      </c>
      <c r="N951">
        <v>1</v>
      </c>
      <c r="O951">
        <f>IF(_xlfn.IFNA(INDEX(ShrinkageData!H:H,MATCH(J951,ShrinkageData!H:H,0)), 0) = 0, 0, 1)</f>
        <v>0</v>
      </c>
      <c r="P951">
        <v>0</v>
      </c>
      <c r="Q951">
        <f t="shared" si="44"/>
        <v>1</v>
      </c>
      <c r="R951" s="1">
        <v>43600</v>
      </c>
      <c r="S951" s="16">
        <f t="shared" si="45"/>
        <v>163</v>
      </c>
    </row>
    <row r="952" spans="1:19" x14ac:dyDescent="0.2">
      <c r="A952" t="str">
        <f>INDEX(FamilyPlateData!$A:$A,MATCH($I952,FamilyPlateData!$H:$H,0))</f>
        <v>F11M15</v>
      </c>
      <c r="B952" t="str">
        <f>INDEX(FamilyPlateData!$C:$C,MATCH($I952,FamilyPlateData!$H:$H,0))</f>
        <v>11</v>
      </c>
      <c r="C952" t="str">
        <f>INDEX(FamilyPlateData!$D:$D,MATCH($I952,FamilyPlateData!$H:$H,0))</f>
        <v>15</v>
      </c>
      <c r="D952">
        <f>INDEX(FamilyPlateData!$B:$B,MATCH($I952,FamilyPlateData!$H:$H,0))</f>
        <v>4</v>
      </c>
      <c r="E952">
        <v>1</v>
      </c>
      <c r="F952" s="19">
        <v>40</v>
      </c>
      <c r="G952" t="s">
        <v>3</v>
      </c>
      <c r="H952" s="5">
        <v>6</v>
      </c>
      <c r="I952" t="s">
        <v>216</v>
      </c>
      <c r="J952" s="15" t="str">
        <f t="shared" si="43"/>
        <v>1-40C-6</v>
      </c>
      <c r="K952">
        <f>INDEX(FamilyPlateData!I:I,MATCH(I952,FamilyPlateData!H:H,0))</f>
        <v>4</v>
      </c>
      <c r="L952" t="str">
        <f>INDEX(FamilyPlateData!J:J,MATCH(I952,FamilyPlateData!H:H,0))</f>
        <v>A3</v>
      </c>
      <c r="M952">
        <v>0</v>
      </c>
      <c r="N952">
        <v>0</v>
      </c>
      <c r="O952">
        <f>IF(_xlfn.IFNA(INDEX(ShrinkageData!H:H,MATCH(J952,ShrinkageData!H:H,0)), 0) = 0, 0, 1)</f>
        <v>0</v>
      </c>
      <c r="P952">
        <v>0</v>
      </c>
      <c r="Q952">
        <f t="shared" si="44"/>
        <v>0</v>
      </c>
      <c r="R952" s="1" t="s">
        <v>921</v>
      </c>
      <c r="S952" s="16">
        <f t="shared" si="45"/>
        <v>0</v>
      </c>
    </row>
    <row r="953" spans="1:19" x14ac:dyDescent="0.2">
      <c r="A953" t="str">
        <f>INDEX(FamilyPlateData!$A:$A,MATCH($I953,FamilyPlateData!$H:$H,0))</f>
        <v>F11M15</v>
      </c>
      <c r="B953" t="str">
        <f>INDEX(FamilyPlateData!$C:$C,MATCH($I953,FamilyPlateData!$H:$H,0))</f>
        <v>11</v>
      </c>
      <c r="C953" t="str">
        <f>INDEX(FamilyPlateData!$D:$D,MATCH($I953,FamilyPlateData!$H:$H,0))</f>
        <v>15</v>
      </c>
      <c r="D953">
        <f>INDEX(FamilyPlateData!$B:$B,MATCH($I953,FamilyPlateData!$H:$H,0))</f>
        <v>4</v>
      </c>
      <c r="E953">
        <v>1</v>
      </c>
      <c r="F953" s="19">
        <v>40</v>
      </c>
      <c r="G953" t="s">
        <v>4</v>
      </c>
      <c r="H953" s="5">
        <v>1</v>
      </c>
      <c r="I953" t="s">
        <v>217</v>
      </c>
      <c r="J953" s="15" t="str">
        <f t="shared" si="43"/>
        <v>1-40D-1</v>
      </c>
      <c r="K953">
        <f>INDEX(FamilyPlateData!I:I,MATCH(I953,FamilyPlateData!H:H,0))</f>
        <v>4</v>
      </c>
      <c r="L953" t="str">
        <f>INDEX(FamilyPlateData!J:J,MATCH(I953,FamilyPlateData!H:H,0))</f>
        <v>A3</v>
      </c>
      <c r="M953">
        <v>1</v>
      </c>
      <c r="N953">
        <v>1</v>
      </c>
      <c r="O953">
        <f>IF(_xlfn.IFNA(INDEX(ShrinkageData!H:H,MATCH(J953,ShrinkageData!H:H,0)), 0) = 0, 0, 1)</f>
        <v>1</v>
      </c>
      <c r="P953">
        <v>0</v>
      </c>
      <c r="Q953">
        <f t="shared" si="44"/>
        <v>0</v>
      </c>
      <c r="R953" s="1">
        <v>43595</v>
      </c>
      <c r="S953" s="16">
        <f t="shared" si="45"/>
        <v>158</v>
      </c>
    </row>
    <row r="954" spans="1:19" x14ac:dyDescent="0.2">
      <c r="A954" t="str">
        <f>INDEX(FamilyPlateData!$A:$A,MATCH($I954,FamilyPlateData!$H:$H,0))</f>
        <v>F11M15</v>
      </c>
      <c r="B954" t="str">
        <f>INDEX(FamilyPlateData!$C:$C,MATCH($I954,FamilyPlateData!$H:$H,0))</f>
        <v>11</v>
      </c>
      <c r="C954" t="str">
        <f>INDEX(FamilyPlateData!$D:$D,MATCH($I954,FamilyPlateData!$H:$H,0))</f>
        <v>15</v>
      </c>
      <c r="D954">
        <f>INDEX(FamilyPlateData!$B:$B,MATCH($I954,FamilyPlateData!$H:$H,0))</f>
        <v>4</v>
      </c>
      <c r="E954">
        <v>1</v>
      </c>
      <c r="F954" s="19">
        <v>40</v>
      </c>
      <c r="G954" t="s">
        <v>4</v>
      </c>
      <c r="H954" s="5">
        <v>2</v>
      </c>
      <c r="I954" t="s">
        <v>217</v>
      </c>
      <c r="J954" s="15" t="str">
        <f t="shared" si="43"/>
        <v>1-40D-2</v>
      </c>
      <c r="K954">
        <f>INDEX(FamilyPlateData!I:I,MATCH(I954,FamilyPlateData!H:H,0))</f>
        <v>4</v>
      </c>
      <c r="L954" t="str">
        <f>INDEX(FamilyPlateData!J:J,MATCH(I954,FamilyPlateData!H:H,0))</f>
        <v>A3</v>
      </c>
      <c r="M954">
        <v>1</v>
      </c>
      <c r="N954">
        <v>1</v>
      </c>
      <c r="O954">
        <f>IF(_xlfn.IFNA(INDEX(ShrinkageData!H:H,MATCH(J954,ShrinkageData!H:H,0)), 0) = 0, 0, 1)</f>
        <v>0</v>
      </c>
      <c r="P954">
        <v>0</v>
      </c>
      <c r="Q954">
        <f t="shared" si="44"/>
        <v>1</v>
      </c>
      <c r="R954" s="1">
        <v>43595</v>
      </c>
      <c r="S954" s="16">
        <f t="shared" si="45"/>
        <v>158</v>
      </c>
    </row>
    <row r="955" spans="1:19" x14ac:dyDescent="0.2">
      <c r="A955" t="str">
        <f>INDEX(FamilyPlateData!$A:$A,MATCH($I955,FamilyPlateData!$H:$H,0))</f>
        <v>F11M15</v>
      </c>
      <c r="B955" t="str">
        <f>INDEX(FamilyPlateData!$C:$C,MATCH($I955,FamilyPlateData!$H:$H,0))</f>
        <v>11</v>
      </c>
      <c r="C955" t="str">
        <f>INDEX(FamilyPlateData!$D:$D,MATCH($I955,FamilyPlateData!$H:$H,0))</f>
        <v>15</v>
      </c>
      <c r="D955">
        <f>INDEX(FamilyPlateData!$B:$B,MATCH($I955,FamilyPlateData!$H:$H,0))</f>
        <v>4</v>
      </c>
      <c r="E955">
        <v>1</v>
      </c>
      <c r="F955" s="19">
        <v>40</v>
      </c>
      <c r="G955" t="s">
        <v>4</v>
      </c>
      <c r="H955" s="5">
        <v>3</v>
      </c>
      <c r="I955" t="s">
        <v>217</v>
      </c>
      <c r="J955" s="15" t="str">
        <f t="shared" si="43"/>
        <v>1-40D-3</v>
      </c>
      <c r="K955">
        <f>INDEX(FamilyPlateData!I:I,MATCH(I955,FamilyPlateData!H:H,0))</f>
        <v>4</v>
      </c>
      <c r="L955" t="str">
        <f>INDEX(FamilyPlateData!J:J,MATCH(I955,FamilyPlateData!H:H,0))</f>
        <v>A3</v>
      </c>
      <c r="M955">
        <v>1</v>
      </c>
      <c r="N955">
        <v>1</v>
      </c>
      <c r="O955">
        <f>IF(_xlfn.IFNA(INDEX(ShrinkageData!H:H,MATCH(J955,ShrinkageData!H:H,0)), 0) = 0, 0, 1)</f>
        <v>1</v>
      </c>
      <c r="P955">
        <v>0</v>
      </c>
      <c r="Q955">
        <f t="shared" si="44"/>
        <v>0</v>
      </c>
      <c r="R955" s="1">
        <v>43591</v>
      </c>
      <c r="S955" s="16">
        <f t="shared" si="45"/>
        <v>154</v>
      </c>
    </row>
    <row r="956" spans="1:19" x14ac:dyDescent="0.2">
      <c r="A956" t="str">
        <f>INDEX(FamilyPlateData!$A:$A,MATCH($I956,FamilyPlateData!$H:$H,0))</f>
        <v>F11M15</v>
      </c>
      <c r="B956" t="str">
        <f>INDEX(FamilyPlateData!$C:$C,MATCH($I956,FamilyPlateData!$H:$H,0))</f>
        <v>11</v>
      </c>
      <c r="C956" t="str">
        <f>INDEX(FamilyPlateData!$D:$D,MATCH($I956,FamilyPlateData!$H:$H,0))</f>
        <v>15</v>
      </c>
      <c r="D956">
        <f>INDEX(FamilyPlateData!$B:$B,MATCH($I956,FamilyPlateData!$H:$H,0))</f>
        <v>4</v>
      </c>
      <c r="E956">
        <v>1</v>
      </c>
      <c r="F956" s="19">
        <v>40</v>
      </c>
      <c r="G956" t="s">
        <v>4</v>
      </c>
      <c r="H956" s="5">
        <v>4</v>
      </c>
      <c r="I956" t="s">
        <v>217</v>
      </c>
      <c r="J956" s="15" t="str">
        <f t="shared" si="43"/>
        <v>1-40D-4</v>
      </c>
      <c r="K956">
        <f>INDEX(FamilyPlateData!I:I,MATCH(I956,FamilyPlateData!H:H,0))</f>
        <v>4</v>
      </c>
      <c r="L956" t="str">
        <f>INDEX(FamilyPlateData!J:J,MATCH(I956,FamilyPlateData!H:H,0))</f>
        <v>A3</v>
      </c>
      <c r="M956">
        <v>1</v>
      </c>
      <c r="N956">
        <v>1</v>
      </c>
      <c r="O956">
        <f>IF(_xlfn.IFNA(INDEX(ShrinkageData!H:H,MATCH(J956,ShrinkageData!H:H,0)), 0) = 0, 0, 1)</f>
        <v>0</v>
      </c>
      <c r="P956">
        <v>0</v>
      </c>
      <c r="Q956">
        <f t="shared" si="44"/>
        <v>1</v>
      </c>
      <c r="R956" s="1">
        <v>43600</v>
      </c>
      <c r="S956" s="16">
        <f t="shared" si="45"/>
        <v>163</v>
      </c>
    </row>
    <row r="957" spans="1:19" x14ac:dyDescent="0.2">
      <c r="A957" t="str">
        <f>INDEX(FamilyPlateData!$A:$A,MATCH($I957,FamilyPlateData!$H:$H,0))</f>
        <v>F11M15</v>
      </c>
      <c r="B957" t="str">
        <f>INDEX(FamilyPlateData!$C:$C,MATCH($I957,FamilyPlateData!$H:$H,0))</f>
        <v>11</v>
      </c>
      <c r="C957" t="str">
        <f>INDEX(FamilyPlateData!$D:$D,MATCH($I957,FamilyPlateData!$H:$H,0))</f>
        <v>15</v>
      </c>
      <c r="D957">
        <f>INDEX(FamilyPlateData!$B:$B,MATCH($I957,FamilyPlateData!$H:$H,0))</f>
        <v>4</v>
      </c>
      <c r="E957">
        <v>1</v>
      </c>
      <c r="F957" s="19">
        <v>40</v>
      </c>
      <c r="G957" t="s">
        <v>4</v>
      </c>
      <c r="H957" s="5">
        <v>5</v>
      </c>
      <c r="I957" t="s">
        <v>217</v>
      </c>
      <c r="J957" s="15" t="str">
        <f t="shared" si="43"/>
        <v>1-40D-5</v>
      </c>
      <c r="K957">
        <f>INDEX(FamilyPlateData!I:I,MATCH(I957,FamilyPlateData!H:H,0))</f>
        <v>4</v>
      </c>
      <c r="L957" t="str">
        <f>INDEX(FamilyPlateData!J:J,MATCH(I957,FamilyPlateData!H:H,0))</f>
        <v>A3</v>
      </c>
      <c r="M957">
        <v>1</v>
      </c>
      <c r="N957">
        <v>1</v>
      </c>
      <c r="O957">
        <f>IF(_xlfn.IFNA(INDEX(ShrinkageData!H:H,MATCH(J957,ShrinkageData!H:H,0)), 0) = 0, 0, 1)</f>
        <v>0</v>
      </c>
      <c r="P957">
        <v>0</v>
      </c>
      <c r="Q957">
        <f t="shared" si="44"/>
        <v>1</v>
      </c>
      <c r="R957" s="1">
        <v>43595</v>
      </c>
      <c r="S957" s="16">
        <f t="shared" si="45"/>
        <v>158</v>
      </c>
    </row>
    <row r="958" spans="1:19" x14ac:dyDescent="0.2">
      <c r="A958" t="str">
        <f>INDEX(FamilyPlateData!$A:$A,MATCH($I958,FamilyPlateData!$H:$H,0))</f>
        <v>F11M15</v>
      </c>
      <c r="B958" t="str">
        <f>INDEX(FamilyPlateData!$C:$C,MATCH($I958,FamilyPlateData!$H:$H,0))</f>
        <v>11</v>
      </c>
      <c r="C958" t="str">
        <f>INDEX(FamilyPlateData!$D:$D,MATCH($I958,FamilyPlateData!$H:$H,0))</f>
        <v>15</v>
      </c>
      <c r="D958">
        <f>INDEX(FamilyPlateData!$B:$B,MATCH($I958,FamilyPlateData!$H:$H,0))</f>
        <v>4</v>
      </c>
      <c r="E958">
        <v>1</v>
      </c>
      <c r="F958" s="19">
        <v>40</v>
      </c>
      <c r="G958" t="s">
        <v>4</v>
      </c>
      <c r="H958" s="5">
        <v>6</v>
      </c>
      <c r="I958" t="s">
        <v>217</v>
      </c>
      <c r="J958" s="15" t="str">
        <f t="shared" si="43"/>
        <v>1-40D-6</v>
      </c>
      <c r="K958">
        <f>INDEX(FamilyPlateData!I:I,MATCH(I958,FamilyPlateData!H:H,0))</f>
        <v>4</v>
      </c>
      <c r="L958" t="str">
        <f>INDEX(FamilyPlateData!J:J,MATCH(I958,FamilyPlateData!H:H,0))</f>
        <v>A3</v>
      </c>
      <c r="M958">
        <v>1</v>
      </c>
      <c r="N958">
        <v>1</v>
      </c>
      <c r="O958">
        <f>IF(_xlfn.IFNA(INDEX(ShrinkageData!H:H,MATCH(J958,ShrinkageData!H:H,0)), 0) = 0, 0, 1)</f>
        <v>1</v>
      </c>
      <c r="P958">
        <v>0</v>
      </c>
      <c r="Q958">
        <f t="shared" si="44"/>
        <v>0</v>
      </c>
      <c r="R958" s="1">
        <v>43593</v>
      </c>
      <c r="S958" s="16">
        <f t="shared" si="45"/>
        <v>156</v>
      </c>
    </row>
    <row r="959" spans="1:19" x14ac:dyDescent="0.2">
      <c r="A959" t="str">
        <f>INDEX(FamilyPlateData!$A:$A,MATCH($I959,FamilyPlateData!$H:$H,0))</f>
        <v>F08M12</v>
      </c>
      <c r="B959" t="str">
        <f>INDEX(FamilyPlateData!$C:$C,MATCH($I959,FamilyPlateData!$H:$H,0))</f>
        <v>08</v>
      </c>
      <c r="C959" t="str">
        <f>INDEX(FamilyPlateData!$D:$D,MATCH($I959,FamilyPlateData!$H:$H,0))</f>
        <v>12</v>
      </c>
      <c r="D959">
        <f>INDEX(FamilyPlateData!$B:$B,MATCH($I959,FamilyPlateData!$H:$H,0))</f>
        <v>3</v>
      </c>
      <c r="E959">
        <v>1</v>
      </c>
      <c r="F959" s="19">
        <v>41</v>
      </c>
      <c r="G959" t="s">
        <v>1</v>
      </c>
      <c r="H959" s="5">
        <v>1</v>
      </c>
      <c r="I959" t="s">
        <v>218</v>
      </c>
      <c r="J959" s="15" t="str">
        <f t="shared" si="43"/>
        <v>1-41A-1</v>
      </c>
      <c r="K959">
        <f>INDEX(FamilyPlateData!I:I,MATCH(I959,FamilyPlateData!H:H,0))</f>
        <v>1</v>
      </c>
      <c r="L959" t="str">
        <f>INDEX(FamilyPlateData!J:J,MATCH(I959,FamilyPlateData!H:H,0))</f>
        <v>A2</v>
      </c>
      <c r="M959">
        <v>1</v>
      </c>
      <c r="N959">
        <v>1</v>
      </c>
      <c r="O959">
        <f>IF(_xlfn.IFNA(INDEX(ShrinkageData!H:H,MATCH(J959,ShrinkageData!H:H,0)), 0) = 0, 0, 1)</f>
        <v>0</v>
      </c>
      <c r="P959">
        <v>0</v>
      </c>
      <c r="Q959">
        <f t="shared" si="44"/>
        <v>1</v>
      </c>
      <c r="R959" s="1">
        <v>43600</v>
      </c>
      <c r="S959" s="16">
        <f t="shared" si="45"/>
        <v>163</v>
      </c>
    </row>
    <row r="960" spans="1:19" x14ac:dyDescent="0.2">
      <c r="A960" t="str">
        <f>INDEX(FamilyPlateData!$A:$A,MATCH($I960,FamilyPlateData!$H:$H,0))</f>
        <v>F08M12</v>
      </c>
      <c r="B960" t="str">
        <f>INDEX(FamilyPlateData!$C:$C,MATCH($I960,FamilyPlateData!$H:$H,0))</f>
        <v>08</v>
      </c>
      <c r="C960" t="str">
        <f>INDEX(FamilyPlateData!$D:$D,MATCH($I960,FamilyPlateData!$H:$H,0))</f>
        <v>12</v>
      </c>
      <c r="D960">
        <f>INDEX(FamilyPlateData!$B:$B,MATCH($I960,FamilyPlateData!$H:$H,0))</f>
        <v>3</v>
      </c>
      <c r="E960">
        <v>1</v>
      </c>
      <c r="F960" s="19">
        <v>41</v>
      </c>
      <c r="G960" t="s">
        <v>1</v>
      </c>
      <c r="H960" s="5">
        <v>2</v>
      </c>
      <c r="I960" t="s">
        <v>218</v>
      </c>
      <c r="J960" s="15" t="str">
        <f t="shared" ref="J960:J1023" si="47">CONCATENATE(I960,"-",H960)</f>
        <v>1-41A-2</v>
      </c>
      <c r="K960">
        <f>INDEX(FamilyPlateData!I:I,MATCH(I960,FamilyPlateData!H:H,0))</f>
        <v>1</v>
      </c>
      <c r="L960" t="str">
        <f>INDEX(FamilyPlateData!J:J,MATCH(I960,FamilyPlateData!H:H,0))</f>
        <v>A2</v>
      </c>
      <c r="M960">
        <v>1</v>
      </c>
      <c r="N960">
        <v>1</v>
      </c>
      <c r="O960">
        <f>IF(_xlfn.IFNA(INDEX(ShrinkageData!H:H,MATCH(J960,ShrinkageData!H:H,0)), 0) = 0, 0, 1)</f>
        <v>0</v>
      </c>
      <c r="P960">
        <v>0</v>
      </c>
      <c r="Q960">
        <f t="shared" si="44"/>
        <v>1</v>
      </c>
      <c r="R960" s="1">
        <v>43584</v>
      </c>
      <c r="S960" s="16">
        <f t="shared" si="45"/>
        <v>147</v>
      </c>
    </row>
    <row r="961" spans="1:19" x14ac:dyDescent="0.2">
      <c r="A961" t="str">
        <f>INDEX(FamilyPlateData!$A:$A,MATCH($I961,FamilyPlateData!$H:$H,0))</f>
        <v>F08M12</v>
      </c>
      <c r="B961" t="str">
        <f>INDEX(FamilyPlateData!$C:$C,MATCH($I961,FamilyPlateData!$H:$H,0))</f>
        <v>08</v>
      </c>
      <c r="C961" t="str">
        <f>INDEX(FamilyPlateData!$D:$D,MATCH($I961,FamilyPlateData!$H:$H,0))</f>
        <v>12</v>
      </c>
      <c r="D961">
        <f>INDEX(FamilyPlateData!$B:$B,MATCH($I961,FamilyPlateData!$H:$H,0))</f>
        <v>3</v>
      </c>
      <c r="E961">
        <v>1</v>
      </c>
      <c r="F961" s="19">
        <v>41</v>
      </c>
      <c r="G961" t="s">
        <v>1</v>
      </c>
      <c r="H961" s="5">
        <v>3</v>
      </c>
      <c r="I961" t="s">
        <v>218</v>
      </c>
      <c r="J961" s="15" t="str">
        <f t="shared" si="47"/>
        <v>1-41A-3</v>
      </c>
      <c r="K961">
        <f>INDEX(FamilyPlateData!I:I,MATCH(I961,FamilyPlateData!H:H,0))</f>
        <v>1</v>
      </c>
      <c r="L961" t="str">
        <f>INDEX(FamilyPlateData!J:J,MATCH(I961,FamilyPlateData!H:H,0))</f>
        <v>A2</v>
      </c>
      <c r="M961">
        <v>1</v>
      </c>
      <c r="N961">
        <v>1</v>
      </c>
      <c r="O961">
        <f>IF(_xlfn.IFNA(INDEX(ShrinkageData!H:H,MATCH(J961,ShrinkageData!H:H,0)), 0) = 0, 0, 1)</f>
        <v>1</v>
      </c>
      <c r="P961">
        <v>0</v>
      </c>
      <c r="Q961">
        <f t="shared" si="44"/>
        <v>0</v>
      </c>
      <c r="R961" s="1">
        <v>43562</v>
      </c>
      <c r="S961" s="16">
        <f t="shared" si="45"/>
        <v>125</v>
      </c>
    </row>
    <row r="962" spans="1:19" x14ac:dyDescent="0.2">
      <c r="A962" t="str">
        <f>INDEX(FamilyPlateData!$A:$A,MATCH($I962,FamilyPlateData!$H:$H,0))</f>
        <v>F08M12</v>
      </c>
      <c r="B962" t="str">
        <f>INDEX(FamilyPlateData!$C:$C,MATCH($I962,FamilyPlateData!$H:$H,0))</f>
        <v>08</v>
      </c>
      <c r="C962" t="str">
        <f>INDEX(FamilyPlateData!$D:$D,MATCH($I962,FamilyPlateData!$H:$H,0))</f>
        <v>12</v>
      </c>
      <c r="D962">
        <f>INDEX(FamilyPlateData!$B:$B,MATCH($I962,FamilyPlateData!$H:$H,0))</f>
        <v>3</v>
      </c>
      <c r="E962">
        <v>1</v>
      </c>
      <c r="F962" s="19">
        <v>41</v>
      </c>
      <c r="G962" t="s">
        <v>1</v>
      </c>
      <c r="H962" s="5">
        <v>4</v>
      </c>
      <c r="I962" t="s">
        <v>218</v>
      </c>
      <c r="J962" s="15" t="str">
        <f t="shared" si="47"/>
        <v>1-41A-4</v>
      </c>
      <c r="K962">
        <f>INDEX(FamilyPlateData!I:I,MATCH(I962,FamilyPlateData!H:H,0))</f>
        <v>1</v>
      </c>
      <c r="L962" t="str">
        <f>INDEX(FamilyPlateData!J:J,MATCH(I962,FamilyPlateData!H:H,0))</f>
        <v>A2</v>
      </c>
      <c r="M962">
        <v>1</v>
      </c>
      <c r="N962">
        <v>1</v>
      </c>
      <c r="O962">
        <f>IF(_xlfn.IFNA(INDEX(ShrinkageData!H:H,MATCH(J962,ShrinkageData!H:H,0)), 0) = 0, 0, 1)</f>
        <v>0</v>
      </c>
      <c r="P962">
        <v>0</v>
      </c>
      <c r="Q962">
        <f t="shared" si="44"/>
        <v>1</v>
      </c>
      <c r="R962" s="1">
        <v>43595</v>
      </c>
      <c r="S962" s="16">
        <f t="shared" si="45"/>
        <v>158</v>
      </c>
    </row>
    <row r="963" spans="1:19" x14ac:dyDescent="0.2">
      <c r="A963" t="str">
        <f>INDEX(FamilyPlateData!$A:$A,MATCH($I963,FamilyPlateData!$H:$H,0))</f>
        <v>F08M12</v>
      </c>
      <c r="B963" t="str">
        <f>INDEX(FamilyPlateData!$C:$C,MATCH($I963,FamilyPlateData!$H:$H,0))</f>
        <v>08</v>
      </c>
      <c r="C963" t="str">
        <f>INDEX(FamilyPlateData!$D:$D,MATCH($I963,FamilyPlateData!$H:$H,0))</f>
        <v>12</v>
      </c>
      <c r="D963">
        <f>INDEX(FamilyPlateData!$B:$B,MATCH($I963,FamilyPlateData!$H:$H,0))</f>
        <v>3</v>
      </c>
      <c r="E963">
        <v>1</v>
      </c>
      <c r="F963" s="19">
        <v>41</v>
      </c>
      <c r="G963" t="s">
        <v>1</v>
      </c>
      <c r="H963" s="5">
        <v>5</v>
      </c>
      <c r="I963" t="s">
        <v>218</v>
      </c>
      <c r="J963" s="15" t="str">
        <f t="shared" si="47"/>
        <v>1-41A-5</v>
      </c>
      <c r="K963">
        <f>INDEX(FamilyPlateData!I:I,MATCH(I963,FamilyPlateData!H:H,0))</f>
        <v>1</v>
      </c>
      <c r="L963" t="str">
        <f>INDEX(FamilyPlateData!J:J,MATCH(I963,FamilyPlateData!H:H,0))</f>
        <v>A2</v>
      </c>
      <c r="M963">
        <v>0</v>
      </c>
      <c r="N963">
        <v>0</v>
      </c>
      <c r="O963">
        <f>IF(_xlfn.IFNA(INDEX(ShrinkageData!H:H,MATCH(J963,ShrinkageData!H:H,0)), 0) = 0, 0, 1)</f>
        <v>0</v>
      </c>
      <c r="P963">
        <v>0</v>
      </c>
      <c r="Q963">
        <f t="shared" ref="Q963:Q1026" si="48">IF(AND(M963=1,N963=1,O963=0,P963=0),1,0)</f>
        <v>0</v>
      </c>
      <c r="R963" s="1" t="s">
        <v>921</v>
      </c>
      <c r="S963" s="16">
        <f t="shared" ref="S963:S1026" si="49">IF(AND(R963 &lt;&gt; "", R963 &lt;&gt; "n/a"), R963-DATE(2018,12,3), 0)</f>
        <v>0</v>
      </c>
    </row>
    <row r="964" spans="1:19" x14ac:dyDescent="0.2">
      <c r="A964" t="str">
        <f>INDEX(FamilyPlateData!$A:$A,MATCH($I964,FamilyPlateData!$H:$H,0))</f>
        <v>F08M12</v>
      </c>
      <c r="B964" t="str">
        <f>INDEX(FamilyPlateData!$C:$C,MATCH($I964,FamilyPlateData!$H:$H,0))</f>
        <v>08</v>
      </c>
      <c r="C964" t="str">
        <f>INDEX(FamilyPlateData!$D:$D,MATCH($I964,FamilyPlateData!$H:$H,0))</f>
        <v>12</v>
      </c>
      <c r="D964">
        <f>INDEX(FamilyPlateData!$B:$B,MATCH($I964,FamilyPlateData!$H:$H,0))</f>
        <v>3</v>
      </c>
      <c r="E964">
        <v>1</v>
      </c>
      <c r="F964" s="19">
        <v>41</v>
      </c>
      <c r="G964" t="s">
        <v>1</v>
      </c>
      <c r="H964" s="5">
        <v>6</v>
      </c>
      <c r="I964" t="s">
        <v>218</v>
      </c>
      <c r="J964" s="15" t="str">
        <f t="shared" si="47"/>
        <v>1-41A-6</v>
      </c>
      <c r="K964">
        <f>INDEX(FamilyPlateData!I:I,MATCH(I964,FamilyPlateData!H:H,0))</f>
        <v>1</v>
      </c>
      <c r="L964" t="str">
        <f>INDEX(FamilyPlateData!J:J,MATCH(I964,FamilyPlateData!H:H,0))</f>
        <v>A2</v>
      </c>
      <c r="M964">
        <v>1</v>
      </c>
      <c r="N964">
        <v>1</v>
      </c>
      <c r="O964">
        <f>IF(_xlfn.IFNA(INDEX(ShrinkageData!H:H,MATCH(J964,ShrinkageData!H:H,0)), 0) = 0, 0, 1)</f>
        <v>0</v>
      </c>
      <c r="P964">
        <v>0</v>
      </c>
      <c r="Q964">
        <f t="shared" si="48"/>
        <v>1</v>
      </c>
      <c r="R964" s="1">
        <v>43600</v>
      </c>
      <c r="S964" s="16">
        <f t="shared" si="49"/>
        <v>163</v>
      </c>
    </row>
    <row r="965" spans="1:19" x14ac:dyDescent="0.2">
      <c r="A965" t="str">
        <f>INDEX(FamilyPlateData!$A:$A,MATCH($I965,FamilyPlateData!$H:$H,0))</f>
        <v>F08M12</v>
      </c>
      <c r="B965" t="str">
        <f>INDEX(FamilyPlateData!$C:$C,MATCH($I965,FamilyPlateData!$H:$H,0))</f>
        <v>08</v>
      </c>
      <c r="C965" t="str">
        <f>INDEX(FamilyPlateData!$D:$D,MATCH($I965,FamilyPlateData!$H:$H,0))</f>
        <v>12</v>
      </c>
      <c r="D965">
        <f>INDEX(FamilyPlateData!$B:$B,MATCH($I965,FamilyPlateData!$H:$H,0))</f>
        <v>3</v>
      </c>
      <c r="E965">
        <v>1</v>
      </c>
      <c r="F965" s="19">
        <v>41</v>
      </c>
      <c r="G965" t="s">
        <v>2</v>
      </c>
      <c r="H965" s="5">
        <v>1</v>
      </c>
      <c r="I965" t="s">
        <v>219</v>
      </c>
      <c r="J965" s="15" t="str">
        <f t="shared" si="47"/>
        <v>1-41B-1</v>
      </c>
      <c r="K965">
        <f>INDEX(FamilyPlateData!I:I,MATCH(I965,FamilyPlateData!H:H,0))</f>
        <v>1</v>
      </c>
      <c r="L965" t="str">
        <f>INDEX(FamilyPlateData!J:J,MATCH(I965,FamilyPlateData!H:H,0))</f>
        <v>A2</v>
      </c>
      <c r="M965">
        <v>0</v>
      </c>
      <c r="N965">
        <v>0</v>
      </c>
      <c r="O965">
        <f>IF(_xlfn.IFNA(INDEX(ShrinkageData!H:H,MATCH(J965,ShrinkageData!H:H,0)), 0) = 0, 0, 1)</f>
        <v>0</v>
      </c>
      <c r="P965">
        <v>0</v>
      </c>
      <c r="Q965">
        <f t="shared" si="48"/>
        <v>0</v>
      </c>
      <c r="R965" s="1" t="s">
        <v>921</v>
      </c>
      <c r="S965" s="16">
        <f t="shared" si="49"/>
        <v>0</v>
      </c>
    </row>
    <row r="966" spans="1:19" x14ac:dyDescent="0.2">
      <c r="A966" t="str">
        <f>INDEX(FamilyPlateData!$A:$A,MATCH($I966,FamilyPlateData!$H:$H,0))</f>
        <v>F08M12</v>
      </c>
      <c r="B966" t="str">
        <f>INDEX(FamilyPlateData!$C:$C,MATCH($I966,FamilyPlateData!$H:$H,0))</f>
        <v>08</v>
      </c>
      <c r="C966" t="str">
        <f>INDEX(FamilyPlateData!$D:$D,MATCH($I966,FamilyPlateData!$H:$H,0))</f>
        <v>12</v>
      </c>
      <c r="D966">
        <f>INDEX(FamilyPlateData!$B:$B,MATCH($I966,FamilyPlateData!$H:$H,0))</f>
        <v>3</v>
      </c>
      <c r="E966">
        <v>1</v>
      </c>
      <c r="F966" s="19">
        <v>41</v>
      </c>
      <c r="G966" t="s">
        <v>2</v>
      </c>
      <c r="H966" s="5">
        <v>2</v>
      </c>
      <c r="I966" t="s">
        <v>219</v>
      </c>
      <c r="J966" s="15" t="str">
        <f t="shared" si="47"/>
        <v>1-41B-2</v>
      </c>
      <c r="K966">
        <f>INDEX(FamilyPlateData!I:I,MATCH(I966,FamilyPlateData!H:H,0))</f>
        <v>1</v>
      </c>
      <c r="L966" t="str">
        <f>INDEX(FamilyPlateData!J:J,MATCH(I966,FamilyPlateData!H:H,0))</f>
        <v>A2</v>
      </c>
      <c r="M966">
        <v>1</v>
      </c>
      <c r="N966">
        <v>1</v>
      </c>
      <c r="O966">
        <f>IF(_xlfn.IFNA(INDEX(ShrinkageData!H:H,MATCH(J966,ShrinkageData!H:H,0)), 0) = 0, 0, 1)</f>
        <v>0</v>
      </c>
      <c r="P966">
        <v>0</v>
      </c>
      <c r="Q966">
        <f t="shared" si="48"/>
        <v>1</v>
      </c>
      <c r="R966" s="1">
        <v>43576</v>
      </c>
      <c r="S966" s="16">
        <f t="shared" si="49"/>
        <v>139</v>
      </c>
    </row>
    <row r="967" spans="1:19" x14ac:dyDescent="0.2">
      <c r="A967" t="str">
        <f>INDEX(FamilyPlateData!$A:$A,MATCH($I967,FamilyPlateData!$H:$H,0))</f>
        <v>F08M12</v>
      </c>
      <c r="B967" t="str">
        <f>INDEX(FamilyPlateData!$C:$C,MATCH($I967,FamilyPlateData!$H:$H,0))</f>
        <v>08</v>
      </c>
      <c r="C967" t="str">
        <f>INDEX(FamilyPlateData!$D:$D,MATCH($I967,FamilyPlateData!$H:$H,0))</f>
        <v>12</v>
      </c>
      <c r="D967">
        <f>INDEX(FamilyPlateData!$B:$B,MATCH($I967,FamilyPlateData!$H:$H,0))</f>
        <v>3</v>
      </c>
      <c r="E967">
        <v>1</v>
      </c>
      <c r="F967" s="19">
        <v>41</v>
      </c>
      <c r="G967" t="s">
        <v>2</v>
      </c>
      <c r="H967" s="5">
        <v>3</v>
      </c>
      <c r="I967" t="s">
        <v>219</v>
      </c>
      <c r="J967" s="15" t="str">
        <f t="shared" si="47"/>
        <v>1-41B-3</v>
      </c>
      <c r="K967">
        <f>INDEX(FamilyPlateData!I:I,MATCH(I967,FamilyPlateData!H:H,0))</f>
        <v>1</v>
      </c>
      <c r="L967" t="str">
        <f>INDEX(FamilyPlateData!J:J,MATCH(I967,FamilyPlateData!H:H,0))</f>
        <v>A2</v>
      </c>
      <c r="M967">
        <v>0</v>
      </c>
      <c r="N967">
        <v>0</v>
      </c>
      <c r="O967">
        <f>IF(_xlfn.IFNA(INDEX(ShrinkageData!H:H,MATCH(J967,ShrinkageData!H:H,0)), 0) = 0, 0, 1)</f>
        <v>0</v>
      </c>
      <c r="P967">
        <v>0</v>
      </c>
      <c r="Q967">
        <f t="shared" si="48"/>
        <v>0</v>
      </c>
      <c r="R967" s="1" t="s">
        <v>921</v>
      </c>
      <c r="S967" s="16">
        <f t="shared" si="49"/>
        <v>0</v>
      </c>
    </row>
    <row r="968" spans="1:19" x14ac:dyDescent="0.2">
      <c r="A968" t="str">
        <f>INDEX(FamilyPlateData!$A:$A,MATCH($I968,FamilyPlateData!$H:$H,0))</f>
        <v>F08M12</v>
      </c>
      <c r="B968" t="str">
        <f>INDEX(FamilyPlateData!$C:$C,MATCH($I968,FamilyPlateData!$H:$H,0))</f>
        <v>08</v>
      </c>
      <c r="C968" t="str">
        <f>INDEX(FamilyPlateData!$D:$D,MATCH($I968,FamilyPlateData!$H:$H,0))</f>
        <v>12</v>
      </c>
      <c r="D968">
        <f>INDEX(FamilyPlateData!$B:$B,MATCH($I968,FamilyPlateData!$H:$H,0))</f>
        <v>3</v>
      </c>
      <c r="E968">
        <v>1</v>
      </c>
      <c r="F968" s="19">
        <v>41</v>
      </c>
      <c r="G968" t="s">
        <v>2</v>
      </c>
      <c r="H968" s="5">
        <v>4</v>
      </c>
      <c r="I968" t="s">
        <v>219</v>
      </c>
      <c r="J968" s="15" t="str">
        <f t="shared" si="47"/>
        <v>1-41B-4</v>
      </c>
      <c r="K968">
        <f>INDEX(FamilyPlateData!I:I,MATCH(I968,FamilyPlateData!H:H,0))</f>
        <v>1</v>
      </c>
      <c r="L968" t="str">
        <f>INDEX(FamilyPlateData!J:J,MATCH(I968,FamilyPlateData!H:H,0))</f>
        <v>A2</v>
      </c>
      <c r="M968">
        <v>0</v>
      </c>
      <c r="N968">
        <v>0</v>
      </c>
      <c r="O968">
        <f>IF(_xlfn.IFNA(INDEX(ShrinkageData!H:H,MATCH(J968,ShrinkageData!H:H,0)), 0) = 0, 0, 1)</f>
        <v>0</v>
      </c>
      <c r="P968">
        <v>0</v>
      </c>
      <c r="Q968">
        <f t="shared" si="48"/>
        <v>0</v>
      </c>
      <c r="R968" s="1" t="s">
        <v>921</v>
      </c>
      <c r="S968" s="16">
        <f t="shared" si="49"/>
        <v>0</v>
      </c>
    </row>
    <row r="969" spans="1:19" x14ac:dyDescent="0.2">
      <c r="A969" t="str">
        <f>INDEX(FamilyPlateData!$A:$A,MATCH($I969,FamilyPlateData!$H:$H,0))</f>
        <v>F08M12</v>
      </c>
      <c r="B969" t="str">
        <f>INDEX(FamilyPlateData!$C:$C,MATCH($I969,FamilyPlateData!$H:$H,0))</f>
        <v>08</v>
      </c>
      <c r="C969" t="str">
        <f>INDEX(FamilyPlateData!$D:$D,MATCH($I969,FamilyPlateData!$H:$H,0))</f>
        <v>12</v>
      </c>
      <c r="D969">
        <f>INDEX(FamilyPlateData!$B:$B,MATCH($I969,FamilyPlateData!$H:$H,0))</f>
        <v>3</v>
      </c>
      <c r="E969">
        <v>1</v>
      </c>
      <c r="F969" s="19">
        <v>41</v>
      </c>
      <c r="G969" t="s">
        <v>2</v>
      </c>
      <c r="H969" s="5">
        <v>5</v>
      </c>
      <c r="I969" t="s">
        <v>219</v>
      </c>
      <c r="J969" s="15" t="str">
        <f t="shared" si="47"/>
        <v>1-41B-5</v>
      </c>
      <c r="K969">
        <f>INDEX(FamilyPlateData!I:I,MATCH(I969,FamilyPlateData!H:H,0))</f>
        <v>1</v>
      </c>
      <c r="L969" t="str">
        <f>INDEX(FamilyPlateData!J:J,MATCH(I969,FamilyPlateData!H:H,0))</f>
        <v>A2</v>
      </c>
      <c r="M969">
        <v>1</v>
      </c>
      <c r="N969">
        <v>1</v>
      </c>
      <c r="O969">
        <f>IF(_xlfn.IFNA(INDEX(ShrinkageData!H:H,MATCH(J969,ShrinkageData!H:H,0)), 0) = 0, 0, 1)</f>
        <v>0</v>
      </c>
      <c r="P969">
        <v>0</v>
      </c>
      <c r="Q969">
        <f t="shared" si="48"/>
        <v>1</v>
      </c>
      <c r="R969" s="1">
        <v>43600</v>
      </c>
      <c r="S969" s="16">
        <f t="shared" si="49"/>
        <v>163</v>
      </c>
    </row>
    <row r="970" spans="1:19" x14ac:dyDescent="0.2">
      <c r="A970" t="str">
        <f>INDEX(FamilyPlateData!$A:$A,MATCH($I970,FamilyPlateData!$H:$H,0))</f>
        <v>F08M12</v>
      </c>
      <c r="B970" t="str">
        <f>INDEX(FamilyPlateData!$C:$C,MATCH($I970,FamilyPlateData!$H:$H,0))</f>
        <v>08</v>
      </c>
      <c r="C970" t="str">
        <f>INDEX(FamilyPlateData!$D:$D,MATCH($I970,FamilyPlateData!$H:$H,0))</f>
        <v>12</v>
      </c>
      <c r="D970">
        <f>INDEX(FamilyPlateData!$B:$B,MATCH($I970,FamilyPlateData!$H:$H,0))</f>
        <v>3</v>
      </c>
      <c r="E970">
        <v>1</v>
      </c>
      <c r="F970" s="19">
        <v>41</v>
      </c>
      <c r="G970" t="s">
        <v>2</v>
      </c>
      <c r="H970" s="5">
        <v>6</v>
      </c>
      <c r="I970" t="s">
        <v>219</v>
      </c>
      <c r="J970" s="15" t="str">
        <f t="shared" si="47"/>
        <v>1-41B-6</v>
      </c>
      <c r="K970">
        <f>INDEX(FamilyPlateData!I:I,MATCH(I970,FamilyPlateData!H:H,0))</f>
        <v>1</v>
      </c>
      <c r="L970" t="str">
        <f>INDEX(FamilyPlateData!J:J,MATCH(I970,FamilyPlateData!H:H,0))</f>
        <v>A2</v>
      </c>
      <c r="M970">
        <v>0</v>
      </c>
      <c r="N970">
        <v>1</v>
      </c>
      <c r="O970">
        <f>IF(_xlfn.IFNA(INDEX(ShrinkageData!H:H,MATCH(J970,ShrinkageData!H:H,0)), 0) = 0, 0, 1)</f>
        <v>0</v>
      </c>
      <c r="P970">
        <v>1</v>
      </c>
      <c r="Q970">
        <f t="shared" si="48"/>
        <v>0</v>
      </c>
      <c r="R970" s="1">
        <v>43600</v>
      </c>
      <c r="S970" s="16">
        <f t="shared" si="49"/>
        <v>163</v>
      </c>
    </row>
    <row r="971" spans="1:19" x14ac:dyDescent="0.2">
      <c r="A971" t="str">
        <f>INDEX(FamilyPlateData!$A:$A,MATCH($I971,FamilyPlateData!$H:$H,0))</f>
        <v>F05M08</v>
      </c>
      <c r="B971" t="str">
        <f>INDEX(FamilyPlateData!$C:$C,MATCH($I971,FamilyPlateData!$H:$H,0))</f>
        <v>05</v>
      </c>
      <c r="C971" t="str">
        <f>INDEX(FamilyPlateData!$D:$D,MATCH($I971,FamilyPlateData!$H:$H,0))</f>
        <v>08</v>
      </c>
      <c r="D971">
        <f>INDEX(FamilyPlateData!$B:$B,MATCH($I971,FamilyPlateData!$H:$H,0))</f>
        <v>2</v>
      </c>
      <c r="E971">
        <v>1</v>
      </c>
      <c r="F971" s="19">
        <v>41</v>
      </c>
      <c r="G971" t="s">
        <v>3</v>
      </c>
      <c r="H971" s="5">
        <v>1</v>
      </c>
      <c r="I971" t="s">
        <v>220</v>
      </c>
      <c r="J971" s="15" t="str">
        <f t="shared" si="47"/>
        <v>1-41C-1</v>
      </c>
      <c r="K971">
        <f>INDEX(FamilyPlateData!I:I,MATCH(I971,FamilyPlateData!H:H,0))</f>
        <v>1</v>
      </c>
      <c r="L971" t="str">
        <f>INDEX(FamilyPlateData!J:J,MATCH(I971,FamilyPlateData!H:H,0))</f>
        <v>A3</v>
      </c>
      <c r="M971">
        <v>1</v>
      </c>
      <c r="N971">
        <v>1</v>
      </c>
      <c r="O971">
        <f>IF(_xlfn.IFNA(INDEX(ShrinkageData!H:H,MATCH(J971,ShrinkageData!H:H,0)), 0) = 0, 0, 1)</f>
        <v>0</v>
      </c>
      <c r="P971">
        <v>0</v>
      </c>
      <c r="Q971">
        <f t="shared" si="48"/>
        <v>1</v>
      </c>
      <c r="R971" s="1">
        <v>43600</v>
      </c>
      <c r="S971" s="16">
        <f t="shared" si="49"/>
        <v>163</v>
      </c>
    </row>
    <row r="972" spans="1:19" x14ac:dyDescent="0.2">
      <c r="A972" t="str">
        <f>INDEX(FamilyPlateData!$A:$A,MATCH($I972,FamilyPlateData!$H:$H,0))</f>
        <v>F05M08</v>
      </c>
      <c r="B972" t="str">
        <f>INDEX(FamilyPlateData!$C:$C,MATCH($I972,FamilyPlateData!$H:$H,0))</f>
        <v>05</v>
      </c>
      <c r="C972" t="str">
        <f>INDEX(FamilyPlateData!$D:$D,MATCH($I972,FamilyPlateData!$H:$H,0))</f>
        <v>08</v>
      </c>
      <c r="D972">
        <f>INDEX(FamilyPlateData!$B:$B,MATCH($I972,FamilyPlateData!$H:$H,0))</f>
        <v>2</v>
      </c>
      <c r="E972">
        <v>1</v>
      </c>
      <c r="F972" s="19">
        <v>41</v>
      </c>
      <c r="G972" t="s">
        <v>3</v>
      </c>
      <c r="H972" s="5">
        <v>2</v>
      </c>
      <c r="I972" t="s">
        <v>220</v>
      </c>
      <c r="J972" s="15" t="str">
        <f t="shared" si="47"/>
        <v>1-41C-2</v>
      </c>
      <c r="K972">
        <f>INDEX(FamilyPlateData!I:I,MATCH(I972,FamilyPlateData!H:H,0))</f>
        <v>1</v>
      </c>
      <c r="L972" t="str">
        <f>INDEX(FamilyPlateData!J:J,MATCH(I972,FamilyPlateData!H:H,0))</f>
        <v>A3</v>
      </c>
      <c r="M972">
        <v>1</v>
      </c>
      <c r="N972">
        <v>1</v>
      </c>
      <c r="O972">
        <f>IF(_xlfn.IFNA(INDEX(ShrinkageData!H:H,MATCH(J972,ShrinkageData!H:H,0)), 0) = 0, 0, 1)</f>
        <v>0</v>
      </c>
      <c r="P972">
        <v>0</v>
      </c>
      <c r="Q972">
        <f t="shared" si="48"/>
        <v>1</v>
      </c>
      <c r="R972" s="1">
        <v>43595</v>
      </c>
      <c r="S972" s="16">
        <f t="shared" si="49"/>
        <v>158</v>
      </c>
    </row>
    <row r="973" spans="1:19" x14ac:dyDescent="0.2">
      <c r="A973" t="str">
        <f>INDEX(FamilyPlateData!$A:$A,MATCH($I973,FamilyPlateData!$H:$H,0))</f>
        <v>F05M08</v>
      </c>
      <c r="B973" t="str">
        <f>INDEX(FamilyPlateData!$C:$C,MATCH($I973,FamilyPlateData!$H:$H,0))</f>
        <v>05</v>
      </c>
      <c r="C973" t="str">
        <f>INDEX(FamilyPlateData!$D:$D,MATCH($I973,FamilyPlateData!$H:$H,0))</f>
        <v>08</v>
      </c>
      <c r="D973">
        <f>INDEX(FamilyPlateData!$B:$B,MATCH($I973,FamilyPlateData!$H:$H,0))</f>
        <v>2</v>
      </c>
      <c r="E973">
        <v>1</v>
      </c>
      <c r="F973" s="19">
        <v>41</v>
      </c>
      <c r="G973" t="s">
        <v>3</v>
      </c>
      <c r="H973" s="5">
        <v>3</v>
      </c>
      <c r="I973" t="s">
        <v>220</v>
      </c>
      <c r="J973" s="15" t="str">
        <f t="shared" si="47"/>
        <v>1-41C-3</v>
      </c>
      <c r="K973">
        <f>INDEX(FamilyPlateData!I:I,MATCH(I973,FamilyPlateData!H:H,0))</f>
        <v>1</v>
      </c>
      <c r="L973" t="str">
        <f>INDEX(FamilyPlateData!J:J,MATCH(I973,FamilyPlateData!H:H,0))</f>
        <v>A3</v>
      </c>
      <c r="M973">
        <v>1</v>
      </c>
      <c r="N973">
        <v>1</v>
      </c>
      <c r="O973">
        <f>IF(_xlfn.IFNA(INDEX(ShrinkageData!H:H,MATCH(J973,ShrinkageData!H:H,0)), 0) = 0, 0, 1)</f>
        <v>0</v>
      </c>
      <c r="P973">
        <v>0</v>
      </c>
      <c r="Q973">
        <f t="shared" si="48"/>
        <v>1</v>
      </c>
      <c r="R973" s="1">
        <v>43600</v>
      </c>
      <c r="S973" s="16">
        <f t="shared" si="49"/>
        <v>163</v>
      </c>
    </row>
    <row r="974" spans="1:19" x14ac:dyDescent="0.2">
      <c r="A974" t="str">
        <f>INDEX(FamilyPlateData!$A:$A,MATCH($I974,FamilyPlateData!$H:$H,0))</f>
        <v>F05M08</v>
      </c>
      <c r="B974" t="str">
        <f>INDEX(FamilyPlateData!$C:$C,MATCH($I974,FamilyPlateData!$H:$H,0))</f>
        <v>05</v>
      </c>
      <c r="C974" t="str">
        <f>INDEX(FamilyPlateData!$D:$D,MATCH($I974,FamilyPlateData!$H:$H,0))</f>
        <v>08</v>
      </c>
      <c r="D974">
        <f>INDEX(FamilyPlateData!$B:$B,MATCH($I974,FamilyPlateData!$H:$H,0))</f>
        <v>2</v>
      </c>
      <c r="E974">
        <v>1</v>
      </c>
      <c r="F974" s="19">
        <v>41</v>
      </c>
      <c r="G974" t="s">
        <v>3</v>
      </c>
      <c r="H974" s="5">
        <v>4</v>
      </c>
      <c r="I974" t="s">
        <v>220</v>
      </c>
      <c r="J974" s="15" t="str">
        <f t="shared" si="47"/>
        <v>1-41C-4</v>
      </c>
      <c r="K974">
        <f>INDEX(FamilyPlateData!I:I,MATCH(I974,FamilyPlateData!H:H,0))</f>
        <v>1</v>
      </c>
      <c r="L974" t="str">
        <f>INDEX(FamilyPlateData!J:J,MATCH(I974,FamilyPlateData!H:H,0))</f>
        <v>A3</v>
      </c>
      <c r="M974">
        <v>1</v>
      </c>
      <c r="N974">
        <v>1</v>
      </c>
      <c r="O974">
        <f>IF(_xlfn.IFNA(INDEX(ShrinkageData!H:H,MATCH(J974,ShrinkageData!H:H,0)), 0) = 0, 0, 1)</f>
        <v>0</v>
      </c>
      <c r="P974">
        <v>0</v>
      </c>
      <c r="Q974">
        <f t="shared" si="48"/>
        <v>1</v>
      </c>
      <c r="R974" s="1">
        <v>43600</v>
      </c>
      <c r="S974" s="16">
        <f t="shared" si="49"/>
        <v>163</v>
      </c>
    </row>
    <row r="975" spans="1:19" x14ac:dyDescent="0.2">
      <c r="A975" t="str">
        <f>INDEX(FamilyPlateData!$A:$A,MATCH($I975,FamilyPlateData!$H:$H,0))</f>
        <v>F05M08</v>
      </c>
      <c r="B975" t="str">
        <f>INDEX(FamilyPlateData!$C:$C,MATCH($I975,FamilyPlateData!$H:$H,0))</f>
        <v>05</v>
      </c>
      <c r="C975" t="str">
        <f>INDEX(FamilyPlateData!$D:$D,MATCH($I975,FamilyPlateData!$H:$H,0))</f>
        <v>08</v>
      </c>
      <c r="D975">
        <f>INDEX(FamilyPlateData!$B:$B,MATCH($I975,FamilyPlateData!$H:$H,0))</f>
        <v>2</v>
      </c>
      <c r="E975">
        <v>1</v>
      </c>
      <c r="F975" s="19">
        <v>41</v>
      </c>
      <c r="G975" t="s">
        <v>3</v>
      </c>
      <c r="H975" s="5">
        <v>5</v>
      </c>
      <c r="I975" t="s">
        <v>220</v>
      </c>
      <c r="J975" s="15" t="str">
        <f t="shared" si="47"/>
        <v>1-41C-5</v>
      </c>
      <c r="K975">
        <f>INDEX(FamilyPlateData!I:I,MATCH(I975,FamilyPlateData!H:H,0))</f>
        <v>1</v>
      </c>
      <c r="L975" t="str">
        <f>INDEX(FamilyPlateData!J:J,MATCH(I975,FamilyPlateData!H:H,0))</f>
        <v>A3</v>
      </c>
      <c r="M975">
        <v>1</v>
      </c>
      <c r="N975">
        <v>1</v>
      </c>
      <c r="O975">
        <f>IF(_xlfn.IFNA(INDEX(ShrinkageData!H:H,MATCH(J975,ShrinkageData!H:H,0)), 0) = 0, 0, 1)</f>
        <v>0</v>
      </c>
      <c r="P975">
        <v>0</v>
      </c>
      <c r="Q975">
        <f t="shared" si="48"/>
        <v>1</v>
      </c>
      <c r="R975" s="1">
        <v>43600</v>
      </c>
      <c r="S975" s="16">
        <f t="shared" si="49"/>
        <v>163</v>
      </c>
    </row>
    <row r="976" spans="1:19" x14ac:dyDescent="0.2">
      <c r="A976" t="str">
        <f>INDEX(FamilyPlateData!$A:$A,MATCH($I976,FamilyPlateData!$H:$H,0))</f>
        <v>F05M08</v>
      </c>
      <c r="B976" t="str">
        <f>INDEX(FamilyPlateData!$C:$C,MATCH($I976,FamilyPlateData!$H:$H,0))</f>
        <v>05</v>
      </c>
      <c r="C976" t="str">
        <f>INDEX(FamilyPlateData!$D:$D,MATCH($I976,FamilyPlateData!$H:$H,0))</f>
        <v>08</v>
      </c>
      <c r="D976">
        <f>INDEX(FamilyPlateData!$B:$B,MATCH($I976,FamilyPlateData!$H:$H,0))</f>
        <v>2</v>
      </c>
      <c r="E976">
        <v>1</v>
      </c>
      <c r="F976" s="19">
        <v>41</v>
      </c>
      <c r="G976" t="s">
        <v>3</v>
      </c>
      <c r="H976" s="5">
        <v>6</v>
      </c>
      <c r="I976" t="s">
        <v>220</v>
      </c>
      <c r="J976" s="15" t="str">
        <f t="shared" si="47"/>
        <v>1-41C-6</v>
      </c>
      <c r="K976">
        <f>INDEX(FamilyPlateData!I:I,MATCH(I976,FamilyPlateData!H:H,0))</f>
        <v>1</v>
      </c>
      <c r="L976" t="str">
        <f>INDEX(FamilyPlateData!J:J,MATCH(I976,FamilyPlateData!H:H,0))</f>
        <v>A3</v>
      </c>
      <c r="M976">
        <v>1</v>
      </c>
      <c r="N976">
        <v>1</v>
      </c>
      <c r="O976">
        <f>IF(_xlfn.IFNA(INDEX(ShrinkageData!H:H,MATCH(J976,ShrinkageData!H:H,0)), 0) = 0, 0, 1)</f>
        <v>0</v>
      </c>
      <c r="P976">
        <v>0</v>
      </c>
      <c r="Q976">
        <f t="shared" si="48"/>
        <v>1</v>
      </c>
      <c r="R976" s="1">
        <v>43600</v>
      </c>
      <c r="S976" s="16">
        <f t="shared" si="49"/>
        <v>163</v>
      </c>
    </row>
    <row r="977" spans="1:19" x14ac:dyDescent="0.2">
      <c r="A977" t="str">
        <f>INDEX(FamilyPlateData!$A:$A,MATCH($I977,FamilyPlateData!$H:$H,0))</f>
        <v>F05M08</v>
      </c>
      <c r="B977" t="str">
        <f>INDEX(FamilyPlateData!$C:$C,MATCH($I977,FamilyPlateData!$H:$H,0))</f>
        <v>05</v>
      </c>
      <c r="C977" t="str">
        <f>INDEX(FamilyPlateData!$D:$D,MATCH($I977,FamilyPlateData!$H:$H,0))</f>
        <v>08</v>
      </c>
      <c r="D977">
        <f>INDEX(FamilyPlateData!$B:$B,MATCH($I977,FamilyPlateData!$H:$H,0))</f>
        <v>2</v>
      </c>
      <c r="E977">
        <v>1</v>
      </c>
      <c r="F977" s="19">
        <v>41</v>
      </c>
      <c r="G977" t="s">
        <v>4</v>
      </c>
      <c r="H977" s="5">
        <v>1</v>
      </c>
      <c r="I977" t="s">
        <v>221</v>
      </c>
      <c r="J977" s="15" t="str">
        <f t="shared" si="47"/>
        <v>1-41D-1</v>
      </c>
      <c r="K977">
        <f>INDEX(FamilyPlateData!I:I,MATCH(I977,FamilyPlateData!H:H,0))</f>
        <v>1</v>
      </c>
      <c r="L977" t="str">
        <f>INDEX(FamilyPlateData!J:J,MATCH(I977,FamilyPlateData!H:H,0))</f>
        <v>A3</v>
      </c>
      <c r="M977">
        <v>1</v>
      </c>
      <c r="N977">
        <v>1</v>
      </c>
      <c r="O977">
        <f>IF(_xlfn.IFNA(INDEX(ShrinkageData!H:H,MATCH(J977,ShrinkageData!H:H,0)), 0) = 0, 0, 1)</f>
        <v>0</v>
      </c>
      <c r="P977">
        <v>0</v>
      </c>
      <c r="Q977">
        <f t="shared" si="48"/>
        <v>1</v>
      </c>
      <c r="R977" s="1">
        <v>43587</v>
      </c>
      <c r="S977" s="16">
        <f t="shared" si="49"/>
        <v>150</v>
      </c>
    </row>
    <row r="978" spans="1:19" x14ac:dyDescent="0.2">
      <c r="A978" t="str">
        <f>INDEX(FamilyPlateData!$A:$A,MATCH($I978,FamilyPlateData!$H:$H,0))</f>
        <v>F05M08</v>
      </c>
      <c r="B978" t="str">
        <f>INDEX(FamilyPlateData!$C:$C,MATCH($I978,FamilyPlateData!$H:$H,0))</f>
        <v>05</v>
      </c>
      <c r="C978" t="str">
        <f>INDEX(FamilyPlateData!$D:$D,MATCH($I978,FamilyPlateData!$H:$H,0))</f>
        <v>08</v>
      </c>
      <c r="D978">
        <f>INDEX(FamilyPlateData!$B:$B,MATCH($I978,FamilyPlateData!$H:$H,0))</f>
        <v>2</v>
      </c>
      <c r="E978">
        <v>1</v>
      </c>
      <c r="F978" s="19">
        <v>41</v>
      </c>
      <c r="G978" t="s">
        <v>4</v>
      </c>
      <c r="H978" s="5">
        <v>2</v>
      </c>
      <c r="I978" t="s">
        <v>221</v>
      </c>
      <c r="J978" s="15" t="str">
        <f t="shared" si="47"/>
        <v>1-41D-2</v>
      </c>
      <c r="K978">
        <f>INDEX(FamilyPlateData!I:I,MATCH(I978,FamilyPlateData!H:H,0))</f>
        <v>1</v>
      </c>
      <c r="L978" t="str">
        <f>INDEX(FamilyPlateData!J:J,MATCH(I978,FamilyPlateData!H:H,0))</f>
        <v>A3</v>
      </c>
      <c r="M978">
        <v>1</v>
      </c>
      <c r="N978">
        <v>1</v>
      </c>
      <c r="O978">
        <f>IF(_xlfn.IFNA(INDEX(ShrinkageData!H:H,MATCH(J978,ShrinkageData!H:H,0)), 0) = 0, 0, 1)</f>
        <v>0</v>
      </c>
      <c r="P978">
        <v>0</v>
      </c>
      <c r="Q978">
        <f t="shared" si="48"/>
        <v>1</v>
      </c>
      <c r="R978" s="1">
        <v>43595</v>
      </c>
      <c r="S978" s="16">
        <f t="shared" si="49"/>
        <v>158</v>
      </c>
    </row>
    <row r="979" spans="1:19" x14ac:dyDescent="0.2">
      <c r="A979" t="str">
        <f>INDEX(FamilyPlateData!$A:$A,MATCH($I979,FamilyPlateData!$H:$H,0))</f>
        <v>F05M08</v>
      </c>
      <c r="B979" t="str">
        <f>INDEX(FamilyPlateData!$C:$C,MATCH($I979,FamilyPlateData!$H:$H,0))</f>
        <v>05</v>
      </c>
      <c r="C979" t="str">
        <f>INDEX(FamilyPlateData!$D:$D,MATCH($I979,FamilyPlateData!$H:$H,0))</f>
        <v>08</v>
      </c>
      <c r="D979">
        <f>INDEX(FamilyPlateData!$B:$B,MATCH($I979,FamilyPlateData!$H:$H,0))</f>
        <v>2</v>
      </c>
      <c r="E979">
        <v>1</v>
      </c>
      <c r="F979" s="19">
        <v>41</v>
      </c>
      <c r="G979" t="s">
        <v>4</v>
      </c>
      <c r="H979" s="5">
        <v>3</v>
      </c>
      <c r="I979" t="s">
        <v>221</v>
      </c>
      <c r="J979" s="15" t="str">
        <f t="shared" si="47"/>
        <v>1-41D-3</v>
      </c>
      <c r="K979">
        <f>INDEX(FamilyPlateData!I:I,MATCH(I979,FamilyPlateData!H:H,0))</f>
        <v>1</v>
      </c>
      <c r="L979" t="str">
        <f>INDEX(FamilyPlateData!J:J,MATCH(I979,FamilyPlateData!H:H,0))</f>
        <v>A3</v>
      </c>
      <c r="M979">
        <v>1</v>
      </c>
      <c r="N979">
        <v>1</v>
      </c>
      <c r="O979">
        <f>IF(_xlfn.IFNA(INDEX(ShrinkageData!H:H,MATCH(J979,ShrinkageData!H:H,0)), 0) = 0, 0, 1)</f>
        <v>0</v>
      </c>
      <c r="P979">
        <v>0</v>
      </c>
      <c r="Q979">
        <f t="shared" si="48"/>
        <v>1</v>
      </c>
      <c r="R979" s="1">
        <v>43600</v>
      </c>
      <c r="S979" s="16">
        <f t="shared" si="49"/>
        <v>163</v>
      </c>
    </row>
    <row r="980" spans="1:19" x14ac:dyDescent="0.2">
      <c r="A980" t="str">
        <f>INDEX(FamilyPlateData!$A:$A,MATCH($I980,FamilyPlateData!$H:$H,0))</f>
        <v>F05M08</v>
      </c>
      <c r="B980" t="str">
        <f>INDEX(FamilyPlateData!$C:$C,MATCH($I980,FamilyPlateData!$H:$H,0))</f>
        <v>05</v>
      </c>
      <c r="C980" t="str">
        <f>INDEX(FamilyPlateData!$D:$D,MATCH($I980,FamilyPlateData!$H:$H,0))</f>
        <v>08</v>
      </c>
      <c r="D980">
        <f>INDEX(FamilyPlateData!$B:$B,MATCH($I980,FamilyPlateData!$H:$H,0))</f>
        <v>2</v>
      </c>
      <c r="E980">
        <v>1</v>
      </c>
      <c r="F980" s="19">
        <v>41</v>
      </c>
      <c r="G980" t="s">
        <v>4</v>
      </c>
      <c r="H980" s="5">
        <v>4</v>
      </c>
      <c r="I980" t="s">
        <v>221</v>
      </c>
      <c r="J980" s="15" t="str">
        <f t="shared" si="47"/>
        <v>1-41D-4</v>
      </c>
      <c r="K980">
        <f>INDEX(FamilyPlateData!I:I,MATCH(I980,FamilyPlateData!H:H,0))</f>
        <v>1</v>
      </c>
      <c r="L980" t="str">
        <f>INDEX(FamilyPlateData!J:J,MATCH(I980,FamilyPlateData!H:H,0))</f>
        <v>A3</v>
      </c>
      <c r="M980">
        <v>1</v>
      </c>
      <c r="N980">
        <v>1</v>
      </c>
      <c r="O980">
        <f>IF(_xlfn.IFNA(INDEX(ShrinkageData!H:H,MATCH(J980,ShrinkageData!H:H,0)), 0) = 0, 0, 1)</f>
        <v>0</v>
      </c>
      <c r="P980">
        <v>0</v>
      </c>
      <c r="Q980">
        <f t="shared" si="48"/>
        <v>1</v>
      </c>
      <c r="R980" s="1">
        <v>43600</v>
      </c>
      <c r="S980" s="16">
        <f t="shared" si="49"/>
        <v>163</v>
      </c>
    </row>
    <row r="981" spans="1:19" x14ac:dyDescent="0.2">
      <c r="A981" t="str">
        <f>INDEX(FamilyPlateData!$A:$A,MATCH($I981,FamilyPlateData!$H:$H,0))</f>
        <v>F05M08</v>
      </c>
      <c r="B981" t="str">
        <f>INDEX(FamilyPlateData!$C:$C,MATCH($I981,FamilyPlateData!$H:$H,0))</f>
        <v>05</v>
      </c>
      <c r="C981" t="str">
        <f>INDEX(FamilyPlateData!$D:$D,MATCH($I981,FamilyPlateData!$H:$H,0))</f>
        <v>08</v>
      </c>
      <c r="D981">
        <f>INDEX(FamilyPlateData!$B:$B,MATCH($I981,FamilyPlateData!$H:$H,0))</f>
        <v>2</v>
      </c>
      <c r="E981">
        <v>1</v>
      </c>
      <c r="F981" s="19">
        <v>41</v>
      </c>
      <c r="G981" t="s">
        <v>4</v>
      </c>
      <c r="H981" s="5">
        <v>5</v>
      </c>
      <c r="I981" t="s">
        <v>221</v>
      </c>
      <c r="J981" s="15" t="str">
        <f t="shared" si="47"/>
        <v>1-41D-5</v>
      </c>
      <c r="K981">
        <f>INDEX(FamilyPlateData!I:I,MATCH(I981,FamilyPlateData!H:H,0))</f>
        <v>1</v>
      </c>
      <c r="L981" t="str">
        <f>INDEX(FamilyPlateData!J:J,MATCH(I981,FamilyPlateData!H:H,0))</f>
        <v>A3</v>
      </c>
      <c r="M981">
        <v>1</v>
      </c>
      <c r="N981">
        <v>1</v>
      </c>
      <c r="O981">
        <f>IF(_xlfn.IFNA(INDEX(ShrinkageData!H:H,MATCH(J981,ShrinkageData!H:H,0)), 0) = 0, 0, 1)</f>
        <v>0</v>
      </c>
      <c r="P981">
        <v>0</v>
      </c>
      <c r="Q981">
        <f t="shared" si="48"/>
        <v>1</v>
      </c>
      <c r="R981" s="1">
        <v>43593</v>
      </c>
      <c r="S981" s="16">
        <f t="shared" si="49"/>
        <v>156</v>
      </c>
    </row>
    <row r="982" spans="1:19" x14ac:dyDescent="0.2">
      <c r="A982" t="str">
        <f>INDEX(FamilyPlateData!$A:$A,MATCH($I982,FamilyPlateData!$H:$H,0))</f>
        <v>F05M08</v>
      </c>
      <c r="B982" t="str">
        <f>INDEX(FamilyPlateData!$C:$C,MATCH($I982,FamilyPlateData!$H:$H,0))</f>
        <v>05</v>
      </c>
      <c r="C982" t="str">
        <f>INDEX(FamilyPlateData!$D:$D,MATCH($I982,FamilyPlateData!$H:$H,0))</f>
        <v>08</v>
      </c>
      <c r="D982">
        <f>INDEX(FamilyPlateData!$B:$B,MATCH($I982,FamilyPlateData!$H:$H,0))</f>
        <v>2</v>
      </c>
      <c r="E982">
        <v>1</v>
      </c>
      <c r="F982" s="19">
        <v>41</v>
      </c>
      <c r="G982" t="s">
        <v>4</v>
      </c>
      <c r="H982" s="5">
        <v>6</v>
      </c>
      <c r="I982" t="s">
        <v>221</v>
      </c>
      <c r="J982" s="15" t="str">
        <f t="shared" si="47"/>
        <v>1-41D-6</v>
      </c>
      <c r="K982">
        <f>INDEX(FamilyPlateData!I:I,MATCH(I982,FamilyPlateData!H:H,0))</f>
        <v>1</v>
      </c>
      <c r="L982" t="str">
        <f>INDEX(FamilyPlateData!J:J,MATCH(I982,FamilyPlateData!H:H,0))</f>
        <v>A3</v>
      </c>
      <c r="M982">
        <v>1</v>
      </c>
      <c r="N982">
        <v>1</v>
      </c>
      <c r="O982">
        <f>IF(_xlfn.IFNA(INDEX(ShrinkageData!H:H,MATCH(J982,ShrinkageData!H:H,0)), 0) = 0, 0, 1)</f>
        <v>0</v>
      </c>
      <c r="P982">
        <v>0</v>
      </c>
      <c r="Q982">
        <f t="shared" si="48"/>
        <v>1</v>
      </c>
      <c r="R982" s="1">
        <v>43600</v>
      </c>
      <c r="S982" s="16">
        <f t="shared" si="49"/>
        <v>163</v>
      </c>
    </row>
    <row r="983" spans="1:19" x14ac:dyDescent="0.2">
      <c r="A983" t="str">
        <f>INDEX(FamilyPlateData!$A:$A,MATCH($I983,FamilyPlateData!$H:$H,0))</f>
        <v>F11M13</v>
      </c>
      <c r="B983" t="str">
        <f>INDEX(FamilyPlateData!$C:$C,MATCH($I983,FamilyPlateData!$H:$H,0))</f>
        <v>11</v>
      </c>
      <c r="C983" t="str">
        <f>INDEX(FamilyPlateData!$D:$D,MATCH($I983,FamilyPlateData!$H:$H,0))</f>
        <v>13</v>
      </c>
      <c r="D983">
        <f>INDEX(FamilyPlateData!$B:$B,MATCH($I983,FamilyPlateData!$H:$H,0))</f>
        <v>4</v>
      </c>
      <c r="E983">
        <v>1</v>
      </c>
      <c r="F983" s="19">
        <v>42</v>
      </c>
      <c r="G983" t="s">
        <v>1</v>
      </c>
      <c r="H983" s="5">
        <v>1</v>
      </c>
      <c r="I983" t="s">
        <v>222</v>
      </c>
      <c r="J983" s="15" t="str">
        <f t="shared" si="47"/>
        <v>1-42A-1</v>
      </c>
      <c r="K983">
        <f>INDEX(FamilyPlateData!I:I,MATCH(I983,FamilyPlateData!H:H,0))</f>
        <v>1</v>
      </c>
      <c r="L983" t="str">
        <f>INDEX(FamilyPlateData!J:J,MATCH(I983,FamilyPlateData!H:H,0))</f>
        <v>A3</v>
      </c>
      <c r="M983">
        <v>1</v>
      </c>
      <c r="N983">
        <v>1</v>
      </c>
      <c r="O983">
        <f>IF(_xlfn.IFNA(INDEX(ShrinkageData!H:H,MATCH(J983,ShrinkageData!H:H,0)), 0) = 0, 0, 1)</f>
        <v>0</v>
      </c>
      <c r="P983">
        <v>0</v>
      </c>
      <c r="Q983">
        <f t="shared" si="48"/>
        <v>1</v>
      </c>
      <c r="R983" s="1">
        <v>43600</v>
      </c>
      <c r="S983" s="16">
        <f t="shared" si="49"/>
        <v>163</v>
      </c>
    </row>
    <row r="984" spans="1:19" x14ac:dyDescent="0.2">
      <c r="A984" t="str">
        <f>INDEX(FamilyPlateData!$A:$A,MATCH($I984,FamilyPlateData!$H:$H,0))</f>
        <v>F11M13</v>
      </c>
      <c r="B984" t="str">
        <f>INDEX(FamilyPlateData!$C:$C,MATCH($I984,FamilyPlateData!$H:$H,0))</f>
        <v>11</v>
      </c>
      <c r="C984" t="str">
        <f>INDEX(FamilyPlateData!$D:$D,MATCH($I984,FamilyPlateData!$H:$H,0))</f>
        <v>13</v>
      </c>
      <c r="D984">
        <f>INDEX(FamilyPlateData!$B:$B,MATCH($I984,FamilyPlateData!$H:$H,0))</f>
        <v>4</v>
      </c>
      <c r="E984">
        <v>1</v>
      </c>
      <c r="F984" s="19">
        <v>42</v>
      </c>
      <c r="G984" t="s">
        <v>1</v>
      </c>
      <c r="H984" s="5">
        <v>2</v>
      </c>
      <c r="I984" t="s">
        <v>222</v>
      </c>
      <c r="J984" s="15" t="str">
        <f t="shared" si="47"/>
        <v>1-42A-2</v>
      </c>
      <c r="K984">
        <f>INDEX(FamilyPlateData!I:I,MATCH(I984,FamilyPlateData!H:H,0))</f>
        <v>1</v>
      </c>
      <c r="L984" t="str">
        <f>INDEX(FamilyPlateData!J:J,MATCH(I984,FamilyPlateData!H:H,0))</f>
        <v>A3</v>
      </c>
      <c r="M984">
        <v>1</v>
      </c>
      <c r="N984">
        <v>1</v>
      </c>
      <c r="O984">
        <f>IF(_xlfn.IFNA(INDEX(ShrinkageData!H:H,MATCH(J984,ShrinkageData!H:H,0)), 0) = 0, 0, 1)</f>
        <v>1</v>
      </c>
      <c r="P984">
        <v>0</v>
      </c>
      <c r="Q984">
        <f t="shared" si="48"/>
        <v>0</v>
      </c>
      <c r="R984" s="1">
        <v>43580</v>
      </c>
      <c r="S984" s="16">
        <f t="shared" si="49"/>
        <v>143</v>
      </c>
    </row>
    <row r="985" spans="1:19" x14ac:dyDescent="0.2">
      <c r="A985" t="str">
        <f>INDEX(FamilyPlateData!$A:$A,MATCH($I985,FamilyPlateData!$H:$H,0))</f>
        <v>F11M13</v>
      </c>
      <c r="B985" t="str">
        <f>INDEX(FamilyPlateData!$C:$C,MATCH($I985,FamilyPlateData!$H:$H,0))</f>
        <v>11</v>
      </c>
      <c r="C985" t="str">
        <f>INDEX(FamilyPlateData!$D:$D,MATCH($I985,FamilyPlateData!$H:$H,0))</f>
        <v>13</v>
      </c>
      <c r="D985">
        <f>INDEX(FamilyPlateData!$B:$B,MATCH($I985,FamilyPlateData!$H:$H,0))</f>
        <v>4</v>
      </c>
      <c r="E985">
        <v>1</v>
      </c>
      <c r="F985" s="19">
        <v>42</v>
      </c>
      <c r="G985" t="s">
        <v>1</v>
      </c>
      <c r="H985" s="5">
        <v>3</v>
      </c>
      <c r="I985" t="s">
        <v>222</v>
      </c>
      <c r="J985" s="15" t="str">
        <f t="shared" si="47"/>
        <v>1-42A-3</v>
      </c>
      <c r="K985">
        <f>INDEX(FamilyPlateData!I:I,MATCH(I985,FamilyPlateData!H:H,0))</f>
        <v>1</v>
      </c>
      <c r="L985" t="str">
        <f>INDEX(FamilyPlateData!J:J,MATCH(I985,FamilyPlateData!H:H,0))</f>
        <v>A3</v>
      </c>
      <c r="M985">
        <v>1</v>
      </c>
      <c r="N985">
        <v>1</v>
      </c>
      <c r="O985">
        <f>IF(_xlfn.IFNA(INDEX(ShrinkageData!H:H,MATCH(J985,ShrinkageData!H:H,0)), 0) = 0, 0, 1)</f>
        <v>0</v>
      </c>
      <c r="P985">
        <v>0</v>
      </c>
      <c r="Q985">
        <f t="shared" si="48"/>
        <v>1</v>
      </c>
      <c r="R985" s="1">
        <v>43595</v>
      </c>
      <c r="S985" s="16">
        <f t="shared" si="49"/>
        <v>158</v>
      </c>
    </row>
    <row r="986" spans="1:19" x14ac:dyDescent="0.2">
      <c r="A986" t="str">
        <f>INDEX(FamilyPlateData!$A:$A,MATCH($I986,FamilyPlateData!$H:$H,0))</f>
        <v>F11M13</v>
      </c>
      <c r="B986" t="str">
        <f>INDEX(FamilyPlateData!$C:$C,MATCH($I986,FamilyPlateData!$H:$H,0))</f>
        <v>11</v>
      </c>
      <c r="C986" t="str">
        <f>INDEX(FamilyPlateData!$D:$D,MATCH($I986,FamilyPlateData!$H:$H,0))</f>
        <v>13</v>
      </c>
      <c r="D986">
        <f>INDEX(FamilyPlateData!$B:$B,MATCH($I986,FamilyPlateData!$H:$H,0))</f>
        <v>4</v>
      </c>
      <c r="E986">
        <v>1</v>
      </c>
      <c r="F986" s="19">
        <v>42</v>
      </c>
      <c r="G986" t="s">
        <v>1</v>
      </c>
      <c r="H986" s="5">
        <v>4</v>
      </c>
      <c r="I986" t="s">
        <v>222</v>
      </c>
      <c r="J986" s="15" t="str">
        <f t="shared" si="47"/>
        <v>1-42A-4</v>
      </c>
      <c r="K986">
        <f>INDEX(FamilyPlateData!I:I,MATCH(I986,FamilyPlateData!H:H,0))</f>
        <v>1</v>
      </c>
      <c r="L986" t="str">
        <f>INDEX(FamilyPlateData!J:J,MATCH(I986,FamilyPlateData!H:H,0))</f>
        <v>A3</v>
      </c>
      <c r="M986">
        <v>1</v>
      </c>
      <c r="N986">
        <v>1</v>
      </c>
      <c r="O986">
        <f>IF(_xlfn.IFNA(INDEX(ShrinkageData!H:H,MATCH(J986,ShrinkageData!H:H,0)), 0) = 0, 0, 1)</f>
        <v>0</v>
      </c>
      <c r="P986">
        <v>0</v>
      </c>
      <c r="Q986">
        <f t="shared" si="48"/>
        <v>1</v>
      </c>
      <c r="R986" s="1">
        <v>43600</v>
      </c>
      <c r="S986" s="16">
        <f t="shared" si="49"/>
        <v>163</v>
      </c>
    </row>
    <row r="987" spans="1:19" x14ac:dyDescent="0.2">
      <c r="A987" t="str">
        <f>INDEX(FamilyPlateData!$A:$A,MATCH($I987,FamilyPlateData!$H:$H,0))</f>
        <v>F11M13</v>
      </c>
      <c r="B987" t="str">
        <f>INDEX(FamilyPlateData!$C:$C,MATCH($I987,FamilyPlateData!$H:$H,0))</f>
        <v>11</v>
      </c>
      <c r="C987" t="str">
        <f>INDEX(FamilyPlateData!$D:$D,MATCH($I987,FamilyPlateData!$H:$H,0))</f>
        <v>13</v>
      </c>
      <c r="D987">
        <f>INDEX(FamilyPlateData!$B:$B,MATCH($I987,FamilyPlateData!$H:$H,0))</f>
        <v>4</v>
      </c>
      <c r="E987">
        <v>1</v>
      </c>
      <c r="F987" s="19">
        <v>42</v>
      </c>
      <c r="G987" t="s">
        <v>1</v>
      </c>
      <c r="H987" s="5">
        <v>5</v>
      </c>
      <c r="I987" t="s">
        <v>222</v>
      </c>
      <c r="J987" s="15" t="str">
        <f t="shared" si="47"/>
        <v>1-42A-5</v>
      </c>
      <c r="K987">
        <f>INDEX(FamilyPlateData!I:I,MATCH(I987,FamilyPlateData!H:H,0))</f>
        <v>1</v>
      </c>
      <c r="L987" t="str">
        <f>INDEX(FamilyPlateData!J:J,MATCH(I987,FamilyPlateData!H:H,0))</f>
        <v>A3</v>
      </c>
      <c r="M987">
        <v>1</v>
      </c>
      <c r="N987">
        <v>1</v>
      </c>
      <c r="O987">
        <f>IF(_xlfn.IFNA(INDEX(ShrinkageData!H:H,MATCH(J987,ShrinkageData!H:H,0)), 0) = 0, 0, 1)</f>
        <v>0</v>
      </c>
      <c r="P987">
        <v>0</v>
      </c>
      <c r="Q987">
        <f t="shared" si="48"/>
        <v>1</v>
      </c>
      <c r="R987" s="1">
        <v>43600</v>
      </c>
      <c r="S987" s="16">
        <f t="shared" si="49"/>
        <v>163</v>
      </c>
    </row>
    <row r="988" spans="1:19" x14ac:dyDescent="0.2">
      <c r="A988" t="str">
        <f>INDEX(FamilyPlateData!$A:$A,MATCH($I988,FamilyPlateData!$H:$H,0))</f>
        <v>F11M13</v>
      </c>
      <c r="B988" t="str">
        <f>INDEX(FamilyPlateData!$C:$C,MATCH($I988,FamilyPlateData!$H:$H,0))</f>
        <v>11</v>
      </c>
      <c r="C988" t="str">
        <f>INDEX(FamilyPlateData!$D:$D,MATCH($I988,FamilyPlateData!$H:$H,0))</f>
        <v>13</v>
      </c>
      <c r="D988">
        <f>INDEX(FamilyPlateData!$B:$B,MATCH($I988,FamilyPlateData!$H:$H,0))</f>
        <v>4</v>
      </c>
      <c r="E988">
        <v>1</v>
      </c>
      <c r="F988" s="19">
        <v>42</v>
      </c>
      <c r="G988" t="s">
        <v>1</v>
      </c>
      <c r="H988" s="5">
        <v>6</v>
      </c>
      <c r="I988" t="s">
        <v>222</v>
      </c>
      <c r="J988" s="15" t="str">
        <f t="shared" si="47"/>
        <v>1-42A-6</v>
      </c>
      <c r="K988">
        <f>INDEX(FamilyPlateData!I:I,MATCH(I988,FamilyPlateData!H:H,0))</f>
        <v>1</v>
      </c>
      <c r="L988" t="str">
        <f>INDEX(FamilyPlateData!J:J,MATCH(I988,FamilyPlateData!H:H,0))</f>
        <v>A3</v>
      </c>
      <c r="M988">
        <v>1</v>
      </c>
      <c r="N988">
        <v>1</v>
      </c>
      <c r="O988">
        <f>IF(_xlfn.IFNA(INDEX(ShrinkageData!H:H,MATCH(J988,ShrinkageData!H:H,0)), 0) = 0, 0, 1)</f>
        <v>0</v>
      </c>
      <c r="P988">
        <v>0</v>
      </c>
      <c r="Q988">
        <f t="shared" si="48"/>
        <v>1</v>
      </c>
      <c r="R988" s="1">
        <v>43600</v>
      </c>
      <c r="S988" s="16">
        <f t="shared" si="49"/>
        <v>163</v>
      </c>
    </row>
    <row r="989" spans="1:19" x14ac:dyDescent="0.2">
      <c r="A989" t="str">
        <f>INDEX(FamilyPlateData!$A:$A,MATCH($I989,FamilyPlateData!$H:$H,0))</f>
        <v>F11M13</v>
      </c>
      <c r="B989" t="str">
        <f>INDEX(FamilyPlateData!$C:$C,MATCH($I989,FamilyPlateData!$H:$H,0))</f>
        <v>11</v>
      </c>
      <c r="C989" t="str">
        <f>INDEX(FamilyPlateData!$D:$D,MATCH($I989,FamilyPlateData!$H:$H,0))</f>
        <v>13</v>
      </c>
      <c r="D989">
        <f>INDEX(FamilyPlateData!$B:$B,MATCH($I989,FamilyPlateData!$H:$H,0))</f>
        <v>4</v>
      </c>
      <c r="E989">
        <v>1</v>
      </c>
      <c r="F989" s="19">
        <v>42</v>
      </c>
      <c r="G989" t="s">
        <v>2</v>
      </c>
      <c r="H989" s="5">
        <v>1</v>
      </c>
      <c r="I989" t="s">
        <v>223</v>
      </c>
      <c r="J989" s="15" t="str">
        <f t="shared" si="47"/>
        <v>1-42B-1</v>
      </c>
      <c r="K989">
        <f>INDEX(FamilyPlateData!I:I,MATCH(I989,FamilyPlateData!H:H,0))</f>
        <v>1</v>
      </c>
      <c r="L989" t="str">
        <f>INDEX(FamilyPlateData!J:J,MATCH(I989,FamilyPlateData!H:H,0))</f>
        <v>A3</v>
      </c>
      <c r="M989">
        <v>1</v>
      </c>
      <c r="N989">
        <v>1</v>
      </c>
      <c r="O989">
        <f>IF(_xlfn.IFNA(INDEX(ShrinkageData!H:H,MATCH(J989,ShrinkageData!H:H,0)), 0) = 0, 0, 1)</f>
        <v>1</v>
      </c>
      <c r="P989">
        <v>0</v>
      </c>
      <c r="Q989">
        <f t="shared" si="48"/>
        <v>0</v>
      </c>
      <c r="R989" s="1">
        <v>43574</v>
      </c>
      <c r="S989" s="16">
        <f t="shared" si="49"/>
        <v>137</v>
      </c>
    </row>
    <row r="990" spans="1:19" x14ac:dyDescent="0.2">
      <c r="A990" t="str">
        <f>INDEX(FamilyPlateData!$A:$A,MATCH($I990,FamilyPlateData!$H:$H,0))</f>
        <v>F11M13</v>
      </c>
      <c r="B990" t="str">
        <f>INDEX(FamilyPlateData!$C:$C,MATCH($I990,FamilyPlateData!$H:$H,0))</f>
        <v>11</v>
      </c>
      <c r="C990" t="str">
        <f>INDEX(FamilyPlateData!$D:$D,MATCH($I990,FamilyPlateData!$H:$H,0))</f>
        <v>13</v>
      </c>
      <c r="D990">
        <f>INDEX(FamilyPlateData!$B:$B,MATCH($I990,FamilyPlateData!$H:$H,0))</f>
        <v>4</v>
      </c>
      <c r="E990">
        <v>1</v>
      </c>
      <c r="F990" s="19">
        <v>42</v>
      </c>
      <c r="G990" t="s">
        <v>2</v>
      </c>
      <c r="H990" s="5">
        <v>2</v>
      </c>
      <c r="I990" t="s">
        <v>223</v>
      </c>
      <c r="J990" s="15" t="str">
        <f t="shared" si="47"/>
        <v>1-42B-2</v>
      </c>
      <c r="K990">
        <f>INDEX(FamilyPlateData!I:I,MATCH(I990,FamilyPlateData!H:H,0))</f>
        <v>1</v>
      </c>
      <c r="L990" t="str">
        <f>INDEX(FamilyPlateData!J:J,MATCH(I990,FamilyPlateData!H:H,0))</f>
        <v>A3</v>
      </c>
      <c r="M990">
        <v>1</v>
      </c>
      <c r="N990">
        <v>1</v>
      </c>
      <c r="O990">
        <f>IF(_xlfn.IFNA(INDEX(ShrinkageData!H:H,MATCH(J990,ShrinkageData!H:H,0)), 0) = 0, 0, 1)</f>
        <v>1</v>
      </c>
      <c r="P990">
        <v>0</v>
      </c>
      <c r="Q990">
        <f t="shared" si="48"/>
        <v>0</v>
      </c>
      <c r="R990" s="1">
        <v>43585</v>
      </c>
      <c r="S990" s="16">
        <f t="shared" si="49"/>
        <v>148</v>
      </c>
    </row>
    <row r="991" spans="1:19" x14ac:dyDescent="0.2">
      <c r="A991" t="str">
        <f>INDEX(FamilyPlateData!$A:$A,MATCH($I991,FamilyPlateData!$H:$H,0))</f>
        <v>F11M13</v>
      </c>
      <c r="B991" t="str">
        <f>INDEX(FamilyPlateData!$C:$C,MATCH($I991,FamilyPlateData!$H:$H,0))</f>
        <v>11</v>
      </c>
      <c r="C991" t="str">
        <f>INDEX(FamilyPlateData!$D:$D,MATCH($I991,FamilyPlateData!$H:$H,0))</f>
        <v>13</v>
      </c>
      <c r="D991">
        <f>INDEX(FamilyPlateData!$B:$B,MATCH($I991,FamilyPlateData!$H:$H,0))</f>
        <v>4</v>
      </c>
      <c r="E991">
        <v>1</v>
      </c>
      <c r="F991" s="19">
        <v>42</v>
      </c>
      <c r="G991" t="s">
        <v>2</v>
      </c>
      <c r="H991" s="5">
        <v>3</v>
      </c>
      <c r="I991" t="s">
        <v>223</v>
      </c>
      <c r="J991" s="15" t="str">
        <f t="shared" si="47"/>
        <v>1-42B-3</v>
      </c>
      <c r="K991">
        <f>INDEX(FamilyPlateData!I:I,MATCH(I991,FamilyPlateData!H:H,0))</f>
        <v>1</v>
      </c>
      <c r="L991" t="str">
        <f>INDEX(FamilyPlateData!J:J,MATCH(I991,FamilyPlateData!H:H,0))</f>
        <v>A3</v>
      </c>
      <c r="M991">
        <v>1</v>
      </c>
      <c r="N991">
        <v>1</v>
      </c>
      <c r="O991">
        <f>IF(_xlfn.IFNA(INDEX(ShrinkageData!H:H,MATCH(J991,ShrinkageData!H:H,0)), 0) = 0, 0, 1)</f>
        <v>0</v>
      </c>
      <c r="P991">
        <v>0</v>
      </c>
      <c r="Q991">
        <f t="shared" si="48"/>
        <v>1</v>
      </c>
      <c r="R991" s="1">
        <v>43600</v>
      </c>
      <c r="S991" s="16">
        <f t="shared" si="49"/>
        <v>163</v>
      </c>
    </row>
    <row r="992" spans="1:19" x14ac:dyDescent="0.2">
      <c r="A992" t="str">
        <f>INDEX(FamilyPlateData!$A:$A,MATCH($I992,FamilyPlateData!$H:$H,0))</f>
        <v>F11M13</v>
      </c>
      <c r="B992" t="str">
        <f>INDEX(FamilyPlateData!$C:$C,MATCH($I992,FamilyPlateData!$H:$H,0))</f>
        <v>11</v>
      </c>
      <c r="C992" t="str">
        <f>INDEX(FamilyPlateData!$D:$D,MATCH($I992,FamilyPlateData!$H:$H,0))</f>
        <v>13</v>
      </c>
      <c r="D992">
        <f>INDEX(FamilyPlateData!$B:$B,MATCH($I992,FamilyPlateData!$H:$H,0))</f>
        <v>4</v>
      </c>
      <c r="E992">
        <v>1</v>
      </c>
      <c r="F992" s="19">
        <v>42</v>
      </c>
      <c r="G992" t="s">
        <v>2</v>
      </c>
      <c r="H992" s="5">
        <v>4</v>
      </c>
      <c r="I992" t="s">
        <v>223</v>
      </c>
      <c r="J992" s="15" t="str">
        <f t="shared" si="47"/>
        <v>1-42B-4</v>
      </c>
      <c r="K992">
        <f>INDEX(FamilyPlateData!I:I,MATCH(I992,FamilyPlateData!H:H,0))</f>
        <v>1</v>
      </c>
      <c r="L992" t="str">
        <f>INDEX(FamilyPlateData!J:J,MATCH(I992,FamilyPlateData!H:H,0))</f>
        <v>A3</v>
      </c>
      <c r="M992">
        <v>1</v>
      </c>
      <c r="N992">
        <v>1</v>
      </c>
      <c r="O992">
        <f>IF(_xlfn.IFNA(INDEX(ShrinkageData!H:H,MATCH(J992,ShrinkageData!H:H,0)), 0) = 0, 0, 1)</f>
        <v>0</v>
      </c>
      <c r="P992">
        <v>0</v>
      </c>
      <c r="Q992">
        <f t="shared" si="48"/>
        <v>1</v>
      </c>
      <c r="R992" s="1">
        <v>43600</v>
      </c>
      <c r="S992" s="16">
        <f t="shared" si="49"/>
        <v>163</v>
      </c>
    </row>
    <row r="993" spans="1:19" x14ac:dyDescent="0.2">
      <c r="A993" t="str">
        <f>INDEX(FamilyPlateData!$A:$A,MATCH($I993,FamilyPlateData!$H:$H,0))</f>
        <v>F11M13</v>
      </c>
      <c r="B993" t="str">
        <f>INDEX(FamilyPlateData!$C:$C,MATCH($I993,FamilyPlateData!$H:$H,0))</f>
        <v>11</v>
      </c>
      <c r="C993" t="str">
        <f>INDEX(FamilyPlateData!$D:$D,MATCH($I993,FamilyPlateData!$H:$H,0))</f>
        <v>13</v>
      </c>
      <c r="D993">
        <f>INDEX(FamilyPlateData!$B:$B,MATCH($I993,FamilyPlateData!$H:$H,0))</f>
        <v>4</v>
      </c>
      <c r="E993">
        <v>1</v>
      </c>
      <c r="F993" s="19">
        <v>42</v>
      </c>
      <c r="G993" t="s">
        <v>2</v>
      </c>
      <c r="H993" s="5">
        <v>5</v>
      </c>
      <c r="I993" t="s">
        <v>223</v>
      </c>
      <c r="J993" s="15" t="str">
        <f t="shared" si="47"/>
        <v>1-42B-5</v>
      </c>
      <c r="K993">
        <f>INDEX(FamilyPlateData!I:I,MATCH(I993,FamilyPlateData!H:H,0))</f>
        <v>1</v>
      </c>
      <c r="L993" t="str">
        <f>INDEX(FamilyPlateData!J:J,MATCH(I993,FamilyPlateData!H:H,0))</f>
        <v>A3</v>
      </c>
      <c r="M993">
        <v>1</v>
      </c>
      <c r="N993">
        <v>1</v>
      </c>
      <c r="O993">
        <f>IF(_xlfn.IFNA(INDEX(ShrinkageData!H:H,MATCH(J993,ShrinkageData!H:H,0)), 0) = 0, 0, 1)</f>
        <v>0</v>
      </c>
      <c r="P993">
        <v>0</v>
      </c>
      <c r="Q993">
        <f t="shared" si="48"/>
        <v>1</v>
      </c>
      <c r="R993" s="1">
        <v>43600</v>
      </c>
      <c r="S993" s="16">
        <f t="shared" si="49"/>
        <v>163</v>
      </c>
    </row>
    <row r="994" spans="1:19" x14ac:dyDescent="0.2">
      <c r="A994" t="str">
        <f>INDEX(FamilyPlateData!$A:$A,MATCH($I994,FamilyPlateData!$H:$H,0))</f>
        <v>F11M13</v>
      </c>
      <c r="B994" t="str">
        <f>INDEX(FamilyPlateData!$C:$C,MATCH($I994,FamilyPlateData!$H:$H,0))</f>
        <v>11</v>
      </c>
      <c r="C994" t="str">
        <f>INDEX(FamilyPlateData!$D:$D,MATCH($I994,FamilyPlateData!$H:$H,0))</f>
        <v>13</v>
      </c>
      <c r="D994">
        <f>INDEX(FamilyPlateData!$B:$B,MATCH($I994,FamilyPlateData!$H:$H,0))</f>
        <v>4</v>
      </c>
      <c r="E994">
        <v>1</v>
      </c>
      <c r="F994" s="19">
        <v>42</v>
      </c>
      <c r="G994" t="s">
        <v>2</v>
      </c>
      <c r="H994" s="5">
        <v>6</v>
      </c>
      <c r="I994" t="s">
        <v>223</v>
      </c>
      <c r="J994" s="15" t="str">
        <f t="shared" si="47"/>
        <v>1-42B-6</v>
      </c>
      <c r="K994">
        <f>INDEX(FamilyPlateData!I:I,MATCH(I994,FamilyPlateData!H:H,0))</f>
        <v>1</v>
      </c>
      <c r="L994" t="str">
        <f>INDEX(FamilyPlateData!J:J,MATCH(I994,FamilyPlateData!H:H,0))</f>
        <v>A3</v>
      </c>
      <c r="M994">
        <v>1</v>
      </c>
      <c r="N994">
        <v>1</v>
      </c>
      <c r="O994">
        <f>IF(_xlfn.IFNA(INDEX(ShrinkageData!H:H,MATCH(J994,ShrinkageData!H:H,0)), 0) = 0, 0, 1)</f>
        <v>0</v>
      </c>
      <c r="P994">
        <v>0</v>
      </c>
      <c r="Q994">
        <f t="shared" si="48"/>
        <v>1</v>
      </c>
      <c r="R994" s="1">
        <v>43600</v>
      </c>
      <c r="S994" s="16">
        <f t="shared" si="49"/>
        <v>163</v>
      </c>
    </row>
    <row r="995" spans="1:19" x14ac:dyDescent="0.2">
      <c r="A995" t="str">
        <f>INDEX(FamilyPlateData!$A:$A,MATCH($I995,FamilyPlateData!$H:$H,0))</f>
        <v>F04M05</v>
      </c>
      <c r="B995" t="str">
        <f>INDEX(FamilyPlateData!$C:$C,MATCH($I995,FamilyPlateData!$H:$H,0))</f>
        <v>04</v>
      </c>
      <c r="C995" t="str">
        <f>INDEX(FamilyPlateData!$D:$D,MATCH($I995,FamilyPlateData!$H:$H,0))</f>
        <v>05</v>
      </c>
      <c r="D995">
        <f>INDEX(FamilyPlateData!$B:$B,MATCH($I995,FamilyPlateData!$H:$H,0))</f>
        <v>2</v>
      </c>
      <c r="E995">
        <v>1</v>
      </c>
      <c r="F995" s="19">
        <v>42</v>
      </c>
      <c r="G995" t="s">
        <v>3</v>
      </c>
      <c r="H995" s="5">
        <v>1</v>
      </c>
      <c r="I995" t="s">
        <v>224</v>
      </c>
      <c r="J995" s="15" t="str">
        <f t="shared" si="47"/>
        <v>1-42C-1</v>
      </c>
      <c r="K995">
        <f>INDEX(FamilyPlateData!I:I,MATCH(I995,FamilyPlateData!H:H,0))</f>
        <v>1</v>
      </c>
      <c r="L995" t="str">
        <f>INDEX(FamilyPlateData!J:J,MATCH(I995,FamilyPlateData!H:H,0))</f>
        <v>A4</v>
      </c>
      <c r="M995">
        <v>1</v>
      </c>
      <c r="N995">
        <v>1</v>
      </c>
      <c r="O995">
        <f>IF(_xlfn.IFNA(INDEX(ShrinkageData!H:H,MATCH(J995,ShrinkageData!H:H,0)), 0) = 0, 0, 1)</f>
        <v>0</v>
      </c>
      <c r="P995">
        <v>0</v>
      </c>
      <c r="Q995">
        <f t="shared" si="48"/>
        <v>1</v>
      </c>
      <c r="R995" s="1">
        <v>43595</v>
      </c>
      <c r="S995" s="16">
        <f t="shared" si="49"/>
        <v>158</v>
      </c>
    </row>
    <row r="996" spans="1:19" x14ac:dyDescent="0.2">
      <c r="A996" t="str">
        <f>INDEX(FamilyPlateData!$A:$A,MATCH($I996,FamilyPlateData!$H:$H,0))</f>
        <v>F04M05</v>
      </c>
      <c r="B996" t="str">
        <f>INDEX(FamilyPlateData!$C:$C,MATCH($I996,FamilyPlateData!$H:$H,0))</f>
        <v>04</v>
      </c>
      <c r="C996" t="str">
        <f>INDEX(FamilyPlateData!$D:$D,MATCH($I996,FamilyPlateData!$H:$H,0))</f>
        <v>05</v>
      </c>
      <c r="D996">
        <f>INDEX(FamilyPlateData!$B:$B,MATCH($I996,FamilyPlateData!$H:$H,0))</f>
        <v>2</v>
      </c>
      <c r="E996">
        <v>1</v>
      </c>
      <c r="F996" s="19">
        <v>42</v>
      </c>
      <c r="G996" t="s">
        <v>3</v>
      </c>
      <c r="H996" s="5">
        <v>2</v>
      </c>
      <c r="I996" t="s">
        <v>224</v>
      </c>
      <c r="J996" s="15" t="str">
        <f t="shared" si="47"/>
        <v>1-42C-2</v>
      </c>
      <c r="K996">
        <f>INDEX(FamilyPlateData!I:I,MATCH(I996,FamilyPlateData!H:H,0))</f>
        <v>1</v>
      </c>
      <c r="L996" t="str">
        <f>INDEX(FamilyPlateData!J:J,MATCH(I996,FamilyPlateData!H:H,0))</f>
        <v>A4</v>
      </c>
      <c r="M996">
        <v>1</v>
      </c>
      <c r="N996">
        <v>1</v>
      </c>
      <c r="O996">
        <f>IF(_xlfn.IFNA(INDEX(ShrinkageData!H:H,MATCH(J996,ShrinkageData!H:H,0)), 0) = 0, 0, 1)</f>
        <v>0</v>
      </c>
      <c r="P996">
        <v>0</v>
      </c>
      <c r="Q996">
        <f t="shared" si="48"/>
        <v>1</v>
      </c>
      <c r="R996" s="1">
        <v>43600</v>
      </c>
      <c r="S996" s="16">
        <f t="shared" si="49"/>
        <v>163</v>
      </c>
    </row>
    <row r="997" spans="1:19" x14ac:dyDescent="0.2">
      <c r="A997" t="str">
        <f>INDEX(FamilyPlateData!$A:$A,MATCH($I997,FamilyPlateData!$H:$H,0))</f>
        <v>F04M05</v>
      </c>
      <c r="B997" t="str">
        <f>INDEX(FamilyPlateData!$C:$C,MATCH($I997,FamilyPlateData!$H:$H,0))</f>
        <v>04</v>
      </c>
      <c r="C997" t="str">
        <f>INDEX(FamilyPlateData!$D:$D,MATCH($I997,FamilyPlateData!$H:$H,0))</f>
        <v>05</v>
      </c>
      <c r="D997">
        <f>INDEX(FamilyPlateData!$B:$B,MATCH($I997,FamilyPlateData!$H:$H,0))</f>
        <v>2</v>
      </c>
      <c r="E997">
        <v>1</v>
      </c>
      <c r="F997" s="19">
        <v>42</v>
      </c>
      <c r="G997" t="s">
        <v>3</v>
      </c>
      <c r="H997" s="5">
        <v>3</v>
      </c>
      <c r="I997" t="s">
        <v>224</v>
      </c>
      <c r="J997" s="15" t="str">
        <f t="shared" si="47"/>
        <v>1-42C-3</v>
      </c>
      <c r="K997">
        <f>INDEX(FamilyPlateData!I:I,MATCH(I997,FamilyPlateData!H:H,0))</f>
        <v>1</v>
      </c>
      <c r="L997" t="str">
        <f>INDEX(FamilyPlateData!J:J,MATCH(I997,FamilyPlateData!H:H,0))</f>
        <v>A4</v>
      </c>
      <c r="M997">
        <v>1</v>
      </c>
      <c r="N997">
        <v>1</v>
      </c>
      <c r="O997">
        <f>IF(_xlfn.IFNA(INDEX(ShrinkageData!H:H,MATCH(J997,ShrinkageData!H:H,0)), 0) = 0, 0, 1)</f>
        <v>1</v>
      </c>
      <c r="P997">
        <v>0</v>
      </c>
      <c r="Q997">
        <f t="shared" si="48"/>
        <v>0</v>
      </c>
      <c r="R997" s="1">
        <v>43591</v>
      </c>
      <c r="S997" s="16">
        <f t="shared" si="49"/>
        <v>154</v>
      </c>
    </row>
    <row r="998" spans="1:19" x14ac:dyDescent="0.2">
      <c r="A998" t="str">
        <f>INDEX(FamilyPlateData!$A:$A,MATCH($I998,FamilyPlateData!$H:$H,0))</f>
        <v>F04M05</v>
      </c>
      <c r="B998" t="str">
        <f>INDEX(FamilyPlateData!$C:$C,MATCH($I998,FamilyPlateData!$H:$H,0))</f>
        <v>04</v>
      </c>
      <c r="C998" t="str">
        <f>INDEX(FamilyPlateData!$D:$D,MATCH($I998,FamilyPlateData!$H:$H,0))</f>
        <v>05</v>
      </c>
      <c r="D998">
        <f>INDEX(FamilyPlateData!$B:$B,MATCH($I998,FamilyPlateData!$H:$H,0))</f>
        <v>2</v>
      </c>
      <c r="E998">
        <v>1</v>
      </c>
      <c r="F998" s="19">
        <v>42</v>
      </c>
      <c r="G998" t="s">
        <v>3</v>
      </c>
      <c r="H998" s="5">
        <v>4</v>
      </c>
      <c r="I998" t="s">
        <v>224</v>
      </c>
      <c r="J998" s="15" t="str">
        <f t="shared" si="47"/>
        <v>1-42C-4</v>
      </c>
      <c r="K998">
        <f>INDEX(FamilyPlateData!I:I,MATCH(I998,FamilyPlateData!H:H,0))</f>
        <v>1</v>
      </c>
      <c r="L998" t="str">
        <f>INDEX(FamilyPlateData!J:J,MATCH(I998,FamilyPlateData!H:H,0))</f>
        <v>A4</v>
      </c>
      <c r="M998">
        <v>1</v>
      </c>
      <c r="N998">
        <v>1</v>
      </c>
      <c r="O998">
        <f>IF(_xlfn.IFNA(INDEX(ShrinkageData!H:H,MATCH(J998,ShrinkageData!H:H,0)), 0) = 0, 0, 1)</f>
        <v>0</v>
      </c>
      <c r="P998">
        <v>0</v>
      </c>
      <c r="Q998">
        <f t="shared" si="48"/>
        <v>1</v>
      </c>
      <c r="R998" s="1">
        <v>43600</v>
      </c>
      <c r="S998" s="16">
        <f t="shared" si="49"/>
        <v>163</v>
      </c>
    </row>
    <row r="999" spans="1:19" x14ac:dyDescent="0.2">
      <c r="A999" t="str">
        <f>INDEX(FamilyPlateData!$A:$A,MATCH($I999,FamilyPlateData!$H:$H,0))</f>
        <v>F04M05</v>
      </c>
      <c r="B999" t="str">
        <f>INDEX(FamilyPlateData!$C:$C,MATCH($I999,FamilyPlateData!$H:$H,0))</f>
        <v>04</v>
      </c>
      <c r="C999" t="str">
        <f>INDEX(FamilyPlateData!$D:$D,MATCH($I999,FamilyPlateData!$H:$H,0))</f>
        <v>05</v>
      </c>
      <c r="D999">
        <f>INDEX(FamilyPlateData!$B:$B,MATCH($I999,FamilyPlateData!$H:$H,0))</f>
        <v>2</v>
      </c>
      <c r="E999">
        <v>1</v>
      </c>
      <c r="F999" s="19">
        <v>42</v>
      </c>
      <c r="G999" t="s">
        <v>3</v>
      </c>
      <c r="H999" s="5">
        <v>5</v>
      </c>
      <c r="I999" t="s">
        <v>224</v>
      </c>
      <c r="J999" s="15" t="str">
        <f t="shared" si="47"/>
        <v>1-42C-5</v>
      </c>
      <c r="K999">
        <f>INDEX(FamilyPlateData!I:I,MATCH(I999,FamilyPlateData!H:H,0))</f>
        <v>1</v>
      </c>
      <c r="L999" t="str">
        <f>INDEX(FamilyPlateData!J:J,MATCH(I999,FamilyPlateData!H:H,0))</f>
        <v>A4</v>
      </c>
      <c r="M999">
        <v>1</v>
      </c>
      <c r="N999">
        <v>1</v>
      </c>
      <c r="O999">
        <f>IF(_xlfn.IFNA(INDEX(ShrinkageData!H:H,MATCH(J999,ShrinkageData!H:H,0)), 0) = 0, 0, 1)</f>
        <v>0</v>
      </c>
      <c r="P999">
        <v>0</v>
      </c>
      <c r="Q999">
        <f t="shared" si="48"/>
        <v>1</v>
      </c>
      <c r="R999" s="1">
        <v>43600</v>
      </c>
      <c r="S999" s="16">
        <f t="shared" si="49"/>
        <v>163</v>
      </c>
    </row>
    <row r="1000" spans="1:19" x14ac:dyDescent="0.2">
      <c r="A1000" t="str">
        <f>INDEX(FamilyPlateData!$A:$A,MATCH($I1000,FamilyPlateData!$H:$H,0))</f>
        <v>F04M05</v>
      </c>
      <c r="B1000" t="str">
        <f>INDEX(FamilyPlateData!$C:$C,MATCH($I1000,FamilyPlateData!$H:$H,0))</f>
        <v>04</v>
      </c>
      <c r="C1000" t="str">
        <f>INDEX(FamilyPlateData!$D:$D,MATCH($I1000,FamilyPlateData!$H:$H,0))</f>
        <v>05</v>
      </c>
      <c r="D1000">
        <f>INDEX(FamilyPlateData!$B:$B,MATCH($I1000,FamilyPlateData!$H:$H,0))</f>
        <v>2</v>
      </c>
      <c r="E1000">
        <v>1</v>
      </c>
      <c r="F1000" s="19">
        <v>42</v>
      </c>
      <c r="G1000" t="s">
        <v>3</v>
      </c>
      <c r="H1000" s="5">
        <v>6</v>
      </c>
      <c r="I1000" t="s">
        <v>224</v>
      </c>
      <c r="J1000" s="15" t="str">
        <f t="shared" si="47"/>
        <v>1-42C-6</v>
      </c>
      <c r="K1000">
        <f>INDEX(FamilyPlateData!I:I,MATCH(I1000,FamilyPlateData!H:H,0))</f>
        <v>1</v>
      </c>
      <c r="L1000" t="str">
        <f>INDEX(FamilyPlateData!J:J,MATCH(I1000,FamilyPlateData!H:H,0))</f>
        <v>A4</v>
      </c>
      <c r="M1000">
        <v>1</v>
      </c>
      <c r="N1000">
        <v>1</v>
      </c>
      <c r="O1000">
        <f>IF(_xlfn.IFNA(INDEX(ShrinkageData!H:H,MATCH(J1000,ShrinkageData!H:H,0)), 0) = 0, 0, 1)</f>
        <v>0</v>
      </c>
      <c r="P1000">
        <v>0</v>
      </c>
      <c r="Q1000">
        <f t="shared" si="48"/>
        <v>1</v>
      </c>
      <c r="R1000" s="1">
        <v>43600</v>
      </c>
      <c r="S1000" s="16">
        <f t="shared" si="49"/>
        <v>163</v>
      </c>
    </row>
    <row r="1001" spans="1:19" x14ac:dyDescent="0.2">
      <c r="A1001" t="str">
        <f>INDEX(FamilyPlateData!$A:$A,MATCH($I1001,FamilyPlateData!$H:$H,0))</f>
        <v>F04M05</v>
      </c>
      <c r="B1001" t="str">
        <f>INDEX(FamilyPlateData!$C:$C,MATCH($I1001,FamilyPlateData!$H:$H,0))</f>
        <v>04</v>
      </c>
      <c r="C1001" t="str">
        <f>INDEX(FamilyPlateData!$D:$D,MATCH($I1001,FamilyPlateData!$H:$H,0))</f>
        <v>05</v>
      </c>
      <c r="D1001">
        <f>INDEX(FamilyPlateData!$B:$B,MATCH($I1001,FamilyPlateData!$H:$H,0))</f>
        <v>2</v>
      </c>
      <c r="E1001">
        <v>1</v>
      </c>
      <c r="F1001" s="19">
        <v>42</v>
      </c>
      <c r="G1001" t="s">
        <v>4</v>
      </c>
      <c r="H1001" s="5">
        <v>1</v>
      </c>
      <c r="I1001" t="s">
        <v>225</v>
      </c>
      <c r="J1001" s="15" t="str">
        <f t="shared" si="47"/>
        <v>1-42D-1</v>
      </c>
      <c r="K1001">
        <f>INDEX(FamilyPlateData!I:I,MATCH(I1001,FamilyPlateData!H:H,0))</f>
        <v>1</v>
      </c>
      <c r="L1001" t="str">
        <f>INDEX(FamilyPlateData!J:J,MATCH(I1001,FamilyPlateData!H:H,0))</f>
        <v>A4</v>
      </c>
      <c r="M1001">
        <v>1</v>
      </c>
      <c r="N1001">
        <v>1</v>
      </c>
      <c r="O1001">
        <f>IF(_xlfn.IFNA(INDEX(ShrinkageData!H:H,MATCH(J1001,ShrinkageData!H:H,0)), 0) = 0, 0, 1)</f>
        <v>0</v>
      </c>
      <c r="P1001">
        <v>0</v>
      </c>
      <c r="Q1001">
        <f t="shared" si="48"/>
        <v>1</v>
      </c>
      <c r="R1001" s="1">
        <v>43600</v>
      </c>
      <c r="S1001" s="16">
        <f t="shared" si="49"/>
        <v>163</v>
      </c>
    </row>
    <row r="1002" spans="1:19" x14ac:dyDescent="0.2">
      <c r="A1002" t="str">
        <f>INDEX(FamilyPlateData!$A:$A,MATCH($I1002,FamilyPlateData!$H:$H,0))</f>
        <v>F04M05</v>
      </c>
      <c r="B1002" t="str">
        <f>INDEX(FamilyPlateData!$C:$C,MATCH($I1002,FamilyPlateData!$H:$H,0))</f>
        <v>04</v>
      </c>
      <c r="C1002" t="str">
        <f>INDEX(FamilyPlateData!$D:$D,MATCH($I1002,FamilyPlateData!$H:$H,0))</f>
        <v>05</v>
      </c>
      <c r="D1002">
        <f>INDEX(FamilyPlateData!$B:$B,MATCH($I1002,FamilyPlateData!$H:$H,0))</f>
        <v>2</v>
      </c>
      <c r="E1002">
        <v>1</v>
      </c>
      <c r="F1002" s="19">
        <v>42</v>
      </c>
      <c r="G1002" t="s">
        <v>4</v>
      </c>
      <c r="H1002" s="5">
        <v>2</v>
      </c>
      <c r="I1002" t="s">
        <v>225</v>
      </c>
      <c r="J1002" s="15" t="str">
        <f t="shared" si="47"/>
        <v>1-42D-2</v>
      </c>
      <c r="K1002">
        <f>INDEX(FamilyPlateData!I:I,MATCH(I1002,FamilyPlateData!H:H,0))</f>
        <v>1</v>
      </c>
      <c r="L1002" t="str">
        <f>INDEX(FamilyPlateData!J:J,MATCH(I1002,FamilyPlateData!H:H,0))</f>
        <v>A4</v>
      </c>
      <c r="M1002">
        <v>1</v>
      </c>
      <c r="N1002">
        <v>1</v>
      </c>
      <c r="O1002">
        <f>IF(_xlfn.IFNA(INDEX(ShrinkageData!H:H,MATCH(J1002,ShrinkageData!H:H,0)), 0) = 0, 0, 1)</f>
        <v>0</v>
      </c>
      <c r="P1002">
        <v>0</v>
      </c>
      <c r="Q1002">
        <f t="shared" si="48"/>
        <v>1</v>
      </c>
      <c r="R1002" s="1">
        <v>43600</v>
      </c>
      <c r="S1002" s="16">
        <f t="shared" si="49"/>
        <v>163</v>
      </c>
    </row>
    <row r="1003" spans="1:19" x14ac:dyDescent="0.2">
      <c r="A1003" t="str">
        <f>INDEX(FamilyPlateData!$A:$A,MATCH($I1003,FamilyPlateData!$H:$H,0))</f>
        <v>F04M05</v>
      </c>
      <c r="B1003" t="str">
        <f>INDEX(FamilyPlateData!$C:$C,MATCH($I1003,FamilyPlateData!$H:$H,0))</f>
        <v>04</v>
      </c>
      <c r="C1003" t="str">
        <f>INDEX(FamilyPlateData!$D:$D,MATCH($I1003,FamilyPlateData!$H:$H,0))</f>
        <v>05</v>
      </c>
      <c r="D1003">
        <f>INDEX(FamilyPlateData!$B:$B,MATCH($I1003,FamilyPlateData!$H:$H,0))</f>
        <v>2</v>
      </c>
      <c r="E1003">
        <v>1</v>
      </c>
      <c r="F1003" s="19">
        <v>42</v>
      </c>
      <c r="G1003" t="s">
        <v>4</v>
      </c>
      <c r="H1003" s="5">
        <v>3</v>
      </c>
      <c r="I1003" t="s">
        <v>225</v>
      </c>
      <c r="J1003" s="15" t="str">
        <f t="shared" si="47"/>
        <v>1-42D-3</v>
      </c>
      <c r="K1003">
        <f>INDEX(FamilyPlateData!I:I,MATCH(I1003,FamilyPlateData!H:H,0))</f>
        <v>1</v>
      </c>
      <c r="L1003" t="str">
        <f>INDEX(FamilyPlateData!J:J,MATCH(I1003,FamilyPlateData!H:H,0))</f>
        <v>A4</v>
      </c>
      <c r="M1003">
        <v>1</v>
      </c>
      <c r="N1003">
        <v>1</v>
      </c>
      <c r="O1003">
        <f>IF(_xlfn.IFNA(INDEX(ShrinkageData!H:H,MATCH(J1003,ShrinkageData!H:H,0)), 0) = 0, 0, 1)</f>
        <v>0</v>
      </c>
      <c r="P1003">
        <v>0</v>
      </c>
      <c r="Q1003">
        <f t="shared" si="48"/>
        <v>1</v>
      </c>
      <c r="R1003" s="1">
        <v>43600</v>
      </c>
      <c r="S1003" s="16">
        <f t="shared" si="49"/>
        <v>163</v>
      </c>
    </row>
    <row r="1004" spans="1:19" x14ac:dyDescent="0.2">
      <c r="A1004" t="str">
        <f>INDEX(FamilyPlateData!$A:$A,MATCH($I1004,FamilyPlateData!$H:$H,0))</f>
        <v>F04M05</v>
      </c>
      <c r="B1004" t="str">
        <f>INDEX(FamilyPlateData!$C:$C,MATCH($I1004,FamilyPlateData!$H:$H,0))</f>
        <v>04</v>
      </c>
      <c r="C1004" t="str">
        <f>INDEX(FamilyPlateData!$D:$D,MATCH($I1004,FamilyPlateData!$H:$H,0))</f>
        <v>05</v>
      </c>
      <c r="D1004">
        <f>INDEX(FamilyPlateData!$B:$B,MATCH($I1004,FamilyPlateData!$H:$H,0))</f>
        <v>2</v>
      </c>
      <c r="E1004">
        <v>1</v>
      </c>
      <c r="F1004" s="19">
        <v>42</v>
      </c>
      <c r="G1004" t="s">
        <v>4</v>
      </c>
      <c r="H1004" s="5">
        <v>4</v>
      </c>
      <c r="I1004" t="s">
        <v>225</v>
      </c>
      <c r="J1004" s="15" t="str">
        <f t="shared" si="47"/>
        <v>1-42D-4</v>
      </c>
      <c r="K1004">
        <f>INDEX(FamilyPlateData!I:I,MATCH(I1004,FamilyPlateData!H:H,0))</f>
        <v>1</v>
      </c>
      <c r="L1004" t="str">
        <f>INDEX(FamilyPlateData!J:J,MATCH(I1004,FamilyPlateData!H:H,0))</f>
        <v>A4</v>
      </c>
      <c r="M1004">
        <v>1</v>
      </c>
      <c r="N1004">
        <v>1</v>
      </c>
      <c r="O1004">
        <f>IF(_xlfn.IFNA(INDEX(ShrinkageData!H:H,MATCH(J1004,ShrinkageData!H:H,0)), 0) = 0, 0, 1)</f>
        <v>0</v>
      </c>
      <c r="P1004">
        <v>0</v>
      </c>
      <c r="Q1004">
        <f t="shared" si="48"/>
        <v>1</v>
      </c>
      <c r="R1004" s="1">
        <v>43600</v>
      </c>
      <c r="S1004" s="16">
        <f t="shared" si="49"/>
        <v>163</v>
      </c>
    </row>
    <row r="1005" spans="1:19" x14ac:dyDescent="0.2">
      <c r="A1005" t="str">
        <f>INDEX(FamilyPlateData!$A:$A,MATCH($I1005,FamilyPlateData!$H:$H,0))</f>
        <v>F04M05</v>
      </c>
      <c r="B1005" t="str">
        <f>INDEX(FamilyPlateData!$C:$C,MATCH($I1005,FamilyPlateData!$H:$H,0))</f>
        <v>04</v>
      </c>
      <c r="C1005" t="str">
        <f>INDEX(FamilyPlateData!$D:$D,MATCH($I1005,FamilyPlateData!$H:$H,0))</f>
        <v>05</v>
      </c>
      <c r="D1005">
        <f>INDEX(FamilyPlateData!$B:$B,MATCH($I1005,FamilyPlateData!$H:$H,0))</f>
        <v>2</v>
      </c>
      <c r="E1005">
        <v>1</v>
      </c>
      <c r="F1005" s="19">
        <v>42</v>
      </c>
      <c r="G1005" t="s">
        <v>4</v>
      </c>
      <c r="H1005" s="5">
        <v>5</v>
      </c>
      <c r="I1005" t="s">
        <v>225</v>
      </c>
      <c r="J1005" s="15" t="str">
        <f t="shared" si="47"/>
        <v>1-42D-5</v>
      </c>
      <c r="K1005">
        <f>INDEX(FamilyPlateData!I:I,MATCH(I1005,FamilyPlateData!H:H,0))</f>
        <v>1</v>
      </c>
      <c r="L1005" t="str">
        <f>INDEX(FamilyPlateData!J:J,MATCH(I1005,FamilyPlateData!H:H,0))</f>
        <v>A4</v>
      </c>
      <c r="M1005">
        <v>1</v>
      </c>
      <c r="N1005">
        <v>1</v>
      </c>
      <c r="O1005">
        <f>IF(_xlfn.IFNA(INDEX(ShrinkageData!H:H,MATCH(J1005,ShrinkageData!H:H,0)), 0) = 0, 0, 1)</f>
        <v>0</v>
      </c>
      <c r="P1005">
        <v>0</v>
      </c>
      <c r="Q1005">
        <f t="shared" si="48"/>
        <v>1</v>
      </c>
      <c r="R1005" s="1">
        <v>43600</v>
      </c>
      <c r="S1005" s="16">
        <f t="shared" si="49"/>
        <v>163</v>
      </c>
    </row>
    <row r="1006" spans="1:19" x14ac:dyDescent="0.2">
      <c r="A1006" t="str">
        <f>INDEX(FamilyPlateData!$A:$A,MATCH($I1006,FamilyPlateData!$H:$H,0))</f>
        <v>F04M05</v>
      </c>
      <c r="B1006" t="str">
        <f>INDEX(FamilyPlateData!$C:$C,MATCH($I1006,FamilyPlateData!$H:$H,0))</f>
        <v>04</v>
      </c>
      <c r="C1006" t="str">
        <f>INDEX(FamilyPlateData!$D:$D,MATCH($I1006,FamilyPlateData!$H:$H,0))</f>
        <v>05</v>
      </c>
      <c r="D1006">
        <f>INDEX(FamilyPlateData!$B:$B,MATCH($I1006,FamilyPlateData!$H:$H,0))</f>
        <v>2</v>
      </c>
      <c r="E1006">
        <v>1</v>
      </c>
      <c r="F1006" s="19">
        <v>42</v>
      </c>
      <c r="G1006" t="s">
        <v>4</v>
      </c>
      <c r="H1006" s="5">
        <v>6</v>
      </c>
      <c r="I1006" t="s">
        <v>225</v>
      </c>
      <c r="J1006" s="15" t="str">
        <f t="shared" si="47"/>
        <v>1-42D-6</v>
      </c>
      <c r="K1006">
        <f>INDEX(FamilyPlateData!I:I,MATCH(I1006,FamilyPlateData!H:H,0))</f>
        <v>1</v>
      </c>
      <c r="L1006" t="str">
        <f>INDEX(FamilyPlateData!J:J,MATCH(I1006,FamilyPlateData!H:H,0))</f>
        <v>A4</v>
      </c>
      <c r="M1006">
        <v>1</v>
      </c>
      <c r="N1006">
        <v>1</v>
      </c>
      <c r="O1006">
        <f>IF(_xlfn.IFNA(INDEX(ShrinkageData!H:H,MATCH(J1006,ShrinkageData!H:H,0)), 0) = 0, 0, 1)</f>
        <v>0</v>
      </c>
      <c r="P1006">
        <v>0</v>
      </c>
      <c r="Q1006">
        <f t="shared" si="48"/>
        <v>1</v>
      </c>
      <c r="R1006" s="1">
        <v>43600</v>
      </c>
      <c r="S1006" s="16">
        <f t="shared" si="49"/>
        <v>163</v>
      </c>
    </row>
    <row r="1007" spans="1:19" x14ac:dyDescent="0.2">
      <c r="A1007" t="str">
        <f>INDEX(FamilyPlateData!$A:$A,MATCH($I1007,FamilyPlateData!$H:$H,0))</f>
        <v>F08M12</v>
      </c>
      <c r="B1007" t="str">
        <f>INDEX(FamilyPlateData!$C:$C,MATCH($I1007,FamilyPlateData!$H:$H,0))</f>
        <v>08</v>
      </c>
      <c r="C1007" t="str">
        <f>INDEX(FamilyPlateData!$D:$D,MATCH($I1007,FamilyPlateData!$H:$H,0))</f>
        <v>12</v>
      </c>
      <c r="D1007">
        <f>INDEX(FamilyPlateData!$B:$B,MATCH($I1007,FamilyPlateData!$H:$H,0))</f>
        <v>3</v>
      </c>
      <c r="E1007">
        <v>1</v>
      </c>
      <c r="F1007" s="19">
        <v>43</v>
      </c>
      <c r="G1007" t="s">
        <v>1</v>
      </c>
      <c r="H1007" s="5">
        <v>1</v>
      </c>
      <c r="I1007" t="s">
        <v>226</v>
      </c>
      <c r="J1007" s="15" t="str">
        <f t="shared" si="47"/>
        <v>1-43A-1</v>
      </c>
      <c r="K1007">
        <f>INDEX(FamilyPlateData!I:I,MATCH(I1007,FamilyPlateData!H:H,0))</f>
        <v>2</v>
      </c>
      <c r="L1007" t="str">
        <f>INDEX(FamilyPlateData!J:J,MATCH(I1007,FamilyPlateData!H:H,0))</f>
        <v>A2</v>
      </c>
      <c r="M1007">
        <v>1</v>
      </c>
      <c r="N1007">
        <v>1</v>
      </c>
      <c r="O1007">
        <f>IF(_xlfn.IFNA(INDEX(ShrinkageData!H:H,MATCH(J1007,ShrinkageData!H:H,0)), 0) = 0, 0, 1)</f>
        <v>0</v>
      </c>
      <c r="P1007">
        <v>0</v>
      </c>
      <c r="Q1007">
        <f t="shared" si="48"/>
        <v>1</v>
      </c>
      <c r="R1007" s="1">
        <v>43600</v>
      </c>
      <c r="S1007" s="16">
        <f t="shared" si="49"/>
        <v>163</v>
      </c>
    </row>
    <row r="1008" spans="1:19" x14ac:dyDescent="0.2">
      <c r="A1008" t="str">
        <f>INDEX(FamilyPlateData!$A:$A,MATCH($I1008,FamilyPlateData!$H:$H,0))</f>
        <v>F08M12</v>
      </c>
      <c r="B1008" t="str">
        <f>INDEX(FamilyPlateData!$C:$C,MATCH($I1008,FamilyPlateData!$H:$H,0))</f>
        <v>08</v>
      </c>
      <c r="C1008" t="str">
        <f>INDEX(FamilyPlateData!$D:$D,MATCH($I1008,FamilyPlateData!$H:$H,0))</f>
        <v>12</v>
      </c>
      <c r="D1008">
        <f>INDEX(FamilyPlateData!$B:$B,MATCH($I1008,FamilyPlateData!$H:$H,0))</f>
        <v>3</v>
      </c>
      <c r="E1008">
        <v>1</v>
      </c>
      <c r="F1008" s="19">
        <v>43</v>
      </c>
      <c r="G1008" t="s">
        <v>1</v>
      </c>
      <c r="H1008" s="5">
        <v>2</v>
      </c>
      <c r="I1008" t="s">
        <v>226</v>
      </c>
      <c r="J1008" s="15" t="str">
        <f t="shared" si="47"/>
        <v>1-43A-2</v>
      </c>
      <c r="K1008">
        <f>INDEX(FamilyPlateData!I:I,MATCH(I1008,FamilyPlateData!H:H,0))</f>
        <v>2</v>
      </c>
      <c r="L1008" t="str">
        <f>INDEX(FamilyPlateData!J:J,MATCH(I1008,FamilyPlateData!H:H,0))</f>
        <v>A2</v>
      </c>
      <c r="M1008">
        <v>1</v>
      </c>
      <c r="N1008">
        <v>1</v>
      </c>
      <c r="O1008">
        <f>IF(_xlfn.IFNA(INDEX(ShrinkageData!H:H,MATCH(J1008,ShrinkageData!H:H,0)), 0) = 0, 0, 1)</f>
        <v>0</v>
      </c>
      <c r="P1008">
        <v>0</v>
      </c>
      <c r="Q1008">
        <f t="shared" si="48"/>
        <v>1</v>
      </c>
      <c r="R1008" s="1">
        <v>43589</v>
      </c>
      <c r="S1008" s="16">
        <f t="shared" si="49"/>
        <v>152</v>
      </c>
    </row>
    <row r="1009" spans="1:19" x14ac:dyDescent="0.2">
      <c r="A1009" t="str">
        <f>INDEX(FamilyPlateData!$A:$A,MATCH($I1009,FamilyPlateData!$H:$H,0))</f>
        <v>F08M12</v>
      </c>
      <c r="B1009" t="str">
        <f>INDEX(FamilyPlateData!$C:$C,MATCH($I1009,FamilyPlateData!$H:$H,0))</f>
        <v>08</v>
      </c>
      <c r="C1009" t="str">
        <f>INDEX(FamilyPlateData!$D:$D,MATCH($I1009,FamilyPlateData!$H:$H,0))</f>
        <v>12</v>
      </c>
      <c r="D1009">
        <f>INDEX(FamilyPlateData!$B:$B,MATCH($I1009,FamilyPlateData!$H:$H,0))</f>
        <v>3</v>
      </c>
      <c r="E1009">
        <v>1</v>
      </c>
      <c r="F1009" s="19">
        <v>43</v>
      </c>
      <c r="G1009" t="s">
        <v>1</v>
      </c>
      <c r="H1009" s="5">
        <v>3</v>
      </c>
      <c r="I1009" t="s">
        <v>226</v>
      </c>
      <c r="J1009" s="15" t="str">
        <f t="shared" si="47"/>
        <v>1-43A-3</v>
      </c>
      <c r="K1009">
        <f>INDEX(FamilyPlateData!I:I,MATCH(I1009,FamilyPlateData!H:H,0))</f>
        <v>2</v>
      </c>
      <c r="L1009" t="str">
        <f>INDEX(FamilyPlateData!J:J,MATCH(I1009,FamilyPlateData!H:H,0))</f>
        <v>A2</v>
      </c>
      <c r="M1009">
        <v>1</v>
      </c>
      <c r="N1009">
        <v>1</v>
      </c>
      <c r="O1009">
        <f>IF(_xlfn.IFNA(INDEX(ShrinkageData!H:H,MATCH(J1009,ShrinkageData!H:H,0)), 0) = 0, 0, 1)</f>
        <v>0</v>
      </c>
      <c r="P1009">
        <v>0</v>
      </c>
      <c r="Q1009">
        <f t="shared" si="48"/>
        <v>1</v>
      </c>
      <c r="R1009" s="1">
        <v>43578</v>
      </c>
      <c r="S1009" s="16">
        <f t="shared" si="49"/>
        <v>141</v>
      </c>
    </row>
    <row r="1010" spans="1:19" x14ac:dyDescent="0.2">
      <c r="A1010" t="str">
        <f>INDEX(FamilyPlateData!$A:$A,MATCH($I1010,FamilyPlateData!$H:$H,0))</f>
        <v>F08M12</v>
      </c>
      <c r="B1010" t="str">
        <f>INDEX(FamilyPlateData!$C:$C,MATCH($I1010,FamilyPlateData!$H:$H,0))</f>
        <v>08</v>
      </c>
      <c r="C1010" t="str">
        <f>INDEX(FamilyPlateData!$D:$D,MATCH($I1010,FamilyPlateData!$H:$H,0))</f>
        <v>12</v>
      </c>
      <c r="D1010">
        <f>INDEX(FamilyPlateData!$B:$B,MATCH($I1010,FamilyPlateData!$H:$H,0))</f>
        <v>3</v>
      </c>
      <c r="E1010">
        <v>1</v>
      </c>
      <c r="F1010" s="19">
        <v>43</v>
      </c>
      <c r="G1010" t="s">
        <v>1</v>
      </c>
      <c r="H1010" s="5">
        <v>4</v>
      </c>
      <c r="I1010" t="s">
        <v>226</v>
      </c>
      <c r="J1010" s="15" t="str">
        <f t="shared" si="47"/>
        <v>1-43A-4</v>
      </c>
      <c r="K1010">
        <f>INDEX(FamilyPlateData!I:I,MATCH(I1010,FamilyPlateData!H:H,0))</f>
        <v>2</v>
      </c>
      <c r="L1010" t="str">
        <f>INDEX(FamilyPlateData!J:J,MATCH(I1010,FamilyPlateData!H:H,0))</f>
        <v>A2</v>
      </c>
      <c r="M1010">
        <v>1</v>
      </c>
      <c r="N1010">
        <v>1</v>
      </c>
      <c r="O1010">
        <f>IF(_xlfn.IFNA(INDEX(ShrinkageData!H:H,MATCH(J1010,ShrinkageData!H:H,0)), 0) = 0, 0, 1)</f>
        <v>0</v>
      </c>
      <c r="P1010">
        <v>0</v>
      </c>
      <c r="Q1010">
        <f t="shared" si="48"/>
        <v>1</v>
      </c>
      <c r="R1010" s="1">
        <v>43595</v>
      </c>
      <c r="S1010" s="16">
        <f t="shared" si="49"/>
        <v>158</v>
      </c>
    </row>
    <row r="1011" spans="1:19" x14ac:dyDescent="0.2">
      <c r="A1011" t="str">
        <f>INDEX(FamilyPlateData!$A:$A,MATCH($I1011,FamilyPlateData!$H:$H,0))</f>
        <v>F08M12</v>
      </c>
      <c r="B1011" t="str">
        <f>INDEX(FamilyPlateData!$C:$C,MATCH($I1011,FamilyPlateData!$H:$H,0))</f>
        <v>08</v>
      </c>
      <c r="C1011" t="str">
        <f>INDEX(FamilyPlateData!$D:$D,MATCH($I1011,FamilyPlateData!$H:$H,0))</f>
        <v>12</v>
      </c>
      <c r="D1011">
        <f>INDEX(FamilyPlateData!$B:$B,MATCH($I1011,FamilyPlateData!$H:$H,0))</f>
        <v>3</v>
      </c>
      <c r="E1011">
        <v>1</v>
      </c>
      <c r="F1011" s="19">
        <v>43</v>
      </c>
      <c r="G1011" t="s">
        <v>1</v>
      </c>
      <c r="H1011" s="5">
        <v>5</v>
      </c>
      <c r="I1011" t="s">
        <v>226</v>
      </c>
      <c r="J1011" s="15" t="str">
        <f t="shared" si="47"/>
        <v>1-43A-5</v>
      </c>
      <c r="K1011">
        <f>INDEX(FamilyPlateData!I:I,MATCH(I1011,FamilyPlateData!H:H,0))</f>
        <v>2</v>
      </c>
      <c r="L1011" t="str">
        <f>INDEX(FamilyPlateData!J:J,MATCH(I1011,FamilyPlateData!H:H,0))</f>
        <v>A2</v>
      </c>
      <c r="M1011">
        <v>1</v>
      </c>
      <c r="N1011">
        <v>1</v>
      </c>
      <c r="O1011">
        <f>IF(_xlfn.IFNA(INDEX(ShrinkageData!H:H,MATCH(J1011,ShrinkageData!H:H,0)), 0) = 0, 0, 1)</f>
        <v>0</v>
      </c>
      <c r="P1011">
        <v>0</v>
      </c>
      <c r="Q1011">
        <f t="shared" si="48"/>
        <v>1</v>
      </c>
      <c r="R1011" s="1">
        <v>43583</v>
      </c>
      <c r="S1011" s="16">
        <f t="shared" si="49"/>
        <v>146</v>
      </c>
    </row>
    <row r="1012" spans="1:19" x14ac:dyDescent="0.2">
      <c r="A1012" t="str">
        <f>INDEX(FamilyPlateData!$A:$A,MATCH($I1012,FamilyPlateData!$H:$H,0))</f>
        <v>F08M12</v>
      </c>
      <c r="B1012" t="str">
        <f>INDEX(FamilyPlateData!$C:$C,MATCH($I1012,FamilyPlateData!$H:$H,0))</f>
        <v>08</v>
      </c>
      <c r="C1012" t="str">
        <f>INDEX(FamilyPlateData!$D:$D,MATCH($I1012,FamilyPlateData!$H:$H,0))</f>
        <v>12</v>
      </c>
      <c r="D1012">
        <f>INDEX(FamilyPlateData!$B:$B,MATCH($I1012,FamilyPlateData!$H:$H,0))</f>
        <v>3</v>
      </c>
      <c r="E1012">
        <v>1</v>
      </c>
      <c r="F1012" s="19">
        <v>43</v>
      </c>
      <c r="G1012" t="s">
        <v>1</v>
      </c>
      <c r="H1012" s="5">
        <v>6</v>
      </c>
      <c r="I1012" t="s">
        <v>226</v>
      </c>
      <c r="J1012" s="15" t="str">
        <f t="shared" si="47"/>
        <v>1-43A-6</v>
      </c>
      <c r="K1012">
        <f>INDEX(FamilyPlateData!I:I,MATCH(I1012,FamilyPlateData!H:H,0))</f>
        <v>2</v>
      </c>
      <c r="L1012" t="str">
        <f>INDEX(FamilyPlateData!J:J,MATCH(I1012,FamilyPlateData!H:H,0))</f>
        <v>A2</v>
      </c>
      <c r="M1012">
        <v>1</v>
      </c>
      <c r="N1012">
        <v>1</v>
      </c>
      <c r="O1012">
        <f>IF(_xlfn.IFNA(INDEX(ShrinkageData!H:H,MATCH(J1012,ShrinkageData!H:H,0)), 0) = 0, 0, 1)</f>
        <v>0</v>
      </c>
      <c r="P1012">
        <v>0</v>
      </c>
      <c r="Q1012">
        <f t="shared" si="48"/>
        <v>1</v>
      </c>
      <c r="R1012" s="1">
        <v>43600</v>
      </c>
      <c r="S1012" s="16">
        <f t="shared" si="49"/>
        <v>163</v>
      </c>
    </row>
    <row r="1013" spans="1:19" x14ac:dyDescent="0.2">
      <c r="A1013" t="str">
        <f>INDEX(FamilyPlateData!$A:$A,MATCH($I1013,FamilyPlateData!$H:$H,0))</f>
        <v>F08M12</v>
      </c>
      <c r="B1013" t="str">
        <f>INDEX(FamilyPlateData!$C:$C,MATCH($I1013,FamilyPlateData!$H:$H,0))</f>
        <v>08</v>
      </c>
      <c r="C1013" t="str">
        <f>INDEX(FamilyPlateData!$D:$D,MATCH($I1013,FamilyPlateData!$H:$H,0))</f>
        <v>12</v>
      </c>
      <c r="D1013">
        <f>INDEX(FamilyPlateData!$B:$B,MATCH($I1013,FamilyPlateData!$H:$H,0))</f>
        <v>3</v>
      </c>
      <c r="E1013">
        <v>1</v>
      </c>
      <c r="F1013" s="19">
        <v>43</v>
      </c>
      <c r="G1013" t="s">
        <v>2</v>
      </c>
      <c r="H1013" s="5">
        <v>1</v>
      </c>
      <c r="I1013" t="s">
        <v>227</v>
      </c>
      <c r="J1013" s="15" t="str">
        <f t="shared" si="47"/>
        <v>1-43B-1</v>
      </c>
      <c r="K1013">
        <f>INDEX(FamilyPlateData!I:I,MATCH(I1013,FamilyPlateData!H:H,0))</f>
        <v>2</v>
      </c>
      <c r="L1013" t="str">
        <f>INDEX(FamilyPlateData!J:J,MATCH(I1013,FamilyPlateData!H:H,0))</f>
        <v>A2</v>
      </c>
      <c r="M1013">
        <v>1</v>
      </c>
      <c r="N1013">
        <v>1</v>
      </c>
      <c r="O1013">
        <f>IF(_xlfn.IFNA(INDEX(ShrinkageData!H:H,MATCH(J1013,ShrinkageData!H:H,0)), 0) = 0, 0, 1)</f>
        <v>0</v>
      </c>
      <c r="P1013">
        <v>0</v>
      </c>
      <c r="Q1013">
        <f t="shared" si="48"/>
        <v>1</v>
      </c>
      <c r="R1013" s="1">
        <v>43600</v>
      </c>
      <c r="S1013" s="16">
        <f t="shared" si="49"/>
        <v>163</v>
      </c>
    </row>
    <row r="1014" spans="1:19" x14ac:dyDescent="0.2">
      <c r="A1014" t="str">
        <f>INDEX(FamilyPlateData!$A:$A,MATCH($I1014,FamilyPlateData!$H:$H,0))</f>
        <v>F08M12</v>
      </c>
      <c r="B1014" t="str">
        <f>INDEX(FamilyPlateData!$C:$C,MATCH($I1014,FamilyPlateData!$H:$H,0))</f>
        <v>08</v>
      </c>
      <c r="C1014" t="str">
        <f>INDEX(FamilyPlateData!$D:$D,MATCH($I1014,FamilyPlateData!$H:$H,0))</f>
        <v>12</v>
      </c>
      <c r="D1014">
        <f>INDEX(FamilyPlateData!$B:$B,MATCH($I1014,FamilyPlateData!$H:$H,0))</f>
        <v>3</v>
      </c>
      <c r="E1014">
        <v>1</v>
      </c>
      <c r="F1014" s="19">
        <v>43</v>
      </c>
      <c r="G1014" t="s">
        <v>2</v>
      </c>
      <c r="H1014" s="5">
        <v>2</v>
      </c>
      <c r="I1014" t="s">
        <v>227</v>
      </c>
      <c r="J1014" s="15" t="str">
        <f t="shared" si="47"/>
        <v>1-43B-2</v>
      </c>
      <c r="K1014">
        <f>INDEX(FamilyPlateData!I:I,MATCH(I1014,FamilyPlateData!H:H,0))</f>
        <v>2</v>
      </c>
      <c r="L1014" t="str">
        <f>INDEX(FamilyPlateData!J:J,MATCH(I1014,FamilyPlateData!H:H,0))</f>
        <v>A2</v>
      </c>
      <c r="M1014">
        <v>0</v>
      </c>
      <c r="N1014">
        <v>0</v>
      </c>
      <c r="O1014">
        <f>IF(_xlfn.IFNA(INDEX(ShrinkageData!H:H,MATCH(J1014,ShrinkageData!H:H,0)), 0) = 0, 0, 1)</f>
        <v>0</v>
      </c>
      <c r="P1014">
        <v>0</v>
      </c>
      <c r="Q1014">
        <f t="shared" si="48"/>
        <v>0</v>
      </c>
      <c r="R1014" s="1" t="s">
        <v>921</v>
      </c>
      <c r="S1014" s="16">
        <f t="shared" si="49"/>
        <v>0</v>
      </c>
    </row>
    <row r="1015" spans="1:19" x14ac:dyDescent="0.2">
      <c r="A1015" t="str">
        <f>INDEX(FamilyPlateData!$A:$A,MATCH($I1015,FamilyPlateData!$H:$H,0))</f>
        <v>F08M12</v>
      </c>
      <c r="B1015" t="str">
        <f>INDEX(FamilyPlateData!$C:$C,MATCH($I1015,FamilyPlateData!$H:$H,0))</f>
        <v>08</v>
      </c>
      <c r="C1015" t="str">
        <f>INDEX(FamilyPlateData!$D:$D,MATCH($I1015,FamilyPlateData!$H:$H,0))</f>
        <v>12</v>
      </c>
      <c r="D1015">
        <f>INDEX(FamilyPlateData!$B:$B,MATCH($I1015,FamilyPlateData!$H:$H,0))</f>
        <v>3</v>
      </c>
      <c r="E1015">
        <v>1</v>
      </c>
      <c r="F1015" s="19">
        <v>43</v>
      </c>
      <c r="G1015" t="s">
        <v>2</v>
      </c>
      <c r="H1015" s="5">
        <v>3</v>
      </c>
      <c r="I1015" t="s">
        <v>227</v>
      </c>
      <c r="J1015" s="15" t="str">
        <f t="shared" si="47"/>
        <v>1-43B-3</v>
      </c>
      <c r="K1015">
        <f>INDEX(FamilyPlateData!I:I,MATCH(I1015,FamilyPlateData!H:H,0))</f>
        <v>2</v>
      </c>
      <c r="L1015" t="str">
        <f>INDEX(FamilyPlateData!J:J,MATCH(I1015,FamilyPlateData!H:H,0))</f>
        <v>A2</v>
      </c>
      <c r="M1015">
        <v>1</v>
      </c>
      <c r="N1015">
        <v>1</v>
      </c>
      <c r="O1015">
        <f>IF(_xlfn.IFNA(INDEX(ShrinkageData!H:H,MATCH(J1015,ShrinkageData!H:H,0)), 0) = 0, 0, 1)</f>
        <v>0</v>
      </c>
      <c r="P1015">
        <v>0</v>
      </c>
      <c r="Q1015">
        <f t="shared" si="48"/>
        <v>1</v>
      </c>
      <c r="R1015" s="1">
        <v>43576</v>
      </c>
      <c r="S1015" s="16">
        <f t="shared" si="49"/>
        <v>139</v>
      </c>
    </row>
    <row r="1016" spans="1:19" x14ac:dyDescent="0.2">
      <c r="A1016" t="str">
        <f>INDEX(FamilyPlateData!$A:$A,MATCH($I1016,FamilyPlateData!$H:$H,0))</f>
        <v>F08M12</v>
      </c>
      <c r="B1016" t="str">
        <f>INDEX(FamilyPlateData!$C:$C,MATCH($I1016,FamilyPlateData!$H:$H,0))</f>
        <v>08</v>
      </c>
      <c r="C1016" t="str">
        <f>INDEX(FamilyPlateData!$D:$D,MATCH($I1016,FamilyPlateData!$H:$H,0))</f>
        <v>12</v>
      </c>
      <c r="D1016">
        <f>INDEX(FamilyPlateData!$B:$B,MATCH($I1016,FamilyPlateData!$H:$H,0))</f>
        <v>3</v>
      </c>
      <c r="E1016">
        <v>1</v>
      </c>
      <c r="F1016" s="19">
        <v>43</v>
      </c>
      <c r="G1016" t="s">
        <v>2</v>
      </c>
      <c r="H1016" s="5">
        <v>4</v>
      </c>
      <c r="I1016" t="s">
        <v>227</v>
      </c>
      <c r="J1016" s="15" t="str">
        <f t="shared" si="47"/>
        <v>1-43B-4</v>
      </c>
      <c r="K1016">
        <f>INDEX(FamilyPlateData!I:I,MATCH(I1016,FamilyPlateData!H:H,0))</f>
        <v>2</v>
      </c>
      <c r="L1016" t="str">
        <f>INDEX(FamilyPlateData!J:J,MATCH(I1016,FamilyPlateData!H:H,0))</f>
        <v>A2</v>
      </c>
      <c r="M1016">
        <v>1</v>
      </c>
      <c r="N1016">
        <v>1</v>
      </c>
      <c r="O1016">
        <f>IF(_xlfn.IFNA(INDEX(ShrinkageData!H:H,MATCH(J1016,ShrinkageData!H:H,0)), 0) = 0, 0, 1)</f>
        <v>0</v>
      </c>
      <c r="P1016">
        <v>0</v>
      </c>
      <c r="Q1016">
        <f t="shared" si="48"/>
        <v>1</v>
      </c>
      <c r="R1016" s="1">
        <v>43600</v>
      </c>
      <c r="S1016" s="16">
        <f t="shared" si="49"/>
        <v>163</v>
      </c>
    </row>
    <row r="1017" spans="1:19" x14ac:dyDescent="0.2">
      <c r="A1017" t="str">
        <f>INDEX(FamilyPlateData!$A:$A,MATCH($I1017,FamilyPlateData!$H:$H,0))</f>
        <v>F08M12</v>
      </c>
      <c r="B1017" t="str">
        <f>INDEX(FamilyPlateData!$C:$C,MATCH($I1017,FamilyPlateData!$H:$H,0))</f>
        <v>08</v>
      </c>
      <c r="C1017" t="str">
        <f>INDEX(FamilyPlateData!$D:$D,MATCH($I1017,FamilyPlateData!$H:$H,0))</f>
        <v>12</v>
      </c>
      <c r="D1017">
        <f>INDEX(FamilyPlateData!$B:$B,MATCH($I1017,FamilyPlateData!$H:$H,0))</f>
        <v>3</v>
      </c>
      <c r="E1017">
        <v>1</v>
      </c>
      <c r="F1017" s="19">
        <v>43</v>
      </c>
      <c r="G1017" t="s">
        <v>2</v>
      </c>
      <c r="H1017" s="5">
        <v>5</v>
      </c>
      <c r="I1017" t="s">
        <v>227</v>
      </c>
      <c r="J1017" s="15" t="str">
        <f t="shared" si="47"/>
        <v>1-43B-5</v>
      </c>
      <c r="K1017">
        <f>INDEX(FamilyPlateData!I:I,MATCH(I1017,FamilyPlateData!H:H,0))</f>
        <v>2</v>
      </c>
      <c r="L1017" t="str">
        <f>INDEX(FamilyPlateData!J:J,MATCH(I1017,FamilyPlateData!H:H,0))</f>
        <v>A2</v>
      </c>
      <c r="M1017">
        <v>1</v>
      </c>
      <c r="N1017">
        <v>1</v>
      </c>
      <c r="O1017">
        <f>IF(_xlfn.IFNA(INDEX(ShrinkageData!H:H,MATCH(J1017,ShrinkageData!H:H,0)), 0) = 0, 0, 1)</f>
        <v>1</v>
      </c>
      <c r="P1017">
        <v>0</v>
      </c>
      <c r="Q1017">
        <f t="shared" si="48"/>
        <v>0</v>
      </c>
      <c r="R1017" s="1">
        <v>43562</v>
      </c>
      <c r="S1017" s="16">
        <f t="shared" si="49"/>
        <v>125</v>
      </c>
    </row>
    <row r="1018" spans="1:19" x14ac:dyDescent="0.2">
      <c r="A1018" t="str">
        <f>INDEX(FamilyPlateData!$A:$A,MATCH($I1018,FamilyPlateData!$H:$H,0))</f>
        <v>F08M12</v>
      </c>
      <c r="B1018" t="str">
        <f>INDEX(FamilyPlateData!$C:$C,MATCH($I1018,FamilyPlateData!$H:$H,0))</f>
        <v>08</v>
      </c>
      <c r="C1018" t="str">
        <f>INDEX(FamilyPlateData!$D:$D,MATCH($I1018,FamilyPlateData!$H:$H,0))</f>
        <v>12</v>
      </c>
      <c r="D1018">
        <f>INDEX(FamilyPlateData!$B:$B,MATCH($I1018,FamilyPlateData!$H:$H,0))</f>
        <v>3</v>
      </c>
      <c r="E1018">
        <v>1</v>
      </c>
      <c r="F1018" s="19">
        <v>43</v>
      </c>
      <c r="G1018" t="s">
        <v>2</v>
      </c>
      <c r="H1018" s="5">
        <v>6</v>
      </c>
      <c r="I1018" t="s">
        <v>227</v>
      </c>
      <c r="J1018" s="15" t="str">
        <f t="shared" si="47"/>
        <v>1-43B-6</v>
      </c>
      <c r="K1018">
        <f>INDEX(FamilyPlateData!I:I,MATCH(I1018,FamilyPlateData!H:H,0))</f>
        <v>2</v>
      </c>
      <c r="L1018" t="str">
        <f>INDEX(FamilyPlateData!J:J,MATCH(I1018,FamilyPlateData!H:H,0))</f>
        <v>A2</v>
      </c>
      <c r="M1018">
        <v>1</v>
      </c>
      <c r="N1018">
        <v>1</v>
      </c>
      <c r="O1018">
        <f>IF(_xlfn.IFNA(INDEX(ShrinkageData!H:H,MATCH(J1018,ShrinkageData!H:H,0)), 0) = 0, 0, 1)</f>
        <v>0</v>
      </c>
      <c r="P1018">
        <v>0</v>
      </c>
      <c r="Q1018">
        <f t="shared" si="48"/>
        <v>1</v>
      </c>
      <c r="R1018" s="1">
        <v>43595</v>
      </c>
      <c r="S1018" s="16">
        <f t="shared" si="49"/>
        <v>158</v>
      </c>
    </row>
    <row r="1019" spans="1:19" x14ac:dyDescent="0.2">
      <c r="A1019" t="str">
        <f>INDEX(FamilyPlateData!$A:$A,MATCH($I1019,FamilyPlateData!$H:$H,0))</f>
        <v>F05M08</v>
      </c>
      <c r="B1019" t="str">
        <f>INDEX(FamilyPlateData!$C:$C,MATCH($I1019,FamilyPlateData!$H:$H,0))</f>
        <v>05</v>
      </c>
      <c r="C1019" t="str">
        <f>INDEX(FamilyPlateData!$D:$D,MATCH($I1019,FamilyPlateData!$H:$H,0))</f>
        <v>08</v>
      </c>
      <c r="D1019">
        <f>INDEX(FamilyPlateData!$B:$B,MATCH($I1019,FamilyPlateData!$H:$H,0))</f>
        <v>2</v>
      </c>
      <c r="E1019">
        <v>1</v>
      </c>
      <c r="F1019" s="19">
        <v>43</v>
      </c>
      <c r="G1019" t="s">
        <v>3</v>
      </c>
      <c r="H1019" s="5">
        <v>1</v>
      </c>
      <c r="I1019" t="s">
        <v>228</v>
      </c>
      <c r="J1019" s="15" t="str">
        <f t="shared" si="47"/>
        <v>1-43C-1</v>
      </c>
      <c r="K1019">
        <f>INDEX(FamilyPlateData!I:I,MATCH(I1019,FamilyPlateData!H:H,0))</f>
        <v>2</v>
      </c>
      <c r="L1019" t="str">
        <f>INDEX(FamilyPlateData!J:J,MATCH(I1019,FamilyPlateData!H:H,0))</f>
        <v>A3</v>
      </c>
      <c r="M1019">
        <v>0</v>
      </c>
      <c r="N1019">
        <v>1</v>
      </c>
      <c r="O1019">
        <f>IF(_xlfn.IFNA(INDEX(ShrinkageData!H:H,MATCH(J1019,ShrinkageData!H:H,0)), 0) = 0, 0, 1)</f>
        <v>0</v>
      </c>
      <c r="P1019">
        <v>1</v>
      </c>
      <c r="Q1019">
        <f t="shared" si="48"/>
        <v>0</v>
      </c>
      <c r="R1019" s="1">
        <v>43587</v>
      </c>
      <c r="S1019" s="16">
        <f t="shared" si="49"/>
        <v>150</v>
      </c>
    </row>
    <row r="1020" spans="1:19" x14ac:dyDescent="0.2">
      <c r="A1020" t="str">
        <f>INDEX(FamilyPlateData!$A:$A,MATCH($I1020,FamilyPlateData!$H:$H,0))</f>
        <v>F05M08</v>
      </c>
      <c r="B1020" t="str">
        <f>INDEX(FamilyPlateData!$C:$C,MATCH($I1020,FamilyPlateData!$H:$H,0))</f>
        <v>05</v>
      </c>
      <c r="C1020" t="str">
        <f>INDEX(FamilyPlateData!$D:$D,MATCH($I1020,FamilyPlateData!$H:$H,0))</f>
        <v>08</v>
      </c>
      <c r="D1020">
        <f>INDEX(FamilyPlateData!$B:$B,MATCH($I1020,FamilyPlateData!$H:$H,0))</f>
        <v>2</v>
      </c>
      <c r="E1020">
        <v>1</v>
      </c>
      <c r="F1020" s="19">
        <v>43</v>
      </c>
      <c r="G1020" t="s">
        <v>3</v>
      </c>
      <c r="H1020" s="5">
        <v>2</v>
      </c>
      <c r="I1020" t="s">
        <v>228</v>
      </c>
      <c r="J1020" s="15" t="str">
        <f t="shared" si="47"/>
        <v>1-43C-2</v>
      </c>
      <c r="K1020">
        <f>INDEX(FamilyPlateData!I:I,MATCH(I1020,FamilyPlateData!H:H,0))</f>
        <v>2</v>
      </c>
      <c r="L1020" t="str">
        <f>INDEX(FamilyPlateData!J:J,MATCH(I1020,FamilyPlateData!H:H,0))</f>
        <v>A3</v>
      </c>
      <c r="M1020">
        <v>1</v>
      </c>
      <c r="N1020">
        <v>1</v>
      </c>
      <c r="O1020">
        <f>IF(_xlfn.IFNA(INDEX(ShrinkageData!H:H,MATCH(J1020,ShrinkageData!H:H,0)), 0) = 0, 0, 1)</f>
        <v>1</v>
      </c>
      <c r="P1020">
        <v>0</v>
      </c>
      <c r="Q1020">
        <f t="shared" si="48"/>
        <v>0</v>
      </c>
      <c r="R1020" s="1">
        <v>43583</v>
      </c>
      <c r="S1020" s="16">
        <f t="shared" si="49"/>
        <v>146</v>
      </c>
    </row>
    <row r="1021" spans="1:19" x14ac:dyDescent="0.2">
      <c r="A1021" t="str">
        <f>INDEX(FamilyPlateData!$A:$A,MATCH($I1021,FamilyPlateData!$H:$H,0))</f>
        <v>F05M08</v>
      </c>
      <c r="B1021" t="str">
        <f>INDEX(FamilyPlateData!$C:$C,MATCH($I1021,FamilyPlateData!$H:$H,0))</f>
        <v>05</v>
      </c>
      <c r="C1021" t="str">
        <f>INDEX(FamilyPlateData!$D:$D,MATCH($I1021,FamilyPlateData!$H:$H,0))</f>
        <v>08</v>
      </c>
      <c r="D1021">
        <f>INDEX(FamilyPlateData!$B:$B,MATCH($I1021,FamilyPlateData!$H:$H,0))</f>
        <v>2</v>
      </c>
      <c r="E1021">
        <v>1</v>
      </c>
      <c r="F1021" s="19">
        <v>43</v>
      </c>
      <c r="G1021" t="s">
        <v>3</v>
      </c>
      <c r="H1021" s="5">
        <v>3</v>
      </c>
      <c r="I1021" t="s">
        <v>228</v>
      </c>
      <c r="J1021" s="15" t="str">
        <f t="shared" si="47"/>
        <v>1-43C-3</v>
      </c>
      <c r="K1021">
        <f>INDEX(FamilyPlateData!I:I,MATCH(I1021,FamilyPlateData!H:H,0))</f>
        <v>2</v>
      </c>
      <c r="L1021" t="str">
        <f>INDEX(FamilyPlateData!J:J,MATCH(I1021,FamilyPlateData!H:H,0))</f>
        <v>A3</v>
      </c>
      <c r="M1021">
        <v>1</v>
      </c>
      <c r="N1021">
        <v>1</v>
      </c>
      <c r="O1021">
        <f>IF(_xlfn.IFNA(INDEX(ShrinkageData!H:H,MATCH(J1021,ShrinkageData!H:H,0)), 0) = 0, 0, 1)</f>
        <v>0</v>
      </c>
      <c r="P1021">
        <v>0</v>
      </c>
      <c r="Q1021">
        <f t="shared" si="48"/>
        <v>1</v>
      </c>
      <c r="R1021" s="1">
        <v>43591</v>
      </c>
      <c r="S1021" s="16">
        <f t="shared" si="49"/>
        <v>154</v>
      </c>
    </row>
    <row r="1022" spans="1:19" x14ac:dyDescent="0.2">
      <c r="A1022" t="str">
        <f>INDEX(FamilyPlateData!$A:$A,MATCH($I1022,FamilyPlateData!$H:$H,0))</f>
        <v>F05M08</v>
      </c>
      <c r="B1022" t="str">
        <f>INDEX(FamilyPlateData!$C:$C,MATCH($I1022,FamilyPlateData!$H:$H,0))</f>
        <v>05</v>
      </c>
      <c r="C1022" t="str">
        <f>INDEX(FamilyPlateData!$D:$D,MATCH($I1022,FamilyPlateData!$H:$H,0))</f>
        <v>08</v>
      </c>
      <c r="D1022">
        <f>INDEX(FamilyPlateData!$B:$B,MATCH($I1022,FamilyPlateData!$H:$H,0))</f>
        <v>2</v>
      </c>
      <c r="E1022">
        <v>1</v>
      </c>
      <c r="F1022" s="19">
        <v>43</v>
      </c>
      <c r="G1022" t="s">
        <v>3</v>
      </c>
      <c r="H1022" s="5">
        <v>4</v>
      </c>
      <c r="I1022" t="s">
        <v>228</v>
      </c>
      <c r="J1022" s="15" t="str">
        <f t="shared" si="47"/>
        <v>1-43C-4</v>
      </c>
      <c r="K1022">
        <f>INDEX(FamilyPlateData!I:I,MATCH(I1022,FamilyPlateData!H:H,0))</f>
        <v>2</v>
      </c>
      <c r="L1022" t="str">
        <f>INDEX(FamilyPlateData!J:J,MATCH(I1022,FamilyPlateData!H:H,0))</f>
        <v>A3</v>
      </c>
      <c r="M1022">
        <v>1</v>
      </c>
      <c r="N1022">
        <v>1</v>
      </c>
      <c r="O1022">
        <f>IF(_xlfn.IFNA(INDEX(ShrinkageData!H:H,MATCH(J1022,ShrinkageData!H:H,0)), 0) = 0, 0, 1)</f>
        <v>1</v>
      </c>
      <c r="P1022">
        <v>0</v>
      </c>
      <c r="Q1022">
        <f t="shared" si="48"/>
        <v>0</v>
      </c>
      <c r="R1022" s="1">
        <v>43554</v>
      </c>
      <c r="S1022" s="16">
        <f t="shared" si="49"/>
        <v>117</v>
      </c>
    </row>
    <row r="1023" spans="1:19" x14ac:dyDescent="0.2">
      <c r="A1023" t="str">
        <f>INDEX(FamilyPlateData!$A:$A,MATCH($I1023,FamilyPlateData!$H:$H,0))</f>
        <v>F05M08</v>
      </c>
      <c r="B1023" t="str">
        <f>INDEX(FamilyPlateData!$C:$C,MATCH($I1023,FamilyPlateData!$H:$H,0))</f>
        <v>05</v>
      </c>
      <c r="C1023" t="str">
        <f>INDEX(FamilyPlateData!$D:$D,MATCH($I1023,FamilyPlateData!$H:$H,0))</f>
        <v>08</v>
      </c>
      <c r="D1023">
        <f>INDEX(FamilyPlateData!$B:$B,MATCH($I1023,FamilyPlateData!$H:$H,0))</f>
        <v>2</v>
      </c>
      <c r="E1023">
        <v>1</v>
      </c>
      <c r="F1023" s="19">
        <v>43</v>
      </c>
      <c r="G1023" t="s">
        <v>3</v>
      </c>
      <c r="H1023" s="5">
        <v>5</v>
      </c>
      <c r="I1023" t="s">
        <v>228</v>
      </c>
      <c r="J1023" s="15" t="str">
        <f t="shared" si="47"/>
        <v>1-43C-5</v>
      </c>
      <c r="K1023">
        <f>INDEX(FamilyPlateData!I:I,MATCH(I1023,FamilyPlateData!H:H,0))</f>
        <v>2</v>
      </c>
      <c r="L1023" t="str">
        <f>INDEX(FamilyPlateData!J:J,MATCH(I1023,FamilyPlateData!H:H,0))</f>
        <v>A3</v>
      </c>
      <c r="M1023">
        <v>1</v>
      </c>
      <c r="N1023">
        <v>1</v>
      </c>
      <c r="O1023">
        <f>IF(_xlfn.IFNA(INDEX(ShrinkageData!H:H,MATCH(J1023,ShrinkageData!H:H,0)), 0) = 0, 0, 1)</f>
        <v>0</v>
      </c>
      <c r="P1023">
        <v>0</v>
      </c>
      <c r="Q1023">
        <f t="shared" si="48"/>
        <v>1</v>
      </c>
      <c r="R1023" s="1">
        <v>43600</v>
      </c>
      <c r="S1023" s="16">
        <f t="shared" si="49"/>
        <v>163</v>
      </c>
    </row>
    <row r="1024" spans="1:19" x14ac:dyDescent="0.2">
      <c r="A1024" t="str">
        <f>INDEX(FamilyPlateData!$A:$A,MATCH($I1024,FamilyPlateData!$H:$H,0))</f>
        <v>F05M08</v>
      </c>
      <c r="B1024" t="str">
        <f>INDEX(FamilyPlateData!$C:$C,MATCH($I1024,FamilyPlateData!$H:$H,0))</f>
        <v>05</v>
      </c>
      <c r="C1024" t="str">
        <f>INDEX(FamilyPlateData!$D:$D,MATCH($I1024,FamilyPlateData!$H:$H,0))</f>
        <v>08</v>
      </c>
      <c r="D1024">
        <f>INDEX(FamilyPlateData!$B:$B,MATCH($I1024,FamilyPlateData!$H:$H,0))</f>
        <v>2</v>
      </c>
      <c r="E1024">
        <v>1</v>
      </c>
      <c r="F1024" s="19">
        <v>43</v>
      </c>
      <c r="G1024" t="s">
        <v>3</v>
      </c>
      <c r="H1024" s="5">
        <v>6</v>
      </c>
      <c r="I1024" t="s">
        <v>228</v>
      </c>
      <c r="J1024" s="15" t="str">
        <f t="shared" ref="J1024:J1087" si="50">CONCATENATE(I1024,"-",H1024)</f>
        <v>1-43C-6</v>
      </c>
      <c r="K1024">
        <f>INDEX(FamilyPlateData!I:I,MATCH(I1024,FamilyPlateData!H:H,0))</f>
        <v>2</v>
      </c>
      <c r="L1024" t="str">
        <f>INDEX(FamilyPlateData!J:J,MATCH(I1024,FamilyPlateData!H:H,0))</f>
        <v>A3</v>
      </c>
      <c r="M1024">
        <v>1</v>
      </c>
      <c r="N1024">
        <v>1</v>
      </c>
      <c r="O1024">
        <f>IF(_xlfn.IFNA(INDEX(ShrinkageData!H:H,MATCH(J1024,ShrinkageData!H:H,0)), 0) = 0, 0, 1)</f>
        <v>0</v>
      </c>
      <c r="P1024">
        <v>0</v>
      </c>
      <c r="Q1024">
        <f t="shared" si="48"/>
        <v>1</v>
      </c>
      <c r="R1024" s="1">
        <v>43600</v>
      </c>
      <c r="S1024" s="16">
        <f t="shared" si="49"/>
        <v>163</v>
      </c>
    </row>
    <row r="1025" spans="1:19" x14ac:dyDescent="0.2">
      <c r="A1025" t="str">
        <f>INDEX(FamilyPlateData!$A:$A,MATCH($I1025,FamilyPlateData!$H:$H,0))</f>
        <v>F05M08</v>
      </c>
      <c r="B1025" t="str">
        <f>INDEX(FamilyPlateData!$C:$C,MATCH($I1025,FamilyPlateData!$H:$H,0))</f>
        <v>05</v>
      </c>
      <c r="C1025" t="str">
        <f>INDEX(FamilyPlateData!$D:$D,MATCH($I1025,FamilyPlateData!$H:$H,0))</f>
        <v>08</v>
      </c>
      <c r="D1025">
        <f>INDEX(FamilyPlateData!$B:$B,MATCH($I1025,FamilyPlateData!$H:$H,0))</f>
        <v>2</v>
      </c>
      <c r="E1025">
        <v>1</v>
      </c>
      <c r="F1025" s="19">
        <v>43</v>
      </c>
      <c r="G1025" t="s">
        <v>4</v>
      </c>
      <c r="H1025" s="5">
        <v>1</v>
      </c>
      <c r="I1025" t="s">
        <v>229</v>
      </c>
      <c r="J1025" s="15" t="str">
        <f t="shared" si="50"/>
        <v>1-43D-1</v>
      </c>
      <c r="K1025">
        <f>INDEX(FamilyPlateData!I:I,MATCH(I1025,FamilyPlateData!H:H,0))</f>
        <v>2</v>
      </c>
      <c r="L1025" t="str">
        <f>INDEX(FamilyPlateData!J:J,MATCH(I1025,FamilyPlateData!H:H,0))</f>
        <v>A3</v>
      </c>
      <c r="M1025">
        <v>1</v>
      </c>
      <c r="N1025">
        <v>1</v>
      </c>
      <c r="O1025">
        <f>IF(_xlfn.IFNA(INDEX(ShrinkageData!H:H,MATCH(J1025,ShrinkageData!H:H,0)), 0) = 0, 0, 1)</f>
        <v>0</v>
      </c>
      <c r="P1025">
        <v>0</v>
      </c>
      <c r="Q1025">
        <f t="shared" si="48"/>
        <v>1</v>
      </c>
      <c r="R1025" s="1">
        <v>43593</v>
      </c>
      <c r="S1025" s="16">
        <f t="shared" si="49"/>
        <v>156</v>
      </c>
    </row>
    <row r="1026" spans="1:19" x14ac:dyDescent="0.2">
      <c r="A1026" t="str">
        <f>INDEX(FamilyPlateData!$A:$A,MATCH($I1026,FamilyPlateData!$H:$H,0))</f>
        <v>F05M08</v>
      </c>
      <c r="B1026" t="str">
        <f>INDEX(FamilyPlateData!$C:$C,MATCH($I1026,FamilyPlateData!$H:$H,0))</f>
        <v>05</v>
      </c>
      <c r="C1026" t="str">
        <f>INDEX(FamilyPlateData!$D:$D,MATCH($I1026,FamilyPlateData!$H:$H,0))</f>
        <v>08</v>
      </c>
      <c r="D1026">
        <f>INDEX(FamilyPlateData!$B:$B,MATCH($I1026,FamilyPlateData!$H:$H,0))</f>
        <v>2</v>
      </c>
      <c r="E1026">
        <v>1</v>
      </c>
      <c r="F1026" s="19">
        <v>43</v>
      </c>
      <c r="G1026" t="s">
        <v>4</v>
      </c>
      <c r="H1026" s="5">
        <v>2</v>
      </c>
      <c r="I1026" t="s">
        <v>229</v>
      </c>
      <c r="J1026" s="15" t="str">
        <f t="shared" si="50"/>
        <v>1-43D-2</v>
      </c>
      <c r="K1026">
        <f>INDEX(FamilyPlateData!I:I,MATCH(I1026,FamilyPlateData!H:H,0))</f>
        <v>2</v>
      </c>
      <c r="L1026" t="str">
        <f>INDEX(FamilyPlateData!J:J,MATCH(I1026,FamilyPlateData!H:H,0))</f>
        <v>A3</v>
      </c>
      <c r="M1026">
        <v>1</v>
      </c>
      <c r="N1026">
        <v>1</v>
      </c>
      <c r="O1026">
        <f>IF(_xlfn.IFNA(INDEX(ShrinkageData!H:H,MATCH(J1026,ShrinkageData!H:H,0)), 0) = 0, 0, 1)</f>
        <v>0</v>
      </c>
      <c r="P1026">
        <v>0</v>
      </c>
      <c r="Q1026">
        <f t="shared" si="48"/>
        <v>1</v>
      </c>
      <c r="R1026" s="1">
        <v>43595</v>
      </c>
      <c r="S1026" s="16">
        <f t="shared" si="49"/>
        <v>158</v>
      </c>
    </row>
    <row r="1027" spans="1:19" x14ac:dyDescent="0.2">
      <c r="A1027" t="str">
        <f>INDEX(FamilyPlateData!$A:$A,MATCH($I1027,FamilyPlateData!$H:$H,0))</f>
        <v>F05M08</v>
      </c>
      <c r="B1027" t="str">
        <f>INDEX(FamilyPlateData!$C:$C,MATCH($I1027,FamilyPlateData!$H:$H,0))</f>
        <v>05</v>
      </c>
      <c r="C1027" t="str">
        <f>INDEX(FamilyPlateData!$D:$D,MATCH($I1027,FamilyPlateData!$H:$H,0))</f>
        <v>08</v>
      </c>
      <c r="D1027">
        <f>INDEX(FamilyPlateData!$B:$B,MATCH($I1027,FamilyPlateData!$H:$H,0))</f>
        <v>2</v>
      </c>
      <c r="E1027">
        <v>1</v>
      </c>
      <c r="F1027" s="19">
        <v>43</v>
      </c>
      <c r="G1027" t="s">
        <v>4</v>
      </c>
      <c r="H1027" s="5">
        <v>3</v>
      </c>
      <c r="I1027" t="s">
        <v>229</v>
      </c>
      <c r="J1027" s="15" t="str">
        <f t="shared" si="50"/>
        <v>1-43D-3</v>
      </c>
      <c r="K1027">
        <f>INDEX(FamilyPlateData!I:I,MATCH(I1027,FamilyPlateData!H:H,0))</f>
        <v>2</v>
      </c>
      <c r="L1027" t="str">
        <f>INDEX(FamilyPlateData!J:J,MATCH(I1027,FamilyPlateData!H:H,0))</f>
        <v>A3</v>
      </c>
      <c r="M1027">
        <v>1</v>
      </c>
      <c r="N1027">
        <v>1</v>
      </c>
      <c r="O1027">
        <f>IF(_xlfn.IFNA(INDEX(ShrinkageData!H:H,MATCH(J1027,ShrinkageData!H:H,0)), 0) = 0, 0, 1)</f>
        <v>0</v>
      </c>
      <c r="P1027">
        <v>0</v>
      </c>
      <c r="Q1027">
        <f t="shared" ref="Q1027:Q1090" si="51">IF(AND(M1027=1,N1027=1,O1027=0,P1027=0),1,0)</f>
        <v>1</v>
      </c>
      <c r="R1027" s="1">
        <v>43595</v>
      </c>
      <c r="S1027" s="16">
        <f t="shared" ref="S1027:S1090" si="52">IF(AND(R1027 &lt;&gt; "", R1027 &lt;&gt; "n/a"), R1027-DATE(2018,12,3), 0)</f>
        <v>158</v>
      </c>
    </row>
    <row r="1028" spans="1:19" x14ac:dyDescent="0.2">
      <c r="A1028" t="str">
        <f>INDEX(FamilyPlateData!$A:$A,MATCH($I1028,FamilyPlateData!$H:$H,0))</f>
        <v>F05M08</v>
      </c>
      <c r="B1028" t="str">
        <f>INDEX(FamilyPlateData!$C:$C,MATCH($I1028,FamilyPlateData!$H:$H,0))</f>
        <v>05</v>
      </c>
      <c r="C1028" t="str">
        <f>INDEX(FamilyPlateData!$D:$D,MATCH($I1028,FamilyPlateData!$H:$H,0))</f>
        <v>08</v>
      </c>
      <c r="D1028">
        <f>INDEX(FamilyPlateData!$B:$B,MATCH($I1028,FamilyPlateData!$H:$H,0))</f>
        <v>2</v>
      </c>
      <c r="E1028">
        <v>1</v>
      </c>
      <c r="F1028" s="19">
        <v>43</v>
      </c>
      <c r="G1028" t="s">
        <v>4</v>
      </c>
      <c r="H1028" s="5">
        <v>4</v>
      </c>
      <c r="I1028" t="s">
        <v>229</v>
      </c>
      <c r="J1028" s="15" t="str">
        <f t="shared" si="50"/>
        <v>1-43D-4</v>
      </c>
      <c r="K1028">
        <f>INDEX(FamilyPlateData!I:I,MATCH(I1028,FamilyPlateData!H:H,0))</f>
        <v>2</v>
      </c>
      <c r="L1028" t="str">
        <f>INDEX(FamilyPlateData!J:J,MATCH(I1028,FamilyPlateData!H:H,0))</f>
        <v>A3</v>
      </c>
      <c r="M1028">
        <v>0</v>
      </c>
      <c r="N1028">
        <v>1</v>
      </c>
      <c r="O1028">
        <f>IF(_xlfn.IFNA(INDEX(ShrinkageData!H:H,MATCH(J1028,ShrinkageData!H:H,0)), 0) = 0, 0, 1)</f>
        <v>0</v>
      </c>
      <c r="P1028">
        <v>1</v>
      </c>
      <c r="Q1028">
        <f t="shared" si="51"/>
        <v>0</v>
      </c>
      <c r="R1028" s="1">
        <v>43595</v>
      </c>
      <c r="S1028" s="16">
        <f t="shared" si="52"/>
        <v>158</v>
      </c>
    </row>
    <row r="1029" spans="1:19" x14ac:dyDescent="0.2">
      <c r="A1029" t="str">
        <f>INDEX(FamilyPlateData!$A:$A,MATCH($I1029,FamilyPlateData!$H:$H,0))</f>
        <v>F05M08</v>
      </c>
      <c r="B1029" t="str">
        <f>INDEX(FamilyPlateData!$C:$C,MATCH($I1029,FamilyPlateData!$H:$H,0))</f>
        <v>05</v>
      </c>
      <c r="C1029" t="str">
        <f>INDEX(FamilyPlateData!$D:$D,MATCH($I1029,FamilyPlateData!$H:$H,0))</f>
        <v>08</v>
      </c>
      <c r="D1029">
        <f>INDEX(FamilyPlateData!$B:$B,MATCH($I1029,FamilyPlateData!$H:$H,0))</f>
        <v>2</v>
      </c>
      <c r="E1029">
        <v>1</v>
      </c>
      <c r="F1029" s="19">
        <v>43</v>
      </c>
      <c r="G1029" t="s">
        <v>4</v>
      </c>
      <c r="H1029" s="5">
        <v>5</v>
      </c>
      <c r="I1029" t="s">
        <v>229</v>
      </c>
      <c r="J1029" s="15" t="str">
        <f t="shared" si="50"/>
        <v>1-43D-5</v>
      </c>
      <c r="K1029">
        <f>INDEX(FamilyPlateData!I:I,MATCH(I1029,FamilyPlateData!H:H,0))</f>
        <v>2</v>
      </c>
      <c r="L1029" t="str">
        <f>INDEX(FamilyPlateData!J:J,MATCH(I1029,FamilyPlateData!H:H,0))</f>
        <v>A3</v>
      </c>
      <c r="M1029">
        <v>1</v>
      </c>
      <c r="N1029">
        <v>1</v>
      </c>
      <c r="O1029">
        <f>IF(_xlfn.IFNA(INDEX(ShrinkageData!H:H,MATCH(J1029,ShrinkageData!H:H,0)), 0) = 0, 0, 1)</f>
        <v>0</v>
      </c>
      <c r="P1029">
        <v>0</v>
      </c>
      <c r="Q1029">
        <f t="shared" si="51"/>
        <v>1</v>
      </c>
      <c r="R1029" s="1">
        <v>43595</v>
      </c>
      <c r="S1029" s="16">
        <f t="shared" si="52"/>
        <v>158</v>
      </c>
    </row>
    <row r="1030" spans="1:19" x14ac:dyDescent="0.2">
      <c r="A1030" t="str">
        <f>INDEX(FamilyPlateData!$A:$A,MATCH($I1030,FamilyPlateData!$H:$H,0))</f>
        <v>F05M08</v>
      </c>
      <c r="B1030" t="str">
        <f>INDEX(FamilyPlateData!$C:$C,MATCH($I1030,FamilyPlateData!$H:$H,0))</f>
        <v>05</v>
      </c>
      <c r="C1030" t="str">
        <f>INDEX(FamilyPlateData!$D:$D,MATCH($I1030,FamilyPlateData!$H:$H,0))</f>
        <v>08</v>
      </c>
      <c r="D1030">
        <f>INDEX(FamilyPlateData!$B:$B,MATCH($I1030,FamilyPlateData!$H:$H,0))</f>
        <v>2</v>
      </c>
      <c r="E1030">
        <v>1</v>
      </c>
      <c r="F1030" s="19">
        <v>43</v>
      </c>
      <c r="G1030" t="s">
        <v>4</v>
      </c>
      <c r="H1030" s="5">
        <v>6</v>
      </c>
      <c r="I1030" t="s">
        <v>229</v>
      </c>
      <c r="J1030" s="15" t="str">
        <f t="shared" si="50"/>
        <v>1-43D-6</v>
      </c>
      <c r="K1030">
        <f>INDEX(FamilyPlateData!I:I,MATCH(I1030,FamilyPlateData!H:H,0))</f>
        <v>2</v>
      </c>
      <c r="L1030" t="str">
        <f>INDEX(FamilyPlateData!J:J,MATCH(I1030,FamilyPlateData!H:H,0))</f>
        <v>A3</v>
      </c>
      <c r="M1030">
        <v>1</v>
      </c>
      <c r="N1030">
        <v>1</v>
      </c>
      <c r="O1030">
        <f>IF(_xlfn.IFNA(INDEX(ShrinkageData!H:H,MATCH(J1030,ShrinkageData!H:H,0)), 0) = 0, 0, 1)</f>
        <v>0</v>
      </c>
      <c r="P1030">
        <v>0</v>
      </c>
      <c r="Q1030">
        <f t="shared" si="51"/>
        <v>1</v>
      </c>
      <c r="R1030" s="1">
        <v>43600</v>
      </c>
      <c r="S1030" s="16">
        <f t="shared" si="52"/>
        <v>163</v>
      </c>
    </row>
    <row r="1031" spans="1:19" x14ac:dyDescent="0.2">
      <c r="A1031" t="str">
        <f>INDEX(FamilyPlateData!$A:$A,MATCH($I1031,FamilyPlateData!$H:$H,0))</f>
        <v>F11M13</v>
      </c>
      <c r="B1031" t="str">
        <f>INDEX(FamilyPlateData!$C:$C,MATCH($I1031,FamilyPlateData!$H:$H,0))</f>
        <v>11</v>
      </c>
      <c r="C1031" t="str">
        <f>INDEX(FamilyPlateData!$D:$D,MATCH($I1031,FamilyPlateData!$H:$H,0))</f>
        <v>13</v>
      </c>
      <c r="D1031">
        <f>INDEX(FamilyPlateData!$B:$B,MATCH($I1031,FamilyPlateData!$H:$H,0))</f>
        <v>4</v>
      </c>
      <c r="E1031">
        <v>1</v>
      </c>
      <c r="F1031" s="19">
        <v>44</v>
      </c>
      <c r="G1031" t="s">
        <v>1</v>
      </c>
      <c r="H1031" s="5">
        <v>1</v>
      </c>
      <c r="I1031" t="s">
        <v>230</v>
      </c>
      <c r="J1031" s="15" t="str">
        <f t="shared" si="50"/>
        <v>1-44A-1</v>
      </c>
      <c r="K1031">
        <f>INDEX(FamilyPlateData!I:I,MATCH(I1031,FamilyPlateData!H:H,0))</f>
        <v>2</v>
      </c>
      <c r="L1031" t="str">
        <f>INDEX(FamilyPlateData!J:J,MATCH(I1031,FamilyPlateData!H:H,0))</f>
        <v>A3</v>
      </c>
      <c r="M1031">
        <v>1</v>
      </c>
      <c r="N1031" s="7">
        <v>1</v>
      </c>
      <c r="O1031">
        <f>IF(_xlfn.IFNA(INDEX(ShrinkageData!H:H,MATCH(J1031,ShrinkageData!H:H,0)), 0) = 0, 0, 1)</f>
        <v>0</v>
      </c>
      <c r="P1031" s="7">
        <v>0</v>
      </c>
      <c r="Q1031">
        <f t="shared" si="51"/>
        <v>1</v>
      </c>
      <c r="R1031" s="2">
        <v>43594</v>
      </c>
      <c r="S1031" s="16">
        <f t="shared" si="52"/>
        <v>157</v>
      </c>
    </row>
    <row r="1032" spans="1:19" x14ac:dyDescent="0.2">
      <c r="A1032" t="str">
        <f>INDEX(FamilyPlateData!$A:$A,MATCH($I1032,FamilyPlateData!$H:$H,0))</f>
        <v>F11M13</v>
      </c>
      <c r="B1032" t="str">
        <f>INDEX(FamilyPlateData!$C:$C,MATCH($I1032,FamilyPlateData!$H:$H,0))</f>
        <v>11</v>
      </c>
      <c r="C1032" t="str">
        <f>INDEX(FamilyPlateData!$D:$D,MATCH($I1032,FamilyPlateData!$H:$H,0))</f>
        <v>13</v>
      </c>
      <c r="D1032">
        <f>INDEX(FamilyPlateData!$B:$B,MATCH($I1032,FamilyPlateData!$H:$H,0))</f>
        <v>4</v>
      </c>
      <c r="E1032">
        <v>1</v>
      </c>
      <c r="F1032" s="19">
        <v>44</v>
      </c>
      <c r="G1032" t="s">
        <v>1</v>
      </c>
      <c r="H1032" s="5">
        <v>2</v>
      </c>
      <c r="I1032" t="s">
        <v>230</v>
      </c>
      <c r="J1032" s="15" t="str">
        <f t="shared" si="50"/>
        <v>1-44A-2</v>
      </c>
      <c r="K1032">
        <f>INDEX(FamilyPlateData!I:I,MATCH(I1032,FamilyPlateData!H:H,0))</f>
        <v>2</v>
      </c>
      <c r="L1032" t="str">
        <f>INDEX(FamilyPlateData!J:J,MATCH(I1032,FamilyPlateData!H:H,0))</f>
        <v>A3</v>
      </c>
      <c r="M1032">
        <v>1</v>
      </c>
      <c r="N1032">
        <v>1</v>
      </c>
      <c r="O1032">
        <f>IF(_xlfn.IFNA(INDEX(ShrinkageData!H:H,MATCH(J1032,ShrinkageData!H:H,0)), 0) = 0, 0, 1)</f>
        <v>0</v>
      </c>
      <c r="P1032">
        <v>0</v>
      </c>
      <c r="Q1032">
        <f t="shared" si="51"/>
        <v>1</v>
      </c>
      <c r="R1032" s="1">
        <v>43600</v>
      </c>
      <c r="S1032" s="16">
        <f t="shared" si="52"/>
        <v>163</v>
      </c>
    </row>
    <row r="1033" spans="1:19" x14ac:dyDescent="0.2">
      <c r="A1033" t="str">
        <f>INDEX(FamilyPlateData!$A:$A,MATCH($I1033,FamilyPlateData!$H:$H,0))</f>
        <v>F11M13</v>
      </c>
      <c r="B1033" t="str">
        <f>INDEX(FamilyPlateData!$C:$C,MATCH($I1033,FamilyPlateData!$H:$H,0))</f>
        <v>11</v>
      </c>
      <c r="C1033" t="str">
        <f>INDEX(FamilyPlateData!$D:$D,MATCH($I1033,FamilyPlateData!$H:$H,0))</f>
        <v>13</v>
      </c>
      <c r="D1033">
        <f>INDEX(FamilyPlateData!$B:$B,MATCH($I1033,FamilyPlateData!$H:$H,0))</f>
        <v>4</v>
      </c>
      <c r="E1033">
        <v>1</v>
      </c>
      <c r="F1033" s="19">
        <v>44</v>
      </c>
      <c r="G1033" t="s">
        <v>1</v>
      </c>
      <c r="H1033" s="5">
        <v>3</v>
      </c>
      <c r="I1033" t="s">
        <v>230</v>
      </c>
      <c r="J1033" s="15" t="str">
        <f t="shared" si="50"/>
        <v>1-44A-3</v>
      </c>
      <c r="K1033">
        <f>INDEX(FamilyPlateData!I:I,MATCH(I1033,FamilyPlateData!H:H,0))</f>
        <v>2</v>
      </c>
      <c r="L1033" t="str">
        <f>INDEX(FamilyPlateData!J:J,MATCH(I1033,FamilyPlateData!H:H,0))</f>
        <v>A3</v>
      </c>
      <c r="M1033">
        <v>1</v>
      </c>
      <c r="N1033">
        <v>1</v>
      </c>
      <c r="O1033">
        <f>IF(_xlfn.IFNA(INDEX(ShrinkageData!H:H,MATCH(J1033,ShrinkageData!H:H,0)), 0) = 0, 0, 1)</f>
        <v>0</v>
      </c>
      <c r="P1033">
        <v>0</v>
      </c>
      <c r="Q1033">
        <f t="shared" si="51"/>
        <v>1</v>
      </c>
      <c r="R1033" s="1">
        <v>43600</v>
      </c>
      <c r="S1033" s="16">
        <f t="shared" si="52"/>
        <v>163</v>
      </c>
    </row>
    <row r="1034" spans="1:19" x14ac:dyDescent="0.2">
      <c r="A1034" t="str">
        <f>INDEX(FamilyPlateData!$A:$A,MATCH($I1034,FamilyPlateData!$H:$H,0))</f>
        <v>F11M13</v>
      </c>
      <c r="B1034" t="str">
        <f>INDEX(FamilyPlateData!$C:$C,MATCH($I1034,FamilyPlateData!$H:$H,0))</f>
        <v>11</v>
      </c>
      <c r="C1034" t="str">
        <f>INDEX(FamilyPlateData!$D:$D,MATCH($I1034,FamilyPlateData!$H:$H,0))</f>
        <v>13</v>
      </c>
      <c r="D1034">
        <f>INDEX(FamilyPlateData!$B:$B,MATCH($I1034,FamilyPlateData!$H:$H,0))</f>
        <v>4</v>
      </c>
      <c r="E1034">
        <v>1</v>
      </c>
      <c r="F1034" s="19">
        <v>44</v>
      </c>
      <c r="G1034" t="s">
        <v>1</v>
      </c>
      <c r="H1034" s="5">
        <v>4</v>
      </c>
      <c r="I1034" t="s">
        <v>230</v>
      </c>
      <c r="J1034" s="15" t="str">
        <f t="shared" si="50"/>
        <v>1-44A-4</v>
      </c>
      <c r="K1034">
        <f>INDEX(FamilyPlateData!I:I,MATCH(I1034,FamilyPlateData!H:H,0))</f>
        <v>2</v>
      </c>
      <c r="L1034" t="str">
        <f>INDEX(FamilyPlateData!J:J,MATCH(I1034,FamilyPlateData!H:H,0))</f>
        <v>A3</v>
      </c>
      <c r="M1034">
        <v>1</v>
      </c>
      <c r="N1034">
        <v>1</v>
      </c>
      <c r="O1034">
        <f>IF(_xlfn.IFNA(INDEX(ShrinkageData!H:H,MATCH(J1034,ShrinkageData!H:H,0)), 0) = 0, 0, 1)</f>
        <v>0</v>
      </c>
      <c r="P1034">
        <v>0</v>
      </c>
      <c r="Q1034">
        <f t="shared" si="51"/>
        <v>1</v>
      </c>
      <c r="R1034" s="1">
        <v>43600</v>
      </c>
      <c r="S1034" s="16">
        <f t="shared" si="52"/>
        <v>163</v>
      </c>
    </row>
    <row r="1035" spans="1:19" x14ac:dyDescent="0.2">
      <c r="A1035" t="str">
        <f>INDEX(FamilyPlateData!$A:$A,MATCH($I1035,FamilyPlateData!$H:$H,0))</f>
        <v>F11M13</v>
      </c>
      <c r="B1035" t="str">
        <f>INDEX(FamilyPlateData!$C:$C,MATCH($I1035,FamilyPlateData!$H:$H,0))</f>
        <v>11</v>
      </c>
      <c r="C1035" t="str">
        <f>INDEX(FamilyPlateData!$D:$D,MATCH($I1035,FamilyPlateData!$H:$H,0))</f>
        <v>13</v>
      </c>
      <c r="D1035">
        <f>INDEX(FamilyPlateData!$B:$B,MATCH($I1035,FamilyPlateData!$H:$H,0))</f>
        <v>4</v>
      </c>
      <c r="E1035">
        <v>1</v>
      </c>
      <c r="F1035" s="19">
        <v>44</v>
      </c>
      <c r="G1035" t="s">
        <v>1</v>
      </c>
      <c r="H1035" s="5">
        <v>5</v>
      </c>
      <c r="I1035" t="s">
        <v>230</v>
      </c>
      <c r="J1035" s="15" t="str">
        <f t="shared" si="50"/>
        <v>1-44A-5</v>
      </c>
      <c r="K1035">
        <f>INDEX(FamilyPlateData!I:I,MATCH(I1035,FamilyPlateData!H:H,0))</f>
        <v>2</v>
      </c>
      <c r="L1035" t="str">
        <f>INDEX(FamilyPlateData!J:J,MATCH(I1035,FamilyPlateData!H:H,0))</f>
        <v>A3</v>
      </c>
      <c r="M1035">
        <v>1</v>
      </c>
      <c r="N1035">
        <v>1</v>
      </c>
      <c r="O1035">
        <f>IF(_xlfn.IFNA(INDEX(ShrinkageData!H:H,MATCH(J1035,ShrinkageData!H:H,0)), 0) = 0, 0, 1)</f>
        <v>0</v>
      </c>
      <c r="P1035">
        <v>0</v>
      </c>
      <c r="Q1035">
        <f t="shared" si="51"/>
        <v>1</v>
      </c>
      <c r="R1035" s="1">
        <v>43600</v>
      </c>
      <c r="S1035" s="16">
        <f t="shared" si="52"/>
        <v>163</v>
      </c>
    </row>
    <row r="1036" spans="1:19" x14ac:dyDescent="0.2">
      <c r="A1036" t="str">
        <f>INDEX(FamilyPlateData!$A:$A,MATCH($I1036,FamilyPlateData!$H:$H,0))</f>
        <v>F11M13</v>
      </c>
      <c r="B1036" t="str">
        <f>INDEX(FamilyPlateData!$C:$C,MATCH($I1036,FamilyPlateData!$H:$H,0))</f>
        <v>11</v>
      </c>
      <c r="C1036" t="str">
        <f>INDEX(FamilyPlateData!$D:$D,MATCH($I1036,FamilyPlateData!$H:$H,0))</f>
        <v>13</v>
      </c>
      <c r="D1036">
        <f>INDEX(FamilyPlateData!$B:$B,MATCH($I1036,FamilyPlateData!$H:$H,0))</f>
        <v>4</v>
      </c>
      <c r="E1036">
        <v>1</v>
      </c>
      <c r="F1036" s="19">
        <v>44</v>
      </c>
      <c r="G1036" t="s">
        <v>1</v>
      </c>
      <c r="H1036" s="5">
        <v>6</v>
      </c>
      <c r="I1036" t="s">
        <v>230</v>
      </c>
      <c r="J1036" s="15" t="str">
        <f t="shared" si="50"/>
        <v>1-44A-6</v>
      </c>
      <c r="K1036">
        <f>INDEX(FamilyPlateData!I:I,MATCH(I1036,FamilyPlateData!H:H,0))</f>
        <v>2</v>
      </c>
      <c r="L1036" t="str">
        <f>INDEX(FamilyPlateData!J:J,MATCH(I1036,FamilyPlateData!H:H,0))</f>
        <v>A3</v>
      </c>
      <c r="M1036">
        <v>1</v>
      </c>
      <c r="N1036">
        <v>1</v>
      </c>
      <c r="O1036">
        <f>IF(_xlfn.IFNA(INDEX(ShrinkageData!H:H,MATCH(J1036,ShrinkageData!H:H,0)), 0) = 0, 0, 1)</f>
        <v>0</v>
      </c>
      <c r="P1036">
        <v>0</v>
      </c>
      <c r="Q1036">
        <f t="shared" si="51"/>
        <v>1</v>
      </c>
      <c r="R1036" s="2">
        <v>43613</v>
      </c>
      <c r="S1036" s="16">
        <f t="shared" si="52"/>
        <v>176</v>
      </c>
    </row>
    <row r="1037" spans="1:19" x14ac:dyDescent="0.2">
      <c r="A1037" t="str">
        <f>INDEX(FamilyPlateData!$A:$A,MATCH($I1037,FamilyPlateData!$H:$H,0))</f>
        <v>F11M13</v>
      </c>
      <c r="B1037" t="str">
        <f>INDEX(FamilyPlateData!$C:$C,MATCH($I1037,FamilyPlateData!$H:$H,0))</f>
        <v>11</v>
      </c>
      <c r="C1037" t="str">
        <f>INDEX(FamilyPlateData!$D:$D,MATCH($I1037,FamilyPlateData!$H:$H,0))</f>
        <v>13</v>
      </c>
      <c r="D1037">
        <f>INDEX(FamilyPlateData!$B:$B,MATCH($I1037,FamilyPlateData!$H:$H,0))</f>
        <v>4</v>
      </c>
      <c r="E1037">
        <v>1</v>
      </c>
      <c r="F1037" s="19">
        <v>44</v>
      </c>
      <c r="G1037" t="s">
        <v>2</v>
      </c>
      <c r="H1037" s="5">
        <v>1</v>
      </c>
      <c r="I1037" t="s">
        <v>231</v>
      </c>
      <c r="J1037" s="15" t="str">
        <f t="shared" si="50"/>
        <v>1-44B-1</v>
      </c>
      <c r="K1037">
        <f>INDEX(FamilyPlateData!I:I,MATCH(I1037,FamilyPlateData!H:H,0))</f>
        <v>2</v>
      </c>
      <c r="L1037" t="str">
        <f>INDEX(FamilyPlateData!J:J,MATCH(I1037,FamilyPlateData!H:H,0))</f>
        <v>A3</v>
      </c>
      <c r="M1037">
        <v>1</v>
      </c>
      <c r="N1037">
        <v>1</v>
      </c>
      <c r="O1037">
        <f>IF(_xlfn.IFNA(INDEX(ShrinkageData!H:H,MATCH(J1037,ShrinkageData!H:H,0)), 0) = 0, 0, 1)</f>
        <v>0</v>
      </c>
      <c r="P1037">
        <v>0</v>
      </c>
      <c r="Q1037">
        <f t="shared" si="51"/>
        <v>1</v>
      </c>
      <c r="R1037" s="1">
        <v>43600</v>
      </c>
      <c r="S1037" s="16">
        <f t="shared" si="52"/>
        <v>163</v>
      </c>
    </row>
    <row r="1038" spans="1:19" x14ac:dyDescent="0.2">
      <c r="A1038" t="str">
        <f>INDEX(FamilyPlateData!$A:$A,MATCH($I1038,FamilyPlateData!$H:$H,0))</f>
        <v>F11M13</v>
      </c>
      <c r="B1038" t="str">
        <f>INDEX(FamilyPlateData!$C:$C,MATCH($I1038,FamilyPlateData!$H:$H,0))</f>
        <v>11</v>
      </c>
      <c r="C1038" t="str">
        <f>INDEX(FamilyPlateData!$D:$D,MATCH($I1038,FamilyPlateData!$H:$H,0))</f>
        <v>13</v>
      </c>
      <c r="D1038">
        <f>INDEX(FamilyPlateData!$B:$B,MATCH($I1038,FamilyPlateData!$H:$H,0))</f>
        <v>4</v>
      </c>
      <c r="E1038">
        <v>1</v>
      </c>
      <c r="F1038" s="19">
        <v>44</v>
      </c>
      <c r="G1038" t="s">
        <v>2</v>
      </c>
      <c r="H1038" s="5">
        <v>2</v>
      </c>
      <c r="I1038" t="s">
        <v>231</v>
      </c>
      <c r="J1038" s="15" t="str">
        <f t="shared" si="50"/>
        <v>1-44B-2</v>
      </c>
      <c r="K1038">
        <f>INDEX(FamilyPlateData!I:I,MATCH(I1038,FamilyPlateData!H:H,0))</f>
        <v>2</v>
      </c>
      <c r="L1038" t="str">
        <f>INDEX(FamilyPlateData!J:J,MATCH(I1038,FamilyPlateData!H:H,0))</f>
        <v>A3</v>
      </c>
      <c r="M1038">
        <v>1</v>
      </c>
      <c r="N1038">
        <v>1</v>
      </c>
      <c r="O1038">
        <f>IF(_xlfn.IFNA(INDEX(ShrinkageData!H:H,MATCH(J1038,ShrinkageData!H:H,0)), 0) = 0, 0, 1)</f>
        <v>0</v>
      </c>
      <c r="P1038">
        <v>0</v>
      </c>
      <c r="Q1038">
        <f t="shared" si="51"/>
        <v>1</v>
      </c>
      <c r="R1038" s="1">
        <v>43600</v>
      </c>
      <c r="S1038" s="16">
        <f t="shared" si="52"/>
        <v>163</v>
      </c>
    </row>
    <row r="1039" spans="1:19" x14ac:dyDescent="0.2">
      <c r="A1039" t="str">
        <f>INDEX(FamilyPlateData!$A:$A,MATCH($I1039,FamilyPlateData!$H:$H,0))</f>
        <v>F11M13</v>
      </c>
      <c r="B1039" t="str">
        <f>INDEX(FamilyPlateData!$C:$C,MATCH($I1039,FamilyPlateData!$H:$H,0))</f>
        <v>11</v>
      </c>
      <c r="C1039" t="str">
        <f>INDEX(FamilyPlateData!$D:$D,MATCH($I1039,FamilyPlateData!$H:$H,0))</f>
        <v>13</v>
      </c>
      <c r="D1039">
        <f>INDEX(FamilyPlateData!$B:$B,MATCH($I1039,FamilyPlateData!$H:$H,0))</f>
        <v>4</v>
      </c>
      <c r="E1039">
        <v>1</v>
      </c>
      <c r="F1039" s="19">
        <v>44</v>
      </c>
      <c r="G1039" t="s">
        <v>2</v>
      </c>
      <c r="H1039" s="5">
        <v>3</v>
      </c>
      <c r="I1039" t="s">
        <v>231</v>
      </c>
      <c r="J1039" s="15" t="str">
        <f t="shared" si="50"/>
        <v>1-44B-3</v>
      </c>
      <c r="K1039">
        <f>INDEX(FamilyPlateData!I:I,MATCH(I1039,FamilyPlateData!H:H,0))</f>
        <v>2</v>
      </c>
      <c r="L1039" t="str">
        <f>INDEX(FamilyPlateData!J:J,MATCH(I1039,FamilyPlateData!H:H,0))</f>
        <v>A3</v>
      </c>
      <c r="M1039">
        <v>1</v>
      </c>
      <c r="N1039">
        <v>1</v>
      </c>
      <c r="O1039">
        <f>IF(_xlfn.IFNA(INDEX(ShrinkageData!H:H,MATCH(J1039,ShrinkageData!H:H,0)), 0) = 0, 0, 1)</f>
        <v>0</v>
      </c>
      <c r="P1039">
        <v>0</v>
      </c>
      <c r="Q1039">
        <f t="shared" si="51"/>
        <v>1</v>
      </c>
      <c r="R1039" s="1">
        <v>43600</v>
      </c>
      <c r="S1039" s="16">
        <f t="shared" si="52"/>
        <v>163</v>
      </c>
    </row>
    <row r="1040" spans="1:19" x14ac:dyDescent="0.2">
      <c r="A1040" t="str">
        <f>INDEX(FamilyPlateData!$A:$A,MATCH($I1040,FamilyPlateData!$H:$H,0))</f>
        <v>F11M13</v>
      </c>
      <c r="B1040" t="str">
        <f>INDEX(FamilyPlateData!$C:$C,MATCH($I1040,FamilyPlateData!$H:$H,0))</f>
        <v>11</v>
      </c>
      <c r="C1040" t="str">
        <f>INDEX(FamilyPlateData!$D:$D,MATCH($I1040,FamilyPlateData!$H:$H,0))</f>
        <v>13</v>
      </c>
      <c r="D1040">
        <f>INDEX(FamilyPlateData!$B:$B,MATCH($I1040,FamilyPlateData!$H:$H,0))</f>
        <v>4</v>
      </c>
      <c r="E1040">
        <v>1</v>
      </c>
      <c r="F1040" s="19">
        <v>44</v>
      </c>
      <c r="G1040" t="s">
        <v>2</v>
      </c>
      <c r="H1040" s="5">
        <v>4</v>
      </c>
      <c r="I1040" t="s">
        <v>231</v>
      </c>
      <c r="J1040" s="15" t="str">
        <f t="shared" si="50"/>
        <v>1-44B-4</v>
      </c>
      <c r="K1040">
        <f>INDEX(FamilyPlateData!I:I,MATCH(I1040,FamilyPlateData!H:H,0))</f>
        <v>2</v>
      </c>
      <c r="L1040" t="str">
        <f>INDEX(FamilyPlateData!J:J,MATCH(I1040,FamilyPlateData!H:H,0))</f>
        <v>A3</v>
      </c>
      <c r="M1040">
        <v>1</v>
      </c>
      <c r="N1040">
        <v>1</v>
      </c>
      <c r="O1040">
        <f>IF(_xlfn.IFNA(INDEX(ShrinkageData!H:H,MATCH(J1040,ShrinkageData!H:H,0)), 0) = 0, 0, 1)</f>
        <v>0</v>
      </c>
      <c r="P1040">
        <v>0</v>
      </c>
      <c r="Q1040">
        <f t="shared" si="51"/>
        <v>1</v>
      </c>
      <c r="R1040" s="1">
        <v>43591</v>
      </c>
      <c r="S1040" s="16">
        <f t="shared" si="52"/>
        <v>154</v>
      </c>
    </row>
    <row r="1041" spans="1:19" x14ac:dyDescent="0.2">
      <c r="A1041" t="str">
        <f>INDEX(FamilyPlateData!$A:$A,MATCH($I1041,FamilyPlateData!$H:$H,0))</f>
        <v>F11M13</v>
      </c>
      <c r="B1041" t="str">
        <f>INDEX(FamilyPlateData!$C:$C,MATCH($I1041,FamilyPlateData!$H:$H,0))</f>
        <v>11</v>
      </c>
      <c r="C1041" t="str">
        <f>INDEX(FamilyPlateData!$D:$D,MATCH($I1041,FamilyPlateData!$H:$H,0))</f>
        <v>13</v>
      </c>
      <c r="D1041">
        <f>INDEX(FamilyPlateData!$B:$B,MATCH($I1041,FamilyPlateData!$H:$H,0))</f>
        <v>4</v>
      </c>
      <c r="E1041">
        <v>1</v>
      </c>
      <c r="F1041" s="19">
        <v>44</v>
      </c>
      <c r="G1041" t="s">
        <v>2</v>
      </c>
      <c r="H1041" s="5">
        <v>5</v>
      </c>
      <c r="I1041" t="s">
        <v>231</v>
      </c>
      <c r="J1041" s="15" t="str">
        <f t="shared" si="50"/>
        <v>1-44B-5</v>
      </c>
      <c r="K1041">
        <f>INDEX(FamilyPlateData!I:I,MATCH(I1041,FamilyPlateData!H:H,0))</f>
        <v>2</v>
      </c>
      <c r="L1041" t="str">
        <f>INDEX(FamilyPlateData!J:J,MATCH(I1041,FamilyPlateData!H:H,0))</f>
        <v>A3</v>
      </c>
      <c r="M1041">
        <v>1</v>
      </c>
      <c r="N1041">
        <v>1</v>
      </c>
      <c r="O1041">
        <f>IF(_xlfn.IFNA(INDEX(ShrinkageData!H:H,MATCH(J1041,ShrinkageData!H:H,0)), 0) = 0, 0, 1)</f>
        <v>0</v>
      </c>
      <c r="P1041">
        <v>0</v>
      </c>
      <c r="Q1041">
        <f t="shared" si="51"/>
        <v>1</v>
      </c>
      <c r="R1041" s="1">
        <v>43600</v>
      </c>
      <c r="S1041" s="16">
        <f t="shared" si="52"/>
        <v>163</v>
      </c>
    </row>
    <row r="1042" spans="1:19" x14ac:dyDescent="0.2">
      <c r="A1042" t="str">
        <f>INDEX(FamilyPlateData!$A:$A,MATCH($I1042,FamilyPlateData!$H:$H,0))</f>
        <v>F11M13</v>
      </c>
      <c r="B1042" t="str">
        <f>INDEX(FamilyPlateData!$C:$C,MATCH($I1042,FamilyPlateData!$H:$H,0))</f>
        <v>11</v>
      </c>
      <c r="C1042" t="str">
        <f>INDEX(FamilyPlateData!$D:$D,MATCH($I1042,FamilyPlateData!$H:$H,0))</f>
        <v>13</v>
      </c>
      <c r="D1042">
        <f>INDEX(FamilyPlateData!$B:$B,MATCH($I1042,FamilyPlateData!$H:$H,0))</f>
        <v>4</v>
      </c>
      <c r="E1042">
        <v>1</v>
      </c>
      <c r="F1042" s="19">
        <v>44</v>
      </c>
      <c r="G1042" t="s">
        <v>2</v>
      </c>
      <c r="H1042" s="5">
        <v>6</v>
      </c>
      <c r="I1042" t="s">
        <v>231</v>
      </c>
      <c r="J1042" s="15" t="str">
        <f t="shared" si="50"/>
        <v>1-44B-6</v>
      </c>
      <c r="K1042">
        <f>INDEX(FamilyPlateData!I:I,MATCH(I1042,FamilyPlateData!H:H,0))</f>
        <v>2</v>
      </c>
      <c r="L1042" t="str">
        <f>INDEX(FamilyPlateData!J:J,MATCH(I1042,FamilyPlateData!H:H,0))</f>
        <v>A3</v>
      </c>
      <c r="M1042">
        <v>1</v>
      </c>
      <c r="N1042">
        <v>1</v>
      </c>
      <c r="O1042">
        <f>IF(_xlfn.IFNA(INDEX(ShrinkageData!H:H,MATCH(J1042,ShrinkageData!H:H,0)), 0) = 0, 0, 1)</f>
        <v>0</v>
      </c>
      <c r="P1042">
        <v>0</v>
      </c>
      <c r="Q1042">
        <f t="shared" si="51"/>
        <v>1</v>
      </c>
      <c r="R1042" s="1">
        <v>43600</v>
      </c>
      <c r="S1042" s="16">
        <f t="shared" si="52"/>
        <v>163</v>
      </c>
    </row>
    <row r="1043" spans="1:19" x14ac:dyDescent="0.2">
      <c r="A1043" t="str">
        <f>INDEX(FamilyPlateData!$A:$A,MATCH($I1043,FamilyPlateData!$H:$H,0))</f>
        <v>F04M05</v>
      </c>
      <c r="B1043" t="str">
        <f>INDEX(FamilyPlateData!$C:$C,MATCH($I1043,FamilyPlateData!$H:$H,0))</f>
        <v>04</v>
      </c>
      <c r="C1043" t="str">
        <f>INDEX(FamilyPlateData!$D:$D,MATCH($I1043,FamilyPlateData!$H:$H,0))</f>
        <v>05</v>
      </c>
      <c r="D1043">
        <f>INDEX(FamilyPlateData!$B:$B,MATCH($I1043,FamilyPlateData!$H:$H,0))</f>
        <v>2</v>
      </c>
      <c r="E1043">
        <v>1</v>
      </c>
      <c r="F1043" s="19">
        <v>44</v>
      </c>
      <c r="G1043" t="s">
        <v>3</v>
      </c>
      <c r="H1043" s="5">
        <v>1</v>
      </c>
      <c r="I1043" t="s">
        <v>232</v>
      </c>
      <c r="J1043" s="15" t="str">
        <f t="shared" si="50"/>
        <v>1-44C-1</v>
      </c>
      <c r="K1043">
        <f>INDEX(FamilyPlateData!I:I,MATCH(I1043,FamilyPlateData!H:H,0))</f>
        <v>2</v>
      </c>
      <c r="L1043" t="str">
        <f>INDEX(FamilyPlateData!J:J,MATCH(I1043,FamilyPlateData!H:H,0))</f>
        <v>A4</v>
      </c>
      <c r="M1043">
        <v>1</v>
      </c>
      <c r="N1043">
        <v>1</v>
      </c>
      <c r="O1043">
        <f>IF(_xlfn.IFNA(INDEX(ShrinkageData!H:H,MATCH(J1043,ShrinkageData!H:H,0)), 0) = 0, 0, 1)</f>
        <v>0</v>
      </c>
      <c r="P1043">
        <v>0</v>
      </c>
      <c r="Q1043">
        <f t="shared" si="51"/>
        <v>1</v>
      </c>
      <c r="R1043" s="1">
        <v>43600</v>
      </c>
      <c r="S1043" s="16">
        <f t="shared" si="52"/>
        <v>163</v>
      </c>
    </row>
    <row r="1044" spans="1:19" x14ac:dyDescent="0.2">
      <c r="A1044" t="str">
        <f>INDEX(FamilyPlateData!$A:$A,MATCH($I1044,FamilyPlateData!$H:$H,0))</f>
        <v>F04M05</v>
      </c>
      <c r="B1044" t="str">
        <f>INDEX(FamilyPlateData!$C:$C,MATCH($I1044,FamilyPlateData!$H:$H,0))</f>
        <v>04</v>
      </c>
      <c r="C1044" t="str">
        <f>INDEX(FamilyPlateData!$D:$D,MATCH($I1044,FamilyPlateData!$H:$H,0))</f>
        <v>05</v>
      </c>
      <c r="D1044">
        <f>INDEX(FamilyPlateData!$B:$B,MATCH($I1044,FamilyPlateData!$H:$H,0))</f>
        <v>2</v>
      </c>
      <c r="E1044">
        <v>1</v>
      </c>
      <c r="F1044" s="19">
        <v>44</v>
      </c>
      <c r="G1044" t="s">
        <v>3</v>
      </c>
      <c r="H1044" s="5">
        <v>2</v>
      </c>
      <c r="I1044" t="s">
        <v>232</v>
      </c>
      <c r="J1044" s="15" t="str">
        <f t="shared" si="50"/>
        <v>1-44C-2</v>
      </c>
      <c r="K1044">
        <f>INDEX(FamilyPlateData!I:I,MATCH(I1044,FamilyPlateData!H:H,0))</f>
        <v>2</v>
      </c>
      <c r="L1044" t="str">
        <f>INDEX(FamilyPlateData!J:J,MATCH(I1044,FamilyPlateData!H:H,0))</f>
        <v>A4</v>
      </c>
      <c r="M1044">
        <v>1</v>
      </c>
      <c r="N1044">
        <v>1</v>
      </c>
      <c r="O1044">
        <f>IF(_xlfn.IFNA(INDEX(ShrinkageData!H:H,MATCH(J1044,ShrinkageData!H:H,0)), 0) = 0, 0, 1)</f>
        <v>0</v>
      </c>
      <c r="P1044">
        <v>0</v>
      </c>
      <c r="Q1044">
        <f t="shared" si="51"/>
        <v>1</v>
      </c>
      <c r="R1044" s="1">
        <v>43600</v>
      </c>
      <c r="S1044" s="16">
        <f t="shared" si="52"/>
        <v>163</v>
      </c>
    </row>
    <row r="1045" spans="1:19" x14ac:dyDescent="0.2">
      <c r="A1045" t="str">
        <f>INDEX(FamilyPlateData!$A:$A,MATCH($I1045,FamilyPlateData!$H:$H,0))</f>
        <v>F04M05</v>
      </c>
      <c r="B1045" t="str">
        <f>INDEX(FamilyPlateData!$C:$C,MATCH($I1045,FamilyPlateData!$H:$H,0))</f>
        <v>04</v>
      </c>
      <c r="C1045" t="str">
        <f>INDEX(FamilyPlateData!$D:$D,MATCH($I1045,FamilyPlateData!$H:$H,0))</f>
        <v>05</v>
      </c>
      <c r="D1045">
        <f>INDEX(FamilyPlateData!$B:$B,MATCH($I1045,FamilyPlateData!$H:$H,0))</f>
        <v>2</v>
      </c>
      <c r="E1045">
        <v>1</v>
      </c>
      <c r="F1045" s="19">
        <v>44</v>
      </c>
      <c r="G1045" t="s">
        <v>3</v>
      </c>
      <c r="H1045" s="5">
        <v>3</v>
      </c>
      <c r="I1045" t="s">
        <v>232</v>
      </c>
      <c r="J1045" s="15" t="str">
        <f t="shared" si="50"/>
        <v>1-44C-3</v>
      </c>
      <c r="K1045">
        <f>INDEX(FamilyPlateData!I:I,MATCH(I1045,FamilyPlateData!H:H,0))</f>
        <v>2</v>
      </c>
      <c r="L1045" t="str">
        <f>INDEX(FamilyPlateData!J:J,MATCH(I1045,FamilyPlateData!H:H,0))</f>
        <v>A4</v>
      </c>
      <c r="M1045">
        <v>1</v>
      </c>
      <c r="N1045">
        <v>1</v>
      </c>
      <c r="O1045">
        <f>IF(_xlfn.IFNA(INDEX(ShrinkageData!H:H,MATCH(J1045,ShrinkageData!H:H,0)), 0) = 0, 0, 1)</f>
        <v>0</v>
      </c>
      <c r="P1045">
        <v>0</v>
      </c>
      <c r="Q1045">
        <f t="shared" si="51"/>
        <v>1</v>
      </c>
      <c r="R1045" s="1">
        <v>43600</v>
      </c>
      <c r="S1045" s="16">
        <f t="shared" si="52"/>
        <v>163</v>
      </c>
    </row>
    <row r="1046" spans="1:19" x14ac:dyDescent="0.2">
      <c r="A1046" t="str">
        <f>INDEX(FamilyPlateData!$A:$A,MATCH($I1046,FamilyPlateData!$H:$H,0))</f>
        <v>F04M05</v>
      </c>
      <c r="B1046" t="str">
        <f>INDEX(FamilyPlateData!$C:$C,MATCH($I1046,FamilyPlateData!$H:$H,0))</f>
        <v>04</v>
      </c>
      <c r="C1046" t="str">
        <f>INDEX(FamilyPlateData!$D:$D,MATCH($I1046,FamilyPlateData!$H:$H,0))</f>
        <v>05</v>
      </c>
      <c r="D1046">
        <f>INDEX(FamilyPlateData!$B:$B,MATCH($I1046,FamilyPlateData!$H:$H,0))</f>
        <v>2</v>
      </c>
      <c r="E1046">
        <v>1</v>
      </c>
      <c r="F1046" s="19">
        <v>44</v>
      </c>
      <c r="G1046" t="s">
        <v>3</v>
      </c>
      <c r="H1046" s="5">
        <v>4</v>
      </c>
      <c r="I1046" t="s">
        <v>232</v>
      </c>
      <c r="J1046" s="15" t="str">
        <f t="shared" si="50"/>
        <v>1-44C-4</v>
      </c>
      <c r="K1046">
        <f>INDEX(FamilyPlateData!I:I,MATCH(I1046,FamilyPlateData!H:H,0))</f>
        <v>2</v>
      </c>
      <c r="L1046" t="str">
        <f>INDEX(FamilyPlateData!J:J,MATCH(I1046,FamilyPlateData!H:H,0))</f>
        <v>A4</v>
      </c>
      <c r="M1046">
        <v>1</v>
      </c>
      <c r="N1046">
        <v>1</v>
      </c>
      <c r="O1046">
        <f>IF(_xlfn.IFNA(INDEX(ShrinkageData!H:H,MATCH(J1046,ShrinkageData!H:H,0)), 0) = 0, 0, 1)</f>
        <v>0</v>
      </c>
      <c r="P1046">
        <v>0</v>
      </c>
      <c r="Q1046">
        <f t="shared" si="51"/>
        <v>1</v>
      </c>
      <c r="R1046" s="1">
        <v>43600</v>
      </c>
      <c r="S1046" s="16">
        <f t="shared" si="52"/>
        <v>163</v>
      </c>
    </row>
    <row r="1047" spans="1:19" x14ac:dyDescent="0.2">
      <c r="A1047" t="str">
        <f>INDEX(FamilyPlateData!$A:$A,MATCH($I1047,FamilyPlateData!$H:$H,0))</f>
        <v>F04M05</v>
      </c>
      <c r="B1047" t="str">
        <f>INDEX(FamilyPlateData!$C:$C,MATCH($I1047,FamilyPlateData!$H:$H,0))</f>
        <v>04</v>
      </c>
      <c r="C1047" t="str">
        <f>INDEX(FamilyPlateData!$D:$D,MATCH($I1047,FamilyPlateData!$H:$H,0))</f>
        <v>05</v>
      </c>
      <c r="D1047">
        <f>INDEX(FamilyPlateData!$B:$B,MATCH($I1047,FamilyPlateData!$H:$H,0))</f>
        <v>2</v>
      </c>
      <c r="E1047">
        <v>1</v>
      </c>
      <c r="F1047" s="19">
        <v>44</v>
      </c>
      <c r="G1047" t="s">
        <v>3</v>
      </c>
      <c r="H1047" s="5">
        <v>5</v>
      </c>
      <c r="I1047" t="s">
        <v>232</v>
      </c>
      <c r="J1047" s="15" t="str">
        <f t="shared" si="50"/>
        <v>1-44C-5</v>
      </c>
      <c r="K1047">
        <f>INDEX(FamilyPlateData!I:I,MATCH(I1047,FamilyPlateData!H:H,0))</f>
        <v>2</v>
      </c>
      <c r="L1047" t="str">
        <f>INDEX(FamilyPlateData!J:J,MATCH(I1047,FamilyPlateData!H:H,0))</f>
        <v>A4</v>
      </c>
      <c r="M1047">
        <v>1</v>
      </c>
      <c r="N1047">
        <v>1</v>
      </c>
      <c r="O1047">
        <f>IF(_xlfn.IFNA(INDEX(ShrinkageData!H:H,MATCH(J1047,ShrinkageData!H:H,0)), 0) = 0, 0, 1)</f>
        <v>0</v>
      </c>
      <c r="P1047">
        <v>0</v>
      </c>
      <c r="Q1047">
        <f t="shared" si="51"/>
        <v>1</v>
      </c>
      <c r="R1047" s="1">
        <v>43600</v>
      </c>
      <c r="S1047" s="16">
        <f t="shared" si="52"/>
        <v>163</v>
      </c>
    </row>
    <row r="1048" spans="1:19" x14ac:dyDescent="0.2">
      <c r="A1048" t="str">
        <f>INDEX(FamilyPlateData!$A:$A,MATCH($I1048,FamilyPlateData!$H:$H,0))</f>
        <v>F04M05</v>
      </c>
      <c r="B1048" t="str">
        <f>INDEX(FamilyPlateData!$C:$C,MATCH($I1048,FamilyPlateData!$H:$H,0))</f>
        <v>04</v>
      </c>
      <c r="C1048" t="str">
        <f>INDEX(FamilyPlateData!$D:$D,MATCH($I1048,FamilyPlateData!$H:$H,0))</f>
        <v>05</v>
      </c>
      <c r="D1048">
        <f>INDEX(FamilyPlateData!$B:$B,MATCH($I1048,FamilyPlateData!$H:$H,0))</f>
        <v>2</v>
      </c>
      <c r="E1048">
        <v>1</v>
      </c>
      <c r="F1048" s="19">
        <v>44</v>
      </c>
      <c r="G1048" t="s">
        <v>3</v>
      </c>
      <c r="H1048" s="5">
        <v>6</v>
      </c>
      <c r="I1048" t="s">
        <v>232</v>
      </c>
      <c r="J1048" s="15" t="str">
        <f t="shared" si="50"/>
        <v>1-44C-6</v>
      </c>
      <c r="K1048">
        <f>INDEX(FamilyPlateData!I:I,MATCH(I1048,FamilyPlateData!H:H,0))</f>
        <v>2</v>
      </c>
      <c r="L1048" t="str">
        <f>INDEX(FamilyPlateData!J:J,MATCH(I1048,FamilyPlateData!H:H,0))</f>
        <v>A4</v>
      </c>
      <c r="M1048">
        <v>1</v>
      </c>
      <c r="N1048">
        <v>1</v>
      </c>
      <c r="O1048">
        <f>IF(_xlfn.IFNA(INDEX(ShrinkageData!H:H,MATCH(J1048,ShrinkageData!H:H,0)), 0) = 0, 0, 1)</f>
        <v>0</v>
      </c>
      <c r="P1048">
        <v>0</v>
      </c>
      <c r="Q1048">
        <f t="shared" si="51"/>
        <v>1</v>
      </c>
      <c r="R1048" s="1">
        <v>43600</v>
      </c>
      <c r="S1048" s="16">
        <f t="shared" si="52"/>
        <v>163</v>
      </c>
    </row>
    <row r="1049" spans="1:19" x14ac:dyDescent="0.2">
      <c r="A1049" t="str">
        <f>INDEX(FamilyPlateData!$A:$A,MATCH($I1049,FamilyPlateData!$H:$H,0))</f>
        <v>F04M05</v>
      </c>
      <c r="B1049" t="str">
        <f>INDEX(FamilyPlateData!$C:$C,MATCH($I1049,FamilyPlateData!$H:$H,0))</f>
        <v>04</v>
      </c>
      <c r="C1049" t="str">
        <f>INDEX(FamilyPlateData!$D:$D,MATCH($I1049,FamilyPlateData!$H:$H,0))</f>
        <v>05</v>
      </c>
      <c r="D1049">
        <f>INDEX(FamilyPlateData!$B:$B,MATCH($I1049,FamilyPlateData!$H:$H,0))</f>
        <v>2</v>
      </c>
      <c r="E1049">
        <v>1</v>
      </c>
      <c r="F1049" s="19">
        <v>44</v>
      </c>
      <c r="G1049" t="s">
        <v>4</v>
      </c>
      <c r="H1049" s="5">
        <v>1</v>
      </c>
      <c r="I1049" t="s">
        <v>233</v>
      </c>
      <c r="J1049" s="15" t="str">
        <f t="shared" si="50"/>
        <v>1-44D-1</v>
      </c>
      <c r="K1049">
        <f>INDEX(FamilyPlateData!I:I,MATCH(I1049,FamilyPlateData!H:H,0))</f>
        <v>2</v>
      </c>
      <c r="L1049" t="str">
        <f>INDEX(FamilyPlateData!J:J,MATCH(I1049,FamilyPlateData!H:H,0))</f>
        <v>A4</v>
      </c>
      <c r="M1049">
        <v>1</v>
      </c>
      <c r="N1049">
        <v>1</v>
      </c>
      <c r="O1049">
        <f>IF(_xlfn.IFNA(INDEX(ShrinkageData!H:H,MATCH(J1049,ShrinkageData!H:H,0)), 0) = 0, 0, 1)</f>
        <v>1</v>
      </c>
      <c r="P1049">
        <v>0</v>
      </c>
      <c r="Q1049">
        <f t="shared" si="51"/>
        <v>0</v>
      </c>
      <c r="R1049" s="1">
        <v>43585</v>
      </c>
      <c r="S1049" s="16">
        <f t="shared" si="52"/>
        <v>148</v>
      </c>
    </row>
    <row r="1050" spans="1:19" x14ac:dyDescent="0.2">
      <c r="A1050" t="str">
        <f>INDEX(FamilyPlateData!$A:$A,MATCH($I1050,FamilyPlateData!$H:$H,0))</f>
        <v>F04M05</v>
      </c>
      <c r="B1050" t="str">
        <f>INDEX(FamilyPlateData!$C:$C,MATCH($I1050,FamilyPlateData!$H:$H,0))</f>
        <v>04</v>
      </c>
      <c r="C1050" t="str">
        <f>INDEX(FamilyPlateData!$D:$D,MATCH($I1050,FamilyPlateData!$H:$H,0))</f>
        <v>05</v>
      </c>
      <c r="D1050">
        <f>INDEX(FamilyPlateData!$B:$B,MATCH($I1050,FamilyPlateData!$H:$H,0))</f>
        <v>2</v>
      </c>
      <c r="E1050">
        <v>1</v>
      </c>
      <c r="F1050" s="19">
        <v>44</v>
      </c>
      <c r="G1050" t="s">
        <v>4</v>
      </c>
      <c r="H1050" s="5">
        <v>2</v>
      </c>
      <c r="I1050" t="s">
        <v>233</v>
      </c>
      <c r="J1050" s="15" t="str">
        <f t="shared" si="50"/>
        <v>1-44D-2</v>
      </c>
      <c r="K1050">
        <f>INDEX(FamilyPlateData!I:I,MATCH(I1050,FamilyPlateData!H:H,0))</f>
        <v>2</v>
      </c>
      <c r="L1050" t="str">
        <f>INDEX(FamilyPlateData!J:J,MATCH(I1050,FamilyPlateData!H:H,0))</f>
        <v>A4</v>
      </c>
      <c r="M1050">
        <v>1</v>
      </c>
      <c r="N1050">
        <v>1</v>
      </c>
      <c r="O1050">
        <f>IF(_xlfn.IFNA(INDEX(ShrinkageData!H:H,MATCH(J1050,ShrinkageData!H:H,0)), 0) = 0, 0, 1)</f>
        <v>0</v>
      </c>
      <c r="P1050">
        <v>0</v>
      </c>
      <c r="Q1050">
        <f t="shared" si="51"/>
        <v>1</v>
      </c>
      <c r="R1050" s="1">
        <v>43600</v>
      </c>
      <c r="S1050" s="16">
        <f t="shared" si="52"/>
        <v>163</v>
      </c>
    </row>
    <row r="1051" spans="1:19" x14ac:dyDescent="0.2">
      <c r="A1051" t="str">
        <f>INDEX(FamilyPlateData!$A:$A,MATCH($I1051,FamilyPlateData!$H:$H,0))</f>
        <v>F04M05</v>
      </c>
      <c r="B1051" t="str">
        <f>INDEX(FamilyPlateData!$C:$C,MATCH($I1051,FamilyPlateData!$H:$H,0))</f>
        <v>04</v>
      </c>
      <c r="C1051" t="str">
        <f>INDEX(FamilyPlateData!$D:$D,MATCH($I1051,FamilyPlateData!$H:$H,0))</f>
        <v>05</v>
      </c>
      <c r="D1051">
        <f>INDEX(FamilyPlateData!$B:$B,MATCH($I1051,FamilyPlateData!$H:$H,0))</f>
        <v>2</v>
      </c>
      <c r="E1051">
        <v>1</v>
      </c>
      <c r="F1051" s="19">
        <v>44</v>
      </c>
      <c r="G1051" t="s">
        <v>4</v>
      </c>
      <c r="H1051" s="5">
        <v>3</v>
      </c>
      <c r="I1051" t="s">
        <v>233</v>
      </c>
      <c r="J1051" s="15" t="str">
        <f t="shared" si="50"/>
        <v>1-44D-3</v>
      </c>
      <c r="K1051">
        <f>INDEX(FamilyPlateData!I:I,MATCH(I1051,FamilyPlateData!H:H,0))</f>
        <v>2</v>
      </c>
      <c r="L1051" t="str">
        <f>INDEX(FamilyPlateData!J:J,MATCH(I1051,FamilyPlateData!H:H,0))</f>
        <v>A4</v>
      </c>
      <c r="M1051">
        <v>1</v>
      </c>
      <c r="N1051">
        <v>1</v>
      </c>
      <c r="O1051">
        <f>IF(_xlfn.IFNA(INDEX(ShrinkageData!H:H,MATCH(J1051,ShrinkageData!H:H,0)), 0) = 0, 0, 1)</f>
        <v>0</v>
      </c>
      <c r="P1051">
        <v>0</v>
      </c>
      <c r="Q1051">
        <f t="shared" si="51"/>
        <v>1</v>
      </c>
      <c r="R1051" s="1">
        <v>43600</v>
      </c>
      <c r="S1051" s="16">
        <f t="shared" si="52"/>
        <v>163</v>
      </c>
    </row>
    <row r="1052" spans="1:19" x14ac:dyDescent="0.2">
      <c r="A1052" t="str">
        <f>INDEX(FamilyPlateData!$A:$A,MATCH($I1052,FamilyPlateData!$H:$H,0))</f>
        <v>F04M05</v>
      </c>
      <c r="B1052" t="str">
        <f>INDEX(FamilyPlateData!$C:$C,MATCH($I1052,FamilyPlateData!$H:$H,0))</f>
        <v>04</v>
      </c>
      <c r="C1052" t="str">
        <f>INDEX(FamilyPlateData!$D:$D,MATCH($I1052,FamilyPlateData!$H:$H,0))</f>
        <v>05</v>
      </c>
      <c r="D1052">
        <f>INDEX(FamilyPlateData!$B:$B,MATCH($I1052,FamilyPlateData!$H:$H,0))</f>
        <v>2</v>
      </c>
      <c r="E1052">
        <v>1</v>
      </c>
      <c r="F1052" s="19">
        <v>44</v>
      </c>
      <c r="G1052" t="s">
        <v>4</v>
      </c>
      <c r="H1052" s="5">
        <v>4</v>
      </c>
      <c r="I1052" t="s">
        <v>233</v>
      </c>
      <c r="J1052" s="15" t="str">
        <f t="shared" si="50"/>
        <v>1-44D-4</v>
      </c>
      <c r="K1052">
        <f>INDEX(FamilyPlateData!I:I,MATCH(I1052,FamilyPlateData!H:H,0))</f>
        <v>2</v>
      </c>
      <c r="L1052" t="str">
        <f>INDEX(FamilyPlateData!J:J,MATCH(I1052,FamilyPlateData!H:H,0))</f>
        <v>A4</v>
      </c>
      <c r="M1052">
        <v>1</v>
      </c>
      <c r="N1052">
        <v>1</v>
      </c>
      <c r="O1052">
        <f>IF(_xlfn.IFNA(INDEX(ShrinkageData!H:H,MATCH(J1052,ShrinkageData!H:H,0)), 0) = 0, 0, 1)</f>
        <v>0</v>
      </c>
      <c r="P1052">
        <v>0</v>
      </c>
      <c r="Q1052">
        <f t="shared" si="51"/>
        <v>1</v>
      </c>
      <c r="R1052" s="1">
        <v>43600</v>
      </c>
      <c r="S1052" s="16">
        <f t="shared" si="52"/>
        <v>163</v>
      </c>
    </row>
    <row r="1053" spans="1:19" x14ac:dyDescent="0.2">
      <c r="A1053" t="str">
        <f>INDEX(FamilyPlateData!$A:$A,MATCH($I1053,FamilyPlateData!$H:$H,0))</f>
        <v>F04M05</v>
      </c>
      <c r="B1053" t="str">
        <f>INDEX(FamilyPlateData!$C:$C,MATCH($I1053,FamilyPlateData!$H:$H,0))</f>
        <v>04</v>
      </c>
      <c r="C1053" t="str">
        <f>INDEX(FamilyPlateData!$D:$D,MATCH($I1053,FamilyPlateData!$H:$H,0))</f>
        <v>05</v>
      </c>
      <c r="D1053">
        <f>INDEX(FamilyPlateData!$B:$B,MATCH($I1053,FamilyPlateData!$H:$H,0))</f>
        <v>2</v>
      </c>
      <c r="E1053">
        <v>1</v>
      </c>
      <c r="F1053" s="19">
        <v>44</v>
      </c>
      <c r="G1053" t="s">
        <v>4</v>
      </c>
      <c r="H1053" s="5">
        <v>5</v>
      </c>
      <c r="I1053" t="s">
        <v>233</v>
      </c>
      <c r="J1053" s="15" t="str">
        <f t="shared" si="50"/>
        <v>1-44D-5</v>
      </c>
      <c r="K1053">
        <f>INDEX(FamilyPlateData!I:I,MATCH(I1053,FamilyPlateData!H:H,0))</f>
        <v>2</v>
      </c>
      <c r="L1053" t="str">
        <f>INDEX(FamilyPlateData!J:J,MATCH(I1053,FamilyPlateData!H:H,0))</f>
        <v>A4</v>
      </c>
      <c r="M1053">
        <v>1</v>
      </c>
      <c r="N1053">
        <v>1</v>
      </c>
      <c r="O1053">
        <f>IF(_xlfn.IFNA(INDEX(ShrinkageData!H:H,MATCH(J1053,ShrinkageData!H:H,0)), 0) = 0, 0, 1)</f>
        <v>0</v>
      </c>
      <c r="P1053">
        <v>0</v>
      </c>
      <c r="Q1053">
        <f t="shared" si="51"/>
        <v>1</v>
      </c>
      <c r="R1053" s="1">
        <v>43600</v>
      </c>
      <c r="S1053" s="16">
        <f t="shared" si="52"/>
        <v>163</v>
      </c>
    </row>
    <row r="1054" spans="1:19" x14ac:dyDescent="0.2">
      <c r="A1054" t="str">
        <f>INDEX(FamilyPlateData!$A:$A,MATCH($I1054,FamilyPlateData!$H:$H,0))</f>
        <v>F04M05</v>
      </c>
      <c r="B1054" t="str">
        <f>INDEX(FamilyPlateData!$C:$C,MATCH($I1054,FamilyPlateData!$H:$H,0))</f>
        <v>04</v>
      </c>
      <c r="C1054" t="str">
        <f>INDEX(FamilyPlateData!$D:$D,MATCH($I1054,FamilyPlateData!$H:$H,0))</f>
        <v>05</v>
      </c>
      <c r="D1054">
        <f>INDEX(FamilyPlateData!$B:$B,MATCH($I1054,FamilyPlateData!$H:$H,0))</f>
        <v>2</v>
      </c>
      <c r="E1054">
        <v>1</v>
      </c>
      <c r="F1054" s="19">
        <v>44</v>
      </c>
      <c r="G1054" t="s">
        <v>4</v>
      </c>
      <c r="H1054" s="5">
        <v>6</v>
      </c>
      <c r="I1054" t="s">
        <v>233</v>
      </c>
      <c r="J1054" s="15" t="str">
        <f t="shared" si="50"/>
        <v>1-44D-6</v>
      </c>
      <c r="K1054">
        <f>INDEX(FamilyPlateData!I:I,MATCH(I1054,FamilyPlateData!H:H,0))</f>
        <v>2</v>
      </c>
      <c r="L1054" t="str">
        <f>INDEX(FamilyPlateData!J:J,MATCH(I1054,FamilyPlateData!H:H,0))</f>
        <v>A4</v>
      </c>
      <c r="M1054">
        <v>1</v>
      </c>
      <c r="N1054">
        <v>1</v>
      </c>
      <c r="O1054">
        <f>IF(_xlfn.IFNA(INDEX(ShrinkageData!H:H,MATCH(J1054,ShrinkageData!H:H,0)), 0) = 0, 0, 1)</f>
        <v>0</v>
      </c>
      <c r="P1054">
        <v>0</v>
      </c>
      <c r="Q1054">
        <f t="shared" si="51"/>
        <v>1</v>
      </c>
      <c r="R1054" s="1">
        <v>43595</v>
      </c>
      <c r="S1054" s="16">
        <f t="shared" si="52"/>
        <v>158</v>
      </c>
    </row>
    <row r="1055" spans="1:19" x14ac:dyDescent="0.2">
      <c r="A1055" t="str">
        <f>INDEX(FamilyPlateData!$A:$A,MATCH($I1055,FamilyPlateData!$H:$H,0))</f>
        <v>F08M12</v>
      </c>
      <c r="B1055" t="str">
        <f>INDEX(FamilyPlateData!$C:$C,MATCH($I1055,FamilyPlateData!$H:$H,0))</f>
        <v>08</v>
      </c>
      <c r="C1055" t="str">
        <f>INDEX(FamilyPlateData!$D:$D,MATCH($I1055,FamilyPlateData!$H:$H,0))</f>
        <v>12</v>
      </c>
      <c r="D1055">
        <f>INDEX(FamilyPlateData!$B:$B,MATCH($I1055,FamilyPlateData!$H:$H,0))</f>
        <v>3</v>
      </c>
      <c r="E1055">
        <v>1</v>
      </c>
      <c r="F1055" s="19">
        <v>45</v>
      </c>
      <c r="G1055" t="s">
        <v>1</v>
      </c>
      <c r="H1055" s="5">
        <v>1</v>
      </c>
      <c r="I1055" t="s">
        <v>234</v>
      </c>
      <c r="J1055" s="15" t="str">
        <f t="shared" si="50"/>
        <v>1-45A-1</v>
      </c>
      <c r="K1055">
        <f>INDEX(FamilyPlateData!I:I,MATCH(I1055,FamilyPlateData!H:H,0))</f>
        <v>3</v>
      </c>
      <c r="L1055" t="str">
        <f>INDEX(FamilyPlateData!J:J,MATCH(I1055,FamilyPlateData!H:H,0))</f>
        <v>A2</v>
      </c>
      <c r="M1055">
        <v>1</v>
      </c>
      <c r="N1055">
        <v>1</v>
      </c>
      <c r="O1055">
        <f>IF(_xlfn.IFNA(INDEX(ShrinkageData!H:H,MATCH(J1055,ShrinkageData!H:H,0)), 0) = 0, 0, 1)</f>
        <v>0</v>
      </c>
      <c r="P1055">
        <v>0</v>
      </c>
      <c r="Q1055">
        <f t="shared" si="51"/>
        <v>1</v>
      </c>
      <c r="R1055" s="1">
        <v>43578</v>
      </c>
      <c r="S1055" s="16">
        <f t="shared" si="52"/>
        <v>141</v>
      </c>
    </row>
    <row r="1056" spans="1:19" x14ac:dyDescent="0.2">
      <c r="A1056" t="str">
        <f>INDEX(FamilyPlateData!$A:$A,MATCH($I1056,FamilyPlateData!$H:$H,0))</f>
        <v>F08M12</v>
      </c>
      <c r="B1056" t="str">
        <f>INDEX(FamilyPlateData!$C:$C,MATCH($I1056,FamilyPlateData!$H:$H,0))</f>
        <v>08</v>
      </c>
      <c r="C1056" t="str">
        <f>INDEX(FamilyPlateData!$D:$D,MATCH($I1056,FamilyPlateData!$H:$H,0))</f>
        <v>12</v>
      </c>
      <c r="D1056">
        <f>INDEX(FamilyPlateData!$B:$B,MATCH($I1056,FamilyPlateData!$H:$H,0))</f>
        <v>3</v>
      </c>
      <c r="E1056">
        <v>1</v>
      </c>
      <c r="F1056" s="19">
        <v>45</v>
      </c>
      <c r="G1056" t="s">
        <v>1</v>
      </c>
      <c r="H1056" s="5">
        <v>2</v>
      </c>
      <c r="I1056" t="s">
        <v>234</v>
      </c>
      <c r="J1056" s="15" t="str">
        <f t="shared" si="50"/>
        <v>1-45A-2</v>
      </c>
      <c r="K1056">
        <f>INDEX(FamilyPlateData!I:I,MATCH(I1056,FamilyPlateData!H:H,0))</f>
        <v>3</v>
      </c>
      <c r="L1056" t="str">
        <f>INDEX(FamilyPlateData!J:J,MATCH(I1056,FamilyPlateData!H:H,0))</f>
        <v>A2</v>
      </c>
      <c r="M1056">
        <v>1</v>
      </c>
      <c r="N1056">
        <v>1</v>
      </c>
      <c r="O1056">
        <f>IF(_xlfn.IFNA(INDEX(ShrinkageData!H:H,MATCH(J1056,ShrinkageData!H:H,0)), 0) = 0, 0, 1)</f>
        <v>0</v>
      </c>
      <c r="P1056">
        <v>0</v>
      </c>
      <c r="Q1056">
        <f t="shared" si="51"/>
        <v>1</v>
      </c>
      <c r="R1056" s="1">
        <v>43589</v>
      </c>
      <c r="S1056" s="16">
        <f t="shared" si="52"/>
        <v>152</v>
      </c>
    </row>
    <row r="1057" spans="1:19" x14ac:dyDescent="0.2">
      <c r="A1057" t="str">
        <f>INDEX(FamilyPlateData!$A:$A,MATCH($I1057,FamilyPlateData!$H:$H,0))</f>
        <v>F08M12</v>
      </c>
      <c r="B1057" t="str">
        <f>INDEX(FamilyPlateData!$C:$C,MATCH($I1057,FamilyPlateData!$H:$H,0))</f>
        <v>08</v>
      </c>
      <c r="C1057" t="str">
        <f>INDEX(FamilyPlateData!$D:$D,MATCH($I1057,FamilyPlateData!$H:$H,0))</f>
        <v>12</v>
      </c>
      <c r="D1057">
        <f>INDEX(FamilyPlateData!$B:$B,MATCH($I1057,FamilyPlateData!$H:$H,0))</f>
        <v>3</v>
      </c>
      <c r="E1057">
        <v>1</v>
      </c>
      <c r="F1057" s="19">
        <v>45</v>
      </c>
      <c r="G1057" t="s">
        <v>1</v>
      </c>
      <c r="H1057" s="5">
        <v>3</v>
      </c>
      <c r="I1057" t="s">
        <v>234</v>
      </c>
      <c r="J1057" s="15" t="str">
        <f t="shared" si="50"/>
        <v>1-45A-3</v>
      </c>
      <c r="K1057">
        <f>INDEX(FamilyPlateData!I:I,MATCH(I1057,FamilyPlateData!H:H,0))</f>
        <v>3</v>
      </c>
      <c r="L1057" t="str">
        <f>INDEX(FamilyPlateData!J:J,MATCH(I1057,FamilyPlateData!H:H,0))</f>
        <v>A2</v>
      </c>
      <c r="M1057">
        <v>1</v>
      </c>
      <c r="N1057">
        <v>1</v>
      </c>
      <c r="O1057">
        <f>IF(_xlfn.IFNA(INDEX(ShrinkageData!H:H,MATCH(J1057,ShrinkageData!H:H,0)), 0) = 0, 0, 1)</f>
        <v>1</v>
      </c>
      <c r="P1057">
        <v>0</v>
      </c>
      <c r="Q1057">
        <f t="shared" si="51"/>
        <v>0</v>
      </c>
      <c r="R1057" s="1">
        <v>43566</v>
      </c>
      <c r="S1057" s="16">
        <f t="shared" si="52"/>
        <v>129</v>
      </c>
    </row>
    <row r="1058" spans="1:19" x14ac:dyDescent="0.2">
      <c r="A1058" t="str">
        <f>INDEX(FamilyPlateData!$A:$A,MATCH($I1058,FamilyPlateData!$H:$H,0))</f>
        <v>F08M12</v>
      </c>
      <c r="B1058" t="str">
        <f>INDEX(FamilyPlateData!$C:$C,MATCH($I1058,FamilyPlateData!$H:$H,0))</f>
        <v>08</v>
      </c>
      <c r="C1058" t="str">
        <f>INDEX(FamilyPlateData!$D:$D,MATCH($I1058,FamilyPlateData!$H:$H,0))</f>
        <v>12</v>
      </c>
      <c r="D1058">
        <f>INDEX(FamilyPlateData!$B:$B,MATCH($I1058,FamilyPlateData!$H:$H,0))</f>
        <v>3</v>
      </c>
      <c r="E1058">
        <v>1</v>
      </c>
      <c r="F1058" s="19">
        <v>45</v>
      </c>
      <c r="G1058" t="s">
        <v>1</v>
      </c>
      <c r="H1058" s="5">
        <v>4</v>
      </c>
      <c r="I1058" t="s">
        <v>234</v>
      </c>
      <c r="J1058" s="15" t="str">
        <f t="shared" si="50"/>
        <v>1-45A-4</v>
      </c>
      <c r="K1058">
        <f>INDEX(FamilyPlateData!I:I,MATCH(I1058,FamilyPlateData!H:H,0))</f>
        <v>3</v>
      </c>
      <c r="L1058" t="str">
        <f>INDEX(FamilyPlateData!J:J,MATCH(I1058,FamilyPlateData!H:H,0))</f>
        <v>A2</v>
      </c>
      <c r="M1058">
        <v>1</v>
      </c>
      <c r="N1058">
        <v>1</v>
      </c>
      <c r="O1058">
        <f>IF(_xlfn.IFNA(INDEX(ShrinkageData!H:H,MATCH(J1058,ShrinkageData!H:H,0)), 0) = 0, 0, 1)</f>
        <v>0</v>
      </c>
      <c r="P1058">
        <v>0</v>
      </c>
      <c r="Q1058">
        <f t="shared" si="51"/>
        <v>1</v>
      </c>
      <c r="R1058" s="1">
        <v>43595</v>
      </c>
      <c r="S1058" s="16">
        <f t="shared" si="52"/>
        <v>158</v>
      </c>
    </row>
    <row r="1059" spans="1:19" x14ac:dyDescent="0.2">
      <c r="A1059" t="str">
        <f>INDEX(FamilyPlateData!$A:$A,MATCH($I1059,FamilyPlateData!$H:$H,0))</f>
        <v>F08M12</v>
      </c>
      <c r="B1059" t="str">
        <f>INDEX(FamilyPlateData!$C:$C,MATCH($I1059,FamilyPlateData!$H:$H,0))</f>
        <v>08</v>
      </c>
      <c r="C1059" t="str">
        <f>INDEX(FamilyPlateData!$D:$D,MATCH($I1059,FamilyPlateData!$H:$H,0))</f>
        <v>12</v>
      </c>
      <c r="D1059">
        <f>INDEX(FamilyPlateData!$B:$B,MATCH($I1059,FamilyPlateData!$H:$H,0))</f>
        <v>3</v>
      </c>
      <c r="E1059">
        <v>1</v>
      </c>
      <c r="F1059" s="19">
        <v>45</v>
      </c>
      <c r="G1059" t="s">
        <v>1</v>
      </c>
      <c r="H1059" s="5">
        <v>5</v>
      </c>
      <c r="I1059" t="s">
        <v>234</v>
      </c>
      <c r="J1059" s="15" t="str">
        <f t="shared" si="50"/>
        <v>1-45A-5</v>
      </c>
      <c r="K1059">
        <f>INDEX(FamilyPlateData!I:I,MATCH(I1059,FamilyPlateData!H:H,0))</f>
        <v>3</v>
      </c>
      <c r="L1059" t="str">
        <f>INDEX(FamilyPlateData!J:J,MATCH(I1059,FamilyPlateData!H:H,0))</f>
        <v>A2</v>
      </c>
      <c r="M1059" s="7">
        <v>0</v>
      </c>
      <c r="N1059" s="7">
        <v>0</v>
      </c>
      <c r="O1059">
        <f>IF(_xlfn.IFNA(INDEX(ShrinkageData!H:H,MATCH(J1059,ShrinkageData!H:H,0)), 0) = 0, 0, 1)</f>
        <v>0</v>
      </c>
      <c r="P1059" s="7">
        <v>0</v>
      </c>
      <c r="Q1059">
        <f t="shared" si="51"/>
        <v>0</v>
      </c>
      <c r="R1059" s="2" t="s">
        <v>921</v>
      </c>
      <c r="S1059" s="16">
        <f t="shared" si="52"/>
        <v>0</v>
      </c>
    </row>
    <row r="1060" spans="1:19" x14ac:dyDescent="0.2">
      <c r="A1060" t="str">
        <f>INDEX(FamilyPlateData!$A:$A,MATCH($I1060,FamilyPlateData!$H:$H,0))</f>
        <v>F08M12</v>
      </c>
      <c r="B1060" t="str">
        <f>INDEX(FamilyPlateData!$C:$C,MATCH($I1060,FamilyPlateData!$H:$H,0))</f>
        <v>08</v>
      </c>
      <c r="C1060" t="str">
        <f>INDEX(FamilyPlateData!$D:$D,MATCH($I1060,FamilyPlateData!$H:$H,0))</f>
        <v>12</v>
      </c>
      <c r="D1060">
        <f>INDEX(FamilyPlateData!$B:$B,MATCH($I1060,FamilyPlateData!$H:$H,0))</f>
        <v>3</v>
      </c>
      <c r="E1060">
        <v>1</v>
      </c>
      <c r="F1060" s="19">
        <v>45</v>
      </c>
      <c r="G1060" t="s">
        <v>1</v>
      </c>
      <c r="H1060" s="5">
        <v>6</v>
      </c>
      <c r="I1060" t="s">
        <v>234</v>
      </c>
      <c r="J1060" s="15" t="str">
        <f t="shared" si="50"/>
        <v>1-45A-6</v>
      </c>
      <c r="K1060">
        <f>INDEX(FamilyPlateData!I:I,MATCH(I1060,FamilyPlateData!H:H,0))</f>
        <v>3</v>
      </c>
      <c r="L1060" t="str">
        <f>INDEX(FamilyPlateData!J:J,MATCH(I1060,FamilyPlateData!H:H,0))</f>
        <v>A2</v>
      </c>
      <c r="M1060">
        <v>1</v>
      </c>
      <c r="N1060">
        <v>1</v>
      </c>
      <c r="O1060">
        <f>IF(_xlfn.IFNA(INDEX(ShrinkageData!H:H,MATCH(J1060,ShrinkageData!H:H,0)), 0) = 0, 0, 1)</f>
        <v>0</v>
      </c>
      <c r="P1060">
        <v>0</v>
      </c>
      <c r="Q1060">
        <f t="shared" si="51"/>
        <v>1</v>
      </c>
      <c r="R1060" s="1">
        <v>43595</v>
      </c>
      <c r="S1060" s="16">
        <f t="shared" si="52"/>
        <v>158</v>
      </c>
    </row>
    <row r="1061" spans="1:19" x14ac:dyDescent="0.2">
      <c r="A1061" t="str">
        <f>INDEX(FamilyPlateData!$A:$A,MATCH($I1061,FamilyPlateData!$H:$H,0))</f>
        <v>F08M12</v>
      </c>
      <c r="B1061" t="str">
        <f>INDEX(FamilyPlateData!$C:$C,MATCH($I1061,FamilyPlateData!$H:$H,0))</f>
        <v>08</v>
      </c>
      <c r="C1061" t="str">
        <f>INDEX(FamilyPlateData!$D:$D,MATCH($I1061,FamilyPlateData!$H:$H,0))</f>
        <v>12</v>
      </c>
      <c r="D1061">
        <f>INDEX(FamilyPlateData!$B:$B,MATCH($I1061,FamilyPlateData!$H:$H,0))</f>
        <v>3</v>
      </c>
      <c r="E1061">
        <v>1</v>
      </c>
      <c r="F1061" s="19">
        <v>45</v>
      </c>
      <c r="G1061" t="s">
        <v>2</v>
      </c>
      <c r="H1061" s="5">
        <v>1</v>
      </c>
      <c r="I1061" t="s">
        <v>235</v>
      </c>
      <c r="J1061" s="15" t="str">
        <f t="shared" si="50"/>
        <v>1-45B-1</v>
      </c>
      <c r="K1061">
        <f>INDEX(FamilyPlateData!I:I,MATCH(I1061,FamilyPlateData!H:H,0))</f>
        <v>3</v>
      </c>
      <c r="L1061" t="str">
        <f>INDEX(FamilyPlateData!J:J,MATCH(I1061,FamilyPlateData!H:H,0))</f>
        <v>A2</v>
      </c>
      <c r="M1061">
        <v>0</v>
      </c>
      <c r="N1061">
        <v>0</v>
      </c>
      <c r="O1061">
        <f>IF(_xlfn.IFNA(INDEX(ShrinkageData!H:H,MATCH(J1061,ShrinkageData!H:H,0)), 0) = 0, 0, 1)</f>
        <v>0</v>
      </c>
      <c r="P1061">
        <v>1</v>
      </c>
      <c r="Q1061">
        <f t="shared" si="51"/>
        <v>0</v>
      </c>
      <c r="R1061" s="1" t="s">
        <v>921</v>
      </c>
      <c r="S1061" s="16">
        <f t="shared" si="52"/>
        <v>0</v>
      </c>
    </row>
    <row r="1062" spans="1:19" x14ac:dyDescent="0.2">
      <c r="A1062" t="str">
        <f>INDEX(FamilyPlateData!$A:$A,MATCH($I1062,FamilyPlateData!$H:$H,0))</f>
        <v>F08M12</v>
      </c>
      <c r="B1062" t="str">
        <f>INDEX(FamilyPlateData!$C:$C,MATCH($I1062,FamilyPlateData!$H:$H,0))</f>
        <v>08</v>
      </c>
      <c r="C1062" t="str">
        <f>INDEX(FamilyPlateData!$D:$D,MATCH($I1062,FamilyPlateData!$H:$H,0))</f>
        <v>12</v>
      </c>
      <c r="D1062">
        <f>INDEX(FamilyPlateData!$B:$B,MATCH($I1062,FamilyPlateData!$H:$H,0))</f>
        <v>3</v>
      </c>
      <c r="E1062">
        <v>1</v>
      </c>
      <c r="F1062" s="19">
        <v>45</v>
      </c>
      <c r="G1062" t="s">
        <v>2</v>
      </c>
      <c r="H1062" s="5">
        <v>2</v>
      </c>
      <c r="I1062" t="s">
        <v>235</v>
      </c>
      <c r="J1062" s="15" t="str">
        <f t="shared" si="50"/>
        <v>1-45B-2</v>
      </c>
      <c r="K1062">
        <f>INDEX(FamilyPlateData!I:I,MATCH(I1062,FamilyPlateData!H:H,0))</f>
        <v>3</v>
      </c>
      <c r="L1062" t="str">
        <f>INDEX(FamilyPlateData!J:J,MATCH(I1062,FamilyPlateData!H:H,0))</f>
        <v>A2</v>
      </c>
      <c r="M1062">
        <v>1</v>
      </c>
      <c r="N1062">
        <v>1</v>
      </c>
      <c r="O1062">
        <f>IF(_xlfn.IFNA(INDEX(ShrinkageData!H:H,MATCH(J1062,ShrinkageData!H:H,0)), 0) = 0, 0, 1)</f>
        <v>0</v>
      </c>
      <c r="P1062">
        <v>0</v>
      </c>
      <c r="Q1062">
        <f t="shared" si="51"/>
        <v>1</v>
      </c>
      <c r="R1062" s="1">
        <v>43600</v>
      </c>
      <c r="S1062" s="16">
        <f t="shared" si="52"/>
        <v>163</v>
      </c>
    </row>
    <row r="1063" spans="1:19" x14ac:dyDescent="0.2">
      <c r="A1063" t="str">
        <f>INDEX(FamilyPlateData!$A:$A,MATCH($I1063,FamilyPlateData!$H:$H,0))</f>
        <v>F08M12</v>
      </c>
      <c r="B1063" t="str">
        <f>INDEX(FamilyPlateData!$C:$C,MATCH($I1063,FamilyPlateData!$H:$H,0))</f>
        <v>08</v>
      </c>
      <c r="C1063" t="str">
        <f>INDEX(FamilyPlateData!$D:$D,MATCH($I1063,FamilyPlateData!$H:$H,0))</f>
        <v>12</v>
      </c>
      <c r="D1063">
        <f>INDEX(FamilyPlateData!$B:$B,MATCH($I1063,FamilyPlateData!$H:$H,0))</f>
        <v>3</v>
      </c>
      <c r="E1063">
        <v>1</v>
      </c>
      <c r="F1063" s="19">
        <v>45</v>
      </c>
      <c r="G1063" t="s">
        <v>2</v>
      </c>
      <c r="H1063" s="5">
        <v>3</v>
      </c>
      <c r="I1063" t="s">
        <v>235</v>
      </c>
      <c r="J1063" s="15" t="str">
        <f t="shared" si="50"/>
        <v>1-45B-3</v>
      </c>
      <c r="K1063">
        <f>INDEX(FamilyPlateData!I:I,MATCH(I1063,FamilyPlateData!H:H,0))</f>
        <v>3</v>
      </c>
      <c r="L1063" t="str">
        <f>INDEX(FamilyPlateData!J:J,MATCH(I1063,FamilyPlateData!H:H,0))</f>
        <v>A2</v>
      </c>
      <c r="M1063">
        <v>1</v>
      </c>
      <c r="N1063">
        <v>1</v>
      </c>
      <c r="O1063">
        <f>IF(_xlfn.IFNA(INDEX(ShrinkageData!H:H,MATCH(J1063,ShrinkageData!H:H,0)), 0) = 0, 0, 1)</f>
        <v>1</v>
      </c>
      <c r="P1063">
        <v>0</v>
      </c>
      <c r="Q1063">
        <f t="shared" si="51"/>
        <v>0</v>
      </c>
      <c r="R1063" s="1">
        <v>43554</v>
      </c>
      <c r="S1063" s="16">
        <f t="shared" si="52"/>
        <v>117</v>
      </c>
    </row>
    <row r="1064" spans="1:19" x14ac:dyDescent="0.2">
      <c r="A1064" t="str">
        <f>INDEX(FamilyPlateData!$A:$A,MATCH($I1064,FamilyPlateData!$H:$H,0))</f>
        <v>F08M12</v>
      </c>
      <c r="B1064" t="str">
        <f>INDEX(FamilyPlateData!$C:$C,MATCH($I1064,FamilyPlateData!$H:$H,0))</f>
        <v>08</v>
      </c>
      <c r="C1064" t="str">
        <f>INDEX(FamilyPlateData!$D:$D,MATCH($I1064,FamilyPlateData!$H:$H,0))</f>
        <v>12</v>
      </c>
      <c r="D1064">
        <f>INDEX(FamilyPlateData!$B:$B,MATCH($I1064,FamilyPlateData!$H:$H,0))</f>
        <v>3</v>
      </c>
      <c r="E1064">
        <v>1</v>
      </c>
      <c r="F1064" s="19">
        <v>45</v>
      </c>
      <c r="G1064" t="s">
        <v>2</v>
      </c>
      <c r="H1064" s="5">
        <v>4</v>
      </c>
      <c r="I1064" t="s">
        <v>235</v>
      </c>
      <c r="J1064" s="15" t="str">
        <f t="shared" si="50"/>
        <v>1-45B-4</v>
      </c>
      <c r="K1064">
        <f>INDEX(FamilyPlateData!I:I,MATCH(I1064,FamilyPlateData!H:H,0))</f>
        <v>3</v>
      </c>
      <c r="L1064" t="str">
        <f>INDEX(FamilyPlateData!J:J,MATCH(I1064,FamilyPlateData!H:H,0))</f>
        <v>A2</v>
      </c>
      <c r="M1064">
        <v>1</v>
      </c>
      <c r="N1064">
        <v>1</v>
      </c>
      <c r="O1064">
        <f>IF(_xlfn.IFNA(INDEX(ShrinkageData!H:H,MATCH(J1064,ShrinkageData!H:H,0)), 0) = 0, 0, 1)</f>
        <v>1</v>
      </c>
      <c r="P1064">
        <v>0</v>
      </c>
      <c r="Q1064">
        <f t="shared" si="51"/>
        <v>0</v>
      </c>
      <c r="R1064" s="1">
        <v>43560</v>
      </c>
      <c r="S1064" s="16">
        <f t="shared" si="52"/>
        <v>123</v>
      </c>
    </row>
    <row r="1065" spans="1:19" x14ac:dyDescent="0.2">
      <c r="A1065" t="str">
        <f>INDEX(FamilyPlateData!$A:$A,MATCH($I1065,FamilyPlateData!$H:$H,0))</f>
        <v>F08M12</v>
      </c>
      <c r="B1065" t="str">
        <f>INDEX(FamilyPlateData!$C:$C,MATCH($I1065,FamilyPlateData!$H:$H,0))</f>
        <v>08</v>
      </c>
      <c r="C1065" t="str">
        <f>INDEX(FamilyPlateData!$D:$D,MATCH($I1065,FamilyPlateData!$H:$H,0))</f>
        <v>12</v>
      </c>
      <c r="D1065">
        <f>INDEX(FamilyPlateData!$B:$B,MATCH($I1065,FamilyPlateData!$H:$H,0))</f>
        <v>3</v>
      </c>
      <c r="E1065">
        <v>1</v>
      </c>
      <c r="F1065" s="19">
        <v>45</v>
      </c>
      <c r="G1065" t="s">
        <v>2</v>
      </c>
      <c r="H1065" s="5">
        <v>5</v>
      </c>
      <c r="I1065" t="s">
        <v>235</v>
      </c>
      <c r="J1065" s="15" t="str">
        <f t="shared" si="50"/>
        <v>1-45B-5</v>
      </c>
      <c r="K1065">
        <f>INDEX(FamilyPlateData!I:I,MATCH(I1065,FamilyPlateData!H:H,0))</f>
        <v>3</v>
      </c>
      <c r="L1065" t="str">
        <f>INDEX(FamilyPlateData!J:J,MATCH(I1065,FamilyPlateData!H:H,0))</f>
        <v>A2</v>
      </c>
      <c r="M1065">
        <v>1</v>
      </c>
      <c r="N1065">
        <v>1</v>
      </c>
      <c r="O1065">
        <f>IF(_xlfn.IFNA(INDEX(ShrinkageData!H:H,MATCH(J1065,ShrinkageData!H:H,0)), 0) = 0, 0, 1)</f>
        <v>0</v>
      </c>
      <c r="P1065">
        <v>0</v>
      </c>
      <c r="Q1065">
        <f t="shared" si="51"/>
        <v>1</v>
      </c>
      <c r="R1065" s="1">
        <v>43591</v>
      </c>
      <c r="S1065" s="16">
        <f t="shared" si="52"/>
        <v>154</v>
      </c>
    </row>
    <row r="1066" spans="1:19" x14ac:dyDescent="0.2">
      <c r="A1066" t="str">
        <f>INDEX(FamilyPlateData!$A:$A,MATCH($I1066,FamilyPlateData!$H:$H,0))</f>
        <v>F08M12</v>
      </c>
      <c r="B1066" t="str">
        <f>INDEX(FamilyPlateData!$C:$C,MATCH($I1066,FamilyPlateData!$H:$H,0))</f>
        <v>08</v>
      </c>
      <c r="C1066" t="str">
        <f>INDEX(FamilyPlateData!$D:$D,MATCH($I1066,FamilyPlateData!$H:$H,0))</f>
        <v>12</v>
      </c>
      <c r="D1066">
        <f>INDEX(FamilyPlateData!$B:$B,MATCH($I1066,FamilyPlateData!$H:$H,0))</f>
        <v>3</v>
      </c>
      <c r="E1066">
        <v>1</v>
      </c>
      <c r="F1066" s="19">
        <v>45</v>
      </c>
      <c r="G1066" t="s">
        <v>2</v>
      </c>
      <c r="H1066" s="5">
        <v>6</v>
      </c>
      <c r="I1066" t="s">
        <v>235</v>
      </c>
      <c r="J1066" s="15" t="str">
        <f t="shared" si="50"/>
        <v>1-45B-6</v>
      </c>
      <c r="K1066">
        <f>INDEX(FamilyPlateData!I:I,MATCH(I1066,FamilyPlateData!H:H,0))</f>
        <v>3</v>
      </c>
      <c r="L1066" t="str">
        <f>INDEX(FamilyPlateData!J:J,MATCH(I1066,FamilyPlateData!H:H,0))</f>
        <v>A2</v>
      </c>
      <c r="M1066">
        <v>1</v>
      </c>
      <c r="N1066">
        <v>1</v>
      </c>
      <c r="O1066">
        <f>IF(_xlfn.IFNA(INDEX(ShrinkageData!H:H,MATCH(J1066,ShrinkageData!H:H,0)), 0) = 0, 0, 1)</f>
        <v>0</v>
      </c>
      <c r="P1066">
        <v>0</v>
      </c>
      <c r="Q1066">
        <f t="shared" si="51"/>
        <v>1</v>
      </c>
      <c r="R1066" s="1">
        <v>43589</v>
      </c>
      <c r="S1066" s="16">
        <f t="shared" si="52"/>
        <v>152</v>
      </c>
    </row>
    <row r="1067" spans="1:19" x14ac:dyDescent="0.2">
      <c r="A1067" t="str">
        <f>INDEX(FamilyPlateData!$A:$A,MATCH($I1067,FamilyPlateData!$H:$H,0))</f>
        <v>F05M08</v>
      </c>
      <c r="B1067" t="str">
        <f>INDEX(FamilyPlateData!$C:$C,MATCH($I1067,FamilyPlateData!$H:$H,0))</f>
        <v>05</v>
      </c>
      <c r="C1067" t="str">
        <f>INDEX(FamilyPlateData!$D:$D,MATCH($I1067,FamilyPlateData!$H:$H,0))</f>
        <v>08</v>
      </c>
      <c r="D1067">
        <f>INDEX(FamilyPlateData!$B:$B,MATCH($I1067,FamilyPlateData!$H:$H,0))</f>
        <v>2</v>
      </c>
      <c r="E1067">
        <v>1</v>
      </c>
      <c r="F1067" s="19">
        <v>45</v>
      </c>
      <c r="G1067" t="s">
        <v>3</v>
      </c>
      <c r="H1067" s="5">
        <v>1</v>
      </c>
      <c r="I1067" t="s">
        <v>236</v>
      </c>
      <c r="J1067" s="15" t="str">
        <f t="shared" si="50"/>
        <v>1-45C-1</v>
      </c>
      <c r="K1067">
        <f>INDEX(FamilyPlateData!I:I,MATCH(I1067,FamilyPlateData!H:H,0))</f>
        <v>3</v>
      </c>
      <c r="L1067" t="str">
        <f>INDEX(FamilyPlateData!J:J,MATCH(I1067,FamilyPlateData!H:H,0))</f>
        <v>A3</v>
      </c>
      <c r="M1067">
        <v>0</v>
      </c>
      <c r="N1067">
        <v>0</v>
      </c>
      <c r="O1067">
        <f>IF(_xlfn.IFNA(INDEX(ShrinkageData!H:H,MATCH(J1067,ShrinkageData!H:H,0)), 0) = 0, 0, 1)</f>
        <v>0</v>
      </c>
      <c r="P1067">
        <v>1</v>
      </c>
      <c r="Q1067">
        <f t="shared" ref="Q1067" si="53">IF(AND(M1067=1,N1067=1,O1067=0,P1067=0),1,0)</f>
        <v>0</v>
      </c>
      <c r="R1067" s="1" t="s">
        <v>921</v>
      </c>
      <c r="S1067" s="16">
        <f t="shared" si="52"/>
        <v>0</v>
      </c>
    </row>
    <row r="1068" spans="1:19" x14ac:dyDescent="0.2">
      <c r="A1068" t="str">
        <f>INDEX(FamilyPlateData!$A:$A,MATCH($I1068,FamilyPlateData!$H:$H,0))</f>
        <v>F05M08</v>
      </c>
      <c r="B1068" t="str">
        <f>INDEX(FamilyPlateData!$C:$C,MATCH($I1068,FamilyPlateData!$H:$H,0))</f>
        <v>05</v>
      </c>
      <c r="C1068" t="str">
        <f>INDEX(FamilyPlateData!$D:$D,MATCH($I1068,FamilyPlateData!$H:$H,0))</f>
        <v>08</v>
      </c>
      <c r="D1068">
        <f>INDEX(FamilyPlateData!$B:$B,MATCH($I1068,FamilyPlateData!$H:$H,0))</f>
        <v>2</v>
      </c>
      <c r="E1068">
        <v>1</v>
      </c>
      <c r="F1068" s="19">
        <v>45</v>
      </c>
      <c r="G1068" t="s">
        <v>3</v>
      </c>
      <c r="H1068" s="5">
        <v>2</v>
      </c>
      <c r="I1068" t="s">
        <v>236</v>
      </c>
      <c r="J1068" s="15" t="str">
        <f t="shared" si="50"/>
        <v>1-45C-2</v>
      </c>
      <c r="K1068">
        <f>INDEX(FamilyPlateData!I:I,MATCH(I1068,FamilyPlateData!H:H,0))</f>
        <v>3</v>
      </c>
      <c r="L1068" t="str">
        <f>INDEX(FamilyPlateData!J:J,MATCH(I1068,FamilyPlateData!H:H,0))</f>
        <v>A3</v>
      </c>
      <c r="M1068">
        <v>1</v>
      </c>
      <c r="N1068">
        <v>1</v>
      </c>
      <c r="O1068">
        <f>IF(_xlfn.IFNA(INDEX(ShrinkageData!H:H,MATCH(J1068,ShrinkageData!H:H,0)), 0) = 0, 0, 1)</f>
        <v>1</v>
      </c>
      <c r="P1068">
        <v>0</v>
      </c>
      <c r="Q1068">
        <f t="shared" si="51"/>
        <v>0</v>
      </c>
      <c r="R1068" s="1">
        <v>43554</v>
      </c>
      <c r="S1068" s="16">
        <f t="shared" si="52"/>
        <v>117</v>
      </c>
    </row>
    <row r="1069" spans="1:19" x14ac:dyDescent="0.2">
      <c r="A1069" t="str">
        <f>INDEX(FamilyPlateData!$A:$A,MATCH($I1069,FamilyPlateData!$H:$H,0))</f>
        <v>F05M08</v>
      </c>
      <c r="B1069" t="str">
        <f>INDEX(FamilyPlateData!$C:$C,MATCH($I1069,FamilyPlateData!$H:$H,0))</f>
        <v>05</v>
      </c>
      <c r="C1069" t="str">
        <f>INDEX(FamilyPlateData!$D:$D,MATCH($I1069,FamilyPlateData!$H:$H,0))</f>
        <v>08</v>
      </c>
      <c r="D1069">
        <f>INDEX(FamilyPlateData!$B:$B,MATCH($I1069,FamilyPlateData!$H:$H,0))</f>
        <v>2</v>
      </c>
      <c r="E1069">
        <v>1</v>
      </c>
      <c r="F1069" s="19">
        <v>45</v>
      </c>
      <c r="G1069" t="s">
        <v>3</v>
      </c>
      <c r="H1069" s="5">
        <v>3</v>
      </c>
      <c r="I1069" t="s">
        <v>236</v>
      </c>
      <c r="J1069" s="15" t="str">
        <f t="shared" si="50"/>
        <v>1-45C-3</v>
      </c>
      <c r="K1069">
        <f>INDEX(FamilyPlateData!I:I,MATCH(I1069,FamilyPlateData!H:H,0))</f>
        <v>3</v>
      </c>
      <c r="L1069" t="str">
        <f>INDEX(FamilyPlateData!J:J,MATCH(I1069,FamilyPlateData!H:H,0))</f>
        <v>A3</v>
      </c>
      <c r="M1069">
        <v>1</v>
      </c>
      <c r="N1069">
        <v>1</v>
      </c>
      <c r="O1069">
        <f>IF(_xlfn.IFNA(INDEX(ShrinkageData!H:H,MATCH(J1069,ShrinkageData!H:H,0)), 0) = 0, 0, 1)</f>
        <v>0</v>
      </c>
      <c r="P1069">
        <v>0</v>
      </c>
      <c r="Q1069">
        <f t="shared" si="51"/>
        <v>1</v>
      </c>
      <c r="R1069" s="1">
        <v>43593</v>
      </c>
      <c r="S1069" s="16">
        <f t="shared" si="52"/>
        <v>156</v>
      </c>
    </row>
    <row r="1070" spans="1:19" x14ac:dyDescent="0.2">
      <c r="A1070" t="str">
        <f>INDEX(FamilyPlateData!$A:$A,MATCH($I1070,FamilyPlateData!$H:$H,0))</f>
        <v>F05M08</v>
      </c>
      <c r="B1070" t="str">
        <f>INDEX(FamilyPlateData!$C:$C,MATCH($I1070,FamilyPlateData!$H:$H,0))</f>
        <v>05</v>
      </c>
      <c r="C1070" t="str">
        <f>INDEX(FamilyPlateData!$D:$D,MATCH($I1070,FamilyPlateData!$H:$H,0))</f>
        <v>08</v>
      </c>
      <c r="D1070">
        <f>INDEX(FamilyPlateData!$B:$B,MATCH($I1070,FamilyPlateData!$H:$H,0))</f>
        <v>2</v>
      </c>
      <c r="E1070">
        <v>1</v>
      </c>
      <c r="F1070" s="19">
        <v>45</v>
      </c>
      <c r="G1070" t="s">
        <v>3</v>
      </c>
      <c r="H1070" s="5">
        <v>4</v>
      </c>
      <c r="I1070" t="s">
        <v>236</v>
      </c>
      <c r="J1070" s="15" t="str">
        <f t="shared" si="50"/>
        <v>1-45C-4</v>
      </c>
      <c r="K1070">
        <f>INDEX(FamilyPlateData!I:I,MATCH(I1070,FamilyPlateData!H:H,0))</f>
        <v>3</v>
      </c>
      <c r="L1070" t="str">
        <f>INDEX(FamilyPlateData!J:J,MATCH(I1070,FamilyPlateData!H:H,0))</f>
        <v>A3</v>
      </c>
      <c r="M1070">
        <v>0</v>
      </c>
      <c r="N1070">
        <v>0</v>
      </c>
      <c r="O1070">
        <f>IF(_xlfn.IFNA(INDEX(ShrinkageData!H:H,MATCH(J1070,ShrinkageData!H:H,0)), 0) = 0, 0, 1)</f>
        <v>0</v>
      </c>
      <c r="P1070">
        <v>1</v>
      </c>
      <c r="Q1070">
        <f t="shared" ref="Q1070" si="54">IF(AND(M1070=1,N1070=1,O1070=0,P1070=0),1,0)</f>
        <v>0</v>
      </c>
      <c r="R1070" s="1" t="s">
        <v>921</v>
      </c>
      <c r="S1070" s="16">
        <f t="shared" si="52"/>
        <v>0</v>
      </c>
    </row>
    <row r="1071" spans="1:19" x14ac:dyDescent="0.2">
      <c r="A1071" t="str">
        <f>INDEX(FamilyPlateData!$A:$A,MATCH($I1071,FamilyPlateData!$H:$H,0))</f>
        <v>F05M08</v>
      </c>
      <c r="B1071" t="str">
        <f>INDEX(FamilyPlateData!$C:$C,MATCH($I1071,FamilyPlateData!$H:$H,0))</f>
        <v>05</v>
      </c>
      <c r="C1071" t="str">
        <f>INDEX(FamilyPlateData!$D:$D,MATCH($I1071,FamilyPlateData!$H:$H,0))</f>
        <v>08</v>
      </c>
      <c r="D1071">
        <f>INDEX(FamilyPlateData!$B:$B,MATCH($I1071,FamilyPlateData!$H:$H,0))</f>
        <v>2</v>
      </c>
      <c r="E1071">
        <v>1</v>
      </c>
      <c r="F1071" s="19">
        <v>45</v>
      </c>
      <c r="G1071" t="s">
        <v>3</v>
      </c>
      <c r="H1071" s="5">
        <v>5</v>
      </c>
      <c r="I1071" t="s">
        <v>236</v>
      </c>
      <c r="J1071" s="15" t="str">
        <f t="shared" si="50"/>
        <v>1-45C-5</v>
      </c>
      <c r="K1071">
        <f>INDEX(FamilyPlateData!I:I,MATCH(I1071,FamilyPlateData!H:H,0))</f>
        <v>3</v>
      </c>
      <c r="L1071" t="str">
        <f>INDEX(FamilyPlateData!J:J,MATCH(I1071,FamilyPlateData!H:H,0))</f>
        <v>A3</v>
      </c>
      <c r="M1071">
        <v>1</v>
      </c>
      <c r="N1071">
        <v>1</v>
      </c>
      <c r="O1071">
        <f>IF(_xlfn.IFNA(INDEX(ShrinkageData!H:H,MATCH(J1071,ShrinkageData!H:H,0)), 0) = 0, 0, 1)</f>
        <v>1</v>
      </c>
      <c r="P1071">
        <v>0</v>
      </c>
      <c r="Q1071">
        <f t="shared" si="51"/>
        <v>0</v>
      </c>
      <c r="R1071" s="1">
        <v>43593</v>
      </c>
      <c r="S1071" s="16">
        <f t="shared" si="52"/>
        <v>156</v>
      </c>
    </row>
    <row r="1072" spans="1:19" x14ac:dyDescent="0.2">
      <c r="A1072" t="str">
        <f>INDEX(FamilyPlateData!$A:$A,MATCH($I1072,FamilyPlateData!$H:$H,0))</f>
        <v>F05M08</v>
      </c>
      <c r="B1072" t="str">
        <f>INDEX(FamilyPlateData!$C:$C,MATCH($I1072,FamilyPlateData!$H:$H,0))</f>
        <v>05</v>
      </c>
      <c r="C1072" t="str">
        <f>INDEX(FamilyPlateData!$D:$D,MATCH($I1072,FamilyPlateData!$H:$H,0))</f>
        <v>08</v>
      </c>
      <c r="D1072">
        <f>INDEX(FamilyPlateData!$B:$B,MATCH($I1072,FamilyPlateData!$H:$H,0))</f>
        <v>2</v>
      </c>
      <c r="E1072">
        <v>1</v>
      </c>
      <c r="F1072" s="19">
        <v>45</v>
      </c>
      <c r="G1072" t="s">
        <v>3</v>
      </c>
      <c r="H1072" s="5">
        <v>6</v>
      </c>
      <c r="I1072" t="s">
        <v>236</v>
      </c>
      <c r="J1072" s="15" t="str">
        <f t="shared" si="50"/>
        <v>1-45C-6</v>
      </c>
      <c r="K1072">
        <f>INDEX(FamilyPlateData!I:I,MATCH(I1072,FamilyPlateData!H:H,0))</f>
        <v>3</v>
      </c>
      <c r="L1072" t="str">
        <f>INDEX(FamilyPlateData!J:J,MATCH(I1072,FamilyPlateData!H:H,0))</f>
        <v>A3</v>
      </c>
      <c r="M1072">
        <v>0</v>
      </c>
      <c r="N1072">
        <v>0</v>
      </c>
      <c r="O1072">
        <f>IF(_xlfn.IFNA(INDEX(ShrinkageData!H:H,MATCH(J1072,ShrinkageData!H:H,0)), 0) = 0, 0, 1)</f>
        <v>0</v>
      </c>
      <c r="P1072">
        <v>0</v>
      </c>
      <c r="Q1072">
        <f t="shared" si="51"/>
        <v>0</v>
      </c>
      <c r="R1072" s="1" t="s">
        <v>921</v>
      </c>
      <c r="S1072" s="16">
        <f t="shared" si="52"/>
        <v>0</v>
      </c>
    </row>
    <row r="1073" spans="1:19" x14ac:dyDescent="0.2">
      <c r="A1073" t="str">
        <f>INDEX(FamilyPlateData!$A:$A,MATCH($I1073,FamilyPlateData!$H:$H,0))</f>
        <v>F05M08</v>
      </c>
      <c r="B1073" t="str">
        <f>INDEX(FamilyPlateData!$C:$C,MATCH($I1073,FamilyPlateData!$H:$H,0))</f>
        <v>05</v>
      </c>
      <c r="C1073" t="str">
        <f>INDEX(FamilyPlateData!$D:$D,MATCH($I1073,FamilyPlateData!$H:$H,0))</f>
        <v>08</v>
      </c>
      <c r="D1073">
        <f>INDEX(FamilyPlateData!$B:$B,MATCH($I1073,FamilyPlateData!$H:$H,0))</f>
        <v>2</v>
      </c>
      <c r="E1073">
        <v>1</v>
      </c>
      <c r="F1073" s="19">
        <v>45</v>
      </c>
      <c r="G1073" t="s">
        <v>4</v>
      </c>
      <c r="H1073" s="5">
        <v>1</v>
      </c>
      <c r="I1073" t="s">
        <v>237</v>
      </c>
      <c r="J1073" s="15" t="str">
        <f t="shared" si="50"/>
        <v>1-45D-1</v>
      </c>
      <c r="K1073">
        <f>INDEX(FamilyPlateData!I:I,MATCH(I1073,FamilyPlateData!H:H,0))</f>
        <v>3</v>
      </c>
      <c r="L1073" t="str">
        <f>INDEX(FamilyPlateData!J:J,MATCH(I1073,FamilyPlateData!H:H,0))</f>
        <v>A3</v>
      </c>
      <c r="M1073">
        <v>1</v>
      </c>
      <c r="N1073">
        <v>1</v>
      </c>
      <c r="O1073">
        <f>IF(_xlfn.IFNA(INDEX(ShrinkageData!H:H,MATCH(J1073,ShrinkageData!H:H,0)), 0) = 0, 0, 1)</f>
        <v>0</v>
      </c>
      <c r="P1073">
        <v>0</v>
      </c>
      <c r="Q1073">
        <f t="shared" si="51"/>
        <v>1</v>
      </c>
      <c r="R1073" s="1">
        <v>43600</v>
      </c>
      <c r="S1073" s="16">
        <f t="shared" si="52"/>
        <v>163</v>
      </c>
    </row>
    <row r="1074" spans="1:19" x14ac:dyDescent="0.2">
      <c r="A1074" t="str">
        <f>INDEX(FamilyPlateData!$A:$A,MATCH($I1074,FamilyPlateData!$H:$H,0))</f>
        <v>F05M08</v>
      </c>
      <c r="B1074" t="str">
        <f>INDEX(FamilyPlateData!$C:$C,MATCH($I1074,FamilyPlateData!$H:$H,0))</f>
        <v>05</v>
      </c>
      <c r="C1074" t="str">
        <f>INDEX(FamilyPlateData!$D:$D,MATCH($I1074,FamilyPlateData!$H:$H,0))</f>
        <v>08</v>
      </c>
      <c r="D1074">
        <f>INDEX(FamilyPlateData!$B:$B,MATCH($I1074,FamilyPlateData!$H:$H,0))</f>
        <v>2</v>
      </c>
      <c r="E1074">
        <v>1</v>
      </c>
      <c r="F1074" s="19">
        <v>45</v>
      </c>
      <c r="G1074" t="s">
        <v>4</v>
      </c>
      <c r="H1074" s="5">
        <v>2</v>
      </c>
      <c r="I1074" t="s">
        <v>237</v>
      </c>
      <c r="J1074" s="15" t="str">
        <f t="shared" si="50"/>
        <v>1-45D-2</v>
      </c>
      <c r="K1074">
        <f>INDEX(FamilyPlateData!I:I,MATCH(I1074,FamilyPlateData!H:H,0))</f>
        <v>3</v>
      </c>
      <c r="L1074" t="str">
        <f>INDEX(FamilyPlateData!J:J,MATCH(I1074,FamilyPlateData!H:H,0))</f>
        <v>A3</v>
      </c>
      <c r="M1074">
        <v>1</v>
      </c>
      <c r="N1074">
        <v>1</v>
      </c>
      <c r="O1074">
        <f>IF(_xlfn.IFNA(INDEX(ShrinkageData!H:H,MATCH(J1074,ShrinkageData!H:H,0)), 0) = 0, 0, 1)</f>
        <v>0</v>
      </c>
      <c r="P1074">
        <v>0</v>
      </c>
      <c r="Q1074">
        <f t="shared" si="51"/>
        <v>1</v>
      </c>
      <c r="R1074" s="1">
        <v>43600</v>
      </c>
      <c r="S1074" s="16">
        <f t="shared" si="52"/>
        <v>163</v>
      </c>
    </row>
    <row r="1075" spans="1:19" x14ac:dyDescent="0.2">
      <c r="A1075" t="str">
        <f>INDEX(FamilyPlateData!$A:$A,MATCH($I1075,FamilyPlateData!$H:$H,0))</f>
        <v>F05M08</v>
      </c>
      <c r="B1075" t="str">
        <f>INDEX(FamilyPlateData!$C:$C,MATCH($I1075,FamilyPlateData!$H:$H,0))</f>
        <v>05</v>
      </c>
      <c r="C1075" t="str">
        <f>INDEX(FamilyPlateData!$D:$D,MATCH($I1075,FamilyPlateData!$H:$H,0))</f>
        <v>08</v>
      </c>
      <c r="D1075">
        <f>INDEX(FamilyPlateData!$B:$B,MATCH($I1075,FamilyPlateData!$H:$H,0))</f>
        <v>2</v>
      </c>
      <c r="E1075">
        <v>1</v>
      </c>
      <c r="F1075" s="19">
        <v>45</v>
      </c>
      <c r="G1075" t="s">
        <v>4</v>
      </c>
      <c r="H1075" s="5">
        <v>3</v>
      </c>
      <c r="I1075" t="s">
        <v>237</v>
      </c>
      <c r="J1075" s="15" t="str">
        <f t="shared" si="50"/>
        <v>1-45D-3</v>
      </c>
      <c r="K1075">
        <f>INDEX(FamilyPlateData!I:I,MATCH(I1075,FamilyPlateData!H:H,0))</f>
        <v>3</v>
      </c>
      <c r="L1075" t="str">
        <f>INDEX(FamilyPlateData!J:J,MATCH(I1075,FamilyPlateData!H:H,0))</f>
        <v>A3</v>
      </c>
      <c r="M1075">
        <v>1</v>
      </c>
      <c r="N1075">
        <v>1</v>
      </c>
      <c r="O1075">
        <f>IF(_xlfn.IFNA(INDEX(ShrinkageData!H:H,MATCH(J1075,ShrinkageData!H:H,0)), 0) = 0, 0, 1)</f>
        <v>0</v>
      </c>
      <c r="P1075">
        <v>0</v>
      </c>
      <c r="Q1075">
        <f t="shared" si="51"/>
        <v>1</v>
      </c>
      <c r="R1075" s="1">
        <v>43600</v>
      </c>
      <c r="S1075" s="16">
        <f t="shared" si="52"/>
        <v>163</v>
      </c>
    </row>
    <row r="1076" spans="1:19" x14ac:dyDescent="0.2">
      <c r="A1076" t="str">
        <f>INDEX(FamilyPlateData!$A:$A,MATCH($I1076,FamilyPlateData!$H:$H,0))</f>
        <v>F05M08</v>
      </c>
      <c r="B1076" t="str">
        <f>INDEX(FamilyPlateData!$C:$C,MATCH($I1076,FamilyPlateData!$H:$H,0))</f>
        <v>05</v>
      </c>
      <c r="C1076" t="str">
        <f>INDEX(FamilyPlateData!$D:$D,MATCH($I1076,FamilyPlateData!$H:$H,0))</f>
        <v>08</v>
      </c>
      <c r="D1076">
        <f>INDEX(FamilyPlateData!$B:$B,MATCH($I1076,FamilyPlateData!$H:$H,0))</f>
        <v>2</v>
      </c>
      <c r="E1076">
        <v>1</v>
      </c>
      <c r="F1076" s="19">
        <v>45</v>
      </c>
      <c r="G1076" t="s">
        <v>4</v>
      </c>
      <c r="H1076" s="5">
        <v>4</v>
      </c>
      <c r="I1076" t="s">
        <v>237</v>
      </c>
      <c r="J1076" s="15" t="str">
        <f t="shared" si="50"/>
        <v>1-45D-4</v>
      </c>
      <c r="K1076">
        <f>INDEX(FamilyPlateData!I:I,MATCH(I1076,FamilyPlateData!H:H,0))</f>
        <v>3</v>
      </c>
      <c r="L1076" t="str">
        <f>INDEX(FamilyPlateData!J:J,MATCH(I1076,FamilyPlateData!H:H,0))</f>
        <v>A3</v>
      </c>
      <c r="M1076">
        <v>1</v>
      </c>
      <c r="N1076">
        <v>1</v>
      </c>
      <c r="O1076">
        <f>IF(_xlfn.IFNA(INDEX(ShrinkageData!H:H,MATCH(J1076,ShrinkageData!H:H,0)), 0) = 0, 0, 1)</f>
        <v>1</v>
      </c>
      <c r="P1076">
        <v>0</v>
      </c>
      <c r="Q1076">
        <f t="shared" si="51"/>
        <v>0</v>
      </c>
      <c r="R1076" s="1">
        <v>43566</v>
      </c>
      <c r="S1076" s="16">
        <f t="shared" si="52"/>
        <v>129</v>
      </c>
    </row>
    <row r="1077" spans="1:19" x14ac:dyDescent="0.2">
      <c r="A1077" t="str">
        <f>INDEX(FamilyPlateData!$A:$A,MATCH($I1077,FamilyPlateData!$H:$H,0))</f>
        <v>F05M08</v>
      </c>
      <c r="B1077" t="str">
        <f>INDEX(FamilyPlateData!$C:$C,MATCH($I1077,FamilyPlateData!$H:$H,0))</f>
        <v>05</v>
      </c>
      <c r="C1077" t="str">
        <f>INDEX(FamilyPlateData!$D:$D,MATCH($I1077,FamilyPlateData!$H:$H,0))</f>
        <v>08</v>
      </c>
      <c r="D1077">
        <f>INDEX(FamilyPlateData!$B:$B,MATCH($I1077,FamilyPlateData!$H:$H,0))</f>
        <v>2</v>
      </c>
      <c r="E1077">
        <v>1</v>
      </c>
      <c r="F1077" s="19">
        <v>45</v>
      </c>
      <c r="G1077" t="s">
        <v>4</v>
      </c>
      <c r="H1077" s="5">
        <v>5</v>
      </c>
      <c r="I1077" t="s">
        <v>237</v>
      </c>
      <c r="J1077" s="15" t="str">
        <f t="shared" si="50"/>
        <v>1-45D-5</v>
      </c>
      <c r="K1077">
        <f>INDEX(FamilyPlateData!I:I,MATCH(I1077,FamilyPlateData!H:H,0))</f>
        <v>3</v>
      </c>
      <c r="L1077" t="str">
        <f>INDEX(FamilyPlateData!J:J,MATCH(I1077,FamilyPlateData!H:H,0))</f>
        <v>A3</v>
      </c>
      <c r="M1077">
        <v>1</v>
      </c>
      <c r="N1077">
        <v>1</v>
      </c>
      <c r="O1077">
        <f>IF(_xlfn.IFNA(INDEX(ShrinkageData!H:H,MATCH(J1077,ShrinkageData!H:H,0)), 0) = 0, 0, 1)</f>
        <v>0</v>
      </c>
      <c r="P1077">
        <v>0</v>
      </c>
      <c r="Q1077">
        <f t="shared" si="51"/>
        <v>1</v>
      </c>
      <c r="R1077" s="1">
        <v>43554</v>
      </c>
      <c r="S1077" s="16">
        <f t="shared" si="52"/>
        <v>117</v>
      </c>
    </row>
    <row r="1078" spans="1:19" x14ac:dyDescent="0.2">
      <c r="A1078" t="str">
        <f>INDEX(FamilyPlateData!$A:$A,MATCH($I1078,FamilyPlateData!$H:$H,0))</f>
        <v>F05M08</v>
      </c>
      <c r="B1078" t="str">
        <f>INDEX(FamilyPlateData!$C:$C,MATCH($I1078,FamilyPlateData!$H:$H,0))</f>
        <v>05</v>
      </c>
      <c r="C1078" t="str">
        <f>INDEX(FamilyPlateData!$D:$D,MATCH($I1078,FamilyPlateData!$H:$H,0))</f>
        <v>08</v>
      </c>
      <c r="D1078">
        <f>INDEX(FamilyPlateData!$B:$B,MATCH($I1078,FamilyPlateData!$H:$H,0))</f>
        <v>2</v>
      </c>
      <c r="E1078">
        <v>1</v>
      </c>
      <c r="F1078" s="19">
        <v>45</v>
      </c>
      <c r="G1078" t="s">
        <v>4</v>
      </c>
      <c r="H1078" s="5">
        <v>6</v>
      </c>
      <c r="I1078" t="s">
        <v>237</v>
      </c>
      <c r="J1078" s="15" t="str">
        <f t="shared" si="50"/>
        <v>1-45D-6</v>
      </c>
      <c r="K1078">
        <f>INDEX(FamilyPlateData!I:I,MATCH(I1078,FamilyPlateData!H:H,0))</f>
        <v>3</v>
      </c>
      <c r="L1078" t="str">
        <f>INDEX(FamilyPlateData!J:J,MATCH(I1078,FamilyPlateData!H:H,0))</f>
        <v>A3</v>
      </c>
      <c r="M1078">
        <v>1</v>
      </c>
      <c r="N1078">
        <v>1</v>
      </c>
      <c r="O1078">
        <f>IF(_xlfn.IFNA(INDEX(ShrinkageData!H:H,MATCH(J1078,ShrinkageData!H:H,0)), 0) = 0, 0, 1)</f>
        <v>0</v>
      </c>
      <c r="P1078">
        <v>0</v>
      </c>
      <c r="Q1078">
        <f t="shared" si="51"/>
        <v>1</v>
      </c>
      <c r="R1078" s="1">
        <v>43600</v>
      </c>
      <c r="S1078" s="16">
        <f t="shared" si="52"/>
        <v>163</v>
      </c>
    </row>
    <row r="1079" spans="1:19" x14ac:dyDescent="0.2">
      <c r="A1079" t="str">
        <f>INDEX(FamilyPlateData!$A:$A,MATCH($I1079,FamilyPlateData!$H:$H,0))</f>
        <v>F11M13</v>
      </c>
      <c r="B1079" t="str">
        <f>INDEX(FamilyPlateData!$C:$C,MATCH($I1079,FamilyPlateData!$H:$H,0))</f>
        <v>11</v>
      </c>
      <c r="C1079" t="str">
        <f>INDEX(FamilyPlateData!$D:$D,MATCH($I1079,FamilyPlateData!$H:$H,0))</f>
        <v>13</v>
      </c>
      <c r="D1079">
        <f>INDEX(FamilyPlateData!$B:$B,MATCH($I1079,FamilyPlateData!$H:$H,0))</f>
        <v>4</v>
      </c>
      <c r="E1079">
        <v>1</v>
      </c>
      <c r="F1079" s="19">
        <v>46</v>
      </c>
      <c r="G1079" t="s">
        <v>1</v>
      </c>
      <c r="H1079" s="5">
        <v>1</v>
      </c>
      <c r="I1079" t="s">
        <v>238</v>
      </c>
      <c r="J1079" s="15" t="str">
        <f t="shared" si="50"/>
        <v>1-46A-1</v>
      </c>
      <c r="K1079">
        <f>INDEX(FamilyPlateData!I:I,MATCH(I1079,FamilyPlateData!H:H,0))</f>
        <v>3</v>
      </c>
      <c r="L1079" t="str">
        <f>INDEX(FamilyPlateData!J:J,MATCH(I1079,FamilyPlateData!H:H,0))</f>
        <v>A3</v>
      </c>
      <c r="M1079">
        <v>1</v>
      </c>
      <c r="N1079">
        <v>1</v>
      </c>
      <c r="O1079">
        <f>IF(_xlfn.IFNA(INDEX(ShrinkageData!H:H,MATCH(J1079,ShrinkageData!H:H,0)), 0) = 0, 0, 1)</f>
        <v>0</v>
      </c>
      <c r="P1079">
        <v>0</v>
      </c>
      <c r="Q1079">
        <f t="shared" si="51"/>
        <v>1</v>
      </c>
      <c r="R1079" s="1">
        <v>43600</v>
      </c>
      <c r="S1079" s="16">
        <f t="shared" si="52"/>
        <v>163</v>
      </c>
    </row>
    <row r="1080" spans="1:19" x14ac:dyDescent="0.2">
      <c r="A1080" t="str">
        <f>INDEX(FamilyPlateData!$A:$A,MATCH($I1080,FamilyPlateData!$H:$H,0))</f>
        <v>F11M13</v>
      </c>
      <c r="B1080" t="str">
        <f>INDEX(FamilyPlateData!$C:$C,MATCH($I1080,FamilyPlateData!$H:$H,0))</f>
        <v>11</v>
      </c>
      <c r="C1080" t="str">
        <f>INDEX(FamilyPlateData!$D:$D,MATCH($I1080,FamilyPlateData!$H:$H,0))</f>
        <v>13</v>
      </c>
      <c r="D1080">
        <f>INDEX(FamilyPlateData!$B:$B,MATCH($I1080,FamilyPlateData!$H:$H,0))</f>
        <v>4</v>
      </c>
      <c r="E1080">
        <v>1</v>
      </c>
      <c r="F1080" s="19">
        <v>46</v>
      </c>
      <c r="G1080" t="s">
        <v>1</v>
      </c>
      <c r="H1080" s="5">
        <v>2</v>
      </c>
      <c r="I1080" t="s">
        <v>238</v>
      </c>
      <c r="J1080" s="15" t="str">
        <f t="shared" si="50"/>
        <v>1-46A-2</v>
      </c>
      <c r="K1080">
        <f>INDEX(FamilyPlateData!I:I,MATCH(I1080,FamilyPlateData!H:H,0))</f>
        <v>3</v>
      </c>
      <c r="L1080" t="str">
        <f>INDEX(FamilyPlateData!J:J,MATCH(I1080,FamilyPlateData!H:H,0))</f>
        <v>A3</v>
      </c>
      <c r="M1080">
        <v>1</v>
      </c>
      <c r="N1080">
        <v>1</v>
      </c>
      <c r="O1080">
        <f>IF(_xlfn.IFNA(INDEX(ShrinkageData!H:H,MATCH(J1080,ShrinkageData!H:H,0)), 0) = 0, 0, 1)</f>
        <v>0</v>
      </c>
      <c r="P1080">
        <v>0</v>
      </c>
      <c r="Q1080">
        <f t="shared" si="51"/>
        <v>1</v>
      </c>
      <c r="R1080" s="1">
        <v>43600</v>
      </c>
      <c r="S1080" s="16">
        <f t="shared" si="52"/>
        <v>163</v>
      </c>
    </row>
    <row r="1081" spans="1:19" x14ac:dyDescent="0.2">
      <c r="A1081" t="str">
        <f>INDEX(FamilyPlateData!$A:$A,MATCH($I1081,FamilyPlateData!$H:$H,0))</f>
        <v>F11M13</v>
      </c>
      <c r="B1081" t="str">
        <f>INDEX(FamilyPlateData!$C:$C,MATCH($I1081,FamilyPlateData!$H:$H,0))</f>
        <v>11</v>
      </c>
      <c r="C1081" t="str">
        <f>INDEX(FamilyPlateData!$D:$D,MATCH($I1081,FamilyPlateData!$H:$H,0))</f>
        <v>13</v>
      </c>
      <c r="D1081">
        <f>INDEX(FamilyPlateData!$B:$B,MATCH($I1081,FamilyPlateData!$H:$H,0))</f>
        <v>4</v>
      </c>
      <c r="E1081">
        <v>1</v>
      </c>
      <c r="F1081" s="19">
        <v>46</v>
      </c>
      <c r="G1081" t="s">
        <v>1</v>
      </c>
      <c r="H1081" s="5">
        <v>3</v>
      </c>
      <c r="I1081" t="s">
        <v>238</v>
      </c>
      <c r="J1081" s="15" t="str">
        <f t="shared" si="50"/>
        <v>1-46A-3</v>
      </c>
      <c r="K1081">
        <f>INDEX(FamilyPlateData!I:I,MATCH(I1081,FamilyPlateData!H:H,0))</f>
        <v>3</v>
      </c>
      <c r="L1081" t="str">
        <f>INDEX(FamilyPlateData!J:J,MATCH(I1081,FamilyPlateData!H:H,0))</f>
        <v>A3</v>
      </c>
      <c r="M1081">
        <v>1</v>
      </c>
      <c r="N1081">
        <v>1</v>
      </c>
      <c r="O1081">
        <f>IF(_xlfn.IFNA(INDEX(ShrinkageData!H:H,MATCH(J1081,ShrinkageData!H:H,0)), 0) = 0, 0, 1)</f>
        <v>0</v>
      </c>
      <c r="P1081">
        <v>0</v>
      </c>
      <c r="Q1081">
        <f t="shared" si="51"/>
        <v>1</v>
      </c>
      <c r="R1081" s="1">
        <v>43600</v>
      </c>
      <c r="S1081" s="16">
        <f t="shared" si="52"/>
        <v>163</v>
      </c>
    </row>
    <row r="1082" spans="1:19" x14ac:dyDescent="0.2">
      <c r="A1082" t="str">
        <f>INDEX(FamilyPlateData!$A:$A,MATCH($I1082,FamilyPlateData!$H:$H,0))</f>
        <v>F11M13</v>
      </c>
      <c r="B1082" t="str">
        <f>INDEX(FamilyPlateData!$C:$C,MATCH($I1082,FamilyPlateData!$H:$H,0))</f>
        <v>11</v>
      </c>
      <c r="C1082" t="str">
        <f>INDEX(FamilyPlateData!$D:$D,MATCH($I1082,FamilyPlateData!$H:$H,0))</f>
        <v>13</v>
      </c>
      <c r="D1082">
        <f>INDEX(FamilyPlateData!$B:$B,MATCH($I1082,FamilyPlateData!$H:$H,0))</f>
        <v>4</v>
      </c>
      <c r="E1082">
        <v>1</v>
      </c>
      <c r="F1082" s="19">
        <v>46</v>
      </c>
      <c r="G1082" t="s">
        <v>1</v>
      </c>
      <c r="H1082" s="5">
        <v>4</v>
      </c>
      <c r="I1082" t="s">
        <v>238</v>
      </c>
      <c r="J1082" s="15" t="str">
        <f t="shared" si="50"/>
        <v>1-46A-4</v>
      </c>
      <c r="K1082">
        <f>INDEX(FamilyPlateData!I:I,MATCH(I1082,FamilyPlateData!H:H,0))</f>
        <v>3</v>
      </c>
      <c r="L1082" t="str">
        <f>INDEX(FamilyPlateData!J:J,MATCH(I1082,FamilyPlateData!H:H,0))</f>
        <v>A3</v>
      </c>
      <c r="M1082">
        <v>1</v>
      </c>
      <c r="N1082">
        <v>1</v>
      </c>
      <c r="O1082">
        <f>IF(_xlfn.IFNA(INDEX(ShrinkageData!H:H,MATCH(J1082,ShrinkageData!H:H,0)), 0) = 0, 0, 1)</f>
        <v>0</v>
      </c>
      <c r="P1082">
        <v>0</v>
      </c>
      <c r="Q1082">
        <f t="shared" si="51"/>
        <v>1</v>
      </c>
      <c r="R1082" s="1">
        <v>43600</v>
      </c>
      <c r="S1082" s="16">
        <f t="shared" si="52"/>
        <v>163</v>
      </c>
    </row>
    <row r="1083" spans="1:19" x14ac:dyDescent="0.2">
      <c r="A1083" t="str">
        <f>INDEX(FamilyPlateData!$A:$A,MATCH($I1083,FamilyPlateData!$H:$H,0))</f>
        <v>F11M13</v>
      </c>
      <c r="B1083" t="str">
        <f>INDEX(FamilyPlateData!$C:$C,MATCH($I1083,FamilyPlateData!$H:$H,0))</f>
        <v>11</v>
      </c>
      <c r="C1083" t="str">
        <f>INDEX(FamilyPlateData!$D:$D,MATCH($I1083,FamilyPlateData!$H:$H,0))</f>
        <v>13</v>
      </c>
      <c r="D1083">
        <f>INDEX(FamilyPlateData!$B:$B,MATCH($I1083,FamilyPlateData!$H:$H,0))</f>
        <v>4</v>
      </c>
      <c r="E1083">
        <v>1</v>
      </c>
      <c r="F1083" s="19">
        <v>46</v>
      </c>
      <c r="G1083" t="s">
        <v>1</v>
      </c>
      <c r="H1083" s="5">
        <v>5</v>
      </c>
      <c r="I1083" t="s">
        <v>238</v>
      </c>
      <c r="J1083" s="15" t="str">
        <f t="shared" si="50"/>
        <v>1-46A-5</v>
      </c>
      <c r="K1083">
        <f>INDEX(FamilyPlateData!I:I,MATCH(I1083,FamilyPlateData!H:H,0))</f>
        <v>3</v>
      </c>
      <c r="L1083" t="str">
        <f>INDEX(FamilyPlateData!J:J,MATCH(I1083,FamilyPlateData!H:H,0))</f>
        <v>A3</v>
      </c>
      <c r="M1083" s="7">
        <v>0</v>
      </c>
      <c r="N1083" s="7">
        <v>0</v>
      </c>
      <c r="O1083">
        <f>IF(_xlfn.IFNA(INDEX(ShrinkageData!H:H,MATCH(J1083,ShrinkageData!H:H,0)), 0) = 0, 0, 1)</f>
        <v>0</v>
      </c>
      <c r="P1083" s="7">
        <v>0</v>
      </c>
      <c r="Q1083">
        <f t="shared" si="51"/>
        <v>0</v>
      </c>
      <c r="R1083" s="2" t="s">
        <v>921</v>
      </c>
      <c r="S1083" s="16">
        <f t="shared" si="52"/>
        <v>0</v>
      </c>
    </row>
    <row r="1084" spans="1:19" x14ac:dyDescent="0.2">
      <c r="A1084" t="str">
        <f>INDEX(FamilyPlateData!$A:$A,MATCH($I1084,FamilyPlateData!$H:$H,0))</f>
        <v>F11M13</v>
      </c>
      <c r="B1084" t="str">
        <f>INDEX(FamilyPlateData!$C:$C,MATCH($I1084,FamilyPlateData!$H:$H,0))</f>
        <v>11</v>
      </c>
      <c r="C1084" t="str">
        <f>INDEX(FamilyPlateData!$D:$D,MATCH($I1084,FamilyPlateData!$H:$H,0))</f>
        <v>13</v>
      </c>
      <c r="D1084">
        <f>INDEX(FamilyPlateData!$B:$B,MATCH($I1084,FamilyPlateData!$H:$H,0))</f>
        <v>4</v>
      </c>
      <c r="E1084">
        <v>1</v>
      </c>
      <c r="F1084" s="19">
        <v>46</v>
      </c>
      <c r="G1084" t="s">
        <v>1</v>
      </c>
      <c r="H1084" s="5">
        <v>6</v>
      </c>
      <c r="I1084" t="s">
        <v>238</v>
      </c>
      <c r="J1084" s="15" t="str">
        <f t="shared" si="50"/>
        <v>1-46A-6</v>
      </c>
      <c r="K1084">
        <f>INDEX(FamilyPlateData!I:I,MATCH(I1084,FamilyPlateData!H:H,0))</f>
        <v>3</v>
      </c>
      <c r="L1084" t="str">
        <f>INDEX(FamilyPlateData!J:J,MATCH(I1084,FamilyPlateData!H:H,0))</f>
        <v>A3</v>
      </c>
      <c r="M1084">
        <v>1</v>
      </c>
      <c r="N1084">
        <v>1</v>
      </c>
      <c r="O1084">
        <f>IF(_xlfn.IFNA(INDEX(ShrinkageData!H:H,MATCH(J1084,ShrinkageData!H:H,0)), 0) = 0, 0, 1)</f>
        <v>0</v>
      </c>
      <c r="P1084">
        <v>0</v>
      </c>
      <c r="Q1084">
        <f t="shared" si="51"/>
        <v>1</v>
      </c>
      <c r="R1084" s="1">
        <v>43600</v>
      </c>
      <c r="S1084" s="16">
        <f t="shared" si="52"/>
        <v>163</v>
      </c>
    </row>
    <row r="1085" spans="1:19" x14ac:dyDescent="0.2">
      <c r="A1085" t="str">
        <f>INDEX(FamilyPlateData!$A:$A,MATCH($I1085,FamilyPlateData!$H:$H,0))</f>
        <v>F11M13</v>
      </c>
      <c r="B1085" t="str">
        <f>INDEX(FamilyPlateData!$C:$C,MATCH($I1085,FamilyPlateData!$H:$H,0))</f>
        <v>11</v>
      </c>
      <c r="C1085" t="str">
        <f>INDEX(FamilyPlateData!$D:$D,MATCH($I1085,FamilyPlateData!$H:$H,0))</f>
        <v>13</v>
      </c>
      <c r="D1085">
        <f>INDEX(FamilyPlateData!$B:$B,MATCH($I1085,FamilyPlateData!$H:$H,0))</f>
        <v>4</v>
      </c>
      <c r="E1085">
        <v>1</v>
      </c>
      <c r="F1085" s="19">
        <v>46</v>
      </c>
      <c r="G1085" t="s">
        <v>2</v>
      </c>
      <c r="H1085" s="5">
        <v>1</v>
      </c>
      <c r="I1085" t="s">
        <v>239</v>
      </c>
      <c r="J1085" s="15" t="str">
        <f t="shared" si="50"/>
        <v>1-46B-1</v>
      </c>
      <c r="K1085">
        <f>INDEX(FamilyPlateData!I:I,MATCH(I1085,FamilyPlateData!H:H,0))</f>
        <v>3</v>
      </c>
      <c r="L1085" t="str">
        <f>INDEX(FamilyPlateData!J:J,MATCH(I1085,FamilyPlateData!H:H,0))</f>
        <v>A3</v>
      </c>
      <c r="M1085">
        <v>1</v>
      </c>
      <c r="N1085">
        <v>1</v>
      </c>
      <c r="O1085">
        <f>IF(_xlfn.IFNA(INDEX(ShrinkageData!H:H,MATCH(J1085,ShrinkageData!H:H,0)), 0) = 0, 0, 1)</f>
        <v>0</v>
      </c>
      <c r="P1085">
        <v>0</v>
      </c>
      <c r="Q1085">
        <f t="shared" si="51"/>
        <v>1</v>
      </c>
      <c r="R1085" s="1">
        <v>43600</v>
      </c>
      <c r="S1085" s="16">
        <f t="shared" si="52"/>
        <v>163</v>
      </c>
    </row>
    <row r="1086" spans="1:19" x14ac:dyDescent="0.2">
      <c r="A1086" t="str">
        <f>INDEX(FamilyPlateData!$A:$A,MATCH($I1086,FamilyPlateData!$H:$H,0))</f>
        <v>F11M13</v>
      </c>
      <c r="B1086" t="str">
        <f>INDEX(FamilyPlateData!$C:$C,MATCH($I1086,FamilyPlateData!$H:$H,0))</f>
        <v>11</v>
      </c>
      <c r="C1086" t="str">
        <f>INDEX(FamilyPlateData!$D:$D,MATCH($I1086,FamilyPlateData!$H:$H,0))</f>
        <v>13</v>
      </c>
      <c r="D1086">
        <f>INDEX(FamilyPlateData!$B:$B,MATCH($I1086,FamilyPlateData!$H:$H,0))</f>
        <v>4</v>
      </c>
      <c r="E1086">
        <v>1</v>
      </c>
      <c r="F1086" s="19">
        <v>46</v>
      </c>
      <c r="G1086" t="s">
        <v>2</v>
      </c>
      <c r="H1086" s="5">
        <v>2</v>
      </c>
      <c r="I1086" t="s">
        <v>239</v>
      </c>
      <c r="J1086" s="15" t="str">
        <f t="shared" si="50"/>
        <v>1-46B-2</v>
      </c>
      <c r="K1086">
        <f>INDEX(FamilyPlateData!I:I,MATCH(I1086,FamilyPlateData!H:H,0))</f>
        <v>3</v>
      </c>
      <c r="L1086" t="str">
        <f>INDEX(FamilyPlateData!J:J,MATCH(I1086,FamilyPlateData!H:H,0))</f>
        <v>A3</v>
      </c>
      <c r="M1086">
        <v>1</v>
      </c>
      <c r="N1086">
        <v>1</v>
      </c>
      <c r="O1086">
        <f>IF(_xlfn.IFNA(INDEX(ShrinkageData!H:H,MATCH(J1086,ShrinkageData!H:H,0)), 0) = 0, 0, 1)</f>
        <v>0</v>
      </c>
      <c r="P1086">
        <v>0</v>
      </c>
      <c r="Q1086">
        <f t="shared" si="51"/>
        <v>1</v>
      </c>
      <c r="R1086" s="1">
        <v>43595</v>
      </c>
      <c r="S1086" s="16">
        <f t="shared" si="52"/>
        <v>158</v>
      </c>
    </row>
    <row r="1087" spans="1:19" x14ac:dyDescent="0.2">
      <c r="A1087" t="str">
        <f>INDEX(FamilyPlateData!$A:$A,MATCH($I1087,FamilyPlateData!$H:$H,0))</f>
        <v>F11M13</v>
      </c>
      <c r="B1087" t="str">
        <f>INDEX(FamilyPlateData!$C:$C,MATCH($I1087,FamilyPlateData!$H:$H,0))</f>
        <v>11</v>
      </c>
      <c r="C1087" t="str">
        <f>INDEX(FamilyPlateData!$D:$D,MATCH($I1087,FamilyPlateData!$H:$H,0))</f>
        <v>13</v>
      </c>
      <c r="D1087">
        <f>INDEX(FamilyPlateData!$B:$B,MATCH($I1087,FamilyPlateData!$H:$H,0))</f>
        <v>4</v>
      </c>
      <c r="E1087">
        <v>1</v>
      </c>
      <c r="F1087" s="19">
        <v>46</v>
      </c>
      <c r="G1087" t="s">
        <v>2</v>
      </c>
      <c r="H1087" s="5">
        <v>3</v>
      </c>
      <c r="I1087" t="s">
        <v>239</v>
      </c>
      <c r="J1087" s="15" t="str">
        <f t="shared" si="50"/>
        <v>1-46B-3</v>
      </c>
      <c r="K1087">
        <f>INDEX(FamilyPlateData!I:I,MATCH(I1087,FamilyPlateData!H:H,0))</f>
        <v>3</v>
      </c>
      <c r="L1087" t="str">
        <f>INDEX(FamilyPlateData!J:J,MATCH(I1087,FamilyPlateData!H:H,0))</f>
        <v>A3</v>
      </c>
      <c r="M1087">
        <v>1</v>
      </c>
      <c r="N1087">
        <v>1</v>
      </c>
      <c r="O1087">
        <f>IF(_xlfn.IFNA(INDEX(ShrinkageData!H:H,MATCH(J1087,ShrinkageData!H:H,0)), 0) = 0, 0, 1)</f>
        <v>0</v>
      </c>
      <c r="P1087">
        <v>0</v>
      </c>
      <c r="Q1087">
        <f t="shared" si="51"/>
        <v>1</v>
      </c>
      <c r="R1087" s="1">
        <v>43595</v>
      </c>
      <c r="S1087" s="16">
        <f t="shared" si="52"/>
        <v>158</v>
      </c>
    </row>
    <row r="1088" spans="1:19" x14ac:dyDescent="0.2">
      <c r="A1088" t="str">
        <f>INDEX(FamilyPlateData!$A:$A,MATCH($I1088,FamilyPlateData!$H:$H,0))</f>
        <v>F11M13</v>
      </c>
      <c r="B1088" t="str">
        <f>INDEX(FamilyPlateData!$C:$C,MATCH($I1088,FamilyPlateData!$H:$H,0))</f>
        <v>11</v>
      </c>
      <c r="C1088" t="str">
        <f>INDEX(FamilyPlateData!$D:$D,MATCH($I1088,FamilyPlateData!$H:$H,0))</f>
        <v>13</v>
      </c>
      <c r="D1088">
        <f>INDEX(FamilyPlateData!$B:$B,MATCH($I1088,FamilyPlateData!$H:$H,0))</f>
        <v>4</v>
      </c>
      <c r="E1088">
        <v>1</v>
      </c>
      <c r="F1088" s="19">
        <v>46</v>
      </c>
      <c r="G1088" t="s">
        <v>2</v>
      </c>
      <c r="H1088" s="5">
        <v>4</v>
      </c>
      <c r="I1088" t="s">
        <v>239</v>
      </c>
      <c r="J1088" s="15" t="str">
        <f t="shared" ref="J1088:J1151" si="55">CONCATENATE(I1088,"-",H1088)</f>
        <v>1-46B-4</v>
      </c>
      <c r="K1088">
        <f>INDEX(FamilyPlateData!I:I,MATCH(I1088,FamilyPlateData!H:H,0))</f>
        <v>3</v>
      </c>
      <c r="L1088" t="str">
        <f>INDEX(FamilyPlateData!J:J,MATCH(I1088,FamilyPlateData!H:H,0))</f>
        <v>A3</v>
      </c>
      <c r="M1088">
        <v>1</v>
      </c>
      <c r="N1088">
        <v>1</v>
      </c>
      <c r="O1088">
        <f>IF(_xlfn.IFNA(INDEX(ShrinkageData!H:H,MATCH(J1088,ShrinkageData!H:H,0)), 0) = 0, 0, 1)</f>
        <v>0</v>
      </c>
      <c r="P1088">
        <v>0</v>
      </c>
      <c r="Q1088">
        <f t="shared" si="51"/>
        <v>1</v>
      </c>
      <c r="R1088" s="1">
        <v>43593</v>
      </c>
      <c r="S1088" s="16">
        <f t="shared" si="52"/>
        <v>156</v>
      </c>
    </row>
    <row r="1089" spans="1:19" x14ac:dyDescent="0.2">
      <c r="A1089" t="str">
        <f>INDEX(FamilyPlateData!$A:$A,MATCH($I1089,FamilyPlateData!$H:$H,0))</f>
        <v>F11M13</v>
      </c>
      <c r="B1089" t="str">
        <f>INDEX(FamilyPlateData!$C:$C,MATCH($I1089,FamilyPlateData!$H:$H,0))</f>
        <v>11</v>
      </c>
      <c r="C1089" t="str">
        <f>INDEX(FamilyPlateData!$D:$D,MATCH($I1089,FamilyPlateData!$H:$H,0))</f>
        <v>13</v>
      </c>
      <c r="D1089">
        <f>INDEX(FamilyPlateData!$B:$B,MATCH($I1089,FamilyPlateData!$H:$H,0))</f>
        <v>4</v>
      </c>
      <c r="E1089">
        <v>1</v>
      </c>
      <c r="F1089" s="19">
        <v>46</v>
      </c>
      <c r="G1089" t="s">
        <v>2</v>
      </c>
      <c r="H1089" s="5">
        <v>5</v>
      </c>
      <c r="I1089" t="s">
        <v>239</v>
      </c>
      <c r="J1089" s="15" t="str">
        <f t="shared" si="55"/>
        <v>1-46B-5</v>
      </c>
      <c r="K1089">
        <f>INDEX(FamilyPlateData!I:I,MATCH(I1089,FamilyPlateData!H:H,0))</f>
        <v>3</v>
      </c>
      <c r="L1089" t="str">
        <f>INDEX(FamilyPlateData!J:J,MATCH(I1089,FamilyPlateData!H:H,0))</f>
        <v>A3</v>
      </c>
      <c r="M1089">
        <v>1</v>
      </c>
      <c r="N1089">
        <v>1</v>
      </c>
      <c r="O1089">
        <f>IF(_xlfn.IFNA(INDEX(ShrinkageData!H:H,MATCH(J1089,ShrinkageData!H:H,0)), 0) = 0, 0, 1)</f>
        <v>0</v>
      </c>
      <c r="P1089">
        <v>0</v>
      </c>
      <c r="Q1089">
        <f t="shared" si="51"/>
        <v>1</v>
      </c>
      <c r="R1089" s="1">
        <v>43600</v>
      </c>
      <c r="S1089" s="16">
        <f t="shared" si="52"/>
        <v>163</v>
      </c>
    </row>
    <row r="1090" spans="1:19" x14ac:dyDescent="0.2">
      <c r="A1090" t="str">
        <f>INDEX(FamilyPlateData!$A:$A,MATCH($I1090,FamilyPlateData!$H:$H,0))</f>
        <v>F11M13</v>
      </c>
      <c r="B1090" t="str">
        <f>INDEX(FamilyPlateData!$C:$C,MATCH($I1090,FamilyPlateData!$H:$H,0))</f>
        <v>11</v>
      </c>
      <c r="C1090" t="str">
        <f>INDEX(FamilyPlateData!$D:$D,MATCH($I1090,FamilyPlateData!$H:$H,0))</f>
        <v>13</v>
      </c>
      <c r="D1090">
        <f>INDEX(FamilyPlateData!$B:$B,MATCH($I1090,FamilyPlateData!$H:$H,0))</f>
        <v>4</v>
      </c>
      <c r="E1090">
        <v>1</v>
      </c>
      <c r="F1090" s="19">
        <v>46</v>
      </c>
      <c r="G1090" t="s">
        <v>2</v>
      </c>
      <c r="H1090" s="5">
        <v>6</v>
      </c>
      <c r="I1090" t="s">
        <v>239</v>
      </c>
      <c r="J1090" s="15" t="str">
        <f t="shared" si="55"/>
        <v>1-46B-6</v>
      </c>
      <c r="K1090">
        <f>INDEX(FamilyPlateData!I:I,MATCH(I1090,FamilyPlateData!H:H,0))</f>
        <v>3</v>
      </c>
      <c r="L1090" t="str">
        <f>INDEX(FamilyPlateData!J:J,MATCH(I1090,FamilyPlateData!H:H,0))</f>
        <v>A3</v>
      </c>
      <c r="M1090">
        <v>1</v>
      </c>
      <c r="N1090">
        <v>1</v>
      </c>
      <c r="O1090">
        <f>IF(_xlfn.IFNA(INDEX(ShrinkageData!H:H,MATCH(J1090,ShrinkageData!H:H,0)), 0) = 0, 0, 1)</f>
        <v>0</v>
      </c>
      <c r="P1090">
        <v>0</v>
      </c>
      <c r="Q1090">
        <f t="shared" si="51"/>
        <v>1</v>
      </c>
      <c r="R1090" s="1">
        <v>43600</v>
      </c>
      <c r="S1090" s="16">
        <f t="shared" si="52"/>
        <v>163</v>
      </c>
    </row>
    <row r="1091" spans="1:19" x14ac:dyDescent="0.2">
      <c r="A1091" t="str">
        <f>INDEX(FamilyPlateData!$A:$A,MATCH($I1091,FamilyPlateData!$H:$H,0))</f>
        <v>F04M05</v>
      </c>
      <c r="B1091" t="str">
        <f>INDEX(FamilyPlateData!$C:$C,MATCH($I1091,FamilyPlateData!$H:$H,0))</f>
        <v>04</v>
      </c>
      <c r="C1091" t="str">
        <f>INDEX(FamilyPlateData!$D:$D,MATCH($I1091,FamilyPlateData!$H:$H,0))</f>
        <v>05</v>
      </c>
      <c r="D1091">
        <f>INDEX(FamilyPlateData!$B:$B,MATCH($I1091,FamilyPlateData!$H:$H,0))</f>
        <v>2</v>
      </c>
      <c r="E1091">
        <v>1</v>
      </c>
      <c r="F1091" s="19">
        <v>46</v>
      </c>
      <c r="G1091" t="s">
        <v>3</v>
      </c>
      <c r="H1091" s="5">
        <v>1</v>
      </c>
      <c r="I1091" t="s">
        <v>240</v>
      </c>
      <c r="J1091" s="15" t="str">
        <f t="shared" si="55"/>
        <v>1-46C-1</v>
      </c>
      <c r="K1091">
        <f>INDEX(FamilyPlateData!I:I,MATCH(I1091,FamilyPlateData!H:H,0))</f>
        <v>3</v>
      </c>
      <c r="L1091" t="str">
        <f>INDEX(FamilyPlateData!J:J,MATCH(I1091,FamilyPlateData!H:H,0))</f>
        <v>A4</v>
      </c>
      <c r="M1091">
        <v>1</v>
      </c>
      <c r="N1091">
        <v>1</v>
      </c>
      <c r="O1091">
        <f>IF(_xlfn.IFNA(INDEX(ShrinkageData!H:H,MATCH(J1091,ShrinkageData!H:H,0)), 0) = 0, 0, 1)</f>
        <v>0</v>
      </c>
      <c r="P1091">
        <v>0</v>
      </c>
      <c r="Q1091">
        <f t="shared" ref="Q1091:Q1154" si="56">IF(AND(M1091=1,N1091=1,O1091=0,P1091=0),1,0)</f>
        <v>1</v>
      </c>
      <c r="R1091" s="1">
        <v>43600</v>
      </c>
      <c r="S1091" s="16">
        <f t="shared" ref="S1091:S1154" si="57">IF(AND(R1091 &lt;&gt; "", R1091 &lt;&gt; "n/a"), R1091-DATE(2018,12,3), 0)</f>
        <v>163</v>
      </c>
    </row>
    <row r="1092" spans="1:19" x14ac:dyDescent="0.2">
      <c r="A1092" t="str">
        <f>INDEX(FamilyPlateData!$A:$A,MATCH($I1092,FamilyPlateData!$H:$H,0))</f>
        <v>F04M05</v>
      </c>
      <c r="B1092" t="str">
        <f>INDEX(FamilyPlateData!$C:$C,MATCH($I1092,FamilyPlateData!$H:$H,0))</f>
        <v>04</v>
      </c>
      <c r="C1092" t="str">
        <f>INDEX(FamilyPlateData!$D:$D,MATCH($I1092,FamilyPlateData!$H:$H,0))</f>
        <v>05</v>
      </c>
      <c r="D1092">
        <f>INDEX(FamilyPlateData!$B:$B,MATCH($I1092,FamilyPlateData!$H:$H,0))</f>
        <v>2</v>
      </c>
      <c r="E1092">
        <v>1</v>
      </c>
      <c r="F1092" s="19">
        <v>46</v>
      </c>
      <c r="G1092" t="s">
        <v>3</v>
      </c>
      <c r="H1092" s="5">
        <v>2</v>
      </c>
      <c r="I1092" t="s">
        <v>240</v>
      </c>
      <c r="J1092" s="15" t="str">
        <f t="shared" si="55"/>
        <v>1-46C-2</v>
      </c>
      <c r="K1092">
        <f>INDEX(FamilyPlateData!I:I,MATCH(I1092,FamilyPlateData!H:H,0))</f>
        <v>3</v>
      </c>
      <c r="L1092" t="str">
        <f>INDEX(FamilyPlateData!J:J,MATCH(I1092,FamilyPlateData!H:H,0))</f>
        <v>A4</v>
      </c>
      <c r="M1092">
        <v>1</v>
      </c>
      <c r="N1092">
        <v>1</v>
      </c>
      <c r="O1092">
        <f>IF(_xlfn.IFNA(INDEX(ShrinkageData!H:H,MATCH(J1092,ShrinkageData!H:H,0)), 0) = 0, 0, 1)</f>
        <v>0</v>
      </c>
      <c r="P1092">
        <v>0</v>
      </c>
      <c r="Q1092">
        <f t="shared" si="56"/>
        <v>1</v>
      </c>
      <c r="R1092" s="1">
        <v>43600</v>
      </c>
      <c r="S1092" s="16">
        <f t="shared" si="57"/>
        <v>163</v>
      </c>
    </row>
    <row r="1093" spans="1:19" x14ac:dyDescent="0.2">
      <c r="A1093" t="str">
        <f>INDEX(FamilyPlateData!$A:$A,MATCH($I1093,FamilyPlateData!$H:$H,0))</f>
        <v>F04M05</v>
      </c>
      <c r="B1093" t="str">
        <f>INDEX(FamilyPlateData!$C:$C,MATCH($I1093,FamilyPlateData!$H:$H,0))</f>
        <v>04</v>
      </c>
      <c r="C1093" t="str">
        <f>INDEX(FamilyPlateData!$D:$D,MATCH($I1093,FamilyPlateData!$H:$H,0))</f>
        <v>05</v>
      </c>
      <c r="D1093">
        <f>INDEX(FamilyPlateData!$B:$B,MATCH($I1093,FamilyPlateData!$H:$H,0))</f>
        <v>2</v>
      </c>
      <c r="E1093">
        <v>1</v>
      </c>
      <c r="F1093" s="19">
        <v>46</v>
      </c>
      <c r="G1093" t="s">
        <v>3</v>
      </c>
      <c r="H1093" s="5">
        <v>3</v>
      </c>
      <c r="I1093" t="s">
        <v>240</v>
      </c>
      <c r="J1093" s="15" t="str">
        <f t="shared" si="55"/>
        <v>1-46C-3</v>
      </c>
      <c r="K1093">
        <f>INDEX(FamilyPlateData!I:I,MATCH(I1093,FamilyPlateData!H:H,0))</f>
        <v>3</v>
      </c>
      <c r="L1093" t="str">
        <f>INDEX(FamilyPlateData!J:J,MATCH(I1093,FamilyPlateData!H:H,0))</f>
        <v>A4</v>
      </c>
      <c r="M1093">
        <v>1</v>
      </c>
      <c r="N1093">
        <v>1</v>
      </c>
      <c r="O1093">
        <f>IF(_xlfn.IFNA(INDEX(ShrinkageData!H:H,MATCH(J1093,ShrinkageData!H:H,0)), 0) = 0, 0, 1)</f>
        <v>0</v>
      </c>
      <c r="P1093">
        <v>0</v>
      </c>
      <c r="Q1093">
        <f t="shared" si="56"/>
        <v>1</v>
      </c>
      <c r="R1093" s="1">
        <v>43595</v>
      </c>
      <c r="S1093" s="16">
        <f t="shared" si="57"/>
        <v>158</v>
      </c>
    </row>
    <row r="1094" spans="1:19" x14ac:dyDescent="0.2">
      <c r="A1094" t="str">
        <f>INDEX(FamilyPlateData!$A:$A,MATCH($I1094,FamilyPlateData!$H:$H,0))</f>
        <v>F04M05</v>
      </c>
      <c r="B1094" t="str">
        <f>INDEX(FamilyPlateData!$C:$C,MATCH($I1094,FamilyPlateData!$H:$H,0))</f>
        <v>04</v>
      </c>
      <c r="C1094" t="str">
        <f>INDEX(FamilyPlateData!$D:$D,MATCH($I1094,FamilyPlateData!$H:$H,0))</f>
        <v>05</v>
      </c>
      <c r="D1094">
        <f>INDEX(FamilyPlateData!$B:$B,MATCH($I1094,FamilyPlateData!$H:$H,0))</f>
        <v>2</v>
      </c>
      <c r="E1094">
        <v>1</v>
      </c>
      <c r="F1094" s="19">
        <v>46</v>
      </c>
      <c r="G1094" t="s">
        <v>3</v>
      </c>
      <c r="H1094" s="5">
        <v>4</v>
      </c>
      <c r="I1094" t="s">
        <v>240</v>
      </c>
      <c r="J1094" s="15" t="str">
        <f t="shared" si="55"/>
        <v>1-46C-4</v>
      </c>
      <c r="K1094">
        <f>INDEX(FamilyPlateData!I:I,MATCH(I1094,FamilyPlateData!H:H,0))</f>
        <v>3</v>
      </c>
      <c r="L1094" t="str">
        <f>INDEX(FamilyPlateData!J:J,MATCH(I1094,FamilyPlateData!H:H,0))</f>
        <v>A4</v>
      </c>
      <c r="M1094">
        <v>1</v>
      </c>
      <c r="N1094">
        <v>1</v>
      </c>
      <c r="O1094">
        <f>IF(_xlfn.IFNA(INDEX(ShrinkageData!H:H,MATCH(J1094,ShrinkageData!H:H,0)), 0) = 0, 0, 1)</f>
        <v>0</v>
      </c>
      <c r="P1094">
        <v>0</v>
      </c>
      <c r="Q1094">
        <f t="shared" si="56"/>
        <v>1</v>
      </c>
      <c r="R1094" s="1">
        <v>43593</v>
      </c>
      <c r="S1094" s="16">
        <f t="shared" si="57"/>
        <v>156</v>
      </c>
    </row>
    <row r="1095" spans="1:19" x14ac:dyDescent="0.2">
      <c r="A1095" t="str">
        <f>INDEX(FamilyPlateData!$A:$A,MATCH($I1095,FamilyPlateData!$H:$H,0))</f>
        <v>F04M05</v>
      </c>
      <c r="B1095" t="str">
        <f>INDEX(FamilyPlateData!$C:$C,MATCH($I1095,FamilyPlateData!$H:$H,0))</f>
        <v>04</v>
      </c>
      <c r="C1095" t="str">
        <f>INDEX(FamilyPlateData!$D:$D,MATCH($I1095,FamilyPlateData!$H:$H,0))</f>
        <v>05</v>
      </c>
      <c r="D1095">
        <f>INDEX(FamilyPlateData!$B:$B,MATCH($I1095,FamilyPlateData!$H:$H,0))</f>
        <v>2</v>
      </c>
      <c r="E1095">
        <v>1</v>
      </c>
      <c r="F1095" s="19">
        <v>46</v>
      </c>
      <c r="G1095" t="s">
        <v>3</v>
      </c>
      <c r="H1095" s="5">
        <v>5</v>
      </c>
      <c r="I1095" t="s">
        <v>240</v>
      </c>
      <c r="J1095" s="15" t="str">
        <f t="shared" si="55"/>
        <v>1-46C-5</v>
      </c>
      <c r="K1095">
        <f>INDEX(FamilyPlateData!I:I,MATCH(I1095,FamilyPlateData!H:H,0))</f>
        <v>3</v>
      </c>
      <c r="L1095" t="str">
        <f>INDEX(FamilyPlateData!J:J,MATCH(I1095,FamilyPlateData!H:H,0))</f>
        <v>A4</v>
      </c>
      <c r="M1095">
        <v>1</v>
      </c>
      <c r="N1095">
        <v>1</v>
      </c>
      <c r="O1095">
        <f>IF(_xlfn.IFNA(INDEX(ShrinkageData!H:H,MATCH(J1095,ShrinkageData!H:H,0)), 0) = 0, 0, 1)</f>
        <v>0</v>
      </c>
      <c r="P1095">
        <v>0</v>
      </c>
      <c r="Q1095">
        <f t="shared" si="56"/>
        <v>1</v>
      </c>
      <c r="R1095" s="1">
        <v>43600</v>
      </c>
      <c r="S1095" s="16">
        <f t="shared" si="57"/>
        <v>163</v>
      </c>
    </row>
    <row r="1096" spans="1:19" x14ac:dyDescent="0.2">
      <c r="A1096" t="str">
        <f>INDEX(FamilyPlateData!$A:$A,MATCH($I1096,FamilyPlateData!$H:$H,0))</f>
        <v>F04M05</v>
      </c>
      <c r="B1096" t="str">
        <f>INDEX(FamilyPlateData!$C:$C,MATCH($I1096,FamilyPlateData!$H:$H,0))</f>
        <v>04</v>
      </c>
      <c r="C1096" t="str">
        <f>INDEX(FamilyPlateData!$D:$D,MATCH($I1096,FamilyPlateData!$H:$H,0))</f>
        <v>05</v>
      </c>
      <c r="D1096">
        <f>INDEX(FamilyPlateData!$B:$B,MATCH($I1096,FamilyPlateData!$H:$H,0))</f>
        <v>2</v>
      </c>
      <c r="E1096">
        <v>1</v>
      </c>
      <c r="F1096" s="19">
        <v>46</v>
      </c>
      <c r="G1096" t="s">
        <v>3</v>
      </c>
      <c r="H1096" s="5">
        <v>6</v>
      </c>
      <c r="I1096" t="s">
        <v>240</v>
      </c>
      <c r="J1096" s="15" t="str">
        <f t="shared" si="55"/>
        <v>1-46C-6</v>
      </c>
      <c r="K1096">
        <f>INDEX(FamilyPlateData!I:I,MATCH(I1096,FamilyPlateData!H:H,0))</f>
        <v>3</v>
      </c>
      <c r="L1096" t="str">
        <f>INDEX(FamilyPlateData!J:J,MATCH(I1096,FamilyPlateData!H:H,0))</f>
        <v>A4</v>
      </c>
      <c r="M1096">
        <v>1</v>
      </c>
      <c r="N1096">
        <v>1</v>
      </c>
      <c r="O1096">
        <f>IF(_xlfn.IFNA(INDEX(ShrinkageData!H:H,MATCH(J1096,ShrinkageData!H:H,0)), 0) = 0, 0, 1)</f>
        <v>0</v>
      </c>
      <c r="P1096">
        <v>0</v>
      </c>
      <c r="Q1096">
        <f t="shared" si="56"/>
        <v>1</v>
      </c>
      <c r="R1096" s="1">
        <v>43595</v>
      </c>
      <c r="S1096" s="16">
        <f t="shared" si="57"/>
        <v>158</v>
      </c>
    </row>
    <row r="1097" spans="1:19" x14ac:dyDescent="0.2">
      <c r="A1097" t="str">
        <f>INDEX(FamilyPlateData!$A:$A,MATCH($I1097,FamilyPlateData!$H:$H,0))</f>
        <v>F04M05</v>
      </c>
      <c r="B1097" t="str">
        <f>INDEX(FamilyPlateData!$C:$C,MATCH($I1097,FamilyPlateData!$H:$H,0))</f>
        <v>04</v>
      </c>
      <c r="C1097" t="str">
        <f>INDEX(FamilyPlateData!$D:$D,MATCH($I1097,FamilyPlateData!$H:$H,0))</f>
        <v>05</v>
      </c>
      <c r="D1097">
        <f>INDEX(FamilyPlateData!$B:$B,MATCH($I1097,FamilyPlateData!$H:$H,0))</f>
        <v>2</v>
      </c>
      <c r="E1097">
        <v>1</v>
      </c>
      <c r="F1097" s="19">
        <v>46</v>
      </c>
      <c r="G1097" t="s">
        <v>4</v>
      </c>
      <c r="H1097" s="5">
        <v>1</v>
      </c>
      <c r="I1097" t="s">
        <v>241</v>
      </c>
      <c r="J1097" s="15" t="str">
        <f t="shared" si="55"/>
        <v>1-46D-1</v>
      </c>
      <c r="K1097">
        <f>INDEX(FamilyPlateData!I:I,MATCH(I1097,FamilyPlateData!H:H,0))</f>
        <v>3</v>
      </c>
      <c r="L1097" t="str">
        <f>INDEX(FamilyPlateData!J:J,MATCH(I1097,FamilyPlateData!H:H,0))</f>
        <v>A4</v>
      </c>
      <c r="M1097">
        <v>1</v>
      </c>
      <c r="N1097">
        <v>1</v>
      </c>
      <c r="O1097">
        <f>IF(_xlfn.IFNA(INDEX(ShrinkageData!H:H,MATCH(J1097,ShrinkageData!H:H,0)), 0) = 0, 0, 1)</f>
        <v>0</v>
      </c>
      <c r="P1097">
        <v>0</v>
      </c>
      <c r="Q1097">
        <f t="shared" si="56"/>
        <v>1</v>
      </c>
      <c r="R1097" s="1">
        <v>43600</v>
      </c>
      <c r="S1097" s="16">
        <f t="shared" si="57"/>
        <v>163</v>
      </c>
    </row>
    <row r="1098" spans="1:19" x14ac:dyDescent="0.2">
      <c r="A1098" t="str">
        <f>INDEX(FamilyPlateData!$A:$A,MATCH($I1098,FamilyPlateData!$H:$H,0))</f>
        <v>F04M05</v>
      </c>
      <c r="B1098" t="str">
        <f>INDEX(FamilyPlateData!$C:$C,MATCH($I1098,FamilyPlateData!$H:$H,0))</f>
        <v>04</v>
      </c>
      <c r="C1098" t="str">
        <f>INDEX(FamilyPlateData!$D:$D,MATCH($I1098,FamilyPlateData!$H:$H,0))</f>
        <v>05</v>
      </c>
      <c r="D1098">
        <f>INDEX(FamilyPlateData!$B:$B,MATCH($I1098,FamilyPlateData!$H:$H,0))</f>
        <v>2</v>
      </c>
      <c r="E1098">
        <v>1</v>
      </c>
      <c r="F1098" s="19">
        <v>46</v>
      </c>
      <c r="G1098" t="s">
        <v>4</v>
      </c>
      <c r="H1098" s="5">
        <v>2</v>
      </c>
      <c r="I1098" t="s">
        <v>241</v>
      </c>
      <c r="J1098" s="15" t="str">
        <f t="shared" si="55"/>
        <v>1-46D-2</v>
      </c>
      <c r="K1098">
        <f>INDEX(FamilyPlateData!I:I,MATCH(I1098,FamilyPlateData!H:H,0))</f>
        <v>3</v>
      </c>
      <c r="L1098" t="str">
        <f>INDEX(FamilyPlateData!J:J,MATCH(I1098,FamilyPlateData!H:H,0))</f>
        <v>A4</v>
      </c>
      <c r="M1098">
        <v>1</v>
      </c>
      <c r="N1098">
        <v>1</v>
      </c>
      <c r="O1098">
        <f>IF(_xlfn.IFNA(INDEX(ShrinkageData!H:H,MATCH(J1098,ShrinkageData!H:H,0)), 0) = 0, 0, 1)</f>
        <v>0</v>
      </c>
      <c r="P1098">
        <v>0</v>
      </c>
      <c r="Q1098">
        <f t="shared" si="56"/>
        <v>1</v>
      </c>
      <c r="R1098" s="1">
        <v>43600</v>
      </c>
      <c r="S1098" s="16">
        <f t="shared" si="57"/>
        <v>163</v>
      </c>
    </row>
    <row r="1099" spans="1:19" x14ac:dyDescent="0.2">
      <c r="A1099" t="str">
        <f>INDEX(FamilyPlateData!$A:$A,MATCH($I1099,FamilyPlateData!$H:$H,0))</f>
        <v>F04M05</v>
      </c>
      <c r="B1099" t="str">
        <f>INDEX(FamilyPlateData!$C:$C,MATCH($I1099,FamilyPlateData!$H:$H,0))</f>
        <v>04</v>
      </c>
      <c r="C1099" t="str">
        <f>INDEX(FamilyPlateData!$D:$D,MATCH($I1099,FamilyPlateData!$H:$H,0))</f>
        <v>05</v>
      </c>
      <c r="D1099">
        <f>INDEX(FamilyPlateData!$B:$B,MATCH($I1099,FamilyPlateData!$H:$H,0))</f>
        <v>2</v>
      </c>
      <c r="E1099">
        <v>1</v>
      </c>
      <c r="F1099" s="19">
        <v>46</v>
      </c>
      <c r="G1099" t="s">
        <v>4</v>
      </c>
      <c r="H1099" s="5">
        <v>3</v>
      </c>
      <c r="I1099" t="s">
        <v>241</v>
      </c>
      <c r="J1099" s="15" t="str">
        <f t="shared" si="55"/>
        <v>1-46D-3</v>
      </c>
      <c r="K1099">
        <f>INDEX(FamilyPlateData!I:I,MATCH(I1099,FamilyPlateData!H:H,0))</f>
        <v>3</v>
      </c>
      <c r="L1099" t="str">
        <f>INDEX(FamilyPlateData!J:J,MATCH(I1099,FamilyPlateData!H:H,0))</f>
        <v>A4</v>
      </c>
      <c r="M1099">
        <v>1</v>
      </c>
      <c r="N1099">
        <v>1</v>
      </c>
      <c r="O1099">
        <f>IF(_xlfn.IFNA(INDEX(ShrinkageData!H:H,MATCH(J1099,ShrinkageData!H:H,0)), 0) = 0, 0, 1)</f>
        <v>0</v>
      </c>
      <c r="P1099">
        <v>0</v>
      </c>
      <c r="Q1099">
        <f t="shared" si="56"/>
        <v>1</v>
      </c>
      <c r="R1099" s="1">
        <v>43600</v>
      </c>
      <c r="S1099" s="16">
        <f t="shared" si="57"/>
        <v>163</v>
      </c>
    </row>
    <row r="1100" spans="1:19" x14ac:dyDescent="0.2">
      <c r="A1100" t="str">
        <f>INDEX(FamilyPlateData!$A:$A,MATCH($I1100,FamilyPlateData!$H:$H,0))</f>
        <v>F04M05</v>
      </c>
      <c r="B1100" t="str">
        <f>INDEX(FamilyPlateData!$C:$C,MATCH($I1100,FamilyPlateData!$H:$H,0))</f>
        <v>04</v>
      </c>
      <c r="C1100" t="str">
        <f>INDEX(FamilyPlateData!$D:$D,MATCH($I1100,FamilyPlateData!$H:$H,0))</f>
        <v>05</v>
      </c>
      <c r="D1100">
        <f>INDEX(FamilyPlateData!$B:$B,MATCH($I1100,FamilyPlateData!$H:$H,0))</f>
        <v>2</v>
      </c>
      <c r="E1100">
        <v>1</v>
      </c>
      <c r="F1100" s="19">
        <v>46</v>
      </c>
      <c r="G1100" t="s">
        <v>4</v>
      </c>
      <c r="H1100" s="5">
        <v>4</v>
      </c>
      <c r="I1100" t="s">
        <v>241</v>
      </c>
      <c r="J1100" s="15" t="str">
        <f t="shared" si="55"/>
        <v>1-46D-4</v>
      </c>
      <c r="K1100">
        <f>INDEX(FamilyPlateData!I:I,MATCH(I1100,FamilyPlateData!H:H,0))</f>
        <v>3</v>
      </c>
      <c r="L1100" t="str">
        <f>INDEX(FamilyPlateData!J:J,MATCH(I1100,FamilyPlateData!H:H,0))</f>
        <v>A4</v>
      </c>
      <c r="M1100">
        <v>1</v>
      </c>
      <c r="N1100">
        <v>1</v>
      </c>
      <c r="O1100">
        <f>IF(_xlfn.IFNA(INDEX(ShrinkageData!H:H,MATCH(J1100,ShrinkageData!H:H,0)), 0) = 0, 0, 1)</f>
        <v>0</v>
      </c>
      <c r="P1100">
        <v>0</v>
      </c>
      <c r="Q1100">
        <f t="shared" si="56"/>
        <v>1</v>
      </c>
      <c r="R1100" s="1">
        <v>43595</v>
      </c>
      <c r="S1100" s="16">
        <f t="shared" si="57"/>
        <v>158</v>
      </c>
    </row>
    <row r="1101" spans="1:19" x14ac:dyDescent="0.2">
      <c r="A1101" t="str">
        <f>INDEX(FamilyPlateData!$A:$A,MATCH($I1101,FamilyPlateData!$H:$H,0))</f>
        <v>F04M05</v>
      </c>
      <c r="B1101" t="str">
        <f>INDEX(FamilyPlateData!$C:$C,MATCH($I1101,FamilyPlateData!$H:$H,0))</f>
        <v>04</v>
      </c>
      <c r="C1101" t="str">
        <f>INDEX(FamilyPlateData!$D:$D,MATCH($I1101,FamilyPlateData!$H:$H,0))</f>
        <v>05</v>
      </c>
      <c r="D1101">
        <f>INDEX(FamilyPlateData!$B:$B,MATCH($I1101,FamilyPlateData!$H:$H,0))</f>
        <v>2</v>
      </c>
      <c r="E1101">
        <v>1</v>
      </c>
      <c r="F1101" s="19">
        <v>46</v>
      </c>
      <c r="G1101" t="s">
        <v>4</v>
      </c>
      <c r="H1101" s="5">
        <v>5</v>
      </c>
      <c r="I1101" t="s">
        <v>241</v>
      </c>
      <c r="J1101" s="15" t="str">
        <f t="shared" si="55"/>
        <v>1-46D-5</v>
      </c>
      <c r="K1101">
        <f>INDEX(FamilyPlateData!I:I,MATCH(I1101,FamilyPlateData!H:H,0))</f>
        <v>3</v>
      </c>
      <c r="L1101" t="str">
        <f>INDEX(FamilyPlateData!J:J,MATCH(I1101,FamilyPlateData!H:H,0))</f>
        <v>A4</v>
      </c>
      <c r="M1101">
        <v>1</v>
      </c>
      <c r="N1101">
        <v>1</v>
      </c>
      <c r="O1101">
        <f>IF(_xlfn.IFNA(INDEX(ShrinkageData!H:H,MATCH(J1101,ShrinkageData!H:H,0)), 0) = 0, 0, 1)</f>
        <v>0</v>
      </c>
      <c r="P1101">
        <v>0</v>
      </c>
      <c r="Q1101">
        <f t="shared" si="56"/>
        <v>1</v>
      </c>
      <c r="R1101" s="1">
        <v>43600</v>
      </c>
      <c r="S1101" s="16">
        <f t="shared" si="57"/>
        <v>163</v>
      </c>
    </row>
    <row r="1102" spans="1:19" x14ac:dyDescent="0.2">
      <c r="A1102" t="str">
        <f>INDEX(FamilyPlateData!$A:$A,MATCH($I1102,FamilyPlateData!$H:$H,0))</f>
        <v>F04M05</v>
      </c>
      <c r="B1102" t="str">
        <f>INDEX(FamilyPlateData!$C:$C,MATCH($I1102,FamilyPlateData!$H:$H,0))</f>
        <v>04</v>
      </c>
      <c r="C1102" t="str">
        <f>INDEX(FamilyPlateData!$D:$D,MATCH($I1102,FamilyPlateData!$H:$H,0))</f>
        <v>05</v>
      </c>
      <c r="D1102">
        <f>INDEX(FamilyPlateData!$B:$B,MATCH($I1102,FamilyPlateData!$H:$H,0))</f>
        <v>2</v>
      </c>
      <c r="E1102">
        <v>1</v>
      </c>
      <c r="F1102" s="19">
        <v>46</v>
      </c>
      <c r="G1102" t="s">
        <v>4</v>
      </c>
      <c r="H1102" s="5">
        <v>6</v>
      </c>
      <c r="I1102" t="s">
        <v>241</v>
      </c>
      <c r="J1102" s="15" t="str">
        <f t="shared" si="55"/>
        <v>1-46D-6</v>
      </c>
      <c r="K1102">
        <f>INDEX(FamilyPlateData!I:I,MATCH(I1102,FamilyPlateData!H:H,0))</f>
        <v>3</v>
      </c>
      <c r="L1102" t="str">
        <f>INDEX(FamilyPlateData!J:J,MATCH(I1102,FamilyPlateData!H:H,0))</f>
        <v>A4</v>
      </c>
      <c r="M1102">
        <v>1</v>
      </c>
      <c r="N1102">
        <v>1</v>
      </c>
      <c r="O1102">
        <f>IF(_xlfn.IFNA(INDEX(ShrinkageData!H:H,MATCH(J1102,ShrinkageData!H:H,0)), 0) = 0, 0, 1)</f>
        <v>0</v>
      </c>
      <c r="P1102">
        <v>0</v>
      </c>
      <c r="Q1102">
        <f t="shared" si="56"/>
        <v>1</v>
      </c>
      <c r="R1102" s="1">
        <v>43600</v>
      </c>
      <c r="S1102" s="16">
        <f t="shared" si="57"/>
        <v>163</v>
      </c>
    </row>
    <row r="1103" spans="1:19" x14ac:dyDescent="0.2">
      <c r="A1103" t="str">
        <f>INDEX(FamilyPlateData!$A:$A,MATCH($I1103,FamilyPlateData!$H:$H,0))</f>
        <v>F08M12</v>
      </c>
      <c r="B1103" t="str">
        <f>INDEX(FamilyPlateData!$C:$C,MATCH($I1103,FamilyPlateData!$H:$H,0))</f>
        <v>08</v>
      </c>
      <c r="C1103" t="str">
        <f>INDEX(FamilyPlateData!$D:$D,MATCH($I1103,FamilyPlateData!$H:$H,0))</f>
        <v>12</v>
      </c>
      <c r="D1103">
        <f>INDEX(FamilyPlateData!$B:$B,MATCH($I1103,FamilyPlateData!$H:$H,0))</f>
        <v>3</v>
      </c>
      <c r="E1103">
        <v>1</v>
      </c>
      <c r="F1103" s="19">
        <v>47</v>
      </c>
      <c r="G1103" t="s">
        <v>1</v>
      </c>
      <c r="H1103" s="5">
        <v>1</v>
      </c>
      <c r="I1103" t="s">
        <v>242</v>
      </c>
      <c r="J1103" s="15" t="str">
        <f t="shared" si="55"/>
        <v>1-47A-1</v>
      </c>
      <c r="K1103">
        <f>INDEX(FamilyPlateData!I:I,MATCH(I1103,FamilyPlateData!H:H,0))</f>
        <v>4</v>
      </c>
      <c r="L1103" t="str">
        <f>INDEX(FamilyPlateData!J:J,MATCH(I1103,FamilyPlateData!H:H,0))</f>
        <v>A2</v>
      </c>
      <c r="M1103">
        <v>1</v>
      </c>
      <c r="N1103">
        <v>1</v>
      </c>
      <c r="O1103">
        <f>IF(_xlfn.IFNA(INDEX(ShrinkageData!H:H,MATCH(J1103,ShrinkageData!H:H,0)), 0) = 0, 0, 1)</f>
        <v>0</v>
      </c>
      <c r="P1103">
        <v>0</v>
      </c>
      <c r="Q1103">
        <f t="shared" si="56"/>
        <v>1</v>
      </c>
      <c r="R1103" s="1">
        <v>43600</v>
      </c>
      <c r="S1103" s="16">
        <f t="shared" si="57"/>
        <v>163</v>
      </c>
    </row>
    <row r="1104" spans="1:19" x14ac:dyDescent="0.2">
      <c r="A1104" t="str">
        <f>INDEX(FamilyPlateData!$A:$A,MATCH($I1104,FamilyPlateData!$H:$H,0))</f>
        <v>F08M12</v>
      </c>
      <c r="B1104" t="str">
        <f>INDEX(FamilyPlateData!$C:$C,MATCH($I1104,FamilyPlateData!$H:$H,0))</f>
        <v>08</v>
      </c>
      <c r="C1104" t="str">
        <f>INDEX(FamilyPlateData!$D:$D,MATCH($I1104,FamilyPlateData!$H:$H,0))</f>
        <v>12</v>
      </c>
      <c r="D1104">
        <f>INDEX(FamilyPlateData!$B:$B,MATCH($I1104,FamilyPlateData!$H:$H,0))</f>
        <v>3</v>
      </c>
      <c r="E1104">
        <v>1</v>
      </c>
      <c r="F1104" s="19">
        <v>47</v>
      </c>
      <c r="G1104" t="s">
        <v>1</v>
      </c>
      <c r="H1104" s="5">
        <v>2</v>
      </c>
      <c r="I1104" t="s">
        <v>242</v>
      </c>
      <c r="J1104" s="15" t="str">
        <f t="shared" si="55"/>
        <v>1-47A-2</v>
      </c>
      <c r="K1104">
        <f>INDEX(FamilyPlateData!I:I,MATCH(I1104,FamilyPlateData!H:H,0))</f>
        <v>4</v>
      </c>
      <c r="L1104" t="str">
        <f>INDEX(FamilyPlateData!J:J,MATCH(I1104,FamilyPlateData!H:H,0))</f>
        <v>A2</v>
      </c>
      <c r="M1104">
        <v>1</v>
      </c>
      <c r="N1104">
        <v>1</v>
      </c>
      <c r="O1104">
        <f>IF(_xlfn.IFNA(INDEX(ShrinkageData!H:H,MATCH(J1104,ShrinkageData!H:H,0)), 0) = 0, 0, 1)</f>
        <v>0</v>
      </c>
      <c r="P1104">
        <v>0</v>
      </c>
      <c r="Q1104">
        <f t="shared" si="56"/>
        <v>1</v>
      </c>
      <c r="R1104" s="1">
        <v>43591</v>
      </c>
      <c r="S1104" s="16">
        <f t="shared" si="57"/>
        <v>154</v>
      </c>
    </row>
    <row r="1105" spans="1:19" x14ac:dyDescent="0.2">
      <c r="A1105" t="str">
        <f>INDEX(FamilyPlateData!$A:$A,MATCH($I1105,FamilyPlateData!$H:$H,0))</f>
        <v>F08M12</v>
      </c>
      <c r="B1105" t="str">
        <f>INDEX(FamilyPlateData!$C:$C,MATCH($I1105,FamilyPlateData!$H:$H,0))</f>
        <v>08</v>
      </c>
      <c r="C1105" t="str">
        <f>INDEX(FamilyPlateData!$D:$D,MATCH($I1105,FamilyPlateData!$H:$H,0))</f>
        <v>12</v>
      </c>
      <c r="D1105">
        <f>INDEX(FamilyPlateData!$B:$B,MATCH($I1105,FamilyPlateData!$H:$H,0))</f>
        <v>3</v>
      </c>
      <c r="E1105">
        <v>1</v>
      </c>
      <c r="F1105" s="19">
        <v>47</v>
      </c>
      <c r="G1105" t="s">
        <v>1</v>
      </c>
      <c r="H1105" s="5">
        <v>3</v>
      </c>
      <c r="I1105" t="s">
        <v>242</v>
      </c>
      <c r="J1105" s="15" t="str">
        <f t="shared" si="55"/>
        <v>1-47A-3</v>
      </c>
      <c r="K1105">
        <f>INDEX(FamilyPlateData!I:I,MATCH(I1105,FamilyPlateData!H:H,0))</f>
        <v>4</v>
      </c>
      <c r="L1105" t="str">
        <f>INDEX(FamilyPlateData!J:J,MATCH(I1105,FamilyPlateData!H:H,0))</f>
        <v>A2</v>
      </c>
      <c r="M1105">
        <v>1</v>
      </c>
      <c r="N1105">
        <v>1</v>
      </c>
      <c r="O1105">
        <f>IF(_xlfn.IFNA(INDEX(ShrinkageData!H:H,MATCH(J1105,ShrinkageData!H:H,0)), 0) = 0, 0, 1)</f>
        <v>0</v>
      </c>
      <c r="P1105">
        <v>0</v>
      </c>
      <c r="Q1105">
        <f t="shared" si="56"/>
        <v>1</v>
      </c>
      <c r="R1105" s="1">
        <v>43591</v>
      </c>
      <c r="S1105" s="16">
        <f t="shared" si="57"/>
        <v>154</v>
      </c>
    </row>
    <row r="1106" spans="1:19" x14ac:dyDescent="0.2">
      <c r="A1106" t="str">
        <f>INDEX(FamilyPlateData!$A:$A,MATCH($I1106,FamilyPlateData!$H:$H,0))</f>
        <v>F08M12</v>
      </c>
      <c r="B1106" t="str">
        <f>INDEX(FamilyPlateData!$C:$C,MATCH($I1106,FamilyPlateData!$H:$H,0))</f>
        <v>08</v>
      </c>
      <c r="C1106" t="str">
        <f>INDEX(FamilyPlateData!$D:$D,MATCH($I1106,FamilyPlateData!$H:$H,0))</f>
        <v>12</v>
      </c>
      <c r="D1106">
        <f>INDEX(FamilyPlateData!$B:$B,MATCH($I1106,FamilyPlateData!$H:$H,0))</f>
        <v>3</v>
      </c>
      <c r="E1106">
        <v>1</v>
      </c>
      <c r="F1106" s="19">
        <v>47</v>
      </c>
      <c r="G1106" t="s">
        <v>1</v>
      </c>
      <c r="H1106" s="5">
        <v>4</v>
      </c>
      <c r="I1106" t="s">
        <v>242</v>
      </c>
      <c r="J1106" s="15" t="str">
        <f t="shared" si="55"/>
        <v>1-47A-4</v>
      </c>
      <c r="K1106">
        <f>INDEX(FamilyPlateData!I:I,MATCH(I1106,FamilyPlateData!H:H,0))</f>
        <v>4</v>
      </c>
      <c r="L1106" t="str">
        <f>INDEX(FamilyPlateData!J:J,MATCH(I1106,FamilyPlateData!H:H,0))</f>
        <v>A2</v>
      </c>
      <c r="M1106">
        <v>1</v>
      </c>
      <c r="N1106">
        <v>1</v>
      </c>
      <c r="O1106">
        <f>IF(_xlfn.IFNA(INDEX(ShrinkageData!H:H,MATCH(J1106,ShrinkageData!H:H,0)), 0) = 0, 0, 1)</f>
        <v>0</v>
      </c>
      <c r="P1106">
        <v>0</v>
      </c>
      <c r="Q1106">
        <f t="shared" si="56"/>
        <v>1</v>
      </c>
      <c r="R1106" s="1">
        <v>43600</v>
      </c>
      <c r="S1106" s="16">
        <f t="shared" si="57"/>
        <v>163</v>
      </c>
    </row>
    <row r="1107" spans="1:19" x14ac:dyDescent="0.2">
      <c r="A1107" t="str">
        <f>INDEX(FamilyPlateData!$A:$A,MATCH($I1107,FamilyPlateData!$H:$H,0))</f>
        <v>F08M12</v>
      </c>
      <c r="B1107" t="str">
        <f>INDEX(FamilyPlateData!$C:$C,MATCH($I1107,FamilyPlateData!$H:$H,0))</f>
        <v>08</v>
      </c>
      <c r="C1107" t="str">
        <f>INDEX(FamilyPlateData!$D:$D,MATCH($I1107,FamilyPlateData!$H:$H,0))</f>
        <v>12</v>
      </c>
      <c r="D1107">
        <f>INDEX(FamilyPlateData!$B:$B,MATCH($I1107,FamilyPlateData!$H:$H,0))</f>
        <v>3</v>
      </c>
      <c r="E1107">
        <v>1</v>
      </c>
      <c r="F1107" s="19">
        <v>47</v>
      </c>
      <c r="G1107" t="s">
        <v>1</v>
      </c>
      <c r="H1107" s="5">
        <v>5</v>
      </c>
      <c r="I1107" t="s">
        <v>242</v>
      </c>
      <c r="J1107" s="15" t="str">
        <f t="shared" si="55"/>
        <v>1-47A-5</v>
      </c>
      <c r="K1107">
        <f>INDEX(FamilyPlateData!I:I,MATCH(I1107,FamilyPlateData!H:H,0))</f>
        <v>4</v>
      </c>
      <c r="L1107" t="str">
        <f>INDEX(FamilyPlateData!J:J,MATCH(I1107,FamilyPlateData!H:H,0))</f>
        <v>A2</v>
      </c>
      <c r="M1107">
        <v>1</v>
      </c>
      <c r="N1107">
        <v>1</v>
      </c>
      <c r="O1107">
        <f>IF(_xlfn.IFNA(INDEX(ShrinkageData!H:H,MATCH(J1107,ShrinkageData!H:H,0)), 0) = 0, 0, 1)</f>
        <v>0</v>
      </c>
      <c r="P1107">
        <v>0</v>
      </c>
      <c r="Q1107">
        <f t="shared" si="56"/>
        <v>1</v>
      </c>
      <c r="R1107" s="1">
        <v>43595</v>
      </c>
      <c r="S1107" s="16">
        <f t="shared" si="57"/>
        <v>158</v>
      </c>
    </row>
    <row r="1108" spans="1:19" x14ac:dyDescent="0.2">
      <c r="A1108" t="str">
        <f>INDEX(FamilyPlateData!$A:$A,MATCH($I1108,FamilyPlateData!$H:$H,0))</f>
        <v>F08M12</v>
      </c>
      <c r="B1108" t="str">
        <f>INDEX(FamilyPlateData!$C:$C,MATCH($I1108,FamilyPlateData!$H:$H,0))</f>
        <v>08</v>
      </c>
      <c r="C1108" t="str">
        <f>INDEX(FamilyPlateData!$D:$D,MATCH($I1108,FamilyPlateData!$H:$H,0))</f>
        <v>12</v>
      </c>
      <c r="D1108">
        <f>INDEX(FamilyPlateData!$B:$B,MATCH($I1108,FamilyPlateData!$H:$H,0))</f>
        <v>3</v>
      </c>
      <c r="E1108">
        <v>1</v>
      </c>
      <c r="F1108" s="19">
        <v>47</v>
      </c>
      <c r="G1108" t="s">
        <v>1</v>
      </c>
      <c r="H1108" s="5">
        <v>6</v>
      </c>
      <c r="I1108" t="s">
        <v>242</v>
      </c>
      <c r="J1108" s="15" t="str">
        <f t="shared" si="55"/>
        <v>1-47A-6</v>
      </c>
      <c r="K1108">
        <f>INDEX(FamilyPlateData!I:I,MATCH(I1108,FamilyPlateData!H:H,0))</f>
        <v>4</v>
      </c>
      <c r="L1108" t="str">
        <f>INDEX(FamilyPlateData!J:J,MATCH(I1108,FamilyPlateData!H:H,0))</f>
        <v>A2</v>
      </c>
      <c r="M1108">
        <v>1</v>
      </c>
      <c r="N1108">
        <v>1</v>
      </c>
      <c r="O1108">
        <f>IF(_xlfn.IFNA(INDEX(ShrinkageData!H:H,MATCH(J1108,ShrinkageData!H:H,0)), 0) = 0, 0, 1)</f>
        <v>0</v>
      </c>
      <c r="P1108">
        <v>0</v>
      </c>
      <c r="Q1108">
        <f t="shared" si="56"/>
        <v>1</v>
      </c>
      <c r="R1108" s="1">
        <v>43570</v>
      </c>
      <c r="S1108" s="16">
        <f t="shared" si="57"/>
        <v>133</v>
      </c>
    </row>
    <row r="1109" spans="1:19" x14ac:dyDescent="0.2">
      <c r="A1109" t="str">
        <f>INDEX(FamilyPlateData!$A:$A,MATCH($I1109,FamilyPlateData!$H:$H,0))</f>
        <v>F08M12</v>
      </c>
      <c r="B1109" t="str">
        <f>INDEX(FamilyPlateData!$C:$C,MATCH($I1109,FamilyPlateData!$H:$H,0))</f>
        <v>08</v>
      </c>
      <c r="C1109" t="str">
        <f>INDEX(FamilyPlateData!$D:$D,MATCH($I1109,FamilyPlateData!$H:$H,0))</f>
        <v>12</v>
      </c>
      <c r="D1109">
        <f>INDEX(FamilyPlateData!$B:$B,MATCH($I1109,FamilyPlateData!$H:$H,0))</f>
        <v>3</v>
      </c>
      <c r="E1109">
        <v>1</v>
      </c>
      <c r="F1109" s="19">
        <v>47</v>
      </c>
      <c r="G1109" t="s">
        <v>2</v>
      </c>
      <c r="H1109" s="5">
        <v>1</v>
      </c>
      <c r="I1109" t="s">
        <v>243</v>
      </c>
      <c r="J1109" s="15" t="str">
        <f t="shared" si="55"/>
        <v>1-47B-1</v>
      </c>
      <c r="K1109">
        <f>INDEX(FamilyPlateData!I:I,MATCH(I1109,FamilyPlateData!H:H,0))</f>
        <v>4</v>
      </c>
      <c r="L1109" t="str">
        <f>INDEX(FamilyPlateData!J:J,MATCH(I1109,FamilyPlateData!H:H,0))</f>
        <v>A2</v>
      </c>
      <c r="M1109" s="7">
        <v>0</v>
      </c>
      <c r="N1109" s="7">
        <v>0</v>
      </c>
      <c r="O1109">
        <f>IF(_xlfn.IFNA(INDEX(ShrinkageData!H:H,MATCH(J1109,ShrinkageData!H:H,0)), 0) = 0, 0, 1)</f>
        <v>0</v>
      </c>
      <c r="P1109" s="7">
        <v>0</v>
      </c>
      <c r="Q1109">
        <f t="shared" si="56"/>
        <v>0</v>
      </c>
      <c r="R1109" s="2" t="s">
        <v>921</v>
      </c>
      <c r="S1109" s="16">
        <f t="shared" si="57"/>
        <v>0</v>
      </c>
    </row>
    <row r="1110" spans="1:19" x14ac:dyDescent="0.2">
      <c r="A1110" t="str">
        <f>INDEX(FamilyPlateData!$A:$A,MATCH($I1110,FamilyPlateData!$H:$H,0))</f>
        <v>F08M12</v>
      </c>
      <c r="B1110" t="str">
        <f>INDEX(FamilyPlateData!$C:$C,MATCH($I1110,FamilyPlateData!$H:$H,0))</f>
        <v>08</v>
      </c>
      <c r="C1110" t="str">
        <f>INDEX(FamilyPlateData!$D:$D,MATCH($I1110,FamilyPlateData!$H:$H,0))</f>
        <v>12</v>
      </c>
      <c r="D1110">
        <f>INDEX(FamilyPlateData!$B:$B,MATCH($I1110,FamilyPlateData!$H:$H,0))</f>
        <v>3</v>
      </c>
      <c r="E1110">
        <v>1</v>
      </c>
      <c r="F1110" s="19">
        <v>47</v>
      </c>
      <c r="G1110" t="s">
        <v>2</v>
      </c>
      <c r="H1110" s="5">
        <v>2</v>
      </c>
      <c r="I1110" t="s">
        <v>243</v>
      </c>
      <c r="J1110" s="15" t="str">
        <f t="shared" si="55"/>
        <v>1-47B-2</v>
      </c>
      <c r="K1110">
        <f>INDEX(FamilyPlateData!I:I,MATCH(I1110,FamilyPlateData!H:H,0))</f>
        <v>4</v>
      </c>
      <c r="L1110" t="str">
        <f>INDEX(FamilyPlateData!J:J,MATCH(I1110,FamilyPlateData!H:H,0))</f>
        <v>A2</v>
      </c>
      <c r="M1110">
        <v>1</v>
      </c>
      <c r="N1110">
        <v>1</v>
      </c>
      <c r="O1110">
        <f>IF(_xlfn.IFNA(INDEX(ShrinkageData!H:H,MATCH(J1110,ShrinkageData!H:H,0)), 0) = 0, 0, 1)</f>
        <v>0</v>
      </c>
      <c r="P1110">
        <v>0</v>
      </c>
      <c r="Q1110">
        <f t="shared" si="56"/>
        <v>1</v>
      </c>
      <c r="R1110" s="1">
        <v>43595</v>
      </c>
      <c r="S1110" s="16">
        <f t="shared" si="57"/>
        <v>158</v>
      </c>
    </row>
    <row r="1111" spans="1:19" x14ac:dyDescent="0.2">
      <c r="A1111" t="str">
        <f>INDEX(FamilyPlateData!$A:$A,MATCH($I1111,FamilyPlateData!$H:$H,0))</f>
        <v>F08M12</v>
      </c>
      <c r="B1111" t="str">
        <f>INDEX(FamilyPlateData!$C:$C,MATCH($I1111,FamilyPlateData!$H:$H,0))</f>
        <v>08</v>
      </c>
      <c r="C1111" t="str">
        <f>INDEX(FamilyPlateData!$D:$D,MATCH($I1111,FamilyPlateData!$H:$H,0))</f>
        <v>12</v>
      </c>
      <c r="D1111">
        <f>INDEX(FamilyPlateData!$B:$B,MATCH($I1111,FamilyPlateData!$H:$H,0))</f>
        <v>3</v>
      </c>
      <c r="E1111">
        <v>1</v>
      </c>
      <c r="F1111" s="19">
        <v>47</v>
      </c>
      <c r="G1111" t="s">
        <v>2</v>
      </c>
      <c r="H1111" s="5">
        <v>3</v>
      </c>
      <c r="I1111" t="s">
        <v>243</v>
      </c>
      <c r="J1111" s="15" t="str">
        <f t="shared" si="55"/>
        <v>1-47B-3</v>
      </c>
      <c r="K1111">
        <f>INDEX(FamilyPlateData!I:I,MATCH(I1111,FamilyPlateData!H:H,0))</f>
        <v>4</v>
      </c>
      <c r="L1111" t="str">
        <f>INDEX(FamilyPlateData!J:J,MATCH(I1111,FamilyPlateData!H:H,0))</f>
        <v>A2</v>
      </c>
      <c r="M1111">
        <v>1</v>
      </c>
      <c r="N1111">
        <v>1</v>
      </c>
      <c r="O1111">
        <f>IF(_xlfn.IFNA(INDEX(ShrinkageData!H:H,MATCH(J1111,ShrinkageData!H:H,0)), 0) = 0, 0, 1)</f>
        <v>0</v>
      </c>
      <c r="P1111">
        <v>0</v>
      </c>
      <c r="Q1111">
        <f t="shared" si="56"/>
        <v>1</v>
      </c>
      <c r="R1111" s="1">
        <v>43600</v>
      </c>
      <c r="S1111" s="16">
        <f t="shared" si="57"/>
        <v>163</v>
      </c>
    </row>
    <row r="1112" spans="1:19" x14ac:dyDescent="0.2">
      <c r="A1112" t="str">
        <f>INDEX(FamilyPlateData!$A:$A,MATCH($I1112,FamilyPlateData!$H:$H,0))</f>
        <v>F08M12</v>
      </c>
      <c r="B1112" t="str">
        <f>INDEX(FamilyPlateData!$C:$C,MATCH($I1112,FamilyPlateData!$H:$H,0))</f>
        <v>08</v>
      </c>
      <c r="C1112" t="str">
        <f>INDEX(FamilyPlateData!$D:$D,MATCH($I1112,FamilyPlateData!$H:$H,0))</f>
        <v>12</v>
      </c>
      <c r="D1112">
        <f>INDEX(FamilyPlateData!$B:$B,MATCH($I1112,FamilyPlateData!$H:$H,0))</f>
        <v>3</v>
      </c>
      <c r="E1112">
        <v>1</v>
      </c>
      <c r="F1112" s="19">
        <v>47</v>
      </c>
      <c r="G1112" t="s">
        <v>2</v>
      </c>
      <c r="H1112" s="5">
        <v>4</v>
      </c>
      <c r="I1112" t="s">
        <v>243</v>
      </c>
      <c r="J1112" s="15" t="str">
        <f t="shared" si="55"/>
        <v>1-47B-4</v>
      </c>
      <c r="K1112">
        <f>INDEX(FamilyPlateData!I:I,MATCH(I1112,FamilyPlateData!H:H,0))</f>
        <v>4</v>
      </c>
      <c r="L1112" t="str">
        <f>INDEX(FamilyPlateData!J:J,MATCH(I1112,FamilyPlateData!H:H,0))</f>
        <v>A2</v>
      </c>
      <c r="M1112">
        <v>1</v>
      </c>
      <c r="N1112">
        <v>1</v>
      </c>
      <c r="O1112">
        <f>IF(_xlfn.IFNA(INDEX(ShrinkageData!H:H,MATCH(J1112,ShrinkageData!H:H,0)), 0) = 0, 0, 1)</f>
        <v>0</v>
      </c>
      <c r="P1112">
        <v>0</v>
      </c>
      <c r="Q1112">
        <f t="shared" si="56"/>
        <v>1</v>
      </c>
      <c r="R1112" s="1">
        <v>43600</v>
      </c>
      <c r="S1112" s="16">
        <f t="shared" si="57"/>
        <v>163</v>
      </c>
    </row>
    <row r="1113" spans="1:19" x14ac:dyDescent="0.2">
      <c r="A1113" t="str">
        <f>INDEX(FamilyPlateData!$A:$A,MATCH($I1113,FamilyPlateData!$H:$H,0))</f>
        <v>F08M12</v>
      </c>
      <c r="B1113" t="str">
        <f>INDEX(FamilyPlateData!$C:$C,MATCH($I1113,FamilyPlateData!$H:$H,0))</f>
        <v>08</v>
      </c>
      <c r="C1113" t="str">
        <f>INDEX(FamilyPlateData!$D:$D,MATCH($I1113,FamilyPlateData!$H:$H,0))</f>
        <v>12</v>
      </c>
      <c r="D1113">
        <f>INDEX(FamilyPlateData!$B:$B,MATCH($I1113,FamilyPlateData!$H:$H,0))</f>
        <v>3</v>
      </c>
      <c r="E1113">
        <v>1</v>
      </c>
      <c r="F1113" s="19">
        <v>47</v>
      </c>
      <c r="G1113" t="s">
        <v>2</v>
      </c>
      <c r="H1113" s="5">
        <v>5</v>
      </c>
      <c r="I1113" t="s">
        <v>243</v>
      </c>
      <c r="J1113" s="15" t="str">
        <f t="shared" si="55"/>
        <v>1-47B-5</v>
      </c>
      <c r="K1113">
        <f>INDEX(FamilyPlateData!I:I,MATCH(I1113,FamilyPlateData!H:H,0))</f>
        <v>4</v>
      </c>
      <c r="L1113" t="str">
        <f>INDEX(FamilyPlateData!J:J,MATCH(I1113,FamilyPlateData!H:H,0))</f>
        <v>A2</v>
      </c>
      <c r="M1113">
        <v>1</v>
      </c>
      <c r="N1113">
        <v>1</v>
      </c>
      <c r="O1113">
        <f>IF(_xlfn.IFNA(INDEX(ShrinkageData!H:H,MATCH(J1113,ShrinkageData!H:H,0)), 0) = 0, 0, 1)</f>
        <v>1</v>
      </c>
      <c r="P1113">
        <v>0</v>
      </c>
      <c r="Q1113">
        <f t="shared" si="56"/>
        <v>0</v>
      </c>
      <c r="R1113" s="1">
        <v>43558</v>
      </c>
      <c r="S1113" s="16">
        <f t="shared" si="57"/>
        <v>121</v>
      </c>
    </row>
    <row r="1114" spans="1:19" x14ac:dyDescent="0.2">
      <c r="A1114" t="str">
        <f>INDEX(FamilyPlateData!$A:$A,MATCH($I1114,FamilyPlateData!$H:$H,0))</f>
        <v>F08M12</v>
      </c>
      <c r="B1114" t="str">
        <f>INDEX(FamilyPlateData!$C:$C,MATCH($I1114,FamilyPlateData!$H:$H,0))</f>
        <v>08</v>
      </c>
      <c r="C1114" t="str">
        <f>INDEX(FamilyPlateData!$D:$D,MATCH($I1114,FamilyPlateData!$H:$H,0))</f>
        <v>12</v>
      </c>
      <c r="D1114">
        <f>INDEX(FamilyPlateData!$B:$B,MATCH($I1114,FamilyPlateData!$H:$H,0))</f>
        <v>3</v>
      </c>
      <c r="E1114">
        <v>1</v>
      </c>
      <c r="F1114" s="19">
        <v>47</v>
      </c>
      <c r="G1114" t="s">
        <v>2</v>
      </c>
      <c r="H1114" s="5">
        <v>6</v>
      </c>
      <c r="I1114" t="s">
        <v>243</v>
      </c>
      <c r="J1114" s="15" t="str">
        <f t="shared" si="55"/>
        <v>1-47B-6</v>
      </c>
      <c r="K1114">
        <f>INDEX(FamilyPlateData!I:I,MATCH(I1114,FamilyPlateData!H:H,0))</f>
        <v>4</v>
      </c>
      <c r="L1114" t="str">
        <f>INDEX(FamilyPlateData!J:J,MATCH(I1114,FamilyPlateData!H:H,0))</f>
        <v>A2</v>
      </c>
      <c r="M1114">
        <v>1</v>
      </c>
      <c r="N1114">
        <v>1</v>
      </c>
      <c r="O1114">
        <f>IF(_xlfn.IFNA(INDEX(ShrinkageData!H:H,MATCH(J1114,ShrinkageData!H:H,0)), 0) = 0, 0, 1)</f>
        <v>0</v>
      </c>
      <c r="P1114">
        <v>0</v>
      </c>
      <c r="Q1114">
        <f t="shared" si="56"/>
        <v>1</v>
      </c>
      <c r="R1114" s="1">
        <v>43600</v>
      </c>
      <c r="S1114" s="16">
        <f t="shared" si="57"/>
        <v>163</v>
      </c>
    </row>
    <row r="1115" spans="1:19" x14ac:dyDescent="0.2">
      <c r="A1115" t="str">
        <f>INDEX(FamilyPlateData!$A:$A,MATCH($I1115,FamilyPlateData!$H:$H,0))</f>
        <v>F05M08</v>
      </c>
      <c r="B1115" t="str">
        <f>INDEX(FamilyPlateData!$C:$C,MATCH($I1115,FamilyPlateData!$H:$H,0))</f>
        <v>05</v>
      </c>
      <c r="C1115" t="str">
        <f>INDEX(FamilyPlateData!$D:$D,MATCH($I1115,FamilyPlateData!$H:$H,0))</f>
        <v>08</v>
      </c>
      <c r="D1115">
        <f>INDEX(FamilyPlateData!$B:$B,MATCH($I1115,FamilyPlateData!$H:$H,0))</f>
        <v>2</v>
      </c>
      <c r="E1115">
        <v>1</v>
      </c>
      <c r="F1115" s="19">
        <v>47</v>
      </c>
      <c r="G1115" t="s">
        <v>3</v>
      </c>
      <c r="H1115" s="5">
        <v>1</v>
      </c>
      <c r="I1115" t="s">
        <v>244</v>
      </c>
      <c r="J1115" s="15" t="str">
        <f t="shared" si="55"/>
        <v>1-47C-1</v>
      </c>
      <c r="K1115">
        <f>INDEX(FamilyPlateData!I:I,MATCH(I1115,FamilyPlateData!H:H,0))</f>
        <v>4</v>
      </c>
      <c r="L1115" t="str">
        <f>INDEX(FamilyPlateData!J:J,MATCH(I1115,FamilyPlateData!H:H,0))</f>
        <v>A3</v>
      </c>
      <c r="M1115">
        <v>1</v>
      </c>
      <c r="N1115">
        <v>1</v>
      </c>
      <c r="O1115">
        <f>IF(_xlfn.IFNA(INDEX(ShrinkageData!H:H,MATCH(J1115,ShrinkageData!H:H,0)), 0) = 0, 0, 1)</f>
        <v>0</v>
      </c>
      <c r="P1115">
        <v>0</v>
      </c>
      <c r="Q1115">
        <f t="shared" si="56"/>
        <v>1</v>
      </c>
      <c r="R1115" s="1">
        <v>43595</v>
      </c>
      <c r="S1115" s="16">
        <f t="shared" si="57"/>
        <v>158</v>
      </c>
    </row>
    <row r="1116" spans="1:19" x14ac:dyDescent="0.2">
      <c r="A1116" t="str">
        <f>INDEX(FamilyPlateData!$A:$A,MATCH($I1116,FamilyPlateData!$H:$H,0))</f>
        <v>F05M08</v>
      </c>
      <c r="B1116" t="str">
        <f>INDEX(FamilyPlateData!$C:$C,MATCH($I1116,FamilyPlateData!$H:$H,0))</f>
        <v>05</v>
      </c>
      <c r="C1116" t="str">
        <f>INDEX(FamilyPlateData!$D:$D,MATCH($I1116,FamilyPlateData!$H:$H,0))</f>
        <v>08</v>
      </c>
      <c r="D1116">
        <f>INDEX(FamilyPlateData!$B:$B,MATCH($I1116,FamilyPlateData!$H:$H,0))</f>
        <v>2</v>
      </c>
      <c r="E1116">
        <v>1</v>
      </c>
      <c r="F1116" s="19">
        <v>47</v>
      </c>
      <c r="G1116" t="s">
        <v>3</v>
      </c>
      <c r="H1116" s="5">
        <v>2</v>
      </c>
      <c r="I1116" t="s">
        <v>244</v>
      </c>
      <c r="J1116" s="15" t="str">
        <f t="shared" si="55"/>
        <v>1-47C-2</v>
      </c>
      <c r="K1116">
        <f>INDEX(FamilyPlateData!I:I,MATCH(I1116,FamilyPlateData!H:H,0))</f>
        <v>4</v>
      </c>
      <c r="L1116" t="str">
        <f>INDEX(FamilyPlateData!J:J,MATCH(I1116,FamilyPlateData!H:H,0))</f>
        <v>A3</v>
      </c>
      <c r="M1116">
        <v>1</v>
      </c>
      <c r="N1116">
        <v>1</v>
      </c>
      <c r="O1116">
        <f>IF(_xlfn.IFNA(INDEX(ShrinkageData!H:H,MATCH(J1116,ShrinkageData!H:H,0)), 0) = 0, 0, 1)</f>
        <v>0</v>
      </c>
      <c r="P1116">
        <v>0</v>
      </c>
      <c r="Q1116">
        <f t="shared" si="56"/>
        <v>1</v>
      </c>
      <c r="R1116" s="1">
        <v>43600</v>
      </c>
      <c r="S1116" s="16">
        <f t="shared" si="57"/>
        <v>163</v>
      </c>
    </row>
    <row r="1117" spans="1:19" x14ac:dyDescent="0.2">
      <c r="A1117" t="str">
        <f>INDEX(FamilyPlateData!$A:$A,MATCH($I1117,FamilyPlateData!$H:$H,0))</f>
        <v>F05M08</v>
      </c>
      <c r="B1117" t="str">
        <f>INDEX(FamilyPlateData!$C:$C,MATCH($I1117,FamilyPlateData!$H:$H,0))</f>
        <v>05</v>
      </c>
      <c r="C1117" t="str">
        <f>INDEX(FamilyPlateData!$D:$D,MATCH($I1117,FamilyPlateData!$H:$H,0))</f>
        <v>08</v>
      </c>
      <c r="D1117">
        <f>INDEX(FamilyPlateData!$B:$B,MATCH($I1117,FamilyPlateData!$H:$H,0))</f>
        <v>2</v>
      </c>
      <c r="E1117">
        <v>1</v>
      </c>
      <c r="F1117" s="19">
        <v>47</v>
      </c>
      <c r="G1117" t="s">
        <v>3</v>
      </c>
      <c r="H1117" s="5">
        <v>3</v>
      </c>
      <c r="I1117" t="s">
        <v>244</v>
      </c>
      <c r="J1117" s="15" t="str">
        <f t="shared" si="55"/>
        <v>1-47C-3</v>
      </c>
      <c r="K1117">
        <f>INDEX(FamilyPlateData!I:I,MATCH(I1117,FamilyPlateData!H:H,0))</f>
        <v>4</v>
      </c>
      <c r="L1117" t="str">
        <f>INDEX(FamilyPlateData!J:J,MATCH(I1117,FamilyPlateData!H:H,0))</f>
        <v>A3</v>
      </c>
      <c r="M1117" s="7">
        <v>0</v>
      </c>
      <c r="N1117" s="7">
        <v>0</v>
      </c>
      <c r="O1117">
        <f>IF(_xlfn.IFNA(INDEX(ShrinkageData!H:H,MATCH(J1117,ShrinkageData!H:H,0)), 0) = 0, 0, 1)</f>
        <v>0</v>
      </c>
      <c r="P1117" s="7">
        <v>0</v>
      </c>
      <c r="Q1117">
        <f t="shared" si="56"/>
        <v>0</v>
      </c>
      <c r="R1117" s="2" t="s">
        <v>921</v>
      </c>
      <c r="S1117" s="16">
        <f t="shared" si="57"/>
        <v>0</v>
      </c>
    </row>
    <row r="1118" spans="1:19" x14ac:dyDescent="0.2">
      <c r="A1118" t="str">
        <f>INDEX(FamilyPlateData!$A:$A,MATCH($I1118,FamilyPlateData!$H:$H,0))</f>
        <v>F05M08</v>
      </c>
      <c r="B1118" t="str">
        <f>INDEX(FamilyPlateData!$C:$C,MATCH($I1118,FamilyPlateData!$H:$H,0))</f>
        <v>05</v>
      </c>
      <c r="C1118" t="str">
        <f>INDEX(FamilyPlateData!$D:$D,MATCH($I1118,FamilyPlateData!$H:$H,0))</f>
        <v>08</v>
      </c>
      <c r="D1118">
        <f>INDEX(FamilyPlateData!$B:$B,MATCH($I1118,FamilyPlateData!$H:$H,0))</f>
        <v>2</v>
      </c>
      <c r="E1118">
        <v>1</v>
      </c>
      <c r="F1118" s="19">
        <v>47</v>
      </c>
      <c r="G1118" t="s">
        <v>3</v>
      </c>
      <c r="H1118" s="5">
        <v>4</v>
      </c>
      <c r="I1118" t="s">
        <v>244</v>
      </c>
      <c r="J1118" s="15" t="str">
        <f t="shared" si="55"/>
        <v>1-47C-4</v>
      </c>
      <c r="K1118">
        <f>INDEX(FamilyPlateData!I:I,MATCH(I1118,FamilyPlateData!H:H,0))</f>
        <v>4</v>
      </c>
      <c r="L1118" t="str">
        <f>INDEX(FamilyPlateData!J:J,MATCH(I1118,FamilyPlateData!H:H,0))</f>
        <v>A3</v>
      </c>
      <c r="M1118">
        <v>1</v>
      </c>
      <c r="N1118">
        <v>1</v>
      </c>
      <c r="O1118">
        <f>IF(_xlfn.IFNA(INDEX(ShrinkageData!H:H,MATCH(J1118,ShrinkageData!H:H,0)), 0) = 0, 0, 1)</f>
        <v>0</v>
      </c>
      <c r="P1118">
        <v>0</v>
      </c>
      <c r="Q1118">
        <f t="shared" si="56"/>
        <v>1</v>
      </c>
      <c r="R1118" s="1">
        <v>43591</v>
      </c>
      <c r="S1118" s="16">
        <f t="shared" si="57"/>
        <v>154</v>
      </c>
    </row>
    <row r="1119" spans="1:19" x14ac:dyDescent="0.2">
      <c r="A1119" t="str">
        <f>INDEX(FamilyPlateData!$A:$A,MATCH($I1119,FamilyPlateData!$H:$H,0))</f>
        <v>F05M08</v>
      </c>
      <c r="B1119" t="str">
        <f>INDEX(FamilyPlateData!$C:$C,MATCH($I1119,FamilyPlateData!$H:$H,0))</f>
        <v>05</v>
      </c>
      <c r="C1119" t="str">
        <f>INDEX(FamilyPlateData!$D:$D,MATCH($I1119,FamilyPlateData!$H:$H,0))</f>
        <v>08</v>
      </c>
      <c r="D1119">
        <f>INDEX(FamilyPlateData!$B:$B,MATCH($I1119,FamilyPlateData!$H:$H,0))</f>
        <v>2</v>
      </c>
      <c r="E1119">
        <v>1</v>
      </c>
      <c r="F1119" s="19">
        <v>47</v>
      </c>
      <c r="G1119" t="s">
        <v>3</v>
      </c>
      <c r="H1119" s="5">
        <v>5</v>
      </c>
      <c r="I1119" t="s">
        <v>244</v>
      </c>
      <c r="J1119" s="15" t="str">
        <f t="shared" si="55"/>
        <v>1-47C-5</v>
      </c>
      <c r="K1119">
        <f>INDEX(FamilyPlateData!I:I,MATCH(I1119,FamilyPlateData!H:H,0))</f>
        <v>4</v>
      </c>
      <c r="L1119" t="str">
        <f>INDEX(FamilyPlateData!J:J,MATCH(I1119,FamilyPlateData!H:H,0))</f>
        <v>A3</v>
      </c>
      <c r="M1119">
        <v>1</v>
      </c>
      <c r="N1119">
        <v>1</v>
      </c>
      <c r="O1119">
        <f>IF(_xlfn.IFNA(INDEX(ShrinkageData!H:H,MATCH(J1119,ShrinkageData!H:H,0)), 0) = 0, 0, 1)</f>
        <v>0</v>
      </c>
      <c r="P1119">
        <v>0</v>
      </c>
      <c r="Q1119">
        <f t="shared" si="56"/>
        <v>1</v>
      </c>
      <c r="R1119" s="1">
        <v>43600</v>
      </c>
      <c r="S1119" s="16">
        <f t="shared" si="57"/>
        <v>163</v>
      </c>
    </row>
    <row r="1120" spans="1:19" x14ac:dyDescent="0.2">
      <c r="A1120" t="str">
        <f>INDEX(FamilyPlateData!$A:$A,MATCH($I1120,FamilyPlateData!$H:$H,0))</f>
        <v>F05M08</v>
      </c>
      <c r="B1120" t="str">
        <f>INDEX(FamilyPlateData!$C:$C,MATCH($I1120,FamilyPlateData!$H:$H,0))</f>
        <v>05</v>
      </c>
      <c r="C1120" t="str">
        <f>INDEX(FamilyPlateData!$D:$D,MATCH($I1120,FamilyPlateData!$H:$H,0))</f>
        <v>08</v>
      </c>
      <c r="D1120">
        <f>INDEX(FamilyPlateData!$B:$B,MATCH($I1120,FamilyPlateData!$H:$H,0))</f>
        <v>2</v>
      </c>
      <c r="E1120">
        <v>1</v>
      </c>
      <c r="F1120" s="19">
        <v>47</v>
      </c>
      <c r="G1120" t="s">
        <v>3</v>
      </c>
      <c r="H1120" s="5">
        <v>6</v>
      </c>
      <c r="I1120" t="s">
        <v>244</v>
      </c>
      <c r="J1120" s="15" t="str">
        <f t="shared" si="55"/>
        <v>1-47C-6</v>
      </c>
      <c r="K1120">
        <f>INDEX(FamilyPlateData!I:I,MATCH(I1120,FamilyPlateData!H:H,0))</f>
        <v>4</v>
      </c>
      <c r="L1120" t="str">
        <f>INDEX(FamilyPlateData!J:J,MATCH(I1120,FamilyPlateData!H:H,0))</f>
        <v>A3</v>
      </c>
      <c r="M1120">
        <v>1</v>
      </c>
      <c r="N1120">
        <v>1</v>
      </c>
      <c r="O1120">
        <f>IF(_xlfn.IFNA(INDEX(ShrinkageData!H:H,MATCH(J1120,ShrinkageData!H:H,0)), 0) = 0, 0, 1)</f>
        <v>0</v>
      </c>
      <c r="P1120">
        <v>0</v>
      </c>
      <c r="Q1120">
        <f t="shared" si="56"/>
        <v>1</v>
      </c>
      <c r="R1120" s="1">
        <v>43600</v>
      </c>
      <c r="S1120" s="16">
        <f t="shared" si="57"/>
        <v>163</v>
      </c>
    </row>
    <row r="1121" spans="1:19" x14ac:dyDescent="0.2">
      <c r="A1121" t="str">
        <f>INDEX(FamilyPlateData!$A:$A,MATCH($I1121,FamilyPlateData!$H:$H,0))</f>
        <v>F05M08</v>
      </c>
      <c r="B1121" t="str">
        <f>INDEX(FamilyPlateData!$C:$C,MATCH($I1121,FamilyPlateData!$H:$H,0))</f>
        <v>05</v>
      </c>
      <c r="C1121" t="str">
        <f>INDEX(FamilyPlateData!$D:$D,MATCH($I1121,FamilyPlateData!$H:$H,0))</f>
        <v>08</v>
      </c>
      <c r="D1121">
        <f>INDEX(FamilyPlateData!$B:$B,MATCH($I1121,FamilyPlateData!$H:$H,0))</f>
        <v>2</v>
      </c>
      <c r="E1121">
        <v>1</v>
      </c>
      <c r="F1121" s="19">
        <v>47</v>
      </c>
      <c r="G1121" t="s">
        <v>4</v>
      </c>
      <c r="H1121" s="5">
        <v>1</v>
      </c>
      <c r="I1121" t="s">
        <v>245</v>
      </c>
      <c r="J1121" s="15" t="str">
        <f t="shared" si="55"/>
        <v>1-47D-1</v>
      </c>
      <c r="K1121">
        <f>INDEX(FamilyPlateData!I:I,MATCH(I1121,FamilyPlateData!H:H,0))</f>
        <v>4</v>
      </c>
      <c r="L1121" t="str">
        <f>INDEX(FamilyPlateData!J:J,MATCH(I1121,FamilyPlateData!H:H,0))</f>
        <v>A3</v>
      </c>
      <c r="M1121">
        <v>1</v>
      </c>
      <c r="N1121">
        <v>1</v>
      </c>
      <c r="O1121">
        <f>IF(_xlfn.IFNA(INDEX(ShrinkageData!H:H,MATCH(J1121,ShrinkageData!H:H,0)), 0) = 0, 0, 1)</f>
        <v>0</v>
      </c>
      <c r="P1121">
        <v>0</v>
      </c>
      <c r="Q1121">
        <f t="shared" si="56"/>
        <v>1</v>
      </c>
      <c r="R1121" s="1">
        <v>43591</v>
      </c>
      <c r="S1121" s="16">
        <f t="shared" si="57"/>
        <v>154</v>
      </c>
    </row>
    <row r="1122" spans="1:19" x14ac:dyDescent="0.2">
      <c r="A1122" t="str">
        <f>INDEX(FamilyPlateData!$A:$A,MATCH($I1122,FamilyPlateData!$H:$H,0))</f>
        <v>F05M08</v>
      </c>
      <c r="B1122" t="str">
        <f>INDEX(FamilyPlateData!$C:$C,MATCH($I1122,FamilyPlateData!$H:$H,0))</f>
        <v>05</v>
      </c>
      <c r="C1122" t="str">
        <f>INDEX(FamilyPlateData!$D:$D,MATCH($I1122,FamilyPlateData!$H:$H,0))</f>
        <v>08</v>
      </c>
      <c r="D1122">
        <f>INDEX(FamilyPlateData!$B:$B,MATCH($I1122,FamilyPlateData!$H:$H,0))</f>
        <v>2</v>
      </c>
      <c r="E1122">
        <v>1</v>
      </c>
      <c r="F1122" s="19">
        <v>47</v>
      </c>
      <c r="G1122" t="s">
        <v>4</v>
      </c>
      <c r="H1122" s="5">
        <v>2</v>
      </c>
      <c r="I1122" t="s">
        <v>245</v>
      </c>
      <c r="J1122" s="15" t="str">
        <f t="shared" si="55"/>
        <v>1-47D-2</v>
      </c>
      <c r="K1122">
        <f>INDEX(FamilyPlateData!I:I,MATCH(I1122,FamilyPlateData!H:H,0))</f>
        <v>4</v>
      </c>
      <c r="L1122" t="str">
        <f>INDEX(FamilyPlateData!J:J,MATCH(I1122,FamilyPlateData!H:H,0))</f>
        <v>A3</v>
      </c>
      <c r="M1122">
        <v>1</v>
      </c>
      <c r="N1122">
        <v>1</v>
      </c>
      <c r="O1122">
        <f>IF(_xlfn.IFNA(INDEX(ShrinkageData!H:H,MATCH(J1122,ShrinkageData!H:H,0)), 0) = 0, 0, 1)</f>
        <v>0</v>
      </c>
      <c r="P1122">
        <v>0</v>
      </c>
      <c r="Q1122">
        <f t="shared" si="56"/>
        <v>1</v>
      </c>
      <c r="R1122" s="1">
        <v>43593</v>
      </c>
      <c r="S1122" s="16">
        <f t="shared" si="57"/>
        <v>156</v>
      </c>
    </row>
    <row r="1123" spans="1:19" x14ac:dyDescent="0.2">
      <c r="A1123" t="str">
        <f>INDEX(FamilyPlateData!$A:$A,MATCH($I1123,FamilyPlateData!$H:$H,0))</f>
        <v>F05M08</v>
      </c>
      <c r="B1123" t="str">
        <f>INDEX(FamilyPlateData!$C:$C,MATCH($I1123,FamilyPlateData!$H:$H,0))</f>
        <v>05</v>
      </c>
      <c r="C1123" t="str">
        <f>INDEX(FamilyPlateData!$D:$D,MATCH($I1123,FamilyPlateData!$H:$H,0))</f>
        <v>08</v>
      </c>
      <c r="D1123">
        <f>INDEX(FamilyPlateData!$B:$B,MATCH($I1123,FamilyPlateData!$H:$H,0))</f>
        <v>2</v>
      </c>
      <c r="E1123">
        <v>1</v>
      </c>
      <c r="F1123" s="19">
        <v>47</v>
      </c>
      <c r="G1123" t="s">
        <v>4</v>
      </c>
      <c r="H1123" s="5">
        <v>3</v>
      </c>
      <c r="I1123" t="s">
        <v>245</v>
      </c>
      <c r="J1123" s="15" t="str">
        <f t="shared" si="55"/>
        <v>1-47D-3</v>
      </c>
      <c r="K1123">
        <f>INDEX(FamilyPlateData!I:I,MATCH(I1123,FamilyPlateData!H:H,0))</f>
        <v>4</v>
      </c>
      <c r="L1123" t="str">
        <f>INDEX(FamilyPlateData!J:J,MATCH(I1123,FamilyPlateData!H:H,0))</f>
        <v>A3</v>
      </c>
      <c r="M1123">
        <v>1</v>
      </c>
      <c r="N1123">
        <v>1</v>
      </c>
      <c r="O1123">
        <f>IF(_xlfn.IFNA(INDEX(ShrinkageData!H:H,MATCH(J1123,ShrinkageData!H:H,0)), 0) = 0, 0, 1)</f>
        <v>0</v>
      </c>
      <c r="P1123">
        <v>0</v>
      </c>
      <c r="Q1123">
        <f t="shared" si="56"/>
        <v>1</v>
      </c>
      <c r="R1123" s="1">
        <v>43600</v>
      </c>
      <c r="S1123" s="16">
        <f t="shared" si="57"/>
        <v>163</v>
      </c>
    </row>
    <row r="1124" spans="1:19" x14ac:dyDescent="0.2">
      <c r="A1124" t="str">
        <f>INDEX(FamilyPlateData!$A:$A,MATCH($I1124,FamilyPlateData!$H:$H,0))</f>
        <v>F05M08</v>
      </c>
      <c r="B1124" t="str">
        <f>INDEX(FamilyPlateData!$C:$C,MATCH($I1124,FamilyPlateData!$H:$H,0))</f>
        <v>05</v>
      </c>
      <c r="C1124" t="str">
        <f>INDEX(FamilyPlateData!$D:$D,MATCH($I1124,FamilyPlateData!$H:$H,0))</f>
        <v>08</v>
      </c>
      <c r="D1124">
        <f>INDEX(FamilyPlateData!$B:$B,MATCH($I1124,FamilyPlateData!$H:$H,0))</f>
        <v>2</v>
      </c>
      <c r="E1124">
        <v>1</v>
      </c>
      <c r="F1124" s="19">
        <v>47</v>
      </c>
      <c r="G1124" t="s">
        <v>4</v>
      </c>
      <c r="H1124" s="5">
        <v>4</v>
      </c>
      <c r="I1124" t="s">
        <v>245</v>
      </c>
      <c r="J1124" s="15" t="str">
        <f t="shared" si="55"/>
        <v>1-47D-4</v>
      </c>
      <c r="K1124">
        <f>INDEX(FamilyPlateData!I:I,MATCH(I1124,FamilyPlateData!H:H,0))</f>
        <v>4</v>
      </c>
      <c r="L1124" t="str">
        <f>INDEX(FamilyPlateData!J:J,MATCH(I1124,FamilyPlateData!H:H,0))</f>
        <v>A3</v>
      </c>
      <c r="M1124">
        <v>1</v>
      </c>
      <c r="N1124">
        <v>1</v>
      </c>
      <c r="O1124">
        <f>IF(_xlfn.IFNA(INDEX(ShrinkageData!H:H,MATCH(J1124,ShrinkageData!H:H,0)), 0) = 0, 0, 1)</f>
        <v>0</v>
      </c>
      <c r="P1124">
        <v>0</v>
      </c>
      <c r="Q1124">
        <f t="shared" si="56"/>
        <v>1</v>
      </c>
      <c r="R1124" s="1">
        <v>43600</v>
      </c>
      <c r="S1124" s="16">
        <f t="shared" si="57"/>
        <v>163</v>
      </c>
    </row>
    <row r="1125" spans="1:19" x14ac:dyDescent="0.2">
      <c r="A1125" t="str">
        <f>INDEX(FamilyPlateData!$A:$A,MATCH($I1125,FamilyPlateData!$H:$H,0))</f>
        <v>F05M08</v>
      </c>
      <c r="B1125" t="str">
        <f>INDEX(FamilyPlateData!$C:$C,MATCH($I1125,FamilyPlateData!$H:$H,0))</f>
        <v>05</v>
      </c>
      <c r="C1125" t="str">
        <f>INDEX(FamilyPlateData!$D:$D,MATCH($I1125,FamilyPlateData!$H:$H,0))</f>
        <v>08</v>
      </c>
      <c r="D1125">
        <f>INDEX(FamilyPlateData!$B:$B,MATCH($I1125,FamilyPlateData!$H:$H,0))</f>
        <v>2</v>
      </c>
      <c r="E1125">
        <v>1</v>
      </c>
      <c r="F1125" s="19">
        <v>47</v>
      </c>
      <c r="G1125" t="s">
        <v>4</v>
      </c>
      <c r="H1125" s="5">
        <v>5</v>
      </c>
      <c r="I1125" t="s">
        <v>245</v>
      </c>
      <c r="J1125" s="15" t="str">
        <f t="shared" si="55"/>
        <v>1-47D-5</v>
      </c>
      <c r="K1125">
        <f>INDEX(FamilyPlateData!I:I,MATCH(I1125,FamilyPlateData!H:H,0))</f>
        <v>4</v>
      </c>
      <c r="L1125" t="str">
        <f>INDEX(FamilyPlateData!J:J,MATCH(I1125,FamilyPlateData!H:H,0))</f>
        <v>A3</v>
      </c>
      <c r="M1125">
        <v>0</v>
      </c>
      <c r="N1125">
        <v>0</v>
      </c>
      <c r="O1125">
        <f>IF(_xlfn.IFNA(INDEX(ShrinkageData!H:H,MATCH(J1125,ShrinkageData!H:H,0)), 0) = 0, 0, 1)</f>
        <v>0</v>
      </c>
      <c r="P1125">
        <v>0</v>
      </c>
      <c r="Q1125">
        <f t="shared" si="56"/>
        <v>0</v>
      </c>
      <c r="R1125" s="1" t="s">
        <v>921</v>
      </c>
      <c r="S1125" s="16">
        <f t="shared" si="57"/>
        <v>0</v>
      </c>
    </row>
    <row r="1126" spans="1:19" x14ac:dyDescent="0.2">
      <c r="A1126" t="str">
        <f>INDEX(FamilyPlateData!$A:$A,MATCH($I1126,FamilyPlateData!$H:$H,0))</f>
        <v>F05M08</v>
      </c>
      <c r="B1126" t="str">
        <f>INDEX(FamilyPlateData!$C:$C,MATCH($I1126,FamilyPlateData!$H:$H,0))</f>
        <v>05</v>
      </c>
      <c r="C1126" t="str">
        <f>INDEX(FamilyPlateData!$D:$D,MATCH($I1126,FamilyPlateData!$H:$H,0))</f>
        <v>08</v>
      </c>
      <c r="D1126">
        <f>INDEX(FamilyPlateData!$B:$B,MATCH($I1126,FamilyPlateData!$H:$H,0))</f>
        <v>2</v>
      </c>
      <c r="E1126">
        <v>1</v>
      </c>
      <c r="F1126" s="19">
        <v>47</v>
      </c>
      <c r="G1126" t="s">
        <v>4</v>
      </c>
      <c r="H1126" s="5">
        <v>6</v>
      </c>
      <c r="I1126" t="s">
        <v>245</v>
      </c>
      <c r="J1126" s="15" t="str">
        <f t="shared" si="55"/>
        <v>1-47D-6</v>
      </c>
      <c r="K1126">
        <f>INDEX(FamilyPlateData!I:I,MATCH(I1126,FamilyPlateData!H:H,0))</f>
        <v>4</v>
      </c>
      <c r="L1126" t="str">
        <f>INDEX(FamilyPlateData!J:J,MATCH(I1126,FamilyPlateData!H:H,0))</f>
        <v>A3</v>
      </c>
      <c r="M1126">
        <v>1</v>
      </c>
      <c r="N1126">
        <v>1</v>
      </c>
      <c r="O1126">
        <f>IF(_xlfn.IFNA(INDEX(ShrinkageData!H:H,MATCH(J1126,ShrinkageData!H:H,0)), 0) = 0, 0, 1)</f>
        <v>1</v>
      </c>
      <c r="P1126">
        <v>0</v>
      </c>
      <c r="Q1126">
        <f t="shared" si="56"/>
        <v>0</v>
      </c>
      <c r="R1126" s="1">
        <v>43564</v>
      </c>
      <c r="S1126" s="16">
        <f t="shared" si="57"/>
        <v>127</v>
      </c>
    </row>
    <row r="1127" spans="1:19" x14ac:dyDescent="0.2">
      <c r="A1127" t="str">
        <f>INDEX(FamilyPlateData!$A:$A,MATCH($I1127,FamilyPlateData!$H:$H,0))</f>
        <v>F11M13</v>
      </c>
      <c r="B1127" t="str">
        <f>INDEX(FamilyPlateData!$C:$C,MATCH($I1127,FamilyPlateData!$H:$H,0))</f>
        <v>11</v>
      </c>
      <c r="C1127" t="str">
        <f>INDEX(FamilyPlateData!$D:$D,MATCH($I1127,FamilyPlateData!$H:$H,0))</f>
        <v>13</v>
      </c>
      <c r="D1127">
        <f>INDEX(FamilyPlateData!$B:$B,MATCH($I1127,FamilyPlateData!$H:$H,0))</f>
        <v>4</v>
      </c>
      <c r="E1127">
        <v>1</v>
      </c>
      <c r="F1127" s="19">
        <v>48</v>
      </c>
      <c r="G1127" t="s">
        <v>1</v>
      </c>
      <c r="H1127" s="5">
        <v>1</v>
      </c>
      <c r="I1127" t="s">
        <v>246</v>
      </c>
      <c r="J1127" s="15" t="str">
        <f t="shared" si="55"/>
        <v>1-48A-1</v>
      </c>
      <c r="K1127">
        <f>INDEX(FamilyPlateData!I:I,MATCH(I1127,FamilyPlateData!H:H,0))</f>
        <v>4</v>
      </c>
      <c r="L1127" t="str">
        <f>INDEX(FamilyPlateData!J:J,MATCH(I1127,FamilyPlateData!H:H,0))</f>
        <v>A3</v>
      </c>
      <c r="M1127">
        <v>1</v>
      </c>
      <c r="N1127">
        <v>1</v>
      </c>
      <c r="O1127">
        <f>IF(_xlfn.IFNA(INDEX(ShrinkageData!H:H,MATCH(J1127,ShrinkageData!H:H,0)), 0) = 0, 0, 1)</f>
        <v>0</v>
      </c>
      <c r="P1127">
        <v>0</v>
      </c>
      <c r="Q1127">
        <f t="shared" si="56"/>
        <v>1</v>
      </c>
      <c r="R1127" s="1">
        <v>43600</v>
      </c>
      <c r="S1127" s="16">
        <f t="shared" si="57"/>
        <v>163</v>
      </c>
    </row>
    <row r="1128" spans="1:19" x14ac:dyDescent="0.2">
      <c r="A1128" t="str">
        <f>INDEX(FamilyPlateData!$A:$A,MATCH($I1128,FamilyPlateData!$H:$H,0))</f>
        <v>F11M13</v>
      </c>
      <c r="B1128" t="str">
        <f>INDEX(FamilyPlateData!$C:$C,MATCH($I1128,FamilyPlateData!$H:$H,0))</f>
        <v>11</v>
      </c>
      <c r="C1128" t="str">
        <f>INDEX(FamilyPlateData!$D:$D,MATCH($I1128,FamilyPlateData!$H:$H,0))</f>
        <v>13</v>
      </c>
      <c r="D1128">
        <f>INDEX(FamilyPlateData!$B:$B,MATCH($I1128,FamilyPlateData!$H:$H,0))</f>
        <v>4</v>
      </c>
      <c r="E1128">
        <v>1</v>
      </c>
      <c r="F1128" s="19">
        <v>48</v>
      </c>
      <c r="G1128" t="s">
        <v>1</v>
      </c>
      <c r="H1128" s="5">
        <v>2</v>
      </c>
      <c r="I1128" t="s">
        <v>246</v>
      </c>
      <c r="J1128" s="15" t="str">
        <f t="shared" si="55"/>
        <v>1-48A-2</v>
      </c>
      <c r="K1128">
        <f>INDEX(FamilyPlateData!I:I,MATCH(I1128,FamilyPlateData!H:H,0))</f>
        <v>4</v>
      </c>
      <c r="L1128" t="str">
        <f>INDEX(FamilyPlateData!J:J,MATCH(I1128,FamilyPlateData!H:H,0))</f>
        <v>A3</v>
      </c>
      <c r="M1128">
        <v>1</v>
      </c>
      <c r="N1128">
        <v>1</v>
      </c>
      <c r="O1128">
        <f>IF(_xlfn.IFNA(INDEX(ShrinkageData!H:H,MATCH(J1128,ShrinkageData!H:H,0)), 0) = 0, 0, 1)</f>
        <v>0</v>
      </c>
      <c r="P1128">
        <v>0</v>
      </c>
      <c r="Q1128">
        <f t="shared" si="56"/>
        <v>1</v>
      </c>
      <c r="R1128" s="1">
        <v>43600</v>
      </c>
      <c r="S1128" s="16">
        <f t="shared" si="57"/>
        <v>163</v>
      </c>
    </row>
    <row r="1129" spans="1:19" x14ac:dyDescent="0.2">
      <c r="A1129" t="str">
        <f>INDEX(FamilyPlateData!$A:$A,MATCH($I1129,FamilyPlateData!$H:$H,0))</f>
        <v>F11M13</v>
      </c>
      <c r="B1129" t="str">
        <f>INDEX(FamilyPlateData!$C:$C,MATCH($I1129,FamilyPlateData!$H:$H,0))</f>
        <v>11</v>
      </c>
      <c r="C1129" t="str">
        <f>INDEX(FamilyPlateData!$D:$D,MATCH($I1129,FamilyPlateData!$H:$H,0))</f>
        <v>13</v>
      </c>
      <c r="D1129">
        <f>INDEX(FamilyPlateData!$B:$B,MATCH($I1129,FamilyPlateData!$H:$H,0))</f>
        <v>4</v>
      </c>
      <c r="E1129">
        <v>1</v>
      </c>
      <c r="F1129" s="19">
        <v>48</v>
      </c>
      <c r="G1129" t="s">
        <v>1</v>
      </c>
      <c r="H1129" s="5">
        <v>3</v>
      </c>
      <c r="I1129" t="s">
        <v>246</v>
      </c>
      <c r="J1129" s="15" t="str">
        <f t="shared" si="55"/>
        <v>1-48A-3</v>
      </c>
      <c r="K1129">
        <f>INDEX(FamilyPlateData!I:I,MATCH(I1129,FamilyPlateData!H:H,0))</f>
        <v>4</v>
      </c>
      <c r="L1129" t="str">
        <f>INDEX(FamilyPlateData!J:J,MATCH(I1129,FamilyPlateData!H:H,0))</f>
        <v>A3</v>
      </c>
      <c r="M1129">
        <v>1</v>
      </c>
      <c r="N1129">
        <v>1</v>
      </c>
      <c r="O1129">
        <f>IF(_xlfn.IFNA(INDEX(ShrinkageData!H:H,MATCH(J1129,ShrinkageData!H:H,0)), 0) = 0, 0, 1)</f>
        <v>1</v>
      </c>
      <c r="P1129">
        <v>0</v>
      </c>
      <c r="Q1129">
        <f t="shared" si="56"/>
        <v>0</v>
      </c>
      <c r="R1129" s="1">
        <v>43589</v>
      </c>
      <c r="S1129" s="16">
        <f t="shared" si="57"/>
        <v>152</v>
      </c>
    </row>
    <row r="1130" spans="1:19" x14ac:dyDescent="0.2">
      <c r="A1130" t="str">
        <f>INDEX(FamilyPlateData!$A:$A,MATCH($I1130,FamilyPlateData!$H:$H,0))</f>
        <v>F11M13</v>
      </c>
      <c r="B1130" t="str">
        <f>INDEX(FamilyPlateData!$C:$C,MATCH($I1130,FamilyPlateData!$H:$H,0))</f>
        <v>11</v>
      </c>
      <c r="C1130" t="str">
        <f>INDEX(FamilyPlateData!$D:$D,MATCH($I1130,FamilyPlateData!$H:$H,0))</f>
        <v>13</v>
      </c>
      <c r="D1130">
        <f>INDEX(FamilyPlateData!$B:$B,MATCH($I1130,FamilyPlateData!$H:$H,0))</f>
        <v>4</v>
      </c>
      <c r="E1130">
        <v>1</v>
      </c>
      <c r="F1130" s="19">
        <v>48</v>
      </c>
      <c r="G1130" t="s">
        <v>1</v>
      </c>
      <c r="H1130" s="5">
        <v>4</v>
      </c>
      <c r="I1130" t="s">
        <v>246</v>
      </c>
      <c r="J1130" s="15" t="str">
        <f t="shared" si="55"/>
        <v>1-48A-4</v>
      </c>
      <c r="K1130">
        <f>INDEX(FamilyPlateData!I:I,MATCH(I1130,FamilyPlateData!H:H,0))</f>
        <v>4</v>
      </c>
      <c r="L1130" t="str">
        <f>INDEX(FamilyPlateData!J:J,MATCH(I1130,FamilyPlateData!H:H,0))</f>
        <v>A3</v>
      </c>
      <c r="M1130">
        <v>1</v>
      </c>
      <c r="N1130">
        <v>1</v>
      </c>
      <c r="O1130">
        <f>IF(_xlfn.IFNA(INDEX(ShrinkageData!H:H,MATCH(J1130,ShrinkageData!H:H,0)), 0) = 0, 0, 1)</f>
        <v>0</v>
      </c>
      <c r="P1130">
        <v>0</v>
      </c>
      <c r="Q1130">
        <f t="shared" si="56"/>
        <v>1</v>
      </c>
      <c r="R1130" s="1">
        <v>43600</v>
      </c>
      <c r="S1130" s="16">
        <f t="shared" si="57"/>
        <v>163</v>
      </c>
    </row>
    <row r="1131" spans="1:19" x14ac:dyDescent="0.2">
      <c r="A1131" t="str">
        <f>INDEX(FamilyPlateData!$A:$A,MATCH($I1131,FamilyPlateData!$H:$H,0))</f>
        <v>F11M13</v>
      </c>
      <c r="B1131" t="str">
        <f>INDEX(FamilyPlateData!$C:$C,MATCH($I1131,FamilyPlateData!$H:$H,0))</f>
        <v>11</v>
      </c>
      <c r="C1131" t="str">
        <f>INDEX(FamilyPlateData!$D:$D,MATCH($I1131,FamilyPlateData!$H:$H,0))</f>
        <v>13</v>
      </c>
      <c r="D1131">
        <f>INDEX(FamilyPlateData!$B:$B,MATCH($I1131,FamilyPlateData!$H:$H,0))</f>
        <v>4</v>
      </c>
      <c r="E1131">
        <v>1</v>
      </c>
      <c r="F1131" s="19">
        <v>48</v>
      </c>
      <c r="G1131" t="s">
        <v>1</v>
      </c>
      <c r="H1131" s="5">
        <v>5</v>
      </c>
      <c r="I1131" t="s">
        <v>246</v>
      </c>
      <c r="J1131" s="15" t="str">
        <f t="shared" si="55"/>
        <v>1-48A-5</v>
      </c>
      <c r="K1131">
        <f>INDEX(FamilyPlateData!I:I,MATCH(I1131,FamilyPlateData!H:H,0))</f>
        <v>4</v>
      </c>
      <c r="L1131" t="str">
        <f>INDEX(FamilyPlateData!J:J,MATCH(I1131,FamilyPlateData!H:H,0))</f>
        <v>A3</v>
      </c>
      <c r="M1131">
        <v>1</v>
      </c>
      <c r="N1131">
        <v>1</v>
      </c>
      <c r="O1131">
        <f>IF(_xlfn.IFNA(INDEX(ShrinkageData!H:H,MATCH(J1131,ShrinkageData!H:H,0)), 0) = 0, 0, 1)</f>
        <v>0</v>
      </c>
      <c r="P1131">
        <v>0</v>
      </c>
      <c r="Q1131">
        <f t="shared" si="56"/>
        <v>1</v>
      </c>
      <c r="R1131" s="1">
        <v>43600</v>
      </c>
      <c r="S1131" s="16">
        <f t="shared" si="57"/>
        <v>163</v>
      </c>
    </row>
    <row r="1132" spans="1:19" x14ac:dyDescent="0.2">
      <c r="A1132" t="str">
        <f>INDEX(FamilyPlateData!$A:$A,MATCH($I1132,FamilyPlateData!$H:$H,0))</f>
        <v>F11M13</v>
      </c>
      <c r="B1132" t="str">
        <f>INDEX(FamilyPlateData!$C:$C,MATCH($I1132,FamilyPlateData!$H:$H,0))</f>
        <v>11</v>
      </c>
      <c r="C1132" t="str">
        <f>INDEX(FamilyPlateData!$D:$D,MATCH($I1132,FamilyPlateData!$H:$H,0))</f>
        <v>13</v>
      </c>
      <c r="D1132">
        <f>INDEX(FamilyPlateData!$B:$B,MATCH($I1132,FamilyPlateData!$H:$H,0))</f>
        <v>4</v>
      </c>
      <c r="E1132">
        <v>1</v>
      </c>
      <c r="F1132" s="19">
        <v>48</v>
      </c>
      <c r="G1132" t="s">
        <v>1</v>
      </c>
      <c r="H1132" s="5">
        <v>6</v>
      </c>
      <c r="I1132" t="s">
        <v>246</v>
      </c>
      <c r="J1132" s="15" t="str">
        <f t="shared" si="55"/>
        <v>1-48A-6</v>
      </c>
      <c r="K1132">
        <f>INDEX(FamilyPlateData!I:I,MATCH(I1132,FamilyPlateData!H:H,0))</f>
        <v>4</v>
      </c>
      <c r="L1132" t="str">
        <f>INDEX(FamilyPlateData!J:J,MATCH(I1132,FamilyPlateData!H:H,0))</f>
        <v>A3</v>
      </c>
      <c r="M1132">
        <v>1</v>
      </c>
      <c r="N1132">
        <v>1</v>
      </c>
      <c r="O1132">
        <f>IF(_xlfn.IFNA(INDEX(ShrinkageData!H:H,MATCH(J1132,ShrinkageData!H:H,0)), 0) = 0, 0, 1)</f>
        <v>1</v>
      </c>
      <c r="P1132">
        <v>0</v>
      </c>
      <c r="Q1132">
        <f t="shared" si="56"/>
        <v>0</v>
      </c>
      <c r="R1132" s="1">
        <v>43593</v>
      </c>
      <c r="S1132" s="16">
        <f t="shared" si="57"/>
        <v>156</v>
      </c>
    </row>
    <row r="1133" spans="1:19" x14ac:dyDescent="0.2">
      <c r="A1133" t="str">
        <f>INDEX(FamilyPlateData!$A:$A,MATCH($I1133,FamilyPlateData!$H:$H,0))</f>
        <v>F11M13</v>
      </c>
      <c r="B1133" t="str">
        <f>INDEX(FamilyPlateData!$C:$C,MATCH($I1133,FamilyPlateData!$H:$H,0))</f>
        <v>11</v>
      </c>
      <c r="C1133" t="str">
        <f>INDEX(FamilyPlateData!$D:$D,MATCH($I1133,FamilyPlateData!$H:$H,0))</f>
        <v>13</v>
      </c>
      <c r="D1133">
        <f>INDEX(FamilyPlateData!$B:$B,MATCH($I1133,FamilyPlateData!$H:$H,0))</f>
        <v>4</v>
      </c>
      <c r="E1133">
        <v>1</v>
      </c>
      <c r="F1133" s="19">
        <v>48</v>
      </c>
      <c r="G1133" t="s">
        <v>2</v>
      </c>
      <c r="H1133" s="5">
        <v>1</v>
      </c>
      <c r="I1133" t="s">
        <v>247</v>
      </c>
      <c r="J1133" s="15" t="str">
        <f t="shared" si="55"/>
        <v>1-48B-1</v>
      </c>
      <c r="K1133">
        <f>INDEX(FamilyPlateData!I:I,MATCH(I1133,FamilyPlateData!H:H,0))</f>
        <v>4</v>
      </c>
      <c r="L1133" t="str">
        <f>INDEX(FamilyPlateData!J:J,MATCH(I1133,FamilyPlateData!H:H,0))</f>
        <v>A3</v>
      </c>
      <c r="M1133">
        <v>1</v>
      </c>
      <c r="N1133">
        <v>1</v>
      </c>
      <c r="O1133">
        <f>IF(_xlfn.IFNA(INDEX(ShrinkageData!H:H,MATCH(J1133,ShrinkageData!H:H,0)), 0) = 0, 0, 1)</f>
        <v>0</v>
      </c>
      <c r="P1133">
        <v>0</v>
      </c>
      <c r="Q1133">
        <f t="shared" si="56"/>
        <v>1</v>
      </c>
      <c r="R1133" s="1">
        <v>43600</v>
      </c>
      <c r="S1133" s="16">
        <f t="shared" si="57"/>
        <v>163</v>
      </c>
    </row>
    <row r="1134" spans="1:19" x14ac:dyDescent="0.2">
      <c r="A1134" t="str">
        <f>INDEX(FamilyPlateData!$A:$A,MATCH($I1134,FamilyPlateData!$H:$H,0))</f>
        <v>F11M13</v>
      </c>
      <c r="B1134" t="str">
        <f>INDEX(FamilyPlateData!$C:$C,MATCH($I1134,FamilyPlateData!$H:$H,0))</f>
        <v>11</v>
      </c>
      <c r="C1134" t="str">
        <f>INDEX(FamilyPlateData!$D:$D,MATCH($I1134,FamilyPlateData!$H:$H,0))</f>
        <v>13</v>
      </c>
      <c r="D1134">
        <f>INDEX(FamilyPlateData!$B:$B,MATCH($I1134,FamilyPlateData!$H:$H,0))</f>
        <v>4</v>
      </c>
      <c r="E1134">
        <v>1</v>
      </c>
      <c r="F1134" s="19">
        <v>48</v>
      </c>
      <c r="G1134" t="s">
        <v>2</v>
      </c>
      <c r="H1134" s="5">
        <v>2</v>
      </c>
      <c r="I1134" t="s">
        <v>247</v>
      </c>
      <c r="J1134" s="15" t="str">
        <f t="shared" si="55"/>
        <v>1-48B-2</v>
      </c>
      <c r="K1134">
        <f>INDEX(FamilyPlateData!I:I,MATCH(I1134,FamilyPlateData!H:H,0))</f>
        <v>4</v>
      </c>
      <c r="L1134" t="str">
        <f>INDEX(FamilyPlateData!J:J,MATCH(I1134,FamilyPlateData!H:H,0))</f>
        <v>A3</v>
      </c>
      <c r="M1134">
        <v>1</v>
      </c>
      <c r="N1134">
        <v>1</v>
      </c>
      <c r="O1134">
        <f>IF(_xlfn.IFNA(INDEX(ShrinkageData!H:H,MATCH(J1134,ShrinkageData!H:H,0)), 0) = 0, 0, 1)</f>
        <v>0</v>
      </c>
      <c r="P1134">
        <v>0</v>
      </c>
      <c r="Q1134">
        <f t="shared" si="56"/>
        <v>1</v>
      </c>
      <c r="R1134" s="1">
        <v>43600</v>
      </c>
      <c r="S1134" s="16">
        <f t="shared" si="57"/>
        <v>163</v>
      </c>
    </row>
    <row r="1135" spans="1:19" x14ac:dyDescent="0.2">
      <c r="A1135" t="str">
        <f>INDEX(FamilyPlateData!$A:$A,MATCH($I1135,FamilyPlateData!$H:$H,0))</f>
        <v>F11M13</v>
      </c>
      <c r="B1135" t="str">
        <f>INDEX(FamilyPlateData!$C:$C,MATCH($I1135,FamilyPlateData!$H:$H,0))</f>
        <v>11</v>
      </c>
      <c r="C1135" t="str">
        <f>INDEX(FamilyPlateData!$D:$D,MATCH($I1135,FamilyPlateData!$H:$H,0))</f>
        <v>13</v>
      </c>
      <c r="D1135">
        <f>INDEX(FamilyPlateData!$B:$B,MATCH($I1135,FamilyPlateData!$H:$H,0))</f>
        <v>4</v>
      </c>
      <c r="E1135">
        <v>1</v>
      </c>
      <c r="F1135" s="19">
        <v>48</v>
      </c>
      <c r="G1135" t="s">
        <v>2</v>
      </c>
      <c r="H1135" s="5">
        <v>3</v>
      </c>
      <c r="I1135" t="s">
        <v>247</v>
      </c>
      <c r="J1135" s="15" t="str">
        <f t="shared" si="55"/>
        <v>1-48B-3</v>
      </c>
      <c r="K1135">
        <f>INDEX(FamilyPlateData!I:I,MATCH(I1135,FamilyPlateData!H:H,0))</f>
        <v>4</v>
      </c>
      <c r="L1135" t="str">
        <f>INDEX(FamilyPlateData!J:J,MATCH(I1135,FamilyPlateData!H:H,0))</f>
        <v>A3</v>
      </c>
      <c r="M1135">
        <v>1</v>
      </c>
      <c r="N1135">
        <v>1</v>
      </c>
      <c r="O1135">
        <f>IF(_xlfn.IFNA(INDEX(ShrinkageData!H:H,MATCH(J1135,ShrinkageData!H:H,0)), 0) = 0, 0, 1)</f>
        <v>0</v>
      </c>
      <c r="P1135">
        <v>0</v>
      </c>
      <c r="Q1135">
        <f t="shared" si="56"/>
        <v>1</v>
      </c>
      <c r="R1135" s="1">
        <v>43600</v>
      </c>
      <c r="S1135" s="16">
        <f t="shared" si="57"/>
        <v>163</v>
      </c>
    </row>
    <row r="1136" spans="1:19" x14ac:dyDescent="0.2">
      <c r="A1136" t="str">
        <f>INDEX(FamilyPlateData!$A:$A,MATCH($I1136,FamilyPlateData!$H:$H,0))</f>
        <v>F11M13</v>
      </c>
      <c r="B1136" t="str">
        <f>INDEX(FamilyPlateData!$C:$C,MATCH($I1136,FamilyPlateData!$H:$H,0))</f>
        <v>11</v>
      </c>
      <c r="C1136" t="str">
        <f>INDEX(FamilyPlateData!$D:$D,MATCH($I1136,FamilyPlateData!$H:$H,0))</f>
        <v>13</v>
      </c>
      <c r="D1136">
        <f>INDEX(FamilyPlateData!$B:$B,MATCH($I1136,FamilyPlateData!$H:$H,0))</f>
        <v>4</v>
      </c>
      <c r="E1136">
        <v>1</v>
      </c>
      <c r="F1136" s="19">
        <v>48</v>
      </c>
      <c r="G1136" t="s">
        <v>2</v>
      </c>
      <c r="H1136" s="5">
        <v>4</v>
      </c>
      <c r="I1136" t="s">
        <v>247</v>
      </c>
      <c r="J1136" s="15" t="str">
        <f t="shared" si="55"/>
        <v>1-48B-4</v>
      </c>
      <c r="K1136">
        <f>INDEX(FamilyPlateData!I:I,MATCH(I1136,FamilyPlateData!H:H,0))</f>
        <v>4</v>
      </c>
      <c r="L1136" t="str">
        <f>INDEX(FamilyPlateData!J:J,MATCH(I1136,FamilyPlateData!H:H,0))</f>
        <v>A3</v>
      </c>
      <c r="M1136">
        <v>1</v>
      </c>
      <c r="N1136">
        <v>1</v>
      </c>
      <c r="O1136">
        <f>IF(_xlfn.IFNA(INDEX(ShrinkageData!H:H,MATCH(J1136,ShrinkageData!H:H,0)), 0) = 0, 0, 1)</f>
        <v>0</v>
      </c>
      <c r="P1136">
        <v>0</v>
      </c>
      <c r="Q1136">
        <f t="shared" si="56"/>
        <v>1</v>
      </c>
      <c r="R1136" s="1">
        <v>43600</v>
      </c>
      <c r="S1136" s="16">
        <f t="shared" si="57"/>
        <v>163</v>
      </c>
    </row>
    <row r="1137" spans="1:19" x14ac:dyDescent="0.2">
      <c r="A1137" t="str">
        <f>INDEX(FamilyPlateData!$A:$A,MATCH($I1137,FamilyPlateData!$H:$H,0))</f>
        <v>F11M13</v>
      </c>
      <c r="B1137" t="str">
        <f>INDEX(FamilyPlateData!$C:$C,MATCH($I1137,FamilyPlateData!$H:$H,0))</f>
        <v>11</v>
      </c>
      <c r="C1137" t="str">
        <f>INDEX(FamilyPlateData!$D:$D,MATCH($I1137,FamilyPlateData!$H:$H,0))</f>
        <v>13</v>
      </c>
      <c r="D1137">
        <f>INDEX(FamilyPlateData!$B:$B,MATCH($I1137,FamilyPlateData!$H:$H,0))</f>
        <v>4</v>
      </c>
      <c r="E1137">
        <v>1</v>
      </c>
      <c r="F1137" s="19">
        <v>48</v>
      </c>
      <c r="G1137" t="s">
        <v>2</v>
      </c>
      <c r="H1137" s="5">
        <v>5</v>
      </c>
      <c r="I1137" t="s">
        <v>247</v>
      </c>
      <c r="J1137" s="15" t="str">
        <f t="shared" si="55"/>
        <v>1-48B-5</v>
      </c>
      <c r="K1137">
        <f>INDEX(FamilyPlateData!I:I,MATCH(I1137,FamilyPlateData!H:H,0))</f>
        <v>4</v>
      </c>
      <c r="L1137" t="str">
        <f>INDEX(FamilyPlateData!J:J,MATCH(I1137,FamilyPlateData!H:H,0))</f>
        <v>A3</v>
      </c>
      <c r="M1137">
        <v>1</v>
      </c>
      <c r="N1137">
        <v>1</v>
      </c>
      <c r="O1137">
        <f>IF(_xlfn.IFNA(INDEX(ShrinkageData!H:H,MATCH(J1137,ShrinkageData!H:H,0)), 0) = 0, 0, 1)</f>
        <v>1</v>
      </c>
      <c r="P1137">
        <v>0</v>
      </c>
      <c r="Q1137">
        <f t="shared" si="56"/>
        <v>0</v>
      </c>
      <c r="R1137" s="1">
        <v>43580</v>
      </c>
      <c r="S1137" s="16">
        <f t="shared" si="57"/>
        <v>143</v>
      </c>
    </row>
    <row r="1138" spans="1:19" x14ac:dyDescent="0.2">
      <c r="A1138" t="str">
        <f>INDEX(FamilyPlateData!$A:$A,MATCH($I1138,FamilyPlateData!$H:$H,0))</f>
        <v>F11M13</v>
      </c>
      <c r="B1138" t="str">
        <f>INDEX(FamilyPlateData!$C:$C,MATCH($I1138,FamilyPlateData!$H:$H,0))</f>
        <v>11</v>
      </c>
      <c r="C1138" t="str">
        <f>INDEX(FamilyPlateData!$D:$D,MATCH($I1138,FamilyPlateData!$H:$H,0))</f>
        <v>13</v>
      </c>
      <c r="D1138">
        <f>INDEX(FamilyPlateData!$B:$B,MATCH($I1138,FamilyPlateData!$H:$H,0))</f>
        <v>4</v>
      </c>
      <c r="E1138">
        <v>1</v>
      </c>
      <c r="F1138" s="19">
        <v>48</v>
      </c>
      <c r="G1138" t="s">
        <v>2</v>
      </c>
      <c r="H1138" s="5">
        <v>6</v>
      </c>
      <c r="I1138" t="s">
        <v>247</v>
      </c>
      <c r="J1138" s="15" t="str">
        <f t="shared" si="55"/>
        <v>1-48B-6</v>
      </c>
      <c r="K1138">
        <f>INDEX(FamilyPlateData!I:I,MATCH(I1138,FamilyPlateData!H:H,0))</f>
        <v>4</v>
      </c>
      <c r="L1138" t="str">
        <f>INDEX(FamilyPlateData!J:J,MATCH(I1138,FamilyPlateData!H:H,0))</f>
        <v>A3</v>
      </c>
      <c r="M1138">
        <v>1</v>
      </c>
      <c r="N1138">
        <v>1</v>
      </c>
      <c r="O1138">
        <f>IF(_xlfn.IFNA(INDEX(ShrinkageData!H:H,MATCH(J1138,ShrinkageData!H:H,0)), 0) = 0, 0, 1)</f>
        <v>0</v>
      </c>
      <c r="P1138">
        <v>0</v>
      </c>
      <c r="Q1138">
        <f t="shared" si="56"/>
        <v>1</v>
      </c>
      <c r="R1138" s="1">
        <v>43600</v>
      </c>
      <c r="S1138" s="16">
        <f t="shared" si="57"/>
        <v>163</v>
      </c>
    </row>
    <row r="1139" spans="1:19" x14ac:dyDescent="0.2">
      <c r="A1139" t="str">
        <f>INDEX(FamilyPlateData!$A:$A,MATCH($I1139,FamilyPlateData!$H:$H,0))</f>
        <v>F04M05</v>
      </c>
      <c r="B1139" t="str">
        <f>INDEX(FamilyPlateData!$C:$C,MATCH($I1139,FamilyPlateData!$H:$H,0))</f>
        <v>04</v>
      </c>
      <c r="C1139" t="str">
        <f>INDEX(FamilyPlateData!$D:$D,MATCH($I1139,FamilyPlateData!$H:$H,0))</f>
        <v>05</v>
      </c>
      <c r="D1139">
        <f>INDEX(FamilyPlateData!$B:$B,MATCH($I1139,FamilyPlateData!$H:$H,0))</f>
        <v>2</v>
      </c>
      <c r="E1139">
        <v>1</v>
      </c>
      <c r="F1139" s="19">
        <v>48</v>
      </c>
      <c r="G1139" t="s">
        <v>3</v>
      </c>
      <c r="H1139" s="5">
        <v>1</v>
      </c>
      <c r="I1139" t="s">
        <v>248</v>
      </c>
      <c r="J1139" s="15" t="str">
        <f t="shared" si="55"/>
        <v>1-48C-1</v>
      </c>
      <c r="K1139">
        <f>INDEX(FamilyPlateData!I:I,MATCH(I1139,FamilyPlateData!H:H,0))</f>
        <v>4</v>
      </c>
      <c r="L1139" t="str">
        <f>INDEX(FamilyPlateData!J:J,MATCH(I1139,FamilyPlateData!H:H,0))</f>
        <v>A4</v>
      </c>
      <c r="M1139">
        <v>1</v>
      </c>
      <c r="N1139">
        <v>1</v>
      </c>
      <c r="O1139">
        <f>IF(_xlfn.IFNA(INDEX(ShrinkageData!H:H,MATCH(J1139,ShrinkageData!H:H,0)), 0) = 0, 0, 1)</f>
        <v>0</v>
      </c>
      <c r="P1139">
        <v>0</v>
      </c>
      <c r="Q1139">
        <f t="shared" si="56"/>
        <v>1</v>
      </c>
      <c r="R1139" s="1">
        <v>43600</v>
      </c>
      <c r="S1139" s="16">
        <f t="shared" si="57"/>
        <v>163</v>
      </c>
    </row>
    <row r="1140" spans="1:19" x14ac:dyDescent="0.2">
      <c r="A1140" t="str">
        <f>INDEX(FamilyPlateData!$A:$A,MATCH($I1140,FamilyPlateData!$H:$H,0))</f>
        <v>F04M05</v>
      </c>
      <c r="B1140" t="str">
        <f>INDEX(FamilyPlateData!$C:$C,MATCH($I1140,FamilyPlateData!$H:$H,0))</f>
        <v>04</v>
      </c>
      <c r="C1140" t="str">
        <f>INDEX(FamilyPlateData!$D:$D,MATCH($I1140,FamilyPlateData!$H:$H,0))</f>
        <v>05</v>
      </c>
      <c r="D1140">
        <f>INDEX(FamilyPlateData!$B:$B,MATCH($I1140,FamilyPlateData!$H:$H,0))</f>
        <v>2</v>
      </c>
      <c r="E1140">
        <v>1</v>
      </c>
      <c r="F1140" s="19">
        <v>48</v>
      </c>
      <c r="G1140" t="s">
        <v>3</v>
      </c>
      <c r="H1140" s="5">
        <v>2</v>
      </c>
      <c r="I1140" t="s">
        <v>248</v>
      </c>
      <c r="J1140" s="15" t="str">
        <f t="shared" si="55"/>
        <v>1-48C-2</v>
      </c>
      <c r="K1140">
        <f>INDEX(FamilyPlateData!I:I,MATCH(I1140,FamilyPlateData!H:H,0))</f>
        <v>4</v>
      </c>
      <c r="L1140" t="str">
        <f>INDEX(FamilyPlateData!J:J,MATCH(I1140,FamilyPlateData!H:H,0))</f>
        <v>A4</v>
      </c>
      <c r="M1140">
        <v>1</v>
      </c>
      <c r="N1140">
        <v>1</v>
      </c>
      <c r="O1140">
        <f>IF(_xlfn.IFNA(INDEX(ShrinkageData!H:H,MATCH(J1140,ShrinkageData!H:H,0)), 0) = 0, 0, 1)</f>
        <v>0</v>
      </c>
      <c r="P1140">
        <v>0</v>
      </c>
      <c r="Q1140">
        <f t="shared" si="56"/>
        <v>1</v>
      </c>
      <c r="R1140" s="1">
        <v>43600</v>
      </c>
      <c r="S1140" s="16">
        <f t="shared" si="57"/>
        <v>163</v>
      </c>
    </row>
    <row r="1141" spans="1:19" x14ac:dyDescent="0.2">
      <c r="A1141" t="str">
        <f>INDEX(FamilyPlateData!$A:$A,MATCH($I1141,FamilyPlateData!$H:$H,0))</f>
        <v>F04M05</v>
      </c>
      <c r="B1141" t="str">
        <f>INDEX(FamilyPlateData!$C:$C,MATCH($I1141,FamilyPlateData!$H:$H,0))</f>
        <v>04</v>
      </c>
      <c r="C1141" t="str">
        <f>INDEX(FamilyPlateData!$D:$D,MATCH($I1141,FamilyPlateData!$H:$H,0))</f>
        <v>05</v>
      </c>
      <c r="D1141">
        <f>INDEX(FamilyPlateData!$B:$B,MATCH($I1141,FamilyPlateData!$H:$H,0))</f>
        <v>2</v>
      </c>
      <c r="E1141">
        <v>1</v>
      </c>
      <c r="F1141" s="19">
        <v>48</v>
      </c>
      <c r="G1141" t="s">
        <v>3</v>
      </c>
      <c r="H1141" s="5">
        <v>3</v>
      </c>
      <c r="I1141" t="s">
        <v>248</v>
      </c>
      <c r="J1141" s="15" t="str">
        <f t="shared" si="55"/>
        <v>1-48C-3</v>
      </c>
      <c r="K1141">
        <f>INDEX(FamilyPlateData!I:I,MATCH(I1141,FamilyPlateData!H:H,0))</f>
        <v>4</v>
      </c>
      <c r="L1141" t="str">
        <f>INDEX(FamilyPlateData!J:J,MATCH(I1141,FamilyPlateData!H:H,0))</f>
        <v>A4</v>
      </c>
      <c r="M1141">
        <v>1</v>
      </c>
      <c r="N1141">
        <v>1</v>
      </c>
      <c r="O1141">
        <f>IF(_xlfn.IFNA(INDEX(ShrinkageData!H:H,MATCH(J1141,ShrinkageData!H:H,0)), 0) = 0, 0, 1)</f>
        <v>0</v>
      </c>
      <c r="P1141">
        <v>0</v>
      </c>
      <c r="Q1141">
        <f t="shared" si="56"/>
        <v>1</v>
      </c>
      <c r="R1141" s="1">
        <v>43600</v>
      </c>
      <c r="S1141" s="16">
        <f t="shared" si="57"/>
        <v>163</v>
      </c>
    </row>
    <row r="1142" spans="1:19" x14ac:dyDescent="0.2">
      <c r="A1142" t="str">
        <f>INDEX(FamilyPlateData!$A:$A,MATCH($I1142,FamilyPlateData!$H:$H,0))</f>
        <v>F04M05</v>
      </c>
      <c r="B1142" t="str">
        <f>INDEX(FamilyPlateData!$C:$C,MATCH($I1142,FamilyPlateData!$H:$H,0))</f>
        <v>04</v>
      </c>
      <c r="C1142" t="str">
        <f>INDEX(FamilyPlateData!$D:$D,MATCH($I1142,FamilyPlateData!$H:$H,0))</f>
        <v>05</v>
      </c>
      <c r="D1142">
        <f>INDEX(FamilyPlateData!$B:$B,MATCH($I1142,FamilyPlateData!$H:$H,0))</f>
        <v>2</v>
      </c>
      <c r="E1142">
        <v>1</v>
      </c>
      <c r="F1142" s="19">
        <v>48</v>
      </c>
      <c r="G1142" t="s">
        <v>3</v>
      </c>
      <c r="H1142" s="5">
        <v>4</v>
      </c>
      <c r="I1142" t="s">
        <v>248</v>
      </c>
      <c r="J1142" s="15" t="str">
        <f t="shared" si="55"/>
        <v>1-48C-4</v>
      </c>
      <c r="K1142">
        <f>INDEX(FamilyPlateData!I:I,MATCH(I1142,FamilyPlateData!H:H,0))</f>
        <v>4</v>
      </c>
      <c r="L1142" t="str">
        <f>INDEX(FamilyPlateData!J:J,MATCH(I1142,FamilyPlateData!H:H,0))</f>
        <v>A4</v>
      </c>
      <c r="M1142">
        <v>1</v>
      </c>
      <c r="N1142">
        <v>1</v>
      </c>
      <c r="O1142">
        <f>IF(_xlfn.IFNA(INDEX(ShrinkageData!H:H,MATCH(J1142,ShrinkageData!H:H,0)), 0) = 0, 0, 1)</f>
        <v>1</v>
      </c>
      <c r="P1142">
        <v>0</v>
      </c>
      <c r="Q1142">
        <f t="shared" si="56"/>
        <v>0</v>
      </c>
      <c r="R1142" s="1">
        <v>43593</v>
      </c>
      <c r="S1142" s="16">
        <f t="shared" si="57"/>
        <v>156</v>
      </c>
    </row>
    <row r="1143" spans="1:19" x14ac:dyDescent="0.2">
      <c r="A1143" t="str">
        <f>INDEX(FamilyPlateData!$A:$A,MATCH($I1143,FamilyPlateData!$H:$H,0))</f>
        <v>F04M05</v>
      </c>
      <c r="B1143" t="str">
        <f>INDEX(FamilyPlateData!$C:$C,MATCH($I1143,FamilyPlateData!$H:$H,0))</f>
        <v>04</v>
      </c>
      <c r="C1143" t="str">
        <f>INDEX(FamilyPlateData!$D:$D,MATCH($I1143,FamilyPlateData!$H:$H,0))</f>
        <v>05</v>
      </c>
      <c r="D1143">
        <f>INDEX(FamilyPlateData!$B:$B,MATCH($I1143,FamilyPlateData!$H:$H,0))</f>
        <v>2</v>
      </c>
      <c r="E1143">
        <v>1</v>
      </c>
      <c r="F1143" s="19">
        <v>48</v>
      </c>
      <c r="G1143" t="s">
        <v>3</v>
      </c>
      <c r="H1143" s="5">
        <v>5</v>
      </c>
      <c r="I1143" t="s">
        <v>248</v>
      </c>
      <c r="J1143" s="15" t="str">
        <f t="shared" si="55"/>
        <v>1-48C-5</v>
      </c>
      <c r="K1143">
        <f>INDEX(FamilyPlateData!I:I,MATCH(I1143,FamilyPlateData!H:H,0))</f>
        <v>4</v>
      </c>
      <c r="L1143" t="str">
        <f>INDEX(FamilyPlateData!J:J,MATCH(I1143,FamilyPlateData!H:H,0))</f>
        <v>A4</v>
      </c>
      <c r="M1143">
        <v>1</v>
      </c>
      <c r="N1143">
        <v>1</v>
      </c>
      <c r="O1143">
        <f>IF(_xlfn.IFNA(INDEX(ShrinkageData!H:H,MATCH(J1143,ShrinkageData!H:H,0)), 0) = 0, 0, 1)</f>
        <v>0</v>
      </c>
      <c r="P1143">
        <v>0</v>
      </c>
      <c r="Q1143">
        <f t="shared" si="56"/>
        <v>1</v>
      </c>
      <c r="R1143" s="1">
        <v>43600</v>
      </c>
      <c r="S1143" s="16">
        <f t="shared" si="57"/>
        <v>163</v>
      </c>
    </row>
    <row r="1144" spans="1:19" x14ac:dyDescent="0.2">
      <c r="A1144" t="str">
        <f>INDEX(FamilyPlateData!$A:$A,MATCH($I1144,FamilyPlateData!$H:$H,0))</f>
        <v>F04M05</v>
      </c>
      <c r="B1144" t="str">
        <f>INDEX(FamilyPlateData!$C:$C,MATCH($I1144,FamilyPlateData!$H:$H,0))</f>
        <v>04</v>
      </c>
      <c r="C1144" t="str">
        <f>INDEX(FamilyPlateData!$D:$D,MATCH($I1144,FamilyPlateData!$H:$H,0))</f>
        <v>05</v>
      </c>
      <c r="D1144">
        <f>INDEX(FamilyPlateData!$B:$B,MATCH($I1144,FamilyPlateData!$H:$H,0))</f>
        <v>2</v>
      </c>
      <c r="E1144">
        <v>1</v>
      </c>
      <c r="F1144" s="19">
        <v>48</v>
      </c>
      <c r="G1144" t="s">
        <v>3</v>
      </c>
      <c r="H1144" s="5">
        <v>6</v>
      </c>
      <c r="I1144" t="s">
        <v>248</v>
      </c>
      <c r="J1144" s="15" t="str">
        <f t="shared" si="55"/>
        <v>1-48C-6</v>
      </c>
      <c r="K1144">
        <f>INDEX(FamilyPlateData!I:I,MATCH(I1144,FamilyPlateData!H:H,0))</f>
        <v>4</v>
      </c>
      <c r="L1144" t="str">
        <f>INDEX(FamilyPlateData!J:J,MATCH(I1144,FamilyPlateData!H:H,0))</f>
        <v>A4</v>
      </c>
      <c r="M1144">
        <v>1</v>
      </c>
      <c r="N1144">
        <v>1</v>
      </c>
      <c r="O1144">
        <f>IF(_xlfn.IFNA(INDEX(ShrinkageData!H:H,MATCH(J1144,ShrinkageData!H:H,0)), 0) = 0, 0, 1)</f>
        <v>0</v>
      </c>
      <c r="P1144">
        <v>0</v>
      </c>
      <c r="Q1144">
        <f t="shared" si="56"/>
        <v>1</v>
      </c>
      <c r="R1144" s="1">
        <v>43593</v>
      </c>
      <c r="S1144" s="16">
        <f t="shared" si="57"/>
        <v>156</v>
      </c>
    </row>
    <row r="1145" spans="1:19" x14ac:dyDescent="0.2">
      <c r="A1145" t="str">
        <f>INDEX(FamilyPlateData!$A:$A,MATCH($I1145,FamilyPlateData!$H:$H,0))</f>
        <v>F04M05</v>
      </c>
      <c r="B1145" t="str">
        <f>INDEX(FamilyPlateData!$C:$C,MATCH($I1145,FamilyPlateData!$H:$H,0))</f>
        <v>04</v>
      </c>
      <c r="C1145" t="str">
        <f>INDEX(FamilyPlateData!$D:$D,MATCH($I1145,FamilyPlateData!$H:$H,0))</f>
        <v>05</v>
      </c>
      <c r="D1145">
        <f>INDEX(FamilyPlateData!$B:$B,MATCH($I1145,FamilyPlateData!$H:$H,0))</f>
        <v>2</v>
      </c>
      <c r="E1145">
        <v>1</v>
      </c>
      <c r="F1145" s="19">
        <v>48</v>
      </c>
      <c r="G1145" t="s">
        <v>4</v>
      </c>
      <c r="H1145" s="5">
        <v>1</v>
      </c>
      <c r="I1145" t="s">
        <v>249</v>
      </c>
      <c r="J1145" s="15" t="str">
        <f t="shared" si="55"/>
        <v>1-48D-1</v>
      </c>
      <c r="K1145">
        <f>INDEX(FamilyPlateData!I:I,MATCH(I1145,FamilyPlateData!H:H,0))</f>
        <v>4</v>
      </c>
      <c r="L1145" t="str">
        <f>INDEX(FamilyPlateData!J:J,MATCH(I1145,FamilyPlateData!H:H,0))</f>
        <v>A4</v>
      </c>
      <c r="M1145">
        <v>1</v>
      </c>
      <c r="N1145">
        <v>1</v>
      </c>
      <c r="O1145">
        <f>IF(_xlfn.IFNA(INDEX(ShrinkageData!H:H,MATCH(J1145,ShrinkageData!H:H,0)), 0) = 0, 0, 1)</f>
        <v>1</v>
      </c>
      <c r="P1145">
        <v>0</v>
      </c>
      <c r="Q1145">
        <f t="shared" si="56"/>
        <v>0</v>
      </c>
      <c r="R1145" s="1">
        <v>43587</v>
      </c>
      <c r="S1145" s="16">
        <f t="shared" si="57"/>
        <v>150</v>
      </c>
    </row>
    <row r="1146" spans="1:19" x14ac:dyDescent="0.2">
      <c r="A1146" t="str">
        <f>INDEX(FamilyPlateData!$A:$A,MATCH($I1146,FamilyPlateData!$H:$H,0))</f>
        <v>F04M05</v>
      </c>
      <c r="B1146" t="str">
        <f>INDEX(FamilyPlateData!$C:$C,MATCH($I1146,FamilyPlateData!$H:$H,0))</f>
        <v>04</v>
      </c>
      <c r="C1146" t="str">
        <f>INDEX(FamilyPlateData!$D:$D,MATCH($I1146,FamilyPlateData!$H:$H,0))</f>
        <v>05</v>
      </c>
      <c r="D1146">
        <f>INDEX(FamilyPlateData!$B:$B,MATCH($I1146,FamilyPlateData!$H:$H,0))</f>
        <v>2</v>
      </c>
      <c r="E1146">
        <v>1</v>
      </c>
      <c r="F1146" s="19">
        <v>48</v>
      </c>
      <c r="G1146" t="s">
        <v>4</v>
      </c>
      <c r="H1146" s="5">
        <v>2</v>
      </c>
      <c r="I1146" t="s">
        <v>249</v>
      </c>
      <c r="J1146" s="15" t="str">
        <f t="shared" si="55"/>
        <v>1-48D-2</v>
      </c>
      <c r="K1146">
        <f>INDEX(FamilyPlateData!I:I,MATCH(I1146,FamilyPlateData!H:H,0))</f>
        <v>4</v>
      </c>
      <c r="L1146" t="str">
        <f>INDEX(FamilyPlateData!J:J,MATCH(I1146,FamilyPlateData!H:H,0))</f>
        <v>A4</v>
      </c>
      <c r="M1146">
        <v>1</v>
      </c>
      <c r="N1146">
        <v>1</v>
      </c>
      <c r="O1146">
        <f>IF(_xlfn.IFNA(INDEX(ShrinkageData!H:H,MATCH(J1146,ShrinkageData!H:H,0)), 0) = 0, 0, 1)</f>
        <v>0</v>
      </c>
      <c r="P1146">
        <v>0</v>
      </c>
      <c r="Q1146">
        <f t="shared" si="56"/>
        <v>1</v>
      </c>
      <c r="R1146" s="1">
        <v>43595</v>
      </c>
      <c r="S1146" s="16">
        <f t="shared" si="57"/>
        <v>158</v>
      </c>
    </row>
    <row r="1147" spans="1:19" x14ac:dyDescent="0.2">
      <c r="A1147" t="str">
        <f>INDEX(FamilyPlateData!$A:$A,MATCH($I1147,FamilyPlateData!$H:$H,0))</f>
        <v>F04M05</v>
      </c>
      <c r="B1147" t="str">
        <f>INDEX(FamilyPlateData!$C:$C,MATCH($I1147,FamilyPlateData!$H:$H,0))</f>
        <v>04</v>
      </c>
      <c r="C1147" t="str">
        <f>INDEX(FamilyPlateData!$D:$D,MATCH($I1147,FamilyPlateData!$H:$H,0))</f>
        <v>05</v>
      </c>
      <c r="D1147">
        <f>INDEX(FamilyPlateData!$B:$B,MATCH($I1147,FamilyPlateData!$H:$H,0))</f>
        <v>2</v>
      </c>
      <c r="E1147">
        <v>1</v>
      </c>
      <c r="F1147" s="19">
        <v>48</v>
      </c>
      <c r="G1147" t="s">
        <v>4</v>
      </c>
      <c r="H1147" s="5">
        <v>3</v>
      </c>
      <c r="I1147" t="s">
        <v>249</v>
      </c>
      <c r="J1147" s="15" t="str">
        <f t="shared" si="55"/>
        <v>1-48D-3</v>
      </c>
      <c r="K1147">
        <f>INDEX(FamilyPlateData!I:I,MATCH(I1147,FamilyPlateData!H:H,0))</f>
        <v>4</v>
      </c>
      <c r="L1147" t="str">
        <f>INDEX(FamilyPlateData!J:J,MATCH(I1147,FamilyPlateData!H:H,0))</f>
        <v>A4</v>
      </c>
      <c r="M1147">
        <v>1</v>
      </c>
      <c r="N1147">
        <v>1</v>
      </c>
      <c r="O1147">
        <f>IF(_xlfn.IFNA(INDEX(ShrinkageData!H:H,MATCH(J1147,ShrinkageData!H:H,0)), 0) = 0, 0, 1)</f>
        <v>0</v>
      </c>
      <c r="P1147">
        <v>0</v>
      </c>
      <c r="Q1147">
        <f t="shared" si="56"/>
        <v>1</v>
      </c>
      <c r="R1147" s="1">
        <v>43600</v>
      </c>
      <c r="S1147" s="16">
        <f t="shared" si="57"/>
        <v>163</v>
      </c>
    </row>
    <row r="1148" spans="1:19" x14ac:dyDescent="0.2">
      <c r="A1148" t="str">
        <f>INDEX(FamilyPlateData!$A:$A,MATCH($I1148,FamilyPlateData!$H:$H,0))</f>
        <v>F04M05</v>
      </c>
      <c r="B1148" t="str">
        <f>INDEX(FamilyPlateData!$C:$C,MATCH($I1148,FamilyPlateData!$H:$H,0))</f>
        <v>04</v>
      </c>
      <c r="C1148" t="str">
        <f>INDEX(FamilyPlateData!$D:$D,MATCH($I1148,FamilyPlateData!$H:$H,0))</f>
        <v>05</v>
      </c>
      <c r="D1148">
        <f>INDEX(FamilyPlateData!$B:$B,MATCH($I1148,FamilyPlateData!$H:$H,0))</f>
        <v>2</v>
      </c>
      <c r="E1148">
        <v>1</v>
      </c>
      <c r="F1148" s="19">
        <v>48</v>
      </c>
      <c r="G1148" t="s">
        <v>4</v>
      </c>
      <c r="H1148" s="5">
        <v>4</v>
      </c>
      <c r="I1148" t="s">
        <v>249</v>
      </c>
      <c r="J1148" s="15" t="str">
        <f t="shared" si="55"/>
        <v>1-48D-4</v>
      </c>
      <c r="K1148">
        <f>INDEX(FamilyPlateData!I:I,MATCH(I1148,FamilyPlateData!H:H,0))</f>
        <v>4</v>
      </c>
      <c r="L1148" t="str">
        <f>INDEX(FamilyPlateData!J:J,MATCH(I1148,FamilyPlateData!H:H,0))</f>
        <v>A4</v>
      </c>
      <c r="M1148">
        <v>1</v>
      </c>
      <c r="N1148">
        <v>1</v>
      </c>
      <c r="O1148">
        <f>IF(_xlfn.IFNA(INDEX(ShrinkageData!H:H,MATCH(J1148,ShrinkageData!H:H,0)), 0) = 0, 0, 1)</f>
        <v>0</v>
      </c>
      <c r="P1148">
        <v>0</v>
      </c>
      <c r="Q1148">
        <f t="shared" si="56"/>
        <v>1</v>
      </c>
      <c r="R1148" s="1">
        <v>43600</v>
      </c>
      <c r="S1148" s="16">
        <f t="shared" si="57"/>
        <v>163</v>
      </c>
    </row>
    <row r="1149" spans="1:19" x14ac:dyDescent="0.2">
      <c r="A1149" t="str">
        <f>INDEX(FamilyPlateData!$A:$A,MATCH($I1149,FamilyPlateData!$H:$H,0))</f>
        <v>F04M05</v>
      </c>
      <c r="B1149" t="str">
        <f>INDEX(FamilyPlateData!$C:$C,MATCH($I1149,FamilyPlateData!$H:$H,0))</f>
        <v>04</v>
      </c>
      <c r="C1149" t="str">
        <f>INDEX(FamilyPlateData!$D:$D,MATCH($I1149,FamilyPlateData!$H:$H,0))</f>
        <v>05</v>
      </c>
      <c r="D1149">
        <f>INDEX(FamilyPlateData!$B:$B,MATCH($I1149,FamilyPlateData!$H:$H,0))</f>
        <v>2</v>
      </c>
      <c r="E1149">
        <v>1</v>
      </c>
      <c r="F1149" s="19">
        <v>48</v>
      </c>
      <c r="G1149" t="s">
        <v>4</v>
      </c>
      <c r="H1149" s="5">
        <v>5</v>
      </c>
      <c r="I1149" t="s">
        <v>249</v>
      </c>
      <c r="J1149" s="15" t="str">
        <f t="shared" si="55"/>
        <v>1-48D-5</v>
      </c>
      <c r="K1149">
        <f>INDEX(FamilyPlateData!I:I,MATCH(I1149,FamilyPlateData!H:H,0))</f>
        <v>4</v>
      </c>
      <c r="L1149" t="str">
        <f>INDEX(FamilyPlateData!J:J,MATCH(I1149,FamilyPlateData!H:H,0))</f>
        <v>A4</v>
      </c>
      <c r="M1149">
        <v>1</v>
      </c>
      <c r="N1149">
        <v>1</v>
      </c>
      <c r="O1149">
        <f>IF(_xlfn.IFNA(INDEX(ShrinkageData!H:H,MATCH(J1149,ShrinkageData!H:H,0)), 0) = 0, 0, 1)</f>
        <v>0</v>
      </c>
      <c r="P1149">
        <v>0</v>
      </c>
      <c r="Q1149">
        <f t="shared" si="56"/>
        <v>1</v>
      </c>
      <c r="R1149" s="1">
        <v>43600</v>
      </c>
      <c r="S1149" s="16">
        <f t="shared" si="57"/>
        <v>163</v>
      </c>
    </row>
    <row r="1150" spans="1:19" x14ac:dyDescent="0.2">
      <c r="A1150" t="str">
        <f>INDEX(FamilyPlateData!$A:$A,MATCH($I1150,FamilyPlateData!$H:$H,0))</f>
        <v>F04M05</v>
      </c>
      <c r="B1150" t="str">
        <f>INDEX(FamilyPlateData!$C:$C,MATCH($I1150,FamilyPlateData!$H:$H,0))</f>
        <v>04</v>
      </c>
      <c r="C1150" t="str">
        <f>INDEX(FamilyPlateData!$D:$D,MATCH($I1150,FamilyPlateData!$H:$H,0))</f>
        <v>05</v>
      </c>
      <c r="D1150">
        <f>INDEX(FamilyPlateData!$B:$B,MATCH($I1150,FamilyPlateData!$H:$H,0))</f>
        <v>2</v>
      </c>
      <c r="E1150">
        <v>1</v>
      </c>
      <c r="F1150" s="19">
        <v>48</v>
      </c>
      <c r="G1150" t="s">
        <v>4</v>
      </c>
      <c r="H1150" s="5">
        <v>6</v>
      </c>
      <c r="I1150" t="s">
        <v>249</v>
      </c>
      <c r="J1150" s="15" t="str">
        <f t="shared" si="55"/>
        <v>1-48D-6</v>
      </c>
      <c r="K1150">
        <f>INDEX(FamilyPlateData!I:I,MATCH(I1150,FamilyPlateData!H:H,0))</f>
        <v>4</v>
      </c>
      <c r="L1150" t="str">
        <f>INDEX(FamilyPlateData!J:J,MATCH(I1150,FamilyPlateData!H:H,0))</f>
        <v>A4</v>
      </c>
      <c r="M1150" s="7">
        <v>0</v>
      </c>
      <c r="N1150" s="7">
        <v>0</v>
      </c>
      <c r="O1150">
        <f>IF(_xlfn.IFNA(INDEX(ShrinkageData!H:H,MATCH(J1150,ShrinkageData!H:H,0)), 0) = 0, 0, 1)</f>
        <v>0</v>
      </c>
      <c r="P1150" s="7">
        <v>0</v>
      </c>
      <c r="Q1150">
        <f t="shared" si="56"/>
        <v>0</v>
      </c>
      <c r="R1150" s="2" t="s">
        <v>921</v>
      </c>
      <c r="S1150" s="16">
        <f t="shared" si="57"/>
        <v>0</v>
      </c>
    </row>
    <row r="1151" spans="1:19" x14ac:dyDescent="0.2">
      <c r="A1151" t="str">
        <f>INDEX(FamilyPlateData!$A:$A,MATCH($I1151,FamilyPlateData!$H:$H,0))</f>
        <v>F06M05</v>
      </c>
      <c r="B1151" t="str">
        <f>INDEX(FamilyPlateData!$C:$C,MATCH($I1151,FamilyPlateData!$H:$H,0))</f>
        <v>06</v>
      </c>
      <c r="C1151" t="str">
        <f>INDEX(FamilyPlateData!$D:$D,MATCH($I1151,FamilyPlateData!$H:$H,0))</f>
        <v>05</v>
      </c>
      <c r="D1151">
        <f>INDEX(FamilyPlateData!$B:$B,MATCH($I1151,FamilyPlateData!$H:$H,0))</f>
        <v>2</v>
      </c>
      <c r="E1151">
        <v>1</v>
      </c>
      <c r="F1151" s="19">
        <v>49</v>
      </c>
      <c r="G1151" t="s">
        <v>1</v>
      </c>
      <c r="H1151" s="5">
        <v>1</v>
      </c>
      <c r="I1151" t="s">
        <v>250</v>
      </c>
      <c r="J1151" s="15" t="str">
        <f t="shared" si="55"/>
        <v>1-49A-1</v>
      </c>
      <c r="K1151">
        <f>INDEX(FamilyPlateData!I:I,MATCH(I1151,FamilyPlateData!H:H,0))</f>
        <v>1</v>
      </c>
      <c r="L1151" t="str">
        <f>INDEX(FamilyPlateData!J:J,MATCH(I1151,FamilyPlateData!H:H,0))</f>
        <v>A2</v>
      </c>
      <c r="M1151">
        <v>1</v>
      </c>
      <c r="N1151">
        <v>1</v>
      </c>
      <c r="O1151">
        <f>IF(_xlfn.IFNA(INDEX(ShrinkageData!H:H,MATCH(J1151,ShrinkageData!H:H,0)), 0) = 0, 0, 1)</f>
        <v>1</v>
      </c>
      <c r="P1151">
        <v>0</v>
      </c>
      <c r="Q1151">
        <f t="shared" si="56"/>
        <v>0</v>
      </c>
      <c r="R1151" s="1">
        <v>43591</v>
      </c>
      <c r="S1151" s="16">
        <f t="shared" si="57"/>
        <v>154</v>
      </c>
    </row>
    <row r="1152" spans="1:19" x14ac:dyDescent="0.2">
      <c r="A1152" t="str">
        <f>INDEX(FamilyPlateData!$A:$A,MATCH($I1152,FamilyPlateData!$H:$H,0))</f>
        <v>F06M05</v>
      </c>
      <c r="B1152" t="str">
        <f>INDEX(FamilyPlateData!$C:$C,MATCH($I1152,FamilyPlateData!$H:$H,0))</f>
        <v>06</v>
      </c>
      <c r="C1152" t="str">
        <f>INDEX(FamilyPlateData!$D:$D,MATCH($I1152,FamilyPlateData!$H:$H,0))</f>
        <v>05</v>
      </c>
      <c r="D1152">
        <f>INDEX(FamilyPlateData!$B:$B,MATCH($I1152,FamilyPlateData!$H:$H,0))</f>
        <v>2</v>
      </c>
      <c r="E1152">
        <v>1</v>
      </c>
      <c r="F1152" s="19">
        <v>49</v>
      </c>
      <c r="G1152" t="s">
        <v>1</v>
      </c>
      <c r="H1152" s="5">
        <v>2</v>
      </c>
      <c r="I1152" t="s">
        <v>250</v>
      </c>
      <c r="J1152" s="15" t="str">
        <f t="shared" ref="J1152:J1215" si="58">CONCATENATE(I1152,"-",H1152)</f>
        <v>1-49A-2</v>
      </c>
      <c r="K1152">
        <f>INDEX(FamilyPlateData!I:I,MATCH(I1152,FamilyPlateData!H:H,0))</f>
        <v>1</v>
      </c>
      <c r="L1152" t="str">
        <f>INDEX(FamilyPlateData!J:J,MATCH(I1152,FamilyPlateData!H:H,0))</f>
        <v>A2</v>
      </c>
      <c r="M1152">
        <v>1</v>
      </c>
      <c r="N1152">
        <v>1</v>
      </c>
      <c r="O1152">
        <f>IF(_xlfn.IFNA(INDEX(ShrinkageData!H:H,MATCH(J1152,ShrinkageData!H:H,0)), 0) = 0, 0, 1)</f>
        <v>0</v>
      </c>
      <c r="P1152">
        <v>0</v>
      </c>
      <c r="Q1152">
        <f t="shared" si="56"/>
        <v>1</v>
      </c>
      <c r="R1152" s="1">
        <v>43593</v>
      </c>
      <c r="S1152" s="16">
        <f t="shared" si="57"/>
        <v>156</v>
      </c>
    </row>
    <row r="1153" spans="1:19" x14ac:dyDescent="0.2">
      <c r="A1153" t="str">
        <f>INDEX(FamilyPlateData!$A:$A,MATCH($I1153,FamilyPlateData!$H:$H,0))</f>
        <v>F06M05</v>
      </c>
      <c r="B1153" t="str">
        <f>INDEX(FamilyPlateData!$C:$C,MATCH($I1153,FamilyPlateData!$H:$H,0))</f>
        <v>06</v>
      </c>
      <c r="C1153" t="str">
        <f>INDEX(FamilyPlateData!$D:$D,MATCH($I1153,FamilyPlateData!$H:$H,0))</f>
        <v>05</v>
      </c>
      <c r="D1153">
        <f>INDEX(FamilyPlateData!$B:$B,MATCH($I1153,FamilyPlateData!$H:$H,0))</f>
        <v>2</v>
      </c>
      <c r="E1153">
        <v>1</v>
      </c>
      <c r="F1153" s="19">
        <v>49</v>
      </c>
      <c r="G1153" t="s">
        <v>1</v>
      </c>
      <c r="H1153" s="5">
        <v>3</v>
      </c>
      <c r="I1153" t="s">
        <v>250</v>
      </c>
      <c r="J1153" s="15" t="str">
        <f t="shared" si="58"/>
        <v>1-49A-3</v>
      </c>
      <c r="K1153">
        <f>INDEX(FamilyPlateData!I:I,MATCH(I1153,FamilyPlateData!H:H,0))</f>
        <v>1</v>
      </c>
      <c r="L1153" t="str">
        <f>INDEX(FamilyPlateData!J:J,MATCH(I1153,FamilyPlateData!H:H,0))</f>
        <v>A2</v>
      </c>
      <c r="M1153">
        <v>1</v>
      </c>
      <c r="N1153">
        <v>1</v>
      </c>
      <c r="O1153">
        <f>IF(_xlfn.IFNA(INDEX(ShrinkageData!H:H,MATCH(J1153,ShrinkageData!H:H,0)), 0) = 0, 0, 1)</f>
        <v>0</v>
      </c>
      <c r="P1153">
        <v>0</v>
      </c>
      <c r="Q1153">
        <f t="shared" si="56"/>
        <v>1</v>
      </c>
      <c r="R1153" s="1">
        <v>43600</v>
      </c>
      <c r="S1153" s="16">
        <f t="shared" si="57"/>
        <v>163</v>
      </c>
    </row>
    <row r="1154" spans="1:19" x14ac:dyDescent="0.2">
      <c r="A1154" t="str">
        <f>INDEX(FamilyPlateData!$A:$A,MATCH($I1154,FamilyPlateData!$H:$H,0))</f>
        <v>F06M05</v>
      </c>
      <c r="B1154" t="str">
        <f>INDEX(FamilyPlateData!$C:$C,MATCH($I1154,FamilyPlateData!$H:$H,0))</f>
        <v>06</v>
      </c>
      <c r="C1154" t="str">
        <f>INDEX(FamilyPlateData!$D:$D,MATCH($I1154,FamilyPlateData!$H:$H,0))</f>
        <v>05</v>
      </c>
      <c r="D1154">
        <f>INDEX(FamilyPlateData!$B:$B,MATCH($I1154,FamilyPlateData!$H:$H,0))</f>
        <v>2</v>
      </c>
      <c r="E1154">
        <v>1</v>
      </c>
      <c r="F1154" s="19">
        <v>49</v>
      </c>
      <c r="G1154" t="s">
        <v>1</v>
      </c>
      <c r="H1154" s="5">
        <v>4</v>
      </c>
      <c r="I1154" t="s">
        <v>250</v>
      </c>
      <c r="J1154" s="15" t="str">
        <f t="shared" si="58"/>
        <v>1-49A-4</v>
      </c>
      <c r="K1154">
        <f>INDEX(FamilyPlateData!I:I,MATCH(I1154,FamilyPlateData!H:H,0))</f>
        <v>1</v>
      </c>
      <c r="L1154" t="str">
        <f>INDEX(FamilyPlateData!J:J,MATCH(I1154,FamilyPlateData!H:H,0))</f>
        <v>A2</v>
      </c>
      <c r="M1154">
        <v>0</v>
      </c>
      <c r="N1154">
        <v>1</v>
      </c>
      <c r="O1154">
        <f>IF(_xlfn.IFNA(INDEX(ShrinkageData!H:H,MATCH(J1154,ShrinkageData!H:H,0)), 0) = 0, 0, 1)</f>
        <v>0</v>
      </c>
      <c r="P1154">
        <v>1</v>
      </c>
      <c r="Q1154">
        <f t="shared" si="56"/>
        <v>0</v>
      </c>
      <c r="R1154" s="1">
        <v>43600</v>
      </c>
      <c r="S1154" s="16">
        <f t="shared" si="57"/>
        <v>163</v>
      </c>
    </row>
    <row r="1155" spans="1:19" x14ac:dyDescent="0.2">
      <c r="A1155" t="str">
        <f>INDEX(FamilyPlateData!$A:$A,MATCH($I1155,FamilyPlateData!$H:$H,0))</f>
        <v>F06M05</v>
      </c>
      <c r="B1155" t="str">
        <f>INDEX(FamilyPlateData!$C:$C,MATCH($I1155,FamilyPlateData!$H:$H,0))</f>
        <v>06</v>
      </c>
      <c r="C1155" t="str">
        <f>INDEX(FamilyPlateData!$D:$D,MATCH($I1155,FamilyPlateData!$H:$H,0))</f>
        <v>05</v>
      </c>
      <c r="D1155">
        <f>INDEX(FamilyPlateData!$B:$B,MATCH($I1155,FamilyPlateData!$H:$H,0))</f>
        <v>2</v>
      </c>
      <c r="E1155">
        <v>1</v>
      </c>
      <c r="F1155" s="19">
        <v>49</v>
      </c>
      <c r="G1155" t="s">
        <v>1</v>
      </c>
      <c r="H1155" s="5">
        <v>5</v>
      </c>
      <c r="I1155" t="s">
        <v>250</v>
      </c>
      <c r="J1155" s="15" t="str">
        <f t="shared" si="58"/>
        <v>1-49A-5</v>
      </c>
      <c r="K1155">
        <f>INDEX(FamilyPlateData!I:I,MATCH(I1155,FamilyPlateData!H:H,0))</f>
        <v>1</v>
      </c>
      <c r="L1155" t="str">
        <f>INDEX(FamilyPlateData!J:J,MATCH(I1155,FamilyPlateData!H:H,0))</f>
        <v>A2</v>
      </c>
      <c r="M1155">
        <v>1</v>
      </c>
      <c r="N1155">
        <v>1</v>
      </c>
      <c r="O1155">
        <f>IF(_xlfn.IFNA(INDEX(ShrinkageData!H:H,MATCH(J1155,ShrinkageData!H:H,0)), 0) = 0, 0, 1)</f>
        <v>0</v>
      </c>
      <c r="P1155">
        <v>0</v>
      </c>
      <c r="Q1155">
        <f t="shared" ref="Q1155:Q1218" si="59">IF(AND(M1155=1,N1155=1,O1155=0,P1155=0),1,0)</f>
        <v>1</v>
      </c>
      <c r="R1155" s="1">
        <v>43591</v>
      </c>
      <c r="S1155" s="16">
        <f t="shared" ref="S1155:S1218" si="60">IF(AND(R1155 &lt;&gt; "", R1155 &lt;&gt; "n/a"), R1155-DATE(2018,12,3), 0)</f>
        <v>154</v>
      </c>
    </row>
    <row r="1156" spans="1:19" x14ac:dyDescent="0.2">
      <c r="A1156" t="str">
        <f>INDEX(FamilyPlateData!$A:$A,MATCH($I1156,FamilyPlateData!$H:$H,0))</f>
        <v>F06M05</v>
      </c>
      <c r="B1156" t="str">
        <f>INDEX(FamilyPlateData!$C:$C,MATCH($I1156,FamilyPlateData!$H:$H,0))</f>
        <v>06</v>
      </c>
      <c r="C1156" t="str">
        <f>INDEX(FamilyPlateData!$D:$D,MATCH($I1156,FamilyPlateData!$H:$H,0))</f>
        <v>05</v>
      </c>
      <c r="D1156">
        <f>INDEX(FamilyPlateData!$B:$B,MATCH($I1156,FamilyPlateData!$H:$H,0))</f>
        <v>2</v>
      </c>
      <c r="E1156">
        <v>1</v>
      </c>
      <c r="F1156" s="19">
        <v>49</v>
      </c>
      <c r="G1156" t="s">
        <v>1</v>
      </c>
      <c r="H1156" s="5">
        <v>6</v>
      </c>
      <c r="I1156" t="s">
        <v>250</v>
      </c>
      <c r="J1156" s="15" t="str">
        <f t="shared" si="58"/>
        <v>1-49A-6</v>
      </c>
      <c r="K1156">
        <f>INDEX(FamilyPlateData!I:I,MATCH(I1156,FamilyPlateData!H:H,0))</f>
        <v>1</v>
      </c>
      <c r="L1156" t="str">
        <f>INDEX(FamilyPlateData!J:J,MATCH(I1156,FamilyPlateData!H:H,0))</f>
        <v>A2</v>
      </c>
      <c r="M1156">
        <v>1</v>
      </c>
      <c r="N1156">
        <v>1</v>
      </c>
      <c r="O1156">
        <f>IF(_xlfn.IFNA(INDEX(ShrinkageData!H:H,MATCH(J1156,ShrinkageData!H:H,0)), 0) = 0, 0, 1)</f>
        <v>0</v>
      </c>
      <c r="P1156">
        <v>0</v>
      </c>
      <c r="Q1156">
        <f t="shared" si="59"/>
        <v>1</v>
      </c>
      <c r="R1156" s="1">
        <v>43600</v>
      </c>
      <c r="S1156" s="16">
        <f t="shared" si="60"/>
        <v>163</v>
      </c>
    </row>
    <row r="1157" spans="1:19" x14ac:dyDescent="0.2">
      <c r="A1157" t="str">
        <f>INDEX(FamilyPlateData!$A:$A,MATCH($I1157,FamilyPlateData!$H:$H,0))</f>
        <v>F06M05</v>
      </c>
      <c r="B1157" t="str">
        <f>INDEX(FamilyPlateData!$C:$C,MATCH($I1157,FamilyPlateData!$H:$H,0))</f>
        <v>06</v>
      </c>
      <c r="C1157" t="str">
        <f>INDEX(FamilyPlateData!$D:$D,MATCH($I1157,FamilyPlateData!$H:$H,0))</f>
        <v>05</v>
      </c>
      <c r="D1157">
        <f>INDEX(FamilyPlateData!$B:$B,MATCH($I1157,FamilyPlateData!$H:$H,0))</f>
        <v>2</v>
      </c>
      <c r="E1157">
        <v>1</v>
      </c>
      <c r="F1157" s="19">
        <v>49</v>
      </c>
      <c r="G1157" t="s">
        <v>2</v>
      </c>
      <c r="H1157" s="5">
        <v>1</v>
      </c>
      <c r="I1157" t="s">
        <v>251</v>
      </c>
      <c r="J1157" s="15" t="str">
        <f t="shared" si="58"/>
        <v>1-49B-1</v>
      </c>
      <c r="K1157">
        <f>INDEX(FamilyPlateData!I:I,MATCH(I1157,FamilyPlateData!H:H,0))</f>
        <v>1</v>
      </c>
      <c r="L1157" t="str">
        <f>INDEX(FamilyPlateData!J:J,MATCH(I1157,FamilyPlateData!H:H,0))</f>
        <v>A2</v>
      </c>
      <c r="M1157">
        <v>1</v>
      </c>
      <c r="N1157">
        <v>1</v>
      </c>
      <c r="O1157">
        <f>IF(_xlfn.IFNA(INDEX(ShrinkageData!H:H,MATCH(J1157,ShrinkageData!H:H,0)), 0) = 0, 0, 1)</f>
        <v>0</v>
      </c>
      <c r="P1157">
        <v>0</v>
      </c>
      <c r="Q1157">
        <f t="shared" si="59"/>
        <v>1</v>
      </c>
      <c r="R1157" s="1">
        <v>43600</v>
      </c>
      <c r="S1157" s="16">
        <f t="shared" si="60"/>
        <v>163</v>
      </c>
    </row>
    <row r="1158" spans="1:19" x14ac:dyDescent="0.2">
      <c r="A1158" t="str">
        <f>INDEX(FamilyPlateData!$A:$A,MATCH($I1158,FamilyPlateData!$H:$H,0))</f>
        <v>F06M05</v>
      </c>
      <c r="B1158" t="str">
        <f>INDEX(FamilyPlateData!$C:$C,MATCH($I1158,FamilyPlateData!$H:$H,0))</f>
        <v>06</v>
      </c>
      <c r="C1158" t="str">
        <f>INDEX(FamilyPlateData!$D:$D,MATCH($I1158,FamilyPlateData!$H:$H,0))</f>
        <v>05</v>
      </c>
      <c r="D1158">
        <f>INDEX(FamilyPlateData!$B:$B,MATCH($I1158,FamilyPlateData!$H:$H,0))</f>
        <v>2</v>
      </c>
      <c r="E1158">
        <v>1</v>
      </c>
      <c r="F1158" s="19">
        <v>49</v>
      </c>
      <c r="G1158" t="s">
        <v>2</v>
      </c>
      <c r="H1158" s="5">
        <v>2</v>
      </c>
      <c r="I1158" t="s">
        <v>251</v>
      </c>
      <c r="J1158" s="15" t="str">
        <f t="shared" si="58"/>
        <v>1-49B-2</v>
      </c>
      <c r="K1158">
        <f>INDEX(FamilyPlateData!I:I,MATCH(I1158,FamilyPlateData!H:H,0))</f>
        <v>1</v>
      </c>
      <c r="L1158" t="str">
        <f>INDEX(FamilyPlateData!J:J,MATCH(I1158,FamilyPlateData!H:H,0))</f>
        <v>A2</v>
      </c>
      <c r="M1158">
        <v>1</v>
      </c>
      <c r="N1158">
        <v>1</v>
      </c>
      <c r="O1158">
        <f>IF(_xlfn.IFNA(INDEX(ShrinkageData!H:H,MATCH(J1158,ShrinkageData!H:H,0)), 0) = 0, 0, 1)</f>
        <v>0</v>
      </c>
      <c r="P1158">
        <v>0</v>
      </c>
      <c r="Q1158">
        <f t="shared" si="59"/>
        <v>1</v>
      </c>
      <c r="R1158" s="1">
        <v>43600</v>
      </c>
      <c r="S1158" s="16">
        <f t="shared" si="60"/>
        <v>163</v>
      </c>
    </row>
    <row r="1159" spans="1:19" x14ac:dyDescent="0.2">
      <c r="A1159" t="str">
        <f>INDEX(FamilyPlateData!$A:$A,MATCH($I1159,FamilyPlateData!$H:$H,0))</f>
        <v>F06M05</v>
      </c>
      <c r="B1159" t="str">
        <f>INDEX(FamilyPlateData!$C:$C,MATCH($I1159,FamilyPlateData!$H:$H,0))</f>
        <v>06</v>
      </c>
      <c r="C1159" t="str">
        <f>INDEX(FamilyPlateData!$D:$D,MATCH($I1159,FamilyPlateData!$H:$H,0))</f>
        <v>05</v>
      </c>
      <c r="D1159">
        <f>INDEX(FamilyPlateData!$B:$B,MATCH($I1159,FamilyPlateData!$H:$H,0))</f>
        <v>2</v>
      </c>
      <c r="E1159">
        <v>1</v>
      </c>
      <c r="F1159" s="19">
        <v>49</v>
      </c>
      <c r="G1159" t="s">
        <v>2</v>
      </c>
      <c r="H1159" s="5">
        <v>3</v>
      </c>
      <c r="I1159" t="s">
        <v>251</v>
      </c>
      <c r="J1159" s="15" t="str">
        <f t="shared" si="58"/>
        <v>1-49B-3</v>
      </c>
      <c r="K1159">
        <f>INDEX(FamilyPlateData!I:I,MATCH(I1159,FamilyPlateData!H:H,0))</f>
        <v>1</v>
      </c>
      <c r="L1159" t="str">
        <f>INDEX(FamilyPlateData!J:J,MATCH(I1159,FamilyPlateData!H:H,0))</f>
        <v>A2</v>
      </c>
      <c r="M1159">
        <v>0</v>
      </c>
      <c r="N1159">
        <v>1</v>
      </c>
      <c r="O1159">
        <f>IF(_xlfn.IFNA(INDEX(ShrinkageData!H:H,MATCH(J1159,ShrinkageData!H:H,0)), 0) = 0, 0, 1)</f>
        <v>0</v>
      </c>
      <c r="P1159">
        <v>1</v>
      </c>
      <c r="Q1159">
        <f t="shared" si="59"/>
        <v>0</v>
      </c>
      <c r="R1159" s="1">
        <v>43591</v>
      </c>
      <c r="S1159" s="16">
        <f t="shared" si="60"/>
        <v>154</v>
      </c>
    </row>
    <row r="1160" spans="1:19" x14ac:dyDescent="0.2">
      <c r="A1160" t="str">
        <f>INDEX(FamilyPlateData!$A:$A,MATCH($I1160,FamilyPlateData!$H:$H,0))</f>
        <v>F06M05</v>
      </c>
      <c r="B1160" t="str">
        <f>INDEX(FamilyPlateData!$C:$C,MATCH($I1160,FamilyPlateData!$H:$H,0))</f>
        <v>06</v>
      </c>
      <c r="C1160" t="str">
        <f>INDEX(FamilyPlateData!$D:$D,MATCH($I1160,FamilyPlateData!$H:$H,0))</f>
        <v>05</v>
      </c>
      <c r="D1160">
        <f>INDEX(FamilyPlateData!$B:$B,MATCH($I1160,FamilyPlateData!$H:$H,0))</f>
        <v>2</v>
      </c>
      <c r="E1160">
        <v>1</v>
      </c>
      <c r="F1160" s="19">
        <v>49</v>
      </c>
      <c r="G1160" t="s">
        <v>2</v>
      </c>
      <c r="H1160" s="5">
        <v>4</v>
      </c>
      <c r="I1160" t="s">
        <v>251</v>
      </c>
      <c r="J1160" s="15" t="str">
        <f t="shared" si="58"/>
        <v>1-49B-4</v>
      </c>
      <c r="K1160">
        <f>INDEX(FamilyPlateData!I:I,MATCH(I1160,FamilyPlateData!H:H,0))</f>
        <v>1</v>
      </c>
      <c r="L1160" t="str">
        <f>INDEX(FamilyPlateData!J:J,MATCH(I1160,FamilyPlateData!H:H,0))</f>
        <v>A2</v>
      </c>
      <c r="M1160">
        <v>1</v>
      </c>
      <c r="N1160">
        <v>1</v>
      </c>
      <c r="O1160">
        <f>IF(_xlfn.IFNA(INDEX(ShrinkageData!H:H,MATCH(J1160,ShrinkageData!H:H,0)), 0) = 0, 0, 1)</f>
        <v>0</v>
      </c>
      <c r="P1160">
        <v>0</v>
      </c>
      <c r="Q1160">
        <f t="shared" si="59"/>
        <v>1</v>
      </c>
      <c r="R1160" s="1">
        <v>43600</v>
      </c>
      <c r="S1160" s="16">
        <f t="shared" si="60"/>
        <v>163</v>
      </c>
    </row>
    <row r="1161" spans="1:19" x14ac:dyDescent="0.2">
      <c r="A1161" t="str">
        <f>INDEX(FamilyPlateData!$A:$A,MATCH($I1161,FamilyPlateData!$H:$H,0))</f>
        <v>F06M05</v>
      </c>
      <c r="B1161" t="str">
        <f>INDEX(FamilyPlateData!$C:$C,MATCH($I1161,FamilyPlateData!$H:$H,0))</f>
        <v>06</v>
      </c>
      <c r="C1161" t="str">
        <f>INDEX(FamilyPlateData!$D:$D,MATCH($I1161,FamilyPlateData!$H:$H,0))</f>
        <v>05</v>
      </c>
      <c r="D1161">
        <f>INDEX(FamilyPlateData!$B:$B,MATCH($I1161,FamilyPlateData!$H:$H,0))</f>
        <v>2</v>
      </c>
      <c r="E1161">
        <v>1</v>
      </c>
      <c r="F1161" s="19">
        <v>49</v>
      </c>
      <c r="G1161" t="s">
        <v>2</v>
      </c>
      <c r="H1161" s="5">
        <v>5</v>
      </c>
      <c r="I1161" t="s">
        <v>251</v>
      </c>
      <c r="J1161" s="15" t="str">
        <f t="shared" si="58"/>
        <v>1-49B-5</v>
      </c>
      <c r="K1161">
        <f>INDEX(FamilyPlateData!I:I,MATCH(I1161,FamilyPlateData!H:H,0))</f>
        <v>1</v>
      </c>
      <c r="L1161" t="str">
        <f>INDEX(FamilyPlateData!J:J,MATCH(I1161,FamilyPlateData!H:H,0))</f>
        <v>A2</v>
      </c>
      <c r="M1161">
        <v>1</v>
      </c>
      <c r="N1161">
        <v>1</v>
      </c>
      <c r="O1161">
        <f>IF(_xlfn.IFNA(INDEX(ShrinkageData!H:H,MATCH(J1161,ShrinkageData!H:H,0)), 0) = 0, 0, 1)</f>
        <v>0</v>
      </c>
      <c r="P1161">
        <v>0</v>
      </c>
      <c r="Q1161">
        <f t="shared" si="59"/>
        <v>1</v>
      </c>
      <c r="R1161" s="1">
        <v>43600</v>
      </c>
      <c r="S1161" s="16">
        <f t="shared" si="60"/>
        <v>163</v>
      </c>
    </row>
    <row r="1162" spans="1:19" x14ac:dyDescent="0.2">
      <c r="A1162" t="str">
        <f>INDEX(FamilyPlateData!$A:$A,MATCH($I1162,FamilyPlateData!$H:$H,0))</f>
        <v>F06M05</v>
      </c>
      <c r="B1162" t="str">
        <f>INDEX(FamilyPlateData!$C:$C,MATCH($I1162,FamilyPlateData!$H:$H,0))</f>
        <v>06</v>
      </c>
      <c r="C1162" t="str">
        <f>INDEX(FamilyPlateData!$D:$D,MATCH($I1162,FamilyPlateData!$H:$H,0))</f>
        <v>05</v>
      </c>
      <c r="D1162">
        <f>INDEX(FamilyPlateData!$B:$B,MATCH($I1162,FamilyPlateData!$H:$H,0))</f>
        <v>2</v>
      </c>
      <c r="E1162">
        <v>1</v>
      </c>
      <c r="F1162" s="19">
        <v>49</v>
      </c>
      <c r="G1162" t="s">
        <v>2</v>
      </c>
      <c r="H1162" s="5">
        <v>6</v>
      </c>
      <c r="I1162" t="s">
        <v>251</v>
      </c>
      <c r="J1162" s="15" t="str">
        <f t="shared" si="58"/>
        <v>1-49B-6</v>
      </c>
      <c r="K1162">
        <f>INDEX(FamilyPlateData!I:I,MATCH(I1162,FamilyPlateData!H:H,0))</f>
        <v>1</v>
      </c>
      <c r="L1162" t="str">
        <f>INDEX(FamilyPlateData!J:J,MATCH(I1162,FamilyPlateData!H:H,0))</f>
        <v>A2</v>
      </c>
      <c r="M1162">
        <v>1</v>
      </c>
      <c r="N1162">
        <v>1</v>
      </c>
      <c r="O1162">
        <f>IF(_xlfn.IFNA(INDEX(ShrinkageData!H:H,MATCH(J1162,ShrinkageData!H:H,0)), 0) = 0, 0, 1)</f>
        <v>0</v>
      </c>
      <c r="P1162">
        <v>0</v>
      </c>
      <c r="Q1162">
        <f t="shared" si="59"/>
        <v>1</v>
      </c>
      <c r="R1162" s="1">
        <v>43600</v>
      </c>
      <c r="S1162" s="16">
        <f t="shared" si="60"/>
        <v>163</v>
      </c>
    </row>
    <row r="1163" spans="1:19" x14ac:dyDescent="0.2">
      <c r="A1163" t="str">
        <f>INDEX(FamilyPlateData!$A:$A,MATCH($I1163,FamilyPlateData!$H:$H,0))</f>
        <v>F12M13</v>
      </c>
      <c r="B1163" t="str">
        <f>INDEX(FamilyPlateData!$C:$C,MATCH($I1163,FamilyPlateData!$H:$H,0))</f>
        <v>12</v>
      </c>
      <c r="C1163" t="str">
        <f>INDEX(FamilyPlateData!$D:$D,MATCH($I1163,FamilyPlateData!$H:$H,0))</f>
        <v>13</v>
      </c>
      <c r="D1163">
        <f>INDEX(FamilyPlateData!$B:$B,MATCH($I1163,FamilyPlateData!$H:$H,0))</f>
        <v>4</v>
      </c>
      <c r="E1163">
        <v>1</v>
      </c>
      <c r="F1163" s="19">
        <v>49</v>
      </c>
      <c r="G1163" t="s">
        <v>3</v>
      </c>
      <c r="H1163" s="5">
        <v>1</v>
      </c>
      <c r="I1163" t="s">
        <v>252</v>
      </c>
      <c r="J1163" s="15" t="str">
        <f t="shared" si="58"/>
        <v>1-49C-1</v>
      </c>
      <c r="K1163">
        <f>INDEX(FamilyPlateData!I:I,MATCH(I1163,FamilyPlateData!H:H,0))</f>
        <v>1</v>
      </c>
      <c r="L1163" t="str">
        <f>INDEX(FamilyPlateData!J:J,MATCH(I1163,FamilyPlateData!H:H,0))</f>
        <v>A3</v>
      </c>
      <c r="M1163">
        <v>1</v>
      </c>
      <c r="N1163">
        <v>1</v>
      </c>
      <c r="O1163">
        <f>IF(_xlfn.IFNA(INDEX(ShrinkageData!H:H,MATCH(J1163,ShrinkageData!H:H,0)), 0) = 0, 0, 1)</f>
        <v>0</v>
      </c>
      <c r="P1163">
        <v>0</v>
      </c>
      <c r="Q1163">
        <f t="shared" si="59"/>
        <v>1</v>
      </c>
      <c r="R1163" s="1">
        <v>43600</v>
      </c>
      <c r="S1163" s="16">
        <f t="shared" si="60"/>
        <v>163</v>
      </c>
    </row>
    <row r="1164" spans="1:19" x14ac:dyDescent="0.2">
      <c r="A1164" t="str">
        <f>INDEX(FamilyPlateData!$A:$A,MATCH($I1164,FamilyPlateData!$H:$H,0))</f>
        <v>F12M13</v>
      </c>
      <c r="B1164" t="str">
        <f>INDEX(FamilyPlateData!$C:$C,MATCH($I1164,FamilyPlateData!$H:$H,0))</f>
        <v>12</v>
      </c>
      <c r="C1164" t="str">
        <f>INDEX(FamilyPlateData!$D:$D,MATCH($I1164,FamilyPlateData!$H:$H,0))</f>
        <v>13</v>
      </c>
      <c r="D1164">
        <f>INDEX(FamilyPlateData!$B:$B,MATCH($I1164,FamilyPlateData!$H:$H,0))</f>
        <v>4</v>
      </c>
      <c r="E1164">
        <v>1</v>
      </c>
      <c r="F1164" s="19">
        <v>49</v>
      </c>
      <c r="G1164" t="s">
        <v>3</v>
      </c>
      <c r="H1164" s="5">
        <v>2</v>
      </c>
      <c r="I1164" t="s">
        <v>252</v>
      </c>
      <c r="J1164" s="15" t="str">
        <f t="shared" si="58"/>
        <v>1-49C-2</v>
      </c>
      <c r="K1164">
        <f>INDEX(FamilyPlateData!I:I,MATCH(I1164,FamilyPlateData!H:H,0))</f>
        <v>1</v>
      </c>
      <c r="L1164" t="str">
        <f>INDEX(FamilyPlateData!J:J,MATCH(I1164,FamilyPlateData!H:H,0))</f>
        <v>A3</v>
      </c>
      <c r="M1164">
        <v>1</v>
      </c>
      <c r="N1164">
        <v>1</v>
      </c>
      <c r="O1164">
        <f>IF(_xlfn.IFNA(INDEX(ShrinkageData!H:H,MATCH(J1164,ShrinkageData!H:H,0)), 0) = 0, 0, 1)</f>
        <v>0</v>
      </c>
      <c r="P1164">
        <v>0</v>
      </c>
      <c r="Q1164">
        <f t="shared" si="59"/>
        <v>1</v>
      </c>
      <c r="R1164" s="1">
        <v>43600</v>
      </c>
      <c r="S1164" s="16">
        <f t="shared" si="60"/>
        <v>163</v>
      </c>
    </row>
    <row r="1165" spans="1:19" x14ac:dyDescent="0.2">
      <c r="A1165" t="str">
        <f>INDEX(FamilyPlateData!$A:$A,MATCH($I1165,FamilyPlateData!$H:$H,0))</f>
        <v>F12M13</v>
      </c>
      <c r="B1165" t="str">
        <f>INDEX(FamilyPlateData!$C:$C,MATCH($I1165,FamilyPlateData!$H:$H,0))</f>
        <v>12</v>
      </c>
      <c r="C1165" t="str">
        <f>INDEX(FamilyPlateData!$D:$D,MATCH($I1165,FamilyPlateData!$H:$H,0))</f>
        <v>13</v>
      </c>
      <c r="D1165">
        <f>INDEX(FamilyPlateData!$B:$B,MATCH($I1165,FamilyPlateData!$H:$H,0))</f>
        <v>4</v>
      </c>
      <c r="E1165">
        <v>1</v>
      </c>
      <c r="F1165" s="19">
        <v>49</v>
      </c>
      <c r="G1165" t="s">
        <v>3</v>
      </c>
      <c r="H1165" s="5">
        <v>3</v>
      </c>
      <c r="I1165" t="s">
        <v>252</v>
      </c>
      <c r="J1165" s="15" t="str">
        <f t="shared" si="58"/>
        <v>1-49C-3</v>
      </c>
      <c r="K1165">
        <f>INDEX(FamilyPlateData!I:I,MATCH(I1165,FamilyPlateData!H:H,0))</f>
        <v>1</v>
      </c>
      <c r="L1165" t="str">
        <f>INDEX(FamilyPlateData!J:J,MATCH(I1165,FamilyPlateData!H:H,0))</f>
        <v>A3</v>
      </c>
      <c r="M1165">
        <v>1</v>
      </c>
      <c r="N1165">
        <v>1</v>
      </c>
      <c r="O1165">
        <f>IF(_xlfn.IFNA(INDEX(ShrinkageData!H:H,MATCH(J1165,ShrinkageData!H:H,0)), 0) = 0, 0, 1)</f>
        <v>0</v>
      </c>
      <c r="P1165">
        <v>0</v>
      </c>
      <c r="Q1165">
        <f t="shared" si="59"/>
        <v>1</v>
      </c>
      <c r="R1165" s="1">
        <v>43600</v>
      </c>
      <c r="S1165" s="16">
        <f t="shared" si="60"/>
        <v>163</v>
      </c>
    </row>
    <row r="1166" spans="1:19" x14ac:dyDescent="0.2">
      <c r="A1166" t="str">
        <f>INDEX(FamilyPlateData!$A:$A,MATCH($I1166,FamilyPlateData!$H:$H,0))</f>
        <v>F12M13</v>
      </c>
      <c r="B1166" t="str">
        <f>INDEX(FamilyPlateData!$C:$C,MATCH($I1166,FamilyPlateData!$H:$H,0))</f>
        <v>12</v>
      </c>
      <c r="C1166" t="str">
        <f>INDEX(FamilyPlateData!$D:$D,MATCH($I1166,FamilyPlateData!$H:$H,0))</f>
        <v>13</v>
      </c>
      <c r="D1166">
        <f>INDEX(FamilyPlateData!$B:$B,MATCH($I1166,FamilyPlateData!$H:$H,0))</f>
        <v>4</v>
      </c>
      <c r="E1166">
        <v>1</v>
      </c>
      <c r="F1166" s="19">
        <v>49</v>
      </c>
      <c r="G1166" t="s">
        <v>3</v>
      </c>
      <c r="H1166" s="5">
        <v>4</v>
      </c>
      <c r="I1166" t="s">
        <v>252</v>
      </c>
      <c r="J1166" s="15" t="str">
        <f t="shared" si="58"/>
        <v>1-49C-4</v>
      </c>
      <c r="K1166">
        <f>INDEX(FamilyPlateData!I:I,MATCH(I1166,FamilyPlateData!H:H,0))</f>
        <v>1</v>
      </c>
      <c r="L1166" t="str">
        <f>INDEX(FamilyPlateData!J:J,MATCH(I1166,FamilyPlateData!H:H,0))</f>
        <v>A3</v>
      </c>
      <c r="M1166">
        <v>1</v>
      </c>
      <c r="N1166">
        <v>1</v>
      </c>
      <c r="O1166">
        <f>IF(_xlfn.IFNA(INDEX(ShrinkageData!H:H,MATCH(J1166,ShrinkageData!H:H,0)), 0) = 0, 0, 1)</f>
        <v>0</v>
      </c>
      <c r="P1166">
        <v>0</v>
      </c>
      <c r="Q1166">
        <f t="shared" si="59"/>
        <v>1</v>
      </c>
      <c r="R1166" s="1">
        <v>43600</v>
      </c>
      <c r="S1166" s="16">
        <f t="shared" si="60"/>
        <v>163</v>
      </c>
    </row>
    <row r="1167" spans="1:19" x14ac:dyDescent="0.2">
      <c r="A1167" t="str">
        <f>INDEX(FamilyPlateData!$A:$A,MATCH($I1167,FamilyPlateData!$H:$H,0))</f>
        <v>F12M13</v>
      </c>
      <c r="B1167" t="str">
        <f>INDEX(FamilyPlateData!$C:$C,MATCH($I1167,FamilyPlateData!$H:$H,0))</f>
        <v>12</v>
      </c>
      <c r="C1167" t="str">
        <f>INDEX(FamilyPlateData!$D:$D,MATCH($I1167,FamilyPlateData!$H:$H,0))</f>
        <v>13</v>
      </c>
      <c r="D1167">
        <f>INDEX(FamilyPlateData!$B:$B,MATCH($I1167,FamilyPlateData!$H:$H,0))</f>
        <v>4</v>
      </c>
      <c r="E1167">
        <v>1</v>
      </c>
      <c r="F1167" s="19">
        <v>49</v>
      </c>
      <c r="G1167" t="s">
        <v>3</v>
      </c>
      <c r="H1167" s="5">
        <v>5</v>
      </c>
      <c r="I1167" t="s">
        <v>252</v>
      </c>
      <c r="J1167" s="15" t="str">
        <f t="shared" si="58"/>
        <v>1-49C-5</v>
      </c>
      <c r="K1167">
        <f>INDEX(FamilyPlateData!I:I,MATCH(I1167,FamilyPlateData!H:H,0))</f>
        <v>1</v>
      </c>
      <c r="L1167" t="str">
        <f>INDEX(FamilyPlateData!J:J,MATCH(I1167,FamilyPlateData!H:H,0))</f>
        <v>A3</v>
      </c>
      <c r="M1167">
        <v>1</v>
      </c>
      <c r="N1167">
        <v>1</v>
      </c>
      <c r="O1167">
        <f>IF(_xlfn.IFNA(INDEX(ShrinkageData!H:H,MATCH(J1167,ShrinkageData!H:H,0)), 0) = 0, 0, 1)</f>
        <v>0</v>
      </c>
      <c r="P1167">
        <v>0</v>
      </c>
      <c r="Q1167">
        <f t="shared" si="59"/>
        <v>1</v>
      </c>
      <c r="R1167" s="2">
        <v>43613</v>
      </c>
      <c r="S1167" s="16">
        <f t="shared" si="60"/>
        <v>176</v>
      </c>
    </row>
    <row r="1168" spans="1:19" x14ac:dyDescent="0.2">
      <c r="A1168" t="str">
        <f>INDEX(FamilyPlateData!$A:$A,MATCH($I1168,FamilyPlateData!$H:$H,0))</f>
        <v>F12M13</v>
      </c>
      <c r="B1168" t="str">
        <f>INDEX(FamilyPlateData!$C:$C,MATCH($I1168,FamilyPlateData!$H:$H,0))</f>
        <v>12</v>
      </c>
      <c r="C1168" t="str">
        <f>INDEX(FamilyPlateData!$D:$D,MATCH($I1168,FamilyPlateData!$H:$H,0))</f>
        <v>13</v>
      </c>
      <c r="D1168">
        <f>INDEX(FamilyPlateData!$B:$B,MATCH($I1168,FamilyPlateData!$H:$H,0))</f>
        <v>4</v>
      </c>
      <c r="E1168">
        <v>1</v>
      </c>
      <c r="F1168" s="19">
        <v>49</v>
      </c>
      <c r="G1168" t="s">
        <v>3</v>
      </c>
      <c r="H1168" s="5">
        <v>6</v>
      </c>
      <c r="I1168" t="s">
        <v>252</v>
      </c>
      <c r="J1168" s="15" t="str">
        <f t="shared" si="58"/>
        <v>1-49C-6</v>
      </c>
      <c r="K1168">
        <f>INDEX(FamilyPlateData!I:I,MATCH(I1168,FamilyPlateData!H:H,0))</f>
        <v>1</v>
      </c>
      <c r="L1168" t="str">
        <f>INDEX(FamilyPlateData!J:J,MATCH(I1168,FamilyPlateData!H:H,0))</f>
        <v>A3</v>
      </c>
      <c r="M1168">
        <v>1</v>
      </c>
      <c r="N1168">
        <v>1</v>
      </c>
      <c r="O1168">
        <f>IF(_xlfn.IFNA(INDEX(ShrinkageData!H:H,MATCH(J1168,ShrinkageData!H:H,0)), 0) = 0, 0, 1)</f>
        <v>0</v>
      </c>
      <c r="P1168">
        <v>0</v>
      </c>
      <c r="Q1168">
        <f t="shared" si="59"/>
        <v>1</v>
      </c>
      <c r="R1168" s="1">
        <v>43600</v>
      </c>
      <c r="S1168" s="16">
        <f t="shared" si="60"/>
        <v>163</v>
      </c>
    </row>
    <row r="1169" spans="1:19" x14ac:dyDescent="0.2">
      <c r="A1169" t="str">
        <f>INDEX(FamilyPlateData!$A:$A,MATCH($I1169,FamilyPlateData!$H:$H,0))</f>
        <v>F12M13</v>
      </c>
      <c r="B1169" t="str">
        <f>INDEX(FamilyPlateData!$C:$C,MATCH($I1169,FamilyPlateData!$H:$H,0))</f>
        <v>12</v>
      </c>
      <c r="C1169" t="str">
        <f>INDEX(FamilyPlateData!$D:$D,MATCH($I1169,FamilyPlateData!$H:$H,0))</f>
        <v>13</v>
      </c>
      <c r="D1169">
        <f>INDEX(FamilyPlateData!$B:$B,MATCH($I1169,FamilyPlateData!$H:$H,0))</f>
        <v>4</v>
      </c>
      <c r="E1169">
        <v>1</v>
      </c>
      <c r="F1169" s="19">
        <v>49</v>
      </c>
      <c r="G1169" t="s">
        <v>4</v>
      </c>
      <c r="H1169" s="5">
        <v>1</v>
      </c>
      <c r="I1169" t="s">
        <v>253</v>
      </c>
      <c r="J1169" s="15" t="str">
        <f t="shared" si="58"/>
        <v>1-49D-1</v>
      </c>
      <c r="K1169">
        <f>INDEX(FamilyPlateData!I:I,MATCH(I1169,FamilyPlateData!H:H,0))</f>
        <v>1</v>
      </c>
      <c r="L1169" t="str">
        <f>INDEX(FamilyPlateData!J:J,MATCH(I1169,FamilyPlateData!H:H,0))</f>
        <v>A3</v>
      </c>
      <c r="M1169" s="7">
        <v>0</v>
      </c>
      <c r="N1169" s="7">
        <v>0</v>
      </c>
      <c r="O1169">
        <f>IF(_xlfn.IFNA(INDEX(ShrinkageData!H:H,MATCH(J1169,ShrinkageData!H:H,0)), 0) = 0, 0, 1)</f>
        <v>0</v>
      </c>
      <c r="P1169" s="7">
        <v>0</v>
      </c>
      <c r="Q1169">
        <f t="shared" si="59"/>
        <v>0</v>
      </c>
      <c r="R1169" s="2" t="s">
        <v>921</v>
      </c>
      <c r="S1169" s="16">
        <f t="shared" si="60"/>
        <v>0</v>
      </c>
    </row>
    <row r="1170" spans="1:19" x14ac:dyDescent="0.2">
      <c r="A1170" t="str">
        <f>INDEX(FamilyPlateData!$A:$A,MATCH($I1170,FamilyPlateData!$H:$H,0))</f>
        <v>F12M13</v>
      </c>
      <c r="B1170" t="str">
        <f>INDEX(FamilyPlateData!$C:$C,MATCH($I1170,FamilyPlateData!$H:$H,0))</f>
        <v>12</v>
      </c>
      <c r="C1170" t="str">
        <f>INDEX(FamilyPlateData!$D:$D,MATCH($I1170,FamilyPlateData!$H:$H,0))</f>
        <v>13</v>
      </c>
      <c r="D1170">
        <f>INDEX(FamilyPlateData!$B:$B,MATCH($I1170,FamilyPlateData!$H:$H,0))</f>
        <v>4</v>
      </c>
      <c r="E1170">
        <v>1</v>
      </c>
      <c r="F1170" s="19">
        <v>49</v>
      </c>
      <c r="G1170" t="s">
        <v>4</v>
      </c>
      <c r="H1170" s="5">
        <v>2</v>
      </c>
      <c r="I1170" t="s">
        <v>253</v>
      </c>
      <c r="J1170" s="15" t="str">
        <f t="shared" si="58"/>
        <v>1-49D-2</v>
      </c>
      <c r="K1170">
        <f>INDEX(FamilyPlateData!I:I,MATCH(I1170,FamilyPlateData!H:H,0))</f>
        <v>1</v>
      </c>
      <c r="L1170" t="str">
        <f>INDEX(FamilyPlateData!J:J,MATCH(I1170,FamilyPlateData!H:H,0))</f>
        <v>A3</v>
      </c>
      <c r="M1170" s="7">
        <v>0</v>
      </c>
      <c r="N1170" s="7">
        <v>0</v>
      </c>
      <c r="O1170">
        <f>IF(_xlfn.IFNA(INDEX(ShrinkageData!H:H,MATCH(J1170,ShrinkageData!H:H,0)), 0) = 0, 0, 1)</f>
        <v>0</v>
      </c>
      <c r="P1170" s="7">
        <v>0</v>
      </c>
      <c r="Q1170">
        <f t="shared" si="59"/>
        <v>0</v>
      </c>
      <c r="R1170" s="2" t="s">
        <v>921</v>
      </c>
      <c r="S1170" s="16">
        <f t="shared" si="60"/>
        <v>0</v>
      </c>
    </row>
    <row r="1171" spans="1:19" x14ac:dyDescent="0.2">
      <c r="A1171" t="str">
        <f>INDEX(FamilyPlateData!$A:$A,MATCH($I1171,FamilyPlateData!$H:$H,0))</f>
        <v>F12M13</v>
      </c>
      <c r="B1171" t="str">
        <f>INDEX(FamilyPlateData!$C:$C,MATCH($I1171,FamilyPlateData!$H:$H,0))</f>
        <v>12</v>
      </c>
      <c r="C1171" t="str">
        <f>INDEX(FamilyPlateData!$D:$D,MATCH($I1171,FamilyPlateData!$H:$H,0))</f>
        <v>13</v>
      </c>
      <c r="D1171">
        <f>INDEX(FamilyPlateData!$B:$B,MATCH($I1171,FamilyPlateData!$H:$H,0))</f>
        <v>4</v>
      </c>
      <c r="E1171">
        <v>1</v>
      </c>
      <c r="F1171" s="19">
        <v>49</v>
      </c>
      <c r="G1171" t="s">
        <v>4</v>
      </c>
      <c r="H1171" s="5">
        <v>3</v>
      </c>
      <c r="I1171" t="s">
        <v>253</v>
      </c>
      <c r="J1171" s="15" t="str">
        <f t="shared" si="58"/>
        <v>1-49D-3</v>
      </c>
      <c r="K1171">
        <f>INDEX(FamilyPlateData!I:I,MATCH(I1171,FamilyPlateData!H:H,0))</f>
        <v>1</v>
      </c>
      <c r="L1171" t="str">
        <f>INDEX(FamilyPlateData!J:J,MATCH(I1171,FamilyPlateData!H:H,0))</f>
        <v>A3</v>
      </c>
      <c r="M1171">
        <v>1</v>
      </c>
      <c r="N1171">
        <v>1</v>
      </c>
      <c r="O1171">
        <f>IF(_xlfn.IFNA(INDEX(ShrinkageData!H:H,MATCH(J1171,ShrinkageData!H:H,0)), 0) = 0, 0, 1)</f>
        <v>0</v>
      </c>
      <c r="P1171">
        <v>0</v>
      </c>
      <c r="Q1171">
        <f t="shared" si="59"/>
        <v>1</v>
      </c>
      <c r="R1171" s="2">
        <v>43613</v>
      </c>
      <c r="S1171" s="16">
        <f t="shared" si="60"/>
        <v>176</v>
      </c>
    </row>
    <row r="1172" spans="1:19" x14ac:dyDescent="0.2">
      <c r="A1172" t="str">
        <f>INDEX(FamilyPlateData!$A:$A,MATCH($I1172,FamilyPlateData!$H:$H,0))</f>
        <v>F12M13</v>
      </c>
      <c r="B1172" t="str">
        <f>INDEX(FamilyPlateData!$C:$C,MATCH($I1172,FamilyPlateData!$H:$H,0))</f>
        <v>12</v>
      </c>
      <c r="C1172" t="str">
        <f>INDEX(FamilyPlateData!$D:$D,MATCH($I1172,FamilyPlateData!$H:$H,0))</f>
        <v>13</v>
      </c>
      <c r="D1172">
        <f>INDEX(FamilyPlateData!$B:$B,MATCH($I1172,FamilyPlateData!$H:$H,0))</f>
        <v>4</v>
      </c>
      <c r="E1172">
        <v>1</v>
      </c>
      <c r="F1172" s="19">
        <v>49</v>
      </c>
      <c r="G1172" t="s">
        <v>4</v>
      </c>
      <c r="H1172" s="5">
        <v>4</v>
      </c>
      <c r="I1172" t="s">
        <v>253</v>
      </c>
      <c r="J1172" s="15" t="str">
        <f t="shared" si="58"/>
        <v>1-49D-4</v>
      </c>
      <c r="K1172">
        <f>INDEX(FamilyPlateData!I:I,MATCH(I1172,FamilyPlateData!H:H,0))</f>
        <v>1</v>
      </c>
      <c r="L1172" t="str">
        <f>INDEX(FamilyPlateData!J:J,MATCH(I1172,FamilyPlateData!H:H,0))</f>
        <v>A3</v>
      </c>
      <c r="M1172">
        <v>1</v>
      </c>
      <c r="N1172">
        <v>1</v>
      </c>
      <c r="O1172">
        <f>IF(_xlfn.IFNA(INDEX(ShrinkageData!H:H,MATCH(J1172,ShrinkageData!H:H,0)), 0) = 0, 0, 1)</f>
        <v>0</v>
      </c>
      <c r="P1172">
        <v>0</v>
      </c>
      <c r="Q1172">
        <f t="shared" si="59"/>
        <v>1</v>
      </c>
      <c r="R1172" s="2">
        <v>43613</v>
      </c>
      <c r="S1172" s="16">
        <f t="shared" si="60"/>
        <v>176</v>
      </c>
    </row>
    <row r="1173" spans="1:19" x14ac:dyDescent="0.2">
      <c r="A1173" t="str">
        <f>INDEX(FamilyPlateData!$A:$A,MATCH($I1173,FamilyPlateData!$H:$H,0))</f>
        <v>F12M13</v>
      </c>
      <c r="B1173" t="str">
        <f>INDEX(FamilyPlateData!$C:$C,MATCH($I1173,FamilyPlateData!$H:$H,0))</f>
        <v>12</v>
      </c>
      <c r="C1173" t="str">
        <f>INDEX(FamilyPlateData!$D:$D,MATCH($I1173,FamilyPlateData!$H:$H,0))</f>
        <v>13</v>
      </c>
      <c r="D1173">
        <f>INDEX(FamilyPlateData!$B:$B,MATCH($I1173,FamilyPlateData!$H:$H,0))</f>
        <v>4</v>
      </c>
      <c r="E1173">
        <v>1</v>
      </c>
      <c r="F1173" s="19">
        <v>49</v>
      </c>
      <c r="G1173" t="s">
        <v>4</v>
      </c>
      <c r="H1173" s="5">
        <v>5</v>
      </c>
      <c r="I1173" t="s">
        <v>253</v>
      </c>
      <c r="J1173" s="15" t="str">
        <f t="shared" si="58"/>
        <v>1-49D-5</v>
      </c>
      <c r="K1173">
        <f>INDEX(FamilyPlateData!I:I,MATCH(I1173,FamilyPlateData!H:H,0))</f>
        <v>1</v>
      </c>
      <c r="L1173" t="str">
        <f>INDEX(FamilyPlateData!J:J,MATCH(I1173,FamilyPlateData!H:H,0))</f>
        <v>A3</v>
      </c>
      <c r="M1173" s="7">
        <v>0</v>
      </c>
      <c r="N1173" s="7">
        <v>0</v>
      </c>
      <c r="O1173">
        <f>IF(_xlfn.IFNA(INDEX(ShrinkageData!H:H,MATCH(J1173,ShrinkageData!H:H,0)), 0) = 0, 0, 1)</f>
        <v>0</v>
      </c>
      <c r="P1173" s="7">
        <v>0</v>
      </c>
      <c r="Q1173">
        <f t="shared" si="59"/>
        <v>0</v>
      </c>
      <c r="R1173" s="2" t="s">
        <v>921</v>
      </c>
      <c r="S1173" s="16">
        <f t="shared" si="60"/>
        <v>0</v>
      </c>
    </row>
    <row r="1174" spans="1:19" x14ac:dyDescent="0.2">
      <c r="A1174" t="str">
        <f>INDEX(FamilyPlateData!$A:$A,MATCH($I1174,FamilyPlateData!$H:$H,0))</f>
        <v>F12M13</v>
      </c>
      <c r="B1174" t="str">
        <f>INDEX(FamilyPlateData!$C:$C,MATCH($I1174,FamilyPlateData!$H:$H,0))</f>
        <v>12</v>
      </c>
      <c r="C1174" t="str">
        <f>INDEX(FamilyPlateData!$D:$D,MATCH($I1174,FamilyPlateData!$H:$H,0))</f>
        <v>13</v>
      </c>
      <c r="D1174">
        <f>INDEX(FamilyPlateData!$B:$B,MATCH($I1174,FamilyPlateData!$H:$H,0))</f>
        <v>4</v>
      </c>
      <c r="E1174">
        <v>1</v>
      </c>
      <c r="F1174" s="19">
        <v>49</v>
      </c>
      <c r="G1174" t="s">
        <v>4</v>
      </c>
      <c r="H1174" s="5">
        <v>6</v>
      </c>
      <c r="I1174" t="s">
        <v>253</v>
      </c>
      <c r="J1174" s="15" t="str">
        <f t="shared" si="58"/>
        <v>1-49D-6</v>
      </c>
      <c r="K1174">
        <f>INDEX(FamilyPlateData!I:I,MATCH(I1174,FamilyPlateData!H:H,0))</f>
        <v>1</v>
      </c>
      <c r="L1174" t="str">
        <f>INDEX(FamilyPlateData!J:J,MATCH(I1174,FamilyPlateData!H:H,0))</f>
        <v>A3</v>
      </c>
      <c r="M1174">
        <v>1</v>
      </c>
      <c r="N1174">
        <v>1</v>
      </c>
      <c r="O1174">
        <f>IF(_xlfn.IFNA(INDEX(ShrinkageData!H:H,MATCH(J1174,ShrinkageData!H:H,0)), 0) = 0, 0, 1)</f>
        <v>0</v>
      </c>
      <c r="P1174">
        <v>0</v>
      </c>
      <c r="Q1174">
        <f t="shared" si="59"/>
        <v>1</v>
      </c>
      <c r="R1174" s="1">
        <v>43600</v>
      </c>
      <c r="S1174" s="16">
        <f t="shared" si="60"/>
        <v>163</v>
      </c>
    </row>
    <row r="1175" spans="1:19" x14ac:dyDescent="0.2">
      <c r="A1175" t="str">
        <f>INDEX(FamilyPlateData!$A:$A,MATCH($I1175,FamilyPlateData!$H:$H,0))</f>
        <v>F09M09</v>
      </c>
      <c r="B1175" t="str">
        <f>INDEX(FamilyPlateData!$C:$C,MATCH($I1175,FamilyPlateData!$H:$H,0))</f>
        <v>09</v>
      </c>
      <c r="C1175" t="str">
        <f>INDEX(FamilyPlateData!$D:$D,MATCH($I1175,FamilyPlateData!$H:$H,0))</f>
        <v>09</v>
      </c>
      <c r="D1175">
        <f>INDEX(FamilyPlateData!$B:$B,MATCH($I1175,FamilyPlateData!$H:$H,0))</f>
        <v>3</v>
      </c>
      <c r="E1175">
        <v>1</v>
      </c>
      <c r="F1175" s="19">
        <v>50</v>
      </c>
      <c r="G1175" t="s">
        <v>1</v>
      </c>
      <c r="H1175" s="5">
        <v>1</v>
      </c>
      <c r="I1175" t="s">
        <v>254</v>
      </c>
      <c r="J1175" s="15" t="str">
        <f t="shared" si="58"/>
        <v>1-50A-1</v>
      </c>
      <c r="K1175">
        <f>INDEX(FamilyPlateData!I:I,MATCH(I1175,FamilyPlateData!H:H,0))</f>
        <v>1</v>
      </c>
      <c r="L1175" t="str">
        <f>INDEX(FamilyPlateData!J:J,MATCH(I1175,FamilyPlateData!H:H,0))</f>
        <v>A1</v>
      </c>
      <c r="M1175">
        <v>1</v>
      </c>
      <c r="N1175">
        <v>1</v>
      </c>
      <c r="O1175">
        <f>IF(_xlfn.IFNA(INDEX(ShrinkageData!H:H,MATCH(J1175,ShrinkageData!H:H,0)), 0) = 0, 0, 1)</f>
        <v>0</v>
      </c>
      <c r="P1175">
        <v>0</v>
      </c>
      <c r="Q1175">
        <f t="shared" si="59"/>
        <v>1</v>
      </c>
      <c r="R1175" s="1">
        <v>43600</v>
      </c>
      <c r="S1175" s="16">
        <f t="shared" si="60"/>
        <v>163</v>
      </c>
    </row>
    <row r="1176" spans="1:19" x14ac:dyDescent="0.2">
      <c r="A1176" t="str">
        <f>INDEX(FamilyPlateData!$A:$A,MATCH($I1176,FamilyPlateData!$H:$H,0))</f>
        <v>F09M09</v>
      </c>
      <c r="B1176" t="str">
        <f>INDEX(FamilyPlateData!$C:$C,MATCH($I1176,FamilyPlateData!$H:$H,0))</f>
        <v>09</v>
      </c>
      <c r="C1176" t="str">
        <f>INDEX(FamilyPlateData!$D:$D,MATCH($I1176,FamilyPlateData!$H:$H,0))</f>
        <v>09</v>
      </c>
      <c r="D1176">
        <f>INDEX(FamilyPlateData!$B:$B,MATCH($I1176,FamilyPlateData!$H:$H,0))</f>
        <v>3</v>
      </c>
      <c r="E1176">
        <v>1</v>
      </c>
      <c r="F1176" s="19">
        <v>50</v>
      </c>
      <c r="G1176" t="s">
        <v>1</v>
      </c>
      <c r="H1176" s="5">
        <v>2</v>
      </c>
      <c r="I1176" t="s">
        <v>254</v>
      </c>
      <c r="J1176" s="15" t="str">
        <f t="shared" si="58"/>
        <v>1-50A-2</v>
      </c>
      <c r="K1176">
        <f>INDEX(FamilyPlateData!I:I,MATCH(I1176,FamilyPlateData!H:H,0))</f>
        <v>1</v>
      </c>
      <c r="L1176" t="str">
        <f>INDEX(FamilyPlateData!J:J,MATCH(I1176,FamilyPlateData!H:H,0))</f>
        <v>A1</v>
      </c>
      <c r="M1176">
        <v>1</v>
      </c>
      <c r="N1176">
        <v>1</v>
      </c>
      <c r="O1176">
        <f>IF(_xlfn.IFNA(INDEX(ShrinkageData!H:H,MATCH(J1176,ShrinkageData!H:H,0)), 0) = 0, 0, 1)</f>
        <v>0</v>
      </c>
      <c r="P1176">
        <v>0</v>
      </c>
      <c r="Q1176">
        <f t="shared" si="59"/>
        <v>1</v>
      </c>
      <c r="R1176" s="1">
        <v>43554</v>
      </c>
      <c r="S1176" s="16">
        <f t="shared" si="60"/>
        <v>117</v>
      </c>
    </row>
    <row r="1177" spans="1:19" x14ac:dyDescent="0.2">
      <c r="A1177" t="str">
        <f>INDEX(FamilyPlateData!$A:$A,MATCH($I1177,FamilyPlateData!$H:$H,0))</f>
        <v>F09M09</v>
      </c>
      <c r="B1177" t="str">
        <f>INDEX(FamilyPlateData!$C:$C,MATCH($I1177,FamilyPlateData!$H:$H,0))</f>
        <v>09</v>
      </c>
      <c r="C1177" t="str">
        <f>INDEX(FamilyPlateData!$D:$D,MATCH($I1177,FamilyPlateData!$H:$H,0))</f>
        <v>09</v>
      </c>
      <c r="D1177">
        <f>INDEX(FamilyPlateData!$B:$B,MATCH($I1177,FamilyPlateData!$H:$H,0))</f>
        <v>3</v>
      </c>
      <c r="E1177">
        <v>1</v>
      </c>
      <c r="F1177" s="19">
        <v>50</v>
      </c>
      <c r="G1177" t="s">
        <v>1</v>
      </c>
      <c r="H1177" s="5">
        <v>3</v>
      </c>
      <c r="I1177" t="s">
        <v>254</v>
      </c>
      <c r="J1177" s="15" t="str">
        <f t="shared" si="58"/>
        <v>1-50A-3</v>
      </c>
      <c r="K1177">
        <f>INDEX(FamilyPlateData!I:I,MATCH(I1177,FamilyPlateData!H:H,0))</f>
        <v>1</v>
      </c>
      <c r="L1177" t="str">
        <f>INDEX(FamilyPlateData!J:J,MATCH(I1177,FamilyPlateData!H:H,0))</f>
        <v>A1</v>
      </c>
      <c r="M1177">
        <v>1</v>
      </c>
      <c r="N1177">
        <v>1</v>
      </c>
      <c r="O1177">
        <f>IF(_xlfn.IFNA(INDEX(ShrinkageData!H:H,MATCH(J1177,ShrinkageData!H:H,0)), 0) = 0, 0, 1)</f>
        <v>0</v>
      </c>
      <c r="P1177">
        <v>0</v>
      </c>
      <c r="Q1177">
        <f t="shared" si="59"/>
        <v>1</v>
      </c>
      <c r="R1177" s="1">
        <v>43554</v>
      </c>
      <c r="S1177" s="16">
        <f t="shared" si="60"/>
        <v>117</v>
      </c>
    </row>
    <row r="1178" spans="1:19" x14ac:dyDescent="0.2">
      <c r="A1178" t="str">
        <f>INDEX(FamilyPlateData!$A:$A,MATCH($I1178,FamilyPlateData!$H:$H,0))</f>
        <v>F09M09</v>
      </c>
      <c r="B1178" t="str">
        <f>INDEX(FamilyPlateData!$C:$C,MATCH($I1178,FamilyPlateData!$H:$H,0))</f>
        <v>09</v>
      </c>
      <c r="C1178" t="str">
        <f>INDEX(FamilyPlateData!$D:$D,MATCH($I1178,FamilyPlateData!$H:$H,0))</f>
        <v>09</v>
      </c>
      <c r="D1178">
        <f>INDEX(FamilyPlateData!$B:$B,MATCH($I1178,FamilyPlateData!$H:$H,0))</f>
        <v>3</v>
      </c>
      <c r="E1178">
        <v>1</v>
      </c>
      <c r="F1178" s="19">
        <v>50</v>
      </c>
      <c r="G1178" t="s">
        <v>1</v>
      </c>
      <c r="H1178" s="5">
        <v>4</v>
      </c>
      <c r="I1178" t="s">
        <v>254</v>
      </c>
      <c r="J1178" s="15" t="str">
        <f t="shared" si="58"/>
        <v>1-50A-4</v>
      </c>
      <c r="K1178">
        <f>INDEX(FamilyPlateData!I:I,MATCH(I1178,FamilyPlateData!H:H,0))</f>
        <v>1</v>
      </c>
      <c r="L1178" t="str">
        <f>INDEX(FamilyPlateData!J:J,MATCH(I1178,FamilyPlateData!H:H,0))</f>
        <v>A1</v>
      </c>
      <c r="M1178">
        <v>1</v>
      </c>
      <c r="N1178">
        <v>1</v>
      </c>
      <c r="O1178">
        <f>IF(_xlfn.IFNA(INDEX(ShrinkageData!H:H,MATCH(J1178,ShrinkageData!H:H,0)), 0) = 0, 0, 1)</f>
        <v>1</v>
      </c>
      <c r="P1178">
        <v>0</v>
      </c>
      <c r="Q1178">
        <f t="shared" si="59"/>
        <v>0</v>
      </c>
      <c r="R1178" s="1">
        <v>43554</v>
      </c>
      <c r="S1178" s="16">
        <f t="shared" si="60"/>
        <v>117</v>
      </c>
    </row>
    <row r="1179" spans="1:19" x14ac:dyDescent="0.2">
      <c r="A1179" t="str">
        <f>INDEX(FamilyPlateData!$A:$A,MATCH($I1179,FamilyPlateData!$H:$H,0))</f>
        <v>F09M09</v>
      </c>
      <c r="B1179" t="str">
        <f>INDEX(FamilyPlateData!$C:$C,MATCH($I1179,FamilyPlateData!$H:$H,0))</f>
        <v>09</v>
      </c>
      <c r="C1179" t="str">
        <f>INDEX(FamilyPlateData!$D:$D,MATCH($I1179,FamilyPlateData!$H:$H,0))</f>
        <v>09</v>
      </c>
      <c r="D1179">
        <f>INDEX(FamilyPlateData!$B:$B,MATCH($I1179,FamilyPlateData!$H:$H,0))</f>
        <v>3</v>
      </c>
      <c r="E1179">
        <v>1</v>
      </c>
      <c r="F1179" s="19">
        <v>50</v>
      </c>
      <c r="G1179" t="s">
        <v>1</v>
      </c>
      <c r="H1179" s="5">
        <v>5</v>
      </c>
      <c r="I1179" t="s">
        <v>254</v>
      </c>
      <c r="J1179" s="15" t="str">
        <f t="shared" si="58"/>
        <v>1-50A-5</v>
      </c>
      <c r="K1179">
        <f>INDEX(FamilyPlateData!I:I,MATCH(I1179,FamilyPlateData!H:H,0))</f>
        <v>1</v>
      </c>
      <c r="L1179" t="str">
        <f>INDEX(FamilyPlateData!J:J,MATCH(I1179,FamilyPlateData!H:H,0))</f>
        <v>A1</v>
      </c>
      <c r="M1179">
        <v>1</v>
      </c>
      <c r="N1179">
        <v>1</v>
      </c>
      <c r="O1179">
        <f>IF(_xlfn.IFNA(INDEX(ShrinkageData!H:H,MATCH(J1179,ShrinkageData!H:H,0)), 0) = 0, 0, 1)</f>
        <v>0</v>
      </c>
      <c r="P1179">
        <v>0</v>
      </c>
      <c r="Q1179">
        <f t="shared" si="59"/>
        <v>1</v>
      </c>
      <c r="R1179" s="1">
        <v>43554</v>
      </c>
      <c r="S1179" s="16">
        <f t="shared" si="60"/>
        <v>117</v>
      </c>
    </row>
    <row r="1180" spans="1:19" x14ac:dyDescent="0.2">
      <c r="A1180" t="str">
        <f>INDEX(FamilyPlateData!$A:$A,MATCH($I1180,FamilyPlateData!$H:$H,0))</f>
        <v>F09M09</v>
      </c>
      <c r="B1180" t="str">
        <f>INDEX(FamilyPlateData!$C:$C,MATCH($I1180,FamilyPlateData!$H:$H,0))</f>
        <v>09</v>
      </c>
      <c r="C1180" t="str">
        <f>INDEX(FamilyPlateData!$D:$D,MATCH($I1180,FamilyPlateData!$H:$H,0))</f>
        <v>09</v>
      </c>
      <c r="D1180">
        <f>INDEX(FamilyPlateData!$B:$B,MATCH($I1180,FamilyPlateData!$H:$H,0))</f>
        <v>3</v>
      </c>
      <c r="E1180">
        <v>1</v>
      </c>
      <c r="F1180" s="19">
        <v>50</v>
      </c>
      <c r="G1180" t="s">
        <v>1</v>
      </c>
      <c r="H1180" s="5">
        <v>6</v>
      </c>
      <c r="I1180" t="s">
        <v>254</v>
      </c>
      <c r="J1180" s="15" t="str">
        <f t="shared" si="58"/>
        <v>1-50A-6</v>
      </c>
      <c r="K1180">
        <f>INDEX(FamilyPlateData!I:I,MATCH(I1180,FamilyPlateData!H:H,0))</f>
        <v>1</v>
      </c>
      <c r="L1180" t="str">
        <f>INDEX(FamilyPlateData!J:J,MATCH(I1180,FamilyPlateData!H:H,0))</f>
        <v>A1</v>
      </c>
      <c r="M1180">
        <v>0</v>
      </c>
      <c r="N1180">
        <v>0</v>
      </c>
      <c r="O1180">
        <f>IF(_xlfn.IFNA(INDEX(ShrinkageData!H:H,MATCH(J1180,ShrinkageData!H:H,0)), 0) = 0, 0, 1)</f>
        <v>0</v>
      </c>
      <c r="P1180">
        <v>0</v>
      </c>
      <c r="Q1180">
        <f t="shared" si="59"/>
        <v>0</v>
      </c>
      <c r="R1180" s="1" t="s">
        <v>921</v>
      </c>
      <c r="S1180" s="16">
        <f t="shared" si="60"/>
        <v>0</v>
      </c>
    </row>
    <row r="1181" spans="1:19" x14ac:dyDescent="0.2">
      <c r="A1181" t="str">
        <f>INDEX(FamilyPlateData!$A:$A,MATCH($I1181,FamilyPlateData!$H:$H,0))</f>
        <v>F09M09</v>
      </c>
      <c r="B1181" t="str">
        <f>INDEX(FamilyPlateData!$C:$C,MATCH($I1181,FamilyPlateData!$H:$H,0))</f>
        <v>09</v>
      </c>
      <c r="C1181" t="str">
        <f>INDEX(FamilyPlateData!$D:$D,MATCH($I1181,FamilyPlateData!$H:$H,0))</f>
        <v>09</v>
      </c>
      <c r="D1181">
        <f>INDEX(FamilyPlateData!$B:$B,MATCH($I1181,FamilyPlateData!$H:$H,0))</f>
        <v>3</v>
      </c>
      <c r="E1181">
        <v>1</v>
      </c>
      <c r="F1181" s="19">
        <v>50</v>
      </c>
      <c r="G1181" t="s">
        <v>2</v>
      </c>
      <c r="H1181" s="5">
        <v>1</v>
      </c>
      <c r="I1181" t="s">
        <v>255</v>
      </c>
      <c r="J1181" s="15" t="str">
        <f t="shared" si="58"/>
        <v>1-50B-1</v>
      </c>
      <c r="K1181">
        <f>INDEX(FamilyPlateData!I:I,MATCH(I1181,FamilyPlateData!H:H,0))</f>
        <v>1</v>
      </c>
      <c r="L1181" t="str">
        <f>INDEX(FamilyPlateData!J:J,MATCH(I1181,FamilyPlateData!H:H,0))</f>
        <v>A1</v>
      </c>
      <c r="M1181">
        <v>1</v>
      </c>
      <c r="N1181">
        <v>1</v>
      </c>
      <c r="O1181">
        <f>IF(_xlfn.IFNA(INDEX(ShrinkageData!H:H,MATCH(J1181,ShrinkageData!H:H,0)), 0) = 0, 0, 1)</f>
        <v>0</v>
      </c>
      <c r="P1181">
        <v>0</v>
      </c>
      <c r="Q1181">
        <f t="shared" si="59"/>
        <v>1</v>
      </c>
      <c r="R1181" s="1">
        <v>43600</v>
      </c>
      <c r="S1181" s="16">
        <f t="shared" si="60"/>
        <v>163</v>
      </c>
    </row>
    <row r="1182" spans="1:19" x14ac:dyDescent="0.2">
      <c r="A1182" t="str">
        <f>INDEX(FamilyPlateData!$A:$A,MATCH($I1182,FamilyPlateData!$H:$H,0))</f>
        <v>F09M09</v>
      </c>
      <c r="B1182" t="str">
        <f>INDEX(FamilyPlateData!$C:$C,MATCH($I1182,FamilyPlateData!$H:$H,0))</f>
        <v>09</v>
      </c>
      <c r="C1182" t="str">
        <f>INDEX(FamilyPlateData!$D:$D,MATCH($I1182,FamilyPlateData!$H:$H,0))</f>
        <v>09</v>
      </c>
      <c r="D1182">
        <f>INDEX(FamilyPlateData!$B:$B,MATCH($I1182,FamilyPlateData!$H:$H,0))</f>
        <v>3</v>
      </c>
      <c r="E1182">
        <v>1</v>
      </c>
      <c r="F1182" s="19">
        <v>50</v>
      </c>
      <c r="G1182" t="s">
        <v>2</v>
      </c>
      <c r="H1182" s="5">
        <v>2</v>
      </c>
      <c r="I1182" t="s">
        <v>255</v>
      </c>
      <c r="J1182" s="15" t="str">
        <f t="shared" si="58"/>
        <v>1-50B-2</v>
      </c>
      <c r="K1182">
        <f>INDEX(FamilyPlateData!I:I,MATCH(I1182,FamilyPlateData!H:H,0))</f>
        <v>1</v>
      </c>
      <c r="L1182" t="str">
        <f>INDEX(FamilyPlateData!J:J,MATCH(I1182,FamilyPlateData!H:H,0))</f>
        <v>A1</v>
      </c>
      <c r="M1182">
        <v>1</v>
      </c>
      <c r="N1182">
        <v>1</v>
      </c>
      <c r="O1182">
        <f>IF(_xlfn.IFNA(INDEX(ShrinkageData!H:H,MATCH(J1182,ShrinkageData!H:H,0)), 0) = 0, 0, 1)</f>
        <v>0</v>
      </c>
      <c r="P1182">
        <v>0</v>
      </c>
      <c r="Q1182">
        <f t="shared" si="59"/>
        <v>1</v>
      </c>
      <c r="R1182" s="1">
        <v>43600</v>
      </c>
      <c r="S1182" s="16">
        <f t="shared" si="60"/>
        <v>163</v>
      </c>
    </row>
    <row r="1183" spans="1:19" x14ac:dyDescent="0.2">
      <c r="A1183" t="str">
        <f>INDEX(FamilyPlateData!$A:$A,MATCH($I1183,FamilyPlateData!$H:$H,0))</f>
        <v>F09M09</v>
      </c>
      <c r="B1183" t="str">
        <f>INDEX(FamilyPlateData!$C:$C,MATCH($I1183,FamilyPlateData!$H:$H,0))</f>
        <v>09</v>
      </c>
      <c r="C1183" t="str">
        <f>INDEX(FamilyPlateData!$D:$D,MATCH($I1183,FamilyPlateData!$H:$H,0))</f>
        <v>09</v>
      </c>
      <c r="D1183">
        <f>INDEX(FamilyPlateData!$B:$B,MATCH($I1183,FamilyPlateData!$H:$H,0))</f>
        <v>3</v>
      </c>
      <c r="E1183">
        <v>1</v>
      </c>
      <c r="F1183" s="19">
        <v>50</v>
      </c>
      <c r="G1183" t="s">
        <v>2</v>
      </c>
      <c r="H1183" s="5">
        <v>3</v>
      </c>
      <c r="I1183" t="s">
        <v>255</v>
      </c>
      <c r="J1183" s="15" t="str">
        <f t="shared" si="58"/>
        <v>1-50B-3</v>
      </c>
      <c r="K1183">
        <f>INDEX(FamilyPlateData!I:I,MATCH(I1183,FamilyPlateData!H:H,0))</f>
        <v>1</v>
      </c>
      <c r="L1183" t="str">
        <f>INDEX(FamilyPlateData!J:J,MATCH(I1183,FamilyPlateData!H:H,0))</f>
        <v>A1</v>
      </c>
      <c r="M1183">
        <v>1</v>
      </c>
      <c r="N1183">
        <v>1</v>
      </c>
      <c r="O1183">
        <f>IF(_xlfn.IFNA(INDEX(ShrinkageData!H:H,MATCH(J1183,ShrinkageData!H:H,0)), 0) = 0, 0, 1)</f>
        <v>0</v>
      </c>
      <c r="P1183">
        <v>0</v>
      </c>
      <c r="Q1183">
        <f t="shared" si="59"/>
        <v>1</v>
      </c>
      <c r="R1183" s="1">
        <v>43554</v>
      </c>
      <c r="S1183" s="16">
        <f t="shared" si="60"/>
        <v>117</v>
      </c>
    </row>
    <row r="1184" spans="1:19" x14ac:dyDescent="0.2">
      <c r="A1184" t="str">
        <f>INDEX(FamilyPlateData!$A:$A,MATCH($I1184,FamilyPlateData!$H:$H,0))</f>
        <v>F09M09</v>
      </c>
      <c r="B1184" t="str">
        <f>INDEX(FamilyPlateData!$C:$C,MATCH($I1184,FamilyPlateData!$H:$H,0))</f>
        <v>09</v>
      </c>
      <c r="C1184" t="str">
        <f>INDEX(FamilyPlateData!$D:$D,MATCH($I1184,FamilyPlateData!$H:$H,0))</f>
        <v>09</v>
      </c>
      <c r="D1184">
        <f>INDEX(FamilyPlateData!$B:$B,MATCH($I1184,FamilyPlateData!$H:$H,0))</f>
        <v>3</v>
      </c>
      <c r="E1184">
        <v>1</v>
      </c>
      <c r="F1184" s="19">
        <v>50</v>
      </c>
      <c r="G1184" t="s">
        <v>2</v>
      </c>
      <c r="H1184" s="5">
        <v>4</v>
      </c>
      <c r="I1184" t="s">
        <v>255</v>
      </c>
      <c r="J1184" s="15" t="str">
        <f t="shared" si="58"/>
        <v>1-50B-4</v>
      </c>
      <c r="K1184">
        <f>INDEX(FamilyPlateData!I:I,MATCH(I1184,FamilyPlateData!H:H,0))</f>
        <v>1</v>
      </c>
      <c r="L1184" t="str">
        <f>INDEX(FamilyPlateData!J:J,MATCH(I1184,FamilyPlateData!H:H,0))</f>
        <v>A1</v>
      </c>
      <c r="M1184">
        <v>1</v>
      </c>
      <c r="N1184">
        <v>1</v>
      </c>
      <c r="O1184">
        <f>IF(_xlfn.IFNA(INDEX(ShrinkageData!H:H,MATCH(J1184,ShrinkageData!H:H,0)), 0) = 0, 0, 1)</f>
        <v>0</v>
      </c>
      <c r="P1184">
        <v>0</v>
      </c>
      <c r="Q1184">
        <f t="shared" si="59"/>
        <v>1</v>
      </c>
      <c r="R1184" s="1">
        <v>43554</v>
      </c>
      <c r="S1184" s="16">
        <f t="shared" si="60"/>
        <v>117</v>
      </c>
    </row>
    <row r="1185" spans="1:19" x14ac:dyDescent="0.2">
      <c r="A1185" t="str">
        <f>INDEX(FamilyPlateData!$A:$A,MATCH($I1185,FamilyPlateData!$H:$H,0))</f>
        <v>F09M09</v>
      </c>
      <c r="B1185" t="str">
        <f>INDEX(FamilyPlateData!$C:$C,MATCH($I1185,FamilyPlateData!$H:$H,0))</f>
        <v>09</v>
      </c>
      <c r="C1185" t="str">
        <f>INDEX(FamilyPlateData!$D:$D,MATCH($I1185,FamilyPlateData!$H:$H,0))</f>
        <v>09</v>
      </c>
      <c r="D1185">
        <f>INDEX(FamilyPlateData!$B:$B,MATCH($I1185,FamilyPlateData!$H:$H,0))</f>
        <v>3</v>
      </c>
      <c r="E1185">
        <v>1</v>
      </c>
      <c r="F1185" s="19">
        <v>50</v>
      </c>
      <c r="G1185" t="s">
        <v>2</v>
      </c>
      <c r="H1185" s="5">
        <v>5</v>
      </c>
      <c r="I1185" t="s">
        <v>255</v>
      </c>
      <c r="J1185" s="15" t="str">
        <f t="shared" si="58"/>
        <v>1-50B-5</v>
      </c>
      <c r="K1185">
        <f>INDEX(FamilyPlateData!I:I,MATCH(I1185,FamilyPlateData!H:H,0))</f>
        <v>1</v>
      </c>
      <c r="L1185" t="str">
        <f>INDEX(FamilyPlateData!J:J,MATCH(I1185,FamilyPlateData!H:H,0))</f>
        <v>A1</v>
      </c>
      <c r="M1185">
        <v>0</v>
      </c>
      <c r="N1185">
        <v>0</v>
      </c>
      <c r="O1185">
        <f>IF(_xlfn.IFNA(INDEX(ShrinkageData!H:H,MATCH(J1185,ShrinkageData!H:H,0)), 0) = 0, 0, 1)</f>
        <v>0</v>
      </c>
      <c r="P1185">
        <v>0</v>
      </c>
      <c r="Q1185">
        <f t="shared" si="59"/>
        <v>0</v>
      </c>
      <c r="R1185" s="1" t="s">
        <v>921</v>
      </c>
      <c r="S1185" s="16">
        <f t="shared" si="60"/>
        <v>0</v>
      </c>
    </row>
    <row r="1186" spans="1:19" x14ac:dyDescent="0.2">
      <c r="A1186" t="str">
        <f>INDEX(FamilyPlateData!$A:$A,MATCH($I1186,FamilyPlateData!$H:$H,0))</f>
        <v>F09M09</v>
      </c>
      <c r="B1186" t="str">
        <f>INDEX(FamilyPlateData!$C:$C,MATCH($I1186,FamilyPlateData!$H:$H,0))</f>
        <v>09</v>
      </c>
      <c r="C1186" t="str">
        <f>INDEX(FamilyPlateData!$D:$D,MATCH($I1186,FamilyPlateData!$H:$H,0))</f>
        <v>09</v>
      </c>
      <c r="D1186">
        <f>INDEX(FamilyPlateData!$B:$B,MATCH($I1186,FamilyPlateData!$H:$H,0))</f>
        <v>3</v>
      </c>
      <c r="E1186">
        <v>1</v>
      </c>
      <c r="F1186" s="19">
        <v>50</v>
      </c>
      <c r="G1186" t="s">
        <v>2</v>
      </c>
      <c r="H1186" s="5">
        <v>6</v>
      </c>
      <c r="I1186" t="s">
        <v>255</v>
      </c>
      <c r="J1186" s="15" t="str">
        <f t="shared" si="58"/>
        <v>1-50B-6</v>
      </c>
      <c r="K1186">
        <f>INDEX(FamilyPlateData!I:I,MATCH(I1186,FamilyPlateData!H:H,0))</f>
        <v>1</v>
      </c>
      <c r="L1186" t="str">
        <f>INDEX(FamilyPlateData!J:J,MATCH(I1186,FamilyPlateData!H:H,0))</f>
        <v>A1</v>
      </c>
      <c r="M1186">
        <v>1</v>
      </c>
      <c r="N1186">
        <v>1</v>
      </c>
      <c r="O1186">
        <f>IF(_xlfn.IFNA(INDEX(ShrinkageData!H:H,MATCH(J1186,ShrinkageData!H:H,0)), 0) = 0, 0, 1)</f>
        <v>0</v>
      </c>
      <c r="P1186">
        <v>0</v>
      </c>
      <c r="Q1186">
        <f t="shared" si="59"/>
        <v>1</v>
      </c>
      <c r="R1186" s="1">
        <v>43554</v>
      </c>
      <c r="S1186" s="16">
        <f t="shared" si="60"/>
        <v>117</v>
      </c>
    </row>
    <row r="1187" spans="1:19" x14ac:dyDescent="0.2">
      <c r="A1187" t="str">
        <f>INDEX(FamilyPlateData!$A:$A,MATCH($I1187,FamilyPlateData!$H:$H,0))</f>
        <v>F02M04</v>
      </c>
      <c r="B1187" t="str">
        <f>INDEX(FamilyPlateData!$C:$C,MATCH($I1187,FamilyPlateData!$H:$H,0))</f>
        <v>02</v>
      </c>
      <c r="C1187" t="str">
        <f>INDEX(FamilyPlateData!$D:$D,MATCH($I1187,FamilyPlateData!$H:$H,0))</f>
        <v>04</v>
      </c>
      <c r="D1187">
        <f>INDEX(FamilyPlateData!$B:$B,MATCH($I1187,FamilyPlateData!$H:$H,0))</f>
        <v>1</v>
      </c>
      <c r="E1187">
        <v>1</v>
      </c>
      <c r="F1187" s="19">
        <v>50</v>
      </c>
      <c r="G1187" t="s">
        <v>3</v>
      </c>
      <c r="H1187" s="5">
        <v>1</v>
      </c>
      <c r="I1187" t="s">
        <v>256</v>
      </c>
      <c r="J1187" s="15" t="str">
        <f t="shared" si="58"/>
        <v>1-50C-1</v>
      </c>
      <c r="K1187">
        <f>INDEX(FamilyPlateData!I:I,MATCH(I1187,FamilyPlateData!H:H,0))</f>
        <v>1</v>
      </c>
      <c r="L1187" t="str">
        <f>INDEX(FamilyPlateData!J:J,MATCH(I1187,FamilyPlateData!H:H,0))</f>
        <v>A4</v>
      </c>
      <c r="M1187">
        <v>1</v>
      </c>
      <c r="N1187" s="7">
        <v>1</v>
      </c>
      <c r="O1187">
        <f>IF(_xlfn.IFNA(INDEX(ShrinkageData!H:H,MATCH(J1187,ShrinkageData!H:H,0)), 0) = 0, 0, 1)</f>
        <v>0</v>
      </c>
      <c r="P1187" s="7">
        <v>0</v>
      </c>
      <c r="Q1187">
        <f t="shared" si="59"/>
        <v>1</v>
      </c>
      <c r="R1187" s="2">
        <v>43594</v>
      </c>
      <c r="S1187" s="16">
        <f t="shared" si="60"/>
        <v>157</v>
      </c>
    </row>
    <row r="1188" spans="1:19" x14ac:dyDescent="0.2">
      <c r="A1188" t="str">
        <f>INDEX(FamilyPlateData!$A:$A,MATCH($I1188,FamilyPlateData!$H:$H,0))</f>
        <v>F02M04</v>
      </c>
      <c r="B1188" t="str">
        <f>INDEX(FamilyPlateData!$C:$C,MATCH($I1188,FamilyPlateData!$H:$H,0))</f>
        <v>02</v>
      </c>
      <c r="C1188" t="str">
        <f>INDEX(FamilyPlateData!$D:$D,MATCH($I1188,FamilyPlateData!$H:$H,0))</f>
        <v>04</v>
      </c>
      <c r="D1188">
        <f>INDEX(FamilyPlateData!$B:$B,MATCH($I1188,FamilyPlateData!$H:$H,0))</f>
        <v>1</v>
      </c>
      <c r="E1188">
        <v>1</v>
      </c>
      <c r="F1188" s="19">
        <v>50</v>
      </c>
      <c r="G1188" t="s">
        <v>3</v>
      </c>
      <c r="H1188" s="5">
        <v>2</v>
      </c>
      <c r="I1188" t="s">
        <v>256</v>
      </c>
      <c r="J1188" s="15" t="str">
        <f t="shared" si="58"/>
        <v>1-50C-2</v>
      </c>
      <c r="K1188">
        <f>INDEX(FamilyPlateData!I:I,MATCH(I1188,FamilyPlateData!H:H,0))</f>
        <v>1</v>
      </c>
      <c r="L1188" t="str">
        <f>INDEX(FamilyPlateData!J:J,MATCH(I1188,FamilyPlateData!H:H,0))</f>
        <v>A4</v>
      </c>
      <c r="M1188">
        <v>1</v>
      </c>
      <c r="N1188">
        <v>1</v>
      </c>
      <c r="O1188">
        <f>IF(_xlfn.IFNA(INDEX(ShrinkageData!H:H,MATCH(J1188,ShrinkageData!H:H,0)), 0) = 0, 0, 1)</f>
        <v>0</v>
      </c>
      <c r="P1188">
        <v>0</v>
      </c>
      <c r="Q1188">
        <f t="shared" si="59"/>
        <v>1</v>
      </c>
      <c r="R1188" s="1">
        <v>43600</v>
      </c>
      <c r="S1188" s="16">
        <f t="shared" si="60"/>
        <v>163</v>
      </c>
    </row>
    <row r="1189" spans="1:19" x14ac:dyDescent="0.2">
      <c r="A1189" t="str">
        <f>INDEX(FamilyPlateData!$A:$A,MATCH($I1189,FamilyPlateData!$H:$H,0))</f>
        <v>F02M04</v>
      </c>
      <c r="B1189" t="str">
        <f>INDEX(FamilyPlateData!$C:$C,MATCH($I1189,FamilyPlateData!$H:$H,0))</f>
        <v>02</v>
      </c>
      <c r="C1189" t="str">
        <f>INDEX(FamilyPlateData!$D:$D,MATCH($I1189,FamilyPlateData!$H:$H,0))</f>
        <v>04</v>
      </c>
      <c r="D1189">
        <f>INDEX(FamilyPlateData!$B:$B,MATCH($I1189,FamilyPlateData!$H:$H,0))</f>
        <v>1</v>
      </c>
      <c r="E1189">
        <v>1</v>
      </c>
      <c r="F1189" s="19">
        <v>50</v>
      </c>
      <c r="G1189" t="s">
        <v>3</v>
      </c>
      <c r="H1189" s="5">
        <v>3</v>
      </c>
      <c r="I1189" t="s">
        <v>256</v>
      </c>
      <c r="J1189" s="15" t="str">
        <f t="shared" si="58"/>
        <v>1-50C-3</v>
      </c>
      <c r="K1189">
        <f>INDEX(FamilyPlateData!I:I,MATCH(I1189,FamilyPlateData!H:H,0))</f>
        <v>1</v>
      </c>
      <c r="L1189" t="str">
        <f>INDEX(FamilyPlateData!J:J,MATCH(I1189,FamilyPlateData!H:H,0))</f>
        <v>A4</v>
      </c>
      <c r="M1189">
        <v>1</v>
      </c>
      <c r="N1189">
        <v>1</v>
      </c>
      <c r="O1189">
        <f>IF(_xlfn.IFNA(INDEX(ShrinkageData!H:H,MATCH(J1189,ShrinkageData!H:H,0)), 0) = 0, 0, 1)</f>
        <v>0</v>
      </c>
      <c r="P1189">
        <v>0</v>
      </c>
      <c r="Q1189">
        <f t="shared" si="59"/>
        <v>1</v>
      </c>
      <c r="R1189" s="1">
        <v>43595</v>
      </c>
      <c r="S1189" s="16">
        <f t="shared" si="60"/>
        <v>158</v>
      </c>
    </row>
    <row r="1190" spans="1:19" x14ac:dyDescent="0.2">
      <c r="A1190" t="str">
        <f>INDEX(FamilyPlateData!$A:$A,MATCH($I1190,FamilyPlateData!$H:$H,0))</f>
        <v>F02M04</v>
      </c>
      <c r="B1190" t="str">
        <f>INDEX(FamilyPlateData!$C:$C,MATCH($I1190,FamilyPlateData!$H:$H,0))</f>
        <v>02</v>
      </c>
      <c r="C1190" t="str">
        <f>INDEX(FamilyPlateData!$D:$D,MATCH($I1190,FamilyPlateData!$H:$H,0))</f>
        <v>04</v>
      </c>
      <c r="D1190">
        <f>INDEX(FamilyPlateData!$B:$B,MATCH($I1190,FamilyPlateData!$H:$H,0))</f>
        <v>1</v>
      </c>
      <c r="E1190">
        <v>1</v>
      </c>
      <c r="F1190" s="19">
        <v>50</v>
      </c>
      <c r="G1190" t="s">
        <v>3</v>
      </c>
      <c r="H1190" s="5">
        <v>4</v>
      </c>
      <c r="I1190" t="s">
        <v>256</v>
      </c>
      <c r="J1190" s="15" t="str">
        <f t="shared" si="58"/>
        <v>1-50C-4</v>
      </c>
      <c r="K1190">
        <f>INDEX(FamilyPlateData!I:I,MATCH(I1190,FamilyPlateData!H:H,0))</f>
        <v>1</v>
      </c>
      <c r="L1190" t="str">
        <f>INDEX(FamilyPlateData!J:J,MATCH(I1190,FamilyPlateData!H:H,0))</f>
        <v>A4</v>
      </c>
      <c r="M1190">
        <v>1</v>
      </c>
      <c r="N1190">
        <v>1</v>
      </c>
      <c r="O1190">
        <f>IF(_xlfn.IFNA(INDEX(ShrinkageData!H:H,MATCH(J1190,ShrinkageData!H:H,0)), 0) = 0, 0, 1)</f>
        <v>0</v>
      </c>
      <c r="P1190">
        <v>0</v>
      </c>
      <c r="Q1190">
        <f t="shared" si="59"/>
        <v>1</v>
      </c>
      <c r="R1190" s="1">
        <v>43600</v>
      </c>
      <c r="S1190" s="16">
        <f t="shared" si="60"/>
        <v>163</v>
      </c>
    </row>
    <row r="1191" spans="1:19" x14ac:dyDescent="0.2">
      <c r="A1191" t="str">
        <f>INDEX(FamilyPlateData!$A:$A,MATCH($I1191,FamilyPlateData!$H:$H,0))</f>
        <v>F02M04</v>
      </c>
      <c r="B1191" t="str">
        <f>INDEX(FamilyPlateData!$C:$C,MATCH($I1191,FamilyPlateData!$H:$H,0))</f>
        <v>02</v>
      </c>
      <c r="C1191" t="str">
        <f>INDEX(FamilyPlateData!$D:$D,MATCH($I1191,FamilyPlateData!$H:$H,0))</f>
        <v>04</v>
      </c>
      <c r="D1191">
        <f>INDEX(FamilyPlateData!$B:$B,MATCH($I1191,FamilyPlateData!$H:$H,0))</f>
        <v>1</v>
      </c>
      <c r="E1191">
        <v>1</v>
      </c>
      <c r="F1191" s="19">
        <v>50</v>
      </c>
      <c r="G1191" t="s">
        <v>3</v>
      </c>
      <c r="H1191" s="5">
        <v>5</v>
      </c>
      <c r="I1191" t="s">
        <v>256</v>
      </c>
      <c r="J1191" s="15" t="str">
        <f t="shared" si="58"/>
        <v>1-50C-5</v>
      </c>
      <c r="K1191">
        <f>INDEX(FamilyPlateData!I:I,MATCH(I1191,FamilyPlateData!H:H,0))</f>
        <v>1</v>
      </c>
      <c r="L1191" t="str">
        <f>INDEX(FamilyPlateData!J:J,MATCH(I1191,FamilyPlateData!H:H,0))</f>
        <v>A4</v>
      </c>
      <c r="M1191">
        <v>0</v>
      </c>
      <c r="N1191">
        <v>0</v>
      </c>
      <c r="O1191">
        <f>IF(_xlfn.IFNA(INDEX(ShrinkageData!H:H,MATCH(J1191,ShrinkageData!H:H,0)), 0) = 0, 0, 1)</f>
        <v>0</v>
      </c>
      <c r="P1191">
        <v>0</v>
      </c>
      <c r="Q1191">
        <f t="shared" si="59"/>
        <v>0</v>
      </c>
      <c r="R1191" s="1" t="s">
        <v>921</v>
      </c>
      <c r="S1191" s="16">
        <f t="shared" si="60"/>
        <v>0</v>
      </c>
    </row>
    <row r="1192" spans="1:19" x14ac:dyDescent="0.2">
      <c r="A1192" t="str">
        <f>INDEX(FamilyPlateData!$A:$A,MATCH($I1192,FamilyPlateData!$H:$H,0))</f>
        <v>F02M04</v>
      </c>
      <c r="B1192" t="str">
        <f>INDEX(FamilyPlateData!$C:$C,MATCH($I1192,FamilyPlateData!$H:$H,0))</f>
        <v>02</v>
      </c>
      <c r="C1192" t="str">
        <f>INDEX(FamilyPlateData!$D:$D,MATCH($I1192,FamilyPlateData!$H:$H,0))</f>
        <v>04</v>
      </c>
      <c r="D1192">
        <f>INDEX(FamilyPlateData!$B:$B,MATCH($I1192,FamilyPlateData!$H:$H,0))</f>
        <v>1</v>
      </c>
      <c r="E1192">
        <v>1</v>
      </c>
      <c r="F1192" s="19">
        <v>50</v>
      </c>
      <c r="G1192" t="s">
        <v>3</v>
      </c>
      <c r="H1192" s="5">
        <v>6</v>
      </c>
      <c r="I1192" t="s">
        <v>256</v>
      </c>
      <c r="J1192" s="15" t="str">
        <f t="shared" si="58"/>
        <v>1-50C-6</v>
      </c>
      <c r="K1192">
        <f>INDEX(FamilyPlateData!I:I,MATCH(I1192,FamilyPlateData!H:H,0))</f>
        <v>1</v>
      </c>
      <c r="L1192" t="str">
        <f>INDEX(FamilyPlateData!J:J,MATCH(I1192,FamilyPlateData!H:H,0))</f>
        <v>A4</v>
      </c>
      <c r="M1192">
        <v>1</v>
      </c>
      <c r="N1192" s="7">
        <v>1</v>
      </c>
      <c r="O1192">
        <f>IF(_xlfn.IFNA(INDEX(ShrinkageData!H:H,MATCH(J1192,ShrinkageData!H:H,0)), 0) = 0, 0, 1)</f>
        <v>0</v>
      </c>
      <c r="P1192" s="7">
        <v>0</v>
      </c>
      <c r="Q1192">
        <f t="shared" si="59"/>
        <v>1</v>
      </c>
      <c r="R1192" s="2">
        <v>43594</v>
      </c>
      <c r="S1192" s="16">
        <f t="shared" si="60"/>
        <v>157</v>
      </c>
    </row>
    <row r="1193" spans="1:19" x14ac:dyDescent="0.2">
      <c r="A1193" t="str">
        <f>INDEX(FamilyPlateData!$A:$A,MATCH($I1193,FamilyPlateData!$H:$H,0))</f>
        <v>F02M04</v>
      </c>
      <c r="B1193" t="str">
        <f>INDEX(FamilyPlateData!$C:$C,MATCH($I1193,FamilyPlateData!$H:$H,0))</f>
        <v>02</v>
      </c>
      <c r="C1193" t="str">
        <f>INDEX(FamilyPlateData!$D:$D,MATCH($I1193,FamilyPlateData!$H:$H,0))</f>
        <v>04</v>
      </c>
      <c r="D1193">
        <f>INDEX(FamilyPlateData!$B:$B,MATCH($I1193,FamilyPlateData!$H:$H,0))</f>
        <v>1</v>
      </c>
      <c r="E1193">
        <v>1</v>
      </c>
      <c r="F1193" s="19">
        <v>50</v>
      </c>
      <c r="G1193" t="s">
        <v>4</v>
      </c>
      <c r="H1193" s="5">
        <v>1</v>
      </c>
      <c r="I1193" t="s">
        <v>257</v>
      </c>
      <c r="J1193" s="15" t="str">
        <f t="shared" si="58"/>
        <v>1-50D-1</v>
      </c>
      <c r="K1193">
        <f>INDEX(FamilyPlateData!I:I,MATCH(I1193,FamilyPlateData!H:H,0))</f>
        <v>1</v>
      </c>
      <c r="L1193" t="str">
        <f>INDEX(FamilyPlateData!J:J,MATCH(I1193,FamilyPlateData!H:H,0))</f>
        <v>A4</v>
      </c>
      <c r="M1193">
        <v>1</v>
      </c>
      <c r="N1193" s="7">
        <v>1</v>
      </c>
      <c r="O1193">
        <f>IF(_xlfn.IFNA(INDEX(ShrinkageData!H:H,MATCH(J1193,ShrinkageData!H:H,0)), 0) = 0, 0, 1)</f>
        <v>0</v>
      </c>
      <c r="P1193" s="7">
        <v>0</v>
      </c>
      <c r="Q1193">
        <f t="shared" si="59"/>
        <v>1</v>
      </c>
      <c r="R1193" s="2">
        <v>43594</v>
      </c>
      <c r="S1193" s="16">
        <f t="shared" si="60"/>
        <v>157</v>
      </c>
    </row>
    <row r="1194" spans="1:19" x14ac:dyDescent="0.2">
      <c r="A1194" t="str">
        <f>INDEX(FamilyPlateData!$A:$A,MATCH($I1194,FamilyPlateData!$H:$H,0))</f>
        <v>F02M04</v>
      </c>
      <c r="B1194" t="str">
        <f>INDEX(FamilyPlateData!$C:$C,MATCH($I1194,FamilyPlateData!$H:$H,0))</f>
        <v>02</v>
      </c>
      <c r="C1194" t="str">
        <f>INDEX(FamilyPlateData!$D:$D,MATCH($I1194,FamilyPlateData!$H:$H,0))</f>
        <v>04</v>
      </c>
      <c r="D1194">
        <f>INDEX(FamilyPlateData!$B:$B,MATCH($I1194,FamilyPlateData!$H:$H,0))</f>
        <v>1</v>
      </c>
      <c r="E1194">
        <v>1</v>
      </c>
      <c r="F1194" s="19">
        <v>50</v>
      </c>
      <c r="G1194" t="s">
        <v>4</v>
      </c>
      <c r="H1194" s="5">
        <v>2</v>
      </c>
      <c r="I1194" t="s">
        <v>257</v>
      </c>
      <c r="J1194" s="15" t="str">
        <f t="shared" si="58"/>
        <v>1-50D-2</v>
      </c>
      <c r="K1194">
        <f>INDEX(FamilyPlateData!I:I,MATCH(I1194,FamilyPlateData!H:H,0))</f>
        <v>1</v>
      </c>
      <c r="L1194" t="str">
        <f>INDEX(FamilyPlateData!J:J,MATCH(I1194,FamilyPlateData!H:H,0))</f>
        <v>A4</v>
      </c>
      <c r="M1194">
        <v>1</v>
      </c>
      <c r="N1194">
        <v>1</v>
      </c>
      <c r="O1194">
        <f>IF(_xlfn.IFNA(INDEX(ShrinkageData!H:H,MATCH(J1194,ShrinkageData!H:H,0)), 0) = 0, 0, 1)</f>
        <v>0</v>
      </c>
      <c r="P1194">
        <v>0</v>
      </c>
      <c r="Q1194">
        <f t="shared" si="59"/>
        <v>1</v>
      </c>
      <c r="R1194" s="1">
        <v>43591</v>
      </c>
      <c r="S1194" s="16">
        <f t="shared" si="60"/>
        <v>154</v>
      </c>
    </row>
    <row r="1195" spans="1:19" x14ac:dyDescent="0.2">
      <c r="A1195" t="str">
        <f>INDEX(FamilyPlateData!$A:$A,MATCH($I1195,FamilyPlateData!$H:$H,0))</f>
        <v>F02M04</v>
      </c>
      <c r="B1195" t="str">
        <f>INDEX(FamilyPlateData!$C:$C,MATCH($I1195,FamilyPlateData!$H:$H,0))</f>
        <v>02</v>
      </c>
      <c r="C1195" t="str">
        <f>INDEX(FamilyPlateData!$D:$D,MATCH($I1195,FamilyPlateData!$H:$H,0))</f>
        <v>04</v>
      </c>
      <c r="D1195">
        <f>INDEX(FamilyPlateData!$B:$B,MATCH($I1195,FamilyPlateData!$H:$H,0))</f>
        <v>1</v>
      </c>
      <c r="E1195">
        <v>1</v>
      </c>
      <c r="F1195" s="19">
        <v>50</v>
      </c>
      <c r="G1195" t="s">
        <v>4</v>
      </c>
      <c r="H1195" s="5">
        <v>3</v>
      </c>
      <c r="I1195" t="s">
        <v>257</v>
      </c>
      <c r="J1195" s="15" t="str">
        <f t="shared" si="58"/>
        <v>1-50D-3</v>
      </c>
      <c r="K1195">
        <f>INDEX(FamilyPlateData!I:I,MATCH(I1195,FamilyPlateData!H:H,0))</f>
        <v>1</v>
      </c>
      <c r="L1195" t="str">
        <f>INDEX(FamilyPlateData!J:J,MATCH(I1195,FamilyPlateData!H:H,0))</f>
        <v>A4</v>
      </c>
      <c r="M1195">
        <v>1</v>
      </c>
      <c r="N1195">
        <v>1</v>
      </c>
      <c r="O1195">
        <f>IF(_xlfn.IFNA(INDEX(ShrinkageData!H:H,MATCH(J1195,ShrinkageData!H:H,0)), 0) = 0, 0, 1)</f>
        <v>0</v>
      </c>
      <c r="P1195">
        <v>0</v>
      </c>
      <c r="Q1195">
        <f t="shared" si="59"/>
        <v>1</v>
      </c>
      <c r="R1195" s="1">
        <v>43600</v>
      </c>
      <c r="S1195" s="16">
        <f t="shared" si="60"/>
        <v>163</v>
      </c>
    </row>
    <row r="1196" spans="1:19" x14ac:dyDescent="0.2">
      <c r="A1196" t="str">
        <f>INDEX(FamilyPlateData!$A:$A,MATCH($I1196,FamilyPlateData!$H:$H,0))</f>
        <v>F02M04</v>
      </c>
      <c r="B1196" t="str">
        <f>INDEX(FamilyPlateData!$C:$C,MATCH($I1196,FamilyPlateData!$H:$H,0))</f>
        <v>02</v>
      </c>
      <c r="C1196" t="str">
        <f>INDEX(FamilyPlateData!$D:$D,MATCH($I1196,FamilyPlateData!$H:$H,0))</f>
        <v>04</v>
      </c>
      <c r="D1196">
        <f>INDEX(FamilyPlateData!$B:$B,MATCH($I1196,FamilyPlateData!$H:$H,0))</f>
        <v>1</v>
      </c>
      <c r="E1196">
        <v>1</v>
      </c>
      <c r="F1196" s="19">
        <v>50</v>
      </c>
      <c r="G1196" t="s">
        <v>4</v>
      </c>
      <c r="H1196" s="5">
        <v>4</v>
      </c>
      <c r="I1196" t="s">
        <v>257</v>
      </c>
      <c r="J1196" s="15" t="str">
        <f t="shared" si="58"/>
        <v>1-50D-4</v>
      </c>
      <c r="K1196">
        <f>INDEX(FamilyPlateData!I:I,MATCH(I1196,FamilyPlateData!H:H,0))</f>
        <v>1</v>
      </c>
      <c r="L1196" t="str">
        <f>INDEX(FamilyPlateData!J:J,MATCH(I1196,FamilyPlateData!H:H,0))</f>
        <v>A4</v>
      </c>
      <c r="M1196">
        <v>1</v>
      </c>
      <c r="N1196">
        <v>1</v>
      </c>
      <c r="O1196">
        <f>IF(_xlfn.IFNA(INDEX(ShrinkageData!H:H,MATCH(J1196,ShrinkageData!H:H,0)), 0) = 0, 0, 1)</f>
        <v>0</v>
      </c>
      <c r="P1196">
        <v>0</v>
      </c>
      <c r="Q1196">
        <f t="shared" si="59"/>
        <v>1</v>
      </c>
      <c r="R1196" s="1">
        <v>43595</v>
      </c>
      <c r="S1196" s="16">
        <f t="shared" si="60"/>
        <v>158</v>
      </c>
    </row>
    <row r="1197" spans="1:19" x14ac:dyDescent="0.2">
      <c r="A1197" t="str">
        <f>INDEX(FamilyPlateData!$A:$A,MATCH($I1197,FamilyPlateData!$H:$H,0))</f>
        <v>F02M04</v>
      </c>
      <c r="B1197" t="str">
        <f>INDEX(FamilyPlateData!$C:$C,MATCH($I1197,FamilyPlateData!$H:$H,0))</f>
        <v>02</v>
      </c>
      <c r="C1197" t="str">
        <f>INDEX(FamilyPlateData!$D:$D,MATCH($I1197,FamilyPlateData!$H:$H,0))</f>
        <v>04</v>
      </c>
      <c r="D1197">
        <f>INDEX(FamilyPlateData!$B:$B,MATCH($I1197,FamilyPlateData!$H:$H,0))</f>
        <v>1</v>
      </c>
      <c r="E1197">
        <v>1</v>
      </c>
      <c r="F1197" s="19">
        <v>50</v>
      </c>
      <c r="G1197" t="s">
        <v>4</v>
      </c>
      <c r="H1197" s="5">
        <v>5</v>
      </c>
      <c r="I1197" t="s">
        <v>257</v>
      </c>
      <c r="J1197" s="15" t="str">
        <f t="shared" si="58"/>
        <v>1-50D-5</v>
      </c>
      <c r="K1197">
        <f>INDEX(FamilyPlateData!I:I,MATCH(I1197,FamilyPlateData!H:H,0))</f>
        <v>1</v>
      </c>
      <c r="L1197" t="str">
        <f>INDEX(FamilyPlateData!J:J,MATCH(I1197,FamilyPlateData!H:H,0))</f>
        <v>A4</v>
      </c>
      <c r="M1197">
        <v>1</v>
      </c>
      <c r="N1197">
        <v>1</v>
      </c>
      <c r="O1197">
        <f>IF(_xlfn.IFNA(INDEX(ShrinkageData!H:H,MATCH(J1197,ShrinkageData!H:H,0)), 0) = 0, 0, 1)</f>
        <v>0</v>
      </c>
      <c r="P1197">
        <v>0</v>
      </c>
      <c r="Q1197">
        <f t="shared" si="59"/>
        <v>1</v>
      </c>
      <c r="R1197" s="1">
        <v>43600</v>
      </c>
      <c r="S1197" s="16">
        <f t="shared" si="60"/>
        <v>163</v>
      </c>
    </row>
    <row r="1198" spans="1:19" x14ac:dyDescent="0.2">
      <c r="A1198" t="str">
        <f>INDEX(FamilyPlateData!$A:$A,MATCH($I1198,FamilyPlateData!$H:$H,0))</f>
        <v>F02M04</v>
      </c>
      <c r="B1198" t="str">
        <f>INDEX(FamilyPlateData!$C:$C,MATCH($I1198,FamilyPlateData!$H:$H,0))</f>
        <v>02</v>
      </c>
      <c r="C1198" t="str">
        <f>INDEX(FamilyPlateData!$D:$D,MATCH($I1198,FamilyPlateData!$H:$H,0))</f>
        <v>04</v>
      </c>
      <c r="D1198">
        <f>INDEX(FamilyPlateData!$B:$B,MATCH($I1198,FamilyPlateData!$H:$H,0))</f>
        <v>1</v>
      </c>
      <c r="E1198">
        <v>1</v>
      </c>
      <c r="F1198" s="19">
        <v>50</v>
      </c>
      <c r="G1198" t="s">
        <v>4</v>
      </c>
      <c r="H1198" s="5">
        <v>6</v>
      </c>
      <c r="I1198" t="s">
        <v>257</v>
      </c>
      <c r="J1198" s="15" t="str">
        <f t="shared" si="58"/>
        <v>1-50D-6</v>
      </c>
      <c r="K1198">
        <f>INDEX(FamilyPlateData!I:I,MATCH(I1198,FamilyPlateData!H:H,0))</f>
        <v>1</v>
      </c>
      <c r="L1198" t="str">
        <f>INDEX(FamilyPlateData!J:J,MATCH(I1198,FamilyPlateData!H:H,0))</f>
        <v>A4</v>
      </c>
      <c r="M1198">
        <v>1</v>
      </c>
      <c r="N1198">
        <v>1</v>
      </c>
      <c r="O1198">
        <f>IF(_xlfn.IFNA(INDEX(ShrinkageData!H:H,MATCH(J1198,ShrinkageData!H:H,0)), 0) = 0, 0, 1)</f>
        <v>0</v>
      </c>
      <c r="P1198">
        <v>0</v>
      </c>
      <c r="Q1198">
        <f t="shared" si="59"/>
        <v>1</v>
      </c>
      <c r="R1198" s="1">
        <v>43593</v>
      </c>
      <c r="S1198" s="16">
        <f t="shared" si="60"/>
        <v>156</v>
      </c>
    </row>
    <row r="1199" spans="1:19" x14ac:dyDescent="0.2">
      <c r="A1199" t="str">
        <f>INDEX(FamilyPlateData!$A:$A,MATCH($I1199,FamilyPlateData!$H:$H,0))</f>
        <v>F06M05</v>
      </c>
      <c r="B1199" t="str">
        <f>INDEX(FamilyPlateData!$C:$C,MATCH($I1199,FamilyPlateData!$H:$H,0))</f>
        <v>06</v>
      </c>
      <c r="C1199" t="str">
        <f>INDEX(FamilyPlateData!$D:$D,MATCH($I1199,FamilyPlateData!$H:$H,0))</f>
        <v>05</v>
      </c>
      <c r="D1199">
        <f>INDEX(FamilyPlateData!$B:$B,MATCH($I1199,FamilyPlateData!$H:$H,0))</f>
        <v>2</v>
      </c>
      <c r="E1199">
        <v>1</v>
      </c>
      <c r="F1199" s="19">
        <v>51</v>
      </c>
      <c r="G1199" t="s">
        <v>1</v>
      </c>
      <c r="H1199" s="5">
        <v>1</v>
      </c>
      <c r="I1199" t="s">
        <v>258</v>
      </c>
      <c r="J1199" s="15" t="str">
        <f t="shared" si="58"/>
        <v>1-51A-1</v>
      </c>
      <c r="K1199">
        <f>INDEX(FamilyPlateData!I:I,MATCH(I1199,FamilyPlateData!H:H,0))</f>
        <v>2</v>
      </c>
      <c r="L1199" t="str">
        <f>INDEX(FamilyPlateData!J:J,MATCH(I1199,FamilyPlateData!H:H,0))</f>
        <v>A2</v>
      </c>
      <c r="M1199">
        <v>0</v>
      </c>
      <c r="N1199">
        <v>1</v>
      </c>
      <c r="O1199">
        <f>IF(_xlfn.IFNA(INDEX(ShrinkageData!H:H,MATCH(J1199,ShrinkageData!H:H,0)), 0) = 0, 0, 1)</f>
        <v>0</v>
      </c>
      <c r="P1199">
        <v>1</v>
      </c>
      <c r="Q1199">
        <f t="shared" si="59"/>
        <v>0</v>
      </c>
      <c r="R1199" s="1">
        <v>43600</v>
      </c>
      <c r="S1199" s="16">
        <f t="shared" si="60"/>
        <v>163</v>
      </c>
    </row>
    <row r="1200" spans="1:19" x14ac:dyDescent="0.2">
      <c r="A1200" t="str">
        <f>INDEX(FamilyPlateData!$A:$A,MATCH($I1200,FamilyPlateData!$H:$H,0))</f>
        <v>F06M05</v>
      </c>
      <c r="B1200" t="str">
        <f>INDEX(FamilyPlateData!$C:$C,MATCH($I1200,FamilyPlateData!$H:$H,0))</f>
        <v>06</v>
      </c>
      <c r="C1200" t="str">
        <f>INDEX(FamilyPlateData!$D:$D,MATCH($I1200,FamilyPlateData!$H:$H,0))</f>
        <v>05</v>
      </c>
      <c r="D1200">
        <f>INDEX(FamilyPlateData!$B:$B,MATCH($I1200,FamilyPlateData!$H:$H,0))</f>
        <v>2</v>
      </c>
      <c r="E1200">
        <v>1</v>
      </c>
      <c r="F1200" s="19">
        <v>51</v>
      </c>
      <c r="G1200" t="s">
        <v>1</v>
      </c>
      <c r="H1200" s="5">
        <v>2</v>
      </c>
      <c r="I1200" t="s">
        <v>258</v>
      </c>
      <c r="J1200" s="15" t="str">
        <f t="shared" si="58"/>
        <v>1-51A-2</v>
      </c>
      <c r="K1200">
        <f>INDEX(FamilyPlateData!I:I,MATCH(I1200,FamilyPlateData!H:H,0))</f>
        <v>2</v>
      </c>
      <c r="L1200" t="str">
        <f>INDEX(FamilyPlateData!J:J,MATCH(I1200,FamilyPlateData!H:H,0))</f>
        <v>A2</v>
      </c>
      <c r="M1200">
        <v>1</v>
      </c>
      <c r="N1200">
        <v>1</v>
      </c>
      <c r="O1200">
        <f>IF(_xlfn.IFNA(INDEX(ShrinkageData!H:H,MATCH(J1200,ShrinkageData!H:H,0)), 0) = 0, 0, 1)</f>
        <v>0</v>
      </c>
      <c r="P1200">
        <v>0</v>
      </c>
      <c r="Q1200">
        <f t="shared" si="59"/>
        <v>1</v>
      </c>
      <c r="R1200" s="1">
        <v>43593</v>
      </c>
      <c r="S1200" s="16">
        <f t="shared" si="60"/>
        <v>156</v>
      </c>
    </row>
    <row r="1201" spans="1:19" x14ac:dyDescent="0.2">
      <c r="A1201" t="str">
        <f>INDEX(FamilyPlateData!$A:$A,MATCH($I1201,FamilyPlateData!$H:$H,0))</f>
        <v>F06M05</v>
      </c>
      <c r="B1201" t="str">
        <f>INDEX(FamilyPlateData!$C:$C,MATCH($I1201,FamilyPlateData!$H:$H,0))</f>
        <v>06</v>
      </c>
      <c r="C1201" t="str">
        <f>INDEX(FamilyPlateData!$D:$D,MATCH($I1201,FamilyPlateData!$H:$H,0))</f>
        <v>05</v>
      </c>
      <c r="D1201">
        <f>INDEX(FamilyPlateData!$B:$B,MATCH($I1201,FamilyPlateData!$H:$H,0))</f>
        <v>2</v>
      </c>
      <c r="E1201">
        <v>1</v>
      </c>
      <c r="F1201" s="19">
        <v>51</v>
      </c>
      <c r="G1201" t="s">
        <v>1</v>
      </c>
      <c r="H1201" s="5">
        <v>3</v>
      </c>
      <c r="I1201" t="s">
        <v>258</v>
      </c>
      <c r="J1201" s="15" t="str">
        <f t="shared" si="58"/>
        <v>1-51A-3</v>
      </c>
      <c r="K1201">
        <f>INDEX(FamilyPlateData!I:I,MATCH(I1201,FamilyPlateData!H:H,0))</f>
        <v>2</v>
      </c>
      <c r="L1201" t="str">
        <f>INDEX(FamilyPlateData!J:J,MATCH(I1201,FamilyPlateData!H:H,0))</f>
        <v>A2</v>
      </c>
      <c r="M1201">
        <v>1</v>
      </c>
      <c r="N1201">
        <v>1</v>
      </c>
      <c r="O1201">
        <f>IF(_xlfn.IFNA(INDEX(ShrinkageData!H:H,MATCH(J1201,ShrinkageData!H:H,0)), 0) = 0, 0, 1)</f>
        <v>0</v>
      </c>
      <c r="P1201">
        <v>0</v>
      </c>
      <c r="Q1201">
        <f t="shared" si="59"/>
        <v>1</v>
      </c>
      <c r="R1201" s="1">
        <v>43595</v>
      </c>
      <c r="S1201" s="16">
        <f t="shared" si="60"/>
        <v>158</v>
      </c>
    </row>
    <row r="1202" spans="1:19" x14ac:dyDescent="0.2">
      <c r="A1202" t="str">
        <f>INDEX(FamilyPlateData!$A:$A,MATCH($I1202,FamilyPlateData!$H:$H,0))</f>
        <v>F06M05</v>
      </c>
      <c r="B1202" t="str">
        <f>INDEX(FamilyPlateData!$C:$C,MATCH($I1202,FamilyPlateData!$H:$H,0))</f>
        <v>06</v>
      </c>
      <c r="C1202" t="str">
        <f>INDEX(FamilyPlateData!$D:$D,MATCH($I1202,FamilyPlateData!$H:$H,0))</f>
        <v>05</v>
      </c>
      <c r="D1202">
        <f>INDEX(FamilyPlateData!$B:$B,MATCH($I1202,FamilyPlateData!$H:$H,0))</f>
        <v>2</v>
      </c>
      <c r="E1202">
        <v>1</v>
      </c>
      <c r="F1202" s="19">
        <v>51</v>
      </c>
      <c r="G1202" t="s">
        <v>1</v>
      </c>
      <c r="H1202" s="5">
        <v>4</v>
      </c>
      <c r="I1202" t="s">
        <v>258</v>
      </c>
      <c r="J1202" s="15" t="str">
        <f t="shared" si="58"/>
        <v>1-51A-4</v>
      </c>
      <c r="K1202">
        <f>INDEX(FamilyPlateData!I:I,MATCH(I1202,FamilyPlateData!H:H,0))</f>
        <v>2</v>
      </c>
      <c r="L1202" t="str">
        <f>INDEX(FamilyPlateData!J:J,MATCH(I1202,FamilyPlateData!H:H,0))</f>
        <v>A2</v>
      </c>
      <c r="M1202">
        <v>1</v>
      </c>
      <c r="N1202">
        <v>1</v>
      </c>
      <c r="O1202">
        <f>IF(_xlfn.IFNA(INDEX(ShrinkageData!H:H,MATCH(J1202,ShrinkageData!H:H,0)), 0) = 0, 0, 1)</f>
        <v>0</v>
      </c>
      <c r="P1202">
        <v>0</v>
      </c>
      <c r="Q1202">
        <f t="shared" si="59"/>
        <v>1</v>
      </c>
      <c r="R1202" s="1">
        <v>43593</v>
      </c>
      <c r="S1202" s="16">
        <f t="shared" si="60"/>
        <v>156</v>
      </c>
    </row>
    <row r="1203" spans="1:19" x14ac:dyDescent="0.2">
      <c r="A1203" t="str">
        <f>INDEX(FamilyPlateData!$A:$A,MATCH($I1203,FamilyPlateData!$H:$H,0))</f>
        <v>F06M05</v>
      </c>
      <c r="B1203" t="str">
        <f>INDEX(FamilyPlateData!$C:$C,MATCH($I1203,FamilyPlateData!$H:$H,0))</f>
        <v>06</v>
      </c>
      <c r="C1203" t="str">
        <f>INDEX(FamilyPlateData!$D:$D,MATCH($I1203,FamilyPlateData!$H:$H,0))</f>
        <v>05</v>
      </c>
      <c r="D1203">
        <f>INDEX(FamilyPlateData!$B:$B,MATCH($I1203,FamilyPlateData!$H:$H,0))</f>
        <v>2</v>
      </c>
      <c r="E1203">
        <v>1</v>
      </c>
      <c r="F1203" s="19">
        <v>51</v>
      </c>
      <c r="G1203" t="s">
        <v>1</v>
      </c>
      <c r="H1203" s="5">
        <v>5</v>
      </c>
      <c r="I1203" t="s">
        <v>258</v>
      </c>
      <c r="J1203" s="15" t="str">
        <f t="shared" si="58"/>
        <v>1-51A-5</v>
      </c>
      <c r="K1203">
        <f>INDEX(FamilyPlateData!I:I,MATCH(I1203,FamilyPlateData!H:H,0))</f>
        <v>2</v>
      </c>
      <c r="L1203" t="str">
        <f>INDEX(FamilyPlateData!J:J,MATCH(I1203,FamilyPlateData!H:H,0))</f>
        <v>A2</v>
      </c>
      <c r="M1203">
        <v>1</v>
      </c>
      <c r="N1203">
        <v>1</v>
      </c>
      <c r="O1203">
        <f>IF(_xlfn.IFNA(INDEX(ShrinkageData!H:H,MATCH(J1203,ShrinkageData!H:H,0)), 0) = 0, 0, 1)</f>
        <v>0</v>
      </c>
      <c r="P1203">
        <v>0</v>
      </c>
      <c r="Q1203">
        <f t="shared" si="59"/>
        <v>1</v>
      </c>
      <c r="R1203" s="1">
        <v>43593</v>
      </c>
      <c r="S1203" s="16">
        <f t="shared" si="60"/>
        <v>156</v>
      </c>
    </row>
    <row r="1204" spans="1:19" x14ac:dyDescent="0.2">
      <c r="A1204" t="str">
        <f>INDEX(FamilyPlateData!$A:$A,MATCH($I1204,FamilyPlateData!$H:$H,0))</f>
        <v>F06M05</v>
      </c>
      <c r="B1204" t="str">
        <f>INDEX(FamilyPlateData!$C:$C,MATCH($I1204,FamilyPlateData!$H:$H,0))</f>
        <v>06</v>
      </c>
      <c r="C1204" t="str">
        <f>INDEX(FamilyPlateData!$D:$D,MATCH($I1204,FamilyPlateData!$H:$H,0))</f>
        <v>05</v>
      </c>
      <c r="D1204">
        <f>INDEX(FamilyPlateData!$B:$B,MATCH($I1204,FamilyPlateData!$H:$H,0))</f>
        <v>2</v>
      </c>
      <c r="E1204">
        <v>1</v>
      </c>
      <c r="F1204" s="19">
        <v>51</v>
      </c>
      <c r="G1204" t="s">
        <v>1</v>
      </c>
      <c r="H1204" s="5">
        <v>6</v>
      </c>
      <c r="I1204" t="s">
        <v>258</v>
      </c>
      <c r="J1204" s="15" t="str">
        <f t="shared" si="58"/>
        <v>1-51A-6</v>
      </c>
      <c r="K1204">
        <f>INDEX(FamilyPlateData!I:I,MATCH(I1204,FamilyPlateData!H:H,0))</f>
        <v>2</v>
      </c>
      <c r="L1204" t="str">
        <f>INDEX(FamilyPlateData!J:J,MATCH(I1204,FamilyPlateData!H:H,0))</f>
        <v>A2</v>
      </c>
      <c r="M1204">
        <v>1</v>
      </c>
      <c r="N1204">
        <v>1</v>
      </c>
      <c r="O1204">
        <f>IF(_xlfn.IFNA(INDEX(ShrinkageData!H:H,MATCH(J1204,ShrinkageData!H:H,0)), 0) = 0, 0, 1)</f>
        <v>0</v>
      </c>
      <c r="P1204">
        <v>0</v>
      </c>
      <c r="Q1204">
        <f t="shared" si="59"/>
        <v>1</v>
      </c>
      <c r="R1204" s="1">
        <v>43591</v>
      </c>
      <c r="S1204" s="16">
        <f t="shared" si="60"/>
        <v>154</v>
      </c>
    </row>
    <row r="1205" spans="1:19" x14ac:dyDescent="0.2">
      <c r="A1205" t="str">
        <f>INDEX(FamilyPlateData!$A:$A,MATCH($I1205,FamilyPlateData!$H:$H,0))</f>
        <v>F06M05</v>
      </c>
      <c r="B1205" t="str">
        <f>INDEX(FamilyPlateData!$C:$C,MATCH($I1205,FamilyPlateData!$H:$H,0))</f>
        <v>06</v>
      </c>
      <c r="C1205" t="str">
        <f>INDEX(FamilyPlateData!$D:$D,MATCH($I1205,FamilyPlateData!$H:$H,0))</f>
        <v>05</v>
      </c>
      <c r="D1205">
        <f>INDEX(FamilyPlateData!$B:$B,MATCH($I1205,FamilyPlateData!$H:$H,0))</f>
        <v>2</v>
      </c>
      <c r="E1205">
        <v>1</v>
      </c>
      <c r="F1205" s="19">
        <v>51</v>
      </c>
      <c r="G1205" t="s">
        <v>2</v>
      </c>
      <c r="H1205" s="5">
        <v>1</v>
      </c>
      <c r="I1205" t="s">
        <v>259</v>
      </c>
      <c r="J1205" s="15" t="str">
        <f t="shared" si="58"/>
        <v>1-51B-1</v>
      </c>
      <c r="K1205">
        <f>INDEX(FamilyPlateData!I:I,MATCH(I1205,FamilyPlateData!H:H,0))</f>
        <v>2</v>
      </c>
      <c r="L1205" t="str">
        <f>INDEX(FamilyPlateData!J:J,MATCH(I1205,FamilyPlateData!H:H,0))</f>
        <v>A2</v>
      </c>
      <c r="M1205">
        <v>1</v>
      </c>
      <c r="N1205">
        <v>1</v>
      </c>
      <c r="O1205">
        <f>IF(_xlfn.IFNA(INDEX(ShrinkageData!H:H,MATCH(J1205,ShrinkageData!H:H,0)), 0) = 0, 0, 1)</f>
        <v>0</v>
      </c>
      <c r="P1205">
        <v>0</v>
      </c>
      <c r="Q1205">
        <f t="shared" si="59"/>
        <v>1</v>
      </c>
      <c r="R1205" s="1">
        <v>43595</v>
      </c>
      <c r="S1205" s="16">
        <f t="shared" si="60"/>
        <v>158</v>
      </c>
    </row>
    <row r="1206" spans="1:19" x14ac:dyDescent="0.2">
      <c r="A1206" t="str">
        <f>INDEX(FamilyPlateData!$A:$A,MATCH($I1206,FamilyPlateData!$H:$H,0))</f>
        <v>F06M05</v>
      </c>
      <c r="B1206" t="str">
        <f>INDEX(FamilyPlateData!$C:$C,MATCH($I1206,FamilyPlateData!$H:$H,0))</f>
        <v>06</v>
      </c>
      <c r="C1206" t="str">
        <f>INDEX(FamilyPlateData!$D:$D,MATCH($I1206,FamilyPlateData!$H:$H,0))</f>
        <v>05</v>
      </c>
      <c r="D1206">
        <f>INDEX(FamilyPlateData!$B:$B,MATCH($I1206,FamilyPlateData!$H:$H,0))</f>
        <v>2</v>
      </c>
      <c r="E1206">
        <v>1</v>
      </c>
      <c r="F1206" s="19">
        <v>51</v>
      </c>
      <c r="G1206" t="s">
        <v>2</v>
      </c>
      <c r="H1206" s="5">
        <v>2</v>
      </c>
      <c r="I1206" t="s">
        <v>259</v>
      </c>
      <c r="J1206" s="15" t="str">
        <f t="shared" si="58"/>
        <v>1-51B-2</v>
      </c>
      <c r="K1206">
        <f>INDEX(FamilyPlateData!I:I,MATCH(I1206,FamilyPlateData!H:H,0))</f>
        <v>2</v>
      </c>
      <c r="L1206" t="str">
        <f>INDEX(FamilyPlateData!J:J,MATCH(I1206,FamilyPlateData!H:H,0))</f>
        <v>A2</v>
      </c>
      <c r="M1206">
        <v>1</v>
      </c>
      <c r="N1206">
        <v>1</v>
      </c>
      <c r="O1206">
        <f>IF(_xlfn.IFNA(INDEX(ShrinkageData!H:H,MATCH(J1206,ShrinkageData!H:H,0)), 0) = 0, 0, 1)</f>
        <v>0</v>
      </c>
      <c r="P1206">
        <v>0</v>
      </c>
      <c r="Q1206">
        <f t="shared" si="59"/>
        <v>1</v>
      </c>
      <c r="R1206" s="1">
        <v>43593</v>
      </c>
      <c r="S1206" s="16">
        <f t="shared" si="60"/>
        <v>156</v>
      </c>
    </row>
    <row r="1207" spans="1:19" x14ac:dyDescent="0.2">
      <c r="A1207" t="str">
        <f>INDEX(FamilyPlateData!$A:$A,MATCH($I1207,FamilyPlateData!$H:$H,0))</f>
        <v>F06M05</v>
      </c>
      <c r="B1207" t="str">
        <f>INDEX(FamilyPlateData!$C:$C,MATCH($I1207,FamilyPlateData!$H:$H,0))</f>
        <v>06</v>
      </c>
      <c r="C1207" t="str">
        <f>INDEX(FamilyPlateData!$D:$D,MATCH($I1207,FamilyPlateData!$H:$H,0))</f>
        <v>05</v>
      </c>
      <c r="D1207">
        <f>INDEX(FamilyPlateData!$B:$B,MATCH($I1207,FamilyPlateData!$H:$H,0))</f>
        <v>2</v>
      </c>
      <c r="E1207">
        <v>1</v>
      </c>
      <c r="F1207" s="19">
        <v>51</v>
      </c>
      <c r="G1207" t="s">
        <v>2</v>
      </c>
      <c r="H1207" s="5">
        <v>3</v>
      </c>
      <c r="I1207" t="s">
        <v>259</v>
      </c>
      <c r="J1207" s="15" t="str">
        <f t="shared" si="58"/>
        <v>1-51B-3</v>
      </c>
      <c r="K1207">
        <f>INDEX(FamilyPlateData!I:I,MATCH(I1207,FamilyPlateData!H:H,0))</f>
        <v>2</v>
      </c>
      <c r="L1207" t="str">
        <f>INDEX(FamilyPlateData!J:J,MATCH(I1207,FamilyPlateData!H:H,0))</f>
        <v>A2</v>
      </c>
      <c r="M1207">
        <v>1</v>
      </c>
      <c r="N1207">
        <v>1</v>
      </c>
      <c r="O1207">
        <f>IF(_xlfn.IFNA(INDEX(ShrinkageData!H:H,MATCH(J1207,ShrinkageData!H:H,0)), 0) = 0, 0, 1)</f>
        <v>0</v>
      </c>
      <c r="P1207">
        <v>0</v>
      </c>
      <c r="Q1207">
        <f t="shared" si="59"/>
        <v>1</v>
      </c>
      <c r="R1207" s="1">
        <v>43595</v>
      </c>
      <c r="S1207" s="16">
        <f t="shared" si="60"/>
        <v>158</v>
      </c>
    </row>
    <row r="1208" spans="1:19" x14ac:dyDescent="0.2">
      <c r="A1208" t="str">
        <f>INDEX(FamilyPlateData!$A:$A,MATCH($I1208,FamilyPlateData!$H:$H,0))</f>
        <v>F06M05</v>
      </c>
      <c r="B1208" t="str">
        <f>INDEX(FamilyPlateData!$C:$C,MATCH($I1208,FamilyPlateData!$H:$H,0))</f>
        <v>06</v>
      </c>
      <c r="C1208" t="str">
        <f>INDEX(FamilyPlateData!$D:$D,MATCH($I1208,FamilyPlateData!$H:$H,0))</f>
        <v>05</v>
      </c>
      <c r="D1208">
        <f>INDEX(FamilyPlateData!$B:$B,MATCH($I1208,FamilyPlateData!$H:$H,0))</f>
        <v>2</v>
      </c>
      <c r="E1208">
        <v>1</v>
      </c>
      <c r="F1208" s="19">
        <v>51</v>
      </c>
      <c r="G1208" t="s">
        <v>2</v>
      </c>
      <c r="H1208" s="5">
        <v>4</v>
      </c>
      <c r="I1208" t="s">
        <v>259</v>
      </c>
      <c r="J1208" s="15" t="str">
        <f t="shared" si="58"/>
        <v>1-51B-4</v>
      </c>
      <c r="K1208">
        <f>INDEX(FamilyPlateData!I:I,MATCH(I1208,FamilyPlateData!H:H,0))</f>
        <v>2</v>
      </c>
      <c r="L1208" t="str">
        <f>INDEX(FamilyPlateData!J:J,MATCH(I1208,FamilyPlateData!H:H,0))</f>
        <v>A2</v>
      </c>
      <c r="M1208">
        <v>1</v>
      </c>
      <c r="N1208">
        <v>1</v>
      </c>
      <c r="O1208">
        <f>IF(_xlfn.IFNA(INDEX(ShrinkageData!H:H,MATCH(J1208,ShrinkageData!H:H,0)), 0) = 0, 0, 1)</f>
        <v>0</v>
      </c>
      <c r="P1208">
        <v>0</v>
      </c>
      <c r="Q1208">
        <f t="shared" si="59"/>
        <v>1</v>
      </c>
      <c r="R1208" s="1">
        <v>43570</v>
      </c>
      <c r="S1208" s="16">
        <f t="shared" si="60"/>
        <v>133</v>
      </c>
    </row>
    <row r="1209" spans="1:19" x14ac:dyDescent="0.2">
      <c r="A1209" t="str">
        <f>INDEX(FamilyPlateData!$A:$A,MATCH($I1209,FamilyPlateData!$H:$H,0))</f>
        <v>F06M05</v>
      </c>
      <c r="B1209" t="str">
        <f>INDEX(FamilyPlateData!$C:$C,MATCH($I1209,FamilyPlateData!$H:$H,0))</f>
        <v>06</v>
      </c>
      <c r="C1209" t="str">
        <f>INDEX(FamilyPlateData!$D:$D,MATCH($I1209,FamilyPlateData!$H:$H,0))</f>
        <v>05</v>
      </c>
      <c r="D1209">
        <f>INDEX(FamilyPlateData!$B:$B,MATCH($I1209,FamilyPlateData!$H:$H,0))</f>
        <v>2</v>
      </c>
      <c r="E1209">
        <v>1</v>
      </c>
      <c r="F1209" s="19">
        <v>51</v>
      </c>
      <c r="G1209" t="s">
        <v>2</v>
      </c>
      <c r="H1209" s="5">
        <v>5</v>
      </c>
      <c r="I1209" t="s">
        <v>259</v>
      </c>
      <c r="J1209" s="15" t="str">
        <f t="shared" si="58"/>
        <v>1-51B-5</v>
      </c>
      <c r="K1209">
        <f>INDEX(FamilyPlateData!I:I,MATCH(I1209,FamilyPlateData!H:H,0))</f>
        <v>2</v>
      </c>
      <c r="L1209" t="str">
        <f>INDEX(FamilyPlateData!J:J,MATCH(I1209,FamilyPlateData!H:H,0))</f>
        <v>A2</v>
      </c>
      <c r="M1209">
        <v>1</v>
      </c>
      <c r="N1209">
        <v>1</v>
      </c>
      <c r="O1209">
        <f>IF(_xlfn.IFNA(INDEX(ShrinkageData!H:H,MATCH(J1209,ShrinkageData!H:H,0)), 0) = 0, 0, 1)</f>
        <v>0</v>
      </c>
      <c r="P1209">
        <v>0</v>
      </c>
      <c r="Q1209">
        <f t="shared" si="59"/>
        <v>1</v>
      </c>
      <c r="R1209" s="1">
        <v>43585</v>
      </c>
      <c r="S1209" s="16">
        <f t="shared" si="60"/>
        <v>148</v>
      </c>
    </row>
    <row r="1210" spans="1:19" x14ac:dyDescent="0.2">
      <c r="A1210" t="str">
        <f>INDEX(FamilyPlateData!$A:$A,MATCH($I1210,FamilyPlateData!$H:$H,0))</f>
        <v>F06M05</v>
      </c>
      <c r="B1210" t="str">
        <f>INDEX(FamilyPlateData!$C:$C,MATCH($I1210,FamilyPlateData!$H:$H,0))</f>
        <v>06</v>
      </c>
      <c r="C1210" t="str">
        <f>INDEX(FamilyPlateData!$D:$D,MATCH($I1210,FamilyPlateData!$H:$H,0))</f>
        <v>05</v>
      </c>
      <c r="D1210">
        <f>INDEX(FamilyPlateData!$B:$B,MATCH($I1210,FamilyPlateData!$H:$H,0))</f>
        <v>2</v>
      </c>
      <c r="E1210">
        <v>1</v>
      </c>
      <c r="F1210" s="19">
        <v>51</v>
      </c>
      <c r="G1210" t="s">
        <v>2</v>
      </c>
      <c r="H1210" s="5">
        <v>6</v>
      </c>
      <c r="I1210" t="s">
        <v>259</v>
      </c>
      <c r="J1210" s="15" t="str">
        <f t="shared" si="58"/>
        <v>1-51B-6</v>
      </c>
      <c r="K1210">
        <f>INDEX(FamilyPlateData!I:I,MATCH(I1210,FamilyPlateData!H:H,0))</f>
        <v>2</v>
      </c>
      <c r="L1210" t="str">
        <f>INDEX(FamilyPlateData!J:J,MATCH(I1210,FamilyPlateData!H:H,0))</f>
        <v>A2</v>
      </c>
      <c r="M1210">
        <v>0</v>
      </c>
      <c r="N1210">
        <v>1</v>
      </c>
      <c r="O1210">
        <f>IF(_xlfn.IFNA(INDEX(ShrinkageData!H:H,MATCH(J1210,ShrinkageData!H:H,0)), 0) = 0, 0, 1)</f>
        <v>0</v>
      </c>
      <c r="P1210">
        <v>1</v>
      </c>
      <c r="Q1210">
        <f t="shared" si="59"/>
        <v>0</v>
      </c>
      <c r="R1210" s="1">
        <v>43587</v>
      </c>
      <c r="S1210" s="16">
        <f t="shared" si="60"/>
        <v>150</v>
      </c>
    </row>
    <row r="1211" spans="1:19" x14ac:dyDescent="0.2">
      <c r="A1211" t="str">
        <f>INDEX(FamilyPlateData!$A:$A,MATCH($I1211,FamilyPlateData!$H:$H,0))</f>
        <v>F12M13</v>
      </c>
      <c r="B1211" t="str">
        <f>INDEX(FamilyPlateData!$C:$C,MATCH($I1211,FamilyPlateData!$H:$H,0))</f>
        <v>12</v>
      </c>
      <c r="C1211" t="str">
        <f>INDEX(FamilyPlateData!$D:$D,MATCH($I1211,FamilyPlateData!$H:$H,0))</f>
        <v>13</v>
      </c>
      <c r="D1211">
        <f>INDEX(FamilyPlateData!$B:$B,MATCH($I1211,FamilyPlateData!$H:$H,0))</f>
        <v>4</v>
      </c>
      <c r="E1211">
        <v>1</v>
      </c>
      <c r="F1211" s="19">
        <v>51</v>
      </c>
      <c r="G1211" t="s">
        <v>3</v>
      </c>
      <c r="H1211" s="5">
        <v>1</v>
      </c>
      <c r="I1211" t="s">
        <v>260</v>
      </c>
      <c r="J1211" s="15" t="str">
        <f t="shared" si="58"/>
        <v>1-51C-1</v>
      </c>
      <c r="K1211">
        <f>INDEX(FamilyPlateData!I:I,MATCH(I1211,FamilyPlateData!H:H,0))</f>
        <v>2</v>
      </c>
      <c r="L1211" t="str">
        <f>INDEX(FamilyPlateData!J:J,MATCH(I1211,FamilyPlateData!H:H,0))</f>
        <v>A3</v>
      </c>
      <c r="M1211">
        <v>1</v>
      </c>
      <c r="N1211">
        <v>1</v>
      </c>
      <c r="O1211">
        <f>IF(_xlfn.IFNA(INDEX(ShrinkageData!H:H,MATCH(J1211,ShrinkageData!H:H,0)), 0) = 0, 0, 1)</f>
        <v>0</v>
      </c>
      <c r="P1211">
        <v>0</v>
      </c>
      <c r="Q1211">
        <f t="shared" si="59"/>
        <v>1</v>
      </c>
      <c r="R1211" s="1">
        <v>43600</v>
      </c>
      <c r="S1211" s="16">
        <f t="shared" si="60"/>
        <v>163</v>
      </c>
    </row>
    <row r="1212" spans="1:19" x14ac:dyDescent="0.2">
      <c r="A1212" t="str">
        <f>INDEX(FamilyPlateData!$A:$A,MATCH($I1212,FamilyPlateData!$H:$H,0))</f>
        <v>F12M13</v>
      </c>
      <c r="B1212" t="str">
        <f>INDEX(FamilyPlateData!$C:$C,MATCH($I1212,FamilyPlateData!$H:$H,0))</f>
        <v>12</v>
      </c>
      <c r="C1212" t="str">
        <f>INDEX(FamilyPlateData!$D:$D,MATCH($I1212,FamilyPlateData!$H:$H,0))</f>
        <v>13</v>
      </c>
      <c r="D1212">
        <f>INDEX(FamilyPlateData!$B:$B,MATCH($I1212,FamilyPlateData!$H:$H,0))</f>
        <v>4</v>
      </c>
      <c r="E1212">
        <v>1</v>
      </c>
      <c r="F1212" s="19">
        <v>51</v>
      </c>
      <c r="G1212" t="s">
        <v>3</v>
      </c>
      <c r="H1212" s="5">
        <v>2</v>
      </c>
      <c r="I1212" t="s">
        <v>260</v>
      </c>
      <c r="J1212" s="15" t="str">
        <f t="shared" si="58"/>
        <v>1-51C-2</v>
      </c>
      <c r="K1212">
        <f>INDEX(FamilyPlateData!I:I,MATCH(I1212,FamilyPlateData!H:H,0))</f>
        <v>2</v>
      </c>
      <c r="L1212" t="str">
        <f>INDEX(FamilyPlateData!J:J,MATCH(I1212,FamilyPlateData!H:H,0))</f>
        <v>A3</v>
      </c>
      <c r="M1212">
        <v>1</v>
      </c>
      <c r="N1212">
        <v>1</v>
      </c>
      <c r="O1212">
        <f>IF(_xlfn.IFNA(INDEX(ShrinkageData!H:H,MATCH(J1212,ShrinkageData!H:H,0)), 0) = 0, 0, 1)</f>
        <v>0</v>
      </c>
      <c r="P1212">
        <v>0</v>
      </c>
      <c r="Q1212">
        <f t="shared" si="59"/>
        <v>1</v>
      </c>
      <c r="R1212" s="1">
        <v>43600</v>
      </c>
      <c r="S1212" s="16">
        <f t="shared" si="60"/>
        <v>163</v>
      </c>
    </row>
    <row r="1213" spans="1:19" x14ac:dyDescent="0.2">
      <c r="A1213" t="str">
        <f>INDEX(FamilyPlateData!$A:$A,MATCH($I1213,FamilyPlateData!$H:$H,0))</f>
        <v>F12M13</v>
      </c>
      <c r="B1213" t="str">
        <f>INDEX(FamilyPlateData!$C:$C,MATCH($I1213,FamilyPlateData!$H:$H,0))</f>
        <v>12</v>
      </c>
      <c r="C1213" t="str">
        <f>INDEX(FamilyPlateData!$D:$D,MATCH($I1213,FamilyPlateData!$H:$H,0))</f>
        <v>13</v>
      </c>
      <c r="D1213">
        <f>INDEX(FamilyPlateData!$B:$B,MATCH($I1213,FamilyPlateData!$H:$H,0))</f>
        <v>4</v>
      </c>
      <c r="E1213">
        <v>1</v>
      </c>
      <c r="F1213" s="19">
        <v>51</v>
      </c>
      <c r="G1213" t="s">
        <v>3</v>
      </c>
      <c r="H1213" s="5">
        <v>3</v>
      </c>
      <c r="I1213" t="s">
        <v>260</v>
      </c>
      <c r="J1213" s="15" t="str">
        <f t="shared" si="58"/>
        <v>1-51C-3</v>
      </c>
      <c r="K1213">
        <f>INDEX(FamilyPlateData!I:I,MATCH(I1213,FamilyPlateData!H:H,0))</f>
        <v>2</v>
      </c>
      <c r="L1213" t="str">
        <f>INDEX(FamilyPlateData!J:J,MATCH(I1213,FamilyPlateData!H:H,0))</f>
        <v>A3</v>
      </c>
      <c r="M1213">
        <v>0</v>
      </c>
      <c r="N1213">
        <v>0</v>
      </c>
      <c r="O1213">
        <f>IF(_xlfn.IFNA(INDEX(ShrinkageData!H:H,MATCH(J1213,ShrinkageData!H:H,0)), 0) = 0, 0, 1)</f>
        <v>0</v>
      </c>
      <c r="P1213">
        <v>0</v>
      </c>
      <c r="Q1213">
        <f t="shared" si="59"/>
        <v>0</v>
      </c>
      <c r="R1213" s="1" t="s">
        <v>921</v>
      </c>
      <c r="S1213" s="16">
        <f t="shared" si="60"/>
        <v>0</v>
      </c>
    </row>
    <row r="1214" spans="1:19" x14ac:dyDescent="0.2">
      <c r="A1214" t="str">
        <f>INDEX(FamilyPlateData!$A:$A,MATCH($I1214,FamilyPlateData!$H:$H,0))</f>
        <v>F12M13</v>
      </c>
      <c r="B1214" t="str">
        <f>INDEX(FamilyPlateData!$C:$C,MATCH($I1214,FamilyPlateData!$H:$H,0))</f>
        <v>12</v>
      </c>
      <c r="C1214" t="str">
        <f>INDEX(FamilyPlateData!$D:$D,MATCH($I1214,FamilyPlateData!$H:$H,0))</f>
        <v>13</v>
      </c>
      <c r="D1214">
        <f>INDEX(FamilyPlateData!$B:$B,MATCH($I1214,FamilyPlateData!$H:$H,0))</f>
        <v>4</v>
      </c>
      <c r="E1214">
        <v>1</v>
      </c>
      <c r="F1214" s="19">
        <v>51</v>
      </c>
      <c r="G1214" t="s">
        <v>3</v>
      </c>
      <c r="H1214" s="5">
        <v>4</v>
      </c>
      <c r="I1214" t="s">
        <v>260</v>
      </c>
      <c r="J1214" s="15" t="str">
        <f t="shared" si="58"/>
        <v>1-51C-4</v>
      </c>
      <c r="K1214">
        <f>INDEX(FamilyPlateData!I:I,MATCH(I1214,FamilyPlateData!H:H,0))</f>
        <v>2</v>
      </c>
      <c r="L1214" t="str">
        <f>INDEX(FamilyPlateData!J:J,MATCH(I1214,FamilyPlateData!H:H,0))</f>
        <v>A3</v>
      </c>
      <c r="M1214">
        <v>1</v>
      </c>
      <c r="N1214">
        <v>1</v>
      </c>
      <c r="O1214">
        <f>IF(_xlfn.IFNA(INDEX(ShrinkageData!H:H,MATCH(J1214,ShrinkageData!H:H,0)), 0) = 0, 0, 1)</f>
        <v>0</v>
      </c>
      <c r="P1214">
        <v>0</v>
      </c>
      <c r="Q1214">
        <f t="shared" si="59"/>
        <v>1</v>
      </c>
      <c r="R1214" s="1">
        <v>43600</v>
      </c>
      <c r="S1214" s="16">
        <f t="shared" si="60"/>
        <v>163</v>
      </c>
    </row>
    <row r="1215" spans="1:19" x14ac:dyDescent="0.2">
      <c r="A1215" t="str">
        <f>INDEX(FamilyPlateData!$A:$A,MATCH($I1215,FamilyPlateData!$H:$H,0))</f>
        <v>F12M13</v>
      </c>
      <c r="B1215" t="str">
        <f>INDEX(FamilyPlateData!$C:$C,MATCH($I1215,FamilyPlateData!$H:$H,0))</f>
        <v>12</v>
      </c>
      <c r="C1215" t="str">
        <f>INDEX(FamilyPlateData!$D:$D,MATCH($I1215,FamilyPlateData!$H:$H,0))</f>
        <v>13</v>
      </c>
      <c r="D1215">
        <f>INDEX(FamilyPlateData!$B:$B,MATCH($I1215,FamilyPlateData!$H:$H,0))</f>
        <v>4</v>
      </c>
      <c r="E1215">
        <v>1</v>
      </c>
      <c r="F1215" s="19">
        <v>51</v>
      </c>
      <c r="G1215" t="s">
        <v>3</v>
      </c>
      <c r="H1215" s="5">
        <v>5</v>
      </c>
      <c r="I1215" t="s">
        <v>260</v>
      </c>
      <c r="J1215" s="15" t="str">
        <f t="shared" si="58"/>
        <v>1-51C-5</v>
      </c>
      <c r="K1215">
        <f>INDEX(FamilyPlateData!I:I,MATCH(I1215,FamilyPlateData!H:H,0))</f>
        <v>2</v>
      </c>
      <c r="L1215" t="str">
        <f>INDEX(FamilyPlateData!J:J,MATCH(I1215,FamilyPlateData!H:H,0))</f>
        <v>A3</v>
      </c>
      <c r="M1215">
        <v>1</v>
      </c>
      <c r="N1215">
        <v>1</v>
      </c>
      <c r="O1215">
        <f>IF(_xlfn.IFNA(INDEX(ShrinkageData!H:H,MATCH(J1215,ShrinkageData!H:H,0)), 0) = 0, 0, 1)</f>
        <v>0</v>
      </c>
      <c r="P1215">
        <v>0</v>
      </c>
      <c r="Q1215">
        <f t="shared" si="59"/>
        <v>1</v>
      </c>
      <c r="R1215" s="1">
        <v>43600</v>
      </c>
      <c r="S1215" s="16">
        <f t="shared" si="60"/>
        <v>163</v>
      </c>
    </row>
    <row r="1216" spans="1:19" x14ac:dyDescent="0.2">
      <c r="A1216" t="str">
        <f>INDEX(FamilyPlateData!$A:$A,MATCH($I1216,FamilyPlateData!$H:$H,0))</f>
        <v>F12M13</v>
      </c>
      <c r="B1216" t="str">
        <f>INDEX(FamilyPlateData!$C:$C,MATCH($I1216,FamilyPlateData!$H:$H,0))</f>
        <v>12</v>
      </c>
      <c r="C1216" t="str">
        <f>INDEX(FamilyPlateData!$D:$D,MATCH($I1216,FamilyPlateData!$H:$H,0))</f>
        <v>13</v>
      </c>
      <c r="D1216">
        <f>INDEX(FamilyPlateData!$B:$B,MATCH($I1216,FamilyPlateData!$H:$H,0))</f>
        <v>4</v>
      </c>
      <c r="E1216">
        <v>1</v>
      </c>
      <c r="F1216" s="19">
        <v>51</v>
      </c>
      <c r="G1216" t="s">
        <v>3</v>
      </c>
      <c r="H1216" s="5">
        <v>6</v>
      </c>
      <c r="I1216" t="s">
        <v>260</v>
      </c>
      <c r="J1216" s="15" t="str">
        <f t="shared" ref="J1216:J1279" si="61">CONCATENATE(I1216,"-",H1216)</f>
        <v>1-51C-6</v>
      </c>
      <c r="K1216">
        <f>INDEX(FamilyPlateData!I:I,MATCH(I1216,FamilyPlateData!H:H,0))</f>
        <v>2</v>
      </c>
      <c r="L1216" t="str">
        <f>INDEX(FamilyPlateData!J:J,MATCH(I1216,FamilyPlateData!H:H,0))</f>
        <v>A3</v>
      </c>
      <c r="M1216">
        <v>1</v>
      </c>
      <c r="N1216">
        <v>1</v>
      </c>
      <c r="O1216">
        <f>IF(_xlfn.IFNA(INDEX(ShrinkageData!H:H,MATCH(J1216,ShrinkageData!H:H,0)), 0) = 0, 0, 1)</f>
        <v>0</v>
      </c>
      <c r="P1216">
        <v>0</v>
      </c>
      <c r="Q1216">
        <f t="shared" si="59"/>
        <v>1</v>
      </c>
      <c r="R1216" s="1">
        <v>43600</v>
      </c>
      <c r="S1216" s="16">
        <f t="shared" si="60"/>
        <v>163</v>
      </c>
    </row>
    <row r="1217" spans="1:19" x14ac:dyDescent="0.2">
      <c r="A1217" t="str">
        <f>INDEX(FamilyPlateData!$A:$A,MATCH($I1217,FamilyPlateData!$H:$H,0))</f>
        <v>F12M13</v>
      </c>
      <c r="B1217" t="str">
        <f>INDEX(FamilyPlateData!$C:$C,MATCH($I1217,FamilyPlateData!$H:$H,0))</f>
        <v>12</v>
      </c>
      <c r="C1217" t="str">
        <f>INDEX(FamilyPlateData!$D:$D,MATCH($I1217,FamilyPlateData!$H:$H,0))</f>
        <v>13</v>
      </c>
      <c r="D1217">
        <f>INDEX(FamilyPlateData!$B:$B,MATCH($I1217,FamilyPlateData!$H:$H,0))</f>
        <v>4</v>
      </c>
      <c r="E1217">
        <v>1</v>
      </c>
      <c r="F1217" s="19">
        <v>51</v>
      </c>
      <c r="G1217" t="s">
        <v>4</v>
      </c>
      <c r="H1217" s="5">
        <v>1</v>
      </c>
      <c r="I1217" t="s">
        <v>261</v>
      </c>
      <c r="J1217" s="15" t="str">
        <f t="shared" si="61"/>
        <v>1-51D-1</v>
      </c>
      <c r="K1217">
        <f>INDEX(FamilyPlateData!I:I,MATCH(I1217,FamilyPlateData!H:H,0))</f>
        <v>2</v>
      </c>
      <c r="L1217" t="str">
        <f>INDEX(FamilyPlateData!J:J,MATCH(I1217,FamilyPlateData!H:H,0))</f>
        <v>A3</v>
      </c>
      <c r="M1217">
        <v>1</v>
      </c>
      <c r="N1217">
        <v>1</v>
      </c>
      <c r="O1217">
        <f>IF(_xlfn.IFNA(INDEX(ShrinkageData!H:H,MATCH(J1217,ShrinkageData!H:H,0)), 0) = 0, 0, 1)</f>
        <v>0</v>
      </c>
      <c r="P1217">
        <v>0</v>
      </c>
      <c r="Q1217">
        <f t="shared" si="59"/>
        <v>1</v>
      </c>
      <c r="R1217" s="1">
        <v>43600</v>
      </c>
      <c r="S1217" s="16">
        <f t="shared" si="60"/>
        <v>163</v>
      </c>
    </row>
    <row r="1218" spans="1:19" x14ac:dyDescent="0.2">
      <c r="A1218" t="str">
        <f>INDEX(FamilyPlateData!$A:$A,MATCH($I1218,FamilyPlateData!$H:$H,0))</f>
        <v>F12M13</v>
      </c>
      <c r="B1218" t="str">
        <f>INDEX(FamilyPlateData!$C:$C,MATCH($I1218,FamilyPlateData!$H:$H,0))</f>
        <v>12</v>
      </c>
      <c r="C1218" t="str">
        <f>INDEX(FamilyPlateData!$D:$D,MATCH($I1218,FamilyPlateData!$H:$H,0))</f>
        <v>13</v>
      </c>
      <c r="D1218">
        <f>INDEX(FamilyPlateData!$B:$B,MATCH($I1218,FamilyPlateData!$H:$H,0))</f>
        <v>4</v>
      </c>
      <c r="E1218">
        <v>1</v>
      </c>
      <c r="F1218" s="19">
        <v>51</v>
      </c>
      <c r="G1218" t="s">
        <v>4</v>
      </c>
      <c r="H1218" s="5">
        <v>2</v>
      </c>
      <c r="I1218" t="s">
        <v>261</v>
      </c>
      <c r="J1218" s="15" t="str">
        <f t="shared" si="61"/>
        <v>1-51D-2</v>
      </c>
      <c r="K1218">
        <f>INDEX(FamilyPlateData!I:I,MATCH(I1218,FamilyPlateData!H:H,0))</f>
        <v>2</v>
      </c>
      <c r="L1218" t="str">
        <f>INDEX(FamilyPlateData!J:J,MATCH(I1218,FamilyPlateData!H:H,0))</f>
        <v>A3</v>
      </c>
      <c r="M1218">
        <v>0</v>
      </c>
      <c r="N1218">
        <v>0</v>
      </c>
      <c r="O1218">
        <f>IF(_xlfn.IFNA(INDEX(ShrinkageData!H:H,MATCH(J1218,ShrinkageData!H:H,0)), 0) = 0, 0, 1)</f>
        <v>0</v>
      </c>
      <c r="P1218">
        <v>0</v>
      </c>
      <c r="Q1218">
        <f t="shared" si="59"/>
        <v>0</v>
      </c>
      <c r="R1218" s="1" t="s">
        <v>921</v>
      </c>
      <c r="S1218" s="16">
        <f t="shared" si="60"/>
        <v>0</v>
      </c>
    </row>
    <row r="1219" spans="1:19" x14ac:dyDescent="0.2">
      <c r="A1219" t="str">
        <f>INDEX(FamilyPlateData!$A:$A,MATCH($I1219,FamilyPlateData!$H:$H,0))</f>
        <v>F12M13</v>
      </c>
      <c r="B1219" t="str">
        <f>INDEX(FamilyPlateData!$C:$C,MATCH($I1219,FamilyPlateData!$H:$H,0))</f>
        <v>12</v>
      </c>
      <c r="C1219" t="str">
        <f>INDEX(FamilyPlateData!$D:$D,MATCH($I1219,FamilyPlateData!$H:$H,0))</f>
        <v>13</v>
      </c>
      <c r="D1219">
        <f>INDEX(FamilyPlateData!$B:$B,MATCH($I1219,FamilyPlateData!$H:$H,0))</f>
        <v>4</v>
      </c>
      <c r="E1219">
        <v>1</v>
      </c>
      <c r="F1219" s="19">
        <v>51</v>
      </c>
      <c r="G1219" t="s">
        <v>4</v>
      </c>
      <c r="H1219" s="5">
        <v>3</v>
      </c>
      <c r="I1219" t="s">
        <v>261</v>
      </c>
      <c r="J1219" s="15" t="str">
        <f t="shared" si="61"/>
        <v>1-51D-3</v>
      </c>
      <c r="K1219">
        <f>INDEX(FamilyPlateData!I:I,MATCH(I1219,FamilyPlateData!H:H,0))</f>
        <v>2</v>
      </c>
      <c r="L1219" t="str">
        <f>INDEX(FamilyPlateData!J:J,MATCH(I1219,FamilyPlateData!H:H,0))</f>
        <v>A3</v>
      </c>
      <c r="M1219">
        <v>1</v>
      </c>
      <c r="N1219">
        <v>1</v>
      </c>
      <c r="O1219">
        <f>IF(_xlfn.IFNA(INDEX(ShrinkageData!H:H,MATCH(J1219,ShrinkageData!H:H,0)), 0) = 0, 0, 1)</f>
        <v>0</v>
      </c>
      <c r="P1219">
        <v>0</v>
      </c>
      <c r="Q1219">
        <f t="shared" ref="Q1219:Q1282" si="62">IF(AND(M1219=1,N1219=1,O1219=0,P1219=0),1,0)</f>
        <v>1</v>
      </c>
      <c r="R1219" s="1">
        <v>43600</v>
      </c>
      <c r="S1219" s="16">
        <f t="shared" ref="S1219:S1282" si="63">IF(AND(R1219 &lt;&gt; "", R1219 &lt;&gt; "n/a"), R1219-DATE(2018,12,3), 0)</f>
        <v>163</v>
      </c>
    </row>
    <row r="1220" spans="1:19" x14ac:dyDescent="0.2">
      <c r="A1220" t="str">
        <f>INDEX(FamilyPlateData!$A:$A,MATCH($I1220,FamilyPlateData!$H:$H,0))</f>
        <v>F12M13</v>
      </c>
      <c r="B1220" t="str">
        <f>INDEX(FamilyPlateData!$C:$C,MATCH($I1220,FamilyPlateData!$H:$H,0))</f>
        <v>12</v>
      </c>
      <c r="C1220" t="str">
        <f>INDEX(FamilyPlateData!$D:$D,MATCH($I1220,FamilyPlateData!$H:$H,0))</f>
        <v>13</v>
      </c>
      <c r="D1220">
        <f>INDEX(FamilyPlateData!$B:$B,MATCH($I1220,FamilyPlateData!$H:$H,0))</f>
        <v>4</v>
      </c>
      <c r="E1220">
        <v>1</v>
      </c>
      <c r="F1220" s="19">
        <v>51</v>
      </c>
      <c r="G1220" t="s">
        <v>4</v>
      </c>
      <c r="H1220" s="5">
        <v>4</v>
      </c>
      <c r="I1220" t="s">
        <v>261</v>
      </c>
      <c r="J1220" s="15" t="str">
        <f t="shared" si="61"/>
        <v>1-51D-4</v>
      </c>
      <c r="K1220">
        <f>INDEX(FamilyPlateData!I:I,MATCH(I1220,FamilyPlateData!H:H,0))</f>
        <v>2</v>
      </c>
      <c r="L1220" t="str">
        <f>INDEX(FamilyPlateData!J:J,MATCH(I1220,FamilyPlateData!H:H,0))</f>
        <v>A3</v>
      </c>
      <c r="M1220">
        <v>1</v>
      </c>
      <c r="N1220">
        <v>1</v>
      </c>
      <c r="O1220">
        <f>IF(_xlfn.IFNA(INDEX(ShrinkageData!H:H,MATCH(J1220,ShrinkageData!H:H,0)), 0) = 0, 0, 1)</f>
        <v>0</v>
      </c>
      <c r="P1220">
        <v>0</v>
      </c>
      <c r="Q1220">
        <f t="shared" si="62"/>
        <v>1</v>
      </c>
      <c r="R1220" s="1">
        <v>43600</v>
      </c>
      <c r="S1220" s="16">
        <f t="shared" si="63"/>
        <v>163</v>
      </c>
    </row>
    <row r="1221" spans="1:19" x14ac:dyDescent="0.2">
      <c r="A1221" t="str">
        <f>INDEX(FamilyPlateData!$A:$A,MATCH($I1221,FamilyPlateData!$H:$H,0))</f>
        <v>F12M13</v>
      </c>
      <c r="B1221" t="str">
        <f>INDEX(FamilyPlateData!$C:$C,MATCH($I1221,FamilyPlateData!$H:$H,0))</f>
        <v>12</v>
      </c>
      <c r="C1221" t="str">
        <f>INDEX(FamilyPlateData!$D:$D,MATCH($I1221,FamilyPlateData!$H:$H,0))</f>
        <v>13</v>
      </c>
      <c r="D1221">
        <f>INDEX(FamilyPlateData!$B:$B,MATCH($I1221,FamilyPlateData!$H:$H,0))</f>
        <v>4</v>
      </c>
      <c r="E1221">
        <v>1</v>
      </c>
      <c r="F1221" s="19">
        <v>51</v>
      </c>
      <c r="G1221" t="s">
        <v>4</v>
      </c>
      <c r="H1221" s="5">
        <v>5</v>
      </c>
      <c r="I1221" t="s">
        <v>261</v>
      </c>
      <c r="J1221" s="15" t="str">
        <f t="shared" si="61"/>
        <v>1-51D-5</v>
      </c>
      <c r="K1221">
        <f>INDEX(FamilyPlateData!I:I,MATCH(I1221,FamilyPlateData!H:H,0))</f>
        <v>2</v>
      </c>
      <c r="L1221" t="str">
        <f>INDEX(FamilyPlateData!J:J,MATCH(I1221,FamilyPlateData!H:H,0))</f>
        <v>A3</v>
      </c>
      <c r="M1221">
        <v>1</v>
      </c>
      <c r="N1221">
        <v>1</v>
      </c>
      <c r="O1221">
        <f>IF(_xlfn.IFNA(INDEX(ShrinkageData!H:H,MATCH(J1221,ShrinkageData!H:H,0)), 0) = 0, 0, 1)</f>
        <v>0</v>
      </c>
      <c r="P1221">
        <v>0</v>
      </c>
      <c r="Q1221">
        <f t="shared" si="62"/>
        <v>1</v>
      </c>
      <c r="R1221" s="1">
        <v>43600</v>
      </c>
      <c r="S1221" s="16">
        <f t="shared" si="63"/>
        <v>163</v>
      </c>
    </row>
    <row r="1222" spans="1:19" x14ac:dyDescent="0.2">
      <c r="A1222" t="str">
        <f>INDEX(FamilyPlateData!$A:$A,MATCH($I1222,FamilyPlateData!$H:$H,0))</f>
        <v>F12M13</v>
      </c>
      <c r="B1222" t="str">
        <f>INDEX(FamilyPlateData!$C:$C,MATCH($I1222,FamilyPlateData!$H:$H,0))</f>
        <v>12</v>
      </c>
      <c r="C1222" t="str">
        <f>INDEX(FamilyPlateData!$D:$D,MATCH($I1222,FamilyPlateData!$H:$H,0))</f>
        <v>13</v>
      </c>
      <c r="D1222">
        <f>INDEX(FamilyPlateData!$B:$B,MATCH($I1222,FamilyPlateData!$H:$H,0))</f>
        <v>4</v>
      </c>
      <c r="E1222">
        <v>1</v>
      </c>
      <c r="F1222" s="19">
        <v>51</v>
      </c>
      <c r="G1222" t="s">
        <v>4</v>
      </c>
      <c r="H1222" s="5">
        <v>6</v>
      </c>
      <c r="I1222" t="s">
        <v>261</v>
      </c>
      <c r="J1222" s="15" t="str">
        <f t="shared" si="61"/>
        <v>1-51D-6</v>
      </c>
      <c r="K1222">
        <f>INDEX(FamilyPlateData!I:I,MATCH(I1222,FamilyPlateData!H:H,0))</f>
        <v>2</v>
      </c>
      <c r="L1222" t="str">
        <f>INDEX(FamilyPlateData!J:J,MATCH(I1222,FamilyPlateData!H:H,0))</f>
        <v>A3</v>
      </c>
      <c r="M1222">
        <v>1</v>
      </c>
      <c r="N1222">
        <v>1</v>
      </c>
      <c r="O1222">
        <f>IF(_xlfn.IFNA(INDEX(ShrinkageData!H:H,MATCH(J1222,ShrinkageData!H:H,0)), 0) = 0, 0, 1)</f>
        <v>0</v>
      </c>
      <c r="P1222">
        <v>0</v>
      </c>
      <c r="Q1222">
        <f t="shared" si="62"/>
        <v>1</v>
      </c>
      <c r="R1222" s="1">
        <v>43600</v>
      </c>
      <c r="S1222" s="16">
        <f t="shared" si="63"/>
        <v>163</v>
      </c>
    </row>
    <row r="1223" spans="1:19" x14ac:dyDescent="0.2">
      <c r="A1223" t="str">
        <f>INDEX(FamilyPlateData!$A:$A,MATCH($I1223,FamilyPlateData!$H:$H,0))</f>
        <v>F09M09</v>
      </c>
      <c r="B1223" t="str">
        <f>INDEX(FamilyPlateData!$C:$C,MATCH($I1223,FamilyPlateData!$H:$H,0))</f>
        <v>09</v>
      </c>
      <c r="C1223" t="str">
        <f>INDEX(FamilyPlateData!$D:$D,MATCH($I1223,FamilyPlateData!$H:$H,0))</f>
        <v>09</v>
      </c>
      <c r="D1223">
        <f>INDEX(FamilyPlateData!$B:$B,MATCH($I1223,FamilyPlateData!$H:$H,0))</f>
        <v>3</v>
      </c>
      <c r="E1223">
        <v>1</v>
      </c>
      <c r="F1223" s="19">
        <v>52</v>
      </c>
      <c r="G1223" t="s">
        <v>1</v>
      </c>
      <c r="H1223" s="5">
        <v>1</v>
      </c>
      <c r="I1223" t="s">
        <v>262</v>
      </c>
      <c r="J1223" s="15" t="str">
        <f t="shared" si="61"/>
        <v>1-52A-1</v>
      </c>
      <c r="K1223">
        <f>INDEX(FamilyPlateData!I:I,MATCH(I1223,FamilyPlateData!H:H,0))</f>
        <v>2</v>
      </c>
      <c r="L1223" t="str">
        <f>INDEX(FamilyPlateData!J:J,MATCH(I1223,FamilyPlateData!H:H,0))</f>
        <v>A1</v>
      </c>
      <c r="M1223">
        <v>1</v>
      </c>
      <c r="N1223">
        <v>1</v>
      </c>
      <c r="O1223">
        <f>IF(_xlfn.IFNA(INDEX(ShrinkageData!H:H,MATCH(J1223,ShrinkageData!H:H,0)), 0) = 0, 0, 1)</f>
        <v>0</v>
      </c>
      <c r="P1223">
        <v>0</v>
      </c>
      <c r="Q1223">
        <f t="shared" si="62"/>
        <v>1</v>
      </c>
      <c r="R1223" s="1">
        <v>43600</v>
      </c>
      <c r="S1223" s="16">
        <f t="shared" si="63"/>
        <v>163</v>
      </c>
    </row>
    <row r="1224" spans="1:19" x14ac:dyDescent="0.2">
      <c r="A1224" t="str">
        <f>INDEX(FamilyPlateData!$A:$A,MATCH($I1224,FamilyPlateData!$H:$H,0))</f>
        <v>F09M09</v>
      </c>
      <c r="B1224" t="str">
        <f>INDEX(FamilyPlateData!$C:$C,MATCH($I1224,FamilyPlateData!$H:$H,0))</f>
        <v>09</v>
      </c>
      <c r="C1224" t="str">
        <f>INDEX(FamilyPlateData!$D:$D,MATCH($I1224,FamilyPlateData!$H:$H,0))</f>
        <v>09</v>
      </c>
      <c r="D1224">
        <f>INDEX(FamilyPlateData!$B:$B,MATCH($I1224,FamilyPlateData!$H:$H,0))</f>
        <v>3</v>
      </c>
      <c r="E1224">
        <v>1</v>
      </c>
      <c r="F1224" s="19">
        <v>52</v>
      </c>
      <c r="G1224" t="s">
        <v>1</v>
      </c>
      <c r="H1224" s="5">
        <v>2</v>
      </c>
      <c r="I1224" t="s">
        <v>262</v>
      </c>
      <c r="J1224" s="15" t="str">
        <f t="shared" si="61"/>
        <v>1-52A-2</v>
      </c>
      <c r="K1224">
        <f>INDEX(FamilyPlateData!I:I,MATCH(I1224,FamilyPlateData!H:H,0))</f>
        <v>2</v>
      </c>
      <c r="L1224" t="str">
        <f>INDEX(FamilyPlateData!J:J,MATCH(I1224,FamilyPlateData!H:H,0))</f>
        <v>A1</v>
      </c>
      <c r="M1224">
        <v>1</v>
      </c>
      <c r="N1224">
        <v>1</v>
      </c>
      <c r="O1224">
        <f>IF(_xlfn.IFNA(INDEX(ShrinkageData!H:H,MATCH(J1224,ShrinkageData!H:H,0)), 0) = 0, 0, 1)</f>
        <v>1</v>
      </c>
      <c r="P1224">
        <v>0</v>
      </c>
      <c r="Q1224">
        <f t="shared" si="62"/>
        <v>0</v>
      </c>
      <c r="R1224" s="1">
        <v>43554</v>
      </c>
      <c r="S1224" s="16">
        <f t="shared" si="63"/>
        <v>117</v>
      </c>
    </row>
    <row r="1225" spans="1:19" x14ac:dyDescent="0.2">
      <c r="A1225" t="str">
        <f>INDEX(FamilyPlateData!$A:$A,MATCH($I1225,FamilyPlateData!$H:$H,0))</f>
        <v>F09M09</v>
      </c>
      <c r="B1225" t="str">
        <f>INDEX(FamilyPlateData!$C:$C,MATCH($I1225,FamilyPlateData!$H:$H,0))</f>
        <v>09</v>
      </c>
      <c r="C1225" t="str">
        <f>INDEX(FamilyPlateData!$D:$D,MATCH($I1225,FamilyPlateData!$H:$H,0))</f>
        <v>09</v>
      </c>
      <c r="D1225">
        <f>INDEX(FamilyPlateData!$B:$B,MATCH($I1225,FamilyPlateData!$H:$H,0))</f>
        <v>3</v>
      </c>
      <c r="E1225">
        <v>1</v>
      </c>
      <c r="F1225" s="19">
        <v>52</v>
      </c>
      <c r="G1225" t="s">
        <v>1</v>
      </c>
      <c r="H1225" s="5">
        <v>3</v>
      </c>
      <c r="I1225" t="s">
        <v>262</v>
      </c>
      <c r="J1225" s="15" t="str">
        <f t="shared" si="61"/>
        <v>1-52A-3</v>
      </c>
      <c r="K1225">
        <f>INDEX(FamilyPlateData!I:I,MATCH(I1225,FamilyPlateData!H:H,0))</f>
        <v>2</v>
      </c>
      <c r="L1225" t="str">
        <f>INDEX(FamilyPlateData!J:J,MATCH(I1225,FamilyPlateData!H:H,0))</f>
        <v>A1</v>
      </c>
      <c r="M1225">
        <v>1</v>
      </c>
      <c r="N1225">
        <v>1</v>
      </c>
      <c r="O1225">
        <f>IF(_xlfn.IFNA(INDEX(ShrinkageData!H:H,MATCH(J1225,ShrinkageData!H:H,0)), 0) = 0, 0, 1)</f>
        <v>0</v>
      </c>
      <c r="P1225">
        <v>0</v>
      </c>
      <c r="Q1225">
        <f t="shared" si="62"/>
        <v>1</v>
      </c>
      <c r="R1225" s="1">
        <v>43554</v>
      </c>
      <c r="S1225" s="16">
        <f t="shared" si="63"/>
        <v>117</v>
      </c>
    </row>
    <row r="1226" spans="1:19" x14ac:dyDescent="0.2">
      <c r="A1226" t="str">
        <f>INDEX(FamilyPlateData!$A:$A,MATCH($I1226,FamilyPlateData!$H:$H,0))</f>
        <v>F09M09</v>
      </c>
      <c r="B1226" t="str">
        <f>INDEX(FamilyPlateData!$C:$C,MATCH($I1226,FamilyPlateData!$H:$H,0))</f>
        <v>09</v>
      </c>
      <c r="C1226" t="str">
        <f>INDEX(FamilyPlateData!$D:$D,MATCH($I1226,FamilyPlateData!$H:$H,0))</f>
        <v>09</v>
      </c>
      <c r="D1226">
        <f>INDEX(FamilyPlateData!$B:$B,MATCH($I1226,FamilyPlateData!$H:$H,0))</f>
        <v>3</v>
      </c>
      <c r="E1226">
        <v>1</v>
      </c>
      <c r="F1226" s="19">
        <v>52</v>
      </c>
      <c r="G1226" t="s">
        <v>1</v>
      </c>
      <c r="H1226" s="5">
        <v>4</v>
      </c>
      <c r="I1226" t="s">
        <v>262</v>
      </c>
      <c r="J1226" s="15" t="str">
        <f t="shared" si="61"/>
        <v>1-52A-4</v>
      </c>
      <c r="K1226">
        <f>INDEX(FamilyPlateData!I:I,MATCH(I1226,FamilyPlateData!H:H,0))</f>
        <v>2</v>
      </c>
      <c r="L1226" t="str">
        <f>INDEX(FamilyPlateData!J:J,MATCH(I1226,FamilyPlateData!H:H,0))</f>
        <v>A1</v>
      </c>
      <c r="M1226">
        <v>0</v>
      </c>
      <c r="N1226">
        <v>0</v>
      </c>
      <c r="O1226">
        <f>IF(_xlfn.IFNA(INDEX(ShrinkageData!H:H,MATCH(J1226,ShrinkageData!H:H,0)), 0) = 0, 0, 1)</f>
        <v>0</v>
      </c>
      <c r="P1226">
        <v>0</v>
      </c>
      <c r="Q1226">
        <f t="shared" si="62"/>
        <v>0</v>
      </c>
      <c r="R1226" s="1" t="s">
        <v>921</v>
      </c>
      <c r="S1226" s="16">
        <f t="shared" si="63"/>
        <v>0</v>
      </c>
    </row>
    <row r="1227" spans="1:19" x14ac:dyDescent="0.2">
      <c r="A1227" t="str">
        <f>INDEX(FamilyPlateData!$A:$A,MATCH($I1227,FamilyPlateData!$H:$H,0))</f>
        <v>F09M09</v>
      </c>
      <c r="B1227" t="str">
        <f>INDEX(FamilyPlateData!$C:$C,MATCH($I1227,FamilyPlateData!$H:$H,0))</f>
        <v>09</v>
      </c>
      <c r="C1227" t="str">
        <f>INDEX(FamilyPlateData!$D:$D,MATCH($I1227,FamilyPlateData!$H:$H,0))</f>
        <v>09</v>
      </c>
      <c r="D1227">
        <f>INDEX(FamilyPlateData!$B:$B,MATCH($I1227,FamilyPlateData!$H:$H,0))</f>
        <v>3</v>
      </c>
      <c r="E1227">
        <v>1</v>
      </c>
      <c r="F1227" s="19">
        <v>52</v>
      </c>
      <c r="G1227" t="s">
        <v>1</v>
      </c>
      <c r="H1227" s="5">
        <v>5</v>
      </c>
      <c r="I1227" t="s">
        <v>262</v>
      </c>
      <c r="J1227" s="15" t="str">
        <f t="shared" si="61"/>
        <v>1-52A-5</v>
      </c>
      <c r="K1227">
        <f>INDEX(FamilyPlateData!I:I,MATCH(I1227,FamilyPlateData!H:H,0))</f>
        <v>2</v>
      </c>
      <c r="L1227" t="str">
        <f>INDEX(FamilyPlateData!J:J,MATCH(I1227,FamilyPlateData!H:H,0))</f>
        <v>A1</v>
      </c>
      <c r="M1227">
        <v>1</v>
      </c>
      <c r="N1227">
        <v>1</v>
      </c>
      <c r="O1227">
        <f>IF(_xlfn.IFNA(INDEX(ShrinkageData!H:H,MATCH(J1227,ShrinkageData!H:H,0)), 0) = 0, 0, 1)</f>
        <v>1</v>
      </c>
      <c r="P1227">
        <v>0</v>
      </c>
      <c r="Q1227">
        <f t="shared" si="62"/>
        <v>0</v>
      </c>
      <c r="R1227" s="1">
        <v>43554</v>
      </c>
      <c r="S1227" s="16">
        <f t="shared" si="63"/>
        <v>117</v>
      </c>
    </row>
    <row r="1228" spans="1:19" x14ac:dyDescent="0.2">
      <c r="A1228" t="str">
        <f>INDEX(FamilyPlateData!$A:$A,MATCH($I1228,FamilyPlateData!$H:$H,0))</f>
        <v>F09M09</v>
      </c>
      <c r="B1228" t="str">
        <f>INDEX(FamilyPlateData!$C:$C,MATCH($I1228,FamilyPlateData!$H:$H,0))</f>
        <v>09</v>
      </c>
      <c r="C1228" t="str">
        <f>INDEX(FamilyPlateData!$D:$D,MATCH($I1228,FamilyPlateData!$H:$H,0))</f>
        <v>09</v>
      </c>
      <c r="D1228">
        <f>INDEX(FamilyPlateData!$B:$B,MATCH($I1228,FamilyPlateData!$H:$H,0))</f>
        <v>3</v>
      </c>
      <c r="E1228">
        <v>1</v>
      </c>
      <c r="F1228" s="19">
        <v>52</v>
      </c>
      <c r="G1228" t="s">
        <v>1</v>
      </c>
      <c r="H1228" s="5">
        <v>6</v>
      </c>
      <c r="I1228" t="s">
        <v>262</v>
      </c>
      <c r="J1228" s="15" t="str">
        <f t="shared" si="61"/>
        <v>1-52A-6</v>
      </c>
      <c r="K1228">
        <f>INDEX(FamilyPlateData!I:I,MATCH(I1228,FamilyPlateData!H:H,0))</f>
        <v>2</v>
      </c>
      <c r="L1228" t="str">
        <f>INDEX(FamilyPlateData!J:J,MATCH(I1228,FamilyPlateData!H:H,0))</f>
        <v>A1</v>
      </c>
      <c r="M1228">
        <v>1</v>
      </c>
      <c r="N1228">
        <v>1</v>
      </c>
      <c r="O1228">
        <f>IF(_xlfn.IFNA(INDEX(ShrinkageData!H:H,MATCH(J1228,ShrinkageData!H:H,0)), 0) = 0, 0, 1)</f>
        <v>0</v>
      </c>
      <c r="P1228">
        <v>0</v>
      </c>
      <c r="Q1228">
        <f t="shared" si="62"/>
        <v>1</v>
      </c>
      <c r="R1228" s="1">
        <v>43554</v>
      </c>
      <c r="S1228" s="16">
        <f t="shared" si="63"/>
        <v>117</v>
      </c>
    </row>
    <row r="1229" spans="1:19" x14ac:dyDescent="0.2">
      <c r="A1229" t="str">
        <f>INDEX(FamilyPlateData!$A:$A,MATCH($I1229,FamilyPlateData!$H:$H,0))</f>
        <v>F09M09</v>
      </c>
      <c r="B1229" t="str">
        <f>INDEX(FamilyPlateData!$C:$C,MATCH($I1229,FamilyPlateData!$H:$H,0))</f>
        <v>09</v>
      </c>
      <c r="C1229" t="str">
        <f>INDEX(FamilyPlateData!$D:$D,MATCH($I1229,FamilyPlateData!$H:$H,0))</f>
        <v>09</v>
      </c>
      <c r="D1229">
        <f>INDEX(FamilyPlateData!$B:$B,MATCH($I1229,FamilyPlateData!$H:$H,0))</f>
        <v>3</v>
      </c>
      <c r="E1229">
        <v>1</v>
      </c>
      <c r="F1229" s="19">
        <v>52</v>
      </c>
      <c r="G1229" t="s">
        <v>2</v>
      </c>
      <c r="H1229" s="5">
        <v>1</v>
      </c>
      <c r="I1229" t="s">
        <v>263</v>
      </c>
      <c r="J1229" s="15" t="str">
        <f t="shared" si="61"/>
        <v>1-52B-1</v>
      </c>
      <c r="K1229">
        <f>INDEX(FamilyPlateData!I:I,MATCH(I1229,FamilyPlateData!H:H,0))</f>
        <v>2</v>
      </c>
      <c r="L1229" t="str">
        <f>INDEX(FamilyPlateData!J:J,MATCH(I1229,FamilyPlateData!H:H,0))</f>
        <v>A1</v>
      </c>
      <c r="M1229">
        <v>1</v>
      </c>
      <c r="N1229">
        <v>1</v>
      </c>
      <c r="O1229">
        <f>IF(_xlfn.IFNA(INDEX(ShrinkageData!H:H,MATCH(J1229,ShrinkageData!H:H,0)), 0) = 0, 0, 1)</f>
        <v>0</v>
      </c>
      <c r="P1229">
        <v>0</v>
      </c>
      <c r="Q1229">
        <f t="shared" si="62"/>
        <v>1</v>
      </c>
      <c r="R1229" s="1">
        <v>43600</v>
      </c>
      <c r="S1229" s="16">
        <f t="shared" si="63"/>
        <v>163</v>
      </c>
    </row>
    <row r="1230" spans="1:19" x14ac:dyDescent="0.2">
      <c r="A1230" t="str">
        <f>INDEX(FamilyPlateData!$A:$A,MATCH($I1230,FamilyPlateData!$H:$H,0))</f>
        <v>F09M09</v>
      </c>
      <c r="B1230" t="str">
        <f>INDEX(FamilyPlateData!$C:$C,MATCH($I1230,FamilyPlateData!$H:$H,0))</f>
        <v>09</v>
      </c>
      <c r="C1230" t="str">
        <f>INDEX(FamilyPlateData!$D:$D,MATCH($I1230,FamilyPlateData!$H:$H,0))</f>
        <v>09</v>
      </c>
      <c r="D1230">
        <f>INDEX(FamilyPlateData!$B:$B,MATCH($I1230,FamilyPlateData!$H:$H,0))</f>
        <v>3</v>
      </c>
      <c r="E1230">
        <v>1</v>
      </c>
      <c r="F1230" s="19">
        <v>52</v>
      </c>
      <c r="G1230" t="s">
        <v>2</v>
      </c>
      <c r="H1230" s="5">
        <v>2</v>
      </c>
      <c r="I1230" t="s">
        <v>263</v>
      </c>
      <c r="J1230" s="15" t="str">
        <f t="shared" si="61"/>
        <v>1-52B-2</v>
      </c>
      <c r="K1230">
        <f>INDEX(FamilyPlateData!I:I,MATCH(I1230,FamilyPlateData!H:H,0))</f>
        <v>2</v>
      </c>
      <c r="L1230" t="str">
        <f>INDEX(FamilyPlateData!J:J,MATCH(I1230,FamilyPlateData!H:H,0))</f>
        <v>A1</v>
      </c>
      <c r="M1230">
        <v>1</v>
      </c>
      <c r="N1230">
        <v>1</v>
      </c>
      <c r="O1230">
        <f>IF(_xlfn.IFNA(INDEX(ShrinkageData!H:H,MATCH(J1230,ShrinkageData!H:H,0)), 0) = 0, 0, 1)</f>
        <v>1</v>
      </c>
      <c r="P1230">
        <v>0</v>
      </c>
      <c r="Q1230">
        <f t="shared" si="62"/>
        <v>0</v>
      </c>
      <c r="R1230" s="1">
        <v>43570</v>
      </c>
      <c r="S1230" s="16">
        <f t="shared" si="63"/>
        <v>133</v>
      </c>
    </row>
    <row r="1231" spans="1:19" x14ac:dyDescent="0.2">
      <c r="A1231" t="str">
        <f>INDEX(FamilyPlateData!$A:$A,MATCH($I1231,FamilyPlateData!$H:$H,0))</f>
        <v>F09M09</v>
      </c>
      <c r="B1231" t="str">
        <f>INDEX(FamilyPlateData!$C:$C,MATCH($I1231,FamilyPlateData!$H:$H,0))</f>
        <v>09</v>
      </c>
      <c r="C1231" t="str">
        <f>INDEX(FamilyPlateData!$D:$D,MATCH($I1231,FamilyPlateData!$H:$H,0))</f>
        <v>09</v>
      </c>
      <c r="D1231">
        <f>INDEX(FamilyPlateData!$B:$B,MATCH($I1231,FamilyPlateData!$H:$H,0))</f>
        <v>3</v>
      </c>
      <c r="E1231">
        <v>1</v>
      </c>
      <c r="F1231" s="19">
        <v>52</v>
      </c>
      <c r="G1231" t="s">
        <v>2</v>
      </c>
      <c r="H1231" s="5">
        <v>3</v>
      </c>
      <c r="I1231" t="s">
        <v>263</v>
      </c>
      <c r="J1231" s="15" t="str">
        <f t="shared" si="61"/>
        <v>1-52B-3</v>
      </c>
      <c r="K1231">
        <f>INDEX(FamilyPlateData!I:I,MATCH(I1231,FamilyPlateData!H:H,0))</f>
        <v>2</v>
      </c>
      <c r="L1231" t="str">
        <f>INDEX(FamilyPlateData!J:J,MATCH(I1231,FamilyPlateData!H:H,0))</f>
        <v>A1</v>
      </c>
      <c r="M1231">
        <v>1</v>
      </c>
      <c r="N1231">
        <v>1</v>
      </c>
      <c r="O1231">
        <f>IF(_xlfn.IFNA(INDEX(ShrinkageData!H:H,MATCH(J1231,ShrinkageData!H:H,0)), 0) = 0, 0, 1)</f>
        <v>0</v>
      </c>
      <c r="P1231">
        <v>0</v>
      </c>
      <c r="Q1231">
        <f t="shared" si="62"/>
        <v>1</v>
      </c>
      <c r="R1231" s="1">
        <v>43600</v>
      </c>
      <c r="S1231" s="16">
        <f t="shared" si="63"/>
        <v>163</v>
      </c>
    </row>
    <row r="1232" spans="1:19" x14ac:dyDescent="0.2">
      <c r="A1232" t="str">
        <f>INDEX(FamilyPlateData!$A:$A,MATCH($I1232,FamilyPlateData!$H:$H,0))</f>
        <v>F09M09</v>
      </c>
      <c r="B1232" t="str">
        <f>INDEX(FamilyPlateData!$C:$C,MATCH($I1232,FamilyPlateData!$H:$H,0))</f>
        <v>09</v>
      </c>
      <c r="C1232" t="str">
        <f>INDEX(FamilyPlateData!$D:$D,MATCH($I1232,FamilyPlateData!$H:$H,0))</f>
        <v>09</v>
      </c>
      <c r="D1232">
        <f>INDEX(FamilyPlateData!$B:$B,MATCH($I1232,FamilyPlateData!$H:$H,0))</f>
        <v>3</v>
      </c>
      <c r="E1232">
        <v>1</v>
      </c>
      <c r="F1232" s="19">
        <v>52</v>
      </c>
      <c r="G1232" t="s">
        <v>2</v>
      </c>
      <c r="H1232" s="5">
        <v>4</v>
      </c>
      <c r="I1232" t="s">
        <v>263</v>
      </c>
      <c r="J1232" s="15" t="str">
        <f t="shared" si="61"/>
        <v>1-52B-4</v>
      </c>
      <c r="K1232">
        <f>INDEX(FamilyPlateData!I:I,MATCH(I1232,FamilyPlateData!H:H,0))</f>
        <v>2</v>
      </c>
      <c r="L1232" t="str">
        <f>INDEX(FamilyPlateData!J:J,MATCH(I1232,FamilyPlateData!H:H,0))</f>
        <v>A1</v>
      </c>
      <c r="M1232">
        <v>0</v>
      </c>
      <c r="N1232">
        <v>0</v>
      </c>
      <c r="O1232">
        <f>IF(_xlfn.IFNA(INDEX(ShrinkageData!H:H,MATCH(J1232,ShrinkageData!H:H,0)), 0) = 0, 0, 1)</f>
        <v>0</v>
      </c>
      <c r="P1232">
        <v>0</v>
      </c>
      <c r="Q1232">
        <f t="shared" si="62"/>
        <v>0</v>
      </c>
      <c r="R1232" s="1" t="s">
        <v>921</v>
      </c>
      <c r="S1232" s="16">
        <f t="shared" si="63"/>
        <v>0</v>
      </c>
    </row>
    <row r="1233" spans="1:19" x14ac:dyDescent="0.2">
      <c r="A1233" t="str">
        <f>INDEX(FamilyPlateData!$A:$A,MATCH($I1233,FamilyPlateData!$H:$H,0))</f>
        <v>F09M09</v>
      </c>
      <c r="B1233" t="str">
        <f>INDEX(FamilyPlateData!$C:$C,MATCH($I1233,FamilyPlateData!$H:$H,0))</f>
        <v>09</v>
      </c>
      <c r="C1233" t="str">
        <f>INDEX(FamilyPlateData!$D:$D,MATCH($I1233,FamilyPlateData!$H:$H,0))</f>
        <v>09</v>
      </c>
      <c r="D1233">
        <f>INDEX(FamilyPlateData!$B:$B,MATCH($I1233,FamilyPlateData!$H:$H,0))</f>
        <v>3</v>
      </c>
      <c r="E1233">
        <v>1</v>
      </c>
      <c r="F1233" s="19">
        <v>52</v>
      </c>
      <c r="G1233" t="s">
        <v>2</v>
      </c>
      <c r="H1233" s="5">
        <v>5</v>
      </c>
      <c r="I1233" t="s">
        <v>263</v>
      </c>
      <c r="J1233" s="15" t="str">
        <f t="shared" si="61"/>
        <v>1-52B-5</v>
      </c>
      <c r="K1233">
        <f>INDEX(FamilyPlateData!I:I,MATCH(I1233,FamilyPlateData!H:H,0))</f>
        <v>2</v>
      </c>
      <c r="L1233" t="str">
        <f>INDEX(FamilyPlateData!J:J,MATCH(I1233,FamilyPlateData!H:H,0))</f>
        <v>A1</v>
      </c>
      <c r="M1233">
        <v>1</v>
      </c>
      <c r="N1233">
        <v>1</v>
      </c>
      <c r="O1233">
        <f>IF(_xlfn.IFNA(INDEX(ShrinkageData!H:H,MATCH(J1233,ShrinkageData!H:H,0)), 0) = 0, 0, 1)</f>
        <v>1</v>
      </c>
      <c r="P1233">
        <v>0</v>
      </c>
      <c r="Q1233">
        <f t="shared" si="62"/>
        <v>0</v>
      </c>
      <c r="R1233" s="1">
        <v>43554</v>
      </c>
      <c r="S1233" s="16">
        <f t="shared" si="63"/>
        <v>117</v>
      </c>
    </row>
    <row r="1234" spans="1:19" x14ac:dyDescent="0.2">
      <c r="A1234" t="str">
        <f>INDEX(FamilyPlateData!$A:$A,MATCH($I1234,FamilyPlateData!$H:$H,0))</f>
        <v>F09M09</v>
      </c>
      <c r="B1234" t="str">
        <f>INDEX(FamilyPlateData!$C:$C,MATCH($I1234,FamilyPlateData!$H:$H,0))</f>
        <v>09</v>
      </c>
      <c r="C1234" t="str">
        <f>INDEX(FamilyPlateData!$D:$D,MATCH($I1234,FamilyPlateData!$H:$H,0))</f>
        <v>09</v>
      </c>
      <c r="D1234">
        <f>INDEX(FamilyPlateData!$B:$B,MATCH($I1234,FamilyPlateData!$H:$H,0))</f>
        <v>3</v>
      </c>
      <c r="E1234">
        <v>1</v>
      </c>
      <c r="F1234" s="19">
        <v>52</v>
      </c>
      <c r="G1234" t="s">
        <v>2</v>
      </c>
      <c r="H1234" s="5">
        <v>6</v>
      </c>
      <c r="I1234" t="s">
        <v>263</v>
      </c>
      <c r="J1234" s="15" t="str">
        <f t="shared" si="61"/>
        <v>1-52B-6</v>
      </c>
      <c r="K1234">
        <f>INDEX(FamilyPlateData!I:I,MATCH(I1234,FamilyPlateData!H:H,0))</f>
        <v>2</v>
      </c>
      <c r="L1234" t="str">
        <f>INDEX(FamilyPlateData!J:J,MATCH(I1234,FamilyPlateData!H:H,0))</f>
        <v>A1</v>
      </c>
      <c r="M1234">
        <v>0</v>
      </c>
      <c r="N1234">
        <v>0</v>
      </c>
      <c r="O1234">
        <f>IF(_xlfn.IFNA(INDEX(ShrinkageData!H:H,MATCH(J1234,ShrinkageData!H:H,0)), 0) = 0, 0, 1)</f>
        <v>0</v>
      </c>
      <c r="P1234">
        <v>0</v>
      </c>
      <c r="Q1234">
        <f t="shared" si="62"/>
        <v>0</v>
      </c>
      <c r="R1234" s="1" t="s">
        <v>921</v>
      </c>
      <c r="S1234" s="16">
        <f t="shared" si="63"/>
        <v>0</v>
      </c>
    </row>
    <row r="1235" spans="1:19" x14ac:dyDescent="0.2">
      <c r="A1235" t="str">
        <f>INDEX(FamilyPlateData!$A:$A,MATCH($I1235,FamilyPlateData!$H:$H,0))</f>
        <v>F02M04</v>
      </c>
      <c r="B1235" t="str">
        <f>INDEX(FamilyPlateData!$C:$C,MATCH($I1235,FamilyPlateData!$H:$H,0))</f>
        <v>02</v>
      </c>
      <c r="C1235" t="str">
        <f>INDEX(FamilyPlateData!$D:$D,MATCH($I1235,FamilyPlateData!$H:$H,0))</f>
        <v>04</v>
      </c>
      <c r="D1235">
        <f>INDEX(FamilyPlateData!$B:$B,MATCH($I1235,FamilyPlateData!$H:$H,0))</f>
        <v>1</v>
      </c>
      <c r="E1235">
        <v>1</v>
      </c>
      <c r="F1235" s="19">
        <v>52</v>
      </c>
      <c r="G1235" t="s">
        <v>3</v>
      </c>
      <c r="H1235" s="5">
        <v>1</v>
      </c>
      <c r="I1235" t="s">
        <v>264</v>
      </c>
      <c r="J1235" s="15" t="str">
        <f t="shared" si="61"/>
        <v>1-52C-1</v>
      </c>
      <c r="K1235">
        <f>INDEX(FamilyPlateData!I:I,MATCH(I1235,FamilyPlateData!H:H,0))</f>
        <v>2</v>
      </c>
      <c r="L1235" t="str">
        <f>INDEX(FamilyPlateData!J:J,MATCH(I1235,FamilyPlateData!H:H,0))</f>
        <v>A4</v>
      </c>
      <c r="M1235">
        <v>1</v>
      </c>
      <c r="N1235">
        <v>1</v>
      </c>
      <c r="O1235">
        <f>IF(_xlfn.IFNA(INDEX(ShrinkageData!H:H,MATCH(J1235,ShrinkageData!H:H,0)), 0) = 0, 0, 1)</f>
        <v>1</v>
      </c>
      <c r="P1235">
        <v>0</v>
      </c>
      <c r="Q1235">
        <f t="shared" si="62"/>
        <v>0</v>
      </c>
      <c r="R1235" s="1">
        <v>43589</v>
      </c>
      <c r="S1235" s="16">
        <f t="shared" si="63"/>
        <v>152</v>
      </c>
    </row>
    <row r="1236" spans="1:19" x14ac:dyDescent="0.2">
      <c r="A1236" t="str">
        <f>INDEX(FamilyPlateData!$A:$A,MATCH($I1236,FamilyPlateData!$H:$H,0))</f>
        <v>F02M04</v>
      </c>
      <c r="B1236" t="str">
        <f>INDEX(FamilyPlateData!$C:$C,MATCH($I1236,FamilyPlateData!$H:$H,0))</f>
        <v>02</v>
      </c>
      <c r="C1236" t="str">
        <f>INDEX(FamilyPlateData!$D:$D,MATCH($I1236,FamilyPlateData!$H:$H,0))</f>
        <v>04</v>
      </c>
      <c r="D1236">
        <f>INDEX(FamilyPlateData!$B:$B,MATCH($I1236,FamilyPlateData!$H:$H,0))</f>
        <v>1</v>
      </c>
      <c r="E1236">
        <v>1</v>
      </c>
      <c r="F1236" s="19">
        <v>52</v>
      </c>
      <c r="G1236" t="s">
        <v>3</v>
      </c>
      <c r="H1236" s="5">
        <v>2</v>
      </c>
      <c r="I1236" t="s">
        <v>264</v>
      </c>
      <c r="J1236" s="15" t="str">
        <f t="shared" si="61"/>
        <v>1-52C-2</v>
      </c>
      <c r="K1236">
        <f>INDEX(FamilyPlateData!I:I,MATCH(I1236,FamilyPlateData!H:H,0))</f>
        <v>2</v>
      </c>
      <c r="L1236" t="str">
        <f>INDEX(FamilyPlateData!J:J,MATCH(I1236,FamilyPlateData!H:H,0))</f>
        <v>A4</v>
      </c>
      <c r="M1236">
        <v>1</v>
      </c>
      <c r="N1236">
        <v>1</v>
      </c>
      <c r="O1236">
        <f>IF(_xlfn.IFNA(INDEX(ShrinkageData!H:H,MATCH(J1236,ShrinkageData!H:H,0)), 0) = 0, 0, 1)</f>
        <v>0</v>
      </c>
      <c r="P1236">
        <v>0</v>
      </c>
      <c r="Q1236">
        <f t="shared" si="62"/>
        <v>1</v>
      </c>
      <c r="R1236" s="1">
        <v>43595</v>
      </c>
      <c r="S1236" s="16">
        <f t="shared" si="63"/>
        <v>158</v>
      </c>
    </row>
    <row r="1237" spans="1:19" x14ac:dyDescent="0.2">
      <c r="A1237" t="str">
        <f>INDEX(FamilyPlateData!$A:$A,MATCH($I1237,FamilyPlateData!$H:$H,0))</f>
        <v>F02M04</v>
      </c>
      <c r="B1237" t="str">
        <f>INDEX(FamilyPlateData!$C:$C,MATCH($I1237,FamilyPlateData!$H:$H,0))</f>
        <v>02</v>
      </c>
      <c r="C1237" t="str">
        <f>INDEX(FamilyPlateData!$D:$D,MATCH($I1237,FamilyPlateData!$H:$H,0))</f>
        <v>04</v>
      </c>
      <c r="D1237">
        <f>INDEX(FamilyPlateData!$B:$B,MATCH($I1237,FamilyPlateData!$H:$H,0))</f>
        <v>1</v>
      </c>
      <c r="E1237">
        <v>1</v>
      </c>
      <c r="F1237" s="19">
        <v>52</v>
      </c>
      <c r="G1237" t="s">
        <v>3</v>
      </c>
      <c r="H1237" s="5">
        <v>3</v>
      </c>
      <c r="I1237" t="s">
        <v>264</v>
      </c>
      <c r="J1237" s="15" t="str">
        <f t="shared" si="61"/>
        <v>1-52C-3</v>
      </c>
      <c r="K1237">
        <f>INDEX(FamilyPlateData!I:I,MATCH(I1237,FamilyPlateData!H:H,0))</f>
        <v>2</v>
      </c>
      <c r="L1237" t="str">
        <f>INDEX(FamilyPlateData!J:J,MATCH(I1237,FamilyPlateData!H:H,0))</f>
        <v>A4</v>
      </c>
      <c r="M1237">
        <v>1</v>
      </c>
      <c r="N1237">
        <v>1</v>
      </c>
      <c r="O1237">
        <f>IF(_xlfn.IFNA(INDEX(ShrinkageData!H:H,MATCH(J1237,ShrinkageData!H:H,0)), 0) = 0, 0, 1)</f>
        <v>0</v>
      </c>
      <c r="P1237">
        <v>0</v>
      </c>
      <c r="Q1237">
        <f t="shared" si="62"/>
        <v>1</v>
      </c>
      <c r="R1237" s="1">
        <v>43591</v>
      </c>
      <c r="S1237" s="16">
        <f t="shared" si="63"/>
        <v>154</v>
      </c>
    </row>
    <row r="1238" spans="1:19" x14ac:dyDescent="0.2">
      <c r="A1238" t="str">
        <f>INDEX(FamilyPlateData!$A:$A,MATCH($I1238,FamilyPlateData!$H:$H,0))</f>
        <v>F02M04</v>
      </c>
      <c r="B1238" t="str">
        <f>INDEX(FamilyPlateData!$C:$C,MATCH($I1238,FamilyPlateData!$H:$H,0))</f>
        <v>02</v>
      </c>
      <c r="C1238" t="str">
        <f>INDEX(FamilyPlateData!$D:$D,MATCH($I1238,FamilyPlateData!$H:$H,0))</f>
        <v>04</v>
      </c>
      <c r="D1238">
        <f>INDEX(FamilyPlateData!$B:$B,MATCH($I1238,FamilyPlateData!$H:$H,0))</f>
        <v>1</v>
      </c>
      <c r="E1238">
        <v>1</v>
      </c>
      <c r="F1238" s="19">
        <v>52</v>
      </c>
      <c r="G1238" t="s">
        <v>3</v>
      </c>
      <c r="H1238" s="5">
        <v>4</v>
      </c>
      <c r="I1238" t="s">
        <v>264</v>
      </c>
      <c r="J1238" s="15" t="str">
        <f t="shared" si="61"/>
        <v>1-52C-4</v>
      </c>
      <c r="K1238">
        <f>INDEX(FamilyPlateData!I:I,MATCH(I1238,FamilyPlateData!H:H,0))</f>
        <v>2</v>
      </c>
      <c r="L1238" t="str">
        <f>INDEX(FamilyPlateData!J:J,MATCH(I1238,FamilyPlateData!H:H,0))</f>
        <v>A4</v>
      </c>
      <c r="M1238">
        <v>1</v>
      </c>
      <c r="N1238">
        <v>1</v>
      </c>
      <c r="O1238">
        <f>IF(_xlfn.IFNA(INDEX(ShrinkageData!H:H,MATCH(J1238,ShrinkageData!H:H,0)), 0) = 0, 0, 1)</f>
        <v>0</v>
      </c>
      <c r="P1238">
        <v>0</v>
      </c>
      <c r="Q1238">
        <f t="shared" si="62"/>
        <v>1</v>
      </c>
      <c r="R1238" s="1">
        <v>43593</v>
      </c>
      <c r="S1238" s="16">
        <f t="shared" si="63"/>
        <v>156</v>
      </c>
    </row>
    <row r="1239" spans="1:19" x14ac:dyDescent="0.2">
      <c r="A1239" t="str">
        <f>INDEX(FamilyPlateData!$A:$A,MATCH($I1239,FamilyPlateData!$H:$H,0))</f>
        <v>F02M04</v>
      </c>
      <c r="B1239" t="str">
        <f>INDEX(FamilyPlateData!$C:$C,MATCH($I1239,FamilyPlateData!$H:$H,0))</f>
        <v>02</v>
      </c>
      <c r="C1239" t="str">
        <f>INDEX(FamilyPlateData!$D:$D,MATCH($I1239,FamilyPlateData!$H:$H,0))</f>
        <v>04</v>
      </c>
      <c r="D1239">
        <f>INDEX(FamilyPlateData!$B:$B,MATCH($I1239,FamilyPlateData!$H:$H,0))</f>
        <v>1</v>
      </c>
      <c r="E1239">
        <v>1</v>
      </c>
      <c r="F1239" s="19">
        <v>52</v>
      </c>
      <c r="G1239" t="s">
        <v>3</v>
      </c>
      <c r="H1239" s="5">
        <v>5</v>
      </c>
      <c r="I1239" t="s">
        <v>264</v>
      </c>
      <c r="J1239" s="15" t="str">
        <f t="shared" si="61"/>
        <v>1-52C-5</v>
      </c>
      <c r="K1239">
        <f>INDEX(FamilyPlateData!I:I,MATCH(I1239,FamilyPlateData!H:H,0))</f>
        <v>2</v>
      </c>
      <c r="L1239" t="str">
        <f>INDEX(FamilyPlateData!J:J,MATCH(I1239,FamilyPlateData!H:H,0))</f>
        <v>A4</v>
      </c>
      <c r="M1239">
        <v>0</v>
      </c>
      <c r="N1239">
        <v>0</v>
      </c>
      <c r="O1239">
        <f>IF(_xlfn.IFNA(INDEX(ShrinkageData!H:H,MATCH(J1239,ShrinkageData!H:H,0)), 0) = 0, 0, 1)</f>
        <v>0</v>
      </c>
      <c r="P1239">
        <v>0</v>
      </c>
      <c r="Q1239">
        <f t="shared" si="62"/>
        <v>0</v>
      </c>
      <c r="R1239" s="1" t="s">
        <v>921</v>
      </c>
      <c r="S1239" s="16">
        <f t="shared" si="63"/>
        <v>0</v>
      </c>
    </row>
    <row r="1240" spans="1:19" x14ac:dyDescent="0.2">
      <c r="A1240" t="str">
        <f>INDEX(FamilyPlateData!$A:$A,MATCH($I1240,FamilyPlateData!$H:$H,0))</f>
        <v>F02M04</v>
      </c>
      <c r="B1240" t="str">
        <f>INDEX(FamilyPlateData!$C:$C,MATCH($I1240,FamilyPlateData!$H:$H,0))</f>
        <v>02</v>
      </c>
      <c r="C1240" t="str">
        <f>INDEX(FamilyPlateData!$D:$D,MATCH($I1240,FamilyPlateData!$H:$H,0))</f>
        <v>04</v>
      </c>
      <c r="D1240">
        <f>INDEX(FamilyPlateData!$B:$B,MATCH($I1240,FamilyPlateData!$H:$H,0))</f>
        <v>1</v>
      </c>
      <c r="E1240">
        <v>1</v>
      </c>
      <c r="F1240" s="19">
        <v>52</v>
      </c>
      <c r="G1240" t="s">
        <v>3</v>
      </c>
      <c r="H1240" s="5">
        <v>6</v>
      </c>
      <c r="I1240" t="s">
        <v>264</v>
      </c>
      <c r="J1240" s="15" t="str">
        <f t="shared" si="61"/>
        <v>1-52C-6</v>
      </c>
      <c r="K1240">
        <f>INDEX(FamilyPlateData!I:I,MATCH(I1240,FamilyPlateData!H:H,0))</f>
        <v>2</v>
      </c>
      <c r="L1240" t="str">
        <f>INDEX(FamilyPlateData!J:J,MATCH(I1240,FamilyPlateData!H:H,0))</f>
        <v>A4</v>
      </c>
      <c r="M1240">
        <v>1</v>
      </c>
      <c r="N1240">
        <v>1</v>
      </c>
      <c r="O1240">
        <f>IF(_xlfn.IFNA(INDEX(ShrinkageData!H:H,MATCH(J1240,ShrinkageData!H:H,0)), 0) = 0, 0, 1)</f>
        <v>1</v>
      </c>
      <c r="P1240">
        <v>0</v>
      </c>
      <c r="Q1240">
        <f t="shared" si="62"/>
        <v>0</v>
      </c>
      <c r="R1240" s="1">
        <v>43595</v>
      </c>
      <c r="S1240" s="16">
        <f t="shared" si="63"/>
        <v>158</v>
      </c>
    </row>
    <row r="1241" spans="1:19" x14ac:dyDescent="0.2">
      <c r="A1241" t="str">
        <f>INDEX(FamilyPlateData!$A:$A,MATCH($I1241,FamilyPlateData!$H:$H,0))</f>
        <v>F02M04</v>
      </c>
      <c r="B1241" t="str">
        <f>INDEX(FamilyPlateData!$C:$C,MATCH($I1241,FamilyPlateData!$H:$H,0))</f>
        <v>02</v>
      </c>
      <c r="C1241" t="str">
        <f>INDEX(FamilyPlateData!$D:$D,MATCH($I1241,FamilyPlateData!$H:$H,0))</f>
        <v>04</v>
      </c>
      <c r="D1241">
        <f>INDEX(FamilyPlateData!$B:$B,MATCH($I1241,FamilyPlateData!$H:$H,0))</f>
        <v>1</v>
      </c>
      <c r="E1241">
        <v>1</v>
      </c>
      <c r="F1241" s="19">
        <v>52</v>
      </c>
      <c r="G1241" t="s">
        <v>4</v>
      </c>
      <c r="H1241" s="5">
        <v>1</v>
      </c>
      <c r="I1241" t="s">
        <v>265</v>
      </c>
      <c r="J1241" s="15" t="str">
        <f t="shared" si="61"/>
        <v>1-52D-1</v>
      </c>
      <c r="K1241">
        <f>INDEX(FamilyPlateData!I:I,MATCH(I1241,FamilyPlateData!H:H,0))</f>
        <v>2</v>
      </c>
      <c r="L1241" t="str">
        <f>INDEX(FamilyPlateData!J:J,MATCH(I1241,FamilyPlateData!H:H,0))</f>
        <v>A4</v>
      </c>
      <c r="M1241">
        <v>1</v>
      </c>
      <c r="N1241">
        <v>1</v>
      </c>
      <c r="O1241">
        <f>IF(_xlfn.IFNA(INDEX(ShrinkageData!H:H,MATCH(J1241,ShrinkageData!H:H,0)), 0) = 0, 0, 1)</f>
        <v>1</v>
      </c>
      <c r="P1241">
        <v>0</v>
      </c>
      <c r="Q1241">
        <f t="shared" si="62"/>
        <v>0</v>
      </c>
      <c r="R1241" s="1">
        <v>43589</v>
      </c>
      <c r="S1241" s="16">
        <f t="shared" si="63"/>
        <v>152</v>
      </c>
    </row>
    <row r="1242" spans="1:19" x14ac:dyDescent="0.2">
      <c r="A1242" t="str">
        <f>INDEX(FamilyPlateData!$A:$A,MATCH($I1242,FamilyPlateData!$H:$H,0))</f>
        <v>F02M04</v>
      </c>
      <c r="B1242" t="str">
        <f>INDEX(FamilyPlateData!$C:$C,MATCH($I1242,FamilyPlateData!$H:$H,0))</f>
        <v>02</v>
      </c>
      <c r="C1242" t="str">
        <f>INDEX(FamilyPlateData!$D:$D,MATCH($I1242,FamilyPlateData!$H:$H,0))</f>
        <v>04</v>
      </c>
      <c r="D1242">
        <f>INDEX(FamilyPlateData!$B:$B,MATCH($I1242,FamilyPlateData!$H:$H,0))</f>
        <v>1</v>
      </c>
      <c r="E1242">
        <v>1</v>
      </c>
      <c r="F1242" s="19">
        <v>52</v>
      </c>
      <c r="G1242" t="s">
        <v>4</v>
      </c>
      <c r="H1242" s="5">
        <v>2</v>
      </c>
      <c r="I1242" t="s">
        <v>265</v>
      </c>
      <c r="J1242" s="15" t="str">
        <f t="shared" si="61"/>
        <v>1-52D-2</v>
      </c>
      <c r="K1242">
        <f>INDEX(FamilyPlateData!I:I,MATCH(I1242,FamilyPlateData!H:H,0))</f>
        <v>2</v>
      </c>
      <c r="L1242" t="str">
        <f>INDEX(FamilyPlateData!J:J,MATCH(I1242,FamilyPlateData!H:H,0))</f>
        <v>A4</v>
      </c>
      <c r="M1242">
        <v>0</v>
      </c>
      <c r="N1242">
        <v>0</v>
      </c>
      <c r="O1242">
        <f>IF(_xlfn.IFNA(INDEX(ShrinkageData!H:H,MATCH(J1242,ShrinkageData!H:H,0)), 0) = 0, 0, 1)</f>
        <v>0</v>
      </c>
      <c r="P1242">
        <v>0</v>
      </c>
      <c r="Q1242">
        <f t="shared" si="62"/>
        <v>0</v>
      </c>
      <c r="R1242" s="1" t="s">
        <v>921</v>
      </c>
      <c r="S1242" s="16">
        <f t="shared" si="63"/>
        <v>0</v>
      </c>
    </row>
    <row r="1243" spans="1:19" x14ac:dyDescent="0.2">
      <c r="A1243" t="str">
        <f>INDEX(FamilyPlateData!$A:$A,MATCH($I1243,FamilyPlateData!$H:$H,0))</f>
        <v>F02M04</v>
      </c>
      <c r="B1243" t="str">
        <f>INDEX(FamilyPlateData!$C:$C,MATCH($I1243,FamilyPlateData!$H:$H,0))</f>
        <v>02</v>
      </c>
      <c r="C1243" t="str">
        <f>INDEX(FamilyPlateData!$D:$D,MATCH($I1243,FamilyPlateData!$H:$H,0))</f>
        <v>04</v>
      </c>
      <c r="D1243">
        <f>INDEX(FamilyPlateData!$B:$B,MATCH($I1243,FamilyPlateData!$H:$H,0))</f>
        <v>1</v>
      </c>
      <c r="E1243">
        <v>1</v>
      </c>
      <c r="F1243" s="19">
        <v>52</v>
      </c>
      <c r="G1243" t="s">
        <v>4</v>
      </c>
      <c r="H1243" s="5">
        <v>3</v>
      </c>
      <c r="I1243" t="s">
        <v>265</v>
      </c>
      <c r="J1243" s="15" t="str">
        <f t="shared" si="61"/>
        <v>1-52D-3</v>
      </c>
      <c r="K1243">
        <f>INDEX(FamilyPlateData!I:I,MATCH(I1243,FamilyPlateData!H:H,0))</f>
        <v>2</v>
      </c>
      <c r="L1243" t="str">
        <f>INDEX(FamilyPlateData!J:J,MATCH(I1243,FamilyPlateData!H:H,0))</f>
        <v>A4</v>
      </c>
      <c r="M1243">
        <v>1</v>
      </c>
      <c r="N1243">
        <v>1</v>
      </c>
      <c r="O1243">
        <f>IF(_xlfn.IFNA(INDEX(ShrinkageData!H:H,MATCH(J1243,ShrinkageData!H:H,0)), 0) = 0, 0, 1)</f>
        <v>0</v>
      </c>
      <c r="P1243">
        <v>0</v>
      </c>
      <c r="Q1243">
        <f t="shared" si="62"/>
        <v>1</v>
      </c>
      <c r="R1243" s="1">
        <v>43593</v>
      </c>
      <c r="S1243" s="16">
        <f t="shared" si="63"/>
        <v>156</v>
      </c>
    </row>
    <row r="1244" spans="1:19" x14ac:dyDescent="0.2">
      <c r="A1244" t="str">
        <f>INDEX(FamilyPlateData!$A:$A,MATCH($I1244,FamilyPlateData!$H:$H,0))</f>
        <v>F02M04</v>
      </c>
      <c r="B1244" t="str">
        <f>INDEX(FamilyPlateData!$C:$C,MATCH($I1244,FamilyPlateData!$H:$H,0))</f>
        <v>02</v>
      </c>
      <c r="C1244" t="str">
        <f>INDEX(FamilyPlateData!$D:$D,MATCH($I1244,FamilyPlateData!$H:$H,0))</f>
        <v>04</v>
      </c>
      <c r="D1244">
        <f>INDEX(FamilyPlateData!$B:$B,MATCH($I1244,FamilyPlateData!$H:$H,0))</f>
        <v>1</v>
      </c>
      <c r="E1244">
        <v>1</v>
      </c>
      <c r="F1244" s="19">
        <v>52</v>
      </c>
      <c r="G1244" t="s">
        <v>4</v>
      </c>
      <c r="H1244" s="5">
        <v>4</v>
      </c>
      <c r="I1244" t="s">
        <v>265</v>
      </c>
      <c r="J1244" s="15" t="str">
        <f t="shared" si="61"/>
        <v>1-52D-4</v>
      </c>
      <c r="K1244">
        <f>INDEX(FamilyPlateData!I:I,MATCH(I1244,FamilyPlateData!H:H,0))</f>
        <v>2</v>
      </c>
      <c r="L1244" t="str">
        <f>INDEX(FamilyPlateData!J:J,MATCH(I1244,FamilyPlateData!H:H,0))</f>
        <v>A4</v>
      </c>
      <c r="M1244">
        <v>1</v>
      </c>
      <c r="N1244">
        <v>1</v>
      </c>
      <c r="O1244">
        <f>IF(_xlfn.IFNA(INDEX(ShrinkageData!H:H,MATCH(J1244,ShrinkageData!H:H,0)), 0) = 0, 0, 1)</f>
        <v>0</v>
      </c>
      <c r="P1244">
        <v>0</v>
      </c>
      <c r="Q1244">
        <f t="shared" si="62"/>
        <v>1</v>
      </c>
      <c r="R1244" s="1">
        <v>43591</v>
      </c>
      <c r="S1244" s="16">
        <f t="shared" si="63"/>
        <v>154</v>
      </c>
    </row>
    <row r="1245" spans="1:19" x14ac:dyDescent="0.2">
      <c r="A1245" t="str">
        <f>INDEX(FamilyPlateData!$A:$A,MATCH($I1245,FamilyPlateData!$H:$H,0))</f>
        <v>F02M04</v>
      </c>
      <c r="B1245" t="str">
        <f>INDEX(FamilyPlateData!$C:$C,MATCH($I1245,FamilyPlateData!$H:$H,0))</f>
        <v>02</v>
      </c>
      <c r="C1245" t="str">
        <f>INDEX(FamilyPlateData!$D:$D,MATCH($I1245,FamilyPlateData!$H:$H,0))</f>
        <v>04</v>
      </c>
      <c r="D1245">
        <f>INDEX(FamilyPlateData!$B:$B,MATCH($I1245,FamilyPlateData!$H:$H,0))</f>
        <v>1</v>
      </c>
      <c r="E1245">
        <v>1</v>
      </c>
      <c r="F1245" s="19">
        <v>52</v>
      </c>
      <c r="G1245" t="s">
        <v>4</v>
      </c>
      <c r="H1245" s="5">
        <v>5</v>
      </c>
      <c r="I1245" t="s">
        <v>265</v>
      </c>
      <c r="J1245" s="15" t="str">
        <f t="shared" si="61"/>
        <v>1-52D-5</v>
      </c>
      <c r="K1245">
        <f>INDEX(FamilyPlateData!I:I,MATCH(I1245,FamilyPlateData!H:H,0))</f>
        <v>2</v>
      </c>
      <c r="L1245" t="str">
        <f>INDEX(FamilyPlateData!J:J,MATCH(I1245,FamilyPlateData!H:H,0))</f>
        <v>A4</v>
      </c>
      <c r="M1245">
        <v>0</v>
      </c>
      <c r="N1245">
        <v>0</v>
      </c>
      <c r="O1245">
        <f>IF(_xlfn.IFNA(INDEX(ShrinkageData!H:H,MATCH(J1245,ShrinkageData!H:H,0)), 0) = 0, 0, 1)</f>
        <v>0</v>
      </c>
      <c r="P1245">
        <v>0</v>
      </c>
      <c r="Q1245">
        <f t="shared" si="62"/>
        <v>0</v>
      </c>
      <c r="R1245" s="1" t="s">
        <v>921</v>
      </c>
      <c r="S1245" s="16">
        <f t="shared" si="63"/>
        <v>0</v>
      </c>
    </row>
    <row r="1246" spans="1:19" x14ac:dyDescent="0.2">
      <c r="A1246" t="str">
        <f>INDEX(FamilyPlateData!$A:$A,MATCH($I1246,FamilyPlateData!$H:$H,0))</f>
        <v>F02M04</v>
      </c>
      <c r="B1246" t="str">
        <f>INDEX(FamilyPlateData!$C:$C,MATCH($I1246,FamilyPlateData!$H:$H,0))</f>
        <v>02</v>
      </c>
      <c r="C1246" t="str">
        <f>INDEX(FamilyPlateData!$D:$D,MATCH($I1246,FamilyPlateData!$H:$H,0))</f>
        <v>04</v>
      </c>
      <c r="D1246">
        <f>INDEX(FamilyPlateData!$B:$B,MATCH($I1246,FamilyPlateData!$H:$H,0))</f>
        <v>1</v>
      </c>
      <c r="E1246">
        <v>1</v>
      </c>
      <c r="F1246" s="19">
        <v>52</v>
      </c>
      <c r="G1246" t="s">
        <v>4</v>
      </c>
      <c r="H1246" s="5">
        <v>6</v>
      </c>
      <c r="I1246" t="s">
        <v>265</v>
      </c>
      <c r="J1246" s="15" t="str">
        <f t="shared" si="61"/>
        <v>1-52D-6</v>
      </c>
      <c r="K1246">
        <f>INDEX(FamilyPlateData!I:I,MATCH(I1246,FamilyPlateData!H:H,0))</f>
        <v>2</v>
      </c>
      <c r="L1246" t="str">
        <f>INDEX(FamilyPlateData!J:J,MATCH(I1246,FamilyPlateData!H:H,0))</f>
        <v>A4</v>
      </c>
      <c r="M1246">
        <v>1</v>
      </c>
      <c r="N1246">
        <v>1</v>
      </c>
      <c r="O1246">
        <f>IF(_xlfn.IFNA(INDEX(ShrinkageData!H:H,MATCH(J1246,ShrinkageData!H:H,0)), 0) = 0, 0, 1)</f>
        <v>0</v>
      </c>
      <c r="P1246">
        <v>0</v>
      </c>
      <c r="Q1246">
        <f t="shared" si="62"/>
        <v>1</v>
      </c>
      <c r="R1246" s="1">
        <v>43593</v>
      </c>
      <c r="S1246" s="16">
        <f t="shared" si="63"/>
        <v>156</v>
      </c>
    </row>
    <row r="1247" spans="1:19" x14ac:dyDescent="0.2">
      <c r="A1247" t="str">
        <f>INDEX(FamilyPlateData!$A:$A,MATCH($I1247,FamilyPlateData!$H:$H,0))</f>
        <v>F06M05</v>
      </c>
      <c r="B1247" t="str">
        <f>INDEX(FamilyPlateData!$C:$C,MATCH($I1247,FamilyPlateData!$H:$H,0))</f>
        <v>06</v>
      </c>
      <c r="C1247" t="str">
        <f>INDEX(FamilyPlateData!$D:$D,MATCH($I1247,FamilyPlateData!$H:$H,0))</f>
        <v>05</v>
      </c>
      <c r="D1247">
        <f>INDEX(FamilyPlateData!$B:$B,MATCH($I1247,FamilyPlateData!$H:$H,0))</f>
        <v>2</v>
      </c>
      <c r="E1247">
        <v>1</v>
      </c>
      <c r="F1247" s="19">
        <v>53</v>
      </c>
      <c r="G1247" t="s">
        <v>1</v>
      </c>
      <c r="H1247" s="5">
        <v>1</v>
      </c>
      <c r="I1247" t="s">
        <v>266</v>
      </c>
      <c r="J1247" s="15" t="str">
        <f t="shared" si="61"/>
        <v>1-53A-1</v>
      </c>
      <c r="K1247">
        <f>INDEX(FamilyPlateData!I:I,MATCH(I1247,FamilyPlateData!H:H,0))</f>
        <v>3</v>
      </c>
      <c r="L1247" t="str">
        <f>INDEX(FamilyPlateData!J:J,MATCH(I1247,FamilyPlateData!H:H,0))</f>
        <v>A2</v>
      </c>
      <c r="M1247">
        <v>1</v>
      </c>
      <c r="N1247">
        <v>1</v>
      </c>
      <c r="O1247">
        <f>IF(_xlfn.IFNA(INDEX(ShrinkageData!H:H,MATCH(J1247,ShrinkageData!H:H,0)), 0) = 0, 0, 1)</f>
        <v>0</v>
      </c>
      <c r="P1247">
        <v>0</v>
      </c>
      <c r="Q1247">
        <f t="shared" si="62"/>
        <v>1</v>
      </c>
      <c r="R1247" s="1">
        <v>43591</v>
      </c>
      <c r="S1247" s="16">
        <f t="shared" si="63"/>
        <v>154</v>
      </c>
    </row>
    <row r="1248" spans="1:19" x14ac:dyDescent="0.2">
      <c r="A1248" t="str">
        <f>INDEX(FamilyPlateData!$A:$A,MATCH($I1248,FamilyPlateData!$H:$H,0))</f>
        <v>F06M05</v>
      </c>
      <c r="B1248" t="str">
        <f>INDEX(FamilyPlateData!$C:$C,MATCH($I1248,FamilyPlateData!$H:$H,0))</f>
        <v>06</v>
      </c>
      <c r="C1248" t="str">
        <f>INDEX(FamilyPlateData!$D:$D,MATCH($I1248,FamilyPlateData!$H:$H,0))</f>
        <v>05</v>
      </c>
      <c r="D1248">
        <f>INDEX(FamilyPlateData!$B:$B,MATCH($I1248,FamilyPlateData!$H:$H,0))</f>
        <v>2</v>
      </c>
      <c r="E1248">
        <v>1</v>
      </c>
      <c r="F1248" s="19">
        <v>53</v>
      </c>
      <c r="G1248" t="s">
        <v>1</v>
      </c>
      <c r="H1248" s="5">
        <v>2</v>
      </c>
      <c r="I1248" t="s">
        <v>266</v>
      </c>
      <c r="J1248" s="15" t="str">
        <f t="shared" si="61"/>
        <v>1-53A-2</v>
      </c>
      <c r="K1248">
        <f>INDEX(FamilyPlateData!I:I,MATCH(I1248,FamilyPlateData!H:H,0))</f>
        <v>3</v>
      </c>
      <c r="L1248" t="str">
        <f>INDEX(FamilyPlateData!J:J,MATCH(I1248,FamilyPlateData!H:H,0))</f>
        <v>A2</v>
      </c>
      <c r="M1248">
        <v>1</v>
      </c>
      <c r="N1248">
        <v>1</v>
      </c>
      <c r="O1248">
        <f>IF(_xlfn.IFNA(INDEX(ShrinkageData!H:H,MATCH(J1248,ShrinkageData!H:H,0)), 0) = 0, 0, 1)</f>
        <v>0</v>
      </c>
      <c r="P1248">
        <v>0</v>
      </c>
      <c r="Q1248">
        <f t="shared" si="62"/>
        <v>1</v>
      </c>
      <c r="R1248" s="1">
        <v>43593</v>
      </c>
      <c r="S1248" s="16">
        <f t="shared" si="63"/>
        <v>156</v>
      </c>
    </row>
    <row r="1249" spans="1:19" x14ac:dyDescent="0.2">
      <c r="A1249" t="str">
        <f>INDEX(FamilyPlateData!$A:$A,MATCH($I1249,FamilyPlateData!$H:$H,0))</f>
        <v>F06M05</v>
      </c>
      <c r="B1249" t="str">
        <f>INDEX(FamilyPlateData!$C:$C,MATCH($I1249,FamilyPlateData!$H:$H,0))</f>
        <v>06</v>
      </c>
      <c r="C1249" t="str">
        <f>INDEX(FamilyPlateData!$D:$D,MATCH($I1249,FamilyPlateData!$H:$H,0))</f>
        <v>05</v>
      </c>
      <c r="D1249">
        <f>INDEX(FamilyPlateData!$B:$B,MATCH($I1249,FamilyPlateData!$H:$H,0))</f>
        <v>2</v>
      </c>
      <c r="E1249">
        <v>1</v>
      </c>
      <c r="F1249" s="19">
        <v>53</v>
      </c>
      <c r="G1249" t="s">
        <v>1</v>
      </c>
      <c r="H1249" s="5">
        <v>3</v>
      </c>
      <c r="I1249" t="s">
        <v>266</v>
      </c>
      <c r="J1249" s="15" t="str">
        <f t="shared" si="61"/>
        <v>1-53A-3</v>
      </c>
      <c r="K1249">
        <f>INDEX(FamilyPlateData!I:I,MATCH(I1249,FamilyPlateData!H:H,0))</f>
        <v>3</v>
      </c>
      <c r="L1249" t="str">
        <f>INDEX(FamilyPlateData!J:J,MATCH(I1249,FamilyPlateData!H:H,0))</f>
        <v>A2</v>
      </c>
      <c r="M1249">
        <v>0</v>
      </c>
      <c r="N1249">
        <v>0</v>
      </c>
      <c r="O1249">
        <f>IF(_xlfn.IFNA(INDEX(ShrinkageData!H:H,MATCH(J1249,ShrinkageData!H:H,0)), 0) = 0, 0, 1)</f>
        <v>0</v>
      </c>
      <c r="P1249">
        <v>0</v>
      </c>
      <c r="Q1249">
        <f t="shared" si="62"/>
        <v>0</v>
      </c>
      <c r="R1249" s="1" t="s">
        <v>921</v>
      </c>
      <c r="S1249" s="16">
        <f t="shared" si="63"/>
        <v>0</v>
      </c>
    </row>
    <row r="1250" spans="1:19" x14ac:dyDescent="0.2">
      <c r="A1250" t="str">
        <f>INDEX(FamilyPlateData!$A:$A,MATCH($I1250,FamilyPlateData!$H:$H,0))</f>
        <v>F06M05</v>
      </c>
      <c r="B1250" t="str">
        <f>INDEX(FamilyPlateData!$C:$C,MATCH($I1250,FamilyPlateData!$H:$H,0))</f>
        <v>06</v>
      </c>
      <c r="C1250" t="str">
        <f>INDEX(FamilyPlateData!$D:$D,MATCH($I1250,FamilyPlateData!$H:$H,0))</f>
        <v>05</v>
      </c>
      <c r="D1250">
        <f>INDEX(FamilyPlateData!$B:$B,MATCH($I1250,FamilyPlateData!$H:$H,0))</f>
        <v>2</v>
      </c>
      <c r="E1250">
        <v>1</v>
      </c>
      <c r="F1250" s="19">
        <v>53</v>
      </c>
      <c r="G1250" t="s">
        <v>1</v>
      </c>
      <c r="H1250" s="5">
        <v>4</v>
      </c>
      <c r="I1250" t="s">
        <v>266</v>
      </c>
      <c r="J1250" s="15" t="str">
        <f t="shared" si="61"/>
        <v>1-53A-4</v>
      </c>
      <c r="K1250">
        <f>INDEX(FamilyPlateData!I:I,MATCH(I1250,FamilyPlateData!H:H,0))</f>
        <v>3</v>
      </c>
      <c r="L1250" t="str">
        <f>INDEX(FamilyPlateData!J:J,MATCH(I1250,FamilyPlateData!H:H,0))</f>
        <v>A2</v>
      </c>
      <c r="M1250">
        <v>1</v>
      </c>
      <c r="N1250">
        <v>1</v>
      </c>
      <c r="O1250">
        <f>IF(_xlfn.IFNA(INDEX(ShrinkageData!H:H,MATCH(J1250,ShrinkageData!H:H,0)), 0) = 0, 0, 1)</f>
        <v>0</v>
      </c>
      <c r="P1250">
        <v>0</v>
      </c>
      <c r="Q1250">
        <f t="shared" si="62"/>
        <v>1</v>
      </c>
      <c r="R1250" s="1">
        <v>43600</v>
      </c>
      <c r="S1250" s="16">
        <f t="shared" si="63"/>
        <v>163</v>
      </c>
    </row>
    <row r="1251" spans="1:19" x14ac:dyDescent="0.2">
      <c r="A1251" t="str">
        <f>INDEX(FamilyPlateData!$A:$A,MATCH($I1251,FamilyPlateData!$H:$H,0))</f>
        <v>F06M05</v>
      </c>
      <c r="B1251" t="str">
        <f>INDEX(FamilyPlateData!$C:$C,MATCH($I1251,FamilyPlateData!$H:$H,0))</f>
        <v>06</v>
      </c>
      <c r="C1251" t="str">
        <f>INDEX(FamilyPlateData!$D:$D,MATCH($I1251,FamilyPlateData!$H:$H,0))</f>
        <v>05</v>
      </c>
      <c r="D1251">
        <f>INDEX(FamilyPlateData!$B:$B,MATCH($I1251,FamilyPlateData!$H:$H,0))</f>
        <v>2</v>
      </c>
      <c r="E1251">
        <v>1</v>
      </c>
      <c r="F1251" s="19">
        <v>53</v>
      </c>
      <c r="G1251" t="s">
        <v>1</v>
      </c>
      <c r="H1251" s="5">
        <v>5</v>
      </c>
      <c r="I1251" t="s">
        <v>266</v>
      </c>
      <c r="J1251" s="15" t="str">
        <f t="shared" si="61"/>
        <v>1-53A-5</v>
      </c>
      <c r="K1251">
        <f>INDEX(FamilyPlateData!I:I,MATCH(I1251,FamilyPlateData!H:H,0))</f>
        <v>3</v>
      </c>
      <c r="L1251" t="str">
        <f>INDEX(FamilyPlateData!J:J,MATCH(I1251,FamilyPlateData!H:H,0))</f>
        <v>A2</v>
      </c>
      <c r="M1251">
        <v>1</v>
      </c>
      <c r="N1251">
        <v>1</v>
      </c>
      <c r="O1251">
        <f>IF(_xlfn.IFNA(INDEX(ShrinkageData!H:H,MATCH(J1251,ShrinkageData!H:H,0)), 0) = 0, 0, 1)</f>
        <v>1</v>
      </c>
      <c r="P1251">
        <v>0</v>
      </c>
      <c r="Q1251">
        <f t="shared" si="62"/>
        <v>0</v>
      </c>
      <c r="R1251" s="1">
        <v>43585</v>
      </c>
      <c r="S1251" s="16">
        <f t="shared" si="63"/>
        <v>148</v>
      </c>
    </row>
    <row r="1252" spans="1:19" x14ac:dyDescent="0.2">
      <c r="A1252" t="str">
        <f>INDEX(FamilyPlateData!$A:$A,MATCH($I1252,FamilyPlateData!$H:$H,0))</f>
        <v>F06M05</v>
      </c>
      <c r="B1252" t="str">
        <f>INDEX(FamilyPlateData!$C:$C,MATCH($I1252,FamilyPlateData!$H:$H,0))</f>
        <v>06</v>
      </c>
      <c r="C1252" t="str">
        <f>INDEX(FamilyPlateData!$D:$D,MATCH($I1252,FamilyPlateData!$H:$H,0))</f>
        <v>05</v>
      </c>
      <c r="D1252">
        <f>INDEX(FamilyPlateData!$B:$B,MATCH($I1252,FamilyPlateData!$H:$H,0))</f>
        <v>2</v>
      </c>
      <c r="E1252">
        <v>1</v>
      </c>
      <c r="F1252" s="19">
        <v>53</v>
      </c>
      <c r="G1252" t="s">
        <v>1</v>
      </c>
      <c r="H1252" s="5">
        <v>6</v>
      </c>
      <c r="I1252" t="s">
        <v>266</v>
      </c>
      <c r="J1252" s="15" t="str">
        <f t="shared" si="61"/>
        <v>1-53A-6</v>
      </c>
      <c r="K1252">
        <f>INDEX(FamilyPlateData!I:I,MATCH(I1252,FamilyPlateData!H:H,0))</f>
        <v>3</v>
      </c>
      <c r="L1252" t="str">
        <f>INDEX(FamilyPlateData!J:J,MATCH(I1252,FamilyPlateData!H:H,0))</f>
        <v>A2</v>
      </c>
      <c r="M1252">
        <v>1</v>
      </c>
      <c r="N1252">
        <v>1</v>
      </c>
      <c r="O1252">
        <f>IF(_xlfn.IFNA(INDEX(ShrinkageData!H:H,MATCH(J1252,ShrinkageData!H:H,0)), 0) = 0, 0, 1)</f>
        <v>0</v>
      </c>
      <c r="P1252">
        <v>0</v>
      </c>
      <c r="Q1252">
        <f t="shared" si="62"/>
        <v>1</v>
      </c>
      <c r="R1252" s="1">
        <v>43600</v>
      </c>
      <c r="S1252" s="16">
        <f t="shared" si="63"/>
        <v>163</v>
      </c>
    </row>
    <row r="1253" spans="1:19" x14ac:dyDescent="0.2">
      <c r="A1253" t="str">
        <f>INDEX(FamilyPlateData!$A:$A,MATCH($I1253,FamilyPlateData!$H:$H,0))</f>
        <v>F06M05</v>
      </c>
      <c r="B1253" t="str">
        <f>INDEX(FamilyPlateData!$C:$C,MATCH($I1253,FamilyPlateData!$H:$H,0))</f>
        <v>06</v>
      </c>
      <c r="C1253" t="str">
        <f>INDEX(FamilyPlateData!$D:$D,MATCH($I1253,FamilyPlateData!$H:$H,0))</f>
        <v>05</v>
      </c>
      <c r="D1253">
        <f>INDEX(FamilyPlateData!$B:$B,MATCH($I1253,FamilyPlateData!$H:$H,0))</f>
        <v>2</v>
      </c>
      <c r="E1253">
        <v>1</v>
      </c>
      <c r="F1253" s="19">
        <v>53</v>
      </c>
      <c r="G1253" t="s">
        <v>2</v>
      </c>
      <c r="H1253" s="5">
        <v>1</v>
      </c>
      <c r="I1253" t="s">
        <v>267</v>
      </c>
      <c r="J1253" s="15" t="str">
        <f t="shared" si="61"/>
        <v>1-53B-1</v>
      </c>
      <c r="K1253">
        <f>INDEX(FamilyPlateData!I:I,MATCH(I1253,FamilyPlateData!H:H,0))</f>
        <v>3</v>
      </c>
      <c r="L1253" t="str">
        <f>INDEX(FamilyPlateData!J:J,MATCH(I1253,FamilyPlateData!H:H,0))</f>
        <v>A2</v>
      </c>
      <c r="M1253">
        <v>0</v>
      </c>
      <c r="N1253">
        <v>1</v>
      </c>
      <c r="O1253">
        <f>IF(_xlfn.IFNA(INDEX(ShrinkageData!H:H,MATCH(J1253,ShrinkageData!H:H,0)), 0) = 0, 0, 1)</f>
        <v>0</v>
      </c>
      <c r="P1253">
        <v>1</v>
      </c>
      <c r="Q1253">
        <f t="shared" si="62"/>
        <v>0</v>
      </c>
      <c r="R1253" s="1">
        <v>43595</v>
      </c>
      <c r="S1253" s="16">
        <f t="shared" si="63"/>
        <v>158</v>
      </c>
    </row>
    <row r="1254" spans="1:19" x14ac:dyDescent="0.2">
      <c r="A1254" t="str">
        <f>INDEX(FamilyPlateData!$A:$A,MATCH($I1254,FamilyPlateData!$H:$H,0))</f>
        <v>F06M05</v>
      </c>
      <c r="B1254" t="str">
        <f>INDEX(FamilyPlateData!$C:$C,MATCH($I1254,FamilyPlateData!$H:$H,0))</f>
        <v>06</v>
      </c>
      <c r="C1254" t="str">
        <f>INDEX(FamilyPlateData!$D:$D,MATCH($I1254,FamilyPlateData!$H:$H,0))</f>
        <v>05</v>
      </c>
      <c r="D1254">
        <f>INDEX(FamilyPlateData!$B:$B,MATCH($I1254,FamilyPlateData!$H:$H,0))</f>
        <v>2</v>
      </c>
      <c r="E1254">
        <v>1</v>
      </c>
      <c r="F1254" s="19">
        <v>53</v>
      </c>
      <c r="G1254" t="s">
        <v>2</v>
      </c>
      <c r="H1254" s="5">
        <v>2</v>
      </c>
      <c r="I1254" t="s">
        <v>267</v>
      </c>
      <c r="J1254" s="15" t="str">
        <f t="shared" si="61"/>
        <v>1-53B-2</v>
      </c>
      <c r="K1254">
        <f>INDEX(FamilyPlateData!I:I,MATCH(I1254,FamilyPlateData!H:H,0))</f>
        <v>3</v>
      </c>
      <c r="L1254" t="str">
        <f>INDEX(FamilyPlateData!J:J,MATCH(I1254,FamilyPlateData!H:H,0))</f>
        <v>A2</v>
      </c>
      <c r="M1254">
        <v>1</v>
      </c>
      <c r="N1254">
        <v>1</v>
      </c>
      <c r="O1254">
        <f>IF(_xlfn.IFNA(INDEX(ShrinkageData!H:H,MATCH(J1254,ShrinkageData!H:H,0)), 0) = 0, 0, 1)</f>
        <v>1</v>
      </c>
      <c r="P1254">
        <v>0</v>
      </c>
      <c r="Q1254">
        <f t="shared" si="62"/>
        <v>0</v>
      </c>
      <c r="R1254" s="1">
        <v>43566</v>
      </c>
      <c r="S1254" s="16">
        <f t="shared" si="63"/>
        <v>129</v>
      </c>
    </row>
    <row r="1255" spans="1:19" x14ac:dyDescent="0.2">
      <c r="A1255" t="str">
        <f>INDEX(FamilyPlateData!$A:$A,MATCH($I1255,FamilyPlateData!$H:$H,0))</f>
        <v>F06M05</v>
      </c>
      <c r="B1255" t="str">
        <f>INDEX(FamilyPlateData!$C:$C,MATCH($I1255,FamilyPlateData!$H:$H,0))</f>
        <v>06</v>
      </c>
      <c r="C1255" t="str">
        <f>INDEX(FamilyPlateData!$D:$D,MATCH($I1255,FamilyPlateData!$H:$H,0))</f>
        <v>05</v>
      </c>
      <c r="D1255">
        <f>INDEX(FamilyPlateData!$B:$B,MATCH($I1255,FamilyPlateData!$H:$H,0))</f>
        <v>2</v>
      </c>
      <c r="E1255">
        <v>1</v>
      </c>
      <c r="F1255" s="19">
        <v>53</v>
      </c>
      <c r="G1255" t="s">
        <v>2</v>
      </c>
      <c r="H1255" s="5">
        <v>3</v>
      </c>
      <c r="I1255" t="s">
        <v>267</v>
      </c>
      <c r="J1255" s="15" t="str">
        <f t="shared" si="61"/>
        <v>1-53B-3</v>
      </c>
      <c r="K1255">
        <f>INDEX(FamilyPlateData!I:I,MATCH(I1255,FamilyPlateData!H:H,0))</f>
        <v>3</v>
      </c>
      <c r="L1255" t="str">
        <f>INDEX(FamilyPlateData!J:J,MATCH(I1255,FamilyPlateData!H:H,0))</f>
        <v>A2</v>
      </c>
      <c r="M1255">
        <v>1</v>
      </c>
      <c r="N1255">
        <v>1</v>
      </c>
      <c r="O1255">
        <f>IF(_xlfn.IFNA(INDEX(ShrinkageData!H:H,MATCH(J1255,ShrinkageData!H:H,0)), 0) = 0, 0, 1)</f>
        <v>0</v>
      </c>
      <c r="P1255">
        <v>0</v>
      </c>
      <c r="Q1255">
        <f t="shared" si="62"/>
        <v>1</v>
      </c>
      <c r="R1255" s="1">
        <v>43595</v>
      </c>
      <c r="S1255" s="16">
        <f t="shared" si="63"/>
        <v>158</v>
      </c>
    </row>
    <row r="1256" spans="1:19" x14ac:dyDescent="0.2">
      <c r="A1256" t="str">
        <f>INDEX(FamilyPlateData!$A:$A,MATCH($I1256,FamilyPlateData!$H:$H,0))</f>
        <v>F06M05</v>
      </c>
      <c r="B1256" t="str">
        <f>INDEX(FamilyPlateData!$C:$C,MATCH($I1256,FamilyPlateData!$H:$H,0))</f>
        <v>06</v>
      </c>
      <c r="C1256" t="str">
        <f>INDEX(FamilyPlateData!$D:$D,MATCH($I1256,FamilyPlateData!$H:$H,0))</f>
        <v>05</v>
      </c>
      <c r="D1256">
        <f>INDEX(FamilyPlateData!$B:$B,MATCH($I1256,FamilyPlateData!$H:$H,0))</f>
        <v>2</v>
      </c>
      <c r="E1256">
        <v>1</v>
      </c>
      <c r="F1256" s="19">
        <v>53</v>
      </c>
      <c r="G1256" t="s">
        <v>2</v>
      </c>
      <c r="H1256" s="5">
        <v>4</v>
      </c>
      <c r="I1256" t="s">
        <v>267</v>
      </c>
      <c r="J1256" s="15" t="str">
        <f t="shared" si="61"/>
        <v>1-53B-4</v>
      </c>
      <c r="K1256">
        <f>INDEX(FamilyPlateData!I:I,MATCH(I1256,FamilyPlateData!H:H,0))</f>
        <v>3</v>
      </c>
      <c r="L1256" t="str">
        <f>INDEX(FamilyPlateData!J:J,MATCH(I1256,FamilyPlateData!H:H,0))</f>
        <v>A2</v>
      </c>
      <c r="M1256">
        <v>0</v>
      </c>
      <c r="N1256">
        <v>0</v>
      </c>
      <c r="O1256">
        <f>IF(_xlfn.IFNA(INDEX(ShrinkageData!H:H,MATCH(J1256,ShrinkageData!H:H,0)), 0) = 0, 0, 1)</f>
        <v>1</v>
      </c>
      <c r="P1256">
        <v>0</v>
      </c>
      <c r="Q1256">
        <f t="shared" si="62"/>
        <v>0</v>
      </c>
      <c r="R1256" s="1" t="s">
        <v>921</v>
      </c>
      <c r="S1256" s="16">
        <f t="shared" si="63"/>
        <v>0</v>
      </c>
    </row>
    <row r="1257" spans="1:19" x14ac:dyDescent="0.2">
      <c r="A1257" t="str">
        <f>INDEX(FamilyPlateData!$A:$A,MATCH($I1257,FamilyPlateData!$H:$H,0))</f>
        <v>F06M05</v>
      </c>
      <c r="B1257" t="str">
        <f>INDEX(FamilyPlateData!$C:$C,MATCH($I1257,FamilyPlateData!$H:$H,0))</f>
        <v>06</v>
      </c>
      <c r="C1257" t="str">
        <f>INDEX(FamilyPlateData!$D:$D,MATCH($I1257,FamilyPlateData!$H:$H,0))</f>
        <v>05</v>
      </c>
      <c r="D1257">
        <f>INDEX(FamilyPlateData!$B:$B,MATCH($I1257,FamilyPlateData!$H:$H,0))</f>
        <v>2</v>
      </c>
      <c r="E1257">
        <v>1</v>
      </c>
      <c r="F1257" s="19">
        <v>53</v>
      </c>
      <c r="G1257" t="s">
        <v>2</v>
      </c>
      <c r="H1257" s="5">
        <v>5</v>
      </c>
      <c r="I1257" t="s">
        <v>267</v>
      </c>
      <c r="J1257" s="15" t="str">
        <f t="shared" si="61"/>
        <v>1-53B-5</v>
      </c>
      <c r="K1257">
        <f>INDEX(FamilyPlateData!I:I,MATCH(I1257,FamilyPlateData!H:H,0))</f>
        <v>3</v>
      </c>
      <c r="L1257" t="str">
        <f>INDEX(FamilyPlateData!J:J,MATCH(I1257,FamilyPlateData!H:H,0))</f>
        <v>A2</v>
      </c>
      <c r="M1257">
        <v>0</v>
      </c>
      <c r="N1257">
        <v>0</v>
      </c>
      <c r="O1257">
        <f>IF(_xlfn.IFNA(INDEX(ShrinkageData!H:H,MATCH(J1257,ShrinkageData!H:H,0)), 0) = 0, 0, 1)</f>
        <v>1</v>
      </c>
      <c r="P1257">
        <v>0</v>
      </c>
      <c r="Q1257">
        <f t="shared" si="62"/>
        <v>0</v>
      </c>
      <c r="R1257" s="1" t="s">
        <v>921</v>
      </c>
      <c r="S1257" s="16">
        <f t="shared" si="63"/>
        <v>0</v>
      </c>
    </row>
    <row r="1258" spans="1:19" x14ac:dyDescent="0.2">
      <c r="A1258" t="str">
        <f>INDEX(FamilyPlateData!$A:$A,MATCH($I1258,FamilyPlateData!$H:$H,0))</f>
        <v>F06M05</v>
      </c>
      <c r="B1258" t="str">
        <f>INDEX(FamilyPlateData!$C:$C,MATCH($I1258,FamilyPlateData!$H:$H,0))</f>
        <v>06</v>
      </c>
      <c r="C1258" t="str">
        <f>INDEX(FamilyPlateData!$D:$D,MATCH($I1258,FamilyPlateData!$H:$H,0))</f>
        <v>05</v>
      </c>
      <c r="D1258">
        <f>INDEX(FamilyPlateData!$B:$B,MATCH($I1258,FamilyPlateData!$H:$H,0))</f>
        <v>2</v>
      </c>
      <c r="E1258">
        <v>1</v>
      </c>
      <c r="F1258" s="19">
        <v>53</v>
      </c>
      <c r="G1258" t="s">
        <v>2</v>
      </c>
      <c r="H1258" s="5">
        <v>6</v>
      </c>
      <c r="I1258" t="s">
        <v>267</v>
      </c>
      <c r="J1258" s="15" t="str">
        <f t="shared" si="61"/>
        <v>1-53B-6</v>
      </c>
      <c r="K1258">
        <f>INDEX(FamilyPlateData!I:I,MATCH(I1258,FamilyPlateData!H:H,0))</f>
        <v>3</v>
      </c>
      <c r="L1258" t="str">
        <f>INDEX(FamilyPlateData!J:J,MATCH(I1258,FamilyPlateData!H:H,0))</f>
        <v>A2</v>
      </c>
      <c r="M1258">
        <v>1</v>
      </c>
      <c r="N1258">
        <v>1</v>
      </c>
      <c r="O1258">
        <f>IF(_xlfn.IFNA(INDEX(ShrinkageData!H:H,MATCH(J1258,ShrinkageData!H:H,0)), 0) = 0, 0, 1)</f>
        <v>0</v>
      </c>
      <c r="P1258">
        <v>0</v>
      </c>
      <c r="Q1258">
        <f t="shared" si="62"/>
        <v>1</v>
      </c>
      <c r="R1258" s="1">
        <v>43600</v>
      </c>
      <c r="S1258" s="16">
        <f t="shared" si="63"/>
        <v>163</v>
      </c>
    </row>
    <row r="1259" spans="1:19" x14ac:dyDescent="0.2">
      <c r="A1259" t="str">
        <f>INDEX(FamilyPlateData!$A:$A,MATCH($I1259,FamilyPlateData!$H:$H,0))</f>
        <v>F12M13</v>
      </c>
      <c r="B1259" t="str">
        <f>INDEX(FamilyPlateData!$C:$C,MATCH($I1259,FamilyPlateData!$H:$H,0))</f>
        <v>12</v>
      </c>
      <c r="C1259" t="str">
        <f>INDEX(FamilyPlateData!$D:$D,MATCH($I1259,FamilyPlateData!$H:$H,0))</f>
        <v>13</v>
      </c>
      <c r="D1259">
        <f>INDEX(FamilyPlateData!$B:$B,MATCH($I1259,FamilyPlateData!$H:$H,0))</f>
        <v>4</v>
      </c>
      <c r="E1259">
        <v>1</v>
      </c>
      <c r="F1259" s="19">
        <v>53</v>
      </c>
      <c r="G1259" t="s">
        <v>3</v>
      </c>
      <c r="H1259" s="5">
        <v>1</v>
      </c>
      <c r="I1259" t="s">
        <v>268</v>
      </c>
      <c r="J1259" s="15" t="str">
        <f t="shared" si="61"/>
        <v>1-53C-1</v>
      </c>
      <c r="K1259">
        <f>INDEX(FamilyPlateData!I:I,MATCH(I1259,FamilyPlateData!H:H,0))</f>
        <v>3</v>
      </c>
      <c r="L1259" t="str">
        <f>INDEX(FamilyPlateData!J:J,MATCH(I1259,FamilyPlateData!H:H,0))</f>
        <v>A3</v>
      </c>
      <c r="M1259">
        <v>1</v>
      </c>
      <c r="N1259">
        <v>1</v>
      </c>
      <c r="O1259">
        <f>IF(_xlfn.IFNA(INDEX(ShrinkageData!H:H,MATCH(J1259,ShrinkageData!H:H,0)), 0) = 0, 0, 1)</f>
        <v>0</v>
      </c>
      <c r="P1259">
        <v>0</v>
      </c>
      <c r="Q1259">
        <f t="shared" si="62"/>
        <v>1</v>
      </c>
      <c r="R1259" s="1">
        <v>43600</v>
      </c>
      <c r="S1259" s="16">
        <f t="shared" si="63"/>
        <v>163</v>
      </c>
    </row>
    <row r="1260" spans="1:19" x14ac:dyDescent="0.2">
      <c r="A1260" t="str">
        <f>INDEX(FamilyPlateData!$A:$A,MATCH($I1260,FamilyPlateData!$H:$H,0))</f>
        <v>F12M13</v>
      </c>
      <c r="B1260" t="str">
        <f>INDEX(FamilyPlateData!$C:$C,MATCH($I1260,FamilyPlateData!$H:$H,0))</f>
        <v>12</v>
      </c>
      <c r="C1260" t="str">
        <f>INDEX(FamilyPlateData!$D:$D,MATCH($I1260,FamilyPlateData!$H:$H,0))</f>
        <v>13</v>
      </c>
      <c r="D1260">
        <f>INDEX(FamilyPlateData!$B:$B,MATCH($I1260,FamilyPlateData!$H:$H,0))</f>
        <v>4</v>
      </c>
      <c r="E1260">
        <v>1</v>
      </c>
      <c r="F1260" s="19">
        <v>53</v>
      </c>
      <c r="G1260" t="s">
        <v>3</v>
      </c>
      <c r="H1260" s="5">
        <v>2</v>
      </c>
      <c r="I1260" t="s">
        <v>268</v>
      </c>
      <c r="J1260" s="15" t="str">
        <f t="shared" si="61"/>
        <v>1-53C-2</v>
      </c>
      <c r="K1260">
        <f>INDEX(FamilyPlateData!I:I,MATCH(I1260,FamilyPlateData!H:H,0))</f>
        <v>3</v>
      </c>
      <c r="L1260" t="str">
        <f>INDEX(FamilyPlateData!J:J,MATCH(I1260,FamilyPlateData!H:H,0))</f>
        <v>A3</v>
      </c>
      <c r="M1260">
        <v>1</v>
      </c>
      <c r="N1260">
        <v>1</v>
      </c>
      <c r="O1260">
        <f>IF(_xlfn.IFNA(INDEX(ShrinkageData!H:H,MATCH(J1260,ShrinkageData!H:H,0)), 0) = 0, 0, 1)</f>
        <v>0</v>
      </c>
      <c r="P1260">
        <v>0</v>
      </c>
      <c r="Q1260">
        <f t="shared" si="62"/>
        <v>1</v>
      </c>
      <c r="R1260" s="2">
        <v>43613</v>
      </c>
      <c r="S1260" s="16">
        <f t="shared" si="63"/>
        <v>176</v>
      </c>
    </row>
    <row r="1261" spans="1:19" x14ac:dyDescent="0.2">
      <c r="A1261" t="str">
        <f>INDEX(FamilyPlateData!$A:$A,MATCH($I1261,FamilyPlateData!$H:$H,0))</f>
        <v>F12M13</v>
      </c>
      <c r="B1261" t="str">
        <f>INDEX(FamilyPlateData!$C:$C,MATCH($I1261,FamilyPlateData!$H:$H,0))</f>
        <v>12</v>
      </c>
      <c r="C1261" t="str">
        <f>INDEX(FamilyPlateData!$D:$D,MATCH($I1261,FamilyPlateData!$H:$H,0))</f>
        <v>13</v>
      </c>
      <c r="D1261">
        <f>INDEX(FamilyPlateData!$B:$B,MATCH($I1261,FamilyPlateData!$H:$H,0))</f>
        <v>4</v>
      </c>
      <c r="E1261">
        <v>1</v>
      </c>
      <c r="F1261" s="19">
        <v>53</v>
      </c>
      <c r="G1261" t="s">
        <v>3</v>
      </c>
      <c r="H1261" s="5">
        <v>3</v>
      </c>
      <c r="I1261" t="s">
        <v>268</v>
      </c>
      <c r="J1261" s="15" t="str">
        <f t="shared" si="61"/>
        <v>1-53C-3</v>
      </c>
      <c r="K1261">
        <f>INDEX(FamilyPlateData!I:I,MATCH(I1261,FamilyPlateData!H:H,0))</f>
        <v>3</v>
      </c>
      <c r="L1261" t="str">
        <f>INDEX(FamilyPlateData!J:J,MATCH(I1261,FamilyPlateData!H:H,0))</f>
        <v>A3</v>
      </c>
      <c r="M1261">
        <v>1</v>
      </c>
      <c r="N1261">
        <v>1</v>
      </c>
      <c r="O1261">
        <f>IF(_xlfn.IFNA(INDEX(ShrinkageData!H:H,MATCH(J1261,ShrinkageData!H:H,0)), 0) = 0, 0, 1)</f>
        <v>0</v>
      </c>
      <c r="P1261">
        <v>0</v>
      </c>
      <c r="Q1261">
        <f t="shared" si="62"/>
        <v>1</v>
      </c>
      <c r="R1261" s="2">
        <v>43613</v>
      </c>
      <c r="S1261" s="16">
        <f t="shared" si="63"/>
        <v>176</v>
      </c>
    </row>
    <row r="1262" spans="1:19" x14ac:dyDescent="0.2">
      <c r="A1262" t="str">
        <f>INDEX(FamilyPlateData!$A:$A,MATCH($I1262,FamilyPlateData!$H:$H,0))</f>
        <v>F12M13</v>
      </c>
      <c r="B1262" t="str">
        <f>INDEX(FamilyPlateData!$C:$C,MATCH($I1262,FamilyPlateData!$H:$H,0))</f>
        <v>12</v>
      </c>
      <c r="C1262" t="str">
        <f>INDEX(FamilyPlateData!$D:$D,MATCH($I1262,FamilyPlateData!$H:$H,0))</f>
        <v>13</v>
      </c>
      <c r="D1262">
        <f>INDEX(FamilyPlateData!$B:$B,MATCH($I1262,FamilyPlateData!$H:$H,0))</f>
        <v>4</v>
      </c>
      <c r="E1262">
        <v>1</v>
      </c>
      <c r="F1262" s="19">
        <v>53</v>
      </c>
      <c r="G1262" t="s">
        <v>3</v>
      </c>
      <c r="H1262" s="5">
        <v>4</v>
      </c>
      <c r="I1262" t="s">
        <v>268</v>
      </c>
      <c r="J1262" s="15" t="str">
        <f t="shared" si="61"/>
        <v>1-53C-4</v>
      </c>
      <c r="K1262">
        <f>INDEX(FamilyPlateData!I:I,MATCH(I1262,FamilyPlateData!H:H,0))</f>
        <v>3</v>
      </c>
      <c r="L1262" t="str">
        <f>INDEX(FamilyPlateData!J:J,MATCH(I1262,FamilyPlateData!H:H,0))</f>
        <v>A3</v>
      </c>
      <c r="M1262">
        <v>1</v>
      </c>
      <c r="N1262">
        <v>1</v>
      </c>
      <c r="O1262">
        <f>IF(_xlfn.IFNA(INDEX(ShrinkageData!H:H,MATCH(J1262,ShrinkageData!H:H,0)), 0) = 0, 0, 1)</f>
        <v>0</v>
      </c>
      <c r="P1262">
        <v>0</v>
      </c>
      <c r="Q1262">
        <f t="shared" si="62"/>
        <v>1</v>
      </c>
      <c r="R1262" s="1">
        <v>43600</v>
      </c>
      <c r="S1262" s="16">
        <f t="shared" si="63"/>
        <v>163</v>
      </c>
    </row>
    <row r="1263" spans="1:19" x14ac:dyDescent="0.2">
      <c r="A1263" t="str">
        <f>INDEX(FamilyPlateData!$A:$A,MATCH($I1263,FamilyPlateData!$H:$H,0))</f>
        <v>F12M13</v>
      </c>
      <c r="B1263" t="str">
        <f>INDEX(FamilyPlateData!$C:$C,MATCH($I1263,FamilyPlateData!$H:$H,0))</f>
        <v>12</v>
      </c>
      <c r="C1263" t="str">
        <f>INDEX(FamilyPlateData!$D:$D,MATCH($I1263,FamilyPlateData!$H:$H,0))</f>
        <v>13</v>
      </c>
      <c r="D1263">
        <f>INDEX(FamilyPlateData!$B:$B,MATCH($I1263,FamilyPlateData!$H:$H,0))</f>
        <v>4</v>
      </c>
      <c r="E1263">
        <v>1</v>
      </c>
      <c r="F1263" s="19">
        <v>53</v>
      </c>
      <c r="G1263" t="s">
        <v>3</v>
      </c>
      <c r="H1263" s="5">
        <v>5</v>
      </c>
      <c r="I1263" t="s">
        <v>268</v>
      </c>
      <c r="J1263" s="15" t="str">
        <f t="shared" si="61"/>
        <v>1-53C-5</v>
      </c>
      <c r="K1263">
        <f>INDEX(FamilyPlateData!I:I,MATCH(I1263,FamilyPlateData!H:H,0))</f>
        <v>3</v>
      </c>
      <c r="L1263" t="str">
        <f>INDEX(FamilyPlateData!J:J,MATCH(I1263,FamilyPlateData!H:H,0))</f>
        <v>A3</v>
      </c>
      <c r="M1263">
        <v>1</v>
      </c>
      <c r="N1263">
        <v>1</v>
      </c>
      <c r="O1263">
        <f>IF(_xlfn.IFNA(INDEX(ShrinkageData!H:H,MATCH(J1263,ShrinkageData!H:H,0)), 0) = 0, 0, 1)</f>
        <v>0</v>
      </c>
      <c r="P1263">
        <v>0</v>
      </c>
      <c r="Q1263">
        <f t="shared" si="62"/>
        <v>1</v>
      </c>
      <c r="R1263" s="1">
        <v>43600</v>
      </c>
      <c r="S1263" s="16">
        <f t="shared" si="63"/>
        <v>163</v>
      </c>
    </row>
    <row r="1264" spans="1:19" x14ac:dyDescent="0.2">
      <c r="A1264" t="str">
        <f>INDEX(FamilyPlateData!$A:$A,MATCH($I1264,FamilyPlateData!$H:$H,0))</f>
        <v>F12M13</v>
      </c>
      <c r="B1264" t="str">
        <f>INDEX(FamilyPlateData!$C:$C,MATCH($I1264,FamilyPlateData!$H:$H,0))</f>
        <v>12</v>
      </c>
      <c r="C1264" t="str">
        <f>INDEX(FamilyPlateData!$D:$D,MATCH($I1264,FamilyPlateData!$H:$H,0))</f>
        <v>13</v>
      </c>
      <c r="D1264">
        <f>INDEX(FamilyPlateData!$B:$B,MATCH($I1264,FamilyPlateData!$H:$H,0))</f>
        <v>4</v>
      </c>
      <c r="E1264">
        <v>1</v>
      </c>
      <c r="F1264" s="19">
        <v>53</v>
      </c>
      <c r="G1264" t="s">
        <v>3</v>
      </c>
      <c r="H1264" s="5">
        <v>6</v>
      </c>
      <c r="I1264" t="s">
        <v>268</v>
      </c>
      <c r="J1264" s="15" t="str">
        <f t="shared" si="61"/>
        <v>1-53C-6</v>
      </c>
      <c r="K1264">
        <f>INDEX(FamilyPlateData!I:I,MATCH(I1264,FamilyPlateData!H:H,0))</f>
        <v>3</v>
      </c>
      <c r="L1264" t="str">
        <f>INDEX(FamilyPlateData!J:J,MATCH(I1264,FamilyPlateData!H:H,0))</f>
        <v>A3</v>
      </c>
      <c r="M1264">
        <v>1</v>
      </c>
      <c r="N1264">
        <v>1</v>
      </c>
      <c r="O1264">
        <f>IF(_xlfn.IFNA(INDEX(ShrinkageData!H:H,MATCH(J1264,ShrinkageData!H:H,0)), 0) = 0, 0, 1)</f>
        <v>0</v>
      </c>
      <c r="P1264">
        <v>0</v>
      </c>
      <c r="Q1264">
        <f t="shared" si="62"/>
        <v>1</v>
      </c>
      <c r="R1264" s="2">
        <v>43613</v>
      </c>
      <c r="S1264" s="16">
        <f t="shared" si="63"/>
        <v>176</v>
      </c>
    </row>
    <row r="1265" spans="1:19" x14ac:dyDescent="0.2">
      <c r="A1265" t="str">
        <f>INDEX(FamilyPlateData!$A:$A,MATCH($I1265,FamilyPlateData!$H:$H,0))</f>
        <v>F12M13</v>
      </c>
      <c r="B1265" t="str">
        <f>INDEX(FamilyPlateData!$C:$C,MATCH($I1265,FamilyPlateData!$H:$H,0))</f>
        <v>12</v>
      </c>
      <c r="C1265" t="str">
        <f>INDEX(FamilyPlateData!$D:$D,MATCH($I1265,FamilyPlateData!$H:$H,0))</f>
        <v>13</v>
      </c>
      <c r="D1265">
        <f>INDEX(FamilyPlateData!$B:$B,MATCH($I1265,FamilyPlateData!$H:$H,0))</f>
        <v>4</v>
      </c>
      <c r="E1265">
        <v>1</v>
      </c>
      <c r="F1265" s="19">
        <v>53</v>
      </c>
      <c r="G1265" t="s">
        <v>4</v>
      </c>
      <c r="H1265" s="5">
        <v>1</v>
      </c>
      <c r="I1265" t="s">
        <v>269</v>
      </c>
      <c r="J1265" s="15" t="str">
        <f t="shared" si="61"/>
        <v>1-53D-1</v>
      </c>
      <c r="K1265">
        <f>INDEX(FamilyPlateData!I:I,MATCH(I1265,FamilyPlateData!H:H,0))</f>
        <v>3</v>
      </c>
      <c r="L1265" t="str">
        <f>INDEX(FamilyPlateData!J:J,MATCH(I1265,FamilyPlateData!H:H,0))</f>
        <v>A3</v>
      </c>
      <c r="M1265">
        <v>1</v>
      </c>
      <c r="N1265">
        <v>1</v>
      </c>
      <c r="O1265">
        <f>IF(_xlfn.IFNA(INDEX(ShrinkageData!H:H,MATCH(J1265,ShrinkageData!H:H,0)), 0) = 0, 0, 1)</f>
        <v>0</v>
      </c>
      <c r="P1265">
        <v>0</v>
      </c>
      <c r="Q1265">
        <f t="shared" si="62"/>
        <v>1</v>
      </c>
      <c r="R1265" s="1">
        <v>43604</v>
      </c>
      <c r="S1265" s="16">
        <f t="shared" si="63"/>
        <v>167</v>
      </c>
    </row>
    <row r="1266" spans="1:19" x14ac:dyDescent="0.2">
      <c r="A1266" t="str">
        <f>INDEX(FamilyPlateData!$A:$A,MATCH($I1266,FamilyPlateData!$H:$H,0))</f>
        <v>F12M13</v>
      </c>
      <c r="B1266" t="str">
        <f>INDEX(FamilyPlateData!$C:$C,MATCH($I1266,FamilyPlateData!$H:$H,0))</f>
        <v>12</v>
      </c>
      <c r="C1266" t="str">
        <f>INDEX(FamilyPlateData!$D:$D,MATCH($I1266,FamilyPlateData!$H:$H,0))</f>
        <v>13</v>
      </c>
      <c r="D1266">
        <f>INDEX(FamilyPlateData!$B:$B,MATCH($I1266,FamilyPlateData!$H:$H,0))</f>
        <v>4</v>
      </c>
      <c r="E1266">
        <v>1</v>
      </c>
      <c r="F1266" s="19">
        <v>53</v>
      </c>
      <c r="G1266" t="s">
        <v>4</v>
      </c>
      <c r="H1266" s="5">
        <v>2</v>
      </c>
      <c r="I1266" t="s">
        <v>269</v>
      </c>
      <c r="J1266" s="15" t="str">
        <f t="shared" si="61"/>
        <v>1-53D-2</v>
      </c>
      <c r="K1266">
        <f>INDEX(FamilyPlateData!I:I,MATCH(I1266,FamilyPlateData!H:H,0))</f>
        <v>3</v>
      </c>
      <c r="L1266" t="str">
        <f>INDEX(FamilyPlateData!J:J,MATCH(I1266,FamilyPlateData!H:H,0))</f>
        <v>A3</v>
      </c>
      <c r="M1266">
        <v>1</v>
      </c>
      <c r="N1266">
        <v>1</v>
      </c>
      <c r="O1266">
        <f>IF(_xlfn.IFNA(INDEX(ShrinkageData!H:H,MATCH(J1266,ShrinkageData!H:H,0)), 0) = 0, 0, 1)</f>
        <v>0</v>
      </c>
      <c r="P1266">
        <v>0</v>
      </c>
      <c r="Q1266">
        <f t="shared" si="62"/>
        <v>1</v>
      </c>
      <c r="R1266" s="2">
        <v>43613</v>
      </c>
      <c r="S1266" s="16">
        <f t="shared" si="63"/>
        <v>176</v>
      </c>
    </row>
    <row r="1267" spans="1:19" x14ac:dyDescent="0.2">
      <c r="A1267" t="str">
        <f>INDEX(FamilyPlateData!$A:$A,MATCH($I1267,FamilyPlateData!$H:$H,0))</f>
        <v>F12M13</v>
      </c>
      <c r="B1267" t="str">
        <f>INDEX(FamilyPlateData!$C:$C,MATCH($I1267,FamilyPlateData!$H:$H,0))</f>
        <v>12</v>
      </c>
      <c r="C1267" t="str">
        <f>INDEX(FamilyPlateData!$D:$D,MATCH($I1267,FamilyPlateData!$H:$H,0))</f>
        <v>13</v>
      </c>
      <c r="D1267">
        <f>INDEX(FamilyPlateData!$B:$B,MATCH($I1267,FamilyPlateData!$H:$H,0))</f>
        <v>4</v>
      </c>
      <c r="E1267">
        <v>1</v>
      </c>
      <c r="F1267" s="19">
        <v>53</v>
      </c>
      <c r="G1267" t="s">
        <v>4</v>
      </c>
      <c r="H1267" s="5">
        <v>3</v>
      </c>
      <c r="I1267" t="s">
        <v>269</v>
      </c>
      <c r="J1267" s="15" t="str">
        <f t="shared" si="61"/>
        <v>1-53D-3</v>
      </c>
      <c r="K1267">
        <f>INDEX(FamilyPlateData!I:I,MATCH(I1267,FamilyPlateData!H:H,0))</f>
        <v>3</v>
      </c>
      <c r="L1267" t="str">
        <f>INDEX(FamilyPlateData!J:J,MATCH(I1267,FamilyPlateData!H:H,0))</f>
        <v>A3</v>
      </c>
      <c r="M1267">
        <v>1</v>
      </c>
      <c r="N1267">
        <v>1</v>
      </c>
      <c r="O1267">
        <f>IF(_xlfn.IFNA(INDEX(ShrinkageData!H:H,MATCH(J1267,ShrinkageData!H:H,0)), 0) = 0, 0, 1)</f>
        <v>0</v>
      </c>
      <c r="P1267">
        <v>0</v>
      </c>
      <c r="Q1267">
        <f t="shared" si="62"/>
        <v>1</v>
      </c>
      <c r="R1267" s="2">
        <v>43613</v>
      </c>
      <c r="S1267" s="16">
        <f t="shared" si="63"/>
        <v>176</v>
      </c>
    </row>
    <row r="1268" spans="1:19" x14ac:dyDescent="0.2">
      <c r="A1268" t="str">
        <f>INDEX(FamilyPlateData!$A:$A,MATCH($I1268,FamilyPlateData!$H:$H,0))</f>
        <v>F12M13</v>
      </c>
      <c r="B1268" t="str">
        <f>INDEX(FamilyPlateData!$C:$C,MATCH($I1268,FamilyPlateData!$H:$H,0))</f>
        <v>12</v>
      </c>
      <c r="C1268" t="str">
        <f>INDEX(FamilyPlateData!$D:$D,MATCH($I1268,FamilyPlateData!$H:$H,0))</f>
        <v>13</v>
      </c>
      <c r="D1268">
        <f>INDEX(FamilyPlateData!$B:$B,MATCH($I1268,FamilyPlateData!$H:$H,0))</f>
        <v>4</v>
      </c>
      <c r="E1268">
        <v>1</v>
      </c>
      <c r="F1268" s="19">
        <v>53</v>
      </c>
      <c r="G1268" t="s">
        <v>4</v>
      </c>
      <c r="H1268" s="5">
        <v>4</v>
      </c>
      <c r="I1268" t="s">
        <v>269</v>
      </c>
      <c r="J1268" s="15" t="str">
        <f t="shared" si="61"/>
        <v>1-53D-4</v>
      </c>
      <c r="K1268">
        <f>INDEX(FamilyPlateData!I:I,MATCH(I1268,FamilyPlateData!H:H,0))</f>
        <v>3</v>
      </c>
      <c r="L1268" t="str">
        <f>INDEX(FamilyPlateData!J:J,MATCH(I1268,FamilyPlateData!H:H,0))</f>
        <v>A3</v>
      </c>
      <c r="M1268">
        <v>1</v>
      </c>
      <c r="N1268">
        <v>1</v>
      </c>
      <c r="O1268">
        <f>IF(_xlfn.IFNA(INDEX(ShrinkageData!H:H,MATCH(J1268,ShrinkageData!H:H,0)), 0) = 0, 0, 1)</f>
        <v>0</v>
      </c>
      <c r="P1268">
        <v>0</v>
      </c>
      <c r="Q1268">
        <f t="shared" si="62"/>
        <v>1</v>
      </c>
      <c r="R1268" s="1">
        <v>43600</v>
      </c>
      <c r="S1268" s="16">
        <f t="shared" si="63"/>
        <v>163</v>
      </c>
    </row>
    <row r="1269" spans="1:19" x14ac:dyDescent="0.2">
      <c r="A1269" t="str">
        <f>INDEX(FamilyPlateData!$A:$A,MATCH($I1269,FamilyPlateData!$H:$H,0))</f>
        <v>F12M13</v>
      </c>
      <c r="B1269" t="str">
        <f>INDEX(FamilyPlateData!$C:$C,MATCH($I1269,FamilyPlateData!$H:$H,0))</f>
        <v>12</v>
      </c>
      <c r="C1269" t="str">
        <f>INDEX(FamilyPlateData!$D:$D,MATCH($I1269,FamilyPlateData!$H:$H,0))</f>
        <v>13</v>
      </c>
      <c r="D1269">
        <f>INDEX(FamilyPlateData!$B:$B,MATCH($I1269,FamilyPlateData!$H:$H,0))</f>
        <v>4</v>
      </c>
      <c r="E1269">
        <v>1</v>
      </c>
      <c r="F1269" s="19">
        <v>53</v>
      </c>
      <c r="G1269" t="s">
        <v>4</v>
      </c>
      <c r="H1269" s="5">
        <v>5</v>
      </c>
      <c r="I1269" t="s">
        <v>269</v>
      </c>
      <c r="J1269" s="15" t="str">
        <f t="shared" si="61"/>
        <v>1-53D-5</v>
      </c>
      <c r="K1269">
        <f>INDEX(FamilyPlateData!I:I,MATCH(I1269,FamilyPlateData!H:H,0))</f>
        <v>3</v>
      </c>
      <c r="L1269" t="str">
        <f>INDEX(FamilyPlateData!J:J,MATCH(I1269,FamilyPlateData!H:H,0))</f>
        <v>A3</v>
      </c>
      <c r="M1269">
        <v>1</v>
      </c>
      <c r="N1269">
        <v>1</v>
      </c>
      <c r="O1269">
        <f>IF(_xlfn.IFNA(INDEX(ShrinkageData!H:H,MATCH(J1269,ShrinkageData!H:H,0)), 0) = 0, 0, 1)</f>
        <v>0</v>
      </c>
      <c r="P1269">
        <v>0</v>
      </c>
      <c r="Q1269">
        <f t="shared" si="62"/>
        <v>1</v>
      </c>
      <c r="R1269" s="2">
        <v>43613</v>
      </c>
      <c r="S1269" s="16">
        <f t="shared" si="63"/>
        <v>176</v>
      </c>
    </row>
    <row r="1270" spans="1:19" x14ac:dyDescent="0.2">
      <c r="A1270" t="str">
        <f>INDEX(FamilyPlateData!$A:$A,MATCH($I1270,FamilyPlateData!$H:$H,0))</f>
        <v>F12M13</v>
      </c>
      <c r="B1270" t="str">
        <f>INDEX(FamilyPlateData!$C:$C,MATCH($I1270,FamilyPlateData!$H:$H,0))</f>
        <v>12</v>
      </c>
      <c r="C1270" t="str">
        <f>INDEX(FamilyPlateData!$D:$D,MATCH($I1270,FamilyPlateData!$H:$H,0))</f>
        <v>13</v>
      </c>
      <c r="D1270">
        <f>INDEX(FamilyPlateData!$B:$B,MATCH($I1270,FamilyPlateData!$H:$H,0))</f>
        <v>4</v>
      </c>
      <c r="E1270">
        <v>1</v>
      </c>
      <c r="F1270" s="19">
        <v>53</v>
      </c>
      <c r="G1270" t="s">
        <v>4</v>
      </c>
      <c r="H1270" s="5">
        <v>6</v>
      </c>
      <c r="I1270" t="s">
        <v>269</v>
      </c>
      <c r="J1270" s="15" t="str">
        <f t="shared" si="61"/>
        <v>1-53D-6</v>
      </c>
      <c r="K1270">
        <f>INDEX(FamilyPlateData!I:I,MATCH(I1270,FamilyPlateData!H:H,0))</f>
        <v>3</v>
      </c>
      <c r="L1270" t="str">
        <f>INDEX(FamilyPlateData!J:J,MATCH(I1270,FamilyPlateData!H:H,0))</f>
        <v>A3</v>
      </c>
      <c r="M1270">
        <v>1</v>
      </c>
      <c r="N1270">
        <v>1</v>
      </c>
      <c r="O1270">
        <f>IF(_xlfn.IFNA(INDEX(ShrinkageData!H:H,MATCH(J1270,ShrinkageData!H:H,0)), 0) = 0, 0, 1)</f>
        <v>0</v>
      </c>
      <c r="P1270">
        <v>0</v>
      </c>
      <c r="Q1270">
        <f t="shared" si="62"/>
        <v>1</v>
      </c>
      <c r="R1270" s="1">
        <v>43600</v>
      </c>
      <c r="S1270" s="16">
        <f t="shared" si="63"/>
        <v>163</v>
      </c>
    </row>
    <row r="1271" spans="1:19" x14ac:dyDescent="0.2">
      <c r="A1271" t="str">
        <f>INDEX(FamilyPlateData!$A:$A,MATCH($I1271,FamilyPlateData!$H:$H,0))</f>
        <v>F09M09</v>
      </c>
      <c r="B1271" t="str">
        <f>INDEX(FamilyPlateData!$C:$C,MATCH($I1271,FamilyPlateData!$H:$H,0))</f>
        <v>09</v>
      </c>
      <c r="C1271" t="str">
        <f>INDEX(FamilyPlateData!$D:$D,MATCH($I1271,FamilyPlateData!$H:$H,0))</f>
        <v>09</v>
      </c>
      <c r="D1271">
        <f>INDEX(FamilyPlateData!$B:$B,MATCH($I1271,FamilyPlateData!$H:$H,0))</f>
        <v>3</v>
      </c>
      <c r="E1271">
        <v>1</v>
      </c>
      <c r="F1271" s="19">
        <v>54</v>
      </c>
      <c r="G1271" t="s">
        <v>1</v>
      </c>
      <c r="H1271" s="5">
        <v>1</v>
      </c>
      <c r="I1271" t="s">
        <v>270</v>
      </c>
      <c r="J1271" s="15" t="str">
        <f t="shared" si="61"/>
        <v>1-54A-1</v>
      </c>
      <c r="K1271">
        <f>INDEX(FamilyPlateData!I:I,MATCH(I1271,FamilyPlateData!H:H,0))</f>
        <v>3</v>
      </c>
      <c r="L1271" t="str">
        <f>INDEX(FamilyPlateData!J:J,MATCH(I1271,FamilyPlateData!H:H,0))</f>
        <v>A1</v>
      </c>
      <c r="M1271">
        <v>1</v>
      </c>
      <c r="N1271">
        <v>1</v>
      </c>
      <c r="O1271">
        <f>IF(_xlfn.IFNA(INDEX(ShrinkageData!H:H,MATCH(J1271,ShrinkageData!H:H,0)), 0) = 0, 0, 1)</f>
        <v>0</v>
      </c>
      <c r="P1271">
        <v>0</v>
      </c>
      <c r="Q1271">
        <f t="shared" si="62"/>
        <v>1</v>
      </c>
      <c r="R1271" s="1">
        <v>43600</v>
      </c>
      <c r="S1271" s="16">
        <f t="shared" si="63"/>
        <v>163</v>
      </c>
    </row>
    <row r="1272" spans="1:19" x14ac:dyDescent="0.2">
      <c r="A1272" t="str">
        <f>INDEX(FamilyPlateData!$A:$A,MATCH($I1272,FamilyPlateData!$H:$H,0))</f>
        <v>F09M09</v>
      </c>
      <c r="B1272" t="str">
        <f>INDEX(FamilyPlateData!$C:$C,MATCH($I1272,FamilyPlateData!$H:$H,0))</f>
        <v>09</v>
      </c>
      <c r="C1272" t="str">
        <f>INDEX(FamilyPlateData!$D:$D,MATCH($I1272,FamilyPlateData!$H:$H,0))</f>
        <v>09</v>
      </c>
      <c r="D1272">
        <f>INDEX(FamilyPlateData!$B:$B,MATCH($I1272,FamilyPlateData!$H:$H,0))</f>
        <v>3</v>
      </c>
      <c r="E1272">
        <v>1</v>
      </c>
      <c r="F1272" s="19">
        <v>54</v>
      </c>
      <c r="G1272" t="s">
        <v>1</v>
      </c>
      <c r="H1272" s="5">
        <v>2</v>
      </c>
      <c r="I1272" t="s">
        <v>270</v>
      </c>
      <c r="J1272" s="15" t="str">
        <f t="shared" si="61"/>
        <v>1-54A-2</v>
      </c>
      <c r="K1272">
        <f>INDEX(FamilyPlateData!I:I,MATCH(I1272,FamilyPlateData!H:H,0))</f>
        <v>3</v>
      </c>
      <c r="L1272" t="str">
        <f>INDEX(FamilyPlateData!J:J,MATCH(I1272,FamilyPlateData!H:H,0))</f>
        <v>A1</v>
      </c>
      <c r="M1272">
        <v>1</v>
      </c>
      <c r="N1272">
        <v>1</v>
      </c>
      <c r="O1272">
        <f>IF(_xlfn.IFNA(INDEX(ShrinkageData!H:H,MATCH(J1272,ShrinkageData!H:H,0)), 0) = 0, 0, 1)</f>
        <v>0</v>
      </c>
      <c r="P1272">
        <v>0</v>
      </c>
      <c r="Q1272">
        <f t="shared" si="62"/>
        <v>1</v>
      </c>
      <c r="R1272" s="1">
        <v>43600</v>
      </c>
      <c r="S1272" s="16">
        <f t="shared" si="63"/>
        <v>163</v>
      </c>
    </row>
    <row r="1273" spans="1:19" x14ac:dyDescent="0.2">
      <c r="A1273" t="str">
        <f>INDEX(FamilyPlateData!$A:$A,MATCH($I1273,FamilyPlateData!$H:$H,0))</f>
        <v>F09M09</v>
      </c>
      <c r="B1273" t="str">
        <f>INDEX(FamilyPlateData!$C:$C,MATCH($I1273,FamilyPlateData!$H:$H,0))</f>
        <v>09</v>
      </c>
      <c r="C1273" t="str">
        <f>INDEX(FamilyPlateData!$D:$D,MATCH($I1273,FamilyPlateData!$H:$H,0))</f>
        <v>09</v>
      </c>
      <c r="D1273">
        <f>INDEX(FamilyPlateData!$B:$B,MATCH($I1273,FamilyPlateData!$H:$H,0))</f>
        <v>3</v>
      </c>
      <c r="E1273">
        <v>1</v>
      </c>
      <c r="F1273" s="19">
        <v>54</v>
      </c>
      <c r="G1273" t="s">
        <v>1</v>
      </c>
      <c r="H1273" s="5">
        <v>3</v>
      </c>
      <c r="I1273" t="s">
        <v>270</v>
      </c>
      <c r="J1273" s="15" t="str">
        <f t="shared" si="61"/>
        <v>1-54A-3</v>
      </c>
      <c r="K1273">
        <f>INDEX(FamilyPlateData!I:I,MATCH(I1273,FamilyPlateData!H:H,0))</f>
        <v>3</v>
      </c>
      <c r="L1273" t="str">
        <f>INDEX(FamilyPlateData!J:J,MATCH(I1273,FamilyPlateData!H:H,0))</f>
        <v>A1</v>
      </c>
      <c r="M1273">
        <v>1</v>
      </c>
      <c r="N1273">
        <v>1</v>
      </c>
      <c r="O1273">
        <f>IF(_xlfn.IFNA(INDEX(ShrinkageData!H:H,MATCH(J1273,ShrinkageData!H:H,0)), 0) = 0, 0, 1)</f>
        <v>0</v>
      </c>
      <c r="P1273">
        <v>0</v>
      </c>
      <c r="Q1273">
        <f t="shared" si="62"/>
        <v>1</v>
      </c>
      <c r="R1273" s="1">
        <v>43600</v>
      </c>
      <c r="S1273" s="16">
        <f t="shared" si="63"/>
        <v>163</v>
      </c>
    </row>
    <row r="1274" spans="1:19" x14ac:dyDescent="0.2">
      <c r="A1274" t="str">
        <f>INDEX(FamilyPlateData!$A:$A,MATCH($I1274,FamilyPlateData!$H:$H,0))</f>
        <v>F09M09</v>
      </c>
      <c r="B1274" t="str">
        <f>INDEX(FamilyPlateData!$C:$C,MATCH($I1274,FamilyPlateData!$H:$H,0))</f>
        <v>09</v>
      </c>
      <c r="C1274" t="str">
        <f>INDEX(FamilyPlateData!$D:$D,MATCH($I1274,FamilyPlateData!$H:$H,0))</f>
        <v>09</v>
      </c>
      <c r="D1274">
        <f>INDEX(FamilyPlateData!$B:$B,MATCH($I1274,FamilyPlateData!$H:$H,0))</f>
        <v>3</v>
      </c>
      <c r="E1274">
        <v>1</v>
      </c>
      <c r="F1274" s="19">
        <v>54</v>
      </c>
      <c r="G1274" t="s">
        <v>1</v>
      </c>
      <c r="H1274" s="5">
        <v>4</v>
      </c>
      <c r="I1274" t="s">
        <v>270</v>
      </c>
      <c r="J1274" s="15" t="str">
        <f t="shared" si="61"/>
        <v>1-54A-4</v>
      </c>
      <c r="K1274">
        <f>INDEX(FamilyPlateData!I:I,MATCH(I1274,FamilyPlateData!H:H,0))</f>
        <v>3</v>
      </c>
      <c r="L1274" t="str">
        <f>INDEX(FamilyPlateData!J:J,MATCH(I1274,FamilyPlateData!H:H,0))</f>
        <v>A1</v>
      </c>
      <c r="M1274">
        <v>1</v>
      </c>
      <c r="N1274">
        <v>1</v>
      </c>
      <c r="O1274">
        <f>IF(_xlfn.IFNA(INDEX(ShrinkageData!H:H,MATCH(J1274,ShrinkageData!H:H,0)), 0) = 0, 0, 1)</f>
        <v>0</v>
      </c>
      <c r="P1274">
        <v>0</v>
      </c>
      <c r="Q1274">
        <f t="shared" si="62"/>
        <v>1</v>
      </c>
      <c r="R1274" s="1">
        <v>43554</v>
      </c>
      <c r="S1274" s="16">
        <f t="shared" si="63"/>
        <v>117</v>
      </c>
    </row>
    <row r="1275" spans="1:19" x14ac:dyDescent="0.2">
      <c r="A1275" t="str">
        <f>INDEX(FamilyPlateData!$A:$A,MATCH($I1275,FamilyPlateData!$H:$H,0))</f>
        <v>F09M09</v>
      </c>
      <c r="B1275" t="str">
        <f>INDEX(FamilyPlateData!$C:$C,MATCH($I1275,FamilyPlateData!$H:$H,0))</f>
        <v>09</v>
      </c>
      <c r="C1275" t="str">
        <f>INDEX(FamilyPlateData!$D:$D,MATCH($I1275,FamilyPlateData!$H:$H,0))</f>
        <v>09</v>
      </c>
      <c r="D1275">
        <f>INDEX(FamilyPlateData!$B:$B,MATCH($I1275,FamilyPlateData!$H:$H,0))</f>
        <v>3</v>
      </c>
      <c r="E1275">
        <v>1</v>
      </c>
      <c r="F1275" s="19">
        <v>54</v>
      </c>
      <c r="G1275" t="s">
        <v>1</v>
      </c>
      <c r="H1275" s="5">
        <v>5</v>
      </c>
      <c r="I1275" t="s">
        <v>270</v>
      </c>
      <c r="J1275" s="15" t="str">
        <f t="shared" si="61"/>
        <v>1-54A-5</v>
      </c>
      <c r="K1275">
        <f>INDEX(FamilyPlateData!I:I,MATCH(I1275,FamilyPlateData!H:H,0))</f>
        <v>3</v>
      </c>
      <c r="L1275" t="str">
        <f>INDEX(FamilyPlateData!J:J,MATCH(I1275,FamilyPlateData!H:H,0))</f>
        <v>A1</v>
      </c>
      <c r="M1275">
        <v>1</v>
      </c>
      <c r="N1275">
        <v>1</v>
      </c>
      <c r="O1275">
        <f>IF(_xlfn.IFNA(INDEX(ShrinkageData!H:H,MATCH(J1275,ShrinkageData!H:H,0)), 0) = 0, 0, 1)</f>
        <v>0</v>
      </c>
      <c r="P1275">
        <v>0</v>
      </c>
      <c r="Q1275">
        <f t="shared" si="62"/>
        <v>1</v>
      </c>
      <c r="R1275" s="1">
        <v>43600</v>
      </c>
      <c r="S1275" s="16">
        <f t="shared" si="63"/>
        <v>163</v>
      </c>
    </row>
    <row r="1276" spans="1:19" x14ac:dyDescent="0.2">
      <c r="A1276" t="str">
        <f>INDEX(FamilyPlateData!$A:$A,MATCH($I1276,FamilyPlateData!$H:$H,0))</f>
        <v>F09M09</v>
      </c>
      <c r="B1276" t="str">
        <f>INDEX(FamilyPlateData!$C:$C,MATCH($I1276,FamilyPlateData!$H:$H,0))</f>
        <v>09</v>
      </c>
      <c r="C1276" t="str">
        <f>INDEX(FamilyPlateData!$D:$D,MATCH($I1276,FamilyPlateData!$H:$H,0))</f>
        <v>09</v>
      </c>
      <c r="D1276">
        <f>INDEX(FamilyPlateData!$B:$B,MATCH($I1276,FamilyPlateData!$H:$H,0))</f>
        <v>3</v>
      </c>
      <c r="E1276">
        <v>1</v>
      </c>
      <c r="F1276" s="19">
        <v>54</v>
      </c>
      <c r="G1276" t="s">
        <v>1</v>
      </c>
      <c r="H1276" s="5">
        <v>6</v>
      </c>
      <c r="I1276" t="s">
        <v>270</v>
      </c>
      <c r="J1276" s="15" t="str">
        <f t="shared" si="61"/>
        <v>1-54A-6</v>
      </c>
      <c r="K1276">
        <f>INDEX(FamilyPlateData!I:I,MATCH(I1276,FamilyPlateData!H:H,0))</f>
        <v>3</v>
      </c>
      <c r="L1276" t="str">
        <f>INDEX(FamilyPlateData!J:J,MATCH(I1276,FamilyPlateData!H:H,0))</f>
        <v>A1</v>
      </c>
      <c r="M1276">
        <v>1</v>
      </c>
      <c r="N1276">
        <v>1</v>
      </c>
      <c r="O1276">
        <f>IF(_xlfn.IFNA(INDEX(ShrinkageData!H:H,MATCH(J1276,ShrinkageData!H:H,0)), 0) = 0, 0, 1)</f>
        <v>0</v>
      </c>
      <c r="P1276">
        <v>0</v>
      </c>
      <c r="Q1276">
        <f t="shared" si="62"/>
        <v>1</v>
      </c>
      <c r="R1276" s="1">
        <v>43576</v>
      </c>
      <c r="S1276" s="16">
        <f t="shared" si="63"/>
        <v>139</v>
      </c>
    </row>
    <row r="1277" spans="1:19" x14ac:dyDescent="0.2">
      <c r="A1277" t="str">
        <f>INDEX(FamilyPlateData!$A:$A,MATCH($I1277,FamilyPlateData!$H:$H,0))</f>
        <v>F09M09</v>
      </c>
      <c r="B1277" t="str">
        <f>INDEX(FamilyPlateData!$C:$C,MATCH($I1277,FamilyPlateData!$H:$H,0))</f>
        <v>09</v>
      </c>
      <c r="C1277" t="str">
        <f>INDEX(FamilyPlateData!$D:$D,MATCH($I1277,FamilyPlateData!$H:$H,0))</f>
        <v>09</v>
      </c>
      <c r="D1277">
        <f>INDEX(FamilyPlateData!$B:$B,MATCH($I1277,FamilyPlateData!$H:$H,0))</f>
        <v>3</v>
      </c>
      <c r="E1277">
        <v>1</v>
      </c>
      <c r="F1277" s="19">
        <v>54</v>
      </c>
      <c r="G1277" t="s">
        <v>2</v>
      </c>
      <c r="H1277" s="5">
        <v>1</v>
      </c>
      <c r="I1277" t="s">
        <v>271</v>
      </c>
      <c r="J1277" s="15" t="str">
        <f t="shared" si="61"/>
        <v>1-54B-1</v>
      </c>
      <c r="K1277">
        <f>INDEX(FamilyPlateData!I:I,MATCH(I1277,FamilyPlateData!H:H,0))</f>
        <v>3</v>
      </c>
      <c r="L1277" t="str">
        <f>INDEX(FamilyPlateData!J:J,MATCH(I1277,FamilyPlateData!H:H,0))</f>
        <v>A1</v>
      </c>
      <c r="M1277">
        <v>1</v>
      </c>
      <c r="N1277">
        <v>1</v>
      </c>
      <c r="O1277">
        <f>IF(_xlfn.IFNA(INDEX(ShrinkageData!H:H,MATCH(J1277,ShrinkageData!H:H,0)), 0) = 0, 0, 1)</f>
        <v>0</v>
      </c>
      <c r="P1277">
        <v>0</v>
      </c>
      <c r="Q1277">
        <f t="shared" si="62"/>
        <v>1</v>
      </c>
      <c r="R1277" s="1">
        <v>43600</v>
      </c>
      <c r="S1277" s="16">
        <f t="shared" si="63"/>
        <v>163</v>
      </c>
    </row>
    <row r="1278" spans="1:19" x14ac:dyDescent="0.2">
      <c r="A1278" t="str">
        <f>INDEX(FamilyPlateData!$A:$A,MATCH($I1278,FamilyPlateData!$H:$H,0))</f>
        <v>F09M09</v>
      </c>
      <c r="B1278" t="str">
        <f>INDEX(FamilyPlateData!$C:$C,MATCH($I1278,FamilyPlateData!$H:$H,0))</f>
        <v>09</v>
      </c>
      <c r="C1278" t="str">
        <f>INDEX(FamilyPlateData!$D:$D,MATCH($I1278,FamilyPlateData!$H:$H,0))</f>
        <v>09</v>
      </c>
      <c r="D1278">
        <f>INDEX(FamilyPlateData!$B:$B,MATCH($I1278,FamilyPlateData!$H:$H,0))</f>
        <v>3</v>
      </c>
      <c r="E1278">
        <v>1</v>
      </c>
      <c r="F1278" s="19">
        <v>54</v>
      </c>
      <c r="G1278" t="s">
        <v>2</v>
      </c>
      <c r="H1278" s="5">
        <v>2</v>
      </c>
      <c r="I1278" t="s">
        <v>271</v>
      </c>
      <c r="J1278" s="15" t="str">
        <f t="shared" si="61"/>
        <v>1-54B-2</v>
      </c>
      <c r="K1278">
        <f>INDEX(FamilyPlateData!I:I,MATCH(I1278,FamilyPlateData!H:H,0))</f>
        <v>3</v>
      </c>
      <c r="L1278" t="str">
        <f>INDEX(FamilyPlateData!J:J,MATCH(I1278,FamilyPlateData!H:H,0))</f>
        <v>A1</v>
      </c>
      <c r="M1278">
        <v>1</v>
      </c>
      <c r="N1278">
        <v>1</v>
      </c>
      <c r="O1278">
        <f>IF(_xlfn.IFNA(INDEX(ShrinkageData!H:H,MATCH(J1278,ShrinkageData!H:H,0)), 0) = 0, 0, 1)</f>
        <v>0</v>
      </c>
      <c r="P1278">
        <v>0</v>
      </c>
      <c r="Q1278">
        <f t="shared" si="62"/>
        <v>1</v>
      </c>
      <c r="R1278" s="1">
        <v>43600</v>
      </c>
      <c r="S1278" s="16">
        <f t="shared" si="63"/>
        <v>163</v>
      </c>
    </row>
    <row r="1279" spans="1:19" x14ac:dyDescent="0.2">
      <c r="A1279" t="str">
        <f>INDEX(FamilyPlateData!$A:$A,MATCH($I1279,FamilyPlateData!$H:$H,0))</f>
        <v>F09M09</v>
      </c>
      <c r="B1279" t="str">
        <f>INDEX(FamilyPlateData!$C:$C,MATCH($I1279,FamilyPlateData!$H:$H,0))</f>
        <v>09</v>
      </c>
      <c r="C1279" t="str">
        <f>INDEX(FamilyPlateData!$D:$D,MATCH($I1279,FamilyPlateData!$H:$H,0))</f>
        <v>09</v>
      </c>
      <c r="D1279">
        <f>INDEX(FamilyPlateData!$B:$B,MATCH($I1279,FamilyPlateData!$H:$H,0))</f>
        <v>3</v>
      </c>
      <c r="E1279">
        <v>1</v>
      </c>
      <c r="F1279" s="19">
        <v>54</v>
      </c>
      <c r="G1279" t="s">
        <v>2</v>
      </c>
      <c r="H1279" s="5">
        <v>3</v>
      </c>
      <c r="I1279" t="s">
        <v>271</v>
      </c>
      <c r="J1279" s="15" t="str">
        <f t="shared" si="61"/>
        <v>1-54B-3</v>
      </c>
      <c r="K1279">
        <f>INDEX(FamilyPlateData!I:I,MATCH(I1279,FamilyPlateData!H:H,0))</f>
        <v>3</v>
      </c>
      <c r="L1279" t="str">
        <f>INDEX(FamilyPlateData!J:J,MATCH(I1279,FamilyPlateData!H:H,0))</f>
        <v>A1</v>
      </c>
      <c r="M1279">
        <v>1</v>
      </c>
      <c r="N1279">
        <v>1</v>
      </c>
      <c r="O1279">
        <f>IF(_xlfn.IFNA(INDEX(ShrinkageData!H:H,MATCH(J1279,ShrinkageData!H:H,0)), 0) = 0, 0, 1)</f>
        <v>0</v>
      </c>
      <c r="P1279">
        <v>0</v>
      </c>
      <c r="Q1279">
        <f t="shared" si="62"/>
        <v>1</v>
      </c>
      <c r="R1279" s="1">
        <v>43600</v>
      </c>
      <c r="S1279" s="16">
        <f t="shared" si="63"/>
        <v>163</v>
      </c>
    </row>
    <row r="1280" spans="1:19" x14ac:dyDescent="0.2">
      <c r="A1280" t="str">
        <f>INDEX(FamilyPlateData!$A:$A,MATCH($I1280,FamilyPlateData!$H:$H,0))</f>
        <v>F09M09</v>
      </c>
      <c r="B1280" t="str">
        <f>INDEX(FamilyPlateData!$C:$C,MATCH($I1280,FamilyPlateData!$H:$H,0))</f>
        <v>09</v>
      </c>
      <c r="C1280" t="str">
        <f>INDEX(FamilyPlateData!$D:$D,MATCH($I1280,FamilyPlateData!$H:$H,0))</f>
        <v>09</v>
      </c>
      <c r="D1280">
        <f>INDEX(FamilyPlateData!$B:$B,MATCH($I1280,FamilyPlateData!$H:$H,0))</f>
        <v>3</v>
      </c>
      <c r="E1280">
        <v>1</v>
      </c>
      <c r="F1280" s="19">
        <v>54</v>
      </c>
      <c r="G1280" t="s">
        <v>2</v>
      </c>
      <c r="H1280" s="5">
        <v>4</v>
      </c>
      <c r="I1280" t="s">
        <v>271</v>
      </c>
      <c r="J1280" s="15" t="str">
        <f t="shared" ref="J1280:J1343" si="64">CONCATENATE(I1280,"-",H1280)</f>
        <v>1-54B-4</v>
      </c>
      <c r="K1280">
        <f>INDEX(FamilyPlateData!I:I,MATCH(I1280,FamilyPlateData!H:H,0))</f>
        <v>3</v>
      </c>
      <c r="L1280" t="str">
        <f>INDEX(FamilyPlateData!J:J,MATCH(I1280,FamilyPlateData!H:H,0))</f>
        <v>A1</v>
      </c>
      <c r="M1280">
        <v>1</v>
      </c>
      <c r="N1280">
        <v>1</v>
      </c>
      <c r="O1280">
        <f>IF(_xlfn.IFNA(INDEX(ShrinkageData!H:H,MATCH(J1280,ShrinkageData!H:H,0)), 0) = 0, 0, 1)</f>
        <v>0</v>
      </c>
      <c r="P1280">
        <v>0</v>
      </c>
      <c r="Q1280">
        <f t="shared" si="62"/>
        <v>1</v>
      </c>
      <c r="R1280" s="1">
        <v>43554</v>
      </c>
      <c r="S1280" s="16">
        <f t="shared" si="63"/>
        <v>117</v>
      </c>
    </row>
    <row r="1281" spans="1:19" x14ac:dyDescent="0.2">
      <c r="A1281" t="str">
        <f>INDEX(FamilyPlateData!$A:$A,MATCH($I1281,FamilyPlateData!$H:$H,0))</f>
        <v>F09M09</v>
      </c>
      <c r="B1281" t="str">
        <f>INDEX(FamilyPlateData!$C:$C,MATCH($I1281,FamilyPlateData!$H:$H,0))</f>
        <v>09</v>
      </c>
      <c r="C1281" t="str">
        <f>INDEX(FamilyPlateData!$D:$D,MATCH($I1281,FamilyPlateData!$H:$H,0))</f>
        <v>09</v>
      </c>
      <c r="D1281">
        <f>INDEX(FamilyPlateData!$B:$B,MATCH($I1281,FamilyPlateData!$H:$H,0))</f>
        <v>3</v>
      </c>
      <c r="E1281">
        <v>1</v>
      </c>
      <c r="F1281" s="19">
        <v>54</v>
      </c>
      <c r="G1281" t="s">
        <v>2</v>
      </c>
      <c r="H1281" s="5">
        <v>5</v>
      </c>
      <c r="I1281" t="s">
        <v>271</v>
      </c>
      <c r="J1281" s="15" t="str">
        <f t="shared" si="64"/>
        <v>1-54B-5</v>
      </c>
      <c r="K1281">
        <f>INDEX(FamilyPlateData!I:I,MATCH(I1281,FamilyPlateData!H:H,0))</f>
        <v>3</v>
      </c>
      <c r="L1281" t="str">
        <f>INDEX(FamilyPlateData!J:J,MATCH(I1281,FamilyPlateData!H:H,0))</f>
        <v>A1</v>
      </c>
      <c r="M1281">
        <v>1</v>
      </c>
      <c r="N1281">
        <v>1</v>
      </c>
      <c r="O1281">
        <f>IF(_xlfn.IFNA(INDEX(ShrinkageData!H:H,MATCH(J1281,ShrinkageData!H:H,0)), 0) = 0, 0, 1)</f>
        <v>0</v>
      </c>
      <c r="P1281">
        <v>0</v>
      </c>
      <c r="Q1281">
        <f t="shared" si="62"/>
        <v>1</v>
      </c>
      <c r="R1281" s="1">
        <v>43584</v>
      </c>
      <c r="S1281" s="16">
        <f t="shared" si="63"/>
        <v>147</v>
      </c>
    </row>
    <row r="1282" spans="1:19" x14ac:dyDescent="0.2">
      <c r="A1282" t="str">
        <f>INDEX(FamilyPlateData!$A:$A,MATCH($I1282,FamilyPlateData!$H:$H,0))</f>
        <v>F09M09</v>
      </c>
      <c r="B1282" t="str">
        <f>INDEX(FamilyPlateData!$C:$C,MATCH($I1282,FamilyPlateData!$H:$H,0))</f>
        <v>09</v>
      </c>
      <c r="C1282" t="str">
        <f>INDEX(FamilyPlateData!$D:$D,MATCH($I1282,FamilyPlateData!$H:$H,0))</f>
        <v>09</v>
      </c>
      <c r="D1282">
        <f>INDEX(FamilyPlateData!$B:$B,MATCH($I1282,FamilyPlateData!$H:$H,0))</f>
        <v>3</v>
      </c>
      <c r="E1282">
        <v>1</v>
      </c>
      <c r="F1282" s="19">
        <v>54</v>
      </c>
      <c r="G1282" t="s">
        <v>2</v>
      </c>
      <c r="H1282" s="5">
        <v>6</v>
      </c>
      <c r="I1282" t="s">
        <v>271</v>
      </c>
      <c r="J1282" s="15" t="str">
        <f t="shared" si="64"/>
        <v>1-54B-6</v>
      </c>
      <c r="K1282">
        <f>INDEX(FamilyPlateData!I:I,MATCH(I1282,FamilyPlateData!H:H,0))</f>
        <v>3</v>
      </c>
      <c r="L1282" t="str">
        <f>INDEX(FamilyPlateData!J:J,MATCH(I1282,FamilyPlateData!H:H,0))</f>
        <v>A1</v>
      </c>
      <c r="M1282">
        <v>1</v>
      </c>
      <c r="N1282">
        <v>1</v>
      </c>
      <c r="O1282">
        <f>IF(_xlfn.IFNA(INDEX(ShrinkageData!H:H,MATCH(J1282,ShrinkageData!H:H,0)), 0) = 0, 0, 1)</f>
        <v>0</v>
      </c>
      <c r="P1282">
        <v>0</v>
      </c>
      <c r="Q1282">
        <f t="shared" si="62"/>
        <v>1</v>
      </c>
      <c r="R1282" s="1">
        <v>43591</v>
      </c>
      <c r="S1282" s="16">
        <f t="shared" si="63"/>
        <v>154</v>
      </c>
    </row>
    <row r="1283" spans="1:19" x14ac:dyDescent="0.2">
      <c r="A1283" t="str">
        <f>INDEX(FamilyPlateData!$A:$A,MATCH($I1283,FamilyPlateData!$H:$H,0))</f>
        <v>F02M04</v>
      </c>
      <c r="B1283" t="str">
        <f>INDEX(FamilyPlateData!$C:$C,MATCH($I1283,FamilyPlateData!$H:$H,0))</f>
        <v>02</v>
      </c>
      <c r="C1283" t="str">
        <f>INDEX(FamilyPlateData!$D:$D,MATCH($I1283,FamilyPlateData!$H:$H,0))</f>
        <v>04</v>
      </c>
      <c r="D1283">
        <f>INDEX(FamilyPlateData!$B:$B,MATCH($I1283,FamilyPlateData!$H:$H,0))</f>
        <v>1</v>
      </c>
      <c r="E1283">
        <v>1</v>
      </c>
      <c r="F1283" s="19">
        <v>54</v>
      </c>
      <c r="G1283" t="s">
        <v>3</v>
      </c>
      <c r="H1283" s="5">
        <v>1</v>
      </c>
      <c r="I1283" t="s">
        <v>272</v>
      </c>
      <c r="J1283" s="15" t="str">
        <f t="shared" si="64"/>
        <v>1-54C-1</v>
      </c>
      <c r="K1283">
        <f>INDEX(FamilyPlateData!I:I,MATCH(I1283,FamilyPlateData!H:H,0))</f>
        <v>3</v>
      </c>
      <c r="L1283" t="str">
        <f>INDEX(FamilyPlateData!J:J,MATCH(I1283,FamilyPlateData!H:H,0))</f>
        <v>A4</v>
      </c>
      <c r="M1283">
        <v>1</v>
      </c>
      <c r="N1283">
        <v>1</v>
      </c>
      <c r="O1283">
        <f>IF(_xlfn.IFNA(INDEX(ShrinkageData!H:H,MATCH(J1283,ShrinkageData!H:H,0)), 0) = 0, 0, 1)</f>
        <v>0</v>
      </c>
      <c r="P1283">
        <v>0</v>
      </c>
      <c r="Q1283">
        <f t="shared" ref="Q1283:Q1346" si="65">IF(AND(M1283=1,N1283=1,O1283=0,P1283=0),1,0)</f>
        <v>1</v>
      </c>
      <c r="R1283" s="1">
        <v>43595</v>
      </c>
      <c r="S1283" s="16">
        <f t="shared" ref="S1283:S1346" si="66">IF(AND(R1283 &lt;&gt; "", R1283 &lt;&gt; "n/a"), R1283-DATE(2018,12,3), 0)</f>
        <v>158</v>
      </c>
    </row>
    <row r="1284" spans="1:19" x14ac:dyDescent="0.2">
      <c r="A1284" t="str">
        <f>INDEX(FamilyPlateData!$A:$A,MATCH($I1284,FamilyPlateData!$H:$H,0))</f>
        <v>F02M04</v>
      </c>
      <c r="B1284" t="str">
        <f>INDEX(FamilyPlateData!$C:$C,MATCH($I1284,FamilyPlateData!$H:$H,0))</f>
        <v>02</v>
      </c>
      <c r="C1284" t="str">
        <f>INDEX(FamilyPlateData!$D:$D,MATCH($I1284,FamilyPlateData!$H:$H,0))</f>
        <v>04</v>
      </c>
      <c r="D1284">
        <f>INDEX(FamilyPlateData!$B:$B,MATCH($I1284,FamilyPlateData!$H:$H,0))</f>
        <v>1</v>
      </c>
      <c r="E1284">
        <v>1</v>
      </c>
      <c r="F1284" s="19">
        <v>54</v>
      </c>
      <c r="G1284" t="s">
        <v>3</v>
      </c>
      <c r="H1284" s="5">
        <v>2</v>
      </c>
      <c r="I1284" t="s">
        <v>272</v>
      </c>
      <c r="J1284" s="15" t="str">
        <f t="shared" si="64"/>
        <v>1-54C-2</v>
      </c>
      <c r="K1284">
        <f>INDEX(FamilyPlateData!I:I,MATCH(I1284,FamilyPlateData!H:H,0))</f>
        <v>3</v>
      </c>
      <c r="L1284" t="str">
        <f>INDEX(FamilyPlateData!J:J,MATCH(I1284,FamilyPlateData!H:H,0))</f>
        <v>A4</v>
      </c>
      <c r="M1284">
        <v>1</v>
      </c>
      <c r="N1284">
        <v>1</v>
      </c>
      <c r="O1284">
        <f>IF(_xlfn.IFNA(INDEX(ShrinkageData!H:H,MATCH(J1284,ShrinkageData!H:H,0)), 0) = 0, 0, 1)</f>
        <v>1</v>
      </c>
      <c r="P1284">
        <v>0</v>
      </c>
      <c r="Q1284">
        <f t="shared" si="65"/>
        <v>0</v>
      </c>
      <c r="R1284" s="1">
        <v>43591</v>
      </c>
      <c r="S1284" s="16">
        <f t="shared" si="66"/>
        <v>154</v>
      </c>
    </row>
    <row r="1285" spans="1:19" x14ac:dyDescent="0.2">
      <c r="A1285" t="str">
        <f>INDEX(FamilyPlateData!$A:$A,MATCH($I1285,FamilyPlateData!$H:$H,0))</f>
        <v>F02M04</v>
      </c>
      <c r="B1285" t="str">
        <f>INDEX(FamilyPlateData!$C:$C,MATCH($I1285,FamilyPlateData!$H:$H,0))</f>
        <v>02</v>
      </c>
      <c r="C1285" t="str">
        <f>INDEX(FamilyPlateData!$D:$D,MATCH($I1285,FamilyPlateData!$H:$H,0))</f>
        <v>04</v>
      </c>
      <c r="D1285">
        <f>INDEX(FamilyPlateData!$B:$B,MATCH($I1285,FamilyPlateData!$H:$H,0))</f>
        <v>1</v>
      </c>
      <c r="E1285">
        <v>1</v>
      </c>
      <c r="F1285" s="19">
        <v>54</v>
      </c>
      <c r="G1285" t="s">
        <v>3</v>
      </c>
      <c r="H1285" s="5">
        <v>3</v>
      </c>
      <c r="I1285" t="s">
        <v>272</v>
      </c>
      <c r="J1285" s="15" t="str">
        <f t="shared" si="64"/>
        <v>1-54C-3</v>
      </c>
      <c r="K1285">
        <f>INDEX(FamilyPlateData!I:I,MATCH(I1285,FamilyPlateData!H:H,0))</f>
        <v>3</v>
      </c>
      <c r="L1285" t="str">
        <f>INDEX(FamilyPlateData!J:J,MATCH(I1285,FamilyPlateData!H:H,0))</f>
        <v>A4</v>
      </c>
      <c r="M1285">
        <v>1</v>
      </c>
      <c r="N1285">
        <v>1</v>
      </c>
      <c r="O1285">
        <f>IF(_xlfn.IFNA(INDEX(ShrinkageData!H:H,MATCH(J1285,ShrinkageData!H:H,0)), 0) = 0, 0, 1)</f>
        <v>0</v>
      </c>
      <c r="P1285">
        <v>0</v>
      </c>
      <c r="Q1285">
        <f t="shared" si="65"/>
        <v>1</v>
      </c>
      <c r="R1285" s="1">
        <v>43600</v>
      </c>
      <c r="S1285" s="16">
        <f t="shared" si="66"/>
        <v>163</v>
      </c>
    </row>
    <row r="1286" spans="1:19" x14ac:dyDescent="0.2">
      <c r="A1286" t="str">
        <f>INDEX(FamilyPlateData!$A:$A,MATCH($I1286,FamilyPlateData!$H:$H,0))</f>
        <v>F02M04</v>
      </c>
      <c r="B1286" t="str">
        <f>INDEX(FamilyPlateData!$C:$C,MATCH($I1286,FamilyPlateData!$H:$H,0))</f>
        <v>02</v>
      </c>
      <c r="C1286" t="str">
        <f>INDEX(FamilyPlateData!$D:$D,MATCH($I1286,FamilyPlateData!$H:$H,0))</f>
        <v>04</v>
      </c>
      <c r="D1286">
        <f>INDEX(FamilyPlateData!$B:$B,MATCH($I1286,FamilyPlateData!$H:$H,0))</f>
        <v>1</v>
      </c>
      <c r="E1286">
        <v>1</v>
      </c>
      <c r="F1286" s="19">
        <v>54</v>
      </c>
      <c r="G1286" t="s">
        <v>3</v>
      </c>
      <c r="H1286" s="5">
        <v>4</v>
      </c>
      <c r="I1286" t="s">
        <v>272</v>
      </c>
      <c r="J1286" s="15" t="str">
        <f t="shared" si="64"/>
        <v>1-54C-4</v>
      </c>
      <c r="K1286">
        <f>INDEX(FamilyPlateData!I:I,MATCH(I1286,FamilyPlateData!H:H,0))</f>
        <v>3</v>
      </c>
      <c r="L1286" t="str">
        <f>INDEX(FamilyPlateData!J:J,MATCH(I1286,FamilyPlateData!H:H,0))</f>
        <v>A4</v>
      </c>
      <c r="M1286">
        <v>1</v>
      </c>
      <c r="N1286">
        <v>1</v>
      </c>
      <c r="O1286">
        <f>IF(_xlfn.IFNA(INDEX(ShrinkageData!H:H,MATCH(J1286,ShrinkageData!H:H,0)), 0) = 0, 0, 1)</f>
        <v>0</v>
      </c>
      <c r="P1286">
        <v>0</v>
      </c>
      <c r="Q1286">
        <f t="shared" si="65"/>
        <v>1</v>
      </c>
      <c r="R1286" s="1">
        <v>43600</v>
      </c>
      <c r="S1286" s="16">
        <f t="shared" si="66"/>
        <v>163</v>
      </c>
    </row>
    <row r="1287" spans="1:19" x14ac:dyDescent="0.2">
      <c r="A1287" t="str">
        <f>INDEX(FamilyPlateData!$A:$A,MATCH($I1287,FamilyPlateData!$H:$H,0))</f>
        <v>F02M04</v>
      </c>
      <c r="B1287" t="str">
        <f>INDEX(FamilyPlateData!$C:$C,MATCH($I1287,FamilyPlateData!$H:$H,0))</f>
        <v>02</v>
      </c>
      <c r="C1287" t="str">
        <f>INDEX(FamilyPlateData!$D:$D,MATCH($I1287,FamilyPlateData!$H:$H,0))</f>
        <v>04</v>
      </c>
      <c r="D1287">
        <f>INDEX(FamilyPlateData!$B:$B,MATCH($I1287,FamilyPlateData!$H:$H,0))</f>
        <v>1</v>
      </c>
      <c r="E1287">
        <v>1</v>
      </c>
      <c r="F1287" s="19">
        <v>54</v>
      </c>
      <c r="G1287" t="s">
        <v>3</v>
      </c>
      <c r="H1287" s="5">
        <v>5</v>
      </c>
      <c r="I1287" t="s">
        <v>272</v>
      </c>
      <c r="J1287" s="15" t="str">
        <f t="shared" si="64"/>
        <v>1-54C-5</v>
      </c>
      <c r="K1287">
        <f>INDEX(FamilyPlateData!I:I,MATCH(I1287,FamilyPlateData!H:H,0))</f>
        <v>3</v>
      </c>
      <c r="L1287" t="str">
        <f>INDEX(FamilyPlateData!J:J,MATCH(I1287,FamilyPlateData!H:H,0))</f>
        <v>A4</v>
      </c>
      <c r="M1287">
        <v>1</v>
      </c>
      <c r="N1287">
        <v>1</v>
      </c>
      <c r="O1287">
        <f>IF(_xlfn.IFNA(INDEX(ShrinkageData!H:H,MATCH(J1287,ShrinkageData!H:H,0)), 0) = 0, 0, 1)</f>
        <v>0</v>
      </c>
      <c r="P1287">
        <v>0</v>
      </c>
      <c r="Q1287">
        <f t="shared" si="65"/>
        <v>1</v>
      </c>
      <c r="R1287" s="1">
        <v>43593</v>
      </c>
      <c r="S1287" s="16">
        <f t="shared" si="66"/>
        <v>156</v>
      </c>
    </row>
    <row r="1288" spans="1:19" x14ac:dyDescent="0.2">
      <c r="A1288" t="str">
        <f>INDEX(FamilyPlateData!$A:$A,MATCH($I1288,FamilyPlateData!$H:$H,0))</f>
        <v>F02M04</v>
      </c>
      <c r="B1288" t="str">
        <f>INDEX(FamilyPlateData!$C:$C,MATCH($I1288,FamilyPlateData!$H:$H,0))</f>
        <v>02</v>
      </c>
      <c r="C1288" t="str">
        <f>INDEX(FamilyPlateData!$D:$D,MATCH($I1288,FamilyPlateData!$H:$H,0))</f>
        <v>04</v>
      </c>
      <c r="D1288">
        <f>INDEX(FamilyPlateData!$B:$B,MATCH($I1288,FamilyPlateData!$H:$H,0))</f>
        <v>1</v>
      </c>
      <c r="E1288">
        <v>1</v>
      </c>
      <c r="F1288" s="19">
        <v>54</v>
      </c>
      <c r="G1288" t="s">
        <v>3</v>
      </c>
      <c r="H1288" s="5">
        <v>6</v>
      </c>
      <c r="I1288" t="s">
        <v>272</v>
      </c>
      <c r="J1288" s="15" t="str">
        <f t="shared" si="64"/>
        <v>1-54C-6</v>
      </c>
      <c r="K1288">
        <f>INDEX(FamilyPlateData!I:I,MATCH(I1288,FamilyPlateData!H:H,0))</f>
        <v>3</v>
      </c>
      <c r="L1288" t="str">
        <f>INDEX(FamilyPlateData!J:J,MATCH(I1288,FamilyPlateData!H:H,0))</f>
        <v>A4</v>
      </c>
      <c r="M1288">
        <v>1</v>
      </c>
      <c r="N1288">
        <v>1</v>
      </c>
      <c r="O1288">
        <f>IF(_xlfn.IFNA(INDEX(ShrinkageData!H:H,MATCH(J1288,ShrinkageData!H:H,0)), 0) = 0, 0, 1)</f>
        <v>0</v>
      </c>
      <c r="P1288">
        <v>0</v>
      </c>
      <c r="Q1288">
        <f t="shared" si="65"/>
        <v>1</v>
      </c>
      <c r="R1288" s="1">
        <v>43593</v>
      </c>
      <c r="S1288" s="16">
        <f t="shared" si="66"/>
        <v>156</v>
      </c>
    </row>
    <row r="1289" spans="1:19" x14ac:dyDescent="0.2">
      <c r="A1289" t="str">
        <f>INDEX(FamilyPlateData!$A:$A,MATCH($I1289,FamilyPlateData!$H:$H,0))</f>
        <v>F02M04</v>
      </c>
      <c r="B1289" t="str">
        <f>INDEX(FamilyPlateData!$C:$C,MATCH($I1289,FamilyPlateData!$H:$H,0))</f>
        <v>02</v>
      </c>
      <c r="C1289" t="str">
        <f>INDEX(FamilyPlateData!$D:$D,MATCH($I1289,FamilyPlateData!$H:$H,0))</f>
        <v>04</v>
      </c>
      <c r="D1289">
        <f>INDEX(FamilyPlateData!$B:$B,MATCH($I1289,FamilyPlateData!$H:$H,0))</f>
        <v>1</v>
      </c>
      <c r="E1289">
        <v>1</v>
      </c>
      <c r="F1289" s="19">
        <v>54</v>
      </c>
      <c r="G1289" t="s">
        <v>4</v>
      </c>
      <c r="H1289" s="5">
        <v>1</v>
      </c>
      <c r="I1289" t="s">
        <v>273</v>
      </c>
      <c r="J1289" s="15" t="str">
        <f t="shared" si="64"/>
        <v>1-54D-1</v>
      </c>
      <c r="K1289">
        <f>INDEX(FamilyPlateData!I:I,MATCH(I1289,FamilyPlateData!H:H,0))</f>
        <v>3</v>
      </c>
      <c r="L1289" t="str">
        <f>INDEX(FamilyPlateData!J:J,MATCH(I1289,FamilyPlateData!H:H,0))</f>
        <v>A4</v>
      </c>
      <c r="M1289">
        <v>1</v>
      </c>
      <c r="N1289">
        <v>1</v>
      </c>
      <c r="O1289">
        <f>IF(_xlfn.IFNA(INDEX(ShrinkageData!H:H,MATCH(J1289,ShrinkageData!H:H,0)), 0) = 0, 0, 1)</f>
        <v>0</v>
      </c>
      <c r="P1289">
        <v>0</v>
      </c>
      <c r="Q1289">
        <f t="shared" si="65"/>
        <v>1</v>
      </c>
      <c r="R1289" s="1">
        <v>43600</v>
      </c>
      <c r="S1289" s="16">
        <f t="shared" si="66"/>
        <v>163</v>
      </c>
    </row>
    <row r="1290" spans="1:19" x14ac:dyDescent="0.2">
      <c r="A1290" t="str">
        <f>INDEX(FamilyPlateData!$A:$A,MATCH($I1290,FamilyPlateData!$H:$H,0))</f>
        <v>F02M04</v>
      </c>
      <c r="B1290" t="str">
        <f>INDEX(FamilyPlateData!$C:$C,MATCH($I1290,FamilyPlateData!$H:$H,0))</f>
        <v>02</v>
      </c>
      <c r="C1290" t="str">
        <f>INDEX(FamilyPlateData!$D:$D,MATCH($I1290,FamilyPlateData!$H:$H,0))</f>
        <v>04</v>
      </c>
      <c r="D1290">
        <f>INDEX(FamilyPlateData!$B:$B,MATCH($I1290,FamilyPlateData!$H:$H,0))</f>
        <v>1</v>
      </c>
      <c r="E1290">
        <v>1</v>
      </c>
      <c r="F1290" s="19">
        <v>54</v>
      </c>
      <c r="G1290" t="s">
        <v>4</v>
      </c>
      <c r="H1290" s="5">
        <v>2</v>
      </c>
      <c r="I1290" t="s">
        <v>273</v>
      </c>
      <c r="J1290" s="15" t="str">
        <f t="shared" si="64"/>
        <v>1-54D-2</v>
      </c>
      <c r="K1290">
        <f>INDEX(FamilyPlateData!I:I,MATCH(I1290,FamilyPlateData!H:H,0))</f>
        <v>3</v>
      </c>
      <c r="L1290" t="str">
        <f>INDEX(FamilyPlateData!J:J,MATCH(I1290,FamilyPlateData!H:H,0))</f>
        <v>A4</v>
      </c>
      <c r="M1290">
        <v>1</v>
      </c>
      <c r="N1290">
        <v>1</v>
      </c>
      <c r="O1290">
        <f>IF(_xlfn.IFNA(INDEX(ShrinkageData!H:H,MATCH(J1290,ShrinkageData!H:H,0)), 0) = 0, 0, 1)</f>
        <v>0</v>
      </c>
      <c r="P1290">
        <v>0</v>
      </c>
      <c r="Q1290">
        <f t="shared" si="65"/>
        <v>1</v>
      </c>
      <c r="R1290" s="1">
        <v>43593</v>
      </c>
      <c r="S1290" s="16">
        <f t="shared" si="66"/>
        <v>156</v>
      </c>
    </row>
    <row r="1291" spans="1:19" x14ac:dyDescent="0.2">
      <c r="A1291" t="str">
        <f>INDEX(FamilyPlateData!$A:$A,MATCH($I1291,FamilyPlateData!$H:$H,0))</f>
        <v>F02M04</v>
      </c>
      <c r="B1291" t="str">
        <f>INDEX(FamilyPlateData!$C:$C,MATCH($I1291,FamilyPlateData!$H:$H,0))</f>
        <v>02</v>
      </c>
      <c r="C1291" t="str">
        <f>INDEX(FamilyPlateData!$D:$D,MATCH($I1291,FamilyPlateData!$H:$H,0))</f>
        <v>04</v>
      </c>
      <c r="D1291">
        <f>INDEX(FamilyPlateData!$B:$B,MATCH($I1291,FamilyPlateData!$H:$H,0))</f>
        <v>1</v>
      </c>
      <c r="E1291">
        <v>1</v>
      </c>
      <c r="F1291" s="19">
        <v>54</v>
      </c>
      <c r="G1291" t="s">
        <v>4</v>
      </c>
      <c r="H1291" s="5">
        <v>3</v>
      </c>
      <c r="I1291" t="s">
        <v>273</v>
      </c>
      <c r="J1291" s="15" t="str">
        <f t="shared" si="64"/>
        <v>1-54D-3</v>
      </c>
      <c r="K1291">
        <f>INDEX(FamilyPlateData!I:I,MATCH(I1291,FamilyPlateData!H:H,0))</f>
        <v>3</v>
      </c>
      <c r="L1291" t="str">
        <f>INDEX(FamilyPlateData!J:J,MATCH(I1291,FamilyPlateData!H:H,0))</f>
        <v>A4</v>
      </c>
      <c r="M1291">
        <v>1</v>
      </c>
      <c r="N1291">
        <v>1</v>
      </c>
      <c r="O1291">
        <f>IF(_xlfn.IFNA(INDEX(ShrinkageData!H:H,MATCH(J1291,ShrinkageData!H:H,0)), 0) = 0, 0, 1)</f>
        <v>0</v>
      </c>
      <c r="P1291">
        <v>0</v>
      </c>
      <c r="Q1291">
        <f t="shared" si="65"/>
        <v>1</v>
      </c>
      <c r="R1291" s="2">
        <v>43595</v>
      </c>
      <c r="S1291" s="16">
        <f t="shared" si="66"/>
        <v>158</v>
      </c>
    </row>
    <row r="1292" spans="1:19" x14ac:dyDescent="0.2">
      <c r="A1292" t="str">
        <f>INDEX(FamilyPlateData!$A:$A,MATCH($I1292,FamilyPlateData!$H:$H,0))</f>
        <v>F02M04</v>
      </c>
      <c r="B1292" t="str">
        <f>INDEX(FamilyPlateData!$C:$C,MATCH($I1292,FamilyPlateData!$H:$H,0))</f>
        <v>02</v>
      </c>
      <c r="C1292" t="str">
        <f>INDEX(FamilyPlateData!$D:$D,MATCH($I1292,FamilyPlateData!$H:$H,0))</f>
        <v>04</v>
      </c>
      <c r="D1292">
        <f>INDEX(FamilyPlateData!$B:$B,MATCH($I1292,FamilyPlateData!$H:$H,0))</f>
        <v>1</v>
      </c>
      <c r="E1292">
        <v>1</v>
      </c>
      <c r="F1292" s="19">
        <v>54</v>
      </c>
      <c r="G1292" t="s">
        <v>4</v>
      </c>
      <c r="H1292" s="5">
        <v>4</v>
      </c>
      <c r="I1292" t="s">
        <v>273</v>
      </c>
      <c r="J1292" s="15" t="str">
        <f t="shared" si="64"/>
        <v>1-54D-4</v>
      </c>
      <c r="K1292">
        <f>INDEX(FamilyPlateData!I:I,MATCH(I1292,FamilyPlateData!H:H,0))</f>
        <v>3</v>
      </c>
      <c r="L1292" t="str">
        <f>INDEX(FamilyPlateData!J:J,MATCH(I1292,FamilyPlateData!H:H,0))</f>
        <v>A4</v>
      </c>
      <c r="M1292">
        <v>1</v>
      </c>
      <c r="N1292">
        <v>1</v>
      </c>
      <c r="O1292">
        <f>IF(_xlfn.IFNA(INDEX(ShrinkageData!H:H,MATCH(J1292,ShrinkageData!H:H,0)), 0) = 0, 0, 1)</f>
        <v>0</v>
      </c>
      <c r="P1292">
        <v>0</v>
      </c>
      <c r="Q1292">
        <f t="shared" si="65"/>
        <v>1</v>
      </c>
      <c r="R1292" s="2">
        <v>43595</v>
      </c>
      <c r="S1292" s="16">
        <f t="shared" si="66"/>
        <v>158</v>
      </c>
    </row>
    <row r="1293" spans="1:19" x14ac:dyDescent="0.2">
      <c r="A1293" t="str">
        <f>INDEX(FamilyPlateData!$A:$A,MATCH($I1293,FamilyPlateData!$H:$H,0))</f>
        <v>F02M04</v>
      </c>
      <c r="B1293" t="str">
        <f>INDEX(FamilyPlateData!$C:$C,MATCH($I1293,FamilyPlateData!$H:$H,0))</f>
        <v>02</v>
      </c>
      <c r="C1293" t="str">
        <f>INDEX(FamilyPlateData!$D:$D,MATCH($I1293,FamilyPlateData!$H:$H,0))</f>
        <v>04</v>
      </c>
      <c r="D1293">
        <f>INDEX(FamilyPlateData!$B:$B,MATCH($I1293,FamilyPlateData!$H:$H,0))</f>
        <v>1</v>
      </c>
      <c r="E1293">
        <v>1</v>
      </c>
      <c r="F1293" s="19">
        <v>54</v>
      </c>
      <c r="G1293" t="s">
        <v>4</v>
      </c>
      <c r="H1293" s="5">
        <v>5</v>
      </c>
      <c r="I1293" t="s">
        <v>273</v>
      </c>
      <c r="J1293" s="15" t="str">
        <f t="shared" si="64"/>
        <v>1-54D-5</v>
      </c>
      <c r="K1293">
        <f>INDEX(FamilyPlateData!I:I,MATCH(I1293,FamilyPlateData!H:H,0))</f>
        <v>3</v>
      </c>
      <c r="L1293" t="str">
        <f>INDEX(FamilyPlateData!J:J,MATCH(I1293,FamilyPlateData!H:H,0))</f>
        <v>A4</v>
      </c>
      <c r="M1293">
        <v>1</v>
      </c>
      <c r="N1293">
        <v>1</v>
      </c>
      <c r="O1293">
        <f>IF(_xlfn.IFNA(INDEX(ShrinkageData!H:H,MATCH(J1293,ShrinkageData!H:H,0)), 0) = 0, 0, 1)</f>
        <v>0</v>
      </c>
      <c r="P1293">
        <v>0</v>
      </c>
      <c r="Q1293">
        <f t="shared" si="65"/>
        <v>1</v>
      </c>
      <c r="R1293" s="1">
        <v>43595</v>
      </c>
      <c r="S1293" s="16">
        <f t="shared" si="66"/>
        <v>158</v>
      </c>
    </row>
    <row r="1294" spans="1:19" x14ac:dyDescent="0.2">
      <c r="A1294" t="str">
        <f>INDEX(FamilyPlateData!$A:$A,MATCH($I1294,FamilyPlateData!$H:$H,0))</f>
        <v>F02M04</v>
      </c>
      <c r="B1294" t="str">
        <f>INDEX(FamilyPlateData!$C:$C,MATCH($I1294,FamilyPlateData!$H:$H,0))</f>
        <v>02</v>
      </c>
      <c r="C1294" t="str">
        <f>INDEX(FamilyPlateData!$D:$D,MATCH($I1294,FamilyPlateData!$H:$H,0))</f>
        <v>04</v>
      </c>
      <c r="D1294">
        <f>INDEX(FamilyPlateData!$B:$B,MATCH($I1294,FamilyPlateData!$H:$H,0))</f>
        <v>1</v>
      </c>
      <c r="E1294">
        <v>1</v>
      </c>
      <c r="F1294" s="19">
        <v>54</v>
      </c>
      <c r="G1294" t="s">
        <v>4</v>
      </c>
      <c r="H1294" s="5">
        <v>6</v>
      </c>
      <c r="I1294" t="s">
        <v>273</v>
      </c>
      <c r="J1294" s="15" t="str">
        <f t="shared" si="64"/>
        <v>1-54D-6</v>
      </c>
      <c r="K1294">
        <f>INDEX(FamilyPlateData!I:I,MATCH(I1294,FamilyPlateData!H:H,0))</f>
        <v>3</v>
      </c>
      <c r="L1294" t="str">
        <f>INDEX(FamilyPlateData!J:J,MATCH(I1294,FamilyPlateData!H:H,0))</f>
        <v>A4</v>
      </c>
      <c r="M1294">
        <v>1</v>
      </c>
      <c r="N1294">
        <v>1</v>
      </c>
      <c r="O1294">
        <f>IF(_xlfn.IFNA(INDEX(ShrinkageData!H:H,MATCH(J1294,ShrinkageData!H:H,0)), 0) = 0, 0, 1)</f>
        <v>0</v>
      </c>
      <c r="P1294">
        <v>0</v>
      </c>
      <c r="Q1294">
        <f t="shared" si="65"/>
        <v>1</v>
      </c>
      <c r="R1294" s="1">
        <v>43593</v>
      </c>
      <c r="S1294" s="16">
        <f t="shared" si="66"/>
        <v>156</v>
      </c>
    </row>
    <row r="1295" spans="1:19" x14ac:dyDescent="0.2">
      <c r="A1295" t="str">
        <f>INDEX(FamilyPlateData!$A:$A,MATCH($I1295,FamilyPlateData!$H:$H,0))</f>
        <v>F06M05</v>
      </c>
      <c r="B1295" t="str">
        <f>INDEX(FamilyPlateData!$C:$C,MATCH($I1295,FamilyPlateData!$H:$H,0))</f>
        <v>06</v>
      </c>
      <c r="C1295" t="str">
        <f>INDEX(FamilyPlateData!$D:$D,MATCH($I1295,FamilyPlateData!$H:$H,0))</f>
        <v>05</v>
      </c>
      <c r="D1295">
        <f>INDEX(FamilyPlateData!$B:$B,MATCH($I1295,FamilyPlateData!$H:$H,0))</f>
        <v>2</v>
      </c>
      <c r="E1295">
        <v>1</v>
      </c>
      <c r="F1295" s="19">
        <v>55</v>
      </c>
      <c r="G1295" t="s">
        <v>1</v>
      </c>
      <c r="H1295" s="5">
        <v>1</v>
      </c>
      <c r="I1295" t="s">
        <v>274</v>
      </c>
      <c r="J1295" s="15" t="str">
        <f t="shared" si="64"/>
        <v>1-55A-1</v>
      </c>
      <c r="K1295">
        <f>INDEX(FamilyPlateData!I:I,MATCH(I1295,FamilyPlateData!H:H,0))</f>
        <v>4</v>
      </c>
      <c r="L1295" t="str">
        <f>INDEX(FamilyPlateData!J:J,MATCH(I1295,FamilyPlateData!H:H,0))</f>
        <v>A2</v>
      </c>
      <c r="M1295">
        <v>1</v>
      </c>
      <c r="N1295">
        <v>1</v>
      </c>
      <c r="O1295">
        <f>IF(_xlfn.IFNA(INDEX(ShrinkageData!H:H,MATCH(J1295,ShrinkageData!H:H,0)), 0) = 0, 0, 1)</f>
        <v>0</v>
      </c>
      <c r="P1295">
        <v>0</v>
      </c>
      <c r="Q1295">
        <f t="shared" si="65"/>
        <v>1</v>
      </c>
      <c r="R1295" s="1">
        <v>43593</v>
      </c>
      <c r="S1295" s="16">
        <f t="shared" si="66"/>
        <v>156</v>
      </c>
    </row>
    <row r="1296" spans="1:19" x14ac:dyDescent="0.2">
      <c r="A1296" t="str">
        <f>INDEX(FamilyPlateData!$A:$A,MATCH($I1296,FamilyPlateData!$H:$H,0))</f>
        <v>F06M05</v>
      </c>
      <c r="B1296" t="str">
        <f>INDEX(FamilyPlateData!$C:$C,MATCH($I1296,FamilyPlateData!$H:$H,0))</f>
        <v>06</v>
      </c>
      <c r="C1296" t="str">
        <f>INDEX(FamilyPlateData!$D:$D,MATCH($I1296,FamilyPlateData!$H:$H,0))</f>
        <v>05</v>
      </c>
      <c r="D1296">
        <f>INDEX(FamilyPlateData!$B:$B,MATCH($I1296,FamilyPlateData!$H:$H,0))</f>
        <v>2</v>
      </c>
      <c r="E1296">
        <v>1</v>
      </c>
      <c r="F1296" s="19">
        <v>55</v>
      </c>
      <c r="G1296" t="s">
        <v>1</v>
      </c>
      <c r="H1296" s="5">
        <v>2</v>
      </c>
      <c r="I1296" t="s">
        <v>274</v>
      </c>
      <c r="J1296" s="15" t="str">
        <f t="shared" si="64"/>
        <v>1-55A-2</v>
      </c>
      <c r="K1296">
        <f>INDEX(FamilyPlateData!I:I,MATCH(I1296,FamilyPlateData!H:H,0))</f>
        <v>4</v>
      </c>
      <c r="L1296" t="str">
        <f>INDEX(FamilyPlateData!J:J,MATCH(I1296,FamilyPlateData!H:H,0))</f>
        <v>A2</v>
      </c>
      <c r="M1296">
        <v>1</v>
      </c>
      <c r="N1296">
        <v>1</v>
      </c>
      <c r="O1296">
        <f>IF(_xlfn.IFNA(INDEX(ShrinkageData!H:H,MATCH(J1296,ShrinkageData!H:H,0)), 0) = 0, 0, 1)</f>
        <v>0</v>
      </c>
      <c r="P1296">
        <v>0</v>
      </c>
      <c r="Q1296">
        <f t="shared" si="65"/>
        <v>1</v>
      </c>
      <c r="R1296" s="1">
        <v>43591</v>
      </c>
      <c r="S1296" s="16">
        <f t="shared" si="66"/>
        <v>154</v>
      </c>
    </row>
    <row r="1297" spans="1:19" x14ac:dyDescent="0.2">
      <c r="A1297" t="str">
        <f>INDEX(FamilyPlateData!$A:$A,MATCH($I1297,FamilyPlateData!$H:$H,0))</f>
        <v>F06M05</v>
      </c>
      <c r="B1297" t="str">
        <f>INDEX(FamilyPlateData!$C:$C,MATCH($I1297,FamilyPlateData!$H:$H,0))</f>
        <v>06</v>
      </c>
      <c r="C1297" t="str">
        <f>INDEX(FamilyPlateData!$D:$D,MATCH($I1297,FamilyPlateData!$H:$H,0))</f>
        <v>05</v>
      </c>
      <c r="D1297">
        <f>INDEX(FamilyPlateData!$B:$B,MATCH($I1297,FamilyPlateData!$H:$H,0))</f>
        <v>2</v>
      </c>
      <c r="E1297">
        <v>1</v>
      </c>
      <c r="F1297" s="19">
        <v>55</v>
      </c>
      <c r="G1297" t="s">
        <v>1</v>
      </c>
      <c r="H1297" s="5">
        <v>3</v>
      </c>
      <c r="I1297" t="s">
        <v>274</v>
      </c>
      <c r="J1297" s="15" t="str">
        <f t="shared" si="64"/>
        <v>1-55A-3</v>
      </c>
      <c r="K1297">
        <f>INDEX(FamilyPlateData!I:I,MATCH(I1297,FamilyPlateData!H:H,0))</f>
        <v>4</v>
      </c>
      <c r="L1297" t="str">
        <f>INDEX(FamilyPlateData!J:J,MATCH(I1297,FamilyPlateData!H:H,0))</f>
        <v>A2</v>
      </c>
      <c r="M1297">
        <v>1</v>
      </c>
      <c r="N1297">
        <v>1</v>
      </c>
      <c r="O1297">
        <f>IF(_xlfn.IFNA(INDEX(ShrinkageData!H:H,MATCH(J1297,ShrinkageData!H:H,0)), 0) = 0, 0, 1)</f>
        <v>0</v>
      </c>
      <c r="P1297">
        <v>0</v>
      </c>
      <c r="Q1297">
        <f t="shared" si="65"/>
        <v>1</v>
      </c>
      <c r="R1297" s="1">
        <v>43600</v>
      </c>
      <c r="S1297" s="16">
        <f t="shared" si="66"/>
        <v>163</v>
      </c>
    </row>
    <row r="1298" spans="1:19" x14ac:dyDescent="0.2">
      <c r="A1298" t="str">
        <f>INDEX(FamilyPlateData!$A:$A,MATCH($I1298,FamilyPlateData!$H:$H,0))</f>
        <v>F06M05</v>
      </c>
      <c r="B1298" t="str">
        <f>INDEX(FamilyPlateData!$C:$C,MATCH($I1298,FamilyPlateData!$H:$H,0))</f>
        <v>06</v>
      </c>
      <c r="C1298" t="str">
        <f>INDEX(FamilyPlateData!$D:$D,MATCH($I1298,FamilyPlateData!$H:$H,0))</f>
        <v>05</v>
      </c>
      <c r="D1298">
        <f>INDEX(FamilyPlateData!$B:$B,MATCH($I1298,FamilyPlateData!$H:$H,0))</f>
        <v>2</v>
      </c>
      <c r="E1298">
        <v>1</v>
      </c>
      <c r="F1298" s="19">
        <v>55</v>
      </c>
      <c r="G1298" t="s">
        <v>1</v>
      </c>
      <c r="H1298" s="5">
        <v>4</v>
      </c>
      <c r="I1298" t="s">
        <v>274</v>
      </c>
      <c r="J1298" s="15" t="str">
        <f t="shared" si="64"/>
        <v>1-55A-4</v>
      </c>
      <c r="K1298">
        <f>INDEX(FamilyPlateData!I:I,MATCH(I1298,FamilyPlateData!H:H,0))</f>
        <v>4</v>
      </c>
      <c r="L1298" t="str">
        <f>INDEX(FamilyPlateData!J:J,MATCH(I1298,FamilyPlateData!H:H,0))</f>
        <v>A2</v>
      </c>
      <c r="M1298">
        <v>1</v>
      </c>
      <c r="N1298">
        <v>1</v>
      </c>
      <c r="O1298">
        <f>IF(_xlfn.IFNA(INDEX(ShrinkageData!H:H,MATCH(J1298,ShrinkageData!H:H,0)), 0) = 0, 0, 1)</f>
        <v>0</v>
      </c>
      <c r="P1298">
        <v>0</v>
      </c>
      <c r="Q1298">
        <f t="shared" si="65"/>
        <v>1</v>
      </c>
      <c r="R1298" s="1">
        <v>43600</v>
      </c>
      <c r="S1298" s="16">
        <f t="shared" si="66"/>
        <v>163</v>
      </c>
    </row>
    <row r="1299" spans="1:19" x14ac:dyDescent="0.2">
      <c r="A1299" t="str">
        <f>INDEX(FamilyPlateData!$A:$A,MATCH($I1299,FamilyPlateData!$H:$H,0))</f>
        <v>F06M05</v>
      </c>
      <c r="B1299" t="str">
        <f>INDEX(FamilyPlateData!$C:$C,MATCH($I1299,FamilyPlateData!$H:$H,0))</f>
        <v>06</v>
      </c>
      <c r="C1299" t="str">
        <f>INDEX(FamilyPlateData!$D:$D,MATCH($I1299,FamilyPlateData!$H:$H,0))</f>
        <v>05</v>
      </c>
      <c r="D1299">
        <f>INDEX(FamilyPlateData!$B:$B,MATCH($I1299,FamilyPlateData!$H:$H,0))</f>
        <v>2</v>
      </c>
      <c r="E1299">
        <v>1</v>
      </c>
      <c r="F1299" s="19">
        <v>55</v>
      </c>
      <c r="G1299" t="s">
        <v>1</v>
      </c>
      <c r="H1299" s="5">
        <v>5</v>
      </c>
      <c r="I1299" t="s">
        <v>274</v>
      </c>
      <c r="J1299" s="15" t="str">
        <f t="shared" si="64"/>
        <v>1-55A-5</v>
      </c>
      <c r="K1299">
        <f>INDEX(FamilyPlateData!I:I,MATCH(I1299,FamilyPlateData!H:H,0))</f>
        <v>4</v>
      </c>
      <c r="L1299" t="str">
        <f>INDEX(FamilyPlateData!J:J,MATCH(I1299,FamilyPlateData!H:H,0))</f>
        <v>A2</v>
      </c>
      <c r="M1299">
        <v>1</v>
      </c>
      <c r="N1299">
        <v>1</v>
      </c>
      <c r="O1299">
        <f>IF(_xlfn.IFNA(INDEX(ShrinkageData!H:H,MATCH(J1299,ShrinkageData!H:H,0)), 0) = 0, 0, 1)</f>
        <v>1</v>
      </c>
      <c r="P1299">
        <v>0</v>
      </c>
      <c r="Q1299">
        <f t="shared" si="65"/>
        <v>0</v>
      </c>
      <c r="R1299" s="1">
        <v>43585</v>
      </c>
      <c r="S1299" s="16">
        <f t="shared" si="66"/>
        <v>148</v>
      </c>
    </row>
    <row r="1300" spans="1:19" x14ac:dyDescent="0.2">
      <c r="A1300" t="str">
        <f>INDEX(FamilyPlateData!$A:$A,MATCH($I1300,FamilyPlateData!$H:$H,0))</f>
        <v>F06M05</v>
      </c>
      <c r="B1300" t="str">
        <f>INDEX(FamilyPlateData!$C:$C,MATCH($I1300,FamilyPlateData!$H:$H,0))</f>
        <v>06</v>
      </c>
      <c r="C1300" t="str">
        <f>INDEX(FamilyPlateData!$D:$D,MATCH($I1300,FamilyPlateData!$H:$H,0))</f>
        <v>05</v>
      </c>
      <c r="D1300">
        <f>INDEX(FamilyPlateData!$B:$B,MATCH($I1300,FamilyPlateData!$H:$H,0))</f>
        <v>2</v>
      </c>
      <c r="E1300">
        <v>1</v>
      </c>
      <c r="F1300" s="19">
        <v>55</v>
      </c>
      <c r="G1300" t="s">
        <v>1</v>
      </c>
      <c r="H1300" s="5">
        <v>6</v>
      </c>
      <c r="I1300" t="s">
        <v>274</v>
      </c>
      <c r="J1300" s="15" t="str">
        <f t="shared" si="64"/>
        <v>1-55A-6</v>
      </c>
      <c r="K1300">
        <f>INDEX(FamilyPlateData!I:I,MATCH(I1300,FamilyPlateData!H:H,0))</f>
        <v>4</v>
      </c>
      <c r="L1300" t="str">
        <f>INDEX(FamilyPlateData!J:J,MATCH(I1300,FamilyPlateData!H:H,0))</f>
        <v>A2</v>
      </c>
      <c r="M1300">
        <v>1</v>
      </c>
      <c r="N1300">
        <v>1</v>
      </c>
      <c r="O1300">
        <f>IF(_xlfn.IFNA(INDEX(ShrinkageData!H:H,MATCH(J1300,ShrinkageData!H:H,0)), 0) = 0, 0, 1)</f>
        <v>0</v>
      </c>
      <c r="P1300">
        <v>0</v>
      </c>
      <c r="Q1300">
        <f t="shared" si="65"/>
        <v>1</v>
      </c>
      <c r="R1300" s="1">
        <v>43595</v>
      </c>
      <c r="S1300" s="16">
        <f t="shared" si="66"/>
        <v>158</v>
      </c>
    </row>
    <row r="1301" spans="1:19" x14ac:dyDescent="0.2">
      <c r="A1301" t="str">
        <f>INDEX(FamilyPlateData!$A:$A,MATCH($I1301,FamilyPlateData!$H:$H,0))</f>
        <v>F06M05</v>
      </c>
      <c r="B1301" t="str">
        <f>INDEX(FamilyPlateData!$C:$C,MATCH($I1301,FamilyPlateData!$H:$H,0))</f>
        <v>06</v>
      </c>
      <c r="C1301" t="str">
        <f>INDEX(FamilyPlateData!$D:$D,MATCH($I1301,FamilyPlateData!$H:$H,0))</f>
        <v>05</v>
      </c>
      <c r="D1301">
        <f>INDEX(FamilyPlateData!$B:$B,MATCH($I1301,FamilyPlateData!$H:$H,0))</f>
        <v>2</v>
      </c>
      <c r="E1301">
        <v>1</v>
      </c>
      <c r="F1301" s="19">
        <v>55</v>
      </c>
      <c r="G1301" t="s">
        <v>2</v>
      </c>
      <c r="H1301" s="5">
        <v>1</v>
      </c>
      <c r="I1301" t="s">
        <v>275</v>
      </c>
      <c r="J1301" s="15" t="str">
        <f t="shared" si="64"/>
        <v>1-55B-1</v>
      </c>
      <c r="K1301">
        <f>INDEX(FamilyPlateData!I:I,MATCH(I1301,FamilyPlateData!H:H,0))</f>
        <v>4</v>
      </c>
      <c r="L1301" t="str">
        <f>INDEX(FamilyPlateData!J:J,MATCH(I1301,FamilyPlateData!H:H,0))</f>
        <v>A2</v>
      </c>
      <c r="M1301">
        <v>1</v>
      </c>
      <c r="N1301">
        <v>1</v>
      </c>
      <c r="O1301">
        <f>IF(_xlfn.IFNA(INDEX(ShrinkageData!H:H,MATCH(J1301,ShrinkageData!H:H,0)), 0) = 0, 0, 1)</f>
        <v>0</v>
      </c>
      <c r="P1301">
        <v>0</v>
      </c>
      <c r="Q1301">
        <f t="shared" si="65"/>
        <v>1</v>
      </c>
      <c r="R1301" s="1">
        <v>43600</v>
      </c>
      <c r="S1301" s="16">
        <f t="shared" si="66"/>
        <v>163</v>
      </c>
    </row>
    <row r="1302" spans="1:19" x14ac:dyDescent="0.2">
      <c r="A1302" t="str">
        <f>INDEX(FamilyPlateData!$A:$A,MATCH($I1302,FamilyPlateData!$H:$H,0))</f>
        <v>F06M05</v>
      </c>
      <c r="B1302" t="str">
        <f>INDEX(FamilyPlateData!$C:$C,MATCH($I1302,FamilyPlateData!$H:$H,0))</f>
        <v>06</v>
      </c>
      <c r="C1302" t="str">
        <f>INDEX(FamilyPlateData!$D:$D,MATCH($I1302,FamilyPlateData!$H:$H,0))</f>
        <v>05</v>
      </c>
      <c r="D1302">
        <f>INDEX(FamilyPlateData!$B:$B,MATCH($I1302,FamilyPlateData!$H:$H,0))</f>
        <v>2</v>
      </c>
      <c r="E1302">
        <v>1</v>
      </c>
      <c r="F1302" s="19">
        <v>55</v>
      </c>
      <c r="G1302" t="s">
        <v>2</v>
      </c>
      <c r="H1302" s="5">
        <v>2</v>
      </c>
      <c r="I1302" t="s">
        <v>275</v>
      </c>
      <c r="J1302" s="15" t="str">
        <f t="shared" si="64"/>
        <v>1-55B-2</v>
      </c>
      <c r="K1302">
        <f>INDEX(FamilyPlateData!I:I,MATCH(I1302,FamilyPlateData!H:H,0))</f>
        <v>4</v>
      </c>
      <c r="L1302" t="str">
        <f>INDEX(FamilyPlateData!J:J,MATCH(I1302,FamilyPlateData!H:H,0))</f>
        <v>A2</v>
      </c>
      <c r="M1302">
        <v>1</v>
      </c>
      <c r="N1302">
        <v>1</v>
      </c>
      <c r="O1302">
        <f>IF(_xlfn.IFNA(INDEX(ShrinkageData!H:H,MATCH(J1302,ShrinkageData!H:H,0)), 0) = 0, 0, 1)</f>
        <v>0</v>
      </c>
      <c r="P1302">
        <v>0</v>
      </c>
      <c r="Q1302">
        <f t="shared" si="65"/>
        <v>1</v>
      </c>
      <c r="R1302" s="1">
        <v>43593</v>
      </c>
      <c r="S1302" s="16">
        <f t="shared" si="66"/>
        <v>156</v>
      </c>
    </row>
    <row r="1303" spans="1:19" x14ac:dyDescent="0.2">
      <c r="A1303" t="str">
        <f>INDEX(FamilyPlateData!$A:$A,MATCH($I1303,FamilyPlateData!$H:$H,0))</f>
        <v>F06M05</v>
      </c>
      <c r="B1303" t="str">
        <f>INDEX(FamilyPlateData!$C:$C,MATCH($I1303,FamilyPlateData!$H:$H,0))</f>
        <v>06</v>
      </c>
      <c r="C1303" t="str">
        <f>INDEX(FamilyPlateData!$D:$D,MATCH($I1303,FamilyPlateData!$H:$H,0))</f>
        <v>05</v>
      </c>
      <c r="D1303">
        <f>INDEX(FamilyPlateData!$B:$B,MATCH($I1303,FamilyPlateData!$H:$H,0))</f>
        <v>2</v>
      </c>
      <c r="E1303">
        <v>1</v>
      </c>
      <c r="F1303" s="19">
        <v>55</v>
      </c>
      <c r="G1303" t="s">
        <v>2</v>
      </c>
      <c r="H1303" s="5">
        <v>3</v>
      </c>
      <c r="I1303" t="s">
        <v>275</v>
      </c>
      <c r="J1303" s="15" t="str">
        <f t="shared" si="64"/>
        <v>1-55B-3</v>
      </c>
      <c r="K1303">
        <f>INDEX(FamilyPlateData!I:I,MATCH(I1303,FamilyPlateData!H:H,0))</f>
        <v>4</v>
      </c>
      <c r="L1303" t="str">
        <f>INDEX(FamilyPlateData!J:J,MATCH(I1303,FamilyPlateData!H:H,0))</f>
        <v>A2</v>
      </c>
      <c r="M1303">
        <v>1</v>
      </c>
      <c r="N1303">
        <v>1</v>
      </c>
      <c r="O1303">
        <f>IF(_xlfn.IFNA(INDEX(ShrinkageData!H:H,MATCH(J1303,ShrinkageData!H:H,0)), 0) = 0, 0, 1)</f>
        <v>0</v>
      </c>
      <c r="P1303">
        <v>0</v>
      </c>
      <c r="Q1303">
        <f t="shared" si="65"/>
        <v>1</v>
      </c>
      <c r="R1303" s="1">
        <v>43600</v>
      </c>
      <c r="S1303" s="16">
        <f t="shared" si="66"/>
        <v>163</v>
      </c>
    </row>
    <row r="1304" spans="1:19" x14ac:dyDescent="0.2">
      <c r="A1304" t="str">
        <f>INDEX(FamilyPlateData!$A:$A,MATCH($I1304,FamilyPlateData!$H:$H,0))</f>
        <v>F06M05</v>
      </c>
      <c r="B1304" t="str">
        <f>INDEX(FamilyPlateData!$C:$C,MATCH($I1304,FamilyPlateData!$H:$H,0))</f>
        <v>06</v>
      </c>
      <c r="C1304" t="str">
        <f>INDEX(FamilyPlateData!$D:$D,MATCH($I1304,FamilyPlateData!$H:$H,0))</f>
        <v>05</v>
      </c>
      <c r="D1304">
        <f>INDEX(FamilyPlateData!$B:$B,MATCH($I1304,FamilyPlateData!$H:$H,0))</f>
        <v>2</v>
      </c>
      <c r="E1304">
        <v>1</v>
      </c>
      <c r="F1304" s="19">
        <v>55</v>
      </c>
      <c r="G1304" t="s">
        <v>2</v>
      </c>
      <c r="H1304" s="5">
        <v>4</v>
      </c>
      <c r="I1304" t="s">
        <v>275</v>
      </c>
      <c r="J1304" s="15" t="str">
        <f t="shared" si="64"/>
        <v>1-55B-4</v>
      </c>
      <c r="K1304">
        <f>INDEX(FamilyPlateData!I:I,MATCH(I1304,FamilyPlateData!H:H,0))</f>
        <v>4</v>
      </c>
      <c r="L1304" t="str">
        <f>INDEX(FamilyPlateData!J:J,MATCH(I1304,FamilyPlateData!H:H,0))</f>
        <v>A2</v>
      </c>
      <c r="M1304">
        <v>1</v>
      </c>
      <c r="N1304">
        <v>1</v>
      </c>
      <c r="O1304">
        <f>IF(_xlfn.IFNA(INDEX(ShrinkageData!H:H,MATCH(J1304,ShrinkageData!H:H,0)), 0) = 0, 0, 1)</f>
        <v>0</v>
      </c>
      <c r="P1304">
        <v>0</v>
      </c>
      <c r="Q1304">
        <f t="shared" si="65"/>
        <v>1</v>
      </c>
      <c r="R1304" s="1">
        <v>43595</v>
      </c>
      <c r="S1304" s="16">
        <f t="shared" si="66"/>
        <v>158</v>
      </c>
    </row>
    <row r="1305" spans="1:19" x14ac:dyDescent="0.2">
      <c r="A1305" t="str">
        <f>INDEX(FamilyPlateData!$A:$A,MATCH($I1305,FamilyPlateData!$H:$H,0))</f>
        <v>F06M05</v>
      </c>
      <c r="B1305" t="str">
        <f>INDEX(FamilyPlateData!$C:$C,MATCH($I1305,FamilyPlateData!$H:$H,0))</f>
        <v>06</v>
      </c>
      <c r="C1305" t="str">
        <f>INDEX(FamilyPlateData!$D:$D,MATCH($I1305,FamilyPlateData!$H:$H,0))</f>
        <v>05</v>
      </c>
      <c r="D1305">
        <f>INDEX(FamilyPlateData!$B:$B,MATCH($I1305,FamilyPlateData!$H:$H,0))</f>
        <v>2</v>
      </c>
      <c r="E1305">
        <v>1</v>
      </c>
      <c r="F1305" s="19">
        <v>55</v>
      </c>
      <c r="G1305" t="s">
        <v>2</v>
      </c>
      <c r="H1305" s="5">
        <v>5</v>
      </c>
      <c r="I1305" t="s">
        <v>275</v>
      </c>
      <c r="J1305" s="15" t="str">
        <f t="shared" si="64"/>
        <v>1-55B-5</v>
      </c>
      <c r="K1305">
        <f>INDEX(FamilyPlateData!I:I,MATCH(I1305,FamilyPlateData!H:H,0))</f>
        <v>4</v>
      </c>
      <c r="L1305" t="str">
        <f>INDEX(FamilyPlateData!J:J,MATCH(I1305,FamilyPlateData!H:H,0))</f>
        <v>A2</v>
      </c>
      <c r="M1305">
        <v>1</v>
      </c>
      <c r="N1305">
        <v>1</v>
      </c>
      <c r="O1305">
        <f>IF(_xlfn.IFNA(INDEX(ShrinkageData!H:H,MATCH(J1305,ShrinkageData!H:H,0)), 0) = 0, 0, 1)</f>
        <v>0</v>
      </c>
      <c r="P1305">
        <v>0</v>
      </c>
      <c r="Q1305">
        <f t="shared" si="65"/>
        <v>1</v>
      </c>
      <c r="R1305" s="1">
        <v>43593</v>
      </c>
      <c r="S1305" s="16">
        <f t="shared" si="66"/>
        <v>156</v>
      </c>
    </row>
    <row r="1306" spans="1:19" x14ac:dyDescent="0.2">
      <c r="A1306" t="str">
        <f>INDEX(FamilyPlateData!$A:$A,MATCH($I1306,FamilyPlateData!$H:$H,0))</f>
        <v>F06M05</v>
      </c>
      <c r="B1306" t="str">
        <f>INDEX(FamilyPlateData!$C:$C,MATCH($I1306,FamilyPlateData!$H:$H,0))</f>
        <v>06</v>
      </c>
      <c r="C1306" t="str">
        <f>INDEX(FamilyPlateData!$D:$D,MATCH($I1306,FamilyPlateData!$H:$H,0))</f>
        <v>05</v>
      </c>
      <c r="D1306">
        <f>INDEX(FamilyPlateData!$B:$B,MATCH($I1306,FamilyPlateData!$H:$H,0))</f>
        <v>2</v>
      </c>
      <c r="E1306">
        <v>1</v>
      </c>
      <c r="F1306" s="19">
        <v>55</v>
      </c>
      <c r="G1306" t="s">
        <v>2</v>
      </c>
      <c r="H1306" s="5">
        <v>6</v>
      </c>
      <c r="I1306" t="s">
        <v>275</v>
      </c>
      <c r="J1306" s="15" t="str">
        <f t="shared" si="64"/>
        <v>1-55B-6</v>
      </c>
      <c r="K1306">
        <f>INDEX(FamilyPlateData!I:I,MATCH(I1306,FamilyPlateData!H:H,0))</f>
        <v>4</v>
      </c>
      <c r="L1306" t="str">
        <f>INDEX(FamilyPlateData!J:J,MATCH(I1306,FamilyPlateData!H:H,0))</f>
        <v>A2</v>
      </c>
      <c r="M1306">
        <v>0</v>
      </c>
      <c r="N1306">
        <v>1</v>
      </c>
      <c r="O1306">
        <f>IF(_xlfn.IFNA(INDEX(ShrinkageData!H:H,MATCH(J1306,ShrinkageData!H:H,0)), 0) = 0, 0, 1)</f>
        <v>0</v>
      </c>
      <c r="P1306">
        <v>1</v>
      </c>
      <c r="Q1306">
        <f t="shared" si="65"/>
        <v>0</v>
      </c>
      <c r="R1306" s="1">
        <v>43576</v>
      </c>
      <c r="S1306" s="16">
        <f t="shared" si="66"/>
        <v>139</v>
      </c>
    </row>
    <row r="1307" spans="1:19" x14ac:dyDescent="0.2">
      <c r="A1307" t="str">
        <f>INDEX(FamilyPlateData!$A:$A,MATCH($I1307,FamilyPlateData!$H:$H,0))</f>
        <v>F12M13</v>
      </c>
      <c r="B1307" t="str">
        <f>INDEX(FamilyPlateData!$C:$C,MATCH($I1307,FamilyPlateData!$H:$H,0))</f>
        <v>12</v>
      </c>
      <c r="C1307" t="str">
        <f>INDEX(FamilyPlateData!$D:$D,MATCH($I1307,FamilyPlateData!$H:$H,0))</f>
        <v>13</v>
      </c>
      <c r="D1307">
        <f>INDEX(FamilyPlateData!$B:$B,MATCH($I1307,FamilyPlateData!$H:$H,0))</f>
        <v>4</v>
      </c>
      <c r="E1307">
        <v>1</v>
      </c>
      <c r="F1307" s="19">
        <v>55</v>
      </c>
      <c r="G1307" t="s">
        <v>3</v>
      </c>
      <c r="H1307" s="5">
        <v>1</v>
      </c>
      <c r="I1307" t="s">
        <v>276</v>
      </c>
      <c r="J1307" s="15" t="str">
        <f t="shared" si="64"/>
        <v>1-55C-1</v>
      </c>
      <c r="K1307">
        <f>INDEX(FamilyPlateData!I:I,MATCH(I1307,FamilyPlateData!H:H,0))</f>
        <v>4</v>
      </c>
      <c r="L1307" t="str">
        <f>INDEX(FamilyPlateData!J:J,MATCH(I1307,FamilyPlateData!H:H,0))</f>
        <v>A3</v>
      </c>
      <c r="M1307">
        <v>1</v>
      </c>
      <c r="N1307">
        <v>1</v>
      </c>
      <c r="O1307">
        <f>IF(_xlfn.IFNA(INDEX(ShrinkageData!H:H,MATCH(J1307,ShrinkageData!H:H,0)), 0) = 0, 0, 1)</f>
        <v>1</v>
      </c>
      <c r="P1307">
        <v>0</v>
      </c>
      <c r="Q1307">
        <f t="shared" si="65"/>
        <v>0</v>
      </c>
      <c r="R1307" s="1">
        <v>43600</v>
      </c>
      <c r="S1307" s="16">
        <f t="shared" si="66"/>
        <v>163</v>
      </c>
    </row>
    <row r="1308" spans="1:19" x14ac:dyDescent="0.2">
      <c r="A1308" t="str">
        <f>INDEX(FamilyPlateData!$A:$A,MATCH($I1308,FamilyPlateData!$H:$H,0))</f>
        <v>F12M13</v>
      </c>
      <c r="B1308" t="str">
        <f>INDEX(FamilyPlateData!$C:$C,MATCH($I1308,FamilyPlateData!$H:$H,0))</f>
        <v>12</v>
      </c>
      <c r="C1308" t="str">
        <f>INDEX(FamilyPlateData!$D:$D,MATCH($I1308,FamilyPlateData!$H:$H,0))</f>
        <v>13</v>
      </c>
      <c r="D1308">
        <f>INDEX(FamilyPlateData!$B:$B,MATCH($I1308,FamilyPlateData!$H:$H,0))</f>
        <v>4</v>
      </c>
      <c r="E1308">
        <v>1</v>
      </c>
      <c r="F1308" s="19">
        <v>55</v>
      </c>
      <c r="G1308" t="s">
        <v>3</v>
      </c>
      <c r="H1308" s="5">
        <v>2</v>
      </c>
      <c r="I1308" t="s">
        <v>276</v>
      </c>
      <c r="J1308" s="15" t="str">
        <f t="shared" si="64"/>
        <v>1-55C-2</v>
      </c>
      <c r="K1308">
        <f>INDEX(FamilyPlateData!I:I,MATCH(I1308,FamilyPlateData!H:H,0))</f>
        <v>4</v>
      </c>
      <c r="L1308" t="str">
        <f>INDEX(FamilyPlateData!J:J,MATCH(I1308,FamilyPlateData!H:H,0))</f>
        <v>A3</v>
      </c>
      <c r="M1308">
        <v>0</v>
      </c>
      <c r="N1308">
        <v>0</v>
      </c>
      <c r="O1308">
        <f>IF(_xlfn.IFNA(INDEX(ShrinkageData!H:H,MATCH(J1308,ShrinkageData!H:H,0)), 0) = 0, 0, 1)</f>
        <v>0</v>
      </c>
      <c r="P1308">
        <v>0</v>
      </c>
      <c r="Q1308">
        <f t="shared" si="65"/>
        <v>0</v>
      </c>
      <c r="R1308" s="1" t="s">
        <v>921</v>
      </c>
      <c r="S1308" s="16">
        <f t="shared" si="66"/>
        <v>0</v>
      </c>
    </row>
    <row r="1309" spans="1:19" x14ac:dyDescent="0.2">
      <c r="A1309" t="str">
        <f>INDEX(FamilyPlateData!$A:$A,MATCH($I1309,FamilyPlateData!$H:$H,0))</f>
        <v>F12M13</v>
      </c>
      <c r="B1309" t="str">
        <f>INDEX(FamilyPlateData!$C:$C,MATCH($I1309,FamilyPlateData!$H:$H,0))</f>
        <v>12</v>
      </c>
      <c r="C1309" t="str">
        <f>INDEX(FamilyPlateData!$D:$D,MATCH($I1309,FamilyPlateData!$H:$H,0))</f>
        <v>13</v>
      </c>
      <c r="D1309">
        <f>INDEX(FamilyPlateData!$B:$B,MATCH($I1309,FamilyPlateData!$H:$H,0))</f>
        <v>4</v>
      </c>
      <c r="E1309">
        <v>1</v>
      </c>
      <c r="F1309" s="19">
        <v>55</v>
      </c>
      <c r="G1309" t="s">
        <v>3</v>
      </c>
      <c r="H1309" s="5">
        <v>3</v>
      </c>
      <c r="I1309" t="s">
        <v>276</v>
      </c>
      <c r="J1309" s="15" t="str">
        <f t="shared" si="64"/>
        <v>1-55C-3</v>
      </c>
      <c r="K1309">
        <f>INDEX(FamilyPlateData!I:I,MATCH(I1309,FamilyPlateData!H:H,0))</f>
        <v>4</v>
      </c>
      <c r="L1309" t="str">
        <f>INDEX(FamilyPlateData!J:J,MATCH(I1309,FamilyPlateData!H:H,0))</f>
        <v>A3</v>
      </c>
      <c r="M1309">
        <v>0</v>
      </c>
      <c r="N1309">
        <v>0</v>
      </c>
      <c r="O1309">
        <f>IF(_xlfn.IFNA(INDEX(ShrinkageData!H:H,MATCH(J1309,ShrinkageData!H:H,0)), 0) = 0, 0, 1)</f>
        <v>0</v>
      </c>
      <c r="P1309">
        <v>0</v>
      </c>
      <c r="Q1309">
        <f t="shared" si="65"/>
        <v>0</v>
      </c>
      <c r="R1309" s="1" t="s">
        <v>921</v>
      </c>
      <c r="S1309" s="16">
        <f t="shared" si="66"/>
        <v>0</v>
      </c>
    </row>
    <row r="1310" spans="1:19" x14ac:dyDescent="0.2">
      <c r="A1310" t="str">
        <f>INDEX(FamilyPlateData!$A:$A,MATCH($I1310,FamilyPlateData!$H:$H,0))</f>
        <v>F12M13</v>
      </c>
      <c r="B1310" t="str">
        <f>INDEX(FamilyPlateData!$C:$C,MATCH($I1310,FamilyPlateData!$H:$H,0))</f>
        <v>12</v>
      </c>
      <c r="C1310" t="str">
        <f>INDEX(FamilyPlateData!$D:$D,MATCH($I1310,FamilyPlateData!$H:$H,0))</f>
        <v>13</v>
      </c>
      <c r="D1310">
        <f>INDEX(FamilyPlateData!$B:$B,MATCH($I1310,FamilyPlateData!$H:$H,0))</f>
        <v>4</v>
      </c>
      <c r="E1310">
        <v>1</v>
      </c>
      <c r="F1310" s="19">
        <v>55</v>
      </c>
      <c r="G1310" t="s">
        <v>3</v>
      </c>
      <c r="H1310" s="5">
        <v>4</v>
      </c>
      <c r="I1310" t="s">
        <v>276</v>
      </c>
      <c r="J1310" s="15" t="str">
        <f t="shared" si="64"/>
        <v>1-55C-4</v>
      </c>
      <c r="K1310">
        <f>INDEX(FamilyPlateData!I:I,MATCH(I1310,FamilyPlateData!H:H,0))</f>
        <v>4</v>
      </c>
      <c r="L1310" t="str">
        <f>INDEX(FamilyPlateData!J:J,MATCH(I1310,FamilyPlateData!H:H,0))</f>
        <v>A3</v>
      </c>
      <c r="M1310">
        <v>1</v>
      </c>
      <c r="N1310">
        <v>1</v>
      </c>
      <c r="O1310">
        <f>IF(_xlfn.IFNA(INDEX(ShrinkageData!H:H,MATCH(J1310,ShrinkageData!H:H,0)), 0) = 0, 0, 1)</f>
        <v>0</v>
      </c>
      <c r="P1310">
        <v>0</v>
      </c>
      <c r="Q1310">
        <f t="shared" si="65"/>
        <v>1</v>
      </c>
      <c r="R1310" s="1">
        <v>43600</v>
      </c>
      <c r="S1310" s="16">
        <f t="shared" si="66"/>
        <v>163</v>
      </c>
    </row>
    <row r="1311" spans="1:19" x14ac:dyDescent="0.2">
      <c r="A1311" t="str">
        <f>INDEX(FamilyPlateData!$A:$A,MATCH($I1311,FamilyPlateData!$H:$H,0))</f>
        <v>F12M13</v>
      </c>
      <c r="B1311" t="str">
        <f>INDEX(FamilyPlateData!$C:$C,MATCH($I1311,FamilyPlateData!$H:$H,0))</f>
        <v>12</v>
      </c>
      <c r="C1311" t="str">
        <f>INDEX(FamilyPlateData!$D:$D,MATCH($I1311,FamilyPlateData!$H:$H,0))</f>
        <v>13</v>
      </c>
      <c r="D1311">
        <f>INDEX(FamilyPlateData!$B:$B,MATCH($I1311,FamilyPlateData!$H:$H,0))</f>
        <v>4</v>
      </c>
      <c r="E1311">
        <v>1</v>
      </c>
      <c r="F1311" s="19">
        <v>55</v>
      </c>
      <c r="G1311" t="s">
        <v>3</v>
      </c>
      <c r="H1311" s="5">
        <v>5</v>
      </c>
      <c r="I1311" t="s">
        <v>276</v>
      </c>
      <c r="J1311" s="15" t="str">
        <f t="shared" si="64"/>
        <v>1-55C-5</v>
      </c>
      <c r="K1311">
        <f>INDEX(FamilyPlateData!I:I,MATCH(I1311,FamilyPlateData!H:H,0))</f>
        <v>4</v>
      </c>
      <c r="L1311" t="str">
        <f>INDEX(FamilyPlateData!J:J,MATCH(I1311,FamilyPlateData!H:H,0))</f>
        <v>A3</v>
      </c>
      <c r="M1311">
        <v>1</v>
      </c>
      <c r="N1311">
        <v>1</v>
      </c>
      <c r="O1311">
        <f>IF(_xlfn.IFNA(INDEX(ShrinkageData!H:H,MATCH(J1311,ShrinkageData!H:H,0)), 0) = 0, 0, 1)</f>
        <v>0</v>
      </c>
      <c r="P1311">
        <v>0</v>
      </c>
      <c r="Q1311">
        <f t="shared" si="65"/>
        <v>1</v>
      </c>
      <c r="R1311" s="1">
        <v>43600</v>
      </c>
      <c r="S1311" s="16">
        <f t="shared" si="66"/>
        <v>163</v>
      </c>
    </row>
    <row r="1312" spans="1:19" x14ac:dyDescent="0.2">
      <c r="A1312" t="str">
        <f>INDEX(FamilyPlateData!$A:$A,MATCH($I1312,FamilyPlateData!$H:$H,0))</f>
        <v>F12M13</v>
      </c>
      <c r="B1312" t="str">
        <f>INDEX(FamilyPlateData!$C:$C,MATCH($I1312,FamilyPlateData!$H:$H,0))</f>
        <v>12</v>
      </c>
      <c r="C1312" t="str">
        <f>INDEX(FamilyPlateData!$D:$D,MATCH($I1312,FamilyPlateData!$H:$H,0))</f>
        <v>13</v>
      </c>
      <c r="D1312">
        <f>INDEX(FamilyPlateData!$B:$B,MATCH($I1312,FamilyPlateData!$H:$H,0))</f>
        <v>4</v>
      </c>
      <c r="E1312">
        <v>1</v>
      </c>
      <c r="F1312" s="19">
        <v>55</v>
      </c>
      <c r="G1312" t="s">
        <v>3</v>
      </c>
      <c r="H1312" s="5">
        <v>6</v>
      </c>
      <c r="I1312" t="s">
        <v>276</v>
      </c>
      <c r="J1312" s="15" t="str">
        <f t="shared" si="64"/>
        <v>1-55C-6</v>
      </c>
      <c r="K1312">
        <f>INDEX(FamilyPlateData!I:I,MATCH(I1312,FamilyPlateData!H:H,0))</f>
        <v>4</v>
      </c>
      <c r="L1312" t="str">
        <f>INDEX(FamilyPlateData!J:J,MATCH(I1312,FamilyPlateData!H:H,0))</f>
        <v>A3</v>
      </c>
      <c r="M1312">
        <v>1</v>
      </c>
      <c r="N1312">
        <v>1</v>
      </c>
      <c r="O1312">
        <f>IF(_xlfn.IFNA(INDEX(ShrinkageData!H:H,MATCH(J1312,ShrinkageData!H:H,0)), 0) = 0, 0, 1)</f>
        <v>0</v>
      </c>
      <c r="P1312">
        <v>0</v>
      </c>
      <c r="Q1312">
        <f t="shared" si="65"/>
        <v>1</v>
      </c>
      <c r="R1312" s="1">
        <v>43600</v>
      </c>
      <c r="S1312" s="16">
        <f t="shared" si="66"/>
        <v>163</v>
      </c>
    </row>
    <row r="1313" spans="1:19" x14ac:dyDescent="0.2">
      <c r="A1313" t="str">
        <f>INDEX(FamilyPlateData!$A:$A,MATCH($I1313,FamilyPlateData!$H:$H,0))</f>
        <v>F12M13</v>
      </c>
      <c r="B1313" t="str">
        <f>INDEX(FamilyPlateData!$C:$C,MATCH($I1313,FamilyPlateData!$H:$H,0))</f>
        <v>12</v>
      </c>
      <c r="C1313" t="str">
        <f>INDEX(FamilyPlateData!$D:$D,MATCH($I1313,FamilyPlateData!$H:$H,0))</f>
        <v>13</v>
      </c>
      <c r="D1313">
        <f>INDEX(FamilyPlateData!$B:$B,MATCH($I1313,FamilyPlateData!$H:$H,0))</f>
        <v>4</v>
      </c>
      <c r="E1313">
        <v>1</v>
      </c>
      <c r="F1313" s="19">
        <v>55</v>
      </c>
      <c r="G1313" t="s">
        <v>4</v>
      </c>
      <c r="H1313" s="5">
        <v>1</v>
      </c>
      <c r="I1313" t="s">
        <v>277</v>
      </c>
      <c r="J1313" s="15" t="str">
        <f t="shared" si="64"/>
        <v>1-55D-1</v>
      </c>
      <c r="K1313">
        <f>INDEX(FamilyPlateData!I:I,MATCH(I1313,FamilyPlateData!H:H,0))</f>
        <v>4</v>
      </c>
      <c r="L1313" t="str">
        <f>INDEX(FamilyPlateData!J:J,MATCH(I1313,FamilyPlateData!H:H,0))</f>
        <v>A3</v>
      </c>
      <c r="M1313">
        <v>1</v>
      </c>
      <c r="N1313">
        <v>1</v>
      </c>
      <c r="O1313">
        <f>IF(_xlfn.IFNA(INDEX(ShrinkageData!H:H,MATCH(J1313,ShrinkageData!H:H,0)), 0) = 0, 0, 1)</f>
        <v>1</v>
      </c>
      <c r="P1313">
        <v>0</v>
      </c>
      <c r="Q1313">
        <f t="shared" si="65"/>
        <v>0</v>
      </c>
      <c r="R1313" s="1">
        <v>43600</v>
      </c>
      <c r="S1313" s="16">
        <f t="shared" si="66"/>
        <v>163</v>
      </c>
    </row>
    <row r="1314" spans="1:19" x14ac:dyDescent="0.2">
      <c r="A1314" t="str">
        <f>INDEX(FamilyPlateData!$A:$A,MATCH($I1314,FamilyPlateData!$H:$H,0))</f>
        <v>F12M13</v>
      </c>
      <c r="B1314" t="str">
        <f>INDEX(FamilyPlateData!$C:$C,MATCH($I1314,FamilyPlateData!$H:$H,0))</f>
        <v>12</v>
      </c>
      <c r="C1314" t="str">
        <f>INDEX(FamilyPlateData!$D:$D,MATCH($I1314,FamilyPlateData!$H:$H,0))</f>
        <v>13</v>
      </c>
      <c r="D1314">
        <f>INDEX(FamilyPlateData!$B:$B,MATCH($I1314,FamilyPlateData!$H:$H,0))</f>
        <v>4</v>
      </c>
      <c r="E1314">
        <v>1</v>
      </c>
      <c r="F1314" s="19">
        <v>55</v>
      </c>
      <c r="G1314" t="s">
        <v>4</v>
      </c>
      <c r="H1314" s="5">
        <v>2</v>
      </c>
      <c r="I1314" t="s">
        <v>277</v>
      </c>
      <c r="J1314" s="15" t="str">
        <f t="shared" si="64"/>
        <v>1-55D-2</v>
      </c>
      <c r="K1314">
        <f>INDEX(FamilyPlateData!I:I,MATCH(I1314,FamilyPlateData!H:H,0))</f>
        <v>4</v>
      </c>
      <c r="L1314" t="str">
        <f>INDEX(FamilyPlateData!J:J,MATCH(I1314,FamilyPlateData!H:H,0))</f>
        <v>A3</v>
      </c>
      <c r="M1314">
        <v>1</v>
      </c>
      <c r="N1314">
        <v>1</v>
      </c>
      <c r="O1314">
        <f>IF(_xlfn.IFNA(INDEX(ShrinkageData!H:H,MATCH(J1314,ShrinkageData!H:H,0)), 0) = 0, 0, 1)</f>
        <v>1</v>
      </c>
      <c r="P1314">
        <v>0</v>
      </c>
      <c r="Q1314">
        <f t="shared" si="65"/>
        <v>0</v>
      </c>
      <c r="R1314" s="1">
        <v>43600</v>
      </c>
      <c r="S1314" s="16">
        <f t="shared" si="66"/>
        <v>163</v>
      </c>
    </row>
    <row r="1315" spans="1:19" x14ac:dyDescent="0.2">
      <c r="A1315" t="str">
        <f>INDEX(FamilyPlateData!$A:$A,MATCH($I1315,FamilyPlateData!$H:$H,0))</f>
        <v>F12M13</v>
      </c>
      <c r="B1315" t="str">
        <f>INDEX(FamilyPlateData!$C:$C,MATCH($I1315,FamilyPlateData!$H:$H,0))</f>
        <v>12</v>
      </c>
      <c r="C1315" t="str">
        <f>INDEX(FamilyPlateData!$D:$D,MATCH($I1315,FamilyPlateData!$H:$H,0))</f>
        <v>13</v>
      </c>
      <c r="D1315">
        <f>INDEX(FamilyPlateData!$B:$B,MATCH($I1315,FamilyPlateData!$H:$H,0))</f>
        <v>4</v>
      </c>
      <c r="E1315">
        <v>1</v>
      </c>
      <c r="F1315" s="19">
        <v>55</v>
      </c>
      <c r="G1315" t="s">
        <v>4</v>
      </c>
      <c r="H1315" s="5">
        <v>3</v>
      </c>
      <c r="I1315" t="s">
        <v>277</v>
      </c>
      <c r="J1315" s="15" t="str">
        <f t="shared" si="64"/>
        <v>1-55D-3</v>
      </c>
      <c r="K1315">
        <f>INDEX(FamilyPlateData!I:I,MATCH(I1315,FamilyPlateData!H:H,0))</f>
        <v>4</v>
      </c>
      <c r="L1315" t="str">
        <f>INDEX(FamilyPlateData!J:J,MATCH(I1315,FamilyPlateData!H:H,0))</f>
        <v>A3</v>
      </c>
      <c r="M1315">
        <v>1</v>
      </c>
      <c r="N1315">
        <v>1</v>
      </c>
      <c r="O1315">
        <f>IF(_xlfn.IFNA(INDEX(ShrinkageData!H:H,MATCH(J1315,ShrinkageData!H:H,0)), 0) = 0, 0, 1)</f>
        <v>1</v>
      </c>
      <c r="P1315">
        <v>0</v>
      </c>
      <c r="Q1315">
        <f t="shared" si="65"/>
        <v>0</v>
      </c>
      <c r="R1315" s="1">
        <v>43600</v>
      </c>
      <c r="S1315" s="16">
        <f t="shared" si="66"/>
        <v>163</v>
      </c>
    </row>
    <row r="1316" spans="1:19" x14ac:dyDescent="0.2">
      <c r="A1316" t="str">
        <f>INDEX(FamilyPlateData!$A:$A,MATCH($I1316,FamilyPlateData!$H:$H,0))</f>
        <v>F12M13</v>
      </c>
      <c r="B1316" t="str">
        <f>INDEX(FamilyPlateData!$C:$C,MATCH($I1316,FamilyPlateData!$H:$H,0))</f>
        <v>12</v>
      </c>
      <c r="C1316" t="str">
        <f>INDEX(FamilyPlateData!$D:$D,MATCH($I1316,FamilyPlateData!$H:$H,0))</f>
        <v>13</v>
      </c>
      <c r="D1316">
        <f>INDEX(FamilyPlateData!$B:$B,MATCH($I1316,FamilyPlateData!$H:$H,0))</f>
        <v>4</v>
      </c>
      <c r="E1316">
        <v>1</v>
      </c>
      <c r="F1316" s="19">
        <v>55</v>
      </c>
      <c r="G1316" t="s">
        <v>4</v>
      </c>
      <c r="H1316" s="5">
        <v>4</v>
      </c>
      <c r="I1316" t="s">
        <v>277</v>
      </c>
      <c r="J1316" s="15" t="str">
        <f t="shared" si="64"/>
        <v>1-55D-4</v>
      </c>
      <c r="K1316">
        <f>INDEX(FamilyPlateData!I:I,MATCH(I1316,FamilyPlateData!H:H,0))</f>
        <v>4</v>
      </c>
      <c r="L1316" t="str">
        <f>INDEX(FamilyPlateData!J:J,MATCH(I1316,FamilyPlateData!H:H,0))</f>
        <v>A3</v>
      </c>
      <c r="M1316">
        <v>1</v>
      </c>
      <c r="N1316">
        <v>1</v>
      </c>
      <c r="O1316">
        <f>IF(_xlfn.IFNA(INDEX(ShrinkageData!H:H,MATCH(J1316,ShrinkageData!H:H,0)), 0) = 0, 0, 1)</f>
        <v>0</v>
      </c>
      <c r="P1316">
        <v>0</v>
      </c>
      <c r="Q1316">
        <f t="shared" si="65"/>
        <v>1</v>
      </c>
      <c r="R1316" s="1">
        <v>43604</v>
      </c>
      <c r="S1316" s="16">
        <f t="shared" si="66"/>
        <v>167</v>
      </c>
    </row>
    <row r="1317" spans="1:19" x14ac:dyDescent="0.2">
      <c r="A1317" t="str">
        <f>INDEX(FamilyPlateData!$A:$A,MATCH($I1317,FamilyPlateData!$H:$H,0))</f>
        <v>F12M13</v>
      </c>
      <c r="B1317" t="str">
        <f>INDEX(FamilyPlateData!$C:$C,MATCH($I1317,FamilyPlateData!$H:$H,0))</f>
        <v>12</v>
      </c>
      <c r="C1317" t="str">
        <f>INDEX(FamilyPlateData!$D:$D,MATCH($I1317,FamilyPlateData!$H:$H,0))</f>
        <v>13</v>
      </c>
      <c r="D1317">
        <f>INDEX(FamilyPlateData!$B:$B,MATCH($I1317,FamilyPlateData!$H:$H,0))</f>
        <v>4</v>
      </c>
      <c r="E1317">
        <v>1</v>
      </c>
      <c r="F1317" s="19">
        <v>55</v>
      </c>
      <c r="G1317" t="s">
        <v>4</v>
      </c>
      <c r="H1317" s="5">
        <v>5</v>
      </c>
      <c r="I1317" t="s">
        <v>277</v>
      </c>
      <c r="J1317" s="15" t="str">
        <f t="shared" si="64"/>
        <v>1-55D-5</v>
      </c>
      <c r="K1317">
        <f>INDEX(FamilyPlateData!I:I,MATCH(I1317,FamilyPlateData!H:H,0))</f>
        <v>4</v>
      </c>
      <c r="L1317" t="str">
        <f>INDEX(FamilyPlateData!J:J,MATCH(I1317,FamilyPlateData!H:H,0))</f>
        <v>A3</v>
      </c>
      <c r="M1317">
        <v>0</v>
      </c>
      <c r="N1317">
        <v>0</v>
      </c>
      <c r="O1317">
        <f>IF(_xlfn.IFNA(INDEX(ShrinkageData!H:H,MATCH(J1317,ShrinkageData!H:H,0)), 0) = 0, 0, 1)</f>
        <v>0</v>
      </c>
      <c r="P1317">
        <v>0</v>
      </c>
      <c r="Q1317">
        <f t="shared" si="65"/>
        <v>0</v>
      </c>
      <c r="R1317" s="1" t="s">
        <v>921</v>
      </c>
      <c r="S1317" s="16">
        <f t="shared" si="66"/>
        <v>0</v>
      </c>
    </row>
    <row r="1318" spans="1:19" x14ac:dyDescent="0.2">
      <c r="A1318" t="str">
        <f>INDEX(FamilyPlateData!$A:$A,MATCH($I1318,FamilyPlateData!$H:$H,0))</f>
        <v>F12M13</v>
      </c>
      <c r="B1318" t="str">
        <f>INDEX(FamilyPlateData!$C:$C,MATCH($I1318,FamilyPlateData!$H:$H,0))</f>
        <v>12</v>
      </c>
      <c r="C1318" t="str">
        <f>INDEX(FamilyPlateData!$D:$D,MATCH($I1318,FamilyPlateData!$H:$H,0))</f>
        <v>13</v>
      </c>
      <c r="D1318">
        <f>INDEX(FamilyPlateData!$B:$B,MATCH($I1318,FamilyPlateData!$H:$H,0))</f>
        <v>4</v>
      </c>
      <c r="E1318">
        <v>1</v>
      </c>
      <c r="F1318" s="19">
        <v>55</v>
      </c>
      <c r="G1318" t="s">
        <v>4</v>
      </c>
      <c r="H1318" s="5">
        <v>6</v>
      </c>
      <c r="I1318" t="s">
        <v>277</v>
      </c>
      <c r="J1318" s="15" t="str">
        <f t="shared" si="64"/>
        <v>1-55D-6</v>
      </c>
      <c r="K1318">
        <f>INDEX(FamilyPlateData!I:I,MATCH(I1318,FamilyPlateData!H:H,0))</f>
        <v>4</v>
      </c>
      <c r="L1318" t="str">
        <f>INDEX(FamilyPlateData!J:J,MATCH(I1318,FamilyPlateData!H:H,0))</f>
        <v>A3</v>
      </c>
      <c r="M1318">
        <v>1</v>
      </c>
      <c r="N1318">
        <v>1</v>
      </c>
      <c r="O1318">
        <f>IF(_xlfn.IFNA(INDEX(ShrinkageData!H:H,MATCH(J1318,ShrinkageData!H:H,0)), 0) = 0, 0, 1)</f>
        <v>0</v>
      </c>
      <c r="P1318">
        <v>0</v>
      </c>
      <c r="Q1318">
        <f t="shared" si="65"/>
        <v>1</v>
      </c>
      <c r="R1318" s="1">
        <v>43600</v>
      </c>
      <c r="S1318" s="16">
        <f t="shared" si="66"/>
        <v>163</v>
      </c>
    </row>
    <row r="1319" spans="1:19" x14ac:dyDescent="0.2">
      <c r="A1319" t="str">
        <f>INDEX(FamilyPlateData!$A:$A,MATCH($I1319,FamilyPlateData!$H:$H,0))</f>
        <v>F09M09</v>
      </c>
      <c r="B1319" t="str">
        <f>INDEX(FamilyPlateData!$C:$C,MATCH($I1319,FamilyPlateData!$H:$H,0))</f>
        <v>09</v>
      </c>
      <c r="C1319" t="str">
        <f>INDEX(FamilyPlateData!$D:$D,MATCH($I1319,FamilyPlateData!$H:$H,0))</f>
        <v>09</v>
      </c>
      <c r="D1319">
        <f>INDEX(FamilyPlateData!$B:$B,MATCH($I1319,FamilyPlateData!$H:$H,0))</f>
        <v>3</v>
      </c>
      <c r="E1319">
        <v>1</v>
      </c>
      <c r="F1319" s="19">
        <v>56</v>
      </c>
      <c r="G1319" t="s">
        <v>1</v>
      </c>
      <c r="H1319" s="5">
        <v>1</v>
      </c>
      <c r="I1319" t="s">
        <v>278</v>
      </c>
      <c r="J1319" s="15" t="str">
        <f t="shared" si="64"/>
        <v>1-56A-1</v>
      </c>
      <c r="K1319">
        <f>INDEX(FamilyPlateData!I:I,MATCH(I1319,FamilyPlateData!H:H,0))</f>
        <v>4</v>
      </c>
      <c r="L1319" t="str">
        <f>INDEX(FamilyPlateData!J:J,MATCH(I1319,FamilyPlateData!H:H,0))</f>
        <v>A1</v>
      </c>
      <c r="M1319">
        <v>1</v>
      </c>
      <c r="N1319">
        <v>1</v>
      </c>
      <c r="O1319">
        <f>IF(_xlfn.IFNA(INDEX(ShrinkageData!H:H,MATCH(J1319,ShrinkageData!H:H,0)), 0) = 0, 0, 1)</f>
        <v>0</v>
      </c>
      <c r="P1319">
        <v>0</v>
      </c>
      <c r="Q1319">
        <f t="shared" si="65"/>
        <v>1</v>
      </c>
      <c r="R1319" s="1">
        <v>43600</v>
      </c>
      <c r="S1319" s="16">
        <f t="shared" si="66"/>
        <v>163</v>
      </c>
    </row>
    <row r="1320" spans="1:19" x14ac:dyDescent="0.2">
      <c r="A1320" t="str">
        <f>INDEX(FamilyPlateData!$A:$A,MATCH($I1320,FamilyPlateData!$H:$H,0))</f>
        <v>F09M09</v>
      </c>
      <c r="B1320" t="str">
        <f>INDEX(FamilyPlateData!$C:$C,MATCH($I1320,FamilyPlateData!$H:$H,0))</f>
        <v>09</v>
      </c>
      <c r="C1320" t="str">
        <f>INDEX(FamilyPlateData!$D:$D,MATCH($I1320,FamilyPlateData!$H:$H,0))</f>
        <v>09</v>
      </c>
      <c r="D1320">
        <f>INDEX(FamilyPlateData!$B:$B,MATCH($I1320,FamilyPlateData!$H:$H,0))</f>
        <v>3</v>
      </c>
      <c r="E1320">
        <v>1</v>
      </c>
      <c r="F1320" s="19">
        <v>56</v>
      </c>
      <c r="G1320" t="s">
        <v>1</v>
      </c>
      <c r="H1320" s="5">
        <v>2</v>
      </c>
      <c r="I1320" t="s">
        <v>278</v>
      </c>
      <c r="J1320" s="15" t="str">
        <f t="shared" si="64"/>
        <v>1-56A-2</v>
      </c>
      <c r="K1320">
        <f>INDEX(FamilyPlateData!I:I,MATCH(I1320,FamilyPlateData!H:H,0))</f>
        <v>4</v>
      </c>
      <c r="L1320" t="str">
        <f>INDEX(FamilyPlateData!J:J,MATCH(I1320,FamilyPlateData!H:H,0))</f>
        <v>A1</v>
      </c>
      <c r="M1320">
        <v>1</v>
      </c>
      <c r="N1320">
        <v>1</v>
      </c>
      <c r="O1320">
        <f>IF(_xlfn.IFNA(INDEX(ShrinkageData!H:H,MATCH(J1320,ShrinkageData!H:H,0)), 0) = 0, 0, 1)</f>
        <v>0</v>
      </c>
      <c r="P1320">
        <v>0</v>
      </c>
      <c r="Q1320">
        <f t="shared" si="65"/>
        <v>1</v>
      </c>
      <c r="R1320" s="1">
        <v>43600</v>
      </c>
      <c r="S1320" s="16">
        <f t="shared" si="66"/>
        <v>163</v>
      </c>
    </row>
    <row r="1321" spans="1:19" x14ac:dyDescent="0.2">
      <c r="A1321" t="str">
        <f>INDEX(FamilyPlateData!$A:$A,MATCH($I1321,FamilyPlateData!$H:$H,0))</f>
        <v>F09M09</v>
      </c>
      <c r="B1321" t="str">
        <f>INDEX(FamilyPlateData!$C:$C,MATCH($I1321,FamilyPlateData!$H:$H,0))</f>
        <v>09</v>
      </c>
      <c r="C1321" t="str">
        <f>INDEX(FamilyPlateData!$D:$D,MATCH($I1321,FamilyPlateData!$H:$H,0))</f>
        <v>09</v>
      </c>
      <c r="D1321">
        <f>INDEX(FamilyPlateData!$B:$B,MATCH($I1321,FamilyPlateData!$H:$H,0))</f>
        <v>3</v>
      </c>
      <c r="E1321">
        <v>1</v>
      </c>
      <c r="F1321" s="19">
        <v>56</v>
      </c>
      <c r="G1321" t="s">
        <v>1</v>
      </c>
      <c r="H1321" s="5">
        <v>3</v>
      </c>
      <c r="I1321" t="s">
        <v>278</v>
      </c>
      <c r="J1321" s="15" t="str">
        <f t="shared" si="64"/>
        <v>1-56A-3</v>
      </c>
      <c r="K1321">
        <f>INDEX(FamilyPlateData!I:I,MATCH(I1321,FamilyPlateData!H:H,0))</f>
        <v>4</v>
      </c>
      <c r="L1321" t="str">
        <f>INDEX(FamilyPlateData!J:J,MATCH(I1321,FamilyPlateData!H:H,0))</f>
        <v>A1</v>
      </c>
      <c r="M1321">
        <v>0</v>
      </c>
      <c r="N1321">
        <v>0</v>
      </c>
      <c r="O1321">
        <f>IF(_xlfn.IFNA(INDEX(ShrinkageData!H:H,MATCH(J1321,ShrinkageData!H:H,0)), 0) = 0, 0, 1)</f>
        <v>0</v>
      </c>
      <c r="P1321">
        <v>0</v>
      </c>
      <c r="Q1321">
        <f t="shared" si="65"/>
        <v>0</v>
      </c>
      <c r="R1321" s="1" t="s">
        <v>921</v>
      </c>
      <c r="S1321" s="16">
        <f t="shared" si="66"/>
        <v>0</v>
      </c>
    </row>
    <row r="1322" spans="1:19" x14ac:dyDescent="0.2">
      <c r="A1322" t="str">
        <f>INDEX(FamilyPlateData!$A:$A,MATCH($I1322,FamilyPlateData!$H:$H,0))</f>
        <v>F09M09</v>
      </c>
      <c r="B1322" t="str">
        <f>INDEX(FamilyPlateData!$C:$C,MATCH($I1322,FamilyPlateData!$H:$H,0))</f>
        <v>09</v>
      </c>
      <c r="C1322" t="str">
        <f>INDEX(FamilyPlateData!$D:$D,MATCH($I1322,FamilyPlateData!$H:$H,0))</f>
        <v>09</v>
      </c>
      <c r="D1322">
        <f>INDEX(FamilyPlateData!$B:$B,MATCH($I1322,FamilyPlateData!$H:$H,0))</f>
        <v>3</v>
      </c>
      <c r="E1322">
        <v>1</v>
      </c>
      <c r="F1322" s="19">
        <v>56</v>
      </c>
      <c r="G1322" t="s">
        <v>1</v>
      </c>
      <c r="H1322" s="5">
        <v>4</v>
      </c>
      <c r="I1322" t="s">
        <v>278</v>
      </c>
      <c r="J1322" s="15" t="str">
        <f t="shared" si="64"/>
        <v>1-56A-4</v>
      </c>
      <c r="K1322">
        <f>INDEX(FamilyPlateData!I:I,MATCH(I1322,FamilyPlateData!H:H,0))</f>
        <v>4</v>
      </c>
      <c r="L1322" t="str">
        <f>INDEX(FamilyPlateData!J:J,MATCH(I1322,FamilyPlateData!H:H,0))</f>
        <v>A1</v>
      </c>
      <c r="M1322">
        <v>1</v>
      </c>
      <c r="N1322">
        <v>1</v>
      </c>
      <c r="O1322">
        <f>IF(_xlfn.IFNA(INDEX(ShrinkageData!H:H,MATCH(J1322,ShrinkageData!H:H,0)), 0) = 0, 0, 1)</f>
        <v>0</v>
      </c>
      <c r="P1322">
        <v>0</v>
      </c>
      <c r="Q1322">
        <f t="shared" si="65"/>
        <v>1</v>
      </c>
      <c r="R1322" s="1">
        <v>43600</v>
      </c>
      <c r="S1322" s="16">
        <f t="shared" si="66"/>
        <v>163</v>
      </c>
    </row>
    <row r="1323" spans="1:19" x14ac:dyDescent="0.2">
      <c r="A1323" t="str">
        <f>INDEX(FamilyPlateData!$A:$A,MATCH($I1323,FamilyPlateData!$H:$H,0))</f>
        <v>F09M09</v>
      </c>
      <c r="B1323" t="str">
        <f>INDEX(FamilyPlateData!$C:$C,MATCH($I1323,FamilyPlateData!$H:$H,0))</f>
        <v>09</v>
      </c>
      <c r="C1323" t="str">
        <f>INDEX(FamilyPlateData!$D:$D,MATCH($I1323,FamilyPlateData!$H:$H,0))</f>
        <v>09</v>
      </c>
      <c r="D1323">
        <f>INDEX(FamilyPlateData!$B:$B,MATCH($I1323,FamilyPlateData!$H:$H,0))</f>
        <v>3</v>
      </c>
      <c r="E1323">
        <v>1</v>
      </c>
      <c r="F1323" s="19">
        <v>56</v>
      </c>
      <c r="G1323" t="s">
        <v>1</v>
      </c>
      <c r="H1323" s="5">
        <v>5</v>
      </c>
      <c r="I1323" t="s">
        <v>278</v>
      </c>
      <c r="J1323" s="15" t="str">
        <f t="shared" si="64"/>
        <v>1-56A-5</v>
      </c>
      <c r="K1323">
        <f>INDEX(FamilyPlateData!I:I,MATCH(I1323,FamilyPlateData!H:H,0))</f>
        <v>4</v>
      </c>
      <c r="L1323" t="str">
        <f>INDEX(FamilyPlateData!J:J,MATCH(I1323,FamilyPlateData!H:H,0))</f>
        <v>A1</v>
      </c>
      <c r="M1323">
        <v>1</v>
      </c>
      <c r="N1323">
        <v>1</v>
      </c>
      <c r="O1323">
        <f>IF(_xlfn.IFNA(INDEX(ShrinkageData!H:H,MATCH(J1323,ShrinkageData!H:H,0)), 0) = 0, 0, 1)</f>
        <v>0</v>
      </c>
      <c r="P1323">
        <v>0</v>
      </c>
      <c r="Q1323">
        <f t="shared" si="65"/>
        <v>1</v>
      </c>
      <c r="R1323" s="1">
        <v>43600</v>
      </c>
      <c r="S1323" s="16">
        <f t="shared" si="66"/>
        <v>163</v>
      </c>
    </row>
    <row r="1324" spans="1:19" x14ac:dyDescent="0.2">
      <c r="A1324" t="str">
        <f>INDEX(FamilyPlateData!$A:$A,MATCH($I1324,FamilyPlateData!$H:$H,0))</f>
        <v>F09M09</v>
      </c>
      <c r="B1324" t="str">
        <f>INDEX(FamilyPlateData!$C:$C,MATCH($I1324,FamilyPlateData!$H:$H,0))</f>
        <v>09</v>
      </c>
      <c r="C1324" t="str">
        <f>INDEX(FamilyPlateData!$D:$D,MATCH($I1324,FamilyPlateData!$H:$H,0))</f>
        <v>09</v>
      </c>
      <c r="D1324">
        <f>INDEX(FamilyPlateData!$B:$B,MATCH($I1324,FamilyPlateData!$H:$H,0))</f>
        <v>3</v>
      </c>
      <c r="E1324">
        <v>1</v>
      </c>
      <c r="F1324" s="19">
        <v>56</v>
      </c>
      <c r="G1324" t="s">
        <v>1</v>
      </c>
      <c r="H1324" s="5">
        <v>6</v>
      </c>
      <c r="I1324" t="s">
        <v>278</v>
      </c>
      <c r="J1324" s="15" t="str">
        <f t="shared" si="64"/>
        <v>1-56A-6</v>
      </c>
      <c r="K1324">
        <f>INDEX(FamilyPlateData!I:I,MATCH(I1324,FamilyPlateData!H:H,0))</f>
        <v>4</v>
      </c>
      <c r="L1324" t="str">
        <f>INDEX(FamilyPlateData!J:J,MATCH(I1324,FamilyPlateData!H:H,0))</f>
        <v>A1</v>
      </c>
      <c r="M1324">
        <v>0</v>
      </c>
      <c r="N1324">
        <v>0</v>
      </c>
      <c r="O1324">
        <f>IF(_xlfn.IFNA(INDEX(ShrinkageData!H:H,MATCH(J1324,ShrinkageData!H:H,0)), 0) = 0, 0, 1)</f>
        <v>0</v>
      </c>
      <c r="P1324">
        <v>0</v>
      </c>
      <c r="Q1324">
        <f t="shared" si="65"/>
        <v>0</v>
      </c>
      <c r="R1324" s="1" t="s">
        <v>921</v>
      </c>
      <c r="S1324" s="16">
        <f t="shared" si="66"/>
        <v>0</v>
      </c>
    </row>
    <row r="1325" spans="1:19" x14ac:dyDescent="0.2">
      <c r="A1325" t="str">
        <f>INDEX(FamilyPlateData!$A:$A,MATCH($I1325,FamilyPlateData!$H:$H,0))</f>
        <v>F09M09</v>
      </c>
      <c r="B1325" t="str">
        <f>INDEX(FamilyPlateData!$C:$C,MATCH($I1325,FamilyPlateData!$H:$H,0))</f>
        <v>09</v>
      </c>
      <c r="C1325" t="str">
        <f>INDEX(FamilyPlateData!$D:$D,MATCH($I1325,FamilyPlateData!$H:$H,0))</f>
        <v>09</v>
      </c>
      <c r="D1325">
        <f>INDEX(FamilyPlateData!$B:$B,MATCH($I1325,FamilyPlateData!$H:$H,0))</f>
        <v>3</v>
      </c>
      <c r="E1325">
        <v>1</v>
      </c>
      <c r="F1325" s="19">
        <v>56</v>
      </c>
      <c r="G1325" t="s">
        <v>2</v>
      </c>
      <c r="H1325" s="5">
        <v>1</v>
      </c>
      <c r="I1325" t="s">
        <v>279</v>
      </c>
      <c r="J1325" s="15" t="str">
        <f t="shared" si="64"/>
        <v>1-56B-1</v>
      </c>
      <c r="K1325">
        <f>INDEX(FamilyPlateData!I:I,MATCH(I1325,FamilyPlateData!H:H,0))</f>
        <v>4</v>
      </c>
      <c r="L1325" t="str">
        <f>INDEX(FamilyPlateData!J:J,MATCH(I1325,FamilyPlateData!H:H,0))</f>
        <v>A1</v>
      </c>
      <c r="M1325">
        <v>1</v>
      </c>
      <c r="N1325">
        <v>1</v>
      </c>
      <c r="O1325">
        <f>IF(_xlfn.IFNA(INDEX(ShrinkageData!H:H,MATCH(J1325,ShrinkageData!H:H,0)), 0) = 0, 0, 1)</f>
        <v>0</v>
      </c>
      <c r="P1325">
        <v>0</v>
      </c>
      <c r="Q1325">
        <f t="shared" si="65"/>
        <v>1</v>
      </c>
      <c r="R1325" s="1">
        <v>43600</v>
      </c>
      <c r="S1325" s="16">
        <f t="shared" si="66"/>
        <v>163</v>
      </c>
    </row>
    <row r="1326" spans="1:19" x14ac:dyDescent="0.2">
      <c r="A1326" t="str">
        <f>INDEX(FamilyPlateData!$A:$A,MATCH($I1326,FamilyPlateData!$H:$H,0))</f>
        <v>F09M09</v>
      </c>
      <c r="B1326" t="str">
        <f>INDEX(FamilyPlateData!$C:$C,MATCH($I1326,FamilyPlateData!$H:$H,0))</f>
        <v>09</v>
      </c>
      <c r="C1326" t="str">
        <f>INDEX(FamilyPlateData!$D:$D,MATCH($I1326,FamilyPlateData!$H:$H,0))</f>
        <v>09</v>
      </c>
      <c r="D1326">
        <f>INDEX(FamilyPlateData!$B:$B,MATCH($I1326,FamilyPlateData!$H:$H,0))</f>
        <v>3</v>
      </c>
      <c r="E1326">
        <v>1</v>
      </c>
      <c r="F1326" s="19">
        <v>56</v>
      </c>
      <c r="G1326" t="s">
        <v>2</v>
      </c>
      <c r="H1326" s="5">
        <v>2</v>
      </c>
      <c r="I1326" t="s">
        <v>279</v>
      </c>
      <c r="J1326" s="15" t="str">
        <f t="shared" si="64"/>
        <v>1-56B-2</v>
      </c>
      <c r="K1326">
        <f>INDEX(FamilyPlateData!I:I,MATCH(I1326,FamilyPlateData!H:H,0))</f>
        <v>4</v>
      </c>
      <c r="L1326" t="str">
        <f>INDEX(FamilyPlateData!J:J,MATCH(I1326,FamilyPlateData!H:H,0))</f>
        <v>A1</v>
      </c>
      <c r="M1326">
        <v>1</v>
      </c>
      <c r="N1326">
        <v>1</v>
      </c>
      <c r="O1326">
        <f>IF(_xlfn.IFNA(INDEX(ShrinkageData!H:H,MATCH(J1326,ShrinkageData!H:H,0)), 0) = 0, 0, 1)</f>
        <v>0</v>
      </c>
      <c r="P1326">
        <v>0</v>
      </c>
      <c r="Q1326">
        <f t="shared" si="65"/>
        <v>1</v>
      </c>
      <c r="R1326" s="1">
        <v>43600</v>
      </c>
      <c r="S1326" s="16">
        <f t="shared" si="66"/>
        <v>163</v>
      </c>
    </row>
    <row r="1327" spans="1:19" x14ac:dyDescent="0.2">
      <c r="A1327" t="str">
        <f>INDEX(FamilyPlateData!$A:$A,MATCH($I1327,FamilyPlateData!$H:$H,0))</f>
        <v>F09M09</v>
      </c>
      <c r="B1327" t="str">
        <f>INDEX(FamilyPlateData!$C:$C,MATCH($I1327,FamilyPlateData!$H:$H,0))</f>
        <v>09</v>
      </c>
      <c r="C1327" t="str">
        <f>INDEX(FamilyPlateData!$D:$D,MATCH($I1327,FamilyPlateData!$H:$H,0))</f>
        <v>09</v>
      </c>
      <c r="D1327">
        <f>INDEX(FamilyPlateData!$B:$B,MATCH($I1327,FamilyPlateData!$H:$H,0))</f>
        <v>3</v>
      </c>
      <c r="E1327">
        <v>1</v>
      </c>
      <c r="F1327" s="19">
        <v>56</v>
      </c>
      <c r="G1327" t="s">
        <v>2</v>
      </c>
      <c r="H1327" s="5">
        <v>3</v>
      </c>
      <c r="I1327" t="s">
        <v>279</v>
      </c>
      <c r="J1327" s="15" t="str">
        <f t="shared" si="64"/>
        <v>1-56B-3</v>
      </c>
      <c r="K1327">
        <f>INDEX(FamilyPlateData!I:I,MATCH(I1327,FamilyPlateData!H:H,0))</f>
        <v>4</v>
      </c>
      <c r="L1327" t="str">
        <f>INDEX(FamilyPlateData!J:J,MATCH(I1327,FamilyPlateData!H:H,0))</f>
        <v>A1</v>
      </c>
      <c r="M1327">
        <v>0</v>
      </c>
      <c r="N1327">
        <v>0</v>
      </c>
      <c r="O1327">
        <f>IF(_xlfn.IFNA(INDEX(ShrinkageData!H:H,MATCH(J1327,ShrinkageData!H:H,0)), 0) = 0, 0, 1)</f>
        <v>1</v>
      </c>
      <c r="P1327">
        <v>0</v>
      </c>
      <c r="Q1327">
        <f t="shared" si="65"/>
        <v>0</v>
      </c>
      <c r="R1327" s="1" t="s">
        <v>921</v>
      </c>
      <c r="S1327" s="16">
        <f t="shared" si="66"/>
        <v>0</v>
      </c>
    </row>
    <row r="1328" spans="1:19" x14ac:dyDescent="0.2">
      <c r="A1328" t="str">
        <f>INDEX(FamilyPlateData!$A:$A,MATCH($I1328,FamilyPlateData!$H:$H,0))</f>
        <v>F09M09</v>
      </c>
      <c r="B1328" t="str">
        <f>INDEX(FamilyPlateData!$C:$C,MATCH($I1328,FamilyPlateData!$H:$H,0))</f>
        <v>09</v>
      </c>
      <c r="C1328" t="str">
        <f>INDEX(FamilyPlateData!$D:$D,MATCH($I1328,FamilyPlateData!$H:$H,0))</f>
        <v>09</v>
      </c>
      <c r="D1328">
        <f>INDEX(FamilyPlateData!$B:$B,MATCH($I1328,FamilyPlateData!$H:$H,0))</f>
        <v>3</v>
      </c>
      <c r="E1328">
        <v>1</v>
      </c>
      <c r="F1328" s="19">
        <v>56</v>
      </c>
      <c r="G1328" t="s">
        <v>2</v>
      </c>
      <c r="H1328" s="5">
        <v>4</v>
      </c>
      <c r="I1328" t="s">
        <v>279</v>
      </c>
      <c r="J1328" s="15" t="str">
        <f t="shared" si="64"/>
        <v>1-56B-4</v>
      </c>
      <c r="K1328">
        <f>INDEX(FamilyPlateData!I:I,MATCH(I1328,FamilyPlateData!H:H,0))</f>
        <v>4</v>
      </c>
      <c r="L1328" t="str">
        <f>INDEX(FamilyPlateData!J:J,MATCH(I1328,FamilyPlateData!H:H,0))</f>
        <v>A1</v>
      </c>
      <c r="M1328">
        <v>1</v>
      </c>
      <c r="N1328">
        <v>1</v>
      </c>
      <c r="O1328">
        <f>IF(_xlfn.IFNA(INDEX(ShrinkageData!H:H,MATCH(J1328,ShrinkageData!H:H,0)), 0) = 0, 0, 1)</f>
        <v>0</v>
      </c>
      <c r="P1328">
        <v>0</v>
      </c>
      <c r="Q1328">
        <f t="shared" si="65"/>
        <v>1</v>
      </c>
      <c r="R1328" s="1">
        <v>43600</v>
      </c>
      <c r="S1328" s="16">
        <f t="shared" si="66"/>
        <v>163</v>
      </c>
    </row>
    <row r="1329" spans="1:19" x14ac:dyDescent="0.2">
      <c r="A1329" t="str">
        <f>INDEX(FamilyPlateData!$A:$A,MATCH($I1329,FamilyPlateData!$H:$H,0))</f>
        <v>F09M09</v>
      </c>
      <c r="B1329" t="str">
        <f>INDEX(FamilyPlateData!$C:$C,MATCH($I1329,FamilyPlateData!$H:$H,0))</f>
        <v>09</v>
      </c>
      <c r="C1329" t="str">
        <f>INDEX(FamilyPlateData!$D:$D,MATCH($I1329,FamilyPlateData!$H:$H,0))</f>
        <v>09</v>
      </c>
      <c r="D1329">
        <f>INDEX(FamilyPlateData!$B:$B,MATCH($I1329,FamilyPlateData!$H:$H,0))</f>
        <v>3</v>
      </c>
      <c r="E1329">
        <v>1</v>
      </c>
      <c r="F1329" s="19">
        <v>56</v>
      </c>
      <c r="G1329" t="s">
        <v>2</v>
      </c>
      <c r="H1329" s="5">
        <v>5</v>
      </c>
      <c r="I1329" t="s">
        <v>279</v>
      </c>
      <c r="J1329" s="15" t="str">
        <f t="shared" si="64"/>
        <v>1-56B-5</v>
      </c>
      <c r="K1329">
        <f>INDEX(FamilyPlateData!I:I,MATCH(I1329,FamilyPlateData!H:H,0))</f>
        <v>4</v>
      </c>
      <c r="L1329" t="str">
        <f>INDEX(FamilyPlateData!J:J,MATCH(I1329,FamilyPlateData!H:H,0))</f>
        <v>A1</v>
      </c>
      <c r="M1329">
        <v>1</v>
      </c>
      <c r="N1329">
        <v>1</v>
      </c>
      <c r="O1329">
        <f>IF(_xlfn.IFNA(INDEX(ShrinkageData!H:H,MATCH(J1329,ShrinkageData!H:H,0)), 0) = 0, 0, 1)</f>
        <v>0</v>
      </c>
      <c r="P1329">
        <v>0</v>
      </c>
      <c r="Q1329">
        <f t="shared" si="65"/>
        <v>1</v>
      </c>
      <c r="R1329" s="1">
        <v>43600</v>
      </c>
      <c r="S1329" s="16">
        <f t="shared" si="66"/>
        <v>163</v>
      </c>
    </row>
    <row r="1330" spans="1:19" x14ac:dyDescent="0.2">
      <c r="A1330" t="str">
        <f>INDEX(FamilyPlateData!$A:$A,MATCH($I1330,FamilyPlateData!$H:$H,0))</f>
        <v>F09M09</v>
      </c>
      <c r="B1330" t="str">
        <f>INDEX(FamilyPlateData!$C:$C,MATCH($I1330,FamilyPlateData!$H:$H,0))</f>
        <v>09</v>
      </c>
      <c r="C1330" t="str">
        <f>INDEX(FamilyPlateData!$D:$D,MATCH($I1330,FamilyPlateData!$H:$H,0))</f>
        <v>09</v>
      </c>
      <c r="D1330">
        <f>INDEX(FamilyPlateData!$B:$B,MATCH($I1330,FamilyPlateData!$H:$H,0))</f>
        <v>3</v>
      </c>
      <c r="E1330">
        <v>1</v>
      </c>
      <c r="F1330" s="19">
        <v>56</v>
      </c>
      <c r="G1330" t="s">
        <v>2</v>
      </c>
      <c r="H1330" s="5">
        <v>6</v>
      </c>
      <c r="I1330" t="s">
        <v>279</v>
      </c>
      <c r="J1330" s="15" t="str">
        <f t="shared" si="64"/>
        <v>1-56B-6</v>
      </c>
      <c r="K1330">
        <f>INDEX(FamilyPlateData!I:I,MATCH(I1330,FamilyPlateData!H:H,0))</f>
        <v>4</v>
      </c>
      <c r="L1330" t="str">
        <f>INDEX(FamilyPlateData!J:J,MATCH(I1330,FamilyPlateData!H:H,0))</f>
        <v>A1</v>
      </c>
      <c r="M1330">
        <v>1</v>
      </c>
      <c r="N1330">
        <v>1</v>
      </c>
      <c r="O1330">
        <f>IF(_xlfn.IFNA(INDEX(ShrinkageData!H:H,MATCH(J1330,ShrinkageData!H:H,0)), 0) = 0, 0, 1)</f>
        <v>0</v>
      </c>
      <c r="P1330">
        <v>0</v>
      </c>
      <c r="Q1330">
        <f t="shared" si="65"/>
        <v>1</v>
      </c>
      <c r="R1330" s="1">
        <v>43600</v>
      </c>
      <c r="S1330" s="16">
        <f t="shared" si="66"/>
        <v>163</v>
      </c>
    </row>
    <row r="1331" spans="1:19" x14ac:dyDescent="0.2">
      <c r="A1331" t="str">
        <f>INDEX(FamilyPlateData!$A:$A,MATCH($I1331,FamilyPlateData!$H:$H,0))</f>
        <v>F02M04</v>
      </c>
      <c r="B1331" t="str">
        <f>INDEX(FamilyPlateData!$C:$C,MATCH($I1331,FamilyPlateData!$H:$H,0))</f>
        <v>02</v>
      </c>
      <c r="C1331" t="str">
        <f>INDEX(FamilyPlateData!$D:$D,MATCH($I1331,FamilyPlateData!$H:$H,0))</f>
        <v>04</v>
      </c>
      <c r="D1331">
        <f>INDEX(FamilyPlateData!$B:$B,MATCH($I1331,FamilyPlateData!$H:$H,0))</f>
        <v>1</v>
      </c>
      <c r="E1331">
        <v>1</v>
      </c>
      <c r="F1331" s="19">
        <v>56</v>
      </c>
      <c r="G1331" t="s">
        <v>3</v>
      </c>
      <c r="H1331" s="5">
        <v>1</v>
      </c>
      <c r="I1331" t="s">
        <v>280</v>
      </c>
      <c r="J1331" s="15" t="str">
        <f t="shared" si="64"/>
        <v>1-56C-1</v>
      </c>
      <c r="K1331">
        <f>INDEX(FamilyPlateData!I:I,MATCH(I1331,FamilyPlateData!H:H,0))</f>
        <v>4</v>
      </c>
      <c r="L1331" t="str">
        <f>INDEX(FamilyPlateData!J:J,MATCH(I1331,FamilyPlateData!H:H,0))</f>
        <v>A4</v>
      </c>
      <c r="M1331">
        <v>1</v>
      </c>
      <c r="N1331">
        <v>1</v>
      </c>
      <c r="O1331">
        <f>IF(_xlfn.IFNA(INDEX(ShrinkageData!H:H,MATCH(J1331,ShrinkageData!H:H,0)), 0) = 0, 0, 1)</f>
        <v>0</v>
      </c>
      <c r="P1331">
        <v>0</v>
      </c>
      <c r="Q1331">
        <f t="shared" si="65"/>
        <v>1</v>
      </c>
      <c r="R1331" s="1">
        <v>43600</v>
      </c>
      <c r="S1331" s="16">
        <f t="shared" si="66"/>
        <v>163</v>
      </c>
    </row>
    <row r="1332" spans="1:19" x14ac:dyDescent="0.2">
      <c r="A1332" t="str">
        <f>INDEX(FamilyPlateData!$A:$A,MATCH($I1332,FamilyPlateData!$H:$H,0))</f>
        <v>F02M04</v>
      </c>
      <c r="B1332" t="str">
        <f>INDEX(FamilyPlateData!$C:$C,MATCH($I1332,FamilyPlateData!$H:$H,0))</f>
        <v>02</v>
      </c>
      <c r="C1332" t="str">
        <f>INDEX(FamilyPlateData!$D:$D,MATCH($I1332,FamilyPlateData!$H:$H,0))</f>
        <v>04</v>
      </c>
      <c r="D1332">
        <f>INDEX(FamilyPlateData!$B:$B,MATCH($I1332,FamilyPlateData!$H:$H,0))</f>
        <v>1</v>
      </c>
      <c r="E1332">
        <v>1</v>
      </c>
      <c r="F1332" s="19">
        <v>56</v>
      </c>
      <c r="G1332" t="s">
        <v>3</v>
      </c>
      <c r="H1332" s="5">
        <v>2</v>
      </c>
      <c r="I1332" t="s">
        <v>280</v>
      </c>
      <c r="J1332" s="15" t="str">
        <f t="shared" si="64"/>
        <v>1-56C-2</v>
      </c>
      <c r="K1332">
        <f>INDEX(FamilyPlateData!I:I,MATCH(I1332,FamilyPlateData!H:H,0))</f>
        <v>4</v>
      </c>
      <c r="L1332" t="str">
        <f>INDEX(FamilyPlateData!J:J,MATCH(I1332,FamilyPlateData!H:H,0))</f>
        <v>A4</v>
      </c>
      <c r="M1332">
        <v>1</v>
      </c>
      <c r="N1332">
        <v>1</v>
      </c>
      <c r="O1332">
        <f>IF(_xlfn.IFNA(INDEX(ShrinkageData!H:H,MATCH(J1332,ShrinkageData!H:H,0)), 0) = 0, 0, 1)</f>
        <v>1</v>
      </c>
      <c r="P1332">
        <v>0</v>
      </c>
      <c r="Q1332">
        <f t="shared" si="65"/>
        <v>0</v>
      </c>
      <c r="R1332" s="1">
        <v>43591</v>
      </c>
      <c r="S1332" s="16">
        <f t="shared" si="66"/>
        <v>154</v>
      </c>
    </row>
    <row r="1333" spans="1:19" x14ac:dyDescent="0.2">
      <c r="A1333" t="str">
        <f>INDEX(FamilyPlateData!$A:$A,MATCH($I1333,FamilyPlateData!$H:$H,0))</f>
        <v>F02M04</v>
      </c>
      <c r="B1333" t="str">
        <f>INDEX(FamilyPlateData!$C:$C,MATCH($I1333,FamilyPlateData!$H:$H,0))</f>
        <v>02</v>
      </c>
      <c r="C1333" t="str">
        <f>INDEX(FamilyPlateData!$D:$D,MATCH($I1333,FamilyPlateData!$H:$H,0))</f>
        <v>04</v>
      </c>
      <c r="D1333">
        <f>INDEX(FamilyPlateData!$B:$B,MATCH($I1333,FamilyPlateData!$H:$H,0))</f>
        <v>1</v>
      </c>
      <c r="E1333">
        <v>1</v>
      </c>
      <c r="F1333" s="19">
        <v>56</v>
      </c>
      <c r="G1333" t="s">
        <v>3</v>
      </c>
      <c r="H1333" s="5">
        <v>3</v>
      </c>
      <c r="I1333" t="s">
        <v>280</v>
      </c>
      <c r="J1333" s="15" t="str">
        <f t="shared" si="64"/>
        <v>1-56C-3</v>
      </c>
      <c r="K1333">
        <f>INDEX(FamilyPlateData!I:I,MATCH(I1333,FamilyPlateData!H:H,0))</f>
        <v>4</v>
      </c>
      <c r="L1333" t="str">
        <f>INDEX(FamilyPlateData!J:J,MATCH(I1333,FamilyPlateData!H:H,0))</f>
        <v>A4</v>
      </c>
      <c r="M1333">
        <v>1</v>
      </c>
      <c r="N1333">
        <v>1</v>
      </c>
      <c r="O1333">
        <f>IF(_xlfn.IFNA(INDEX(ShrinkageData!H:H,MATCH(J1333,ShrinkageData!H:H,0)), 0) = 0, 0, 1)</f>
        <v>0</v>
      </c>
      <c r="P1333">
        <v>0</v>
      </c>
      <c r="Q1333">
        <f t="shared" si="65"/>
        <v>1</v>
      </c>
      <c r="R1333" s="1">
        <v>43600</v>
      </c>
      <c r="S1333" s="16">
        <f t="shared" si="66"/>
        <v>163</v>
      </c>
    </row>
    <row r="1334" spans="1:19" x14ac:dyDescent="0.2">
      <c r="A1334" t="str">
        <f>INDEX(FamilyPlateData!$A:$A,MATCH($I1334,FamilyPlateData!$H:$H,0))</f>
        <v>F02M04</v>
      </c>
      <c r="B1334" t="str">
        <f>INDEX(FamilyPlateData!$C:$C,MATCH($I1334,FamilyPlateData!$H:$H,0))</f>
        <v>02</v>
      </c>
      <c r="C1334" t="str">
        <f>INDEX(FamilyPlateData!$D:$D,MATCH($I1334,FamilyPlateData!$H:$H,0))</f>
        <v>04</v>
      </c>
      <c r="D1334">
        <f>INDEX(FamilyPlateData!$B:$B,MATCH($I1334,FamilyPlateData!$H:$H,0))</f>
        <v>1</v>
      </c>
      <c r="E1334">
        <v>1</v>
      </c>
      <c r="F1334" s="19">
        <v>56</v>
      </c>
      <c r="G1334" t="s">
        <v>3</v>
      </c>
      <c r="H1334" s="5">
        <v>4</v>
      </c>
      <c r="I1334" t="s">
        <v>280</v>
      </c>
      <c r="J1334" s="15" t="str">
        <f t="shared" si="64"/>
        <v>1-56C-4</v>
      </c>
      <c r="K1334">
        <f>INDEX(FamilyPlateData!I:I,MATCH(I1334,FamilyPlateData!H:H,0))</f>
        <v>4</v>
      </c>
      <c r="L1334" t="str">
        <f>INDEX(FamilyPlateData!J:J,MATCH(I1334,FamilyPlateData!H:H,0))</f>
        <v>A4</v>
      </c>
      <c r="M1334">
        <v>1</v>
      </c>
      <c r="N1334">
        <v>1</v>
      </c>
      <c r="O1334">
        <f>IF(_xlfn.IFNA(INDEX(ShrinkageData!H:H,MATCH(J1334,ShrinkageData!H:H,0)), 0) = 0, 0, 1)</f>
        <v>0</v>
      </c>
      <c r="P1334">
        <v>0</v>
      </c>
      <c r="Q1334">
        <f t="shared" si="65"/>
        <v>1</v>
      </c>
      <c r="R1334" s="1">
        <v>43600</v>
      </c>
      <c r="S1334" s="16">
        <f t="shared" si="66"/>
        <v>163</v>
      </c>
    </row>
    <row r="1335" spans="1:19" x14ac:dyDescent="0.2">
      <c r="A1335" t="str">
        <f>INDEX(FamilyPlateData!$A:$A,MATCH($I1335,FamilyPlateData!$H:$H,0))</f>
        <v>F02M04</v>
      </c>
      <c r="B1335" t="str">
        <f>INDEX(FamilyPlateData!$C:$C,MATCH($I1335,FamilyPlateData!$H:$H,0))</f>
        <v>02</v>
      </c>
      <c r="C1335" t="str">
        <f>INDEX(FamilyPlateData!$D:$D,MATCH($I1335,FamilyPlateData!$H:$H,0))</f>
        <v>04</v>
      </c>
      <c r="D1335">
        <f>INDEX(FamilyPlateData!$B:$B,MATCH($I1335,FamilyPlateData!$H:$H,0))</f>
        <v>1</v>
      </c>
      <c r="E1335">
        <v>1</v>
      </c>
      <c r="F1335" s="19">
        <v>56</v>
      </c>
      <c r="G1335" t="s">
        <v>3</v>
      </c>
      <c r="H1335" s="5">
        <v>5</v>
      </c>
      <c r="I1335" t="s">
        <v>280</v>
      </c>
      <c r="J1335" s="15" t="str">
        <f t="shared" si="64"/>
        <v>1-56C-5</v>
      </c>
      <c r="K1335">
        <f>INDEX(FamilyPlateData!I:I,MATCH(I1335,FamilyPlateData!H:H,0))</f>
        <v>4</v>
      </c>
      <c r="L1335" t="str">
        <f>INDEX(FamilyPlateData!J:J,MATCH(I1335,FamilyPlateData!H:H,0))</f>
        <v>A4</v>
      </c>
      <c r="M1335">
        <v>1</v>
      </c>
      <c r="N1335">
        <v>1</v>
      </c>
      <c r="O1335">
        <f>IF(_xlfn.IFNA(INDEX(ShrinkageData!H:H,MATCH(J1335,ShrinkageData!H:H,0)), 0) = 0, 0, 1)</f>
        <v>0</v>
      </c>
      <c r="P1335">
        <v>0</v>
      </c>
      <c r="Q1335">
        <f t="shared" si="65"/>
        <v>1</v>
      </c>
      <c r="R1335" s="1">
        <v>43600</v>
      </c>
      <c r="S1335" s="16">
        <f t="shared" si="66"/>
        <v>163</v>
      </c>
    </row>
    <row r="1336" spans="1:19" x14ac:dyDescent="0.2">
      <c r="A1336" t="str">
        <f>INDEX(FamilyPlateData!$A:$A,MATCH($I1336,FamilyPlateData!$H:$H,0))</f>
        <v>F02M04</v>
      </c>
      <c r="B1336" t="str">
        <f>INDEX(FamilyPlateData!$C:$C,MATCH($I1336,FamilyPlateData!$H:$H,0))</f>
        <v>02</v>
      </c>
      <c r="C1336" t="str">
        <f>INDEX(FamilyPlateData!$D:$D,MATCH($I1336,FamilyPlateData!$H:$H,0))</f>
        <v>04</v>
      </c>
      <c r="D1336">
        <f>INDEX(FamilyPlateData!$B:$B,MATCH($I1336,FamilyPlateData!$H:$H,0))</f>
        <v>1</v>
      </c>
      <c r="E1336">
        <v>1</v>
      </c>
      <c r="F1336" s="19">
        <v>56</v>
      </c>
      <c r="G1336" t="s">
        <v>3</v>
      </c>
      <c r="H1336" s="5">
        <v>6</v>
      </c>
      <c r="I1336" t="s">
        <v>280</v>
      </c>
      <c r="J1336" s="15" t="str">
        <f t="shared" si="64"/>
        <v>1-56C-6</v>
      </c>
      <c r="K1336">
        <f>INDEX(FamilyPlateData!I:I,MATCH(I1336,FamilyPlateData!H:H,0))</f>
        <v>4</v>
      </c>
      <c r="L1336" t="str">
        <f>INDEX(FamilyPlateData!J:J,MATCH(I1336,FamilyPlateData!H:H,0))</f>
        <v>A4</v>
      </c>
      <c r="M1336">
        <v>1</v>
      </c>
      <c r="N1336">
        <v>1</v>
      </c>
      <c r="O1336">
        <f>IF(_xlfn.IFNA(INDEX(ShrinkageData!H:H,MATCH(J1336,ShrinkageData!H:H,0)), 0) = 0, 0, 1)</f>
        <v>0</v>
      </c>
      <c r="P1336">
        <v>0</v>
      </c>
      <c r="Q1336">
        <f t="shared" si="65"/>
        <v>1</v>
      </c>
      <c r="R1336" s="1">
        <v>43593</v>
      </c>
      <c r="S1336" s="16">
        <f t="shared" si="66"/>
        <v>156</v>
      </c>
    </row>
    <row r="1337" spans="1:19" x14ac:dyDescent="0.2">
      <c r="A1337" t="str">
        <f>INDEX(FamilyPlateData!$A:$A,MATCH($I1337,FamilyPlateData!$H:$H,0))</f>
        <v>F02M04</v>
      </c>
      <c r="B1337" t="str">
        <f>INDEX(FamilyPlateData!$C:$C,MATCH($I1337,FamilyPlateData!$H:$H,0))</f>
        <v>02</v>
      </c>
      <c r="C1337" t="str">
        <f>INDEX(FamilyPlateData!$D:$D,MATCH($I1337,FamilyPlateData!$H:$H,0))</f>
        <v>04</v>
      </c>
      <c r="D1337">
        <f>INDEX(FamilyPlateData!$B:$B,MATCH($I1337,FamilyPlateData!$H:$H,0))</f>
        <v>1</v>
      </c>
      <c r="E1337">
        <v>1</v>
      </c>
      <c r="F1337" s="19">
        <v>56</v>
      </c>
      <c r="G1337" t="s">
        <v>4</v>
      </c>
      <c r="H1337" s="5">
        <v>1</v>
      </c>
      <c r="I1337" t="s">
        <v>281</v>
      </c>
      <c r="J1337" s="15" t="str">
        <f t="shared" si="64"/>
        <v>1-56D-1</v>
      </c>
      <c r="K1337">
        <f>INDEX(FamilyPlateData!I:I,MATCH(I1337,FamilyPlateData!H:H,0))</f>
        <v>4</v>
      </c>
      <c r="L1337" t="str">
        <f>INDEX(FamilyPlateData!J:J,MATCH(I1337,FamilyPlateData!H:H,0))</f>
        <v>A4</v>
      </c>
      <c r="M1337">
        <v>1</v>
      </c>
      <c r="N1337">
        <v>1</v>
      </c>
      <c r="O1337">
        <f>IF(_xlfn.IFNA(INDEX(ShrinkageData!H:H,MATCH(J1337,ShrinkageData!H:H,0)), 0) = 0, 0, 1)</f>
        <v>0</v>
      </c>
      <c r="P1337">
        <v>0</v>
      </c>
      <c r="Q1337">
        <f t="shared" si="65"/>
        <v>1</v>
      </c>
      <c r="R1337" s="1">
        <v>43600</v>
      </c>
      <c r="S1337" s="16">
        <f t="shared" si="66"/>
        <v>163</v>
      </c>
    </row>
    <row r="1338" spans="1:19" x14ac:dyDescent="0.2">
      <c r="A1338" t="str">
        <f>INDEX(FamilyPlateData!$A:$A,MATCH($I1338,FamilyPlateData!$H:$H,0))</f>
        <v>F02M04</v>
      </c>
      <c r="B1338" t="str">
        <f>INDEX(FamilyPlateData!$C:$C,MATCH($I1338,FamilyPlateData!$H:$H,0))</f>
        <v>02</v>
      </c>
      <c r="C1338" t="str">
        <f>INDEX(FamilyPlateData!$D:$D,MATCH($I1338,FamilyPlateData!$H:$H,0))</f>
        <v>04</v>
      </c>
      <c r="D1338">
        <f>INDEX(FamilyPlateData!$B:$B,MATCH($I1338,FamilyPlateData!$H:$H,0))</f>
        <v>1</v>
      </c>
      <c r="E1338">
        <v>1</v>
      </c>
      <c r="F1338" s="19">
        <v>56</v>
      </c>
      <c r="G1338" t="s">
        <v>4</v>
      </c>
      <c r="H1338" s="5">
        <v>2</v>
      </c>
      <c r="I1338" t="s">
        <v>281</v>
      </c>
      <c r="J1338" s="15" t="str">
        <f t="shared" si="64"/>
        <v>1-56D-2</v>
      </c>
      <c r="K1338">
        <f>INDEX(FamilyPlateData!I:I,MATCH(I1338,FamilyPlateData!H:H,0))</f>
        <v>4</v>
      </c>
      <c r="L1338" t="str">
        <f>INDEX(FamilyPlateData!J:J,MATCH(I1338,FamilyPlateData!H:H,0))</f>
        <v>A4</v>
      </c>
      <c r="M1338">
        <v>1</v>
      </c>
      <c r="N1338">
        <v>1</v>
      </c>
      <c r="O1338">
        <f>IF(_xlfn.IFNA(INDEX(ShrinkageData!H:H,MATCH(J1338,ShrinkageData!H:H,0)), 0) = 0, 0, 1)</f>
        <v>0</v>
      </c>
      <c r="P1338">
        <v>0</v>
      </c>
      <c r="Q1338">
        <f t="shared" si="65"/>
        <v>1</v>
      </c>
      <c r="R1338" s="1">
        <v>43600</v>
      </c>
      <c r="S1338" s="16">
        <f t="shared" si="66"/>
        <v>163</v>
      </c>
    </row>
    <row r="1339" spans="1:19" x14ac:dyDescent="0.2">
      <c r="A1339" t="str">
        <f>INDEX(FamilyPlateData!$A:$A,MATCH($I1339,FamilyPlateData!$H:$H,0))</f>
        <v>F02M04</v>
      </c>
      <c r="B1339" t="str">
        <f>INDEX(FamilyPlateData!$C:$C,MATCH($I1339,FamilyPlateData!$H:$H,0))</f>
        <v>02</v>
      </c>
      <c r="C1339" t="str">
        <f>INDEX(FamilyPlateData!$D:$D,MATCH($I1339,FamilyPlateData!$H:$H,0))</f>
        <v>04</v>
      </c>
      <c r="D1339">
        <f>INDEX(FamilyPlateData!$B:$B,MATCH($I1339,FamilyPlateData!$H:$H,0))</f>
        <v>1</v>
      </c>
      <c r="E1339">
        <v>1</v>
      </c>
      <c r="F1339" s="19">
        <v>56</v>
      </c>
      <c r="G1339" t="s">
        <v>4</v>
      </c>
      <c r="H1339" s="5">
        <v>3</v>
      </c>
      <c r="I1339" t="s">
        <v>281</v>
      </c>
      <c r="J1339" s="15" t="str">
        <f t="shared" si="64"/>
        <v>1-56D-3</v>
      </c>
      <c r="K1339">
        <f>INDEX(FamilyPlateData!I:I,MATCH(I1339,FamilyPlateData!H:H,0))</f>
        <v>4</v>
      </c>
      <c r="L1339" t="str">
        <f>INDEX(FamilyPlateData!J:J,MATCH(I1339,FamilyPlateData!H:H,0))</f>
        <v>A4</v>
      </c>
      <c r="M1339">
        <v>1</v>
      </c>
      <c r="N1339">
        <v>1</v>
      </c>
      <c r="O1339">
        <f>IF(_xlfn.IFNA(INDEX(ShrinkageData!H:H,MATCH(J1339,ShrinkageData!H:H,0)), 0) = 0, 0, 1)</f>
        <v>0</v>
      </c>
      <c r="P1339">
        <v>0</v>
      </c>
      <c r="Q1339">
        <f t="shared" si="65"/>
        <v>1</v>
      </c>
      <c r="R1339" s="1">
        <v>43593</v>
      </c>
      <c r="S1339" s="16">
        <f t="shared" si="66"/>
        <v>156</v>
      </c>
    </row>
    <row r="1340" spans="1:19" x14ac:dyDescent="0.2">
      <c r="A1340" t="str">
        <f>INDEX(FamilyPlateData!$A:$A,MATCH($I1340,FamilyPlateData!$H:$H,0))</f>
        <v>F02M04</v>
      </c>
      <c r="B1340" t="str">
        <f>INDEX(FamilyPlateData!$C:$C,MATCH($I1340,FamilyPlateData!$H:$H,0))</f>
        <v>02</v>
      </c>
      <c r="C1340" t="str">
        <f>INDEX(FamilyPlateData!$D:$D,MATCH($I1340,FamilyPlateData!$H:$H,0))</f>
        <v>04</v>
      </c>
      <c r="D1340">
        <f>INDEX(FamilyPlateData!$B:$B,MATCH($I1340,FamilyPlateData!$H:$H,0))</f>
        <v>1</v>
      </c>
      <c r="E1340">
        <v>1</v>
      </c>
      <c r="F1340" s="19">
        <v>56</v>
      </c>
      <c r="G1340" t="s">
        <v>4</v>
      </c>
      <c r="H1340" s="5">
        <v>4</v>
      </c>
      <c r="I1340" t="s">
        <v>281</v>
      </c>
      <c r="J1340" s="15" t="str">
        <f t="shared" si="64"/>
        <v>1-56D-4</v>
      </c>
      <c r="K1340">
        <f>INDEX(FamilyPlateData!I:I,MATCH(I1340,FamilyPlateData!H:H,0))</f>
        <v>4</v>
      </c>
      <c r="L1340" t="str">
        <f>INDEX(FamilyPlateData!J:J,MATCH(I1340,FamilyPlateData!H:H,0))</f>
        <v>A4</v>
      </c>
      <c r="M1340">
        <v>1</v>
      </c>
      <c r="N1340">
        <v>1</v>
      </c>
      <c r="O1340">
        <f>IF(_xlfn.IFNA(INDEX(ShrinkageData!H:H,MATCH(J1340,ShrinkageData!H:H,0)), 0) = 0, 0, 1)</f>
        <v>0</v>
      </c>
      <c r="P1340">
        <v>0</v>
      </c>
      <c r="Q1340">
        <f t="shared" si="65"/>
        <v>1</v>
      </c>
      <c r="R1340" s="1">
        <v>43593</v>
      </c>
      <c r="S1340" s="16">
        <f t="shared" si="66"/>
        <v>156</v>
      </c>
    </row>
    <row r="1341" spans="1:19" x14ac:dyDescent="0.2">
      <c r="A1341" t="str">
        <f>INDEX(FamilyPlateData!$A:$A,MATCH($I1341,FamilyPlateData!$H:$H,0))</f>
        <v>F02M04</v>
      </c>
      <c r="B1341" t="str">
        <f>INDEX(FamilyPlateData!$C:$C,MATCH($I1341,FamilyPlateData!$H:$H,0))</f>
        <v>02</v>
      </c>
      <c r="C1341" t="str">
        <f>INDEX(FamilyPlateData!$D:$D,MATCH($I1341,FamilyPlateData!$H:$H,0))</f>
        <v>04</v>
      </c>
      <c r="D1341">
        <f>INDEX(FamilyPlateData!$B:$B,MATCH($I1341,FamilyPlateData!$H:$H,0))</f>
        <v>1</v>
      </c>
      <c r="E1341">
        <v>1</v>
      </c>
      <c r="F1341" s="19">
        <v>56</v>
      </c>
      <c r="G1341" t="s">
        <v>4</v>
      </c>
      <c r="H1341" s="5">
        <v>5</v>
      </c>
      <c r="I1341" t="s">
        <v>281</v>
      </c>
      <c r="J1341" s="15" t="str">
        <f t="shared" si="64"/>
        <v>1-56D-5</v>
      </c>
      <c r="K1341">
        <f>INDEX(FamilyPlateData!I:I,MATCH(I1341,FamilyPlateData!H:H,0))</f>
        <v>4</v>
      </c>
      <c r="L1341" t="str">
        <f>INDEX(FamilyPlateData!J:J,MATCH(I1341,FamilyPlateData!H:H,0))</f>
        <v>A4</v>
      </c>
      <c r="M1341">
        <v>1</v>
      </c>
      <c r="N1341">
        <v>1</v>
      </c>
      <c r="O1341">
        <f>IF(_xlfn.IFNA(INDEX(ShrinkageData!H:H,MATCH(J1341,ShrinkageData!H:H,0)), 0) = 0, 0, 1)</f>
        <v>1</v>
      </c>
      <c r="P1341">
        <v>0</v>
      </c>
      <c r="Q1341">
        <f t="shared" si="65"/>
        <v>0</v>
      </c>
      <c r="R1341" s="1">
        <v>43591</v>
      </c>
      <c r="S1341" s="16">
        <f t="shared" si="66"/>
        <v>154</v>
      </c>
    </row>
    <row r="1342" spans="1:19" x14ac:dyDescent="0.2">
      <c r="A1342" t="str">
        <f>INDEX(FamilyPlateData!$A:$A,MATCH($I1342,FamilyPlateData!$H:$H,0))</f>
        <v>F02M04</v>
      </c>
      <c r="B1342" t="str">
        <f>INDEX(FamilyPlateData!$C:$C,MATCH($I1342,FamilyPlateData!$H:$H,0))</f>
        <v>02</v>
      </c>
      <c r="C1342" t="str">
        <f>INDEX(FamilyPlateData!$D:$D,MATCH($I1342,FamilyPlateData!$H:$H,0))</f>
        <v>04</v>
      </c>
      <c r="D1342">
        <f>INDEX(FamilyPlateData!$B:$B,MATCH($I1342,FamilyPlateData!$H:$H,0))</f>
        <v>1</v>
      </c>
      <c r="E1342">
        <v>1</v>
      </c>
      <c r="F1342" s="19">
        <v>56</v>
      </c>
      <c r="G1342" t="s">
        <v>4</v>
      </c>
      <c r="H1342" s="5">
        <v>6</v>
      </c>
      <c r="I1342" t="s">
        <v>281</v>
      </c>
      <c r="J1342" s="15" t="str">
        <f t="shared" si="64"/>
        <v>1-56D-6</v>
      </c>
      <c r="K1342">
        <f>INDEX(FamilyPlateData!I:I,MATCH(I1342,FamilyPlateData!H:H,0))</f>
        <v>4</v>
      </c>
      <c r="L1342" t="str">
        <f>INDEX(FamilyPlateData!J:J,MATCH(I1342,FamilyPlateData!H:H,0))</f>
        <v>A4</v>
      </c>
      <c r="M1342">
        <v>1</v>
      </c>
      <c r="N1342">
        <v>1</v>
      </c>
      <c r="O1342">
        <f>IF(_xlfn.IFNA(INDEX(ShrinkageData!H:H,MATCH(J1342,ShrinkageData!H:H,0)), 0) = 0, 0, 1)</f>
        <v>0</v>
      </c>
      <c r="P1342">
        <v>0</v>
      </c>
      <c r="Q1342">
        <f t="shared" si="65"/>
        <v>1</v>
      </c>
      <c r="R1342" s="1">
        <v>43600</v>
      </c>
      <c r="S1342" s="16">
        <f t="shared" si="66"/>
        <v>163</v>
      </c>
    </row>
    <row r="1343" spans="1:19" x14ac:dyDescent="0.2">
      <c r="A1343" t="str">
        <f>INDEX(FamilyPlateData!$A:$A,MATCH($I1343,FamilyPlateData!$H:$H,0))</f>
        <v>F01M03</v>
      </c>
      <c r="B1343" t="str">
        <f>INDEX(FamilyPlateData!$C:$C,MATCH($I1343,FamilyPlateData!$H:$H,0))</f>
        <v>01</v>
      </c>
      <c r="C1343" t="str">
        <f>INDEX(FamilyPlateData!$D:$D,MATCH($I1343,FamilyPlateData!$H:$H,0))</f>
        <v>03</v>
      </c>
      <c r="D1343">
        <f>INDEX(FamilyPlateData!$B:$B,MATCH($I1343,FamilyPlateData!$H:$H,0))</f>
        <v>1</v>
      </c>
      <c r="E1343">
        <v>1</v>
      </c>
      <c r="F1343" s="19">
        <v>57</v>
      </c>
      <c r="G1343" t="s">
        <v>1</v>
      </c>
      <c r="H1343" s="5">
        <v>1</v>
      </c>
      <c r="I1343" t="s">
        <v>282</v>
      </c>
      <c r="J1343" s="15" t="str">
        <f t="shared" si="64"/>
        <v>1-57A-1</v>
      </c>
      <c r="K1343">
        <f>INDEX(FamilyPlateData!I:I,MATCH(I1343,FamilyPlateData!H:H,0))</f>
        <v>1</v>
      </c>
      <c r="L1343" t="str">
        <f>INDEX(FamilyPlateData!J:J,MATCH(I1343,FamilyPlateData!H:H,0))</f>
        <v>A4</v>
      </c>
      <c r="M1343">
        <v>1</v>
      </c>
      <c r="N1343" s="7">
        <v>1</v>
      </c>
      <c r="O1343">
        <f>IF(_xlfn.IFNA(INDEX(ShrinkageData!H:H,MATCH(J1343,ShrinkageData!H:H,0)), 0) = 0, 0, 1)</f>
        <v>0</v>
      </c>
      <c r="P1343" s="7">
        <v>0</v>
      </c>
      <c r="Q1343">
        <f t="shared" si="65"/>
        <v>1</v>
      </c>
      <c r="R1343" s="2">
        <v>43594</v>
      </c>
      <c r="S1343" s="16">
        <f t="shared" si="66"/>
        <v>157</v>
      </c>
    </row>
    <row r="1344" spans="1:19" x14ac:dyDescent="0.2">
      <c r="A1344" t="str">
        <f>INDEX(FamilyPlateData!$A:$A,MATCH($I1344,FamilyPlateData!$H:$H,0))</f>
        <v>F01M03</v>
      </c>
      <c r="B1344" t="str">
        <f>INDEX(FamilyPlateData!$C:$C,MATCH($I1344,FamilyPlateData!$H:$H,0))</f>
        <v>01</v>
      </c>
      <c r="C1344" t="str">
        <f>INDEX(FamilyPlateData!$D:$D,MATCH($I1344,FamilyPlateData!$H:$H,0))</f>
        <v>03</v>
      </c>
      <c r="D1344">
        <f>INDEX(FamilyPlateData!$B:$B,MATCH($I1344,FamilyPlateData!$H:$H,0))</f>
        <v>1</v>
      </c>
      <c r="E1344">
        <v>1</v>
      </c>
      <c r="F1344" s="19">
        <v>57</v>
      </c>
      <c r="G1344" t="s">
        <v>1</v>
      </c>
      <c r="H1344" s="5">
        <v>2</v>
      </c>
      <c r="I1344" t="s">
        <v>282</v>
      </c>
      <c r="J1344" s="15" t="str">
        <f t="shared" ref="J1344:J1407" si="67">CONCATENATE(I1344,"-",H1344)</f>
        <v>1-57A-2</v>
      </c>
      <c r="K1344">
        <f>INDEX(FamilyPlateData!I:I,MATCH(I1344,FamilyPlateData!H:H,0))</f>
        <v>1</v>
      </c>
      <c r="L1344" t="str">
        <f>INDEX(FamilyPlateData!J:J,MATCH(I1344,FamilyPlateData!H:H,0))</f>
        <v>A4</v>
      </c>
      <c r="M1344">
        <v>0</v>
      </c>
      <c r="N1344">
        <v>0</v>
      </c>
      <c r="O1344">
        <f>IF(_xlfn.IFNA(INDEX(ShrinkageData!H:H,MATCH(J1344,ShrinkageData!H:H,0)), 0) = 0, 0, 1)</f>
        <v>0</v>
      </c>
      <c r="P1344">
        <v>0</v>
      </c>
      <c r="Q1344">
        <f t="shared" si="65"/>
        <v>0</v>
      </c>
      <c r="R1344" s="1" t="s">
        <v>921</v>
      </c>
      <c r="S1344" s="16">
        <f t="shared" si="66"/>
        <v>0</v>
      </c>
    </row>
    <row r="1345" spans="1:19" x14ac:dyDescent="0.2">
      <c r="A1345" t="str">
        <f>INDEX(FamilyPlateData!$A:$A,MATCH($I1345,FamilyPlateData!$H:$H,0))</f>
        <v>F01M03</v>
      </c>
      <c r="B1345" t="str">
        <f>INDEX(FamilyPlateData!$C:$C,MATCH($I1345,FamilyPlateData!$H:$H,0))</f>
        <v>01</v>
      </c>
      <c r="C1345" t="str">
        <f>INDEX(FamilyPlateData!$D:$D,MATCH($I1345,FamilyPlateData!$H:$H,0))</f>
        <v>03</v>
      </c>
      <c r="D1345">
        <f>INDEX(FamilyPlateData!$B:$B,MATCH($I1345,FamilyPlateData!$H:$H,0))</f>
        <v>1</v>
      </c>
      <c r="E1345">
        <v>1</v>
      </c>
      <c r="F1345" s="19">
        <v>57</v>
      </c>
      <c r="G1345" t="s">
        <v>1</v>
      </c>
      <c r="H1345" s="5">
        <v>3</v>
      </c>
      <c r="I1345" t="s">
        <v>282</v>
      </c>
      <c r="J1345" s="15" t="str">
        <f t="shared" si="67"/>
        <v>1-57A-3</v>
      </c>
      <c r="K1345">
        <f>INDEX(FamilyPlateData!I:I,MATCH(I1345,FamilyPlateData!H:H,0))</f>
        <v>1</v>
      </c>
      <c r="L1345" t="str">
        <f>INDEX(FamilyPlateData!J:J,MATCH(I1345,FamilyPlateData!H:H,0))</f>
        <v>A4</v>
      </c>
      <c r="M1345">
        <v>0</v>
      </c>
      <c r="N1345">
        <v>0</v>
      </c>
      <c r="O1345">
        <f>IF(_xlfn.IFNA(INDEX(ShrinkageData!H:H,MATCH(J1345,ShrinkageData!H:H,0)), 0) = 0, 0, 1)</f>
        <v>0</v>
      </c>
      <c r="P1345">
        <v>0</v>
      </c>
      <c r="Q1345">
        <f t="shared" si="65"/>
        <v>0</v>
      </c>
      <c r="R1345" s="1" t="s">
        <v>921</v>
      </c>
      <c r="S1345" s="16">
        <f t="shared" si="66"/>
        <v>0</v>
      </c>
    </row>
    <row r="1346" spans="1:19" x14ac:dyDescent="0.2">
      <c r="A1346" t="str">
        <f>INDEX(FamilyPlateData!$A:$A,MATCH($I1346,FamilyPlateData!$H:$H,0))</f>
        <v>F01M03</v>
      </c>
      <c r="B1346" t="str">
        <f>INDEX(FamilyPlateData!$C:$C,MATCH($I1346,FamilyPlateData!$H:$H,0))</f>
        <v>01</v>
      </c>
      <c r="C1346" t="str">
        <f>INDEX(FamilyPlateData!$D:$D,MATCH($I1346,FamilyPlateData!$H:$H,0))</f>
        <v>03</v>
      </c>
      <c r="D1346">
        <f>INDEX(FamilyPlateData!$B:$B,MATCH($I1346,FamilyPlateData!$H:$H,0))</f>
        <v>1</v>
      </c>
      <c r="E1346">
        <v>1</v>
      </c>
      <c r="F1346" s="19">
        <v>57</v>
      </c>
      <c r="G1346" t="s">
        <v>1</v>
      </c>
      <c r="H1346" s="5">
        <v>4</v>
      </c>
      <c r="I1346" t="s">
        <v>282</v>
      </c>
      <c r="J1346" s="15" t="str">
        <f t="shared" si="67"/>
        <v>1-57A-4</v>
      </c>
      <c r="K1346">
        <f>INDEX(FamilyPlateData!I:I,MATCH(I1346,FamilyPlateData!H:H,0))</f>
        <v>1</v>
      </c>
      <c r="L1346" t="str">
        <f>INDEX(FamilyPlateData!J:J,MATCH(I1346,FamilyPlateData!H:H,0))</f>
        <v>A4</v>
      </c>
      <c r="M1346">
        <v>0</v>
      </c>
      <c r="N1346">
        <v>0</v>
      </c>
      <c r="O1346">
        <f>IF(_xlfn.IFNA(INDEX(ShrinkageData!H:H,MATCH(J1346,ShrinkageData!H:H,0)), 0) = 0, 0, 1)</f>
        <v>0</v>
      </c>
      <c r="P1346">
        <v>0</v>
      </c>
      <c r="Q1346">
        <f t="shared" si="65"/>
        <v>0</v>
      </c>
      <c r="R1346" s="1" t="s">
        <v>921</v>
      </c>
      <c r="S1346" s="16">
        <f t="shared" si="66"/>
        <v>0</v>
      </c>
    </row>
    <row r="1347" spans="1:19" x14ac:dyDescent="0.2">
      <c r="A1347" t="str">
        <f>INDEX(FamilyPlateData!$A:$A,MATCH($I1347,FamilyPlateData!$H:$H,0))</f>
        <v>F01M03</v>
      </c>
      <c r="B1347" t="str">
        <f>INDEX(FamilyPlateData!$C:$C,MATCH($I1347,FamilyPlateData!$H:$H,0))</f>
        <v>01</v>
      </c>
      <c r="C1347" t="str">
        <f>INDEX(FamilyPlateData!$D:$D,MATCH($I1347,FamilyPlateData!$H:$H,0))</f>
        <v>03</v>
      </c>
      <c r="D1347">
        <f>INDEX(FamilyPlateData!$B:$B,MATCH($I1347,FamilyPlateData!$H:$H,0))</f>
        <v>1</v>
      </c>
      <c r="E1347">
        <v>1</v>
      </c>
      <c r="F1347" s="19">
        <v>57</v>
      </c>
      <c r="G1347" t="s">
        <v>1</v>
      </c>
      <c r="H1347" s="5">
        <v>5</v>
      </c>
      <c r="I1347" t="s">
        <v>282</v>
      </c>
      <c r="J1347" s="15" t="str">
        <f t="shared" si="67"/>
        <v>1-57A-5</v>
      </c>
      <c r="K1347">
        <f>INDEX(FamilyPlateData!I:I,MATCH(I1347,FamilyPlateData!H:H,0))</f>
        <v>1</v>
      </c>
      <c r="L1347" t="str">
        <f>INDEX(FamilyPlateData!J:J,MATCH(I1347,FamilyPlateData!H:H,0))</f>
        <v>A4</v>
      </c>
      <c r="M1347">
        <v>1</v>
      </c>
      <c r="N1347">
        <v>1</v>
      </c>
      <c r="O1347">
        <f>IF(_xlfn.IFNA(INDEX(ShrinkageData!H:H,MATCH(J1347,ShrinkageData!H:H,0)), 0) = 0, 0, 1)</f>
        <v>0</v>
      </c>
      <c r="P1347">
        <v>0</v>
      </c>
      <c r="Q1347">
        <f t="shared" ref="Q1347:Q1410" si="68">IF(AND(M1347=1,N1347=1,O1347=0,P1347=0),1,0)</f>
        <v>1</v>
      </c>
      <c r="R1347" s="1">
        <v>43591</v>
      </c>
      <c r="S1347" s="16">
        <f t="shared" ref="S1347:S1410" si="69">IF(AND(R1347 &lt;&gt; "", R1347 &lt;&gt; "n/a"), R1347-DATE(2018,12,3), 0)</f>
        <v>154</v>
      </c>
    </row>
    <row r="1348" spans="1:19" x14ac:dyDescent="0.2">
      <c r="A1348" t="str">
        <f>INDEX(FamilyPlateData!$A:$A,MATCH($I1348,FamilyPlateData!$H:$H,0))</f>
        <v>F01M03</v>
      </c>
      <c r="B1348" t="str">
        <f>INDEX(FamilyPlateData!$C:$C,MATCH($I1348,FamilyPlateData!$H:$H,0))</f>
        <v>01</v>
      </c>
      <c r="C1348" t="str">
        <f>INDEX(FamilyPlateData!$D:$D,MATCH($I1348,FamilyPlateData!$H:$H,0))</f>
        <v>03</v>
      </c>
      <c r="D1348">
        <f>INDEX(FamilyPlateData!$B:$B,MATCH($I1348,FamilyPlateData!$H:$H,0))</f>
        <v>1</v>
      </c>
      <c r="E1348">
        <v>1</v>
      </c>
      <c r="F1348" s="19">
        <v>57</v>
      </c>
      <c r="G1348" t="s">
        <v>1</v>
      </c>
      <c r="H1348" s="5">
        <v>6</v>
      </c>
      <c r="I1348" t="s">
        <v>282</v>
      </c>
      <c r="J1348" s="15" t="str">
        <f t="shared" si="67"/>
        <v>1-57A-6</v>
      </c>
      <c r="K1348">
        <f>INDEX(FamilyPlateData!I:I,MATCH(I1348,FamilyPlateData!H:H,0))</f>
        <v>1</v>
      </c>
      <c r="L1348" t="str">
        <f>INDEX(FamilyPlateData!J:J,MATCH(I1348,FamilyPlateData!H:H,0))</f>
        <v>A4</v>
      </c>
      <c r="M1348">
        <v>1</v>
      </c>
      <c r="N1348">
        <v>1</v>
      </c>
      <c r="O1348">
        <f>IF(_xlfn.IFNA(INDEX(ShrinkageData!H:H,MATCH(J1348,ShrinkageData!H:H,0)), 0) = 0, 0, 1)</f>
        <v>1</v>
      </c>
      <c r="P1348">
        <v>0</v>
      </c>
      <c r="Q1348">
        <f t="shared" si="68"/>
        <v>0</v>
      </c>
      <c r="R1348" s="1">
        <v>43600</v>
      </c>
      <c r="S1348" s="16">
        <f t="shared" si="69"/>
        <v>163</v>
      </c>
    </row>
    <row r="1349" spans="1:19" x14ac:dyDescent="0.2">
      <c r="A1349" t="str">
        <f>INDEX(FamilyPlateData!$A:$A,MATCH($I1349,FamilyPlateData!$H:$H,0))</f>
        <v>F01M03</v>
      </c>
      <c r="B1349" t="str">
        <f>INDEX(FamilyPlateData!$C:$C,MATCH($I1349,FamilyPlateData!$H:$H,0))</f>
        <v>01</v>
      </c>
      <c r="C1349" t="str">
        <f>INDEX(FamilyPlateData!$D:$D,MATCH($I1349,FamilyPlateData!$H:$H,0))</f>
        <v>03</v>
      </c>
      <c r="D1349">
        <f>INDEX(FamilyPlateData!$B:$B,MATCH($I1349,FamilyPlateData!$H:$H,0))</f>
        <v>1</v>
      </c>
      <c r="E1349">
        <v>1</v>
      </c>
      <c r="F1349" s="19">
        <v>57</v>
      </c>
      <c r="G1349" t="s">
        <v>2</v>
      </c>
      <c r="H1349" s="5">
        <v>1</v>
      </c>
      <c r="I1349" t="s">
        <v>283</v>
      </c>
      <c r="J1349" s="15" t="str">
        <f t="shared" si="67"/>
        <v>1-57B-1</v>
      </c>
      <c r="K1349">
        <f>INDEX(FamilyPlateData!I:I,MATCH(I1349,FamilyPlateData!H:H,0))</f>
        <v>1</v>
      </c>
      <c r="L1349" t="str">
        <f>INDEX(FamilyPlateData!J:J,MATCH(I1349,FamilyPlateData!H:H,0))</f>
        <v>A4</v>
      </c>
      <c r="M1349">
        <v>0</v>
      </c>
      <c r="N1349">
        <v>0</v>
      </c>
      <c r="O1349">
        <f>IF(_xlfn.IFNA(INDEX(ShrinkageData!H:H,MATCH(J1349,ShrinkageData!H:H,0)), 0) = 0, 0, 1)</f>
        <v>0</v>
      </c>
      <c r="P1349">
        <v>0</v>
      </c>
      <c r="Q1349">
        <f t="shared" si="68"/>
        <v>0</v>
      </c>
      <c r="R1349" s="1" t="s">
        <v>921</v>
      </c>
      <c r="S1349" s="16">
        <f t="shared" si="69"/>
        <v>0</v>
      </c>
    </row>
    <row r="1350" spans="1:19" x14ac:dyDescent="0.2">
      <c r="A1350" t="str">
        <f>INDEX(FamilyPlateData!$A:$A,MATCH($I1350,FamilyPlateData!$H:$H,0))</f>
        <v>F01M03</v>
      </c>
      <c r="B1350" t="str">
        <f>INDEX(FamilyPlateData!$C:$C,MATCH($I1350,FamilyPlateData!$H:$H,0))</f>
        <v>01</v>
      </c>
      <c r="C1350" t="str">
        <f>INDEX(FamilyPlateData!$D:$D,MATCH($I1350,FamilyPlateData!$H:$H,0))</f>
        <v>03</v>
      </c>
      <c r="D1350">
        <f>INDEX(FamilyPlateData!$B:$B,MATCH($I1350,FamilyPlateData!$H:$H,0))</f>
        <v>1</v>
      </c>
      <c r="E1350">
        <v>1</v>
      </c>
      <c r="F1350" s="19">
        <v>57</v>
      </c>
      <c r="G1350" t="s">
        <v>2</v>
      </c>
      <c r="H1350" s="5">
        <v>2</v>
      </c>
      <c r="I1350" t="s">
        <v>283</v>
      </c>
      <c r="J1350" s="15" t="str">
        <f t="shared" si="67"/>
        <v>1-57B-2</v>
      </c>
      <c r="K1350">
        <f>INDEX(FamilyPlateData!I:I,MATCH(I1350,FamilyPlateData!H:H,0))</f>
        <v>1</v>
      </c>
      <c r="L1350" t="str">
        <f>INDEX(FamilyPlateData!J:J,MATCH(I1350,FamilyPlateData!H:H,0))</f>
        <v>A4</v>
      </c>
      <c r="M1350">
        <v>0</v>
      </c>
      <c r="N1350">
        <v>0</v>
      </c>
      <c r="O1350">
        <f>IF(_xlfn.IFNA(INDEX(ShrinkageData!H:H,MATCH(J1350,ShrinkageData!H:H,0)), 0) = 0, 0, 1)</f>
        <v>0</v>
      </c>
      <c r="P1350">
        <v>0</v>
      </c>
      <c r="Q1350">
        <f t="shared" si="68"/>
        <v>0</v>
      </c>
      <c r="R1350" s="1" t="s">
        <v>921</v>
      </c>
      <c r="S1350" s="16">
        <f t="shared" si="69"/>
        <v>0</v>
      </c>
    </row>
    <row r="1351" spans="1:19" x14ac:dyDescent="0.2">
      <c r="A1351" t="str">
        <f>INDEX(FamilyPlateData!$A:$A,MATCH($I1351,FamilyPlateData!$H:$H,0))</f>
        <v>F01M03</v>
      </c>
      <c r="B1351" t="str">
        <f>INDEX(FamilyPlateData!$C:$C,MATCH($I1351,FamilyPlateData!$H:$H,0))</f>
        <v>01</v>
      </c>
      <c r="C1351" t="str">
        <f>INDEX(FamilyPlateData!$D:$D,MATCH($I1351,FamilyPlateData!$H:$H,0))</f>
        <v>03</v>
      </c>
      <c r="D1351">
        <f>INDEX(FamilyPlateData!$B:$B,MATCH($I1351,FamilyPlateData!$H:$H,0))</f>
        <v>1</v>
      </c>
      <c r="E1351">
        <v>1</v>
      </c>
      <c r="F1351" s="19">
        <v>57</v>
      </c>
      <c r="G1351" t="s">
        <v>2</v>
      </c>
      <c r="H1351" s="5">
        <v>3</v>
      </c>
      <c r="I1351" t="s">
        <v>283</v>
      </c>
      <c r="J1351" s="15" t="str">
        <f t="shared" si="67"/>
        <v>1-57B-3</v>
      </c>
      <c r="K1351">
        <f>INDEX(FamilyPlateData!I:I,MATCH(I1351,FamilyPlateData!H:H,0))</f>
        <v>1</v>
      </c>
      <c r="L1351" t="str">
        <f>INDEX(FamilyPlateData!J:J,MATCH(I1351,FamilyPlateData!H:H,0))</f>
        <v>A4</v>
      </c>
      <c r="M1351">
        <v>0</v>
      </c>
      <c r="N1351">
        <v>0</v>
      </c>
      <c r="O1351">
        <f>IF(_xlfn.IFNA(INDEX(ShrinkageData!H:H,MATCH(J1351,ShrinkageData!H:H,0)), 0) = 0, 0, 1)</f>
        <v>0</v>
      </c>
      <c r="P1351">
        <v>0</v>
      </c>
      <c r="Q1351">
        <f t="shared" si="68"/>
        <v>0</v>
      </c>
      <c r="R1351" s="1" t="s">
        <v>921</v>
      </c>
      <c r="S1351" s="16">
        <f t="shared" si="69"/>
        <v>0</v>
      </c>
    </row>
    <row r="1352" spans="1:19" x14ac:dyDescent="0.2">
      <c r="A1352" t="str">
        <f>INDEX(FamilyPlateData!$A:$A,MATCH($I1352,FamilyPlateData!$H:$H,0))</f>
        <v>F01M03</v>
      </c>
      <c r="B1352" t="str">
        <f>INDEX(FamilyPlateData!$C:$C,MATCH($I1352,FamilyPlateData!$H:$H,0))</f>
        <v>01</v>
      </c>
      <c r="C1352" t="str">
        <f>INDEX(FamilyPlateData!$D:$D,MATCH($I1352,FamilyPlateData!$H:$H,0))</f>
        <v>03</v>
      </c>
      <c r="D1352">
        <f>INDEX(FamilyPlateData!$B:$B,MATCH($I1352,FamilyPlateData!$H:$H,0))</f>
        <v>1</v>
      </c>
      <c r="E1352">
        <v>1</v>
      </c>
      <c r="F1352" s="19">
        <v>57</v>
      </c>
      <c r="G1352" t="s">
        <v>2</v>
      </c>
      <c r="H1352" s="5">
        <v>4</v>
      </c>
      <c r="I1352" t="s">
        <v>283</v>
      </c>
      <c r="J1352" s="15" t="str">
        <f t="shared" si="67"/>
        <v>1-57B-4</v>
      </c>
      <c r="K1352">
        <f>INDEX(FamilyPlateData!I:I,MATCH(I1352,FamilyPlateData!H:H,0))</f>
        <v>1</v>
      </c>
      <c r="L1352" t="str">
        <f>INDEX(FamilyPlateData!J:J,MATCH(I1352,FamilyPlateData!H:H,0))</f>
        <v>A4</v>
      </c>
      <c r="M1352">
        <v>1</v>
      </c>
      <c r="N1352" s="7">
        <v>1</v>
      </c>
      <c r="O1352">
        <f>IF(_xlfn.IFNA(INDEX(ShrinkageData!H:H,MATCH(J1352,ShrinkageData!H:H,0)), 0) = 0, 0, 1)</f>
        <v>0</v>
      </c>
      <c r="P1352" s="7">
        <v>0</v>
      </c>
      <c r="Q1352">
        <f t="shared" si="68"/>
        <v>1</v>
      </c>
      <c r="R1352" s="2">
        <v>43591</v>
      </c>
      <c r="S1352" s="16">
        <f t="shared" si="69"/>
        <v>154</v>
      </c>
    </row>
    <row r="1353" spans="1:19" x14ac:dyDescent="0.2">
      <c r="A1353" t="str">
        <f>INDEX(FamilyPlateData!$A:$A,MATCH($I1353,FamilyPlateData!$H:$H,0))</f>
        <v>F01M03</v>
      </c>
      <c r="B1353" t="str">
        <f>INDEX(FamilyPlateData!$C:$C,MATCH($I1353,FamilyPlateData!$H:$H,0))</f>
        <v>01</v>
      </c>
      <c r="C1353" t="str">
        <f>INDEX(FamilyPlateData!$D:$D,MATCH($I1353,FamilyPlateData!$H:$H,0))</f>
        <v>03</v>
      </c>
      <c r="D1353">
        <f>INDEX(FamilyPlateData!$B:$B,MATCH($I1353,FamilyPlateData!$H:$H,0))</f>
        <v>1</v>
      </c>
      <c r="E1353">
        <v>1</v>
      </c>
      <c r="F1353" s="19">
        <v>57</v>
      </c>
      <c r="G1353" t="s">
        <v>2</v>
      </c>
      <c r="H1353" s="5">
        <v>5</v>
      </c>
      <c r="I1353" t="s">
        <v>283</v>
      </c>
      <c r="J1353" s="15" t="str">
        <f t="shared" si="67"/>
        <v>1-57B-5</v>
      </c>
      <c r="K1353">
        <f>INDEX(FamilyPlateData!I:I,MATCH(I1353,FamilyPlateData!H:H,0))</f>
        <v>1</v>
      </c>
      <c r="L1353" t="str">
        <f>INDEX(FamilyPlateData!J:J,MATCH(I1353,FamilyPlateData!H:H,0))</f>
        <v>A4</v>
      </c>
      <c r="M1353">
        <v>0</v>
      </c>
      <c r="N1353">
        <v>0</v>
      </c>
      <c r="O1353">
        <f>IF(_xlfn.IFNA(INDEX(ShrinkageData!H:H,MATCH(J1353,ShrinkageData!H:H,0)), 0) = 0, 0, 1)</f>
        <v>0</v>
      </c>
      <c r="P1353">
        <v>0</v>
      </c>
      <c r="Q1353">
        <f t="shared" si="68"/>
        <v>0</v>
      </c>
      <c r="R1353" s="1" t="s">
        <v>921</v>
      </c>
      <c r="S1353" s="16">
        <f t="shared" si="69"/>
        <v>0</v>
      </c>
    </row>
    <row r="1354" spans="1:19" x14ac:dyDescent="0.2">
      <c r="A1354" t="str">
        <f>INDEX(FamilyPlateData!$A:$A,MATCH($I1354,FamilyPlateData!$H:$H,0))</f>
        <v>F01M03</v>
      </c>
      <c r="B1354" t="str">
        <f>INDEX(FamilyPlateData!$C:$C,MATCH($I1354,FamilyPlateData!$H:$H,0))</f>
        <v>01</v>
      </c>
      <c r="C1354" t="str">
        <f>INDEX(FamilyPlateData!$D:$D,MATCH($I1354,FamilyPlateData!$H:$H,0))</f>
        <v>03</v>
      </c>
      <c r="D1354">
        <f>INDEX(FamilyPlateData!$B:$B,MATCH($I1354,FamilyPlateData!$H:$H,0))</f>
        <v>1</v>
      </c>
      <c r="E1354">
        <v>1</v>
      </c>
      <c r="F1354" s="19">
        <v>57</v>
      </c>
      <c r="G1354" t="s">
        <v>2</v>
      </c>
      <c r="H1354" s="5">
        <v>6</v>
      </c>
      <c r="I1354" t="s">
        <v>283</v>
      </c>
      <c r="J1354" s="15" t="str">
        <f t="shared" si="67"/>
        <v>1-57B-6</v>
      </c>
      <c r="K1354">
        <f>INDEX(FamilyPlateData!I:I,MATCH(I1354,FamilyPlateData!H:H,0))</f>
        <v>1</v>
      </c>
      <c r="L1354" t="str">
        <f>INDEX(FamilyPlateData!J:J,MATCH(I1354,FamilyPlateData!H:H,0))</f>
        <v>A4</v>
      </c>
      <c r="M1354">
        <v>0</v>
      </c>
      <c r="N1354">
        <v>0</v>
      </c>
      <c r="O1354">
        <f>IF(_xlfn.IFNA(INDEX(ShrinkageData!H:H,MATCH(J1354,ShrinkageData!H:H,0)), 0) = 0, 0, 1)</f>
        <v>0</v>
      </c>
      <c r="P1354">
        <v>0</v>
      </c>
      <c r="Q1354">
        <f t="shared" si="68"/>
        <v>0</v>
      </c>
      <c r="R1354" s="1" t="s">
        <v>921</v>
      </c>
      <c r="S1354" s="16">
        <f t="shared" si="69"/>
        <v>0</v>
      </c>
    </row>
    <row r="1355" spans="1:19" x14ac:dyDescent="0.2">
      <c r="A1355" t="str">
        <f>INDEX(FamilyPlateData!$A:$A,MATCH($I1355,FamilyPlateData!$H:$H,0))</f>
        <v>F07M10</v>
      </c>
      <c r="B1355" t="str">
        <f>INDEX(FamilyPlateData!$C:$C,MATCH($I1355,FamilyPlateData!$H:$H,0))</f>
        <v>07</v>
      </c>
      <c r="C1355" t="str">
        <f>INDEX(FamilyPlateData!$D:$D,MATCH($I1355,FamilyPlateData!$H:$H,0))</f>
        <v>10</v>
      </c>
      <c r="D1355">
        <f>INDEX(FamilyPlateData!$B:$B,MATCH($I1355,FamilyPlateData!$H:$H,0))</f>
        <v>3</v>
      </c>
      <c r="E1355">
        <v>1</v>
      </c>
      <c r="F1355" s="19">
        <v>57</v>
      </c>
      <c r="G1355" t="s">
        <v>3</v>
      </c>
      <c r="H1355" s="5">
        <v>1</v>
      </c>
      <c r="I1355" t="s">
        <v>284</v>
      </c>
      <c r="J1355" s="15" t="str">
        <f t="shared" si="67"/>
        <v>1-57C-1</v>
      </c>
      <c r="K1355">
        <f>INDEX(FamilyPlateData!I:I,MATCH(I1355,FamilyPlateData!H:H,0))</f>
        <v>1</v>
      </c>
      <c r="L1355" t="str">
        <f>INDEX(FamilyPlateData!J:J,MATCH(I1355,FamilyPlateData!H:H,0))</f>
        <v>A4</v>
      </c>
      <c r="M1355">
        <v>1</v>
      </c>
      <c r="N1355">
        <v>1</v>
      </c>
      <c r="O1355">
        <f>IF(_xlfn.IFNA(INDEX(ShrinkageData!H:H,MATCH(J1355,ShrinkageData!H:H,0)), 0) = 0, 0, 1)</f>
        <v>0</v>
      </c>
      <c r="P1355">
        <v>0</v>
      </c>
      <c r="Q1355">
        <f t="shared" si="68"/>
        <v>1</v>
      </c>
      <c r="R1355" s="1">
        <v>43600</v>
      </c>
      <c r="S1355" s="16">
        <f t="shared" si="69"/>
        <v>163</v>
      </c>
    </row>
    <row r="1356" spans="1:19" x14ac:dyDescent="0.2">
      <c r="A1356" t="str">
        <f>INDEX(FamilyPlateData!$A:$A,MATCH($I1356,FamilyPlateData!$H:$H,0))</f>
        <v>F07M10</v>
      </c>
      <c r="B1356" t="str">
        <f>INDEX(FamilyPlateData!$C:$C,MATCH($I1356,FamilyPlateData!$H:$H,0))</f>
        <v>07</v>
      </c>
      <c r="C1356" t="str">
        <f>INDEX(FamilyPlateData!$D:$D,MATCH($I1356,FamilyPlateData!$H:$H,0))</f>
        <v>10</v>
      </c>
      <c r="D1356">
        <f>INDEX(FamilyPlateData!$B:$B,MATCH($I1356,FamilyPlateData!$H:$H,0))</f>
        <v>3</v>
      </c>
      <c r="E1356">
        <v>1</v>
      </c>
      <c r="F1356" s="19">
        <v>57</v>
      </c>
      <c r="G1356" t="s">
        <v>3</v>
      </c>
      <c r="H1356" s="5">
        <v>2</v>
      </c>
      <c r="I1356" t="s">
        <v>284</v>
      </c>
      <c r="J1356" s="15" t="str">
        <f t="shared" si="67"/>
        <v>1-57C-2</v>
      </c>
      <c r="K1356">
        <f>INDEX(FamilyPlateData!I:I,MATCH(I1356,FamilyPlateData!H:H,0))</f>
        <v>1</v>
      </c>
      <c r="L1356" t="str">
        <f>INDEX(FamilyPlateData!J:J,MATCH(I1356,FamilyPlateData!H:H,0))</f>
        <v>A4</v>
      </c>
      <c r="M1356">
        <v>1</v>
      </c>
      <c r="N1356">
        <v>1</v>
      </c>
      <c r="O1356">
        <f>IF(_xlfn.IFNA(INDEX(ShrinkageData!H:H,MATCH(J1356,ShrinkageData!H:H,0)), 0) = 0, 0, 1)</f>
        <v>0</v>
      </c>
      <c r="P1356">
        <v>0</v>
      </c>
      <c r="Q1356">
        <f t="shared" si="68"/>
        <v>1</v>
      </c>
      <c r="R1356" s="1">
        <v>43600</v>
      </c>
      <c r="S1356" s="16">
        <f t="shared" si="69"/>
        <v>163</v>
      </c>
    </row>
    <row r="1357" spans="1:19" x14ac:dyDescent="0.2">
      <c r="A1357" t="str">
        <f>INDEX(FamilyPlateData!$A:$A,MATCH($I1357,FamilyPlateData!$H:$H,0))</f>
        <v>F07M10</v>
      </c>
      <c r="B1357" t="str">
        <f>INDEX(FamilyPlateData!$C:$C,MATCH($I1357,FamilyPlateData!$H:$H,0))</f>
        <v>07</v>
      </c>
      <c r="C1357" t="str">
        <f>INDEX(FamilyPlateData!$D:$D,MATCH($I1357,FamilyPlateData!$H:$H,0))</f>
        <v>10</v>
      </c>
      <c r="D1357">
        <f>INDEX(FamilyPlateData!$B:$B,MATCH($I1357,FamilyPlateData!$H:$H,0))</f>
        <v>3</v>
      </c>
      <c r="E1357">
        <v>1</v>
      </c>
      <c r="F1357" s="19">
        <v>57</v>
      </c>
      <c r="G1357" t="s">
        <v>3</v>
      </c>
      <c r="H1357" s="5">
        <v>3</v>
      </c>
      <c r="I1357" t="s">
        <v>284</v>
      </c>
      <c r="J1357" s="15" t="str">
        <f t="shared" si="67"/>
        <v>1-57C-3</v>
      </c>
      <c r="K1357">
        <f>INDEX(FamilyPlateData!I:I,MATCH(I1357,FamilyPlateData!H:H,0))</f>
        <v>1</v>
      </c>
      <c r="L1357" t="str">
        <f>INDEX(FamilyPlateData!J:J,MATCH(I1357,FamilyPlateData!H:H,0))</f>
        <v>A4</v>
      </c>
      <c r="M1357">
        <v>1</v>
      </c>
      <c r="N1357">
        <v>1</v>
      </c>
      <c r="O1357">
        <f>IF(_xlfn.IFNA(INDEX(ShrinkageData!H:H,MATCH(J1357,ShrinkageData!H:H,0)), 0) = 0, 0, 1)</f>
        <v>0</v>
      </c>
      <c r="P1357">
        <v>0</v>
      </c>
      <c r="Q1357">
        <f t="shared" si="68"/>
        <v>1</v>
      </c>
      <c r="R1357" s="1">
        <v>43600</v>
      </c>
      <c r="S1357" s="16">
        <f t="shared" si="69"/>
        <v>163</v>
      </c>
    </row>
    <row r="1358" spans="1:19" x14ac:dyDescent="0.2">
      <c r="A1358" t="str">
        <f>INDEX(FamilyPlateData!$A:$A,MATCH($I1358,FamilyPlateData!$H:$H,0))</f>
        <v>F07M10</v>
      </c>
      <c r="B1358" t="str">
        <f>INDEX(FamilyPlateData!$C:$C,MATCH($I1358,FamilyPlateData!$H:$H,0))</f>
        <v>07</v>
      </c>
      <c r="C1358" t="str">
        <f>INDEX(FamilyPlateData!$D:$D,MATCH($I1358,FamilyPlateData!$H:$H,0))</f>
        <v>10</v>
      </c>
      <c r="D1358">
        <f>INDEX(FamilyPlateData!$B:$B,MATCH($I1358,FamilyPlateData!$H:$H,0))</f>
        <v>3</v>
      </c>
      <c r="E1358">
        <v>1</v>
      </c>
      <c r="F1358" s="19">
        <v>57</v>
      </c>
      <c r="G1358" t="s">
        <v>3</v>
      </c>
      <c r="H1358" s="5">
        <v>4</v>
      </c>
      <c r="I1358" t="s">
        <v>284</v>
      </c>
      <c r="J1358" s="15" t="str">
        <f t="shared" si="67"/>
        <v>1-57C-4</v>
      </c>
      <c r="K1358">
        <f>INDEX(FamilyPlateData!I:I,MATCH(I1358,FamilyPlateData!H:H,0))</f>
        <v>1</v>
      </c>
      <c r="L1358" t="str">
        <f>INDEX(FamilyPlateData!J:J,MATCH(I1358,FamilyPlateData!H:H,0))</f>
        <v>A4</v>
      </c>
      <c r="M1358">
        <v>1</v>
      </c>
      <c r="N1358">
        <v>1</v>
      </c>
      <c r="O1358">
        <f>IF(_xlfn.IFNA(INDEX(ShrinkageData!H:H,MATCH(J1358,ShrinkageData!H:H,0)), 0) = 0, 0, 1)</f>
        <v>0</v>
      </c>
      <c r="P1358">
        <v>0</v>
      </c>
      <c r="Q1358">
        <f t="shared" si="68"/>
        <v>1</v>
      </c>
      <c r="R1358" s="1">
        <v>43600</v>
      </c>
      <c r="S1358" s="16">
        <f t="shared" si="69"/>
        <v>163</v>
      </c>
    </row>
    <row r="1359" spans="1:19" x14ac:dyDescent="0.2">
      <c r="A1359" t="str">
        <f>INDEX(FamilyPlateData!$A:$A,MATCH($I1359,FamilyPlateData!$H:$H,0))</f>
        <v>F07M10</v>
      </c>
      <c r="B1359" t="str">
        <f>INDEX(FamilyPlateData!$C:$C,MATCH($I1359,FamilyPlateData!$H:$H,0))</f>
        <v>07</v>
      </c>
      <c r="C1359" t="str">
        <f>INDEX(FamilyPlateData!$D:$D,MATCH($I1359,FamilyPlateData!$H:$H,0))</f>
        <v>10</v>
      </c>
      <c r="D1359">
        <f>INDEX(FamilyPlateData!$B:$B,MATCH($I1359,FamilyPlateData!$H:$H,0))</f>
        <v>3</v>
      </c>
      <c r="E1359">
        <v>1</v>
      </c>
      <c r="F1359" s="19">
        <v>57</v>
      </c>
      <c r="G1359" t="s">
        <v>3</v>
      </c>
      <c r="H1359" s="5">
        <v>5</v>
      </c>
      <c r="I1359" t="s">
        <v>284</v>
      </c>
      <c r="J1359" s="15" t="str">
        <f t="shared" si="67"/>
        <v>1-57C-5</v>
      </c>
      <c r="K1359">
        <f>INDEX(FamilyPlateData!I:I,MATCH(I1359,FamilyPlateData!H:H,0))</f>
        <v>1</v>
      </c>
      <c r="L1359" t="str">
        <f>INDEX(FamilyPlateData!J:J,MATCH(I1359,FamilyPlateData!H:H,0))</f>
        <v>A4</v>
      </c>
      <c r="M1359">
        <v>1</v>
      </c>
      <c r="N1359">
        <v>1</v>
      </c>
      <c r="O1359">
        <f>IF(_xlfn.IFNA(INDEX(ShrinkageData!H:H,MATCH(J1359,ShrinkageData!H:H,0)), 0) = 0, 0, 1)</f>
        <v>0</v>
      </c>
      <c r="P1359">
        <v>0</v>
      </c>
      <c r="Q1359">
        <f t="shared" si="68"/>
        <v>1</v>
      </c>
      <c r="R1359" s="1">
        <v>43600</v>
      </c>
      <c r="S1359" s="16">
        <f t="shared" si="69"/>
        <v>163</v>
      </c>
    </row>
    <row r="1360" spans="1:19" x14ac:dyDescent="0.2">
      <c r="A1360" t="str">
        <f>INDEX(FamilyPlateData!$A:$A,MATCH($I1360,FamilyPlateData!$H:$H,0))</f>
        <v>F07M10</v>
      </c>
      <c r="B1360" t="str">
        <f>INDEX(FamilyPlateData!$C:$C,MATCH($I1360,FamilyPlateData!$H:$H,0))</f>
        <v>07</v>
      </c>
      <c r="C1360" t="str">
        <f>INDEX(FamilyPlateData!$D:$D,MATCH($I1360,FamilyPlateData!$H:$H,0))</f>
        <v>10</v>
      </c>
      <c r="D1360">
        <f>INDEX(FamilyPlateData!$B:$B,MATCH($I1360,FamilyPlateData!$H:$H,0))</f>
        <v>3</v>
      </c>
      <c r="E1360">
        <v>1</v>
      </c>
      <c r="F1360" s="19">
        <v>57</v>
      </c>
      <c r="G1360" t="s">
        <v>3</v>
      </c>
      <c r="H1360" s="5">
        <v>6</v>
      </c>
      <c r="I1360" t="s">
        <v>284</v>
      </c>
      <c r="J1360" s="15" t="str">
        <f t="shared" si="67"/>
        <v>1-57C-6</v>
      </c>
      <c r="K1360">
        <f>INDEX(FamilyPlateData!I:I,MATCH(I1360,FamilyPlateData!H:H,0))</f>
        <v>1</v>
      </c>
      <c r="L1360" t="str">
        <f>INDEX(FamilyPlateData!J:J,MATCH(I1360,FamilyPlateData!H:H,0))</f>
        <v>A4</v>
      </c>
      <c r="M1360">
        <v>1</v>
      </c>
      <c r="N1360">
        <v>1</v>
      </c>
      <c r="O1360">
        <f>IF(_xlfn.IFNA(INDEX(ShrinkageData!H:H,MATCH(J1360,ShrinkageData!H:H,0)), 0) = 0, 0, 1)</f>
        <v>0</v>
      </c>
      <c r="P1360">
        <v>0</v>
      </c>
      <c r="Q1360">
        <f t="shared" si="68"/>
        <v>1</v>
      </c>
      <c r="R1360" s="1">
        <v>43600</v>
      </c>
      <c r="S1360" s="16">
        <f t="shared" si="69"/>
        <v>163</v>
      </c>
    </row>
    <row r="1361" spans="1:19" x14ac:dyDescent="0.2">
      <c r="A1361" t="str">
        <f>INDEX(FamilyPlateData!$A:$A,MATCH($I1361,FamilyPlateData!$H:$H,0))</f>
        <v>F07M10</v>
      </c>
      <c r="B1361" t="str">
        <f>INDEX(FamilyPlateData!$C:$C,MATCH($I1361,FamilyPlateData!$H:$H,0))</f>
        <v>07</v>
      </c>
      <c r="C1361" t="str">
        <f>INDEX(FamilyPlateData!$D:$D,MATCH($I1361,FamilyPlateData!$H:$H,0))</f>
        <v>10</v>
      </c>
      <c r="D1361">
        <f>INDEX(FamilyPlateData!$B:$B,MATCH($I1361,FamilyPlateData!$H:$H,0))</f>
        <v>3</v>
      </c>
      <c r="E1361">
        <v>1</v>
      </c>
      <c r="F1361" s="19">
        <v>57</v>
      </c>
      <c r="G1361" t="s">
        <v>4</v>
      </c>
      <c r="H1361" s="5">
        <v>1</v>
      </c>
      <c r="I1361" t="s">
        <v>285</v>
      </c>
      <c r="J1361" s="15" t="str">
        <f t="shared" si="67"/>
        <v>1-57D-1</v>
      </c>
      <c r="K1361">
        <f>INDEX(FamilyPlateData!I:I,MATCH(I1361,FamilyPlateData!H:H,0))</f>
        <v>1</v>
      </c>
      <c r="L1361" t="str">
        <f>INDEX(FamilyPlateData!J:J,MATCH(I1361,FamilyPlateData!H:H,0))</f>
        <v>A4</v>
      </c>
      <c r="M1361">
        <v>1</v>
      </c>
      <c r="N1361">
        <v>1</v>
      </c>
      <c r="O1361">
        <f>IF(_xlfn.IFNA(INDEX(ShrinkageData!H:H,MATCH(J1361,ShrinkageData!H:H,0)), 0) = 0, 0, 1)</f>
        <v>0</v>
      </c>
      <c r="P1361">
        <v>0</v>
      </c>
      <c r="Q1361">
        <f t="shared" si="68"/>
        <v>1</v>
      </c>
      <c r="R1361" s="1">
        <v>43600</v>
      </c>
      <c r="S1361" s="16">
        <f t="shared" si="69"/>
        <v>163</v>
      </c>
    </row>
    <row r="1362" spans="1:19" x14ac:dyDescent="0.2">
      <c r="A1362" t="str">
        <f>INDEX(FamilyPlateData!$A:$A,MATCH($I1362,FamilyPlateData!$H:$H,0))</f>
        <v>F07M10</v>
      </c>
      <c r="B1362" t="str">
        <f>INDEX(FamilyPlateData!$C:$C,MATCH($I1362,FamilyPlateData!$H:$H,0))</f>
        <v>07</v>
      </c>
      <c r="C1362" t="str">
        <f>INDEX(FamilyPlateData!$D:$D,MATCH($I1362,FamilyPlateData!$H:$H,0))</f>
        <v>10</v>
      </c>
      <c r="D1362">
        <f>INDEX(FamilyPlateData!$B:$B,MATCH($I1362,FamilyPlateData!$H:$H,0))</f>
        <v>3</v>
      </c>
      <c r="E1362">
        <v>1</v>
      </c>
      <c r="F1362" s="19">
        <v>57</v>
      </c>
      <c r="G1362" t="s">
        <v>4</v>
      </c>
      <c r="H1362" s="5">
        <v>2</v>
      </c>
      <c r="I1362" t="s">
        <v>285</v>
      </c>
      <c r="J1362" s="15" t="str">
        <f t="shared" si="67"/>
        <v>1-57D-2</v>
      </c>
      <c r="K1362">
        <f>INDEX(FamilyPlateData!I:I,MATCH(I1362,FamilyPlateData!H:H,0))</f>
        <v>1</v>
      </c>
      <c r="L1362" t="str">
        <f>INDEX(FamilyPlateData!J:J,MATCH(I1362,FamilyPlateData!H:H,0))</f>
        <v>A4</v>
      </c>
      <c r="M1362">
        <v>1</v>
      </c>
      <c r="N1362">
        <v>1</v>
      </c>
      <c r="O1362">
        <f>IF(_xlfn.IFNA(INDEX(ShrinkageData!H:H,MATCH(J1362,ShrinkageData!H:H,0)), 0) = 0, 0, 1)</f>
        <v>0</v>
      </c>
      <c r="P1362">
        <v>0</v>
      </c>
      <c r="Q1362">
        <f t="shared" si="68"/>
        <v>1</v>
      </c>
      <c r="R1362" s="1">
        <v>43600</v>
      </c>
      <c r="S1362" s="16">
        <f t="shared" si="69"/>
        <v>163</v>
      </c>
    </row>
    <row r="1363" spans="1:19" x14ac:dyDescent="0.2">
      <c r="A1363" t="str">
        <f>INDEX(FamilyPlateData!$A:$A,MATCH($I1363,FamilyPlateData!$H:$H,0))</f>
        <v>F07M10</v>
      </c>
      <c r="B1363" t="str">
        <f>INDEX(FamilyPlateData!$C:$C,MATCH($I1363,FamilyPlateData!$H:$H,0))</f>
        <v>07</v>
      </c>
      <c r="C1363" t="str">
        <f>INDEX(FamilyPlateData!$D:$D,MATCH($I1363,FamilyPlateData!$H:$H,0))</f>
        <v>10</v>
      </c>
      <c r="D1363">
        <f>INDEX(FamilyPlateData!$B:$B,MATCH($I1363,FamilyPlateData!$H:$H,0))</f>
        <v>3</v>
      </c>
      <c r="E1363">
        <v>1</v>
      </c>
      <c r="F1363" s="19">
        <v>57</v>
      </c>
      <c r="G1363" t="s">
        <v>4</v>
      </c>
      <c r="H1363" s="5">
        <v>3</v>
      </c>
      <c r="I1363" t="s">
        <v>285</v>
      </c>
      <c r="J1363" s="15" t="str">
        <f t="shared" si="67"/>
        <v>1-57D-3</v>
      </c>
      <c r="K1363">
        <f>INDEX(FamilyPlateData!I:I,MATCH(I1363,FamilyPlateData!H:H,0))</f>
        <v>1</v>
      </c>
      <c r="L1363" t="str">
        <f>INDEX(FamilyPlateData!J:J,MATCH(I1363,FamilyPlateData!H:H,0))</f>
        <v>A4</v>
      </c>
      <c r="M1363">
        <v>1</v>
      </c>
      <c r="N1363">
        <v>1</v>
      </c>
      <c r="O1363">
        <f>IF(_xlfn.IFNA(INDEX(ShrinkageData!H:H,MATCH(J1363,ShrinkageData!H:H,0)), 0) = 0, 0, 1)</f>
        <v>0</v>
      </c>
      <c r="P1363">
        <v>0</v>
      </c>
      <c r="Q1363">
        <f t="shared" si="68"/>
        <v>1</v>
      </c>
      <c r="R1363" s="1">
        <v>43600</v>
      </c>
      <c r="S1363" s="16">
        <f t="shared" si="69"/>
        <v>163</v>
      </c>
    </row>
    <row r="1364" spans="1:19" x14ac:dyDescent="0.2">
      <c r="A1364" t="str">
        <f>INDEX(FamilyPlateData!$A:$A,MATCH($I1364,FamilyPlateData!$H:$H,0))</f>
        <v>F07M10</v>
      </c>
      <c r="B1364" t="str">
        <f>INDEX(FamilyPlateData!$C:$C,MATCH($I1364,FamilyPlateData!$H:$H,0))</f>
        <v>07</v>
      </c>
      <c r="C1364" t="str">
        <f>INDEX(FamilyPlateData!$D:$D,MATCH($I1364,FamilyPlateData!$H:$H,0))</f>
        <v>10</v>
      </c>
      <c r="D1364">
        <f>INDEX(FamilyPlateData!$B:$B,MATCH($I1364,FamilyPlateData!$H:$H,0))</f>
        <v>3</v>
      </c>
      <c r="E1364">
        <v>1</v>
      </c>
      <c r="F1364" s="19">
        <v>57</v>
      </c>
      <c r="G1364" t="s">
        <v>4</v>
      </c>
      <c r="H1364" s="5">
        <v>4</v>
      </c>
      <c r="I1364" t="s">
        <v>285</v>
      </c>
      <c r="J1364" s="15" t="str">
        <f t="shared" si="67"/>
        <v>1-57D-4</v>
      </c>
      <c r="K1364">
        <f>INDEX(FamilyPlateData!I:I,MATCH(I1364,FamilyPlateData!H:H,0))</f>
        <v>1</v>
      </c>
      <c r="L1364" t="str">
        <f>INDEX(FamilyPlateData!J:J,MATCH(I1364,FamilyPlateData!H:H,0))</f>
        <v>A4</v>
      </c>
      <c r="M1364">
        <v>1</v>
      </c>
      <c r="N1364">
        <v>1</v>
      </c>
      <c r="O1364">
        <f>IF(_xlfn.IFNA(INDEX(ShrinkageData!H:H,MATCH(J1364,ShrinkageData!H:H,0)), 0) = 0, 0, 1)</f>
        <v>0</v>
      </c>
      <c r="P1364">
        <v>0</v>
      </c>
      <c r="Q1364">
        <f t="shared" si="68"/>
        <v>1</v>
      </c>
      <c r="R1364" s="1">
        <v>43600</v>
      </c>
      <c r="S1364" s="16">
        <f t="shared" si="69"/>
        <v>163</v>
      </c>
    </row>
    <row r="1365" spans="1:19" x14ac:dyDescent="0.2">
      <c r="A1365" t="str">
        <f>INDEX(FamilyPlateData!$A:$A,MATCH($I1365,FamilyPlateData!$H:$H,0))</f>
        <v>F07M10</v>
      </c>
      <c r="B1365" t="str">
        <f>INDEX(FamilyPlateData!$C:$C,MATCH($I1365,FamilyPlateData!$H:$H,0))</f>
        <v>07</v>
      </c>
      <c r="C1365" t="str">
        <f>INDEX(FamilyPlateData!$D:$D,MATCH($I1365,FamilyPlateData!$H:$H,0))</f>
        <v>10</v>
      </c>
      <c r="D1365">
        <f>INDEX(FamilyPlateData!$B:$B,MATCH($I1365,FamilyPlateData!$H:$H,0))</f>
        <v>3</v>
      </c>
      <c r="E1365">
        <v>1</v>
      </c>
      <c r="F1365" s="19">
        <v>57</v>
      </c>
      <c r="G1365" t="s">
        <v>4</v>
      </c>
      <c r="H1365" s="5">
        <v>5</v>
      </c>
      <c r="I1365" t="s">
        <v>285</v>
      </c>
      <c r="J1365" s="15" t="str">
        <f t="shared" si="67"/>
        <v>1-57D-5</v>
      </c>
      <c r="K1365">
        <f>INDEX(FamilyPlateData!I:I,MATCH(I1365,FamilyPlateData!H:H,0))</f>
        <v>1</v>
      </c>
      <c r="L1365" t="str">
        <f>INDEX(FamilyPlateData!J:J,MATCH(I1365,FamilyPlateData!H:H,0))</f>
        <v>A4</v>
      </c>
      <c r="M1365">
        <v>1</v>
      </c>
      <c r="N1365">
        <v>1</v>
      </c>
      <c r="O1365">
        <f>IF(_xlfn.IFNA(INDEX(ShrinkageData!H:H,MATCH(J1365,ShrinkageData!H:H,0)), 0) = 0, 0, 1)</f>
        <v>0</v>
      </c>
      <c r="P1365">
        <v>0</v>
      </c>
      <c r="Q1365">
        <f t="shared" si="68"/>
        <v>1</v>
      </c>
      <c r="R1365" s="1">
        <v>43600</v>
      </c>
      <c r="S1365" s="16">
        <f t="shared" si="69"/>
        <v>163</v>
      </c>
    </row>
    <row r="1366" spans="1:19" x14ac:dyDescent="0.2">
      <c r="A1366" t="str">
        <f>INDEX(FamilyPlateData!$A:$A,MATCH($I1366,FamilyPlateData!$H:$H,0))</f>
        <v>F07M10</v>
      </c>
      <c r="B1366" t="str">
        <f>INDEX(FamilyPlateData!$C:$C,MATCH($I1366,FamilyPlateData!$H:$H,0))</f>
        <v>07</v>
      </c>
      <c r="C1366" t="str">
        <f>INDEX(FamilyPlateData!$D:$D,MATCH($I1366,FamilyPlateData!$H:$H,0))</f>
        <v>10</v>
      </c>
      <c r="D1366">
        <f>INDEX(FamilyPlateData!$B:$B,MATCH($I1366,FamilyPlateData!$H:$H,0))</f>
        <v>3</v>
      </c>
      <c r="E1366">
        <v>1</v>
      </c>
      <c r="F1366" s="19">
        <v>57</v>
      </c>
      <c r="G1366" t="s">
        <v>4</v>
      </c>
      <c r="H1366" s="5">
        <v>6</v>
      </c>
      <c r="I1366" t="s">
        <v>285</v>
      </c>
      <c r="J1366" s="15" t="str">
        <f t="shared" si="67"/>
        <v>1-57D-6</v>
      </c>
      <c r="K1366">
        <f>INDEX(FamilyPlateData!I:I,MATCH(I1366,FamilyPlateData!H:H,0))</f>
        <v>1</v>
      </c>
      <c r="L1366" t="str">
        <f>INDEX(FamilyPlateData!J:J,MATCH(I1366,FamilyPlateData!H:H,0))</f>
        <v>A4</v>
      </c>
      <c r="M1366">
        <v>1</v>
      </c>
      <c r="N1366">
        <v>1</v>
      </c>
      <c r="O1366">
        <f>IF(_xlfn.IFNA(INDEX(ShrinkageData!H:H,MATCH(J1366,ShrinkageData!H:H,0)), 0) = 0, 0, 1)</f>
        <v>0</v>
      </c>
      <c r="P1366">
        <v>0</v>
      </c>
      <c r="Q1366">
        <f t="shared" si="68"/>
        <v>1</v>
      </c>
      <c r="R1366" s="1">
        <v>43600</v>
      </c>
      <c r="S1366" s="16">
        <f t="shared" si="69"/>
        <v>163</v>
      </c>
    </row>
    <row r="1367" spans="1:19" x14ac:dyDescent="0.2">
      <c r="A1367" t="str">
        <f>INDEX(FamilyPlateData!$A:$A,MATCH($I1367,FamilyPlateData!$H:$H,0))</f>
        <v>F04M06</v>
      </c>
      <c r="B1367" t="str">
        <f>INDEX(FamilyPlateData!$C:$C,MATCH($I1367,FamilyPlateData!$H:$H,0))</f>
        <v>04</v>
      </c>
      <c r="C1367" t="str">
        <f>INDEX(FamilyPlateData!$D:$D,MATCH($I1367,FamilyPlateData!$H:$H,0))</f>
        <v>06</v>
      </c>
      <c r="D1367">
        <f>INDEX(FamilyPlateData!$B:$B,MATCH($I1367,FamilyPlateData!$H:$H,0))</f>
        <v>2</v>
      </c>
      <c r="E1367">
        <v>1</v>
      </c>
      <c r="F1367" s="19">
        <v>58</v>
      </c>
      <c r="G1367" t="s">
        <v>1</v>
      </c>
      <c r="H1367" s="5">
        <v>1</v>
      </c>
      <c r="I1367" t="s">
        <v>286</v>
      </c>
      <c r="J1367" s="15" t="str">
        <f t="shared" si="67"/>
        <v>1-58A-1</v>
      </c>
      <c r="K1367">
        <f>INDEX(FamilyPlateData!I:I,MATCH(I1367,FamilyPlateData!H:H,0))</f>
        <v>1</v>
      </c>
      <c r="L1367" t="str">
        <f>INDEX(FamilyPlateData!J:J,MATCH(I1367,FamilyPlateData!H:H,0))</f>
        <v>A2</v>
      </c>
      <c r="M1367">
        <v>1</v>
      </c>
      <c r="N1367">
        <v>1</v>
      </c>
      <c r="O1367">
        <f>IF(_xlfn.IFNA(INDEX(ShrinkageData!H:H,MATCH(J1367,ShrinkageData!H:H,0)), 0) = 0, 0, 1)</f>
        <v>0</v>
      </c>
      <c r="P1367">
        <v>0</v>
      </c>
      <c r="Q1367">
        <f t="shared" si="68"/>
        <v>1</v>
      </c>
      <c r="R1367" s="1">
        <v>43600</v>
      </c>
      <c r="S1367" s="16">
        <f t="shared" si="69"/>
        <v>163</v>
      </c>
    </row>
    <row r="1368" spans="1:19" x14ac:dyDescent="0.2">
      <c r="A1368" t="str">
        <f>INDEX(FamilyPlateData!$A:$A,MATCH($I1368,FamilyPlateData!$H:$H,0))</f>
        <v>F04M06</v>
      </c>
      <c r="B1368" t="str">
        <f>INDEX(FamilyPlateData!$C:$C,MATCH($I1368,FamilyPlateData!$H:$H,0))</f>
        <v>04</v>
      </c>
      <c r="C1368" t="str">
        <f>INDEX(FamilyPlateData!$D:$D,MATCH($I1368,FamilyPlateData!$H:$H,0))</f>
        <v>06</v>
      </c>
      <c r="D1368">
        <f>INDEX(FamilyPlateData!$B:$B,MATCH($I1368,FamilyPlateData!$H:$H,0))</f>
        <v>2</v>
      </c>
      <c r="E1368">
        <v>1</v>
      </c>
      <c r="F1368" s="19">
        <v>58</v>
      </c>
      <c r="G1368" t="s">
        <v>1</v>
      </c>
      <c r="H1368" s="5">
        <v>2</v>
      </c>
      <c r="I1368" t="s">
        <v>286</v>
      </c>
      <c r="J1368" s="15" t="str">
        <f t="shared" si="67"/>
        <v>1-58A-2</v>
      </c>
      <c r="K1368">
        <f>INDEX(FamilyPlateData!I:I,MATCH(I1368,FamilyPlateData!H:H,0))</f>
        <v>1</v>
      </c>
      <c r="L1368" t="str">
        <f>INDEX(FamilyPlateData!J:J,MATCH(I1368,FamilyPlateData!H:H,0))</f>
        <v>A2</v>
      </c>
      <c r="M1368">
        <v>1</v>
      </c>
      <c r="N1368">
        <v>1</v>
      </c>
      <c r="O1368">
        <f>IF(_xlfn.IFNA(INDEX(ShrinkageData!H:H,MATCH(J1368,ShrinkageData!H:H,0)), 0) = 0, 0, 1)</f>
        <v>1</v>
      </c>
      <c r="P1368">
        <v>0</v>
      </c>
      <c r="Q1368">
        <f t="shared" si="68"/>
        <v>0</v>
      </c>
      <c r="R1368" s="1">
        <v>43600</v>
      </c>
      <c r="S1368" s="16">
        <f t="shared" si="69"/>
        <v>163</v>
      </c>
    </row>
    <row r="1369" spans="1:19" x14ac:dyDescent="0.2">
      <c r="A1369" t="str">
        <f>INDEX(FamilyPlateData!$A:$A,MATCH($I1369,FamilyPlateData!$H:$H,0))</f>
        <v>F04M06</v>
      </c>
      <c r="B1369" t="str">
        <f>INDEX(FamilyPlateData!$C:$C,MATCH($I1369,FamilyPlateData!$H:$H,0))</f>
        <v>04</v>
      </c>
      <c r="C1369" t="str">
        <f>INDEX(FamilyPlateData!$D:$D,MATCH($I1369,FamilyPlateData!$H:$H,0))</f>
        <v>06</v>
      </c>
      <c r="D1369">
        <f>INDEX(FamilyPlateData!$B:$B,MATCH($I1369,FamilyPlateData!$H:$H,0))</f>
        <v>2</v>
      </c>
      <c r="E1369">
        <v>1</v>
      </c>
      <c r="F1369" s="19">
        <v>58</v>
      </c>
      <c r="G1369" t="s">
        <v>1</v>
      </c>
      <c r="H1369" s="5">
        <v>3</v>
      </c>
      <c r="I1369" t="s">
        <v>286</v>
      </c>
      <c r="J1369" s="15" t="str">
        <f t="shared" si="67"/>
        <v>1-58A-3</v>
      </c>
      <c r="K1369">
        <f>INDEX(FamilyPlateData!I:I,MATCH(I1369,FamilyPlateData!H:H,0))</f>
        <v>1</v>
      </c>
      <c r="L1369" t="str">
        <f>INDEX(FamilyPlateData!J:J,MATCH(I1369,FamilyPlateData!H:H,0))</f>
        <v>A2</v>
      </c>
      <c r="M1369">
        <v>1</v>
      </c>
      <c r="N1369">
        <v>1</v>
      </c>
      <c r="O1369">
        <f>IF(_xlfn.IFNA(INDEX(ShrinkageData!H:H,MATCH(J1369,ShrinkageData!H:H,0)), 0) = 0, 0, 1)</f>
        <v>0</v>
      </c>
      <c r="P1369">
        <v>0</v>
      </c>
      <c r="Q1369">
        <f t="shared" si="68"/>
        <v>1</v>
      </c>
      <c r="R1369" s="1">
        <v>43600</v>
      </c>
      <c r="S1369" s="16">
        <f t="shared" si="69"/>
        <v>163</v>
      </c>
    </row>
    <row r="1370" spans="1:19" x14ac:dyDescent="0.2">
      <c r="A1370" t="str">
        <f>INDEX(FamilyPlateData!$A:$A,MATCH($I1370,FamilyPlateData!$H:$H,0))</f>
        <v>F04M06</v>
      </c>
      <c r="B1370" t="str">
        <f>INDEX(FamilyPlateData!$C:$C,MATCH($I1370,FamilyPlateData!$H:$H,0))</f>
        <v>04</v>
      </c>
      <c r="C1370" t="str">
        <f>INDEX(FamilyPlateData!$D:$D,MATCH($I1370,FamilyPlateData!$H:$H,0))</f>
        <v>06</v>
      </c>
      <c r="D1370">
        <f>INDEX(FamilyPlateData!$B:$B,MATCH($I1370,FamilyPlateData!$H:$H,0))</f>
        <v>2</v>
      </c>
      <c r="E1370">
        <v>1</v>
      </c>
      <c r="F1370" s="19">
        <v>58</v>
      </c>
      <c r="G1370" t="s">
        <v>1</v>
      </c>
      <c r="H1370" s="5">
        <v>4</v>
      </c>
      <c r="I1370" t="s">
        <v>286</v>
      </c>
      <c r="J1370" s="15" t="str">
        <f t="shared" si="67"/>
        <v>1-58A-4</v>
      </c>
      <c r="K1370">
        <f>INDEX(FamilyPlateData!I:I,MATCH(I1370,FamilyPlateData!H:H,0))</f>
        <v>1</v>
      </c>
      <c r="L1370" t="str">
        <f>INDEX(FamilyPlateData!J:J,MATCH(I1370,FamilyPlateData!H:H,0))</f>
        <v>A2</v>
      </c>
      <c r="M1370">
        <v>1</v>
      </c>
      <c r="N1370">
        <v>1</v>
      </c>
      <c r="O1370">
        <f>IF(_xlfn.IFNA(INDEX(ShrinkageData!H:H,MATCH(J1370,ShrinkageData!H:H,0)), 0) = 0, 0, 1)</f>
        <v>0</v>
      </c>
      <c r="P1370">
        <v>0</v>
      </c>
      <c r="Q1370">
        <f t="shared" si="68"/>
        <v>1</v>
      </c>
      <c r="R1370" s="1">
        <v>43600</v>
      </c>
      <c r="S1370" s="16">
        <f t="shared" si="69"/>
        <v>163</v>
      </c>
    </row>
    <row r="1371" spans="1:19" x14ac:dyDescent="0.2">
      <c r="A1371" t="str">
        <f>INDEX(FamilyPlateData!$A:$A,MATCH($I1371,FamilyPlateData!$H:$H,0))</f>
        <v>F04M06</v>
      </c>
      <c r="B1371" t="str">
        <f>INDEX(FamilyPlateData!$C:$C,MATCH($I1371,FamilyPlateData!$H:$H,0))</f>
        <v>04</v>
      </c>
      <c r="C1371" t="str">
        <f>INDEX(FamilyPlateData!$D:$D,MATCH($I1371,FamilyPlateData!$H:$H,0))</f>
        <v>06</v>
      </c>
      <c r="D1371">
        <f>INDEX(FamilyPlateData!$B:$B,MATCH($I1371,FamilyPlateData!$H:$H,0))</f>
        <v>2</v>
      </c>
      <c r="E1371">
        <v>1</v>
      </c>
      <c r="F1371" s="19">
        <v>58</v>
      </c>
      <c r="G1371" t="s">
        <v>1</v>
      </c>
      <c r="H1371" s="5">
        <v>5</v>
      </c>
      <c r="I1371" t="s">
        <v>286</v>
      </c>
      <c r="J1371" s="15" t="str">
        <f t="shared" si="67"/>
        <v>1-58A-5</v>
      </c>
      <c r="K1371">
        <f>INDEX(FamilyPlateData!I:I,MATCH(I1371,FamilyPlateData!H:H,0))</f>
        <v>1</v>
      </c>
      <c r="L1371" t="str">
        <f>INDEX(FamilyPlateData!J:J,MATCH(I1371,FamilyPlateData!H:H,0))</f>
        <v>A2</v>
      </c>
      <c r="M1371">
        <v>1</v>
      </c>
      <c r="N1371">
        <v>1</v>
      </c>
      <c r="O1371">
        <f>IF(_xlfn.IFNA(INDEX(ShrinkageData!H:H,MATCH(J1371,ShrinkageData!H:H,0)), 0) = 0, 0, 1)</f>
        <v>0</v>
      </c>
      <c r="P1371">
        <v>0</v>
      </c>
      <c r="Q1371">
        <f t="shared" si="68"/>
        <v>1</v>
      </c>
      <c r="R1371" s="1">
        <v>43600</v>
      </c>
      <c r="S1371" s="16">
        <f t="shared" si="69"/>
        <v>163</v>
      </c>
    </row>
    <row r="1372" spans="1:19" x14ac:dyDescent="0.2">
      <c r="A1372" t="str">
        <f>INDEX(FamilyPlateData!$A:$A,MATCH($I1372,FamilyPlateData!$H:$H,0))</f>
        <v>F04M06</v>
      </c>
      <c r="B1372" t="str">
        <f>INDEX(FamilyPlateData!$C:$C,MATCH($I1372,FamilyPlateData!$H:$H,0))</f>
        <v>04</v>
      </c>
      <c r="C1372" t="str">
        <f>INDEX(FamilyPlateData!$D:$D,MATCH($I1372,FamilyPlateData!$H:$H,0))</f>
        <v>06</v>
      </c>
      <c r="D1372">
        <f>INDEX(FamilyPlateData!$B:$B,MATCH($I1372,FamilyPlateData!$H:$H,0))</f>
        <v>2</v>
      </c>
      <c r="E1372">
        <v>1</v>
      </c>
      <c r="F1372" s="19">
        <v>58</v>
      </c>
      <c r="G1372" t="s">
        <v>1</v>
      </c>
      <c r="H1372" s="5">
        <v>6</v>
      </c>
      <c r="I1372" t="s">
        <v>286</v>
      </c>
      <c r="J1372" s="15" t="str">
        <f t="shared" si="67"/>
        <v>1-58A-6</v>
      </c>
      <c r="K1372">
        <f>INDEX(FamilyPlateData!I:I,MATCH(I1372,FamilyPlateData!H:H,0))</f>
        <v>1</v>
      </c>
      <c r="L1372" t="str">
        <f>INDEX(FamilyPlateData!J:J,MATCH(I1372,FamilyPlateData!H:H,0))</f>
        <v>A2</v>
      </c>
      <c r="M1372">
        <v>1</v>
      </c>
      <c r="N1372">
        <v>1</v>
      </c>
      <c r="O1372">
        <f>IF(_xlfn.IFNA(INDEX(ShrinkageData!H:H,MATCH(J1372,ShrinkageData!H:H,0)), 0) = 0, 0, 1)</f>
        <v>0</v>
      </c>
      <c r="P1372">
        <v>0</v>
      </c>
      <c r="Q1372">
        <f t="shared" si="68"/>
        <v>1</v>
      </c>
      <c r="R1372" s="1">
        <v>43600</v>
      </c>
      <c r="S1372" s="16">
        <f t="shared" si="69"/>
        <v>163</v>
      </c>
    </row>
    <row r="1373" spans="1:19" x14ac:dyDescent="0.2">
      <c r="A1373" t="str">
        <f>INDEX(FamilyPlateData!$A:$A,MATCH($I1373,FamilyPlateData!$H:$H,0))</f>
        <v>F04M06</v>
      </c>
      <c r="B1373" t="str">
        <f>INDEX(FamilyPlateData!$C:$C,MATCH($I1373,FamilyPlateData!$H:$H,0))</f>
        <v>04</v>
      </c>
      <c r="C1373" t="str">
        <f>INDEX(FamilyPlateData!$D:$D,MATCH($I1373,FamilyPlateData!$H:$H,0))</f>
        <v>06</v>
      </c>
      <c r="D1373">
        <f>INDEX(FamilyPlateData!$B:$B,MATCH($I1373,FamilyPlateData!$H:$H,0))</f>
        <v>2</v>
      </c>
      <c r="E1373">
        <v>1</v>
      </c>
      <c r="F1373" s="19">
        <v>58</v>
      </c>
      <c r="G1373" t="s">
        <v>2</v>
      </c>
      <c r="H1373" s="5">
        <v>1</v>
      </c>
      <c r="I1373" t="s">
        <v>287</v>
      </c>
      <c r="J1373" s="15" t="str">
        <f t="shared" si="67"/>
        <v>1-58B-1</v>
      </c>
      <c r="K1373">
        <f>INDEX(FamilyPlateData!I:I,MATCH(I1373,FamilyPlateData!H:H,0))</f>
        <v>1</v>
      </c>
      <c r="L1373" t="str">
        <f>INDEX(FamilyPlateData!J:J,MATCH(I1373,FamilyPlateData!H:H,0))</f>
        <v>A2</v>
      </c>
      <c r="M1373">
        <v>1</v>
      </c>
      <c r="N1373">
        <v>1</v>
      </c>
      <c r="O1373">
        <f>IF(_xlfn.IFNA(INDEX(ShrinkageData!H:H,MATCH(J1373,ShrinkageData!H:H,0)), 0) = 0, 0, 1)</f>
        <v>0</v>
      </c>
      <c r="P1373">
        <v>0</v>
      </c>
      <c r="Q1373">
        <f t="shared" si="68"/>
        <v>1</v>
      </c>
      <c r="R1373" s="1">
        <v>43600</v>
      </c>
      <c r="S1373" s="16">
        <f t="shared" si="69"/>
        <v>163</v>
      </c>
    </row>
    <row r="1374" spans="1:19" x14ac:dyDescent="0.2">
      <c r="A1374" t="str">
        <f>INDEX(FamilyPlateData!$A:$A,MATCH($I1374,FamilyPlateData!$H:$H,0))</f>
        <v>F04M06</v>
      </c>
      <c r="B1374" t="str">
        <f>INDEX(FamilyPlateData!$C:$C,MATCH($I1374,FamilyPlateData!$H:$H,0))</f>
        <v>04</v>
      </c>
      <c r="C1374" t="str">
        <f>INDEX(FamilyPlateData!$D:$D,MATCH($I1374,FamilyPlateData!$H:$H,0))</f>
        <v>06</v>
      </c>
      <c r="D1374">
        <f>INDEX(FamilyPlateData!$B:$B,MATCH($I1374,FamilyPlateData!$H:$H,0))</f>
        <v>2</v>
      </c>
      <c r="E1374">
        <v>1</v>
      </c>
      <c r="F1374" s="19">
        <v>58</v>
      </c>
      <c r="G1374" t="s">
        <v>2</v>
      </c>
      <c r="H1374" s="5">
        <v>2</v>
      </c>
      <c r="I1374" t="s">
        <v>287</v>
      </c>
      <c r="J1374" s="15" t="str">
        <f t="shared" si="67"/>
        <v>1-58B-2</v>
      </c>
      <c r="K1374">
        <f>INDEX(FamilyPlateData!I:I,MATCH(I1374,FamilyPlateData!H:H,0))</f>
        <v>1</v>
      </c>
      <c r="L1374" t="str">
        <f>INDEX(FamilyPlateData!J:J,MATCH(I1374,FamilyPlateData!H:H,0))</f>
        <v>A2</v>
      </c>
      <c r="M1374">
        <v>1</v>
      </c>
      <c r="N1374">
        <v>1</v>
      </c>
      <c r="O1374">
        <f>IF(_xlfn.IFNA(INDEX(ShrinkageData!H:H,MATCH(J1374,ShrinkageData!H:H,0)), 0) = 0, 0, 1)</f>
        <v>1</v>
      </c>
      <c r="P1374">
        <v>0</v>
      </c>
      <c r="Q1374">
        <f t="shared" si="68"/>
        <v>0</v>
      </c>
      <c r="R1374" s="1">
        <v>43600</v>
      </c>
      <c r="S1374" s="16">
        <f t="shared" si="69"/>
        <v>163</v>
      </c>
    </row>
    <row r="1375" spans="1:19" x14ac:dyDescent="0.2">
      <c r="A1375" t="str">
        <f>INDEX(FamilyPlateData!$A:$A,MATCH($I1375,FamilyPlateData!$H:$H,0))</f>
        <v>F04M06</v>
      </c>
      <c r="B1375" t="str">
        <f>INDEX(FamilyPlateData!$C:$C,MATCH($I1375,FamilyPlateData!$H:$H,0))</f>
        <v>04</v>
      </c>
      <c r="C1375" t="str">
        <f>INDEX(FamilyPlateData!$D:$D,MATCH($I1375,FamilyPlateData!$H:$H,0))</f>
        <v>06</v>
      </c>
      <c r="D1375">
        <f>INDEX(FamilyPlateData!$B:$B,MATCH($I1375,FamilyPlateData!$H:$H,0))</f>
        <v>2</v>
      </c>
      <c r="E1375">
        <v>1</v>
      </c>
      <c r="F1375" s="19">
        <v>58</v>
      </c>
      <c r="G1375" t="s">
        <v>2</v>
      </c>
      <c r="H1375" s="5">
        <v>3</v>
      </c>
      <c r="I1375" t="s">
        <v>287</v>
      </c>
      <c r="J1375" s="15" t="str">
        <f t="shared" si="67"/>
        <v>1-58B-3</v>
      </c>
      <c r="K1375">
        <f>INDEX(FamilyPlateData!I:I,MATCH(I1375,FamilyPlateData!H:H,0))</f>
        <v>1</v>
      </c>
      <c r="L1375" t="str">
        <f>INDEX(FamilyPlateData!J:J,MATCH(I1375,FamilyPlateData!H:H,0))</f>
        <v>A2</v>
      </c>
      <c r="M1375">
        <v>1</v>
      </c>
      <c r="N1375">
        <v>1</v>
      </c>
      <c r="O1375">
        <f>IF(_xlfn.IFNA(INDEX(ShrinkageData!H:H,MATCH(J1375,ShrinkageData!H:H,0)), 0) = 0, 0, 1)</f>
        <v>0</v>
      </c>
      <c r="P1375">
        <v>0</v>
      </c>
      <c r="Q1375">
        <f t="shared" si="68"/>
        <v>1</v>
      </c>
      <c r="R1375" s="1">
        <v>43600</v>
      </c>
      <c r="S1375" s="16">
        <f t="shared" si="69"/>
        <v>163</v>
      </c>
    </row>
    <row r="1376" spans="1:19" x14ac:dyDescent="0.2">
      <c r="A1376" t="str">
        <f>INDEX(FamilyPlateData!$A:$A,MATCH($I1376,FamilyPlateData!$H:$H,0))</f>
        <v>F04M06</v>
      </c>
      <c r="B1376" t="str">
        <f>INDEX(FamilyPlateData!$C:$C,MATCH($I1376,FamilyPlateData!$H:$H,0))</f>
        <v>04</v>
      </c>
      <c r="C1376" t="str">
        <f>INDEX(FamilyPlateData!$D:$D,MATCH($I1376,FamilyPlateData!$H:$H,0))</f>
        <v>06</v>
      </c>
      <c r="D1376">
        <f>INDEX(FamilyPlateData!$B:$B,MATCH($I1376,FamilyPlateData!$H:$H,0))</f>
        <v>2</v>
      </c>
      <c r="E1376">
        <v>1</v>
      </c>
      <c r="F1376" s="19">
        <v>58</v>
      </c>
      <c r="G1376" t="s">
        <v>2</v>
      </c>
      <c r="H1376" s="5">
        <v>4</v>
      </c>
      <c r="I1376" t="s">
        <v>287</v>
      </c>
      <c r="J1376" s="15" t="str">
        <f t="shared" si="67"/>
        <v>1-58B-4</v>
      </c>
      <c r="K1376">
        <f>INDEX(FamilyPlateData!I:I,MATCH(I1376,FamilyPlateData!H:H,0))</f>
        <v>1</v>
      </c>
      <c r="L1376" t="str">
        <f>INDEX(FamilyPlateData!J:J,MATCH(I1376,FamilyPlateData!H:H,0))</f>
        <v>A2</v>
      </c>
      <c r="M1376">
        <v>1</v>
      </c>
      <c r="N1376">
        <v>1</v>
      </c>
      <c r="O1376">
        <f>IF(_xlfn.IFNA(INDEX(ShrinkageData!H:H,MATCH(J1376,ShrinkageData!H:H,0)), 0) = 0, 0, 1)</f>
        <v>0</v>
      </c>
      <c r="P1376">
        <v>0</v>
      </c>
      <c r="Q1376">
        <f t="shared" si="68"/>
        <v>1</v>
      </c>
      <c r="R1376" s="1">
        <v>43600</v>
      </c>
      <c r="S1376" s="16">
        <f t="shared" si="69"/>
        <v>163</v>
      </c>
    </row>
    <row r="1377" spans="1:19" x14ac:dyDescent="0.2">
      <c r="A1377" t="str">
        <f>INDEX(FamilyPlateData!$A:$A,MATCH($I1377,FamilyPlateData!$H:$H,0))</f>
        <v>F04M06</v>
      </c>
      <c r="B1377" t="str">
        <f>INDEX(FamilyPlateData!$C:$C,MATCH($I1377,FamilyPlateData!$H:$H,0))</f>
        <v>04</v>
      </c>
      <c r="C1377" t="str">
        <f>INDEX(FamilyPlateData!$D:$D,MATCH($I1377,FamilyPlateData!$H:$H,0))</f>
        <v>06</v>
      </c>
      <c r="D1377">
        <f>INDEX(FamilyPlateData!$B:$B,MATCH($I1377,FamilyPlateData!$H:$H,0))</f>
        <v>2</v>
      </c>
      <c r="E1377">
        <v>1</v>
      </c>
      <c r="F1377" s="19">
        <v>58</v>
      </c>
      <c r="G1377" t="s">
        <v>2</v>
      </c>
      <c r="H1377" s="5">
        <v>5</v>
      </c>
      <c r="I1377" t="s">
        <v>287</v>
      </c>
      <c r="J1377" s="15" t="str">
        <f t="shared" si="67"/>
        <v>1-58B-5</v>
      </c>
      <c r="K1377">
        <f>INDEX(FamilyPlateData!I:I,MATCH(I1377,FamilyPlateData!H:H,0))</f>
        <v>1</v>
      </c>
      <c r="L1377" t="str">
        <f>INDEX(FamilyPlateData!J:J,MATCH(I1377,FamilyPlateData!H:H,0))</f>
        <v>A2</v>
      </c>
      <c r="M1377">
        <v>1</v>
      </c>
      <c r="N1377">
        <v>1</v>
      </c>
      <c r="O1377">
        <f>IF(_xlfn.IFNA(INDEX(ShrinkageData!H:H,MATCH(J1377,ShrinkageData!H:H,0)), 0) = 0, 0, 1)</f>
        <v>0</v>
      </c>
      <c r="P1377">
        <v>0</v>
      </c>
      <c r="Q1377">
        <f t="shared" si="68"/>
        <v>1</v>
      </c>
      <c r="R1377" s="1">
        <v>43600</v>
      </c>
      <c r="S1377" s="16">
        <f t="shared" si="69"/>
        <v>163</v>
      </c>
    </row>
    <row r="1378" spans="1:19" x14ac:dyDescent="0.2">
      <c r="A1378" t="str">
        <f>INDEX(FamilyPlateData!$A:$A,MATCH($I1378,FamilyPlateData!$H:$H,0))</f>
        <v>F04M06</v>
      </c>
      <c r="B1378" t="str">
        <f>INDEX(FamilyPlateData!$C:$C,MATCH($I1378,FamilyPlateData!$H:$H,0))</f>
        <v>04</v>
      </c>
      <c r="C1378" t="str">
        <f>INDEX(FamilyPlateData!$D:$D,MATCH($I1378,FamilyPlateData!$H:$H,0))</f>
        <v>06</v>
      </c>
      <c r="D1378">
        <f>INDEX(FamilyPlateData!$B:$B,MATCH($I1378,FamilyPlateData!$H:$H,0))</f>
        <v>2</v>
      </c>
      <c r="E1378">
        <v>1</v>
      </c>
      <c r="F1378" s="19">
        <v>58</v>
      </c>
      <c r="G1378" t="s">
        <v>2</v>
      </c>
      <c r="H1378" s="5">
        <v>6</v>
      </c>
      <c r="I1378" t="s">
        <v>287</v>
      </c>
      <c r="J1378" s="15" t="str">
        <f t="shared" si="67"/>
        <v>1-58B-6</v>
      </c>
      <c r="K1378">
        <f>INDEX(FamilyPlateData!I:I,MATCH(I1378,FamilyPlateData!H:H,0))</f>
        <v>1</v>
      </c>
      <c r="L1378" t="str">
        <f>INDEX(FamilyPlateData!J:J,MATCH(I1378,FamilyPlateData!H:H,0))</f>
        <v>A2</v>
      </c>
      <c r="M1378">
        <v>1</v>
      </c>
      <c r="N1378">
        <v>1</v>
      </c>
      <c r="O1378">
        <f>IF(_xlfn.IFNA(INDEX(ShrinkageData!H:H,MATCH(J1378,ShrinkageData!H:H,0)), 0) = 0, 0, 1)</f>
        <v>0</v>
      </c>
      <c r="P1378">
        <v>0</v>
      </c>
      <c r="Q1378">
        <f t="shared" si="68"/>
        <v>1</v>
      </c>
      <c r="R1378" s="1">
        <v>43600</v>
      </c>
      <c r="S1378" s="16">
        <f t="shared" si="69"/>
        <v>163</v>
      </c>
    </row>
    <row r="1379" spans="1:19" x14ac:dyDescent="0.2">
      <c r="A1379" t="str">
        <f>INDEX(FamilyPlateData!$A:$A,MATCH($I1379,FamilyPlateData!$H:$H,0))</f>
        <v>F10M15</v>
      </c>
      <c r="B1379" t="str">
        <f>INDEX(FamilyPlateData!$C:$C,MATCH($I1379,FamilyPlateData!$H:$H,0))</f>
        <v>10</v>
      </c>
      <c r="C1379" t="str">
        <f>INDEX(FamilyPlateData!$D:$D,MATCH($I1379,FamilyPlateData!$H:$H,0))</f>
        <v>15</v>
      </c>
      <c r="D1379">
        <f>INDEX(FamilyPlateData!$B:$B,MATCH($I1379,FamilyPlateData!$H:$H,0))</f>
        <v>4</v>
      </c>
      <c r="E1379">
        <v>1</v>
      </c>
      <c r="F1379" s="19">
        <v>58</v>
      </c>
      <c r="G1379" t="s">
        <v>3</v>
      </c>
      <c r="H1379" s="5">
        <v>1</v>
      </c>
      <c r="I1379" t="s">
        <v>288</v>
      </c>
      <c r="J1379" s="15" t="str">
        <f t="shared" si="67"/>
        <v>1-58C-1</v>
      </c>
      <c r="K1379">
        <f>INDEX(FamilyPlateData!I:I,MATCH(I1379,FamilyPlateData!H:H,0))</f>
        <v>1</v>
      </c>
      <c r="L1379" t="str">
        <f>INDEX(FamilyPlateData!J:J,MATCH(I1379,FamilyPlateData!H:H,0))</f>
        <v>A2</v>
      </c>
      <c r="M1379">
        <v>1</v>
      </c>
      <c r="N1379">
        <v>1</v>
      </c>
      <c r="O1379">
        <f>IF(_xlfn.IFNA(INDEX(ShrinkageData!H:H,MATCH(J1379,ShrinkageData!H:H,0)), 0) = 0, 0, 1)</f>
        <v>0</v>
      </c>
      <c r="P1379">
        <v>0</v>
      </c>
      <c r="Q1379">
        <f t="shared" si="68"/>
        <v>1</v>
      </c>
      <c r="R1379" s="1">
        <v>43593</v>
      </c>
      <c r="S1379" s="16">
        <f t="shared" si="69"/>
        <v>156</v>
      </c>
    </row>
    <row r="1380" spans="1:19" x14ac:dyDescent="0.2">
      <c r="A1380" t="str">
        <f>INDEX(FamilyPlateData!$A:$A,MATCH($I1380,FamilyPlateData!$H:$H,0))</f>
        <v>F10M15</v>
      </c>
      <c r="B1380" t="str">
        <f>INDEX(FamilyPlateData!$C:$C,MATCH($I1380,FamilyPlateData!$H:$H,0))</f>
        <v>10</v>
      </c>
      <c r="C1380" t="str">
        <f>INDEX(FamilyPlateData!$D:$D,MATCH($I1380,FamilyPlateData!$H:$H,0))</f>
        <v>15</v>
      </c>
      <c r="D1380">
        <f>INDEX(FamilyPlateData!$B:$B,MATCH($I1380,FamilyPlateData!$H:$H,0))</f>
        <v>4</v>
      </c>
      <c r="E1380">
        <v>1</v>
      </c>
      <c r="F1380" s="19">
        <v>58</v>
      </c>
      <c r="G1380" t="s">
        <v>3</v>
      </c>
      <c r="H1380" s="5">
        <v>2</v>
      </c>
      <c r="I1380" t="s">
        <v>288</v>
      </c>
      <c r="J1380" s="15" t="str">
        <f t="shared" si="67"/>
        <v>1-58C-2</v>
      </c>
      <c r="K1380">
        <f>INDEX(FamilyPlateData!I:I,MATCH(I1380,FamilyPlateData!H:H,0))</f>
        <v>1</v>
      </c>
      <c r="L1380" t="str">
        <f>INDEX(FamilyPlateData!J:J,MATCH(I1380,FamilyPlateData!H:H,0))</f>
        <v>A2</v>
      </c>
      <c r="M1380">
        <v>1</v>
      </c>
      <c r="N1380">
        <v>1</v>
      </c>
      <c r="O1380">
        <f>IF(_xlfn.IFNA(INDEX(ShrinkageData!H:H,MATCH(J1380,ShrinkageData!H:H,0)), 0) = 0, 0, 1)</f>
        <v>1</v>
      </c>
      <c r="P1380">
        <v>0</v>
      </c>
      <c r="Q1380">
        <f t="shared" si="68"/>
        <v>0</v>
      </c>
      <c r="R1380" s="1">
        <v>43564</v>
      </c>
      <c r="S1380" s="16">
        <f t="shared" si="69"/>
        <v>127</v>
      </c>
    </row>
    <row r="1381" spans="1:19" x14ac:dyDescent="0.2">
      <c r="A1381" t="str">
        <f>INDEX(FamilyPlateData!$A:$A,MATCH($I1381,FamilyPlateData!$H:$H,0))</f>
        <v>F10M15</v>
      </c>
      <c r="B1381" t="str">
        <f>INDEX(FamilyPlateData!$C:$C,MATCH($I1381,FamilyPlateData!$H:$H,0))</f>
        <v>10</v>
      </c>
      <c r="C1381" t="str">
        <f>INDEX(FamilyPlateData!$D:$D,MATCH($I1381,FamilyPlateData!$H:$H,0))</f>
        <v>15</v>
      </c>
      <c r="D1381">
        <f>INDEX(FamilyPlateData!$B:$B,MATCH($I1381,FamilyPlateData!$H:$H,0))</f>
        <v>4</v>
      </c>
      <c r="E1381">
        <v>1</v>
      </c>
      <c r="F1381" s="19">
        <v>58</v>
      </c>
      <c r="G1381" t="s">
        <v>3</v>
      </c>
      <c r="H1381" s="5">
        <v>3</v>
      </c>
      <c r="I1381" t="s">
        <v>288</v>
      </c>
      <c r="J1381" s="15" t="str">
        <f t="shared" si="67"/>
        <v>1-58C-3</v>
      </c>
      <c r="K1381">
        <f>INDEX(FamilyPlateData!I:I,MATCH(I1381,FamilyPlateData!H:H,0))</f>
        <v>1</v>
      </c>
      <c r="L1381" t="str">
        <f>INDEX(FamilyPlateData!J:J,MATCH(I1381,FamilyPlateData!H:H,0))</f>
        <v>A2</v>
      </c>
      <c r="M1381">
        <v>1</v>
      </c>
      <c r="N1381">
        <v>1</v>
      </c>
      <c r="O1381">
        <f>IF(_xlfn.IFNA(INDEX(ShrinkageData!H:H,MATCH(J1381,ShrinkageData!H:H,0)), 0) = 0, 0, 1)</f>
        <v>0</v>
      </c>
      <c r="P1381">
        <v>0</v>
      </c>
      <c r="Q1381">
        <f t="shared" si="68"/>
        <v>1</v>
      </c>
      <c r="R1381" s="1">
        <v>43589</v>
      </c>
      <c r="S1381" s="16">
        <f t="shared" si="69"/>
        <v>152</v>
      </c>
    </row>
    <row r="1382" spans="1:19" x14ac:dyDescent="0.2">
      <c r="A1382" t="str">
        <f>INDEX(FamilyPlateData!$A:$A,MATCH($I1382,FamilyPlateData!$H:$H,0))</f>
        <v>F10M15</v>
      </c>
      <c r="B1382" t="str">
        <f>INDEX(FamilyPlateData!$C:$C,MATCH($I1382,FamilyPlateData!$H:$H,0))</f>
        <v>10</v>
      </c>
      <c r="C1382" t="str">
        <f>INDEX(FamilyPlateData!$D:$D,MATCH($I1382,FamilyPlateData!$H:$H,0))</f>
        <v>15</v>
      </c>
      <c r="D1382">
        <f>INDEX(FamilyPlateData!$B:$B,MATCH($I1382,FamilyPlateData!$H:$H,0))</f>
        <v>4</v>
      </c>
      <c r="E1382">
        <v>1</v>
      </c>
      <c r="F1382" s="19">
        <v>58</v>
      </c>
      <c r="G1382" t="s">
        <v>3</v>
      </c>
      <c r="H1382" s="5">
        <v>4</v>
      </c>
      <c r="I1382" t="s">
        <v>288</v>
      </c>
      <c r="J1382" s="15" t="str">
        <f t="shared" si="67"/>
        <v>1-58C-4</v>
      </c>
      <c r="K1382">
        <f>INDEX(FamilyPlateData!I:I,MATCH(I1382,FamilyPlateData!H:H,0))</f>
        <v>1</v>
      </c>
      <c r="L1382" t="str">
        <f>INDEX(FamilyPlateData!J:J,MATCH(I1382,FamilyPlateData!H:H,0))</f>
        <v>A2</v>
      </c>
      <c r="M1382">
        <v>1</v>
      </c>
      <c r="N1382">
        <v>1</v>
      </c>
      <c r="O1382">
        <f>IF(_xlfn.IFNA(INDEX(ShrinkageData!H:H,MATCH(J1382,ShrinkageData!H:H,0)), 0) = 0, 0, 1)</f>
        <v>0</v>
      </c>
      <c r="P1382">
        <v>0</v>
      </c>
      <c r="Q1382">
        <f t="shared" si="68"/>
        <v>1</v>
      </c>
      <c r="R1382" s="1">
        <v>43570</v>
      </c>
      <c r="S1382" s="16">
        <f t="shared" si="69"/>
        <v>133</v>
      </c>
    </row>
    <row r="1383" spans="1:19" x14ac:dyDescent="0.2">
      <c r="A1383" t="str">
        <f>INDEX(FamilyPlateData!$A:$A,MATCH($I1383,FamilyPlateData!$H:$H,0))</f>
        <v>F10M15</v>
      </c>
      <c r="B1383" t="str">
        <f>INDEX(FamilyPlateData!$C:$C,MATCH($I1383,FamilyPlateData!$H:$H,0))</f>
        <v>10</v>
      </c>
      <c r="C1383" t="str">
        <f>INDEX(FamilyPlateData!$D:$D,MATCH($I1383,FamilyPlateData!$H:$H,0))</f>
        <v>15</v>
      </c>
      <c r="D1383">
        <f>INDEX(FamilyPlateData!$B:$B,MATCH($I1383,FamilyPlateData!$H:$H,0))</f>
        <v>4</v>
      </c>
      <c r="E1383">
        <v>1</v>
      </c>
      <c r="F1383" s="19">
        <v>58</v>
      </c>
      <c r="G1383" t="s">
        <v>3</v>
      </c>
      <c r="H1383" s="5">
        <v>5</v>
      </c>
      <c r="I1383" t="s">
        <v>288</v>
      </c>
      <c r="J1383" s="15" t="str">
        <f t="shared" si="67"/>
        <v>1-58C-5</v>
      </c>
      <c r="K1383">
        <f>INDEX(FamilyPlateData!I:I,MATCH(I1383,FamilyPlateData!H:H,0))</f>
        <v>1</v>
      </c>
      <c r="L1383" t="str">
        <f>INDEX(FamilyPlateData!J:J,MATCH(I1383,FamilyPlateData!H:H,0))</f>
        <v>A2</v>
      </c>
      <c r="M1383">
        <v>1</v>
      </c>
      <c r="N1383">
        <v>1</v>
      </c>
      <c r="O1383">
        <f>IF(_xlfn.IFNA(INDEX(ShrinkageData!H:H,MATCH(J1383,ShrinkageData!H:H,0)), 0) = 0, 0, 1)</f>
        <v>0</v>
      </c>
      <c r="P1383">
        <v>0</v>
      </c>
      <c r="Q1383">
        <f t="shared" si="68"/>
        <v>1</v>
      </c>
      <c r="R1383" s="1">
        <v>43600</v>
      </c>
      <c r="S1383" s="16">
        <f t="shared" si="69"/>
        <v>163</v>
      </c>
    </row>
    <row r="1384" spans="1:19" x14ac:dyDescent="0.2">
      <c r="A1384" t="str">
        <f>INDEX(FamilyPlateData!$A:$A,MATCH($I1384,FamilyPlateData!$H:$H,0))</f>
        <v>F10M15</v>
      </c>
      <c r="B1384" t="str">
        <f>INDEX(FamilyPlateData!$C:$C,MATCH($I1384,FamilyPlateData!$H:$H,0))</f>
        <v>10</v>
      </c>
      <c r="C1384" t="str">
        <f>INDEX(FamilyPlateData!$D:$D,MATCH($I1384,FamilyPlateData!$H:$H,0))</f>
        <v>15</v>
      </c>
      <c r="D1384">
        <f>INDEX(FamilyPlateData!$B:$B,MATCH($I1384,FamilyPlateData!$H:$H,0))</f>
        <v>4</v>
      </c>
      <c r="E1384">
        <v>1</v>
      </c>
      <c r="F1384" s="19">
        <v>58</v>
      </c>
      <c r="G1384" t="s">
        <v>3</v>
      </c>
      <c r="H1384" s="5">
        <v>6</v>
      </c>
      <c r="I1384" t="s">
        <v>288</v>
      </c>
      <c r="J1384" s="15" t="str">
        <f t="shared" si="67"/>
        <v>1-58C-6</v>
      </c>
      <c r="K1384">
        <f>INDEX(FamilyPlateData!I:I,MATCH(I1384,FamilyPlateData!H:H,0))</f>
        <v>1</v>
      </c>
      <c r="L1384" t="str">
        <f>INDEX(FamilyPlateData!J:J,MATCH(I1384,FamilyPlateData!H:H,0))</f>
        <v>A2</v>
      </c>
      <c r="M1384">
        <v>0</v>
      </c>
      <c r="N1384">
        <v>0</v>
      </c>
      <c r="O1384">
        <f>IF(_xlfn.IFNA(INDEX(ShrinkageData!H:H,MATCH(J1384,ShrinkageData!H:H,0)), 0) = 0, 0, 1)</f>
        <v>0</v>
      </c>
      <c r="P1384">
        <v>0</v>
      </c>
      <c r="Q1384">
        <f t="shared" si="68"/>
        <v>0</v>
      </c>
      <c r="R1384" s="1" t="s">
        <v>921</v>
      </c>
      <c r="S1384" s="16">
        <f t="shared" si="69"/>
        <v>0</v>
      </c>
    </row>
    <row r="1385" spans="1:19" x14ac:dyDescent="0.2">
      <c r="A1385" t="str">
        <f>INDEX(FamilyPlateData!$A:$A,MATCH($I1385,FamilyPlateData!$H:$H,0))</f>
        <v>F10M15</v>
      </c>
      <c r="B1385" t="str">
        <f>INDEX(FamilyPlateData!$C:$C,MATCH($I1385,FamilyPlateData!$H:$H,0))</f>
        <v>10</v>
      </c>
      <c r="C1385" t="str">
        <f>INDEX(FamilyPlateData!$D:$D,MATCH($I1385,FamilyPlateData!$H:$H,0))</f>
        <v>15</v>
      </c>
      <c r="D1385">
        <f>INDEX(FamilyPlateData!$B:$B,MATCH($I1385,FamilyPlateData!$H:$H,0))</f>
        <v>4</v>
      </c>
      <c r="E1385">
        <v>1</v>
      </c>
      <c r="F1385" s="19">
        <v>58</v>
      </c>
      <c r="G1385" t="s">
        <v>4</v>
      </c>
      <c r="H1385" s="5">
        <v>1</v>
      </c>
      <c r="I1385" t="s">
        <v>289</v>
      </c>
      <c r="J1385" s="15" t="str">
        <f t="shared" si="67"/>
        <v>1-58D-1</v>
      </c>
      <c r="K1385">
        <f>INDEX(FamilyPlateData!I:I,MATCH(I1385,FamilyPlateData!H:H,0))</f>
        <v>1</v>
      </c>
      <c r="L1385" t="str">
        <f>INDEX(FamilyPlateData!J:J,MATCH(I1385,FamilyPlateData!H:H,0))</f>
        <v>A2</v>
      </c>
      <c r="M1385">
        <v>1</v>
      </c>
      <c r="N1385">
        <v>1</v>
      </c>
      <c r="O1385">
        <f>IF(_xlfn.IFNA(INDEX(ShrinkageData!H:H,MATCH(J1385,ShrinkageData!H:H,0)), 0) = 0, 0, 1)</f>
        <v>0</v>
      </c>
      <c r="P1385">
        <v>0</v>
      </c>
      <c r="Q1385">
        <f t="shared" si="68"/>
        <v>1</v>
      </c>
      <c r="R1385" s="1">
        <v>43595</v>
      </c>
      <c r="S1385" s="16">
        <f t="shared" si="69"/>
        <v>158</v>
      </c>
    </row>
    <row r="1386" spans="1:19" x14ac:dyDescent="0.2">
      <c r="A1386" t="str">
        <f>INDEX(FamilyPlateData!$A:$A,MATCH($I1386,FamilyPlateData!$H:$H,0))</f>
        <v>F10M15</v>
      </c>
      <c r="B1386" t="str">
        <f>INDEX(FamilyPlateData!$C:$C,MATCH($I1386,FamilyPlateData!$H:$H,0))</f>
        <v>10</v>
      </c>
      <c r="C1386" t="str">
        <f>INDEX(FamilyPlateData!$D:$D,MATCH($I1386,FamilyPlateData!$H:$H,0))</f>
        <v>15</v>
      </c>
      <c r="D1386">
        <f>INDEX(FamilyPlateData!$B:$B,MATCH($I1386,FamilyPlateData!$H:$H,0))</f>
        <v>4</v>
      </c>
      <c r="E1386">
        <v>1</v>
      </c>
      <c r="F1386" s="19">
        <v>58</v>
      </c>
      <c r="G1386" t="s">
        <v>4</v>
      </c>
      <c r="H1386" s="5">
        <v>2</v>
      </c>
      <c r="I1386" t="s">
        <v>289</v>
      </c>
      <c r="J1386" s="15" t="str">
        <f t="shared" si="67"/>
        <v>1-58D-2</v>
      </c>
      <c r="K1386">
        <f>INDEX(FamilyPlateData!I:I,MATCH(I1386,FamilyPlateData!H:H,0))</f>
        <v>1</v>
      </c>
      <c r="L1386" t="str">
        <f>INDEX(FamilyPlateData!J:J,MATCH(I1386,FamilyPlateData!H:H,0))</f>
        <v>A2</v>
      </c>
      <c r="M1386">
        <v>1</v>
      </c>
      <c r="N1386">
        <v>1</v>
      </c>
      <c r="O1386">
        <f>IF(_xlfn.IFNA(INDEX(ShrinkageData!H:H,MATCH(J1386,ShrinkageData!H:H,0)), 0) = 0, 0, 1)</f>
        <v>0</v>
      </c>
      <c r="P1386">
        <v>0</v>
      </c>
      <c r="Q1386">
        <f t="shared" si="68"/>
        <v>1</v>
      </c>
      <c r="R1386" s="1">
        <v>43600</v>
      </c>
      <c r="S1386" s="16">
        <f t="shared" si="69"/>
        <v>163</v>
      </c>
    </row>
    <row r="1387" spans="1:19" x14ac:dyDescent="0.2">
      <c r="A1387" t="str">
        <f>INDEX(FamilyPlateData!$A:$A,MATCH($I1387,FamilyPlateData!$H:$H,0))</f>
        <v>F10M15</v>
      </c>
      <c r="B1387" t="str">
        <f>INDEX(FamilyPlateData!$C:$C,MATCH($I1387,FamilyPlateData!$H:$H,0))</f>
        <v>10</v>
      </c>
      <c r="C1387" t="str">
        <f>INDEX(FamilyPlateData!$D:$D,MATCH($I1387,FamilyPlateData!$H:$H,0))</f>
        <v>15</v>
      </c>
      <c r="D1387">
        <f>INDEX(FamilyPlateData!$B:$B,MATCH($I1387,FamilyPlateData!$H:$H,0))</f>
        <v>4</v>
      </c>
      <c r="E1387">
        <v>1</v>
      </c>
      <c r="F1387" s="19">
        <v>58</v>
      </c>
      <c r="G1387" t="s">
        <v>4</v>
      </c>
      <c r="H1387" s="5">
        <v>3</v>
      </c>
      <c r="I1387" t="s">
        <v>289</v>
      </c>
      <c r="J1387" s="15" t="str">
        <f t="shared" si="67"/>
        <v>1-58D-3</v>
      </c>
      <c r="K1387">
        <f>INDEX(FamilyPlateData!I:I,MATCH(I1387,FamilyPlateData!H:H,0))</f>
        <v>1</v>
      </c>
      <c r="L1387" t="str">
        <f>INDEX(FamilyPlateData!J:J,MATCH(I1387,FamilyPlateData!H:H,0))</f>
        <v>A2</v>
      </c>
      <c r="M1387">
        <v>1</v>
      </c>
      <c r="N1387">
        <v>1</v>
      </c>
      <c r="O1387">
        <f>IF(_xlfn.IFNA(INDEX(ShrinkageData!H:H,MATCH(J1387,ShrinkageData!H:H,0)), 0) = 0, 0, 1)</f>
        <v>0</v>
      </c>
      <c r="P1387">
        <v>0</v>
      </c>
      <c r="Q1387">
        <f t="shared" si="68"/>
        <v>1</v>
      </c>
      <c r="R1387" s="1">
        <v>43600</v>
      </c>
      <c r="S1387" s="16">
        <f t="shared" si="69"/>
        <v>163</v>
      </c>
    </row>
    <row r="1388" spans="1:19" x14ac:dyDescent="0.2">
      <c r="A1388" t="str">
        <f>INDEX(FamilyPlateData!$A:$A,MATCH($I1388,FamilyPlateData!$H:$H,0))</f>
        <v>F10M15</v>
      </c>
      <c r="B1388" t="str">
        <f>INDEX(FamilyPlateData!$C:$C,MATCH($I1388,FamilyPlateData!$H:$H,0))</f>
        <v>10</v>
      </c>
      <c r="C1388" t="str">
        <f>INDEX(FamilyPlateData!$D:$D,MATCH($I1388,FamilyPlateData!$H:$H,0))</f>
        <v>15</v>
      </c>
      <c r="D1388">
        <f>INDEX(FamilyPlateData!$B:$B,MATCH($I1388,FamilyPlateData!$H:$H,0))</f>
        <v>4</v>
      </c>
      <c r="E1388">
        <v>1</v>
      </c>
      <c r="F1388" s="19">
        <v>58</v>
      </c>
      <c r="G1388" t="s">
        <v>4</v>
      </c>
      <c r="H1388" s="5">
        <v>4</v>
      </c>
      <c r="I1388" t="s">
        <v>289</v>
      </c>
      <c r="J1388" s="15" t="str">
        <f t="shared" si="67"/>
        <v>1-58D-4</v>
      </c>
      <c r="K1388">
        <f>INDEX(FamilyPlateData!I:I,MATCH(I1388,FamilyPlateData!H:H,0))</f>
        <v>1</v>
      </c>
      <c r="L1388" t="str">
        <f>INDEX(FamilyPlateData!J:J,MATCH(I1388,FamilyPlateData!H:H,0))</f>
        <v>A2</v>
      </c>
      <c r="M1388">
        <v>1</v>
      </c>
      <c r="N1388">
        <v>1</v>
      </c>
      <c r="O1388">
        <f>IF(_xlfn.IFNA(INDEX(ShrinkageData!H:H,MATCH(J1388,ShrinkageData!H:H,0)), 0) = 0, 0, 1)</f>
        <v>0</v>
      </c>
      <c r="P1388">
        <v>0</v>
      </c>
      <c r="Q1388">
        <f t="shared" si="68"/>
        <v>1</v>
      </c>
      <c r="R1388" s="1">
        <v>43600</v>
      </c>
      <c r="S1388" s="16">
        <f t="shared" si="69"/>
        <v>163</v>
      </c>
    </row>
    <row r="1389" spans="1:19" x14ac:dyDescent="0.2">
      <c r="A1389" t="str">
        <f>INDEX(FamilyPlateData!$A:$A,MATCH($I1389,FamilyPlateData!$H:$H,0))</f>
        <v>F10M15</v>
      </c>
      <c r="B1389" t="str">
        <f>INDEX(FamilyPlateData!$C:$C,MATCH($I1389,FamilyPlateData!$H:$H,0))</f>
        <v>10</v>
      </c>
      <c r="C1389" t="str">
        <f>INDEX(FamilyPlateData!$D:$D,MATCH($I1389,FamilyPlateData!$H:$H,0))</f>
        <v>15</v>
      </c>
      <c r="D1389">
        <f>INDEX(FamilyPlateData!$B:$B,MATCH($I1389,FamilyPlateData!$H:$H,0))</f>
        <v>4</v>
      </c>
      <c r="E1389">
        <v>1</v>
      </c>
      <c r="F1389" s="19">
        <v>58</v>
      </c>
      <c r="G1389" t="s">
        <v>4</v>
      </c>
      <c r="H1389" s="5">
        <v>5</v>
      </c>
      <c r="I1389" t="s">
        <v>289</v>
      </c>
      <c r="J1389" s="15" t="str">
        <f t="shared" si="67"/>
        <v>1-58D-5</v>
      </c>
      <c r="K1389">
        <f>INDEX(FamilyPlateData!I:I,MATCH(I1389,FamilyPlateData!H:H,0))</f>
        <v>1</v>
      </c>
      <c r="L1389" t="str">
        <f>INDEX(FamilyPlateData!J:J,MATCH(I1389,FamilyPlateData!H:H,0))</f>
        <v>A2</v>
      </c>
      <c r="M1389">
        <v>1</v>
      </c>
      <c r="N1389">
        <v>1</v>
      </c>
      <c r="O1389">
        <f>IF(_xlfn.IFNA(INDEX(ShrinkageData!H:H,MATCH(J1389,ShrinkageData!H:H,0)), 0) = 0, 0, 1)</f>
        <v>0</v>
      </c>
      <c r="P1389">
        <v>0</v>
      </c>
      <c r="Q1389">
        <f t="shared" si="68"/>
        <v>1</v>
      </c>
      <c r="R1389" s="1">
        <v>43600</v>
      </c>
      <c r="S1389" s="16">
        <f t="shared" si="69"/>
        <v>163</v>
      </c>
    </row>
    <row r="1390" spans="1:19" x14ac:dyDescent="0.2">
      <c r="A1390" t="str">
        <f>INDEX(FamilyPlateData!$A:$A,MATCH($I1390,FamilyPlateData!$H:$H,0))</f>
        <v>F10M15</v>
      </c>
      <c r="B1390" t="str">
        <f>INDEX(FamilyPlateData!$C:$C,MATCH($I1390,FamilyPlateData!$H:$H,0))</f>
        <v>10</v>
      </c>
      <c r="C1390" t="str">
        <f>INDEX(FamilyPlateData!$D:$D,MATCH($I1390,FamilyPlateData!$H:$H,0))</f>
        <v>15</v>
      </c>
      <c r="D1390">
        <f>INDEX(FamilyPlateData!$B:$B,MATCH($I1390,FamilyPlateData!$H:$H,0))</f>
        <v>4</v>
      </c>
      <c r="E1390">
        <v>1</v>
      </c>
      <c r="F1390" s="19">
        <v>58</v>
      </c>
      <c r="G1390" t="s">
        <v>4</v>
      </c>
      <c r="H1390" s="5">
        <v>6</v>
      </c>
      <c r="I1390" t="s">
        <v>289</v>
      </c>
      <c r="J1390" s="15" t="str">
        <f t="shared" si="67"/>
        <v>1-58D-6</v>
      </c>
      <c r="K1390">
        <f>INDEX(FamilyPlateData!I:I,MATCH(I1390,FamilyPlateData!H:H,0))</f>
        <v>1</v>
      </c>
      <c r="L1390" t="str">
        <f>INDEX(FamilyPlateData!J:J,MATCH(I1390,FamilyPlateData!H:H,0))</f>
        <v>A2</v>
      </c>
      <c r="M1390">
        <v>1</v>
      </c>
      <c r="N1390">
        <v>1</v>
      </c>
      <c r="O1390">
        <f>IF(_xlfn.IFNA(INDEX(ShrinkageData!H:H,MATCH(J1390,ShrinkageData!H:H,0)), 0) = 0, 0, 1)</f>
        <v>0</v>
      </c>
      <c r="P1390">
        <v>0</v>
      </c>
      <c r="Q1390">
        <f t="shared" si="68"/>
        <v>1</v>
      </c>
      <c r="R1390" s="1">
        <v>43600</v>
      </c>
      <c r="S1390" s="16">
        <f t="shared" si="69"/>
        <v>163</v>
      </c>
    </row>
    <row r="1391" spans="1:19" x14ac:dyDescent="0.2">
      <c r="A1391" t="str">
        <f>INDEX(FamilyPlateData!$A:$A,MATCH($I1391,FamilyPlateData!$H:$H,0))</f>
        <v>F01M03</v>
      </c>
      <c r="B1391" t="str">
        <f>INDEX(FamilyPlateData!$C:$C,MATCH($I1391,FamilyPlateData!$H:$H,0))</f>
        <v>01</v>
      </c>
      <c r="C1391" t="str">
        <f>INDEX(FamilyPlateData!$D:$D,MATCH($I1391,FamilyPlateData!$H:$H,0))</f>
        <v>03</v>
      </c>
      <c r="D1391">
        <f>INDEX(FamilyPlateData!$B:$B,MATCH($I1391,FamilyPlateData!$H:$H,0))</f>
        <v>1</v>
      </c>
      <c r="E1391">
        <v>1</v>
      </c>
      <c r="F1391" s="19">
        <v>59</v>
      </c>
      <c r="G1391" t="s">
        <v>1</v>
      </c>
      <c r="H1391" s="5">
        <v>1</v>
      </c>
      <c r="I1391" t="s">
        <v>290</v>
      </c>
      <c r="J1391" s="15" t="str">
        <f t="shared" si="67"/>
        <v>1-59A-1</v>
      </c>
      <c r="K1391">
        <f>INDEX(FamilyPlateData!I:I,MATCH(I1391,FamilyPlateData!H:H,0))</f>
        <v>2</v>
      </c>
      <c r="L1391" t="str">
        <f>INDEX(FamilyPlateData!J:J,MATCH(I1391,FamilyPlateData!H:H,0))</f>
        <v>A4</v>
      </c>
      <c r="M1391">
        <v>1</v>
      </c>
      <c r="N1391">
        <v>1</v>
      </c>
      <c r="O1391">
        <f>IF(_xlfn.IFNA(INDEX(ShrinkageData!H:H,MATCH(J1391,ShrinkageData!H:H,0)), 0) = 0, 0, 1)</f>
        <v>0</v>
      </c>
      <c r="P1391">
        <v>0</v>
      </c>
      <c r="Q1391">
        <f t="shared" si="68"/>
        <v>1</v>
      </c>
      <c r="R1391" s="1">
        <v>43600</v>
      </c>
      <c r="S1391" s="16">
        <f t="shared" si="69"/>
        <v>163</v>
      </c>
    </row>
    <row r="1392" spans="1:19" x14ac:dyDescent="0.2">
      <c r="A1392" t="str">
        <f>INDEX(FamilyPlateData!$A:$A,MATCH($I1392,FamilyPlateData!$H:$H,0))</f>
        <v>F01M03</v>
      </c>
      <c r="B1392" t="str">
        <f>INDEX(FamilyPlateData!$C:$C,MATCH($I1392,FamilyPlateData!$H:$H,0))</f>
        <v>01</v>
      </c>
      <c r="C1392" t="str">
        <f>INDEX(FamilyPlateData!$D:$D,MATCH($I1392,FamilyPlateData!$H:$H,0))</f>
        <v>03</v>
      </c>
      <c r="D1392">
        <f>INDEX(FamilyPlateData!$B:$B,MATCH($I1392,FamilyPlateData!$H:$H,0))</f>
        <v>1</v>
      </c>
      <c r="E1392">
        <v>1</v>
      </c>
      <c r="F1392" s="19">
        <v>59</v>
      </c>
      <c r="G1392" t="s">
        <v>1</v>
      </c>
      <c r="H1392" s="5">
        <v>2</v>
      </c>
      <c r="I1392" t="s">
        <v>290</v>
      </c>
      <c r="J1392" s="15" t="str">
        <f t="shared" si="67"/>
        <v>1-59A-2</v>
      </c>
      <c r="K1392">
        <f>INDEX(FamilyPlateData!I:I,MATCH(I1392,FamilyPlateData!H:H,0))</f>
        <v>2</v>
      </c>
      <c r="L1392" t="str">
        <f>INDEX(FamilyPlateData!J:J,MATCH(I1392,FamilyPlateData!H:H,0))</f>
        <v>A4</v>
      </c>
      <c r="M1392">
        <v>0</v>
      </c>
      <c r="N1392">
        <v>0</v>
      </c>
      <c r="O1392">
        <f>IF(_xlfn.IFNA(INDEX(ShrinkageData!H:H,MATCH(J1392,ShrinkageData!H:H,0)), 0) = 0, 0, 1)</f>
        <v>0</v>
      </c>
      <c r="P1392">
        <v>0</v>
      </c>
      <c r="Q1392">
        <f t="shared" si="68"/>
        <v>0</v>
      </c>
      <c r="R1392" s="1" t="s">
        <v>921</v>
      </c>
      <c r="S1392" s="16">
        <f t="shared" si="69"/>
        <v>0</v>
      </c>
    </row>
    <row r="1393" spans="1:19" x14ac:dyDescent="0.2">
      <c r="A1393" t="str">
        <f>INDEX(FamilyPlateData!$A:$A,MATCH($I1393,FamilyPlateData!$H:$H,0))</f>
        <v>F01M03</v>
      </c>
      <c r="B1393" t="str">
        <f>INDEX(FamilyPlateData!$C:$C,MATCH($I1393,FamilyPlateData!$H:$H,0))</f>
        <v>01</v>
      </c>
      <c r="C1393" t="str">
        <f>INDEX(FamilyPlateData!$D:$D,MATCH($I1393,FamilyPlateData!$H:$H,0))</f>
        <v>03</v>
      </c>
      <c r="D1393">
        <f>INDEX(FamilyPlateData!$B:$B,MATCH($I1393,FamilyPlateData!$H:$H,0))</f>
        <v>1</v>
      </c>
      <c r="E1393">
        <v>1</v>
      </c>
      <c r="F1393" s="19">
        <v>59</v>
      </c>
      <c r="G1393" t="s">
        <v>1</v>
      </c>
      <c r="H1393" s="5">
        <v>3</v>
      </c>
      <c r="I1393" t="s">
        <v>290</v>
      </c>
      <c r="J1393" s="15" t="str">
        <f t="shared" si="67"/>
        <v>1-59A-3</v>
      </c>
      <c r="K1393">
        <f>INDEX(FamilyPlateData!I:I,MATCH(I1393,FamilyPlateData!H:H,0))</f>
        <v>2</v>
      </c>
      <c r="L1393" t="str">
        <f>INDEX(FamilyPlateData!J:J,MATCH(I1393,FamilyPlateData!H:H,0))</f>
        <v>A4</v>
      </c>
      <c r="M1393">
        <v>0</v>
      </c>
      <c r="N1393">
        <v>0</v>
      </c>
      <c r="O1393">
        <f>IF(_xlfn.IFNA(INDEX(ShrinkageData!H:H,MATCH(J1393,ShrinkageData!H:H,0)), 0) = 0, 0, 1)</f>
        <v>0</v>
      </c>
      <c r="P1393">
        <v>0</v>
      </c>
      <c r="Q1393">
        <f t="shared" si="68"/>
        <v>0</v>
      </c>
      <c r="R1393" s="1" t="s">
        <v>921</v>
      </c>
      <c r="S1393" s="16">
        <f t="shared" si="69"/>
        <v>0</v>
      </c>
    </row>
    <row r="1394" spans="1:19" x14ac:dyDescent="0.2">
      <c r="A1394" t="str">
        <f>INDEX(FamilyPlateData!$A:$A,MATCH($I1394,FamilyPlateData!$H:$H,0))</f>
        <v>F01M03</v>
      </c>
      <c r="B1394" t="str">
        <f>INDEX(FamilyPlateData!$C:$C,MATCH($I1394,FamilyPlateData!$H:$H,0))</f>
        <v>01</v>
      </c>
      <c r="C1394" t="str">
        <f>INDEX(FamilyPlateData!$D:$D,MATCH($I1394,FamilyPlateData!$H:$H,0))</f>
        <v>03</v>
      </c>
      <c r="D1394">
        <f>INDEX(FamilyPlateData!$B:$B,MATCH($I1394,FamilyPlateData!$H:$H,0))</f>
        <v>1</v>
      </c>
      <c r="E1394">
        <v>1</v>
      </c>
      <c r="F1394" s="19">
        <v>59</v>
      </c>
      <c r="G1394" t="s">
        <v>1</v>
      </c>
      <c r="H1394" s="5">
        <v>4</v>
      </c>
      <c r="I1394" t="s">
        <v>290</v>
      </c>
      <c r="J1394" s="15" t="str">
        <f t="shared" si="67"/>
        <v>1-59A-4</v>
      </c>
      <c r="K1394">
        <f>INDEX(FamilyPlateData!I:I,MATCH(I1394,FamilyPlateData!H:H,0))</f>
        <v>2</v>
      </c>
      <c r="L1394" t="str">
        <f>INDEX(FamilyPlateData!J:J,MATCH(I1394,FamilyPlateData!H:H,0))</f>
        <v>A4</v>
      </c>
      <c r="M1394">
        <v>1</v>
      </c>
      <c r="N1394">
        <v>1</v>
      </c>
      <c r="O1394">
        <f>IF(_xlfn.IFNA(INDEX(ShrinkageData!H:H,MATCH(J1394,ShrinkageData!H:H,0)), 0) = 0, 0, 1)</f>
        <v>0</v>
      </c>
      <c r="P1394">
        <v>0</v>
      </c>
      <c r="Q1394">
        <f t="shared" si="68"/>
        <v>1</v>
      </c>
      <c r="R1394" s="1">
        <v>43600</v>
      </c>
      <c r="S1394" s="16">
        <f t="shared" si="69"/>
        <v>163</v>
      </c>
    </row>
    <row r="1395" spans="1:19" x14ac:dyDescent="0.2">
      <c r="A1395" t="str">
        <f>INDEX(FamilyPlateData!$A:$A,MATCH($I1395,FamilyPlateData!$H:$H,0))</f>
        <v>F01M03</v>
      </c>
      <c r="B1395" t="str">
        <f>INDEX(FamilyPlateData!$C:$C,MATCH($I1395,FamilyPlateData!$H:$H,0))</f>
        <v>01</v>
      </c>
      <c r="C1395" t="str">
        <f>INDEX(FamilyPlateData!$D:$D,MATCH($I1395,FamilyPlateData!$H:$H,0))</f>
        <v>03</v>
      </c>
      <c r="D1395">
        <f>INDEX(FamilyPlateData!$B:$B,MATCH($I1395,FamilyPlateData!$H:$H,0))</f>
        <v>1</v>
      </c>
      <c r="E1395">
        <v>1</v>
      </c>
      <c r="F1395" s="19">
        <v>59</v>
      </c>
      <c r="G1395" t="s">
        <v>1</v>
      </c>
      <c r="H1395" s="5">
        <v>5</v>
      </c>
      <c r="I1395" t="s">
        <v>290</v>
      </c>
      <c r="J1395" s="15" t="str">
        <f t="shared" si="67"/>
        <v>1-59A-5</v>
      </c>
      <c r="K1395">
        <f>INDEX(FamilyPlateData!I:I,MATCH(I1395,FamilyPlateData!H:H,0))</f>
        <v>2</v>
      </c>
      <c r="L1395" t="str">
        <f>INDEX(FamilyPlateData!J:J,MATCH(I1395,FamilyPlateData!H:H,0))</f>
        <v>A4</v>
      </c>
      <c r="M1395">
        <v>0</v>
      </c>
      <c r="N1395">
        <v>0</v>
      </c>
      <c r="O1395">
        <f>IF(_xlfn.IFNA(INDEX(ShrinkageData!H:H,MATCH(J1395,ShrinkageData!H:H,0)), 0) = 0, 0, 1)</f>
        <v>0</v>
      </c>
      <c r="P1395">
        <v>0</v>
      </c>
      <c r="Q1395">
        <f t="shared" si="68"/>
        <v>0</v>
      </c>
      <c r="R1395" s="1" t="s">
        <v>921</v>
      </c>
      <c r="S1395" s="16">
        <f t="shared" si="69"/>
        <v>0</v>
      </c>
    </row>
    <row r="1396" spans="1:19" x14ac:dyDescent="0.2">
      <c r="A1396" t="str">
        <f>INDEX(FamilyPlateData!$A:$A,MATCH($I1396,FamilyPlateData!$H:$H,0))</f>
        <v>F01M03</v>
      </c>
      <c r="B1396" t="str">
        <f>INDEX(FamilyPlateData!$C:$C,MATCH($I1396,FamilyPlateData!$H:$H,0))</f>
        <v>01</v>
      </c>
      <c r="C1396" t="str">
        <f>INDEX(FamilyPlateData!$D:$D,MATCH($I1396,FamilyPlateData!$H:$H,0))</f>
        <v>03</v>
      </c>
      <c r="D1396">
        <f>INDEX(FamilyPlateData!$B:$B,MATCH($I1396,FamilyPlateData!$H:$H,0))</f>
        <v>1</v>
      </c>
      <c r="E1396">
        <v>1</v>
      </c>
      <c r="F1396" s="19">
        <v>59</v>
      </c>
      <c r="G1396" t="s">
        <v>1</v>
      </c>
      <c r="H1396" s="5">
        <v>6</v>
      </c>
      <c r="I1396" t="s">
        <v>290</v>
      </c>
      <c r="J1396" s="15" t="str">
        <f t="shared" si="67"/>
        <v>1-59A-6</v>
      </c>
      <c r="K1396">
        <f>INDEX(FamilyPlateData!I:I,MATCH(I1396,FamilyPlateData!H:H,0))</f>
        <v>2</v>
      </c>
      <c r="L1396" t="str">
        <f>INDEX(FamilyPlateData!J:J,MATCH(I1396,FamilyPlateData!H:H,0))</f>
        <v>A4</v>
      </c>
      <c r="M1396">
        <v>0</v>
      </c>
      <c r="N1396">
        <v>0</v>
      </c>
      <c r="O1396">
        <f>IF(_xlfn.IFNA(INDEX(ShrinkageData!H:H,MATCH(J1396,ShrinkageData!H:H,0)), 0) = 0, 0, 1)</f>
        <v>0</v>
      </c>
      <c r="P1396">
        <v>0</v>
      </c>
      <c r="Q1396">
        <f t="shared" si="68"/>
        <v>0</v>
      </c>
      <c r="R1396" s="1" t="s">
        <v>921</v>
      </c>
      <c r="S1396" s="16">
        <f t="shared" si="69"/>
        <v>0</v>
      </c>
    </row>
    <row r="1397" spans="1:19" x14ac:dyDescent="0.2">
      <c r="A1397" t="str">
        <f>INDEX(FamilyPlateData!$A:$A,MATCH($I1397,FamilyPlateData!$H:$H,0))</f>
        <v>F01M03</v>
      </c>
      <c r="B1397" t="str">
        <f>INDEX(FamilyPlateData!$C:$C,MATCH($I1397,FamilyPlateData!$H:$H,0))</f>
        <v>01</v>
      </c>
      <c r="C1397" t="str">
        <f>INDEX(FamilyPlateData!$D:$D,MATCH($I1397,FamilyPlateData!$H:$H,0))</f>
        <v>03</v>
      </c>
      <c r="D1397">
        <f>INDEX(FamilyPlateData!$B:$B,MATCH($I1397,FamilyPlateData!$H:$H,0))</f>
        <v>1</v>
      </c>
      <c r="E1397">
        <v>1</v>
      </c>
      <c r="F1397" s="19">
        <v>59</v>
      </c>
      <c r="G1397" t="s">
        <v>2</v>
      </c>
      <c r="H1397" s="5">
        <v>1</v>
      </c>
      <c r="I1397" t="s">
        <v>291</v>
      </c>
      <c r="J1397" s="15" t="str">
        <f t="shared" si="67"/>
        <v>1-59B-1</v>
      </c>
      <c r="K1397">
        <f>INDEX(FamilyPlateData!I:I,MATCH(I1397,FamilyPlateData!H:H,0))</f>
        <v>2</v>
      </c>
      <c r="L1397" t="str">
        <f>INDEX(FamilyPlateData!J:J,MATCH(I1397,FamilyPlateData!H:H,0))</f>
        <v>A4</v>
      </c>
      <c r="M1397">
        <v>1</v>
      </c>
      <c r="N1397">
        <v>1</v>
      </c>
      <c r="O1397">
        <f>IF(_xlfn.IFNA(INDEX(ShrinkageData!H:H,MATCH(J1397,ShrinkageData!H:H,0)), 0) = 0, 0, 1)</f>
        <v>0</v>
      </c>
      <c r="P1397">
        <v>0</v>
      </c>
      <c r="Q1397">
        <f t="shared" si="68"/>
        <v>1</v>
      </c>
      <c r="R1397" s="1">
        <v>43600</v>
      </c>
      <c r="S1397" s="16">
        <f t="shared" si="69"/>
        <v>163</v>
      </c>
    </row>
    <row r="1398" spans="1:19" x14ac:dyDescent="0.2">
      <c r="A1398" t="str">
        <f>INDEX(FamilyPlateData!$A:$A,MATCH($I1398,FamilyPlateData!$H:$H,0))</f>
        <v>F01M03</v>
      </c>
      <c r="B1398" t="str">
        <f>INDEX(FamilyPlateData!$C:$C,MATCH($I1398,FamilyPlateData!$H:$H,0))</f>
        <v>01</v>
      </c>
      <c r="C1398" t="str">
        <f>INDEX(FamilyPlateData!$D:$D,MATCH($I1398,FamilyPlateData!$H:$H,0))</f>
        <v>03</v>
      </c>
      <c r="D1398">
        <f>INDEX(FamilyPlateData!$B:$B,MATCH($I1398,FamilyPlateData!$H:$H,0))</f>
        <v>1</v>
      </c>
      <c r="E1398">
        <v>1</v>
      </c>
      <c r="F1398" s="19">
        <v>59</v>
      </c>
      <c r="G1398" t="s">
        <v>2</v>
      </c>
      <c r="H1398" s="5">
        <v>2</v>
      </c>
      <c r="I1398" t="s">
        <v>291</v>
      </c>
      <c r="J1398" s="15" t="str">
        <f t="shared" si="67"/>
        <v>1-59B-2</v>
      </c>
      <c r="K1398">
        <f>INDEX(FamilyPlateData!I:I,MATCH(I1398,FamilyPlateData!H:H,0))</f>
        <v>2</v>
      </c>
      <c r="L1398" t="str">
        <f>INDEX(FamilyPlateData!J:J,MATCH(I1398,FamilyPlateData!H:H,0))</f>
        <v>A4</v>
      </c>
      <c r="M1398">
        <v>1</v>
      </c>
      <c r="N1398">
        <v>1</v>
      </c>
      <c r="O1398">
        <f>IF(_xlfn.IFNA(INDEX(ShrinkageData!H:H,MATCH(J1398,ShrinkageData!H:H,0)), 0) = 0, 0, 1)</f>
        <v>0</v>
      </c>
      <c r="P1398">
        <v>0</v>
      </c>
      <c r="Q1398">
        <f t="shared" si="68"/>
        <v>1</v>
      </c>
      <c r="R1398" s="1">
        <v>43600</v>
      </c>
      <c r="S1398" s="16">
        <f t="shared" si="69"/>
        <v>163</v>
      </c>
    </row>
    <row r="1399" spans="1:19" x14ac:dyDescent="0.2">
      <c r="A1399" t="str">
        <f>INDEX(FamilyPlateData!$A:$A,MATCH($I1399,FamilyPlateData!$H:$H,0))</f>
        <v>F01M03</v>
      </c>
      <c r="B1399" t="str">
        <f>INDEX(FamilyPlateData!$C:$C,MATCH($I1399,FamilyPlateData!$H:$H,0))</f>
        <v>01</v>
      </c>
      <c r="C1399" t="str">
        <f>INDEX(FamilyPlateData!$D:$D,MATCH($I1399,FamilyPlateData!$H:$H,0))</f>
        <v>03</v>
      </c>
      <c r="D1399">
        <f>INDEX(FamilyPlateData!$B:$B,MATCH($I1399,FamilyPlateData!$H:$H,0))</f>
        <v>1</v>
      </c>
      <c r="E1399">
        <v>1</v>
      </c>
      <c r="F1399" s="19">
        <v>59</v>
      </c>
      <c r="G1399" t="s">
        <v>2</v>
      </c>
      <c r="H1399" s="5">
        <v>3</v>
      </c>
      <c r="I1399" t="s">
        <v>291</v>
      </c>
      <c r="J1399" s="15" t="str">
        <f t="shared" si="67"/>
        <v>1-59B-3</v>
      </c>
      <c r="K1399">
        <f>INDEX(FamilyPlateData!I:I,MATCH(I1399,FamilyPlateData!H:H,0))</f>
        <v>2</v>
      </c>
      <c r="L1399" t="str">
        <f>INDEX(FamilyPlateData!J:J,MATCH(I1399,FamilyPlateData!H:H,0))</f>
        <v>A4</v>
      </c>
      <c r="M1399">
        <v>0</v>
      </c>
      <c r="N1399">
        <v>0</v>
      </c>
      <c r="O1399">
        <f>IF(_xlfn.IFNA(INDEX(ShrinkageData!H:H,MATCH(J1399,ShrinkageData!H:H,0)), 0) = 0, 0, 1)</f>
        <v>0</v>
      </c>
      <c r="P1399">
        <v>0</v>
      </c>
      <c r="Q1399">
        <f t="shared" si="68"/>
        <v>0</v>
      </c>
      <c r="R1399" s="1" t="s">
        <v>921</v>
      </c>
      <c r="S1399" s="16">
        <f t="shared" si="69"/>
        <v>0</v>
      </c>
    </row>
    <row r="1400" spans="1:19" x14ac:dyDescent="0.2">
      <c r="A1400" t="str">
        <f>INDEX(FamilyPlateData!$A:$A,MATCH($I1400,FamilyPlateData!$H:$H,0))</f>
        <v>F01M03</v>
      </c>
      <c r="B1400" t="str">
        <f>INDEX(FamilyPlateData!$C:$C,MATCH($I1400,FamilyPlateData!$H:$H,0))</f>
        <v>01</v>
      </c>
      <c r="C1400" t="str">
        <f>INDEX(FamilyPlateData!$D:$D,MATCH($I1400,FamilyPlateData!$H:$H,0))</f>
        <v>03</v>
      </c>
      <c r="D1400">
        <f>INDEX(FamilyPlateData!$B:$B,MATCH($I1400,FamilyPlateData!$H:$H,0))</f>
        <v>1</v>
      </c>
      <c r="E1400">
        <v>1</v>
      </c>
      <c r="F1400" s="19">
        <v>59</v>
      </c>
      <c r="G1400" t="s">
        <v>2</v>
      </c>
      <c r="H1400" s="5">
        <v>4</v>
      </c>
      <c r="I1400" t="s">
        <v>291</v>
      </c>
      <c r="J1400" s="15" t="str">
        <f t="shared" si="67"/>
        <v>1-59B-4</v>
      </c>
      <c r="K1400">
        <f>INDEX(FamilyPlateData!I:I,MATCH(I1400,FamilyPlateData!H:H,0))</f>
        <v>2</v>
      </c>
      <c r="L1400" t="str">
        <f>INDEX(FamilyPlateData!J:J,MATCH(I1400,FamilyPlateData!H:H,0))</f>
        <v>A4</v>
      </c>
      <c r="M1400">
        <v>0</v>
      </c>
      <c r="N1400">
        <v>0</v>
      </c>
      <c r="O1400">
        <f>IF(_xlfn.IFNA(INDEX(ShrinkageData!H:H,MATCH(J1400,ShrinkageData!H:H,0)), 0) = 0, 0, 1)</f>
        <v>0</v>
      </c>
      <c r="P1400">
        <v>0</v>
      </c>
      <c r="Q1400">
        <f t="shared" si="68"/>
        <v>0</v>
      </c>
      <c r="R1400" s="1" t="s">
        <v>921</v>
      </c>
      <c r="S1400" s="16">
        <f t="shared" si="69"/>
        <v>0</v>
      </c>
    </row>
    <row r="1401" spans="1:19" x14ac:dyDescent="0.2">
      <c r="A1401" t="str">
        <f>INDEX(FamilyPlateData!$A:$A,MATCH($I1401,FamilyPlateData!$H:$H,0))</f>
        <v>F01M03</v>
      </c>
      <c r="B1401" t="str">
        <f>INDEX(FamilyPlateData!$C:$C,MATCH($I1401,FamilyPlateData!$H:$H,0))</f>
        <v>01</v>
      </c>
      <c r="C1401" t="str">
        <f>INDEX(FamilyPlateData!$D:$D,MATCH($I1401,FamilyPlateData!$H:$H,0))</f>
        <v>03</v>
      </c>
      <c r="D1401">
        <f>INDEX(FamilyPlateData!$B:$B,MATCH($I1401,FamilyPlateData!$H:$H,0))</f>
        <v>1</v>
      </c>
      <c r="E1401">
        <v>1</v>
      </c>
      <c r="F1401" s="19">
        <v>59</v>
      </c>
      <c r="G1401" t="s">
        <v>2</v>
      </c>
      <c r="H1401" s="5">
        <v>5</v>
      </c>
      <c r="I1401" t="s">
        <v>291</v>
      </c>
      <c r="J1401" s="15" t="str">
        <f t="shared" si="67"/>
        <v>1-59B-5</v>
      </c>
      <c r="K1401">
        <f>INDEX(FamilyPlateData!I:I,MATCH(I1401,FamilyPlateData!H:H,0))</f>
        <v>2</v>
      </c>
      <c r="L1401" t="str">
        <f>INDEX(FamilyPlateData!J:J,MATCH(I1401,FamilyPlateData!H:H,0))</f>
        <v>A4</v>
      </c>
      <c r="M1401">
        <v>1</v>
      </c>
      <c r="N1401">
        <v>1</v>
      </c>
      <c r="O1401">
        <f>IF(_xlfn.IFNA(INDEX(ShrinkageData!H:H,MATCH(J1401,ShrinkageData!H:H,0)), 0) = 0, 0, 1)</f>
        <v>1</v>
      </c>
      <c r="P1401">
        <v>0</v>
      </c>
      <c r="Q1401">
        <f t="shared" si="68"/>
        <v>0</v>
      </c>
      <c r="R1401" s="1">
        <v>43576</v>
      </c>
      <c r="S1401" s="16">
        <f t="shared" si="69"/>
        <v>139</v>
      </c>
    </row>
    <row r="1402" spans="1:19" x14ac:dyDescent="0.2">
      <c r="A1402" t="str">
        <f>INDEX(FamilyPlateData!$A:$A,MATCH($I1402,FamilyPlateData!$H:$H,0))</f>
        <v>F01M03</v>
      </c>
      <c r="B1402" t="str">
        <f>INDEX(FamilyPlateData!$C:$C,MATCH($I1402,FamilyPlateData!$H:$H,0))</f>
        <v>01</v>
      </c>
      <c r="C1402" t="str">
        <f>INDEX(FamilyPlateData!$D:$D,MATCH($I1402,FamilyPlateData!$H:$H,0))</f>
        <v>03</v>
      </c>
      <c r="D1402">
        <f>INDEX(FamilyPlateData!$B:$B,MATCH($I1402,FamilyPlateData!$H:$H,0))</f>
        <v>1</v>
      </c>
      <c r="E1402">
        <v>1</v>
      </c>
      <c r="F1402" s="19">
        <v>59</v>
      </c>
      <c r="G1402" t="s">
        <v>2</v>
      </c>
      <c r="H1402" s="5">
        <v>6</v>
      </c>
      <c r="I1402" t="s">
        <v>291</v>
      </c>
      <c r="J1402" s="15" t="str">
        <f t="shared" si="67"/>
        <v>1-59B-6</v>
      </c>
      <c r="K1402">
        <f>INDEX(FamilyPlateData!I:I,MATCH(I1402,FamilyPlateData!H:H,0))</f>
        <v>2</v>
      </c>
      <c r="L1402" t="str">
        <f>INDEX(FamilyPlateData!J:J,MATCH(I1402,FamilyPlateData!H:H,0))</f>
        <v>A4</v>
      </c>
      <c r="M1402">
        <v>0</v>
      </c>
      <c r="N1402">
        <v>0</v>
      </c>
      <c r="O1402">
        <f>IF(_xlfn.IFNA(INDEX(ShrinkageData!H:H,MATCH(J1402,ShrinkageData!H:H,0)), 0) = 0, 0, 1)</f>
        <v>0</v>
      </c>
      <c r="P1402">
        <v>0</v>
      </c>
      <c r="Q1402">
        <f t="shared" si="68"/>
        <v>0</v>
      </c>
      <c r="R1402" s="1" t="s">
        <v>921</v>
      </c>
      <c r="S1402" s="16">
        <f t="shared" si="69"/>
        <v>0</v>
      </c>
    </row>
    <row r="1403" spans="1:19" x14ac:dyDescent="0.2">
      <c r="A1403" t="str">
        <f>INDEX(FamilyPlateData!$A:$A,MATCH($I1403,FamilyPlateData!$H:$H,0))</f>
        <v>F07M10</v>
      </c>
      <c r="B1403" t="str">
        <f>INDEX(FamilyPlateData!$C:$C,MATCH($I1403,FamilyPlateData!$H:$H,0))</f>
        <v>07</v>
      </c>
      <c r="C1403" t="str">
        <f>INDEX(FamilyPlateData!$D:$D,MATCH($I1403,FamilyPlateData!$H:$H,0))</f>
        <v>10</v>
      </c>
      <c r="D1403">
        <f>INDEX(FamilyPlateData!$B:$B,MATCH($I1403,FamilyPlateData!$H:$H,0))</f>
        <v>3</v>
      </c>
      <c r="E1403">
        <v>1</v>
      </c>
      <c r="F1403" s="19">
        <v>59</v>
      </c>
      <c r="G1403" t="s">
        <v>3</v>
      </c>
      <c r="H1403" s="5">
        <v>1</v>
      </c>
      <c r="I1403" t="s">
        <v>292</v>
      </c>
      <c r="J1403" s="15" t="str">
        <f t="shared" si="67"/>
        <v>1-59C-1</v>
      </c>
      <c r="K1403">
        <f>INDEX(FamilyPlateData!I:I,MATCH(I1403,FamilyPlateData!H:H,0))</f>
        <v>2</v>
      </c>
      <c r="L1403" t="str">
        <f>INDEX(FamilyPlateData!J:J,MATCH(I1403,FamilyPlateData!H:H,0))</f>
        <v>A4</v>
      </c>
      <c r="M1403">
        <v>1</v>
      </c>
      <c r="N1403">
        <v>1</v>
      </c>
      <c r="O1403">
        <f>IF(_xlfn.IFNA(INDEX(ShrinkageData!H:H,MATCH(J1403,ShrinkageData!H:H,0)), 0) = 0, 0, 1)</f>
        <v>0</v>
      </c>
      <c r="P1403">
        <v>0</v>
      </c>
      <c r="Q1403">
        <f t="shared" si="68"/>
        <v>1</v>
      </c>
      <c r="R1403" s="1">
        <v>43600</v>
      </c>
      <c r="S1403" s="16">
        <f t="shared" si="69"/>
        <v>163</v>
      </c>
    </row>
    <row r="1404" spans="1:19" x14ac:dyDescent="0.2">
      <c r="A1404" t="str">
        <f>INDEX(FamilyPlateData!$A:$A,MATCH($I1404,FamilyPlateData!$H:$H,0))</f>
        <v>F07M10</v>
      </c>
      <c r="B1404" t="str">
        <f>INDEX(FamilyPlateData!$C:$C,MATCH($I1404,FamilyPlateData!$H:$H,0))</f>
        <v>07</v>
      </c>
      <c r="C1404" t="str">
        <f>INDEX(FamilyPlateData!$D:$D,MATCH($I1404,FamilyPlateData!$H:$H,0))</f>
        <v>10</v>
      </c>
      <c r="D1404">
        <f>INDEX(FamilyPlateData!$B:$B,MATCH($I1404,FamilyPlateData!$H:$H,0))</f>
        <v>3</v>
      </c>
      <c r="E1404">
        <v>1</v>
      </c>
      <c r="F1404" s="19">
        <v>59</v>
      </c>
      <c r="G1404" t="s">
        <v>3</v>
      </c>
      <c r="H1404" s="5">
        <v>2</v>
      </c>
      <c r="I1404" t="s">
        <v>292</v>
      </c>
      <c r="J1404" s="15" t="str">
        <f t="shared" si="67"/>
        <v>1-59C-2</v>
      </c>
      <c r="K1404">
        <f>INDEX(FamilyPlateData!I:I,MATCH(I1404,FamilyPlateData!H:H,0))</f>
        <v>2</v>
      </c>
      <c r="L1404" t="str">
        <f>INDEX(FamilyPlateData!J:J,MATCH(I1404,FamilyPlateData!H:H,0))</f>
        <v>A4</v>
      </c>
      <c r="M1404">
        <v>1</v>
      </c>
      <c r="N1404">
        <v>1</v>
      </c>
      <c r="O1404">
        <f>IF(_xlfn.IFNA(INDEX(ShrinkageData!H:H,MATCH(J1404,ShrinkageData!H:H,0)), 0) = 0, 0, 1)</f>
        <v>0</v>
      </c>
      <c r="P1404">
        <v>0</v>
      </c>
      <c r="Q1404">
        <f t="shared" si="68"/>
        <v>1</v>
      </c>
      <c r="R1404" s="1">
        <v>43600</v>
      </c>
      <c r="S1404" s="16">
        <f t="shared" si="69"/>
        <v>163</v>
      </c>
    </row>
    <row r="1405" spans="1:19" x14ac:dyDescent="0.2">
      <c r="A1405" t="str">
        <f>INDEX(FamilyPlateData!$A:$A,MATCH($I1405,FamilyPlateData!$H:$H,0))</f>
        <v>F07M10</v>
      </c>
      <c r="B1405" t="str">
        <f>INDEX(FamilyPlateData!$C:$C,MATCH($I1405,FamilyPlateData!$H:$H,0))</f>
        <v>07</v>
      </c>
      <c r="C1405" t="str">
        <f>INDEX(FamilyPlateData!$D:$D,MATCH($I1405,FamilyPlateData!$H:$H,0))</f>
        <v>10</v>
      </c>
      <c r="D1405">
        <f>INDEX(FamilyPlateData!$B:$B,MATCH($I1405,FamilyPlateData!$H:$H,0))</f>
        <v>3</v>
      </c>
      <c r="E1405">
        <v>1</v>
      </c>
      <c r="F1405" s="19">
        <v>59</v>
      </c>
      <c r="G1405" t="s">
        <v>3</v>
      </c>
      <c r="H1405" s="5">
        <v>3</v>
      </c>
      <c r="I1405" t="s">
        <v>292</v>
      </c>
      <c r="J1405" s="15" t="str">
        <f t="shared" si="67"/>
        <v>1-59C-3</v>
      </c>
      <c r="K1405">
        <f>INDEX(FamilyPlateData!I:I,MATCH(I1405,FamilyPlateData!H:H,0))</f>
        <v>2</v>
      </c>
      <c r="L1405" t="str">
        <f>INDEX(FamilyPlateData!J:J,MATCH(I1405,FamilyPlateData!H:H,0))</f>
        <v>A4</v>
      </c>
      <c r="M1405">
        <v>1</v>
      </c>
      <c r="N1405">
        <v>1</v>
      </c>
      <c r="O1405">
        <f>IF(_xlfn.IFNA(INDEX(ShrinkageData!H:H,MATCH(J1405,ShrinkageData!H:H,0)), 0) = 0, 0, 1)</f>
        <v>0</v>
      </c>
      <c r="P1405">
        <v>0</v>
      </c>
      <c r="Q1405">
        <f t="shared" si="68"/>
        <v>1</v>
      </c>
      <c r="R1405" s="1">
        <v>43600</v>
      </c>
      <c r="S1405" s="16">
        <f t="shared" si="69"/>
        <v>163</v>
      </c>
    </row>
    <row r="1406" spans="1:19" x14ac:dyDescent="0.2">
      <c r="A1406" t="str">
        <f>INDEX(FamilyPlateData!$A:$A,MATCH($I1406,FamilyPlateData!$H:$H,0))</f>
        <v>F07M10</v>
      </c>
      <c r="B1406" t="str">
        <f>INDEX(FamilyPlateData!$C:$C,MATCH($I1406,FamilyPlateData!$H:$H,0))</f>
        <v>07</v>
      </c>
      <c r="C1406" t="str">
        <f>INDEX(FamilyPlateData!$D:$D,MATCH($I1406,FamilyPlateData!$H:$H,0))</f>
        <v>10</v>
      </c>
      <c r="D1406">
        <f>INDEX(FamilyPlateData!$B:$B,MATCH($I1406,FamilyPlateData!$H:$H,0))</f>
        <v>3</v>
      </c>
      <c r="E1406">
        <v>1</v>
      </c>
      <c r="F1406" s="19">
        <v>59</v>
      </c>
      <c r="G1406" t="s">
        <v>3</v>
      </c>
      <c r="H1406" s="5">
        <v>4</v>
      </c>
      <c r="I1406" t="s">
        <v>292</v>
      </c>
      <c r="J1406" s="15" t="str">
        <f t="shared" si="67"/>
        <v>1-59C-4</v>
      </c>
      <c r="K1406">
        <f>INDEX(FamilyPlateData!I:I,MATCH(I1406,FamilyPlateData!H:H,0))</f>
        <v>2</v>
      </c>
      <c r="L1406" t="str">
        <f>INDEX(FamilyPlateData!J:J,MATCH(I1406,FamilyPlateData!H:H,0))</f>
        <v>A4</v>
      </c>
      <c r="M1406">
        <v>1</v>
      </c>
      <c r="N1406">
        <v>1</v>
      </c>
      <c r="O1406">
        <f>IF(_xlfn.IFNA(INDEX(ShrinkageData!H:H,MATCH(J1406,ShrinkageData!H:H,0)), 0) = 0, 0, 1)</f>
        <v>0</v>
      </c>
      <c r="P1406">
        <v>0</v>
      </c>
      <c r="Q1406">
        <f t="shared" si="68"/>
        <v>1</v>
      </c>
      <c r="R1406" s="1">
        <v>43600</v>
      </c>
      <c r="S1406" s="16">
        <f t="shared" si="69"/>
        <v>163</v>
      </c>
    </row>
    <row r="1407" spans="1:19" x14ac:dyDescent="0.2">
      <c r="A1407" t="str">
        <f>INDEX(FamilyPlateData!$A:$A,MATCH($I1407,FamilyPlateData!$H:$H,0))</f>
        <v>F07M10</v>
      </c>
      <c r="B1407" t="str">
        <f>INDEX(FamilyPlateData!$C:$C,MATCH($I1407,FamilyPlateData!$H:$H,0))</f>
        <v>07</v>
      </c>
      <c r="C1407" t="str">
        <f>INDEX(FamilyPlateData!$D:$D,MATCH($I1407,FamilyPlateData!$H:$H,0))</f>
        <v>10</v>
      </c>
      <c r="D1407">
        <f>INDEX(FamilyPlateData!$B:$B,MATCH($I1407,FamilyPlateData!$H:$H,0))</f>
        <v>3</v>
      </c>
      <c r="E1407">
        <v>1</v>
      </c>
      <c r="F1407" s="19">
        <v>59</v>
      </c>
      <c r="G1407" t="s">
        <v>3</v>
      </c>
      <c r="H1407" s="5">
        <v>5</v>
      </c>
      <c r="I1407" t="s">
        <v>292</v>
      </c>
      <c r="J1407" s="15" t="str">
        <f t="shared" si="67"/>
        <v>1-59C-5</v>
      </c>
      <c r="K1407">
        <f>INDEX(FamilyPlateData!I:I,MATCH(I1407,FamilyPlateData!H:H,0))</f>
        <v>2</v>
      </c>
      <c r="L1407" t="str">
        <f>INDEX(FamilyPlateData!J:J,MATCH(I1407,FamilyPlateData!H:H,0))</f>
        <v>A4</v>
      </c>
      <c r="M1407">
        <v>1</v>
      </c>
      <c r="N1407">
        <v>1</v>
      </c>
      <c r="O1407">
        <f>IF(_xlfn.IFNA(INDEX(ShrinkageData!H:H,MATCH(J1407,ShrinkageData!H:H,0)), 0) = 0, 0, 1)</f>
        <v>1</v>
      </c>
      <c r="P1407">
        <v>0</v>
      </c>
      <c r="Q1407">
        <f t="shared" si="68"/>
        <v>0</v>
      </c>
      <c r="R1407" s="1">
        <v>43593</v>
      </c>
      <c r="S1407" s="16">
        <f t="shared" si="69"/>
        <v>156</v>
      </c>
    </row>
    <row r="1408" spans="1:19" x14ac:dyDescent="0.2">
      <c r="A1408" t="str">
        <f>INDEX(FamilyPlateData!$A:$A,MATCH($I1408,FamilyPlateData!$H:$H,0))</f>
        <v>F07M10</v>
      </c>
      <c r="B1408" t="str">
        <f>INDEX(FamilyPlateData!$C:$C,MATCH($I1408,FamilyPlateData!$H:$H,0))</f>
        <v>07</v>
      </c>
      <c r="C1408" t="str">
        <f>INDEX(FamilyPlateData!$D:$D,MATCH($I1408,FamilyPlateData!$H:$H,0))</f>
        <v>10</v>
      </c>
      <c r="D1408">
        <f>INDEX(FamilyPlateData!$B:$B,MATCH($I1408,FamilyPlateData!$H:$H,0))</f>
        <v>3</v>
      </c>
      <c r="E1408">
        <v>1</v>
      </c>
      <c r="F1408" s="19">
        <v>59</v>
      </c>
      <c r="G1408" t="s">
        <v>3</v>
      </c>
      <c r="H1408" s="5">
        <v>6</v>
      </c>
      <c r="I1408" t="s">
        <v>292</v>
      </c>
      <c r="J1408" s="15" t="str">
        <f t="shared" ref="J1408:J1471" si="70">CONCATENATE(I1408,"-",H1408)</f>
        <v>1-59C-6</v>
      </c>
      <c r="K1408">
        <f>INDEX(FamilyPlateData!I:I,MATCH(I1408,FamilyPlateData!H:H,0))</f>
        <v>2</v>
      </c>
      <c r="L1408" t="str">
        <f>INDEX(FamilyPlateData!J:J,MATCH(I1408,FamilyPlateData!H:H,0))</f>
        <v>A4</v>
      </c>
      <c r="M1408">
        <v>1</v>
      </c>
      <c r="N1408">
        <v>1</v>
      </c>
      <c r="O1408">
        <f>IF(_xlfn.IFNA(INDEX(ShrinkageData!H:H,MATCH(J1408,ShrinkageData!H:H,0)), 0) = 0, 0, 1)</f>
        <v>0</v>
      </c>
      <c r="P1408">
        <v>0</v>
      </c>
      <c r="Q1408">
        <f t="shared" si="68"/>
        <v>1</v>
      </c>
      <c r="R1408" s="1">
        <v>43600</v>
      </c>
      <c r="S1408" s="16">
        <f t="shared" si="69"/>
        <v>163</v>
      </c>
    </row>
    <row r="1409" spans="1:19" x14ac:dyDescent="0.2">
      <c r="A1409" t="str">
        <f>INDEX(FamilyPlateData!$A:$A,MATCH($I1409,FamilyPlateData!$H:$H,0))</f>
        <v>F07M10</v>
      </c>
      <c r="B1409" t="str">
        <f>INDEX(FamilyPlateData!$C:$C,MATCH($I1409,FamilyPlateData!$H:$H,0))</f>
        <v>07</v>
      </c>
      <c r="C1409" t="str">
        <f>INDEX(FamilyPlateData!$D:$D,MATCH($I1409,FamilyPlateData!$H:$H,0))</f>
        <v>10</v>
      </c>
      <c r="D1409">
        <f>INDEX(FamilyPlateData!$B:$B,MATCH($I1409,FamilyPlateData!$H:$H,0))</f>
        <v>3</v>
      </c>
      <c r="E1409">
        <v>1</v>
      </c>
      <c r="F1409" s="19">
        <v>59</v>
      </c>
      <c r="G1409" t="s">
        <v>4</v>
      </c>
      <c r="H1409" s="5">
        <v>1</v>
      </c>
      <c r="I1409" t="s">
        <v>293</v>
      </c>
      <c r="J1409" s="15" t="str">
        <f t="shared" si="70"/>
        <v>1-59D-1</v>
      </c>
      <c r="K1409">
        <f>INDEX(FamilyPlateData!I:I,MATCH(I1409,FamilyPlateData!H:H,0))</f>
        <v>2</v>
      </c>
      <c r="L1409" t="str">
        <f>INDEX(FamilyPlateData!J:J,MATCH(I1409,FamilyPlateData!H:H,0))</f>
        <v>A4</v>
      </c>
      <c r="M1409">
        <v>1</v>
      </c>
      <c r="N1409">
        <v>1</v>
      </c>
      <c r="O1409">
        <f>IF(_xlfn.IFNA(INDEX(ShrinkageData!H:H,MATCH(J1409,ShrinkageData!H:H,0)), 0) = 0, 0, 1)</f>
        <v>0</v>
      </c>
      <c r="P1409">
        <v>0</v>
      </c>
      <c r="Q1409">
        <f t="shared" si="68"/>
        <v>1</v>
      </c>
      <c r="R1409" s="1">
        <v>43600</v>
      </c>
      <c r="S1409" s="16">
        <f t="shared" si="69"/>
        <v>163</v>
      </c>
    </row>
    <row r="1410" spans="1:19" x14ac:dyDescent="0.2">
      <c r="A1410" t="str">
        <f>INDEX(FamilyPlateData!$A:$A,MATCH($I1410,FamilyPlateData!$H:$H,0))</f>
        <v>F07M10</v>
      </c>
      <c r="B1410" t="str">
        <f>INDEX(FamilyPlateData!$C:$C,MATCH($I1410,FamilyPlateData!$H:$H,0))</f>
        <v>07</v>
      </c>
      <c r="C1410" t="str">
        <f>INDEX(FamilyPlateData!$D:$D,MATCH($I1410,FamilyPlateData!$H:$H,0))</f>
        <v>10</v>
      </c>
      <c r="D1410">
        <f>INDEX(FamilyPlateData!$B:$B,MATCH($I1410,FamilyPlateData!$H:$H,0))</f>
        <v>3</v>
      </c>
      <c r="E1410">
        <v>1</v>
      </c>
      <c r="F1410" s="19">
        <v>59</v>
      </c>
      <c r="G1410" t="s">
        <v>4</v>
      </c>
      <c r="H1410" s="5">
        <v>2</v>
      </c>
      <c r="I1410" t="s">
        <v>293</v>
      </c>
      <c r="J1410" s="15" t="str">
        <f t="shared" si="70"/>
        <v>1-59D-2</v>
      </c>
      <c r="K1410">
        <f>INDEX(FamilyPlateData!I:I,MATCH(I1410,FamilyPlateData!H:H,0))</f>
        <v>2</v>
      </c>
      <c r="L1410" t="str">
        <f>INDEX(FamilyPlateData!J:J,MATCH(I1410,FamilyPlateData!H:H,0))</f>
        <v>A4</v>
      </c>
      <c r="M1410">
        <v>1</v>
      </c>
      <c r="N1410">
        <v>1</v>
      </c>
      <c r="O1410">
        <f>IF(_xlfn.IFNA(INDEX(ShrinkageData!H:H,MATCH(J1410,ShrinkageData!H:H,0)), 0) = 0, 0, 1)</f>
        <v>0</v>
      </c>
      <c r="P1410">
        <v>0</v>
      </c>
      <c r="Q1410">
        <f t="shared" si="68"/>
        <v>1</v>
      </c>
      <c r="R1410" s="1">
        <v>43600</v>
      </c>
      <c r="S1410" s="16">
        <f t="shared" si="69"/>
        <v>163</v>
      </c>
    </row>
    <row r="1411" spans="1:19" x14ac:dyDescent="0.2">
      <c r="A1411" t="str">
        <f>INDEX(FamilyPlateData!$A:$A,MATCH($I1411,FamilyPlateData!$H:$H,0))</f>
        <v>F07M10</v>
      </c>
      <c r="B1411" t="str">
        <f>INDEX(FamilyPlateData!$C:$C,MATCH($I1411,FamilyPlateData!$H:$H,0))</f>
        <v>07</v>
      </c>
      <c r="C1411" t="str">
        <f>INDEX(FamilyPlateData!$D:$D,MATCH($I1411,FamilyPlateData!$H:$H,0))</f>
        <v>10</v>
      </c>
      <c r="D1411">
        <f>INDEX(FamilyPlateData!$B:$B,MATCH($I1411,FamilyPlateData!$H:$H,0))</f>
        <v>3</v>
      </c>
      <c r="E1411">
        <v>1</v>
      </c>
      <c r="F1411" s="19">
        <v>59</v>
      </c>
      <c r="G1411" t="s">
        <v>4</v>
      </c>
      <c r="H1411" s="5">
        <v>3</v>
      </c>
      <c r="I1411" t="s">
        <v>293</v>
      </c>
      <c r="J1411" s="15" t="str">
        <f t="shared" si="70"/>
        <v>1-59D-3</v>
      </c>
      <c r="K1411">
        <f>INDEX(FamilyPlateData!I:I,MATCH(I1411,FamilyPlateData!H:H,0))</f>
        <v>2</v>
      </c>
      <c r="L1411" t="str">
        <f>INDEX(FamilyPlateData!J:J,MATCH(I1411,FamilyPlateData!H:H,0))</f>
        <v>A4</v>
      </c>
      <c r="M1411">
        <v>1</v>
      </c>
      <c r="N1411">
        <v>1</v>
      </c>
      <c r="O1411">
        <f>IF(_xlfn.IFNA(INDEX(ShrinkageData!H:H,MATCH(J1411,ShrinkageData!H:H,0)), 0) = 0, 0, 1)</f>
        <v>0</v>
      </c>
      <c r="P1411">
        <v>0</v>
      </c>
      <c r="Q1411">
        <f t="shared" ref="Q1411:Q1474" si="71">IF(AND(M1411=1,N1411=1,O1411=0,P1411=0),1,0)</f>
        <v>1</v>
      </c>
      <c r="R1411" s="1">
        <v>43600</v>
      </c>
      <c r="S1411" s="16">
        <f t="shared" ref="S1411:S1474" si="72">IF(AND(R1411 &lt;&gt; "", R1411 &lt;&gt; "n/a"), R1411-DATE(2018,12,3), 0)</f>
        <v>163</v>
      </c>
    </row>
    <row r="1412" spans="1:19" x14ac:dyDescent="0.2">
      <c r="A1412" t="str">
        <f>INDEX(FamilyPlateData!$A:$A,MATCH($I1412,FamilyPlateData!$H:$H,0))</f>
        <v>F07M10</v>
      </c>
      <c r="B1412" t="str">
        <f>INDEX(FamilyPlateData!$C:$C,MATCH($I1412,FamilyPlateData!$H:$H,0))</f>
        <v>07</v>
      </c>
      <c r="C1412" t="str">
        <f>INDEX(FamilyPlateData!$D:$D,MATCH($I1412,FamilyPlateData!$H:$H,0))</f>
        <v>10</v>
      </c>
      <c r="D1412">
        <f>INDEX(FamilyPlateData!$B:$B,MATCH($I1412,FamilyPlateData!$H:$H,0))</f>
        <v>3</v>
      </c>
      <c r="E1412">
        <v>1</v>
      </c>
      <c r="F1412" s="19">
        <v>59</v>
      </c>
      <c r="G1412" t="s">
        <v>4</v>
      </c>
      <c r="H1412" s="5">
        <v>4</v>
      </c>
      <c r="I1412" t="s">
        <v>293</v>
      </c>
      <c r="J1412" s="15" t="str">
        <f t="shared" si="70"/>
        <v>1-59D-4</v>
      </c>
      <c r="K1412">
        <f>INDEX(FamilyPlateData!I:I,MATCH(I1412,FamilyPlateData!H:H,0))</f>
        <v>2</v>
      </c>
      <c r="L1412" t="str">
        <f>INDEX(FamilyPlateData!J:J,MATCH(I1412,FamilyPlateData!H:H,0))</f>
        <v>A4</v>
      </c>
      <c r="M1412">
        <v>1</v>
      </c>
      <c r="N1412">
        <v>1</v>
      </c>
      <c r="O1412">
        <f>IF(_xlfn.IFNA(INDEX(ShrinkageData!H:H,MATCH(J1412,ShrinkageData!H:H,0)), 0) = 0, 0, 1)</f>
        <v>0</v>
      </c>
      <c r="P1412">
        <v>0</v>
      </c>
      <c r="Q1412">
        <f t="shared" si="71"/>
        <v>1</v>
      </c>
      <c r="R1412" s="1">
        <v>43600</v>
      </c>
      <c r="S1412" s="16">
        <f t="shared" si="72"/>
        <v>163</v>
      </c>
    </row>
    <row r="1413" spans="1:19" x14ac:dyDescent="0.2">
      <c r="A1413" t="str">
        <f>INDEX(FamilyPlateData!$A:$A,MATCH($I1413,FamilyPlateData!$H:$H,0))</f>
        <v>F07M10</v>
      </c>
      <c r="B1413" t="str">
        <f>INDEX(FamilyPlateData!$C:$C,MATCH($I1413,FamilyPlateData!$H:$H,0))</f>
        <v>07</v>
      </c>
      <c r="C1413" t="str">
        <f>INDEX(FamilyPlateData!$D:$D,MATCH($I1413,FamilyPlateData!$H:$H,0))</f>
        <v>10</v>
      </c>
      <c r="D1413">
        <f>INDEX(FamilyPlateData!$B:$B,MATCH($I1413,FamilyPlateData!$H:$H,0))</f>
        <v>3</v>
      </c>
      <c r="E1413">
        <v>1</v>
      </c>
      <c r="F1413" s="19">
        <v>59</v>
      </c>
      <c r="G1413" t="s">
        <v>4</v>
      </c>
      <c r="H1413" s="5">
        <v>5</v>
      </c>
      <c r="I1413" t="s">
        <v>293</v>
      </c>
      <c r="J1413" s="15" t="str">
        <f t="shared" si="70"/>
        <v>1-59D-5</v>
      </c>
      <c r="K1413">
        <f>INDEX(FamilyPlateData!I:I,MATCH(I1413,FamilyPlateData!H:H,0))</f>
        <v>2</v>
      </c>
      <c r="L1413" t="str">
        <f>INDEX(FamilyPlateData!J:J,MATCH(I1413,FamilyPlateData!H:H,0))</f>
        <v>A4</v>
      </c>
      <c r="M1413">
        <v>1</v>
      </c>
      <c r="N1413">
        <v>1</v>
      </c>
      <c r="O1413">
        <f>IF(_xlfn.IFNA(INDEX(ShrinkageData!H:H,MATCH(J1413,ShrinkageData!H:H,0)), 0) = 0, 0, 1)</f>
        <v>0</v>
      </c>
      <c r="P1413">
        <v>0</v>
      </c>
      <c r="Q1413">
        <f t="shared" si="71"/>
        <v>1</v>
      </c>
      <c r="R1413" s="1">
        <v>43600</v>
      </c>
      <c r="S1413" s="16">
        <f t="shared" si="72"/>
        <v>163</v>
      </c>
    </row>
    <row r="1414" spans="1:19" x14ac:dyDescent="0.2">
      <c r="A1414" t="str">
        <f>INDEX(FamilyPlateData!$A:$A,MATCH($I1414,FamilyPlateData!$H:$H,0))</f>
        <v>F07M10</v>
      </c>
      <c r="B1414" t="str">
        <f>INDEX(FamilyPlateData!$C:$C,MATCH($I1414,FamilyPlateData!$H:$H,0))</f>
        <v>07</v>
      </c>
      <c r="C1414" t="str">
        <f>INDEX(FamilyPlateData!$D:$D,MATCH($I1414,FamilyPlateData!$H:$H,0))</f>
        <v>10</v>
      </c>
      <c r="D1414">
        <f>INDEX(FamilyPlateData!$B:$B,MATCH($I1414,FamilyPlateData!$H:$H,0))</f>
        <v>3</v>
      </c>
      <c r="E1414">
        <v>1</v>
      </c>
      <c r="F1414" s="19">
        <v>59</v>
      </c>
      <c r="G1414" t="s">
        <v>4</v>
      </c>
      <c r="H1414" s="5">
        <v>6</v>
      </c>
      <c r="I1414" t="s">
        <v>293</v>
      </c>
      <c r="J1414" s="15" t="str">
        <f t="shared" si="70"/>
        <v>1-59D-6</v>
      </c>
      <c r="K1414">
        <f>INDEX(FamilyPlateData!I:I,MATCH(I1414,FamilyPlateData!H:H,0))</f>
        <v>2</v>
      </c>
      <c r="L1414" t="str">
        <f>INDEX(FamilyPlateData!J:J,MATCH(I1414,FamilyPlateData!H:H,0))</f>
        <v>A4</v>
      </c>
      <c r="M1414">
        <v>1</v>
      </c>
      <c r="N1414">
        <v>1</v>
      </c>
      <c r="O1414">
        <f>IF(_xlfn.IFNA(INDEX(ShrinkageData!H:H,MATCH(J1414,ShrinkageData!H:H,0)), 0) = 0, 0, 1)</f>
        <v>0</v>
      </c>
      <c r="P1414">
        <v>0</v>
      </c>
      <c r="Q1414">
        <f t="shared" si="71"/>
        <v>1</v>
      </c>
      <c r="R1414" s="1">
        <v>43600</v>
      </c>
      <c r="S1414" s="16">
        <f t="shared" si="72"/>
        <v>163</v>
      </c>
    </row>
    <row r="1415" spans="1:19" x14ac:dyDescent="0.2">
      <c r="A1415" t="str">
        <f>INDEX(FamilyPlateData!$A:$A,MATCH($I1415,FamilyPlateData!$H:$H,0))</f>
        <v>F04M06</v>
      </c>
      <c r="B1415" t="str">
        <f>INDEX(FamilyPlateData!$C:$C,MATCH($I1415,FamilyPlateData!$H:$H,0))</f>
        <v>04</v>
      </c>
      <c r="C1415" t="str">
        <f>INDEX(FamilyPlateData!$D:$D,MATCH($I1415,FamilyPlateData!$H:$H,0))</f>
        <v>06</v>
      </c>
      <c r="D1415">
        <f>INDEX(FamilyPlateData!$B:$B,MATCH($I1415,FamilyPlateData!$H:$H,0))</f>
        <v>2</v>
      </c>
      <c r="E1415">
        <v>1</v>
      </c>
      <c r="F1415" s="19">
        <v>60</v>
      </c>
      <c r="G1415" t="s">
        <v>1</v>
      </c>
      <c r="H1415" s="5">
        <v>1</v>
      </c>
      <c r="I1415" t="s">
        <v>294</v>
      </c>
      <c r="J1415" s="15" t="str">
        <f t="shared" si="70"/>
        <v>1-60A-1</v>
      </c>
      <c r="K1415">
        <f>INDEX(FamilyPlateData!I:I,MATCH(I1415,FamilyPlateData!H:H,0))</f>
        <v>2</v>
      </c>
      <c r="L1415" t="str">
        <f>INDEX(FamilyPlateData!J:J,MATCH(I1415,FamilyPlateData!H:H,0))</f>
        <v>A2</v>
      </c>
      <c r="M1415">
        <v>1</v>
      </c>
      <c r="N1415">
        <v>1</v>
      </c>
      <c r="O1415">
        <f>IF(_xlfn.IFNA(INDEX(ShrinkageData!H:H,MATCH(J1415,ShrinkageData!H:H,0)), 0) = 0, 0, 1)</f>
        <v>1</v>
      </c>
      <c r="P1415">
        <v>0</v>
      </c>
      <c r="Q1415">
        <f t="shared" si="71"/>
        <v>0</v>
      </c>
      <c r="R1415" s="1">
        <v>43595</v>
      </c>
      <c r="S1415" s="16">
        <f t="shared" si="72"/>
        <v>158</v>
      </c>
    </row>
    <row r="1416" spans="1:19" x14ac:dyDescent="0.2">
      <c r="A1416" t="str">
        <f>INDEX(FamilyPlateData!$A:$A,MATCH($I1416,FamilyPlateData!$H:$H,0))</f>
        <v>F04M06</v>
      </c>
      <c r="B1416" t="str">
        <f>INDEX(FamilyPlateData!$C:$C,MATCH($I1416,FamilyPlateData!$H:$H,0))</f>
        <v>04</v>
      </c>
      <c r="C1416" t="str">
        <f>INDEX(FamilyPlateData!$D:$D,MATCH($I1416,FamilyPlateData!$H:$H,0))</f>
        <v>06</v>
      </c>
      <c r="D1416">
        <f>INDEX(FamilyPlateData!$B:$B,MATCH($I1416,FamilyPlateData!$H:$H,0))</f>
        <v>2</v>
      </c>
      <c r="E1416">
        <v>1</v>
      </c>
      <c r="F1416" s="19">
        <v>60</v>
      </c>
      <c r="G1416" t="s">
        <v>1</v>
      </c>
      <c r="H1416" s="5">
        <v>2</v>
      </c>
      <c r="I1416" t="s">
        <v>294</v>
      </c>
      <c r="J1416" s="15" t="str">
        <f t="shared" si="70"/>
        <v>1-60A-2</v>
      </c>
      <c r="K1416">
        <f>INDEX(FamilyPlateData!I:I,MATCH(I1416,FamilyPlateData!H:H,0))</f>
        <v>2</v>
      </c>
      <c r="L1416" t="str">
        <f>INDEX(FamilyPlateData!J:J,MATCH(I1416,FamilyPlateData!H:H,0))</f>
        <v>A2</v>
      </c>
      <c r="M1416">
        <v>1</v>
      </c>
      <c r="N1416">
        <v>1</v>
      </c>
      <c r="O1416">
        <f>IF(_xlfn.IFNA(INDEX(ShrinkageData!H:H,MATCH(J1416,ShrinkageData!H:H,0)), 0) = 0, 0, 1)</f>
        <v>0</v>
      </c>
      <c r="P1416">
        <v>0</v>
      </c>
      <c r="Q1416">
        <f t="shared" si="71"/>
        <v>1</v>
      </c>
      <c r="R1416" s="1">
        <v>43600</v>
      </c>
      <c r="S1416" s="16">
        <f t="shared" si="72"/>
        <v>163</v>
      </c>
    </row>
    <row r="1417" spans="1:19" x14ac:dyDescent="0.2">
      <c r="A1417" t="str">
        <f>INDEX(FamilyPlateData!$A:$A,MATCH($I1417,FamilyPlateData!$H:$H,0))</f>
        <v>F04M06</v>
      </c>
      <c r="B1417" t="str">
        <f>INDEX(FamilyPlateData!$C:$C,MATCH($I1417,FamilyPlateData!$H:$H,0))</f>
        <v>04</v>
      </c>
      <c r="C1417" t="str">
        <f>INDEX(FamilyPlateData!$D:$D,MATCH($I1417,FamilyPlateData!$H:$H,0))</f>
        <v>06</v>
      </c>
      <c r="D1417">
        <f>INDEX(FamilyPlateData!$B:$B,MATCH($I1417,FamilyPlateData!$H:$H,0))</f>
        <v>2</v>
      </c>
      <c r="E1417">
        <v>1</v>
      </c>
      <c r="F1417" s="19">
        <v>60</v>
      </c>
      <c r="G1417" t="s">
        <v>1</v>
      </c>
      <c r="H1417" s="5">
        <v>3</v>
      </c>
      <c r="I1417" t="s">
        <v>294</v>
      </c>
      <c r="J1417" s="15" t="str">
        <f t="shared" si="70"/>
        <v>1-60A-3</v>
      </c>
      <c r="K1417">
        <f>INDEX(FamilyPlateData!I:I,MATCH(I1417,FamilyPlateData!H:H,0))</f>
        <v>2</v>
      </c>
      <c r="L1417" t="str">
        <f>INDEX(FamilyPlateData!J:J,MATCH(I1417,FamilyPlateData!H:H,0))</f>
        <v>A2</v>
      </c>
      <c r="M1417">
        <v>1</v>
      </c>
      <c r="N1417">
        <v>1</v>
      </c>
      <c r="O1417">
        <f>IF(_xlfn.IFNA(INDEX(ShrinkageData!H:H,MATCH(J1417,ShrinkageData!H:H,0)), 0) = 0, 0, 1)</f>
        <v>0</v>
      </c>
      <c r="P1417">
        <v>0</v>
      </c>
      <c r="Q1417">
        <f t="shared" si="71"/>
        <v>1</v>
      </c>
      <c r="R1417" s="1">
        <v>43600</v>
      </c>
      <c r="S1417" s="16">
        <f t="shared" si="72"/>
        <v>163</v>
      </c>
    </row>
    <row r="1418" spans="1:19" x14ac:dyDescent="0.2">
      <c r="A1418" t="str">
        <f>INDEX(FamilyPlateData!$A:$A,MATCH($I1418,FamilyPlateData!$H:$H,0))</f>
        <v>F04M06</v>
      </c>
      <c r="B1418" t="str">
        <f>INDEX(FamilyPlateData!$C:$C,MATCH($I1418,FamilyPlateData!$H:$H,0))</f>
        <v>04</v>
      </c>
      <c r="C1418" t="str">
        <f>INDEX(FamilyPlateData!$D:$D,MATCH($I1418,FamilyPlateData!$H:$H,0))</f>
        <v>06</v>
      </c>
      <c r="D1418">
        <f>INDEX(FamilyPlateData!$B:$B,MATCH($I1418,FamilyPlateData!$H:$H,0))</f>
        <v>2</v>
      </c>
      <c r="E1418">
        <v>1</v>
      </c>
      <c r="F1418" s="19">
        <v>60</v>
      </c>
      <c r="G1418" t="s">
        <v>1</v>
      </c>
      <c r="H1418" s="5">
        <v>4</v>
      </c>
      <c r="I1418" t="s">
        <v>294</v>
      </c>
      <c r="J1418" s="15" t="str">
        <f t="shared" si="70"/>
        <v>1-60A-4</v>
      </c>
      <c r="K1418">
        <f>INDEX(FamilyPlateData!I:I,MATCH(I1418,FamilyPlateData!H:H,0))</f>
        <v>2</v>
      </c>
      <c r="L1418" t="str">
        <f>INDEX(FamilyPlateData!J:J,MATCH(I1418,FamilyPlateData!H:H,0))</f>
        <v>A2</v>
      </c>
      <c r="M1418">
        <v>1</v>
      </c>
      <c r="N1418">
        <v>1</v>
      </c>
      <c r="O1418">
        <f>IF(_xlfn.IFNA(INDEX(ShrinkageData!H:H,MATCH(J1418,ShrinkageData!H:H,0)), 0) = 0, 0, 1)</f>
        <v>0</v>
      </c>
      <c r="P1418">
        <v>0</v>
      </c>
      <c r="Q1418">
        <f t="shared" si="71"/>
        <v>1</v>
      </c>
      <c r="R1418" s="1">
        <v>43600</v>
      </c>
      <c r="S1418" s="16">
        <f t="shared" si="72"/>
        <v>163</v>
      </c>
    </row>
    <row r="1419" spans="1:19" x14ac:dyDescent="0.2">
      <c r="A1419" t="str">
        <f>INDEX(FamilyPlateData!$A:$A,MATCH($I1419,FamilyPlateData!$H:$H,0))</f>
        <v>F04M06</v>
      </c>
      <c r="B1419" t="str">
        <f>INDEX(FamilyPlateData!$C:$C,MATCH($I1419,FamilyPlateData!$H:$H,0))</f>
        <v>04</v>
      </c>
      <c r="C1419" t="str">
        <f>INDEX(FamilyPlateData!$D:$D,MATCH($I1419,FamilyPlateData!$H:$H,0))</f>
        <v>06</v>
      </c>
      <c r="D1419">
        <f>INDEX(FamilyPlateData!$B:$B,MATCH($I1419,FamilyPlateData!$H:$H,0))</f>
        <v>2</v>
      </c>
      <c r="E1419">
        <v>1</v>
      </c>
      <c r="F1419" s="19">
        <v>60</v>
      </c>
      <c r="G1419" t="s">
        <v>1</v>
      </c>
      <c r="H1419" s="5">
        <v>5</v>
      </c>
      <c r="I1419" t="s">
        <v>294</v>
      </c>
      <c r="J1419" s="15" t="str">
        <f t="shared" si="70"/>
        <v>1-60A-5</v>
      </c>
      <c r="K1419">
        <f>INDEX(FamilyPlateData!I:I,MATCH(I1419,FamilyPlateData!H:H,0))</f>
        <v>2</v>
      </c>
      <c r="L1419" t="str">
        <f>INDEX(FamilyPlateData!J:J,MATCH(I1419,FamilyPlateData!H:H,0))</f>
        <v>A2</v>
      </c>
      <c r="M1419">
        <v>1</v>
      </c>
      <c r="N1419">
        <v>1</v>
      </c>
      <c r="O1419">
        <f>IF(_xlfn.IFNA(INDEX(ShrinkageData!H:H,MATCH(J1419,ShrinkageData!H:H,0)), 0) = 0, 0, 1)</f>
        <v>0</v>
      </c>
      <c r="P1419">
        <v>0</v>
      </c>
      <c r="Q1419">
        <f t="shared" si="71"/>
        <v>1</v>
      </c>
      <c r="R1419" s="1">
        <v>43600</v>
      </c>
      <c r="S1419" s="16">
        <f t="shared" si="72"/>
        <v>163</v>
      </c>
    </row>
    <row r="1420" spans="1:19" x14ac:dyDescent="0.2">
      <c r="A1420" t="str">
        <f>INDEX(FamilyPlateData!$A:$A,MATCH($I1420,FamilyPlateData!$H:$H,0))</f>
        <v>F04M06</v>
      </c>
      <c r="B1420" t="str">
        <f>INDEX(FamilyPlateData!$C:$C,MATCH($I1420,FamilyPlateData!$H:$H,0))</f>
        <v>04</v>
      </c>
      <c r="C1420" t="str">
        <f>INDEX(FamilyPlateData!$D:$D,MATCH($I1420,FamilyPlateData!$H:$H,0))</f>
        <v>06</v>
      </c>
      <c r="D1420">
        <f>INDEX(FamilyPlateData!$B:$B,MATCH($I1420,FamilyPlateData!$H:$H,0))</f>
        <v>2</v>
      </c>
      <c r="E1420">
        <v>1</v>
      </c>
      <c r="F1420" s="19">
        <v>60</v>
      </c>
      <c r="G1420" t="s">
        <v>1</v>
      </c>
      <c r="H1420" s="5">
        <v>6</v>
      </c>
      <c r="I1420" t="s">
        <v>294</v>
      </c>
      <c r="J1420" s="15" t="str">
        <f t="shared" si="70"/>
        <v>1-60A-6</v>
      </c>
      <c r="K1420">
        <f>INDEX(FamilyPlateData!I:I,MATCH(I1420,FamilyPlateData!H:H,0))</f>
        <v>2</v>
      </c>
      <c r="L1420" t="str">
        <f>INDEX(FamilyPlateData!J:J,MATCH(I1420,FamilyPlateData!H:H,0))</f>
        <v>A2</v>
      </c>
      <c r="M1420">
        <v>1</v>
      </c>
      <c r="N1420">
        <v>1</v>
      </c>
      <c r="O1420">
        <f>IF(_xlfn.IFNA(INDEX(ShrinkageData!H:H,MATCH(J1420,ShrinkageData!H:H,0)), 0) = 0, 0, 1)</f>
        <v>0</v>
      </c>
      <c r="P1420">
        <v>0</v>
      </c>
      <c r="Q1420">
        <f t="shared" si="71"/>
        <v>1</v>
      </c>
      <c r="R1420" s="1">
        <v>43600</v>
      </c>
      <c r="S1420" s="16">
        <f t="shared" si="72"/>
        <v>163</v>
      </c>
    </row>
    <row r="1421" spans="1:19" x14ac:dyDescent="0.2">
      <c r="A1421" t="str">
        <f>INDEX(FamilyPlateData!$A:$A,MATCH($I1421,FamilyPlateData!$H:$H,0))</f>
        <v>F04M06</v>
      </c>
      <c r="B1421" t="str">
        <f>INDEX(FamilyPlateData!$C:$C,MATCH($I1421,FamilyPlateData!$H:$H,0))</f>
        <v>04</v>
      </c>
      <c r="C1421" t="str">
        <f>INDEX(FamilyPlateData!$D:$D,MATCH($I1421,FamilyPlateData!$H:$H,0))</f>
        <v>06</v>
      </c>
      <c r="D1421">
        <f>INDEX(FamilyPlateData!$B:$B,MATCH($I1421,FamilyPlateData!$H:$H,0))</f>
        <v>2</v>
      </c>
      <c r="E1421">
        <v>1</v>
      </c>
      <c r="F1421" s="19">
        <v>60</v>
      </c>
      <c r="G1421" t="s">
        <v>2</v>
      </c>
      <c r="H1421" s="5">
        <v>1</v>
      </c>
      <c r="I1421" t="s">
        <v>295</v>
      </c>
      <c r="J1421" s="15" t="str">
        <f t="shared" si="70"/>
        <v>1-60B-1</v>
      </c>
      <c r="K1421">
        <f>INDEX(FamilyPlateData!I:I,MATCH(I1421,FamilyPlateData!H:H,0))</f>
        <v>2</v>
      </c>
      <c r="L1421" t="str">
        <f>INDEX(FamilyPlateData!J:J,MATCH(I1421,FamilyPlateData!H:H,0))</f>
        <v>A2</v>
      </c>
      <c r="M1421">
        <v>1</v>
      </c>
      <c r="N1421">
        <v>1</v>
      </c>
      <c r="O1421">
        <f>IF(_xlfn.IFNA(INDEX(ShrinkageData!H:H,MATCH(J1421,ShrinkageData!H:H,0)), 0) = 0, 0, 1)</f>
        <v>0</v>
      </c>
      <c r="P1421">
        <v>0</v>
      </c>
      <c r="Q1421">
        <f t="shared" si="71"/>
        <v>1</v>
      </c>
      <c r="R1421" s="1">
        <v>43600</v>
      </c>
      <c r="S1421" s="16">
        <f t="shared" si="72"/>
        <v>163</v>
      </c>
    </row>
    <row r="1422" spans="1:19" x14ac:dyDescent="0.2">
      <c r="A1422" t="str">
        <f>INDEX(FamilyPlateData!$A:$A,MATCH($I1422,FamilyPlateData!$H:$H,0))</f>
        <v>F04M06</v>
      </c>
      <c r="B1422" t="str">
        <f>INDEX(FamilyPlateData!$C:$C,MATCH($I1422,FamilyPlateData!$H:$H,0))</f>
        <v>04</v>
      </c>
      <c r="C1422" t="str">
        <f>INDEX(FamilyPlateData!$D:$D,MATCH($I1422,FamilyPlateData!$H:$H,0))</f>
        <v>06</v>
      </c>
      <c r="D1422">
        <f>INDEX(FamilyPlateData!$B:$B,MATCH($I1422,FamilyPlateData!$H:$H,0))</f>
        <v>2</v>
      </c>
      <c r="E1422">
        <v>1</v>
      </c>
      <c r="F1422" s="19">
        <v>60</v>
      </c>
      <c r="G1422" t="s">
        <v>2</v>
      </c>
      <c r="H1422" s="5">
        <v>2</v>
      </c>
      <c r="I1422" t="s">
        <v>295</v>
      </c>
      <c r="J1422" s="15" t="str">
        <f t="shared" si="70"/>
        <v>1-60B-2</v>
      </c>
      <c r="K1422">
        <f>INDEX(FamilyPlateData!I:I,MATCH(I1422,FamilyPlateData!H:H,0))</f>
        <v>2</v>
      </c>
      <c r="L1422" t="str">
        <f>INDEX(FamilyPlateData!J:J,MATCH(I1422,FamilyPlateData!H:H,0))</f>
        <v>A2</v>
      </c>
      <c r="M1422">
        <v>1</v>
      </c>
      <c r="N1422">
        <v>1</v>
      </c>
      <c r="O1422">
        <f>IF(_xlfn.IFNA(INDEX(ShrinkageData!H:H,MATCH(J1422,ShrinkageData!H:H,0)), 0) = 0, 0, 1)</f>
        <v>0</v>
      </c>
      <c r="P1422">
        <v>0</v>
      </c>
      <c r="Q1422">
        <f t="shared" si="71"/>
        <v>1</v>
      </c>
      <c r="R1422" s="1">
        <v>43600</v>
      </c>
      <c r="S1422" s="16">
        <f t="shared" si="72"/>
        <v>163</v>
      </c>
    </row>
    <row r="1423" spans="1:19" x14ac:dyDescent="0.2">
      <c r="A1423" t="str">
        <f>INDEX(FamilyPlateData!$A:$A,MATCH($I1423,FamilyPlateData!$H:$H,0))</f>
        <v>F04M06</v>
      </c>
      <c r="B1423" t="str">
        <f>INDEX(FamilyPlateData!$C:$C,MATCH($I1423,FamilyPlateData!$H:$H,0))</f>
        <v>04</v>
      </c>
      <c r="C1423" t="str">
        <f>INDEX(FamilyPlateData!$D:$D,MATCH($I1423,FamilyPlateData!$H:$H,0))</f>
        <v>06</v>
      </c>
      <c r="D1423">
        <f>INDEX(FamilyPlateData!$B:$B,MATCH($I1423,FamilyPlateData!$H:$H,0))</f>
        <v>2</v>
      </c>
      <c r="E1423">
        <v>1</v>
      </c>
      <c r="F1423" s="19">
        <v>60</v>
      </c>
      <c r="G1423" t="s">
        <v>2</v>
      </c>
      <c r="H1423" s="5">
        <v>3</v>
      </c>
      <c r="I1423" t="s">
        <v>295</v>
      </c>
      <c r="J1423" s="15" t="str">
        <f t="shared" si="70"/>
        <v>1-60B-3</v>
      </c>
      <c r="K1423">
        <f>INDEX(FamilyPlateData!I:I,MATCH(I1423,FamilyPlateData!H:H,0))</f>
        <v>2</v>
      </c>
      <c r="L1423" t="str">
        <f>INDEX(FamilyPlateData!J:J,MATCH(I1423,FamilyPlateData!H:H,0))</f>
        <v>A2</v>
      </c>
      <c r="M1423">
        <v>1</v>
      </c>
      <c r="N1423">
        <v>1</v>
      </c>
      <c r="O1423">
        <f>IF(_xlfn.IFNA(INDEX(ShrinkageData!H:H,MATCH(J1423,ShrinkageData!H:H,0)), 0) = 0, 0, 1)</f>
        <v>0</v>
      </c>
      <c r="P1423">
        <v>0</v>
      </c>
      <c r="Q1423">
        <f t="shared" si="71"/>
        <v>1</v>
      </c>
      <c r="R1423" s="1">
        <v>43600</v>
      </c>
      <c r="S1423" s="16">
        <f t="shared" si="72"/>
        <v>163</v>
      </c>
    </row>
    <row r="1424" spans="1:19" x14ac:dyDescent="0.2">
      <c r="A1424" t="str">
        <f>INDEX(FamilyPlateData!$A:$A,MATCH($I1424,FamilyPlateData!$H:$H,0))</f>
        <v>F04M06</v>
      </c>
      <c r="B1424" t="str">
        <f>INDEX(FamilyPlateData!$C:$C,MATCH($I1424,FamilyPlateData!$H:$H,0))</f>
        <v>04</v>
      </c>
      <c r="C1424" t="str">
        <f>INDEX(FamilyPlateData!$D:$D,MATCH($I1424,FamilyPlateData!$H:$H,0))</f>
        <v>06</v>
      </c>
      <c r="D1424">
        <f>INDEX(FamilyPlateData!$B:$B,MATCH($I1424,FamilyPlateData!$H:$H,0))</f>
        <v>2</v>
      </c>
      <c r="E1424">
        <v>1</v>
      </c>
      <c r="F1424" s="19">
        <v>60</v>
      </c>
      <c r="G1424" t="s">
        <v>2</v>
      </c>
      <c r="H1424" s="5">
        <v>4</v>
      </c>
      <c r="I1424" t="s">
        <v>295</v>
      </c>
      <c r="J1424" s="15" t="str">
        <f t="shared" si="70"/>
        <v>1-60B-4</v>
      </c>
      <c r="K1424">
        <f>INDEX(FamilyPlateData!I:I,MATCH(I1424,FamilyPlateData!H:H,0))</f>
        <v>2</v>
      </c>
      <c r="L1424" t="str">
        <f>INDEX(FamilyPlateData!J:J,MATCH(I1424,FamilyPlateData!H:H,0))</f>
        <v>A2</v>
      </c>
      <c r="M1424">
        <v>1</v>
      </c>
      <c r="N1424">
        <v>1</v>
      </c>
      <c r="O1424">
        <f>IF(_xlfn.IFNA(INDEX(ShrinkageData!H:H,MATCH(J1424,ShrinkageData!H:H,0)), 0) = 0, 0, 1)</f>
        <v>0</v>
      </c>
      <c r="P1424">
        <v>0</v>
      </c>
      <c r="Q1424">
        <f t="shared" si="71"/>
        <v>1</v>
      </c>
      <c r="R1424" s="2">
        <v>43613</v>
      </c>
      <c r="S1424" s="16">
        <f t="shared" si="72"/>
        <v>176</v>
      </c>
    </row>
    <row r="1425" spans="1:19" x14ac:dyDescent="0.2">
      <c r="A1425" t="str">
        <f>INDEX(FamilyPlateData!$A:$A,MATCH($I1425,FamilyPlateData!$H:$H,0))</f>
        <v>F04M06</v>
      </c>
      <c r="B1425" t="str">
        <f>INDEX(FamilyPlateData!$C:$C,MATCH($I1425,FamilyPlateData!$H:$H,0))</f>
        <v>04</v>
      </c>
      <c r="C1425" t="str">
        <f>INDEX(FamilyPlateData!$D:$D,MATCH($I1425,FamilyPlateData!$H:$H,0))</f>
        <v>06</v>
      </c>
      <c r="D1425">
        <f>INDEX(FamilyPlateData!$B:$B,MATCH($I1425,FamilyPlateData!$H:$H,0))</f>
        <v>2</v>
      </c>
      <c r="E1425">
        <v>1</v>
      </c>
      <c r="F1425" s="19">
        <v>60</v>
      </c>
      <c r="G1425" t="s">
        <v>2</v>
      </c>
      <c r="H1425" s="5">
        <v>5</v>
      </c>
      <c r="I1425" t="s">
        <v>295</v>
      </c>
      <c r="J1425" s="15" t="str">
        <f t="shared" si="70"/>
        <v>1-60B-5</v>
      </c>
      <c r="K1425">
        <f>INDEX(FamilyPlateData!I:I,MATCH(I1425,FamilyPlateData!H:H,0))</f>
        <v>2</v>
      </c>
      <c r="L1425" t="str">
        <f>INDEX(FamilyPlateData!J:J,MATCH(I1425,FamilyPlateData!H:H,0))</f>
        <v>A2</v>
      </c>
      <c r="M1425">
        <v>1</v>
      </c>
      <c r="N1425">
        <v>1</v>
      </c>
      <c r="O1425">
        <f>IF(_xlfn.IFNA(INDEX(ShrinkageData!H:H,MATCH(J1425,ShrinkageData!H:H,0)), 0) = 0, 0, 1)</f>
        <v>0</v>
      </c>
      <c r="P1425">
        <v>0</v>
      </c>
      <c r="Q1425">
        <f t="shared" si="71"/>
        <v>1</v>
      </c>
      <c r="R1425" s="1">
        <v>43600</v>
      </c>
      <c r="S1425" s="16">
        <f t="shared" si="72"/>
        <v>163</v>
      </c>
    </row>
    <row r="1426" spans="1:19" x14ac:dyDescent="0.2">
      <c r="A1426" t="str">
        <f>INDEX(FamilyPlateData!$A:$A,MATCH($I1426,FamilyPlateData!$H:$H,0))</f>
        <v>F04M06</v>
      </c>
      <c r="B1426" t="str">
        <f>INDEX(FamilyPlateData!$C:$C,MATCH($I1426,FamilyPlateData!$H:$H,0))</f>
        <v>04</v>
      </c>
      <c r="C1426" t="str">
        <f>INDEX(FamilyPlateData!$D:$D,MATCH($I1426,FamilyPlateData!$H:$H,0))</f>
        <v>06</v>
      </c>
      <c r="D1426">
        <f>INDEX(FamilyPlateData!$B:$B,MATCH($I1426,FamilyPlateData!$H:$H,0))</f>
        <v>2</v>
      </c>
      <c r="E1426">
        <v>1</v>
      </c>
      <c r="F1426" s="19">
        <v>60</v>
      </c>
      <c r="G1426" t="s">
        <v>2</v>
      </c>
      <c r="H1426" s="5">
        <v>6</v>
      </c>
      <c r="I1426" t="s">
        <v>295</v>
      </c>
      <c r="J1426" s="15" t="str">
        <f t="shared" si="70"/>
        <v>1-60B-6</v>
      </c>
      <c r="K1426">
        <f>INDEX(FamilyPlateData!I:I,MATCH(I1426,FamilyPlateData!H:H,0))</f>
        <v>2</v>
      </c>
      <c r="L1426" t="str">
        <f>INDEX(FamilyPlateData!J:J,MATCH(I1426,FamilyPlateData!H:H,0))</f>
        <v>A2</v>
      </c>
      <c r="M1426">
        <v>1</v>
      </c>
      <c r="N1426">
        <v>1</v>
      </c>
      <c r="O1426">
        <f>IF(_xlfn.IFNA(INDEX(ShrinkageData!H:H,MATCH(J1426,ShrinkageData!H:H,0)), 0) = 0, 0, 1)</f>
        <v>0</v>
      </c>
      <c r="P1426">
        <v>0</v>
      </c>
      <c r="Q1426">
        <f t="shared" si="71"/>
        <v>1</v>
      </c>
      <c r="R1426" s="1">
        <v>43600</v>
      </c>
      <c r="S1426" s="16">
        <f t="shared" si="72"/>
        <v>163</v>
      </c>
    </row>
    <row r="1427" spans="1:19" x14ac:dyDescent="0.2">
      <c r="A1427" t="str">
        <f>INDEX(FamilyPlateData!$A:$A,MATCH($I1427,FamilyPlateData!$H:$H,0))</f>
        <v>F10M15</v>
      </c>
      <c r="B1427" t="str">
        <f>INDEX(FamilyPlateData!$C:$C,MATCH($I1427,FamilyPlateData!$H:$H,0))</f>
        <v>10</v>
      </c>
      <c r="C1427" t="str">
        <f>INDEX(FamilyPlateData!$D:$D,MATCH($I1427,FamilyPlateData!$H:$H,0))</f>
        <v>15</v>
      </c>
      <c r="D1427">
        <f>INDEX(FamilyPlateData!$B:$B,MATCH($I1427,FamilyPlateData!$H:$H,0))</f>
        <v>4</v>
      </c>
      <c r="E1427">
        <v>1</v>
      </c>
      <c r="F1427" s="19">
        <v>60</v>
      </c>
      <c r="G1427" t="s">
        <v>3</v>
      </c>
      <c r="H1427" s="5">
        <v>1</v>
      </c>
      <c r="I1427" t="s">
        <v>296</v>
      </c>
      <c r="J1427" s="15" t="str">
        <f t="shared" si="70"/>
        <v>1-60C-1</v>
      </c>
      <c r="K1427">
        <f>INDEX(FamilyPlateData!I:I,MATCH(I1427,FamilyPlateData!H:H,0))</f>
        <v>2</v>
      </c>
      <c r="L1427" t="str">
        <f>INDEX(FamilyPlateData!J:J,MATCH(I1427,FamilyPlateData!H:H,0))</f>
        <v>A2</v>
      </c>
      <c r="M1427">
        <v>1</v>
      </c>
      <c r="N1427">
        <v>1</v>
      </c>
      <c r="O1427">
        <f>IF(_xlfn.IFNA(INDEX(ShrinkageData!H:H,MATCH(J1427,ShrinkageData!H:H,0)), 0) = 0, 0, 1)</f>
        <v>0</v>
      </c>
      <c r="P1427">
        <v>0</v>
      </c>
      <c r="Q1427">
        <f t="shared" si="71"/>
        <v>1</v>
      </c>
      <c r="R1427" s="1">
        <v>43595</v>
      </c>
      <c r="S1427" s="16">
        <f t="shared" si="72"/>
        <v>158</v>
      </c>
    </row>
    <row r="1428" spans="1:19" x14ac:dyDescent="0.2">
      <c r="A1428" t="str">
        <f>INDEX(FamilyPlateData!$A:$A,MATCH($I1428,FamilyPlateData!$H:$H,0))</f>
        <v>F10M15</v>
      </c>
      <c r="B1428" t="str">
        <f>INDEX(FamilyPlateData!$C:$C,MATCH($I1428,FamilyPlateData!$H:$H,0))</f>
        <v>10</v>
      </c>
      <c r="C1428" t="str">
        <f>INDEX(FamilyPlateData!$D:$D,MATCH($I1428,FamilyPlateData!$H:$H,0))</f>
        <v>15</v>
      </c>
      <c r="D1428">
        <f>INDEX(FamilyPlateData!$B:$B,MATCH($I1428,FamilyPlateData!$H:$H,0))</f>
        <v>4</v>
      </c>
      <c r="E1428">
        <v>1</v>
      </c>
      <c r="F1428" s="19">
        <v>60</v>
      </c>
      <c r="G1428" t="s">
        <v>3</v>
      </c>
      <c r="H1428" s="5">
        <v>2</v>
      </c>
      <c r="I1428" t="s">
        <v>296</v>
      </c>
      <c r="J1428" s="15" t="str">
        <f t="shared" si="70"/>
        <v>1-60C-2</v>
      </c>
      <c r="K1428">
        <f>INDEX(FamilyPlateData!I:I,MATCH(I1428,FamilyPlateData!H:H,0))</f>
        <v>2</v>
      </c>
      <c r="L1428" t="str">
        <f>INDEX(FamilyPlateData!J:J,MATCH(I1428,FamilyPlateData!H:H,0))</f>
        <v>A2</v>
      </c>
      <c r="M1428">
        <v>1</v>
      </c>
      <c r="N1428">
        <v>1</v>
      </c>
      <c r="O1428">
        <f>IF(_xlfn.IFNA(INDEX(ShrinkageData!H:H,MATCH(J1428,ShrinkageData!H:H,0)), 0) = 0, 0, 1)</f>
        <v>0</v>
      </c>
      <c r="P1428">
        <v>0</v>
      </c>
      <c r="Q1428">
        <f t="shared" si="71"/>
        <v>1</v>
      </c>
      <c r="R1428" s="1">
        <v>43600</v>
      </c>
      <c r="S1428" s="16">
        <f t="shared" si="72"/>
        <v>163</v>
      </c>
    </row>
    <row r="1429" spans="1:19" x14ac:dyDescent="0.2">
      <c r="A1429" t="str">
        <f>INDEX(FamilyPlateData!$A:$A,MATCH($I1429,FamilyPlateData!$H:$H,0))</f>
        <v>F10M15</v>
      </c>
      <c r="B1429" t="str">
        <f>INDEX(FamilyPlateData!$C:$C,MATCH($I1429,FamilyPlateData!$H:$H,0))</f>
        <v>10</v>
      </c>
      <c r="C1429" t="str">
        <f>INDEX(FamilyPlateData!$D:$D,MATCH($I1429,FamilyPlateData!$H:$H,0))</f>
        <v>15</v>
      </c>
      <c r="D1429">
        <f>INDEX(FamilyPlateData!$B:$B,MATCH($I1429,FamilyPlateData!$H:$H,0))</f>
        <v>4</v>
      </c>
      <c r="E1429">
        <v>1</v>
      </c>
      <c r="F1429" s="19">
        <v>60</v>
      </c>
      <c r="G1429" t="s">
        <v>3</v>
      </c>
      <c r="H1429" s="5">
        <v>3</v>
      </c>
      <c r="I1429" t="s">
        <v>296</v>
      </c>
      <c r="J1429" s="15" t="str">
        <f t="shared" si="70"/>
        <v>1-60C-3</v>
      </c>
      <c r="K1429">
        <f>INDEX(FamilyPlateData!I:I,MATCH(I1429,FamilyPlateData!H:H,0))</f>
        <v>2</v>
      </c>
      <c r="L1429" t="str">
        <f>INDEX(FamilyPlateData!J:J,MATCH(I1429,FamilyPlateData!H:H,0))</f>
        <v>A2</v>
      </c>
      <c r="M1429">
        <v>1</v>
      </c>
      <c r="N1429">
        <v>1</v>
      </c>
      <c r="O1429">
        <f>IF(_xlfn.IFNA(INDEX(ShrinkageData!H:H,MATCH(J1429,ShrinkageData!H:H,0)), 0) = 0, 0, 1)</f>
        <v>0</v>
      </c>
      <c r="P1429">
        <v>0</v>
      </c>
      <c r="Q1429">
        <f t="shared" si="71"/>
        <v>1</v>
      </c>
      <c r="R1429" s="1">
        <v>43585</v>
      </c>
      <c r="S1429" s="16">
        <f t="shared" si="72"/>
        <v>148</v>
      </c>
    </row>
    <row r="1430" spans="1:19" x14ac:dyDescent="0.2">
      <c r="A1430" t="str">
        <f>INDEX(FamilyPlateData!$A:$A,MATCH($I1430,FamilyPlateData!$H:$H,0))</f>
        <v>F10M15</v>
      </c>
      <c r="B1430" t="str">
        <f>INDEX(FamilyPlateData!$C:$C,MATCH($I1430,FamilyPlateData!$H:$H,0))</f>
        <v>10</v>
      </c>
      <c r="C1430" t="str">
        <f>INDEX(FamilyPlateData!$D:$D,MATCH($I1430,FamilyPlateData!$H:$H,0))</f>
        <v>15</v>
      </c>
      <c r="D1430">
        <f>INDEX(FamilyPlateData!$B:$B,MATCH($I1430,FamilyPlateData!$H:$H,0))</f>
        <v>4</v>
      </c>
      <c r="E1430">
        <v>1</v>
      </c>
      <c r="F1430" s="19">
        <v>60</v>
      </c>
      <c r="G1430" t="s">
        <v>3</v>
      </c>
      <c r="H1430" s="5">
        <v>4</v>
      </c>
      <c r="I1430" t="s">
        <v>296</v>
      </c>
      <c r="J1430" s="15" t="str">
        <f t="shared" si="70"/>
        <v>1-60C-4</v>
      </c>
      <c r="K1430">
        <f>INDEX(FamilyPlateData!I:I,MATCH(I1430,FamilyPlateData!H:H,0))</f>
        <v>2</v>
      </c>
      <c r="L1430" t="str">
        <f>INDEX(FamilyPlateData!J:J,MATCH(I1430,FamilyPlateData!H:H,0))</f>
        <v>A2</v>
      </c>
      <c r="M1430">
        <v>1</v>
      </c>
      <c r="N1430">
        <v>1</v>
      </c>
      <c r="O1430">
        <f>IF(_xlfn.IFNA(INDEX(ShrinkageData!H:H,MATCH(J1430,ShrinkageData!H:H,0)), 0) = 0, 0, 1)</f>
        <v>0</v>
      </c>
      <c r="P1430">
        <v>0</v>
      </c>
      <c r="Q1430">
        <f t="shared" si="71"/>
        <v>1</v>
      </c>
      <c r="R1430" s="1">
        <v>43595</v>
      </c>
      <c r="S1430" s="16">
        <f t="shared" si="72"/>
        <v>158</v>
      </c>
    </row>
    <row r="1431" spans="1:19" x14ac:dyDescent="0.2">
      <c r="A1431" t="str">
        <f>INDEX(FamilyPlateData!$A:$A,MATCH($I1431,FamilyPlateData!$H:$H,0))</f>
        <v>F10M15</v>
      </c>
      <c r="B1431" t="str">
        <f>INDEX(FamilyPlateData!$C:$C,MATCH($I1431,FamilyPlateData!$H:$H,0))</f>
        <v>10</v>
      </c>
      <c r="C1431" t="str">
        <f>INDEX(FamilyPlateData!$D:$D,MATCH($I1431,FamilyPlateData!$H:$H,0))</f>
        <v>15</v>
      </c>
      <c r="D1431">
        <f>INDEX(FamilyPlateData!$B:$B,MATCH($I1431,FamilyPlateData!$H:$H,0))</f>
        <v>4</v>
      </c>
      <c r="E1431">
        <v>1</v>
      </c>
      <c r="F1431" s="19">
        <v>60</v>
      </c>
      <c r="G1431" t="s">
        <v>3</v>
      </c>
      <c r="H1431" s="5">
        <v>5</v>
      </c>
      <c r="I1431" t="s">
        <v>296</v>
      </c>
      <c r="J1431" s="15" t="str">
        <f t="shared" si="70"/>
        <v>1-60C-5</v>
      </c>
      <c r="K1431">
        <f>INDEX(FamilyPlateData!I:I,MATCH(I1431,FamilyPlateData!H:H,0))</f>
        <v>2</v>
      </c>
      <c r="L1431" t="str">
        <f>INDEX(FamilyPlateData!J:J,MATCH(I1431,FamilyPlateData!H:H,0))</f>
        <v>A2</v>
      </c>
      <c r="M1431">
        <v>1</v>
      </c>
      <c r="N1431">
        <v>1</v>
      </c>
      <c r="O1431">
        <f>IF(_xlfn.IFNA(INDEX(ShrinkageData!H:H,MATCH(J1431,ShrinkageData!H:H,0)), 0) = 0, 0, 1)</f>
        <v>0</v>
      </c>
      <c r="P1431">
        <v>0</v>
      </c>
      <c r="Q1431">
        <f t="shared" si="71"/>
        <v>1</v>
      </c>
      <c r="R1431" s="1">
        <v>43600</v>
      </c>
      <c r="S1431" s="16">
        <f t="shared" si="72"/>
        <v>163</v>
      </c>
    </row>
    <row r="1432" spans="1:19" x14ac:dyDescent="0.2">
      <c r="A1432" t="str">
        <f>INDEX(FamilyPlateData!$A:$A,MATCH($I1432,FamilyPlateData!$H:$H,0))</f>
        <v>F10M15</v>
      </c>
      <c r="B1432" t="str">
        <f>INDEX(FamilyPlateData!$C:$C,MATCH($I1432,FamilyPlateData!$H:$H,0))</f>
        <v>10</v>
      </c>
      <c r="C1432" t="str">
        <f>INDEX(FamilyPlateData!$D:$D,MATCH($I1432,FamilyPlateData!$H:$H,0))</f>
        <v>15</v>
      </c>
      <c r="D1432">
        <f>INDEX(FamilyPlateData!$B:$B,MATCH($I1432,FamilyPlateData!$H:$H,0))</f>
        <v>4</v>
      </c>
      <c r="E1432">
        <v>1</v>
      </c>
      <c r="F1432" s="19">
        <v>60</v>
      </c>
      <c r="G1432" t="s">
        <v>3</v>
      </c>
      <c r="H1432" s="5">
        <v>6</v>
      </c>
      <c r="I1432" t="s">
        <v>296</v>
      </c>
      <c r="J1432" s="15" t="str">
        <f t="shared" si="70"/>
        <v>1-60C-6</v>
      </c>
      <c r="K1432">
        <f>INDEX(FamilyPlateData!I:I,MATCH(I1432,FamilyPlateData!H:H,0))</f>
        <v>2</v>
      </c>
      <c r="L1432" t="str">
        <f>INDEX(FamilyPlateData!J:J,MATCH(I1432,FamilyPlateData!H:H,0))</f>
        <v>A2</v>
      </c>
      <c r="M1432">
        <v>1</v>
      </c>
      <c r="N1432">
        <v>1</v>
      </c>
      <c r="O1432">
        <f>IF(_xlfn.IFNA(INDEX(ShrinkageData!H:H,MATCH(J1432,ShrinkageData!H:H,0)), 0) = 0, 0, 1)</f>
        <v>0</v>
      </c>
      <c r="P1432">
        <v>0</v>
      </c>
      <c r="Q1432">
        <f t="shared" si="71"/>
        <v>1</v>
      </c>
      <c r="R1432" s="1">
        <v>43600</v>
      </c>
      <c r="S1432" s="16">
        <f t="shared" si="72"/>
        <v>163</v>
      </c>
    </row>
    <row r="1433" spans="1:19" x14ac:dyDescent="0.2">
      <c r="A1433" t="str">
        <f>INDEX(FamilyPlateData!$A:$A,MATCH($I1433,FamilyPlateData!$H:$H,0))</f>
        <v>F10M15</v>
      </c>
      <c r="B1433" t="str">
        <f>INDEX(FamilyPlateData!$C:$C,MATCH($I1433,FamilyPlateData!$H:$H,0))</f>
        <v>10</v>
      </c>
      <c r="C1433" t="str">
        <f>INDEX(FamilyPlateData!$D:$D,MATCH($I1433,FamilyPlateData!$H:$H,0))</f>
        <v>15</v>
      </c>
      <c r="D1433">
        <f>INDEX(FamilyPlateData!$B:$B,MATCH($I1433,FamilyPlateData!$H:$H,0))</f>
        <v>4</v>
      </c>
      <c r="E1433">
        <v>1</v>
      </c>
      <c r="F1433" s="19">
        <v>60</v>
      </c>
      <c r="G1433" t="s">
        <v>4</v>
      </c>
      <c r="H1433" s="5">
        <v>1</v>
      </c>
      <c r="I1433" t="s">
        <v>297</v>
      </c>
      <c r="J1433" s="15" t="str">
        <f t="shared" si="70"/>
        <v>1-60D-1</v>
      </c>
      <c r="K1433">
        <f>INDEX(FamilyPlateData!I:I,MATCH(I1433,FamilyPlateData!H:H,0))</f>
        <v>2</v>
      </c>
      <c r="L1433" t="str">
        <f>INDEX(FamilyPlateData!J:J,MATCH(I1433,FamilyPlateData!H:H,0))</f>
        <v>A2</v>
      </c>
      <c r="M1433">
        <v>1</v>
      </c>
      <c r="N1433">
        <v>1</v>
      </c>
      <c r="O1433">
        <f>IF(_xlfn.IFNA(INDEX(ShrinkageData!H:H,MATCH(J1433,ShrinkageData!H:H,0)), 0) = 0, 0, 1)</f>
        <v>0</v>
      </c>
      <c r="P1433">
        <v>0</v>
      </c>
      <c r="Q1433">
        <f t="shared" si="71"/>
        <v>1</v>
      </c>
      <c r="R1433" s="1">
        <v>43600</v>
      </c>
      <c r="S1433" s="16">
        <f t="shared" si="72"/>
        <v>163</v>
      </c>
    </row>
    <row r="1434" spans="1:19" x14ac:dyDescent="0.2">
      <c r="A1434" t="str">
        <f>INDEX(FamilyPlateData!$A:$A,MATCH($I1434,FamilyPlateData!$H:$H,0))</f>
        <v>F10M15</v>
      </c>
      <c r="B1434" t="str">
        <f>INDEX(FamilyPlateData!$C:$C,MATCH($I1434,FamilyPlateData!$H:$H,0))</f>
        <v>10</v>
      </c>
      <c r="C1434" t="str">
        <f>INDEX(FamilyPlateData!$D:$D,MATCH($I1434,FamilyPlateData!$H:$H,0))</f>
        <v>15</v>
      </c>
      <c r="D1434">
        <f>INDEX(FamilyPlateData!$B:$B,MATCH($I1434,FamilyPlateData!$H:$H,0))</f>
        <v>4</v>
      </c>
      <c r="E1434">
        <v>1</v>
      </c>
      <c r="F1434" s="19">
        <v>60</v>
      </c>
      <c r="G1434" t="s">
        <v>4</v>
      </c>
      <c r="H1434" s="5">
        <v>2</v>
      </c>
      <c r="I1434" t="s">
        <v>297</v>
      </c>
      <c r="J1434" s="15" t="str">
        <f t="shared" si="70"/>
        <v>1-60D-2</v>
      </c>
      <c r="K1434">
        <f>INDEX(FamilyPlateData!I:I,MATCH(I1434,FamilyPlateData!H:H,0))</f>
        <v>2</v>
      </c>
      <c r="L1434" t="str">
        <f>INDEX(FamilyPlateData!J:J,MATCH(I1434,FamilyPlateData!H:H,0))</f>
        <v>A2</v>
      </c>
      <c r="M1434">
        <v>1</v>
      </c>
      <c r="N1434" s="7">
        <v>1</v>
      </c>
      <c r="O1434">
        <f>IF(_xlfn.IFNA(INDEX(ShrinkageData!H:H,MATCH(J1434,ShrinkageData!H:H,0)), 0) = 0, 0, 1)</f>
        <v>0</v>
      </c>
      <c r="P1434" s="7">
        <v>0</v>
      </c>
      <c r="Q1434">
        <f t="shared" si="71"/>
        <v>1</v>
      </c>
      <c r="R1434" s="2">
        <v>43591</v>
      </c>
      <c r="S1434" s="16">
        <f t="shared" si="72"/>
        <v>154</v>
      </c>
    </row>
    <row r="1435" spans="1:19" x14ac:dyDescent="0.2">
      <c r="A1435" t="str">
        <f>INDEX(FamilyPlateData!$A:$A,MATCH($I1435,FamilyPlateData!$H:$H,0))</f>
        <v>F10M15</v>
      </c>
      <c r="B1435" t="str">
        <f>INDEX(FamilyPlateData!$C:$C,MATCH($I1435,FamilyPlateData!$H:$H,0))</f>
        <v>10</v>
      </c>
      <c r="C1435" t="str">
        <f>INDEX(FamilyPlateData!$D:$D,MATCH($I1435,FamilyPlateData!$H:$H,0))</f>
        <v>15</v>
      </c>
      <c r="D1435">
        <f>INDEX(FamilyPlateData!$B:$B,MATCH($I1435,FamilyPlateData!$H:$H,0))</f>
        <v>4</v>
      </c>
      <c r="E1435">
        <v>1</v>
      </c>
      <c r="F1435" s="19">
        <v>60</v>
      </c>
      <c r="G1435" t="s">
        <v>4</v>
      </c>
      <c r="H1435" s="5">
        <v>3</v>
      </c>
      <c r="I1435" t="s">
        <v>297</v>
      </c>
      <c r="J1435" s="15" t="str">
        <f t="shared" si="70"/>
        <v>1-60D-3</v>
      </c>
      <c r="K1435">
        <f>INDEX(FamilyPlateData!I:I,MATCH(I1435,FamilyPlateData!H:H,0))</f>
        <v>2</v>
      </c>
      <c r="L1435" t="str">
        <f>INDEX(FamilyPlateData!J:J,MATCH(I1435,FamilyPlateData!H:H,0))</f>
        <v>A2</v>
      </c>
      <c r="M1435">
        <v>0</v>
      </c>
      <c r="N1435">
        <v>0</v>
      </c>
      <c r="O1435">
        <f>IF(_xlfn.IFNA(INDEX(ShrinkageData!H:H,MATCH(J1435,ShrinkageData!H:H,0)), 0) = 0, 0, 1)</f>
        <v>0</v>
      </c>
      <c r="P1435">
        <v>0</v>
      </c>
      <c r="Q1435">
        <f t="shared" si="71"/>
        <v>0</v>
      </c>
      <c r="R1435" s="1" t="s">
        <v>921</v>
      </c>
      <c r="S1435" s="16">
        <f t="shared" si="72"/>
        <v>0</v>
      </c>
    </row>
    <row r="1436" spans="1:19" x14ac:dyDescent="0.2">
      <c r="A1436" t="str">
        <f>INDEX(FamilyPlateData!$A:$A,MATCH($I1436,FamilyPlateData!$H:$H,0))</f>
        <v>F10M15</v>
      </c>
      <c r="B1436" t="str">
        <f>INDEX(FamilyPlateData!$C:$C,MATCH($I1436,FamilyPlateData!$H:$H,0))</f>
        <v>10</v>
      </c>
      <c r="C1436" t="str">
        <f>INDEX(FamilyPlateData!$D:$D,MATCH($I1436,FamilyPlateData!$H:$H,0))</f>
        <v>15</v>
      </c>
      <c r="D1436">
        <f>INDEX(FamilyPlateData!$B:$B,MATCH($I1436,FamilyPlateData!$H:$H,0))</f>
        <v>4</v>
      </c>
      <c r="E1436">
        <v>1</v>
      </c>
      <c r="F1436" s="19">
        <v>60</v>
      </c>
      <c r="G1436" t="s">
        <v>4</v>
      </c>
      <c r="H1436" s="5">
        <v>4</v>
      </c>
      <c r="I1436" t="s">
        <v>297</v>
      </c>
      <c r="J1436" s="15" t="str">
        <f t="shared" si="70"/>
        <v>1-60D-4</v>
      </c>
      <c r="K1436">
        <f>INDEX(FamilyPlateData!I:I,MATCH(I1436,FamilyPlateData!H:H,0))</f>
        <v>2</v>
      </c>
      <c r="L1436" t="str">
        <f>INDEX(FamilyPlateData!J:J,MATCH(I1436,FamilyPlateData!H:H,0))</f>
        <v>A2</v>
      </c>
      <c r="M1436">
        <v>1</v>
      </c>
      <c r="N1436">
        <v>1</v>
      </c>
      <c r="O1436">
        <f>IF(_xlfn.IFNA(INDEX(ShrinkageData!H:H,MATCH(J1436,ShrinkageData!H:H,0)), 0) = 0, 0, 1)</f>
        <v>0</v>
      </c>
      <c r="P1436">
        <v>0</v>
      </c>
      <c r="Q1436">
        <f t="shared" si="71"/>
        <v>1</v>
      </c>
      <c r="R1436" s="1">
        <v>43600</v>
      </c>
      <c r="S1436" s="16">
        <f t="shared" si="72"/>
        <v>163</v>
      </c>
    </row>
    <row r="1437" spans="1:19" x14ac:dyDescent="0.2">
      <c r="A1437" t="str">
        <f>INDEX(FamilyPlateData!$A:$A,MATCH($I1437,FamilyPlateData!$H:$H,0))</f>
        <v>F10M15</v>
      </c>
      <c r="B1437" t="str">
        <f>INDEX(FamilyPlateData!$C:$C,MATCH($I1437,FamilyPlateData!$H:$H,0))</f>
        <v>10</v>
      </c>
      <c r="C1437" t="str">
        <f>INDEX(FamilyPlateData!$D:$D,MATCH($I1437,FamilyPlateData!$H:$H,0))</f>
        <v>15</v>
      </c>
      <c r="D1437">
        <f>INDEX(FamilyPlateData!$B:$B,MATCH($I1437,FamilyPlateData!$H:$H,0))</f>
        <v>4</v>
      </c>
      <c r="E1437">
        <v>1</v>
      </c>
      <c r="F1437" s="19">
        <v>60</v>
      </c>
      <c r="G1437" t="s">
        <v>4</v>
      </c>
      <c r="H1437" s="5">
        <v>5</v>
      </c>
      <c r="I1437" t="s">
        <v>297</v>
      </c>
      <c r="J1437" s="15" t="str">
        <f t="shared" si="70"/>
        <v>1-60D-5</v>
      </c>
      <c r="K1437">
        <f>INDEX(FamilyPlateData!I:I,MATCH(I1437,FamilyPlateData!H:H,0))</f>
        <v>2</v>
      </c>
      <c r="L1437" t="str">
        <f>INDEX(FamilyPlateData!J:J,MATCH(I1437,FamilyPlateData!H:H,0))</f>
        <v>A2</v>
      </c>
      <c r="M1437">
        <v>1</v>
      </c>
      <c r="N1437">
        <v>1</v>
      </c>
      <c r="O1437">
        <f>IF(_xlfn.IFNA(INDEX(ShrinkageData!H:H,MATCH(J1437,ShrinkageData!H:H,0)), 0) = 0, 0, 1)</f>
        <v>0</v>
      </c>
      <c r="P1437">
        <v>0</v>
      </c>
      <c r="Q1437">
        <f t="shared" si="71"/>
        <v>1</v>
      </c>
      <c r="R1437" s="1">
        <v>43595</v>
      </c>
      <c r="S1437" s="16">
        <f t="shared" si="72"/>
        <v>158</v>
      </c>
    </row>
    <row r="1438" spans="1:19" x14ac:dyDescent="0.2">
      <c r="A1438" t="str">
        <f>INDEX(FamilyPlateData!$A:$A,MATCH($I1438,FamilyPlateData!$H:$H,0))</f>
        <v>F10M15</v>
      </c>
      <c r="B1438" t="str">
        <f>INDEX(FamilyPlateData!$C:$C,MATCH($I1438,FamilyPlateData!$H:$H,0))</f>
        <v>10</v>
      </c>
      <c r="C1438" t="str">
        <f>INDEX(FamilyPlateData!$D:$D,MATCH($I1438,FamilyPlateData!$H:$H,0))</f>
        <v>15</v>
      </c>
      <c r="D1438">
        <f>INDEX(FamilyPlateData!$B:$B,MATCH($I1438,FamilyPlateData!$H:$H,0))</f>
        <v>4</v>
      </c>
      <c r="E1438">
        <v>1</v>
      </c>
      <c r="F1438" s="19">
        <v>60</v>
      </c>
      <c r="G1438" t="s">
        <v>4</v>
      </c>
      <c r="H1438" s="5">
        <v>6</v>
      </c>
      <c r="I1438" t="s">
        <v>297</v>
      </c>
      <c r="J1438" s="15" t="str">
        <f t="shared" si="70"/>
        <v>1-60D-6</v>
      </c>
      <c r="K1438">
        <f>INDEX(FamilyPlateData!I:I,MATCH(I1438,FamilyPlateData!H:H,0))</f>
        <v>2</v>
      </c>
      <c r="L1438" t="str">
        <f>INDEX(FamilyPlateData!J:J,MATCH(I1438,FamilyPlateData!H:H,0))</f>
        <v>A2</v>
      </c>
      <c r="M1438">
        <v>1</v>
      </c>
      <c r="N1438">
        <v>1</v>
      </c>
      <c r="O1438">
        <f>IF(_xlfn.IFNA(INDEX(ShrinkageData!H:H,MATCH(J1438,ShrinkageData!H:H,0)), 0) = 0, 0, 1)</f>
        <v>0</v>
      </c>
      <c r="P1438">
        <v>0</v>
      </c>
      <c r="Q1438">
        <f t="shared" si="71"/>
        <v>1</v>
      </c>
      <c r="R1438" s="1">
        <v>43595</v>
      </c>
      <c r="S1438" s="16">
        <f t="shared" si="72"/>
        <v>158</v>
      </c>
    </row>
    <row r="1439" spans="1:19" x14ac:dyDescent="0.2">
      <c r="A1439" t="str">
        <f>INDEX(FamilyPlateData!$A:$A,MATCH($I1439,FamilyPlateData!$H:$H,0))</f>
        <v>F01M03</v>
      </c>
      <c r="B1439" t="str">
        <f>INDEX(FamilyPlateData!$C:$C,MATCH($I1439,FamilyPlateData!$H:$H,0))</f>
        <v>01</v>
      </c>
      <c r="C1439" t="str">
        <f>INDEX(FamilyPlateData!$D:$D,MATCH($I1439,FamilyPlateData!$H:$H,0))</f>
        <v>03</v>
      </c>
      <c r="D1439">
        <f>INDEX(FamilyPlateData!$B:$B,MATCH($I1439,FamilyPlateData!$H:$H,0))</f>
        <v>1</v>
      </c>
      <c r="E1439">
        <v>1</v>
      </c>
      <c r="F1439" s="19">
        <v>61</v>
      </c>
      <c r="G1439" t="s">
        <v>1</v>
      </c>
      <c r="H1439" s="5">
        <v>1</v>
      </c>
      <c r="I1439" t="s">
        <v>298</v>
      </c>
      <c r="J1439" s="15" t="str">
        <f t="shared" si="70"/>
        <v>1-61A-1</v>
      </c>
      <c r="K1439">
        <f>INDEX(FamilyPlateData!I:I,MATCH(I1439,FamilyPlateData!H:H,0))</f>
        <v>3</v>
      </c>
      <c r="L1439" t="str">
        <f>INDEX(FamilyPlateData!J:J,MATCH(I1439,FamilyPlateData!H:H,0))</f>
        <v>A4</v>
      </c>
      <c r="M1439">
        <v>1</v>
      </c>
      <c r="N1439">
        <v>1</v>
      </c>
      <c r="O1439">
        <f>IF(_xlfn.IFNA(INDEX(ShrinkageData!H:H,MATCH(J1439,ShrinkageData!H:H,0)), 0) = 0, 0, 1)</f>
        <v>0</v>
      </c>
      <c r="P1439">
        <v>0</v>
      </c>
      <c r="Q1439">
        <f t="shared" si="71"/>
        <v>1</v>
      </c>
      <c r="R1439" s="1">
        <v>43593</v>
      </c>
      <c r="S1439" s="16">
        <f t="shared" si="72"/>
        <v>156</v>
      </c>
    </row>
    <row r="1440" spans="1:19" x14ac:dyDescent="0.2">
      <c r="A1440" t="str">
        <f>INDEX(FamilyPlateData!$A:$A,MATCH($I1440,FamilyPlateData!$H:$H,0))</f>
        <v>F01M03</v>
      </c>
      <c r="B1440" t="str">
        <f>INDEX(FamilyPlateData!$C:$C,MATCH($I1440,FamilyPlateData!$H:$H,0))</f>
        <v>01</v>
      </c>
      <c r="C1440" t="str">
        <f>INDEX(FamilyPlateData!$D:$D,MATCH($I1440,FamilyPlateData!$H:$H,0))</f>
        <v>03</v>
      </c>
      <c r="D1440">
        <f>INDEX(FamilyPlateData!$B:$B,MATCH($I1440,FamilyPlateData!$H:$H,0))</f>
        <v>1</v>
      </c>
      <c r="E1440">
        <v>1</v>
      </c>
      <c r="F1440" s="19">
        <v>61</v>
      </c>
      <c r="G1440" t="s">
        <v>1</v>
      </c>
      <c r="H1440" s="5">
        <v>2</v>
      </c>
      <c r="I1440" t="s">
        <v>298</v>
      </c>
      <c r="J1440" s="15" t="str">
        <f t="shared" si="70"/>
        <v>1-61A-2</v>
      </c>
      <c r="K1440">
        <f>INDEX(FamilyPlateData!I:I,MATCH(I1440,FamilyPlateData!H:H,0))</f>
        <v>3</v>
      </c>
      <c r="L1440" t="str">
        <f>INDEX(FamilyPlateData!J:J,MATCH(I1440,FamilyPlateData!H:H,0))</f>
        <v>A4</v>
      </c>
      <c r="M1440">
        <v>0</v>
      </c>
      <c r="N1440">
        <v>0</v>
      </c>
      <c r="O1440">
        <f>IF(_xlfn.IFNA(INDEX(ShrinkageData!H:H,MATCH(J1440,ShrinkageData!H:H,0)), 0) = 0, 0, 1)</f>
        <v>0</v>
      </c>
      <c r="P1440">
        <v>0</v>
      </c>
      <c r="Q1440">
        <f t="shared" si="71"/>
        <v>0</v>
      </c>
      <c r="R1440" s="1" t="s">
        <v>921</v>
      </c>
      <c r="S1440" s="16">
        <f t="shared" si="72"/>
        <v>0</v>
      </c>
    </row>
    <row r="1441" spans="1:19" x14ac:dyDescent="0.2">
      <c r="A1441" t="str">
        <f>INDEX(FamilyPlateData!$A:$A,MATCH($I1441,FamilyPlateData!$H:$H,0))</f>
        <v>F01M03</v>
      </c>
      <c r="B1441" t="str">
        <f>INDEX(FamilyPlateData!$C:$C,MATCH($I1441,FamilyPlateData!$H:$H,0))</f>
        <v>01</v>
      </c>
      <c r="C1441" t="str">
        <f>INDEX(FamilyPlateData!$D:$D,MATCH($I1441,FamilyPlateData!$H:$H,0))</f>
        <v>03</v>
      </c>
      <c r="D1441">
        <f>INDEX(FamilyPlateData!$B:$B,MATCH($I1441,FamilyPlateData!$H:$H,0))</f>
        <v>1</v>
      </c>
      <c r="E1441">
        <v>1</v>
      </c>
      <c r="F1441" s="19">
        <v>61</v>
      </c>
      <c r="G1441" t="s">
        <v>1</v>
      </c>
      <c r="H1441" s="5">
        <v>3</v>
      </c>
      <c r="I1441" t="s">
        <v>298</v>
      </c>
      <c r="J1441" s="15" t="str">
        <f t="shared" si="70"/>
        <v>1-61A-3</v>
      </c>
      <c r="K1441">
        <f>INDEX(FamilyPlateData!I:I,MATCH(I1441,FamilyPlateData!H:H,0))</f>
        <v>3</v>
      </c>
      <c r="L1441" t="str">
        <f>INDEX(FamilyPlateData!J:J,MATCH(I1441,FamilyPlateData!H:H,0))</f>
        <v>A4</v>
      </c>
      <c r="M1441">
        <v>1</v>
      </c>
      <c r="N1441">
        <v>1</v>
      </c>
      <c r="O1441">
        <f>IF(_xlfn.IFNA(INDEX(ShrinkageData!H:H,MATCH(J1441,ShrinkageData!H:H,0)), 0) = 0, 0, 1)</f>
        <v>0</v>
      </c>
      <c r="P1441">
        <v>0</v>
      </c>
      <c r="Q1441">
        <f t="shared" si="71"/>
        <v>1</v>
      </c>
      <c r="R1441" s="1">
        <v>43600</v>
      </c>
      <c r="S1441" s="16">
        <f t="shared" si="72"/>
        <v>163</v>
      </c>
    </row>
    <row r="1442" spans="1:19" x14ac:dyDescent="0.2">
      <c r="A1442" t="str">
        <f>INDEX(FamilyPlateData!$A:$A,MATCH($I1442,FamilyPlateData!$H:$H,0))</f>
        <v>F01M03</v>
      </c>
      <c r="B1442" t="str">
        <f>INDEX(FamilyPlateData!$C:$C,MATCH($I1442,FamilyPlateData!$H:$H,0))</f>
        <v>01</v>
      </c>
      <c r="C1442" t="str">
        <f>INDEX(FamilyPlateData!$D:$D,MATCH($I1442,FamilyPlateData!$H:$H,0))</f>
        <v>03</v>
      </c>
      <c r="D1442">
        <f>INDEX(FamilyPlateData!$B:$B,MATCH($I1442,FamilyPlateData!$H:$H,0))</f>
        <v>1</v>
      </c>
      <c r="E1442">
        <v>1</v>
      </c>
      <c r="F1442" s="19">
        <v>61</v>
      </c>
      <c r="G1442" t="s">
        <v>1</v>
      </c>
      <c r="H1442" s="5">
        <v>4</v>
      </c>
      <c r="I1442" t="s">
        <v>298</v>
      </c>
      <c r="J1442" s="15" t="str">
        <f t="shared" si="70"/>
        <v>1-61A-4</v>
      </c>
      <c r="K1442">
        <f>INDEX(FamilyPlateData!I:I,MATCH(I1442,FamilyPlateData!H:H,0))</f>
        <v>3</v>
      </c>
      <c r="L1442" t="str">
        <f>INDEX(FamilyPlateData!J:J,MATCH(I1442,FamilyPlateData!H:H,0))</f>
        <v>A4</v>
      </c>
      <c r="M1442">
        <v>1</v>
      </c>
      <c r="N1442">
        <v>1</v>
      </c>
      <c r="O1442">
        <f>IF(_xlfn.IFNA(INDEX(ShrinkageData!H:H,MATCH(J1442,ShrinkageData!H:H,0)), 0) = 0, 0, 1)</f>
        <v>0</v>
      </c>
      <c r="P1442">
        <v>0</v>
      </c>
      <c r="Q1442">
        <f t="shared" ref="Q1442" si="73">IF(AND(M1442=1,N1442=1,O1442=0,P1442=0),1,0)</f>
        <v>1</v>
      </c>
      <c r="R1442" s="2">
        <v>43613</v>
      </c>
      <c r="S1442" s="16">
        <f t="shared" si="72"/>
        <v>176</v>
      </c>
    </row>
    <row r="1443" spans="1:19" x14ac:dyDescent="0.2">
      <c r="A1443" t="str">
        <f>INDEX(FamilyPlateData!$A:$A,MATCH($I1443,FamilyPlateData!$H:$H,0))</f>
        <v>F01M03</v>
      </c>
      <c r="B1443" t="str">
        <f>INDEX(FamilyPlateData!$C:$C,MATCH($I1443,FamilyPlateData!$H:$H,0))</f>
        <v>01</v>
      </c>
      <c r="C1443" t="str">
        <f>INDEX(FamilyPlateData!$D:$D,MATCH($I1443,FamilyPlateData!$H:$H,0))</f>
        <v>03</v>
      </c>
      <c r="D1443">
        <f>INDEX(FamilyPlateData!$B:$B,MATCH($I1443,FamilyPlateData!$H:$H,0))</f>
        <v>1</v>
      </c>
      <c r="E1443">
        <v>1</v>
      </c>
      <c r="F1443" s="19">
        <v>61</v>
      </c>
      <c r="G1443" t="s">
        <v>1</v>
      </c>
      <c r="H1443" s="5">
        <v>5</v>
      </c>
      <c r="I1443" t="s">
        <v>298</v>
      </c>
      <c r="J1443" s="15" t="str">
        <f t="shared" si="70"/>
        <v>1-61A-5</v>
      </c>
      <c r="K1443">
        <f>INDEX(FamilyPlateData!I:I,MATCH(I1443,FamilyPlateData!H:H,0))</f>
        <v>3</v>
      </c>
      <c r="L1443" t="str">
        <f>INDEX(FamilyPlateData!J:J,MATCH(I1443,FamilyPlateData!H:H,0))</f>
        <v>A4</v>
      </c>
      <c r="M1443">
        <v>1</v>
      </c>
      <c r="N1443">
        <v>1</v>
      </c>
      <c r="O1443">
        <f>IF(_xlfn.IFNA(INDEX(ShrinkageData!H:H,MATCH(J1443,ShrinkageData!H:H,0)), 0) = 0, 0, 1)</f>
        <v>1</v>
      </c>
      <c r="P1443">
        <v>0</v>
      </c>
      <c r="Q1443">
        <f t="shared" si="71"/>
        <v>0</v>
      </c>
      <c r="R1443" s="1">
        <v>43585</v>
      </c>
      <c r="S1443" s="16">
        <f t="shared" si="72"/>
        <v>148</v>
      </c>
    </row>
    <row r="1444" spans="1:19" x14ac:dyDescent="0.2">
      <c r="A1444" t="str">
        <f>INDEX(FamilyPlateData!$A:$A,MATCH($I1444,FamilyPlateData!$H:$H,0))</f>
        <v>F01M03</v>
      </c>
      <c r="B1444" t="str">
        <f>INDEX(FamilyPlateData!$C:$C,MATCH($I1444,FamilyPlateData!$H:$H,0))</f>
        <v>01</v>
      </c>
      <c r="C1444" t="str">
        <f>INDEX(FamilyPlateData!$D:$D,MATCH($I1444,FamilyPlateData!$H:$H,0))</f>
        <v>03</v>
      </c>
      <c r="D1444">
        <f>INDEX(FamilyPlateData!$B:$B,MATCH($I1444,FamilyPlateData!$H:$H,0))</f>
        <v>1</v>
      </c>
      <c r="E1444">
        <v>1</v>
      </c>
      <c r="F1444" s="19">
        <v>61</v>
      </c>
      <c r="G1444" t="s">
        <v>1</v>
      </c>
      <c r="H1444" s="5">
        <v>6</v>
      </c>
      <c r="I1444" t="s">
        <v>298</v>
      </c>
      <c r="J1444" s="15" t="str">
        <f t="shared" si="70"/>
        <v>1-61A-6</v>
      </c>
      <c r="K1444">
        <f>INDEX(FamilyPlateData!I:I,MATCH(I1444,FamilyPlateData!H:H,0))</f>
        <v>3</v>
      </c>
      <c r="L1444" t="str">
        <f>INDEX(FamilyPlateData!J:J,MATCH(I1444,FamilyPlateData!H:H,0))</f>
        <v>A4</v>
      </c>
      <c r="M1444">
        <v>1</v>
      </c>
      <c r="N1444">
        <v>1</v>
      </c>
      <c r="O1444">
        <f>IF(_xlfn.IFNA(INDEX(ShrinkageData!H:H,MATCH(J1444,ShrinkageData!H:H,0)), 0) = 0, 0, 1)</f>
        <v>0</v>
      </c>
      <c r="P1444">
        <v>0</v>
      </c>
      <c r="Q1444">
        <f t="shared" si="71"/>
        <v>1</v>
      </c>
      <c r="R1444" s="1">
        <v>43593</v>
      </c>
      <c r="S1444" s="16">
        <f t="shared" si="72"/>
        <v>156</v>
      </c>
    </row>
    <row r="1445" spans="1:19" x14ac:dyDescent="0.2">
      <c r="A1445" t="str">
        <f>INDEX(FamilyPlateData!$A:$A,MATCH($I1445,FamilyPlateData!$H:$H,0))</f>
        <v>F01M03</v>
      </c>
      <c r="B1445" t="str">
        <f>INDEX(FamilyPlateData!$C:$C,MATCH($I1445,FamilyPlateData!$H:$H,0))</f>
        <v>01</v>
      </c>
      <c r="C1445" t="str">
        <f>INDEX(FamilyPlateData!$D:$D,MATCH($I1445,FamilyPlateData!$H:$H,0))</f>
        <v>03</v>
      </c>
      <c r="D1445">
        <f>INDEX(FamilyPlateData!$B:$B,MATCH($I1445,FamilyPlateData!$H:$H,0))</f>
        <v>1</v>
      </c>
      <c r="E1445">
        <v>1</v>
      </c>
      <c r="F1445" s="19">
        <v>61</v>
      </c>
      <c r="G1445" t="s">
        <v>2</v>
      </c>
      <c r="H1445" s="5">
        <v>1</v>
      </c>
      <c r="I1445" t="s">
        <v>299</v>
      </c>
      <c r="J1445" s="15" t="str">
        <f t="shared" si="70"/>
        <v>1-61B-1</v>
      </c>
      <c r="K1445">
        <f>INDEX(FamilyPlateData!I:I,MATCH(I1445,FamilyPlateData!H:H,0))</f>
        <v>3</v>
      </c>
      <c r="L1445" t="str">
        <f>INDEX(FamilyPlateData!J:J,MATCH(I1445,FamilyPlateData!H:H,0))</f>
        <v>A4</v>
      </c>
      <c r="M1445">
        <v>0</v>
      </c>
      <c r="N1445">
        <v>0</v>
      </c>
      <c r="O1445">
        <f>IF(_xlfn.IFNA(INDEX(ShrinkageData!H:H,MATCH(J1445,ShrinkageData!H:H,0)), 0) = 0, 0, 1)</f>
        <v>0</v>
      </c>
      <c r="P1445">
        <v>0</v>
      </c>
      <c r="Q1445">
        <f t="shared" si="71"/>
        <v>0</v>
      </c>
      <c r="R1445" s="1" t="s">
        <v>921</v>
      </c>
      <c r="S1445" s="16">
        <f t="shared" si="72"/>
        <v>0</v>
      </c>
    </row>
    <row r="1446" spans="1:19" x14ac:dyDescent="0.2">
      <c r="A1446" t="str">
        <f>INDEX(FamilyPlateData!$A:$A,MATCH($I1446,FamilyPlateData!$H:$H,0))</f>
        <v>F01M03</v>
      </c>
      <c r="B1446" t="str">
        <f>INDEX(FamilyPlateData!$C:$C,MATCH($I1446,FamilyPlateData!$H:$H,0))</f>
        <v>01</v>
      </c>
      <c r="C1446" t="str">
        <f>INDEX(FamilyPlateData!$D:$D,MATCH($I1446,FamilyPlateData!$H:$H,0))</f>
        <v>03</v>
      </c>
      <c r="D1446">
        <f>INDEX(FamilyPlateData!$B:$B,MATCH($I1446,FamilyPlateData!$H:$H,0))</f>
        <v>1</v>
      </c>
      <c r="E1446">
        <v>1</v>
      </c>
      <c r="F1446" s="19">
        <v>61</v>
      </c>
      <c r="G1446" t="s">
        <v>2</v>
      </c>
      <c r="H1446" s="5">
        <v>2</v>
      </c>
      <c r="I1446" t="s">
        <v>299</v>
      </c>
      <c r="J1446" s="15" t="str">
        <f t="shared" si="70"/>
        <v>1-61B-2</v>
      </c>
      <c r="K1446">
        <f>INDEX(FamilyPlateData!I:I,MATCH(I1446,FamilyPlateData!H:H,0))</f>
        <v>3</v>
      </c>
      <c r="L1446" t="str">
        <f>INDEX(FamilyPlateData!J:J,MATCH(I1446,FamilyPlateData!H:H,0))</f>
        <v>A4</v>
      </c>
      <c r="M1446">
        <v>0</v>
      </c>
      <c r="N1446">
        <v>0</v>
      </c>
      <c r="O1446">
        <f>IF(_xlfn.IFNA(INDEX(ShrinkageData!H:H,MATCH(J1446,ShrinkageData!H:H,0)), 0) = 0, 0, 1)</f>
        <v>0</v>
      </c>
      <c r="P1446">
        <v>0</v>
      </c>
      <c r="Q1446">
        <f t="shared" si="71"/>
        <v>0</v>
      </c>
      <c r="R1446" s="1" t="s">
        <v>921</v>
      </c>
      <c r="S1446" s="16">
        <f t="shared" si="72"/>
        <v>0</v>
      </c>
    </row>
    <row r="1447" spans="1:19" x14ac:dyDescent="0.2">
      <c r="A1447" t="str">
        <f>INDEX(FamilyPlateData!$A:$A,MATCH($I1447,FamilyPlateData!$H:$H,0))</f>
        <v>F01M03</v>
      </c>
      <c r="B1447" t="str">
        <f>INDEX(FamilyPlateData!$C:$C,MATCH($I1447,FamilyPlateData!$H:$H,0))</f>
        <v>01</v>
      </c>
      <c r="C1447" t="str">
        <f>INDEX(FamilyPlateData!$D:$D,MATCH($I1447,FamilyPlateData!$H:$H,0))</f>
        <v>03</v>
      </c>
      <c r="D1447">
        <f>INDEX(FamilyPlateData!$B:$B,MATCH($I1447,FamilyPlateData!$H:$H,0))</f>
        <v>1</v>
      </c>
      <c r="E1447">
        <v>1</v>
      </c>
      <c r="F1447" s="19">
        <v>61</v>
      </c>
      <c r="G1447" t="s">
        <v>2</v>
      </c>
      <c r="H1447" s="5">
        <v>3</v>
      </c>
      <c r="I1447" t="s">
        <v>299</v>
      </c>
      <c r="J1447" s="15" t="str">
        <f t="shared" si="70"/>
        <v>1-61B-3</v>
      </c>
      <c r="K1447">
        <f>INDEX(FamilyPlateData!I:I,MATCH(I1447,FamilyPlateData!H:H,0))</f>
        <v>3</v>
      </c>
      <c r="L1447" t="str">
        <f>INDEX(FamilyPlateData!J:J,MATCH(I1447,FamilyPlateData!H:H,0))</f>
        <v>A4</v>
      </c>
      <c r="M1447">
        <v>1</v>
      </c>
      <c r="N1447">
        <v>1</v>
      </c>
      <c r="O1447">
        <f>IF(_xlfn.IFNA(INDEX(ShrinkageData!H:H,MATCH(J1447,ShrinkageData!H:H,0)), 0) = 0, 0, 1)</f>
        <v>1</v>
      </c>
      <c r="P1447">
        <v>0</v>
      </c>
      <c r="Q1447">
        <f t="shared" si="71"/>
        <v>0</v>
      </c>
      <c r="R1447" s="1">
        <v>43583</v>
      </c>
      <c r="S1447" s="16">
        <f t="shared" si="72"/>
        <v>146</v>
      </c>
    </row>
    <row r="1448" spans="1:19" x14ac:dyDescent="0.2">
      <c r="A1448" t="str">
        <f>INDEX(FamilyPlateData!$A:$A,MATCH($I1448,FamilyPlateData!$H:$H,0))</f>
        <v>F01M03</v>
      </c>
      <c r="B1448" t="str">
        <f>INDEX(FamilyPlateData!$C:$C,MATCH($I1448,FamilyPlateData!$H:$H,0))</f>
        <v>01</v>
      </c>
      <c r="C1448" t="str">
        <f>INDEX(FamilyPlateData!$D:$D,MATCH($I1448,FamilyPlateData!$H:$H,0))</f>
        <v>03</v>
      </c>
      <c r="D1448">
        <f>INDEX(FamilyPlateData!$B:$B,MATCH($I1448,FamilyPlateData!$H:$H,0))</f>
        <v>1</v>
      </c>
      <c r="E1448">
        <v>1</v>
      </c>
      <c r="F1448" s="19">
        <v>61</v>
      </c>
      <c r="G1448" t="s">
        <v>2</v>
      </c>
      <c r="H1448" s="5">
        <v>4</v>
      </c>
      <c r="I1448" t="s">
        <v>299</v>
      </c>
      <c r="J1448" s="15" t="str">
        <f t="shared" si="70"/>
        <v>1-61B-4</v>
      </c>
      <c r="K1448">
        <f>INDEX(FamilyPlateData!I:I,MATCH(I1448,FamilyPlateData!H:H,0))</f>
        <v>3</v>
      </c>
      <c r="L1448" t="str">
        <f>INDEX(FamilyPlateData!J:J,MATCH(I1448,FamilyPlateData!H:H,0))</f>
        <v>A4</v>
      </c>
      <c r="M1448">
        <v>1</v>
      </c>
      <c r="N1448">
        <v>1</v>
      </c>
      <c r="O1448">
        <f>IF(_xlfn.IFNA(INDEX(ShrinkageData!H:H,MATCH(J1448,ShrinkageData!H:H,0)), 0) = 0, 0, 1)</f>
        <v>0</v>
      </c>
      <c r="P1448">
        <v>0</v>
      </c>
      <c r="Q1448">
        <f t="shared" si="71"/>
        <v>1</v>
      </c>
      <c r="R1448" s="1">
        <v>43600</v>
      </c>
      <c r="S1448" s="16">
        <f t="shared" si="72"/>
        <v>163</v>
      </c>
    </row>
    <row r="1449" spans="1:19" x14ac:dyDescent="0.2">
      <c r="A1449" t="str">
        <f>INDEX(FamilyPlateData!$A:$A,MATCH($I1449,FamilyPlateData!$H:$H,0))</f>
        <v>F01M03</v>
      </c>
      <c r="B1449" t="str">
        <f>INDEX(FamilyPlateData!$C:$C,MATCH($I1449,FamilyPlateData!$H:$H,0))</f>
        <v>01</v>
      </c>
      <c r="C1449" t="str">
        <f>INDEX(FamilyPlateData!$D:$D,MATCH($I1449,FamilyPlateData!$H:$H,0))</f>
        <v>03</v>
      </c>
      <c r="D1449">
        <f>INDEX(FamilyPlateData!$B:$B,MATCH($I1449,FamilyPlateData!$H:$H,0))</f>
        <v>1</v>
      </c>
      <c r="E1449">
        <v>1</v>
      </c>
      <c r="F1449" s="19">
        <v>61</v>
      </c>
      <c r="G1449" t="s">
        <v>2</v>
      </c>
      <c r="H1449" s="5">
        <v>5</v>
      </c>
      <c r="I1449" t="s">
        <v>299</v>
      </c>
      <c r="J1449" s="15" t="str">
        <f t="shared" si="70"/>
        <v>1-61B-5</v>
      </c>
      <c r="K1449">
        <f>INDEX(FamilyPlateData!I:I,MATCH(I1449,FamilyPlateData!H:H,0))</f>
        <v>3</v>
      </c>
      <c r="L1449" t="str">
        <f>INDEX(FamilyPlateData!J:J,MATCH(I1449,FamilyPlateData!H:H,0))</f>
        <v>A4</v>
      </c>
      <c r="M1449">
        <v>1</v>
      </c>
      <c r="N1449">
        <v>1</v>
      </c>
      <c r="O1449">
        <f>IF(_xlfn.IFNA(INDEX(ShrinkageData!H:H,MATCH(J1449,ShrinkageData!H:H,0)), 0) = 0, 0, 1)</f>
        <v>0</v>
      </c>
      <c r="P1449">
        <v>0</v>
      </c>
      <c r="Q1449">
        <f t="shared" si="71"/>
        <v>1</v>
      </c>
      <c r="R1449" s="1">
        <v>43600</v>
      </c>
      <c r="S1449" s="16">
        <f t="shared" si="72"/>
        <v>163</v>
      </c>
    </row>
    <row r="1450" spans="1:19" x14ac:dyDescent="0.2">
      <c r="A1450" t="str">
        <f>INDEX(FamilyPlateData!$A:$A,MATCH($I1450,FamilyPlateData!$H:$H,0))</f>
        <v>F01M03</v>
      </c>
      <c r="B1450" t="str">
        <f>INDEX(FamilyPlateData!$C:$C,MATCH($I1450,FamilyPlateData!$H:$H,0))</f>
        <v>01</v>
      </c>
      <c r="C1450" t="str">
        <f>INDEX(FamilyPlateData!$D:$D,MATCH($I1450,FamilyPlateData!$H:$H,0))</f>
        <v>03</v>
      </c>
      <c r="D1450">
        <f>INDEX(FamilyPlateData!$B:$B,MATCH($I1450,FamilyPlateData!$H:$H,0))</f>
        <v>1</v>
      </c>
      <c r="E1450">
        <v>1</v>
      </c>
      <c r="F1450" s="19">
        <v>61</v>
      </c>
      <c r="G1450" t="s">
        <v>2</v>
      </c>
      <c r="H1450" s="5">
        <v>6</v>
      </c>
      <c r="I1450" t="s">
        <v>299</v>
      </c>
      <c r="J1450" s="15" t="str">
        <f t="shared" si="70"/>
        <v>1-61B-6</v>
      </c>
      <c r="K1450">
        <f>INDEX(FamilyPlateData!I:I,MATCH(I1450,FamilyPlateData!H:H,0))</f>
        <v>3</v>
      </c>
      <c r="L1450" t="str">
        <f>INDEX(FamilyPlateData!J:J,MATCH(I1450,FamilyPlateData!H:H,0))</f>
        <v>A4</v>
      </c>
      <c r="M1450">
        <v>0</v>
      </c>
      <c r="N1450">
        <v>0</v>
      </c>
      <c r="O1450">
        <f>IF(_xlfn.IFNA(INDEX(ShrinkageData!H:H,MATCH(J1450,ShrinkageData!H:H,0)), 0) = 0, 0, 1)</f>
        <v>0</v>
      </c>
      <c r="P1450">
        <v>0</v>
      </c>
      <c r="Q1450">
        <f t="shared" si="71"/>
        <v>0</v>
      </c>
      <c r="R1450" s="1" t="s">
        <v>921</v>
      </c>
      <c r="S1450" s="16">
        <f t="shared" si="72"/>
        <v>0</v>
      </c>
    </row>
    <row r="1451" spans="1:19" x14ac:dyDescent="0.2">
      <c r="A1451" t="str">
        <f>INDEX(FamilyPlateData!$A:$A,MATCH($I1451,FamilyPlateData!$H:$H,0))</f>
        <v>F07M10</v>
      </c>
      <c r="B1451" t="str">
        <f>INDEX(FamilyPlateData!$C:$C,MATCH($I1451,FamilyPlateData!$H:$H,0))</f>
        <v>07</v>
      </c>
      <c r="C1451" t="str">
        <f>INDEX(FamilyPlateData!$D:$D,MATCH($I1451,FamilyPlateData!$H:$H,0))</f>
        <v>10</v>
      </c>
      <c r="D1451">
        <f>INDEX(FamilyPlateData!$B:$B,MATCH($I1451,FamilyPlateData!$H:$H,0))</f>
        <v>3</v>
      </c>
      <c r="E1451">
        <v>1</v>
      </c>
      <c r="F1451" s="19">
        <v>61</v>
      </c>
      <c r="G1451" t="s">
        <v>3</v>
      </c>
      <c r="H1451" s="5">
        <v>1</v>
      </c>
      <c r="I1451" t="s">
        <v>300</v>
      </c>
      <c r="J1451" s="15" t="str">
        <f t="shared" si="70"/>
        <v>1-61C-1</v>
      </c>
      <c r="K1451">
        <f>INDEX(FamilyPlateData!I:I,MATCH(I1451,FamilyPlateData!H:H,0))</f>
        <v>3</v>
      </c>
      <c r="L1451" t="str">
        <f>INDEX(FamilyPlateData!J:J,MATCH(I1451,FamilyPlateData!H:H,0))</f>
        <v>A4</v>
      </c>
      <c r="M1451">
        <v>1</v>
      </c>
      <c r="N1451">
        <v>1</v>
      </c>
      <c r="O1451">
        <f>IF(_xlfn.IFNA(INDEX(ShrinkageData!H:H,MATCH(J1451,ShrinkageData!H:H,0)), 0) = 0, 0, 1)</f>
        <v>1</v>
      </c>
      <c r="P1451">
        <v>0</v>
      </c>
      <c r="Q1451">
        <f t="shared" si="71"/>
        <v>0</v>
      </c>
      <c r="R1451" s="1">
        <v>43593</v>
      </c>
      <c r="S1451" s="16">
        <f t="shared" si="72"/>
        <v>156</v>
      </c>
    </row>
    <row r="1452" spans="1:19" x14ac:dyDescent="0.2">
      <c r="A1452" t="str">
        <f>INDEX(FamilyPlateData!$A:$A,MATCH($I1452,FamilyPlateData!$H:$H,0))</f>
        <v>F07M10</v>
      </c>
      <c r="B1452" t="str">
        <f>INDEX(FamilyPlateData!$C:$C,MATCH($I1452,FamilyPlateData!$H:$H,0))</f>
        <v>07</v>
      </c>
      <c r="C1452" t="str">
        <f>INDEX(FamilyPlateData!$D:$D,MATCH($I1452,FamilyPlateData!$H:$H,0))</f>
        <v>10</v>
      </c>
      <c r="D1452">
        <f>INDEX(FamilyPlateData!$B:$B,MATCH($I1452,FamilyPlateData!$H:$H,0))</f>
        <v>3</v>
      </c>
      <c r="E1452">
        <v>1</v>
      </c>
      <c r="F1452" s="19">
        <v>61</v>
      </c>
      <c r="G1452" t="s">
        <v>3</v>
      </c>
      <c r="H1452" s="5">
        <v>2</v>
      </c>
      <c r="I1452" t="s">
        <v>300</v>
      </c>
      <c r="J1452" s="15" t="str">
        <f t="shared" si="70"/>
        <v>1-61C-2</v>
      </c>
      <c r="K1452">
        <f>INDEX(FamilyPlateData!I:I,MATCH(I1452,FamilyPlateData!H:H,0))</f>
        <v>3</v>
      </c>
      <c r="L1452" t="str">
        <f>INDEX(FamilyPlateData!J:J,MATCH(I1452,FamilyPlateData!H:H,0))</f>
        <v>A4</v>
      </c>
      <c r="M1452">
        <v>1</v>
      </c>
      <c r="N1452">
        <v>1</v>
      </c>
      <c r="O1452">
        <f>IF(_xlfn.IFNA(INDEX(ShrinkageData!H:H,MATCH(J1452,ShrinkageData!H:H,0)), 0) = 0, 0, 1)</f>
        <v>0</v>
      </c>
      <c r="P1452">
        <v>0</v>
      </c>
      <c r="Q1452">
        <f t="shared" si="71"/>
        <v>1</v>
      </c>
      <c r="R1452" s="1">
        <v>43600</v>
      </c>
      <c r="S1452" s="16">
        <f t="shared" si="72"/>
        <v>163</v>
      </c>
    </row>
    <row r="1453" spans="1:19" x14ac:dyDescent="0.2">
      <c r="A1453" t="str">
        <f>INDEX(FamilyPlateData!$A:$A,MATCH($I1453,FamilyPlateData!$H:$H,0))</f>
        <v>F07M10</v>
      </c>
      <c r="B1453" t="str">
        <f>INDEX(FamilyPlateData!$C:$C,MATCH($I1453,FamilyPlateData!$H:$H,0))</f>
        <v>07</v>
      </c>
      <c r="C1453" t="str">
        <f>INDEX(FamilyPlateData!$D:$D,MATCH($I1453,FamilyPlateData!$H:$H,0))</f>
        <v>10</v>
      </c>
      <c r="D1453">
        <f>INDEX(FamilyPlateData!$B:$B,MATCH($I1453,FamilyPlateData!$H:$H,0))</f>
        <v>3</v>
      </c>
      <c r="E1453">
        <v>1</v>
      </c>
      <c r="F1453" s="19">
        <v>61</v>
      </c>
      <c r="G1453" t="s">
        <v>3</v>
      </c>
      <c r="H1453" s="5">
        <v>3</v>
      </c>
      <c r="I1453" t="s">
        <v>300</v>
      </c>
      <c r="J1453" s="15" t="str">
        <f t="shared" si="70"/>
        <v>1-61C-3</v>
      </c>
      <c r="K1453">
        <f>INDEX(FamilyPlateData!I:I,MATCH(I1453,FamilyPlateData!H:H,0))</f>
        <v>3</v>
      </c>
      <c r="L1453" t="str">
        <f>INDEX(FamilyPlateData!J:J,MATCH(I1453,FamilyPlateData!H:H,0))</f>
        <v>A4</v>
      </c>
      <c r="M1453">
        <v>1</v>
      </c>
      <c r="N1453">
        <v>1</v>
      </c>
      <c r="O1453">
        <f>IF(_xlfn.IFNA(INDEX(ShrinkageData!H:H,MATCH(J1453,ShrinkageData!H:H,0)), 0) = 0, 0, 1)</f>
        <v>0</v>
      </c>
      <c r="P1453">
        <v>0</v>
      </c>
      <c r="Q1453">
        <f t="shared" si="71"/>
        <v>1</v>
      </c>
      <c r="R1453" s="1">
        <v>43600</v>
      </c>
      <c r="S1453" s="16">
        <f t="shared" si="72"/>
        <v>163</v>
      </c>
    </row>
    <row r="1454" spans="1:19" x14ac:dyDescent="0.2">
      <c r="A1454" t="str">
        <f>INDEX(FamilyPlateData!$A:$A,MATCH($I1454,FamilyPlateData!$H:$H,0))</f>
        <v>F07M10</v>
      </c>
      <c r="B1454" t="str">
        <f>INDEX(FamilyPlateData!$C:$C,MATCH($I1454,FamilyPlateData!$H:$H,0))</f>
        <v>07</v>
      </c>
      <c r="C1454" t="str">
        <f>INDEX(FamilyPlateData!$D:$D,MATCH($I1454,FamilyPlateData!$H:$H,0))</f>
        <v>10</v>
      </c>
      <c r="D1454">
        <f>INDEX(FamilyPlateData!$B:$B,MATCH($I1454,FamilyPlateData!$H:$H,0))</f>
        <v>3</v>
      </c>
      <c r="E1454">
        <v>1</v>
      </c>
      <c r="F1454" s="19">
        <v>61</v>
      </c>
      <c r="G1454" t="s">
        <v>3</v>
      </c>
      <c r="H1454" s="5">
        <v>4</v>
      </c>
      <c r="I1454" t="s">
        <v>300</v>
      </c>
      <c r="J1454" s="15" t="str">
        <f t="shared" si="70"/>
        <v>1-61C-4</v>
      </c>
      <c r="K1454">
        <f>INDEX(FamilyPlateData!I:I,MATCH(I1454,FamilyPlateData!H:H,0))</f>
        <v>3</v>
      </c>
      <c r="L1454" t="str">
        <f>INDEX(FamilyPlateData!J:J,MATCH(I1454,FamilyPlateData!H:H,0))</f>
        <v>A4</v>
      </c>
      <c r="M1454">
        <v>1</v>
      </c>
      <c r="N1454">
        <v>1</v>
      </c>
      <c r="O1454">
        <f>IF(_xlfn.IFNA(INDEX(ShrinkageData!H:H,MATCH(J1454,ShrinkageData!H:H,0)), 0) = 0, 0, 1)</f>
        <v>0</v>
      </c>
      <c r="P1454">
        <v>0</v>
      </c>
      <c r="Q1454">
        <f t="shared" si="71"/>
        <v>1</v>
      </c>
      <c r="R1454" s="1">
        <v>43600</v>
      </c>
      <c r="S1454" s="16">
        <f t="shared" si="72"/>
        <v>163</v>
      </c>
    </row>
    <row r="1455" spans="1:19" x14ac:dyDescent="0.2">
      <c r="A1455" t="str">
        <f>INDEX(FamilyPlateData!$A:$A,MATCH($I1455,FamilyPlateData!$H:$H,0))</f>
        <v>F07M10</v>
      </c>
      <c r="B1455" t="str">
        <f>INDEX(FamilyPlateData!$C:$C,MATCH($I1455,FamilyPlateData!$H:$H,0))</f>
        <v>07</v>
      </c>
      <c r="C1455" t="str">
        <f>INDEX(FamilyPlateData!$D:$D,MATCH($I1455,FamilyPlateData!$H:$H,0))</f>
        <v>10</v>
      </c>
      <c r="D1455">
        <f>INDEX(FamilyPlateData!$B:$B,MATCH($I1455,FamilyPlateData!$H:$H,0))</f>
        <v>3</v>
      </c>
      <c r="E1455">
        <v>1</v>
      </c>
      <c r="F1455" s="19">
        <v>61</v>
      </c>
      <c r="G1455" t="s">
        <v>3</v>
      </c>
      <c r="H1455" s="5">
        <v>5</v>
      </c>
      <c r="I1455" t="s">
        <v>300</v>
      </c>
      <c r="J1455" s="15" t="str">
        <f t="shared" si="70"/>
        <v>1-61C-5</v>
      </c>
      <c r="K1455">
        <f>INDEX(FamilyPlateData!I:I,MATCH(I1455,FamilyPlateData!H:H,0))</f>
        <v>3</v>
      </c>
      <c r="L1455" t="str">
        <f>INDEX(FamilyPlateData!J:J,MATCH(I1455,FamilyPlateData!H:H,0))</f>
        <v>A4</v>
      </c>
      <c r="M1455">
        <v>1</v>
      </c>
      <c r="N1455">
        <v>1</v>
      </c>
      <c r="O1455">
        <f>IF(_xlfn.IFNA(INDEX(ShrinkageData!H:H,MATCH(J1455,ShrinkageData!H:H,0)), 0) = 0, 0, 1)</f>
        <v>0</v>
      </c>
      <c r="P1455">
        <v>0</v>
      </c>
      <c r="Q1455">
        <f t="shared" si="71"/>
        <v>1</v>
      </c>
      <c r="R1455" s="1">
        <v>43600</v>
      </c>
      <c r="S1455" s="16">
        <f t="shared" si="72"/>
        <v>163</v>
      </c>
    </row>
    <row r="1456" spans="1:19" x14ac:dyDescent="0.2">
      <c r="A1456" t="str">
        <f>INDEX(FamilyPlateData!$A:$A,MATCH($I1456,FamilyPlateData!$H:$H,0))</f>
        <v>F07M10</v>
      </c>
      <c r="B1456" t="str">
        <f>INDEX(FamilyPlateData!$C:$C,MATCH($I1456,FamilyPlateData!$H:$H,0))</f>
        <v>07</v>
      </c>
      <c r="C1456" t="str">
        <f>INDEX(FamilyPlateData!$D:$D,MATCH($I1456,FamilyPlateData!$H:$H,0))</f>
        <v>10</v>
      </c>
      <c r="D1456">
        <f>INDEX(FamilyPlateData!$B:$B,MATCH($I1456,FamilyPlateData!$H:$H,0))</f>
        <v>3</v>
      </c>
      <c r="E1456">
        <v>1</v>
      </c>
      <c r="F1456" s="19">
        <v>61</v>
      </c>
      <c r="G1456" t="s">
        <v>3</v>
      </c>
      <c r="H1456" s="5">
        <v>6</v>
      </c>
      <c r="I1456" t="s">
        <v>300</v>
      </c>
      <c r="J1456" s="15" t="str">
        <f t="shared" si="70"/>
        <v>1-61C-6</v>
      </c>
      <c r="K1456">
        <f>INDEX(FamilyPlateData!I:I,MATCH(I1456,FamilyPlateData!H:H,0))</f>
        <v>3</v>
      </c>
      <c r="L1456" t="str">
        <f>INDEX(FamilyPlateData!J:J,MATCH(I1456,FamilyPlateData!H:H,0))</f>
        <v>A4</v>
      </c>
      <c r="M1456">
        <v>1</v>
      </c>
      <c r="N1456">
        <v>1</v>
      </c>
      <c r="O1456">
        <f>IF(_xlfn.IFNA(INDEX(ShrinkageData!H:H,MATCH(J1456,ShrinkageData!H:H,0)), 0) = 0, 0, 1)</f>
        <v>0</v>
      </c>
      <c r="P1456">
        <v>0</v>
      </c>
      <c r="Q1456">
        <f t="shared" si="71"/>
        <v>1</v>
      </c>
      <c r="R1456" s="1">
        <v>43600</v>
      </c>
      <c r="S1456" s="16">
        <f t="shared" si="72"/>
        <v>163</v>
      </c>
    </row>
    <row r="1457" spans="1:19" x14ac:dyDescent="0.2">
      <c r="A1457" t="str">
        <f>INDEX(FamilyPlateData!$A:$A,MATCH($I1457,FamilyPlateData!$H:$H,0))</f>
        <v>F07M10</v>
      </c>
      <c r="B1457" t="str">
        <f>INDEX(FamilyPlateData!$C:$C,MATCH($I1457,FamilyPlateData!$H:$H,0))</f>
        <v>07</v>
      </c>
      <c r="C1457" t="str">
        <f>INDEX(FamilyPlateData!$D:$D,MATCH($I1457,FamilyPlateData!$H:$H,0))</f>
        <v>10</v>
      </c>
      <c r="D1457">
        <f>INDEX(FamilyPlateData!$B:$B,MATCH($I1457,FamilyPlateData!$H:$H,0))</f>
        <v>3</v>
      </c>
      <c r="E1457">
        <v>1</v>
      </c>
      <c r="F1457" s="19">
        <v>61</v>
      </c>
      <c r="G1457" t="s">
        <v>4</v>
      </c>
      <c r="H1457" s="5">
        <v>1</v>
      </c>
      <c r="I1457" t="s">
        <v>301</v>
      </c>
      <c r="J1457" s="15" t="str">
        <f t="shared" si="70"/>
        <v>1-61D-1</v>
      </c>
      <c r="K1457">
        <f>INDEX(FamilyPlateData!I:I,MATCH(I1457,FamilyPlateData!H:H,0))</f>
        <v>3</v>
      </c>
      <c r="L1457" t="str">
        <f>INDEX(FamilyPlateData!J:J,MATCH(I1457,FamilyPlateData!H:H,0))</f>
        <v>A4</v>
      </c>
      <c r="M1457">
        <v>1</v>
      </c>
      <c r="N1457">
        <v>1</v>
      </c>
      <c r="O1457">
        <f>IF(_xlfn.IFNA(INDEX(ShrinkageData!H:H,MATCH(J1457,ShrinkageData!H:H,0)), 0) = 0, 0, 1)</f>
        <v>1</v>
      </c>
      <c r="P1457">
        <v>0</v>
      </c>
      <c r="Q1457">
        <f t="shared" si="71"/>
        <v>0</v>
      </c>
      <c r="R1457" s="1">
        <v>43593</v>
      </c>
      <c r="S1457" s="16">
        <f t="shared" si="72"/>
        <v>156</v>
      </c>
    </row>
    <row r="1458" spans="1:19" x14ac:dyDescent="0.2">
      <c r="A1458" t="str">
        <f>INDEX(FamilyPlateData!$A:$A,MATCH($I1458,FamilyPlateData!$H:$H,0))</f>
        <v>F07M10</v>
      </c>
      <c r="B1458" t="str">
        <f>INDEX(FamilyPlateData!$C:$C,MATCH($I1458,FamilyPlateData!$H:$H,0))</f>
        <v>07</v>
      </c>
      <c r="C1458" t="str">
        <f>INDEX(FamilyPlateData!$D:$D,MATCH($I1458,FamilyPlateData!$H:$H,0))</f>
        <v>10</v>
      </c>
      <c r="D1458">
        <f>INDEX(FamilyPlateData!$B:$B,MATCH($I1458,FamilyPlateData!$H:$H,0))</f>
        <v>3</v>
      </c>
      <c r="E1458">
        <v>1</v>
      </c>
      <c r="F1458" s="19">
        <v>61</v>
      </c>
      <c r="G1458" t="s">
        <v>4</v>
      </c>
      <c r="H1458" s="5">
        <v>2</v>
      </c>
      <c r="I1458" t="s">
        <v>301</v>
      </c>
      <c r="J1458" s="15" t="str">
        <f t="shared" si="70"/>
        <v>1-61D-2</v>
      </c>
      <c r="K1458">
        <f>INDEX(FamilyPlateData!I:I,MATCH(I1458,FamilyPlateData!H:H,0))</f>
        <v>3</v>
      </c>
      <c r="L1458" t="str">
        <f>INDEX(FamilyPlateData!J:J,MATCH(I1458,FamilyPlateData!H:H,0))</f>
        <v>A4</v>
      </c>
      <c r="M1458">
        <v>1</v>
      </c>
      <c r="N1458">
        <v>1</v>
      </c>
      <c r="O1458">
        <f>IF(_xlfn.IFNA(INDEX(ShrinkageData!H:H,MATCH(J1458,ShrinkageData!H:H,0)), 0) = 0, 0, 1)</f>
        <v>0</v>
      </c>
      <c r="P1458">
        <v>0</v>
      </c>
      <c r="Q1458">
        <f t="shared" si="71"/>
        <v>1</v>
      </c>
      <c r="R1458" s="1">
        <v>43600</v>
      </c>
      <c r="S1458" s="16">
        <f t="shared" si="72"/>
        <v>163</v>
      </c>
    </row>
    <row r="1459" spans="1:19" x14ac:dyDescent="0.2">
      <c r="A1459" t="str">
        <f>INDEX(FamilyPlateData!$A:$A,MATCH($I1459,FamilyPlateData!$H:$H,0))</f>
        <v>F07M10</v>
      </c>
      <c r="B1459" t="str">
        <f>INDEX(FamilyPlateData!$C:$C,MATCH($I1459,FamilyPlateData!$H:$H,0))</f>
        <v>07</v>
      </c>
      <c r="C1459" t="str">
        <f>INDEX(FamilyPlateData!$D:$D,MATCH($I1459,FamilyPlateData!$H:$H,0))</f>
        <v>10</v>
      </c>
      <c r="D1459">
        <f>INDEX(FamilyPlateData!$B:$B,MATCH($I1459,FamilyPlateData!$H:$H,0))</f>
        <v>3</v>
      </c>
      <c r="E1459">
        <v>1</v>
      </c>
      <c r="F1459" s="19">
        <v>61</v>
      </c>
      <c r="G1459" t="s">
        <v>4</v>
      </c>
      <c r="H1459" s="5">
        <v>3</v>
      </c>
      <c r="I1459" t="s">
        <v>301</v>
      </c>
      <c r="J1459" s="15" t="str">
        <f t="shared" si="70"/>
        <v>1-61D-3</v>
      </c>
      <c r="K1459">
        <f>INDEX(FamilyPlateData!I:I,MATCH(I1459,FamilyPlateData!H:H,0))</f>
        <v>3</v>
      </c>
      <c r="L1459" t="str">
        <f>INDEX(FamilyPlateData!J:J,MATCH(I1459,FamilyPlateData!H:H,0))</f>
        <v>A4</v>
      </c>
      <c r="M1459">
        <v>1</v>
      </c>
      <c r="N1459">
        <v>1</v>
      </c>
      <c r="O1459">
        <f>IF(_xlfn.IFNA(INDEX(ShrinkageData!H:H,MATCH(J1459,ShrinkageData!H:H,0)), 0) = 0, 0, 1)</f>
        <v>1</v>
      </c>
      <c r="P1459">
        <v>0</v>
      </c>
      <c r="Q1459">
        <f t="shared" si="71"/>
        <v>0</v>
      </c>
      <c r="R1459" s="1">
        <v>43593</v>
      </c>
      <c r="S1459" s="16">
        <f t="shared" si="72"/>
        <v>156</v>
      </c>
    </row>
    <row r="1460" spans="1:19" x14ac:dyDescent="0.2">
      <c r="A1460" t="str">
        <f>INDEX(FamilyPlateData!$A:$A,MATCH($I1460,FamilyPlateData!$H:$H,0))</f>
        <v>F07M10</v>
      </c>
      <c r="B1460" t="str">
        <f>INDEX(FamilyPlateData!$C:$C,MATCH($I1460,FamilyPlateData!$H:$H,0))</f>
        <v>07</v>
      </c>
      <c r="C1460" t="str">
        <f>INDEX(FamilyPlateData!$D:$D,MATCH($I1460,FamilyPlateData!$H:$H,0))</f>
        <v>10</v>
      </c>
      <c r="D1460">
        <f>INDEX(FamilyPlateData!$B:$B,MATCH($I1460,FamilyPlateData!$H:$H,0))</f>
        <v>3</v>
      </c>
      <c r="E1460">
        <v>1</v>
      </c>
      <c r="F1460" s="19">
        <v>61</v>
      </c>
      <c r="G1460" t="s">
        <v>4</v>
      </c>
      <c r="H1460" s="5">
        <v>4</v>
      </c>
      <c r="I1460" t="s">
        <v>301</v>
      </c>
      <c r="J1460" s="15" t="str">
        <f t="shared" si="70"/>
        <v>1-61D-4</v>
      </c>
      <c r="K1460">
        <f>INDEX(FamilyPlateData!I:I,MATCH(I1460,FamilyPlateData!H:H,0))</f>
        <v>3</v>
      </c>
      <c r="L1460" t="str">
        <f>INDEX(FamilyPlateData!J:J,MATCH(I1460,FamilyPlateData!H:H,0))</f>
        <v>A4</v>
      </c>
      <c r="M1460">
        <v>1</v>
      </c>
      <c r="N1460">
        <v>1</v>
      </c>
      <c r="O1460">
        <f>IF(_xlfn.IFNA(INDEX(ShrinkageData!H:H,MATCH(J1460,ShrinkageData!H:H,0)), 0) = 0, 0, 1)</f>
        <v>1</v>
      </c>
      <c r="P1460">
        <v>0</v>
      </c>
      <c r="Q1460">
        <f t="shared" si="71"/>
        <v>0</v>
      </c>
      <c r="R1460" s="1">
        <v>43593</v>
      </c>
      <c r="S1460" s="16">
        <f t="shared" si="72"/>
        <v>156</v>
      </c>
    </row>
    <row r="1461" spans="1:19" x14ac:dyDescent="0.2">
      <c r="A1461" t="str">
        <f>INDEX(FamilyPlateData!$A:$A,MATCH($I1461,FamilyPlateData!$H:$H,0))</f>
        <v>F07M10</v>
      </c>
      <c r="B1461" t="str">
        <f>INDEX(FamilyPlateData!$C:$C,MATCH($I1461,FamilyPlateData!$H:$H,0))</f>
        <v>07</v>
      </c>
      <c r="C1461" t="str">
        <f>INDEX(FamilyPlateData!$D:$D,MATCH($I1461,FamilyPlateData!$H:$H,0))</f>
        <v>10</v>
      </c>
      <c r="D1461">
        <f>INDEX(FamilyPlateData!$B:$B,MATCH($I1461,FamilyPlateData!$H:$H,0))</f>
        <v>3</v>
      </c>
      <c r="E1461">
        <v>1</v>
      </c>
      <c r="F1461" s="19">
        <v>61</v>
      </c>
      <c r="G1461" t="s">
        <v>4</v>
      </c>
      <c r="H1461" s="5">
        <v>5</v>
      </c>
      <c r="I1461" t="s">
        <v>301</v>
      </c>
      <c r="J1461" s="15" t="str">
        <f t="shared" si="70"/>
        <v>1-61D-5</v>
      </c>
      <c r="K1461">
        <f>INDEX(FamilyPlateData!I:I,MATCH(I1461,FamilyPlateData!H:H,0))</f>
        <v>3</v>
      </c>
      <c r="L1461" t="str">
        <f>INDEX(FamilyPlateData!J:J,MATCH(I1461,FamilyPlateData!H:H,0))</f>
        <v>A4</v>
      </c>
      <c r="M1461">
        <v>1</v>
      </c>
      <c r="N1461">
        <v>1</v>
      </c>
      <c r="O1461">
        <f>IF(_xlfn.IFNA(INDEX(ShrinkageData!H:H,MATCH(J1461,ShrinkageData!H:H,0)), 0) = 0, 0, 1)</f>
        <v>0</v>
      </c>
      <c r="P1461">
        <v>0</v>
      </c>
      <c r="Q1461">
        <f t="shared" si="71"/>
        <v>1</v>
      </c>
      <c r="R1461" s="1">
        <v>43600</v>
      </c>
      <c r="S1461" s="16">
        <f t="shared" si="72"/>
        <v>163</v>
      </c>
    </row>
    <row r="1462" spans="1:19" x14ac:dyDescent="0.2">
      <c r="A1462" t="str">
        <f>INDEX(FamilyPlateData!$A:$A,MATCH($I1462,FamilyPlateData!$H:$H,0))</f>
        <v>F07M10</v>
      </c>
      <c r="B1462" t="str">
        <f>INDEX(FamilyPlateData!$C:$C,MATCH($I1462,FamilyPlateData!$H:$H,0))</f>
        <v>07</v>
      </c>
      <c r="C1462" t="str">
        <f>INDEX(FamilyPlateData!$D:$D,MATCH($I1462,FamilyPlateData!$H:$H,0))</f>
        <v>10</v>
      </c>
      <c r="D1462">
        <f>INDEX(FamilyPlateData!$B:$B,MATCH($I1462,FamilyPlateData!$H:$H,0))</f>
        <v>3</v>
      </c>
      <c r="E1462">
        <v>1</v>
      </c>
      <c r="F1462" s="19">
        <v>61</v>
      </c>
      <c r="G1462" t="s">
        <v>4</v>
      </c>
      <c r="H1462" s="5">
        <v>6</v>
      </c>
      <c r="I1462" t="s">
        <v>301</v>
      </c>
      <c r="J1462" s="15" t="str">
        <f t="shared" si="70"/>
        <v>1-61D-6</v>
      </c>
      <c r="K1462">
        <f>INDEX(FamilyPlateData!I:I,MATCH(I1462,FamilyPlateData!H:H,0))</f>
        <v>3</v>
      </c>
      <c r="L1462" t="str">
        <f>INDEX(FamilyPlateData!J:J,MATCH(I1462,FamilyPlateData!H:H,0))</f>
        <v>A4</v>
      </c>
      <c r="M1462">
        <v>0</v>
      </c>
      <c r="N1462">
        <v>0</v>
      </c>
      <c r="O1462">
        <f>IF(_xlfn.IFNA(INDEX(ShrinkageData!H:H,MATCH(J1462,ShrinkageData!H:H,0)), 0) = 0, 0, 1)</f>
        <v>0</v>
      </c>
      <c r="P1462">
        <v>0</v>
      </c>
      <c r="Q1462">
        <f t="shared" si="71"/>
        <v>0</v>
      </c>
      <c r="R1462" s="1" t="s">
        <v>921</v>
      </c>
      <c r="S1462" s="16">
        <f t="shared" si="72"/>
        <v>0</v>
      </c>
    </row>
    <row r="1463" spans="1:19" x14ac:dyDescent="0.2">
      <c r="A1463" t="str">
        <f>INDEX(FamilyPlateData!$A:$A,MATCH($I1463,FamilyPlateData!$H:$H,0))</f>
        <v>F04M06</v>
      </c>
      <c r="B1463" t="str">
        <f>INDEX(FamilyPlateData!$C:$C,MATCH($I1463,FamilyPlateData!$H:$H,0))</f>
        <v>04</v>
      </c>
      <c r="C1463" t="str">
        <f>INDEX(FamilyPlateData!$D:$D,MATCH($I1463,FamilyPlateData!$H:$H,0))</f>
        <v>06</v>
      </c>
      <c r="D1463">
        <f>INDEX(FamilyPlateData!$B:$B,MATCH($I1463,FamilyPlateData!$H:$H,0))</f>
        <v>2</v>
      </c>
      <c r="E1463">
        <v>1</v>
      </c>
      <c r="F1463" s="19">
        <v>62</v>
      </c>
      <c r="G1463" t="s">
        <v>1</v>
      </c>
      <c r="H1463" s="5">
        <v>1</v>
      </c>
      <c r="I1463" t="s">
        <v>302</v>
      </c>
      <c r="J1463" s="15" t="str">
        <f t="shared" si="70"/>
        <v>1-62A-1</v>
      </c>
      <c r="K1463">
        <f>INDEX(FamilyPlateData!I:I,MATCH(I1463,FamilyPlateData!H:H,0))</f>
        <v>3</v>
      </c>
      <c r="L1463" t="str">
        <f>INDEX(FamilyPlateData!J:J,MATCH(I1463,FamilyPlateData!H:H,0))</f>
        <v>A2</v>
      </c>
      <c r="M1463">
        <v>1</v>
      </c>
      <c r="N1463">
        <v>1</v>
      </c>
      <c r="O1463">
        <f>IF(_xlfn.IFNA(INDEX(ShrinkageData!H:H,MATCH(J1463,ShrinkageData!H:H,0)), 0) = 0, 0, 1)</f>
        <v>0</v>
      </c>
      <c r="P1463">
        <v>0</v>
      </c>
      <c r="Q1463">
        <f t="shared" si="71"/>
        <v>1</v>
      </c>
      <c r="R1463" s="1">
        <v>43600</v>
      </c>
      <c r="S1463" s="16">
        <f t="shared" si="72"/>
        <v>163</v>
      </c>
    </row>
    <row r="1464" spans="1:19" x14ac:dyDescent="0.2">
      <c r="A1464" t="str">
        <f>INDEX(FamilyPlateData!$A:$A,MATCH($I1464,FamilyPlateData!$H:$H,0))</f>
        <v>F04M06</v>
      </c>
      <c r="B1464" t="str">
        <f>INDEX(FamilyPlateData!$C:$C,MATCH($I1464,FamilyPlateData!$H:$H,0))</f>
        <v>04</v>
      </c>
      <c r="C1464" t="str">
        <f>INDEX(FamilyPlateData!$D:$D,MATCH($I1464,FamilyPlateData!$H:$H,0))</f>
        <v>06</v>
      </c>
      <c r="D1464">
        <f>INDEX(FamilyPlateData!$B:$B,MATCH($I1464,FamilyPlateData!$H:$H,0))</f>
        <v>2</v>
      </c>
      <c r="E1464">
        <v>1</v>
      </c>
      <c r="F1464" s="19">
        <v>62</v>
      </c>
      <c r="G1464" t="s">
        <v>1</v>
      </c>
      <c r="H1464" s="5">
        <v>2</v>
      </c>
      <c r="I1464" t="s">
        <v>302</v>
      </c>
      <c r="J1464" s="15" t="str">
        <f t="shared" si="70"/>
        <v>1-62A-2</v>
      </c>
      <c r="K1464">
        <f>INDEX(FamilyPlateData!I:I,MATCH(I1464,FamilyPlateData!H:H,0))</f>
        <v>3</v>
      </c>
      <c r="L1464" t="str">
        <f>INDEX(FamilyPlateData!J:J,MATCH(I1464,FamilyPlateData!H:H,0))</f>
        <v>A2</v>
      </c>
      <c r="M1464">
        <v>1</v>
      </c>
      <c r="N1464">
        <v>1</v>
      </c>
      <c r="O1464">
        <f>IF(_xlfn.IFNA(INDEX(ShrinkageData!H:H,MATCH(J1464,ShrinkageData!H:H,0)), 0) = 0, 0, 1)</f>
        <v>0</v>
      </c>
      <c r="P1464">
        <v>0</v>
      </c>
      <c r="Q1464">
        <f t="shared" si="71"/>
        <v>1</v>
      </c>
      <c r="R1464" s="1">
        <v>43600</v>
      </c>
      <c r="S1464" s="16">
        <f t="shared" si="72"/>
        <v>163</v>
      </c>
    </row>
    <row r="1465" spans="1:19" x14ac:dyDescent="0.2">
      <c r="A1465" t="str">
        <f>INDEX(FamilyPlateData!$A:$A,MATCH($I1465,FamilyPlateData!$H:$H,0))</f>
        <v>F04M06</v>
      </c>
      <c r="B1465" t="str">
        <f>INDEX(FamilyPlateData!$C:$C,MATCH($I1465,FamilyPlateData!$H:$H,0))</f>
        <v>04</v>
      </c>
      <c r="C1465" t="str">
        <f>INDEX(FamilyPlateData!$D:$D,MATCH($I1465,FamilyPlateData!$H:$H,0))</f>
        <v>06</v>
      </c>
      <c r="D1465">
        <f>INDEX(FamilyPlateData!$B:$B,MATCH($I1465,FamilyPlateData!$H:$H,0))</f>
        <v>2</v>
      </c>
      <c r="E1465">
        <v>1</v>
      </c>
      <c r="F1465" s="19">
        <v>62</v>
      </c>
      <c r="G1465" t="s">
        <v>1</v>
      </c>
      <c r="H1465" s="5">
        <v>3</v>
      </c>
      <c r="I1465" t="s">
        <v>302</v>
      </c>
      <c r="J1465" s="15" t="str">
        <f t="shared" si="70"/>
        <v>1-62A-3</v>
      </c>
      <c r="K1465">
        <f>INDEX(FamilyPlateData!I:I,MATCH(I1465,FamilyPlateData!H:H,0))</f>
        <v>3</v>
      </c>
      <c r="L1465" t="str">
        <f>INDEX(FamilyPlateData!J:J,MATCH(I1465,FamilyPlateData!H:H,0))</f>
        <v>A2</v>
      </c>
      <c r="M1465">
        <v>1</v>
      </c>
      <c r="N1465">
        <v>1</v>
      </c>
      <c r="O1465">
        <f>IF(_xlfn.IFNA(INDEX(ShrinkageData!H:H,MATCH(J1465,ShrinkageData!H:H,0)), 0) = 0, 0, 1)</f>
        <v>0</v>
      </c>
      <c r="P1465">
        <v>0</v>
      </c>
      <c r="Q1465">
        <f t="shared" si="71"/>
        <v>1</v>
      </c>
      <c r="R1465" s="1">
        <v>43600</v>
      </c>
      <c r="S1465" s="16">
        <f t="shared" si="72"/>
        <v>163</v>
      </c>
    </row>
    <row r="1466" spans="1:19" x14ac:dyDescent="0.2">
      <c r="A1466" t="str">
        <f>INDEX(FamilyPlateData!$A:$A,MATCH($I1466,FamilyPlateData!$H:$H,0))</f>
        <v>F04M06</v>
      </c>
      <c r="B1466" t="str">
        <f>INDEX(FamilyPlateData!$C:$C,MATCH($I1466,FamilyPlateData!$H:$H,0))</f>
        <v>04</v>
      </c>
      <c r="C1466" t="str">
        <f>INDEX(FamilyPlateData!$D:$D,MATCH($I1466,FamilyPlateData!$H:$H,0))</f>
        <v>06</v>
      </c>
      <c r="D1466">
        <f>INDEX(FamilyPlateData!$B:$B,MATCH($I1466,FamilyPlateData!$H:$H,0))</f>
        <v>2</v>
      </c>
      <c r="E1466">
        <v>1</v>
      </c>
      <c r="F1466" s="19">
        <v>62</v>
      </c>
      <c r="G1466" t="s">
        <v>1</v>
      </c>
      <c r="H1466" s="5">
        <v>4</v>
      </c>
      <c r="I1466" t="s">
        <v>302</v>
      </c>
      <c r="J1466" s="15" t="str">
        <f t="shared" si="70"/>
        <v>1-62A-4</v>
      </c>
      <c r="K1466">
        <f>INDEX(FamilyPlateData!I:I,MATCH(I1466,FamilyPlateData!H:H,0))</f>
        <v>3</v>
      </c>
      <c r="L1466" t="str">
        <f>INDEX(FamilyPlateData!J:J,MATCH(I1466,FamilyPlateData!H:H,0))</f>
        <v>A2</v>
      </c>
      <c r="M1466">
        <v>1</v>
      </c>
      <c r="N1466">
        <v>1</v>
      </c>
      <c r="O1466">
        <f>IF(_xlfn.IFNA(INDEX(ShrinkageData!H:H,MATCH(J1466,ShrinkageData!H:H,0)), 0) = 0, 0, 1)</f>
        <v>0</v>
      </c>
      <c r="P1466">
        <v>0</v>
      </c>
      <c r="Q1466">
        <f t="shared" si="71"/>
        <v>1</v>
      </c>
      <c r="R1466" s="1">
        <v>43600</v>
      </c>
      <c r="S1466" s="16">
        <f t="shared" si="72"/>
        <v>163</v>
      </c>
    </row>
    <row r="1467" spans="1:19" x14ac:dyDescent="0.2">
      <c r="A1467" t="str">
        <f>INDEX(FamilyPlateData!$A:$A,MATCH($I1467,FamilyPlateData!$H:$H,0))</f>
        <v>F04M06</v>
      </c>
      <c r="B1467" t="str">
        <f>INDEX(FamilyPlateData!$C:$C,MATCH($I1467,FamilyPlateData!$H:$H,0))</f>
        <v>04</v>
      </c>
      <c r="C1467" t="str">
        <f>INDEX(FamilyPlateData!$D:$D,MATCH($I1467,FamilyPlateData!$H:$H,0))</f>
        <v>06</v>
      </c>
      <c r="D1467">
        <f>INDEX(FamilyPlateData!$B:$B,MATCH($I1467,FamilyPlateData!$H:$H,0))</f>
        <v>2</v>
      </c>
      <c r="E1467">
        <v>1</v>
      </c>
      <c r="F1467" s="19">
        <v>62</v>
      </c>
      <c r="G1467" t="s">
        <v>1</v>
      </c>
      <c r="H1467" s="5">
        <v>5</v>
      </c>
      <c r="I1467" t="s">
        <v>302</v>
      </c>
      <c r="J1467" s="15" t="str">
        <f t="shared" si="70"/>
        <v>1-62A-5</v>
      </c>
      <c r="K1467">
        <f>INDEX(FamilyPlateData!I:I,MATCH(I1467,FamilyPlateData!H:H,0))</f>
        <v>3</v>
      </c>
      <c r="L1467" t="str">
        <f>INDEX(FamilyPlateData!J:J,MATCH(I1467,FamilyPlateData!H:H,0))</f>
        <v>A2</v>
      </c>
      <c r="M1467">
        <v>1</v>
      </c>
      <c r="N1467">
        <v>1</v>
      </c>
      <c r="O1467">
        <f>IF(_xlfn.IFNA(INDEX(ShrinkageData!H:H,MATCH(J1467,ShrinkageData!H:H,0)), 0) = 0, 0, 1)</f>
        <v>0</v>
      </c>
      <c r="P1467">
        <v>0</v>
      </c>
      <c r="Q1467">
        <f t="shared" si="71"/>
        <v>1</v>
      </c>
      <c r="R1467" s="1">
        <v>43600</v>
      </c>
      <c r="S1467" s="16">
        <f t="shared" si="72"/>
        <v>163</v>
      </c>
    </row>
    <row r="1468" spans="1:19" x14ac:dyDescent="0.2">
      <c r="A1468" t="str">
        <f>INDEX(FamilyPlateData!$A:$A,MATCH($I1468,FamilyPlateData!$H:$H,0))</f>
        <v>F04M06</v>
      </c>
      <c r="B1468" t="str">
        <f>INDEX(FamilyPlateData!$C:$C,MATCH($I1468,FamilyPlateData!$H:$H,0))</f>
        <v>04</v>
      </c>
      <c r="C1468" t="str">
        <f>INDEX(FamilyPlateData!$D:$D,MATCH($I1468,FamilyPlateData!$H:$H,0))</f>
        <v>06</v>
      </c>
      <c r="D1468">
        <f>INDEX(FamilyPlateData!$B:$B,MATCH($I1468,FamilyPlateData!$H:$H,0))</f>
        <v>2</v>
      </c>
      <c r="E1468">
        <v>1</v>
      </c>
      <c r="F1468" s="19">
        <v>62</v>
      </c>
      <c r="G1468" t="s">
        <v>1</v>
      </c>
      <c r="H1468" s="5">
        <v>6</v>
      </c>
      <c r="I1468" t="s">
        <v>302</v>
      </c>
      <c r="J1468" s="15" t="str">
        <f t="shared" si="70"/>
        <v>1-62A-6</v>
      </c>
      <c r="K1468">
        <f>INDEX(FamilyPlateData!I:I,MATCH(I1468,FamilyPlateData!H:H,0))</f>
        <v>3</v>
      </c>
      <c r="L1468" t="str">
        <f>INDEX(FamilyPlateData!J:J,MATCH(I1468,FamilyPlateData!H:H,0))</f>
        <v>A2</v>
      </c>
      <c r="M1468">
        <v>1</v>
      </c>
      <c r="N1468">
        <v>1</v>
      </c>
      <c r="O1468">
        <f>IF(_xlfn.IFNA(INDEX(ShrinkageData!H:H,MATCH(J1468,ShrinkageData!H:H,0)), 0) = 0, 0, 1)</f>
        <v>0</v>
      </c>
      <c r="P1468">
        <v>0</v>
      </c>
      <c r="Q1468">
        <f t="shared" si="71"/>
        <v>1</v>
      </c>
      <c r="R1468" s="1">
        <v>43600</v>
      </c>
      <c r="S1468" s="16">
        <f t="shared" si="72"/>
        <v>163</v>
      </c>
    </row>
    <row r="1469" spans="1:19" x14ac:dyDescent="0.2">
      <c r="A1469" t="str">
        <f>INDEX(FamilyPlateData!$A:$A,MATCH($I1469,FamilyPlateData!$H:$H,0))</f>
        <v>F04M06</v>
      </c>
      <c r="B1469" t="str">
        <f>INDEX(FamilyPlateData!$C:$C,MATCH($I1469,FamilyPlateData!$H:$H,0))</f>
        <v>04</v>
      </c>
      <c r="C1469" t="str">
        <f>INDEX(FamilyPlateData!$D:$D,MATCH($I1469,FamilyPlateData!$H:$H,0))</f>
        <v>06</v>
      </c>
      <c r="D1469">
        <f>INDEX(FamilyPlateData!$B:$B,MATCH($I1469,FamilyPlateData!$H:$H,0))</f>
        <v>2</v>
      </c>
      <c r="E1469">
        <v>1</v>
      </c>
      <c r="F1469" s="19">
        <v>62</v>
      </c>
      <c r="G1469" t="s">
        <v>2</v>
      </c>
      <c r="H1469" s="5">
        <v>1</v>
      </c>
      <c r="I1469" t="s">
        <v>303</v>
      </c>
      <c r="J1469" s="15" t="str">
        <f t="shared" si="70"/>
        <v>1-62B-1</v>
      </c>
      <c r="K1469">
        <f>INDEX(FamilyPlateData!I:I,MATCH(I1469,FamilyPlateData!H:H,0))</f>
        <v>3</v>
      </c>
      <c r="L1469" t="str">
        <f>INDEX(FamilyPlateData!J:J,MATCH(I1469,FamilyPlateData!H:H,0))</f>
        <v>A2</v>
      </c>
      <c r="M1469">
        <v>1</v>
      </c>
      <c r="N1469">
        <v>1</v>
      </c>
      <c r="O1469">
        <f>IF(_xlfn.IFNA(INDEX(ShrinkageData!H:H,MATCH(J1469,ShrinkageData!H:H,0)), 0) = 0, 0, 1)</f>
        <v>0</v>
      </c>
      <c r="P1469">
        <v>0</v>
      </c>
      <c r="Q1469">
        <f t="shared" si="71"/>
        <v>1</v>
      </c>
      <c r="R1469" s="1">
        <v>43600</v>
      </c>
      <c r="S1469" s="16">
        <f t="shared" si="72"/>
        <v>163</v>
      </c>
    </row>
    <row r="1470" spans="1:19" x14ac:dyDescent="0.2">
      <c r="A1470" t="str">
        <f>INDEX(FamilyPlateData!$A:$A,MATCH($I1470,FamilyPlateData!$H:$H,0))</f>
        <v>F04M06</v>
      </c>
      <c r="B1470" t="str">
        <f>INDEX(FamilyPlateData!$C:$C,MATCH($I1470,FamilyPlateData!$H:$H,0))</f>
        <v>04</v>
      </c>
      <c r="C1470" t="str">
        <f>INDEX(FamilyPlateData!$D:$D,MATCH($I1470,FamilyPlateData!$H:$H,0))</f>
        <v>06</v>
      </c>
      <c r="D1470">
        <f>INDEX(FamilyPlateData!$B:$B,MATCH($I1470,FamilyPlateData!$H:$H,0))</f>
        <v>2</v>
      </c>
      <c r="E1470">
        <v>1</v>
      </c>
      <c r="F1470" s="19">
        <v>62</v>
      </c>
      <c r="G1470" t="s">
        <v>2</v>
      </c>
      <c r="H1470" s="5">
        <v>2</v>
      </c>
      <c r="I1470" t="s">
        <v>303</v>
      </c>
      <c r="J1470" s="15" t="str">
        <f t="shared" si="70"/>
        <v>1-62B-2</v>
      </c>
      <c r="K1470">
        <f>INDEX(FamilyPlateData!I:I,MATCH(I1470,FamilyPlateData!H:H,0))</f>
        <v>3</v>
      </c>
      <c r="L1470" t="str">
        <f>INDEX(FamilyPlateData!J:J,MATCH(I1470,FamilyPlateData!H:H,0))</f>
        <v>A2</v>
      </c>
      <c r="M1470">
        <v>1</v>
      </c>
      <c r="N1470">
        <v>1</v>
      </c>
      <c r="O1470">
        <f>IF(_xlfn.IFNA(INDEX(ShrinkageData!H:H,MATCH(J1470,ShrinkageData!H:H,0)), 0) = 0, 0, 1)</f>
        <v>0</v>
      </c>
      <c r="P1470">
        <v>0</v>
      </c>
      <c r="Q1470">
        <f t="shared" si="71"/>
        <v>1</v>
      </c>
      <c r="R1470" s="1">
        <v>43600</v>
      </c>
      <c r="S1470" s="16">
        <f t="shared" si="72"/>
        <v>163</v>
      </c>
    </row>
    <row r="1471" spans="1:19" x14ac:dyDescent="0.2">
      <c r="A1471" t="str">
        <f>INDEX(FamilyPlateData!$A:$A,MATCH($I1471,FamilyPlateData!$H:$H,0))</f>
        <v>F04M06</v>
      </c>
      <c r="B1471" t="str">
        <f>INDEX(FamilyPlateData!$C:$C,MATCH($I1471,FamilyPlateData!$H:$H,0))</f>
        <v>04</v>
      </c>
      <c r="C1471" t="str">
        <f>INDEX(FamilyPlateData!$D:$D,MATCH($I1471,FamilyPlateData!$H:$H,0))</f>
        <v>06</v>
      </c>
      <c r="D1471">
        <f>INDEX(FamilyPlateData!$B:$B,MATCH($I1471,FamilyPlateData!$H:$H,0))</f>
        <v>2</v>
      </c>
      <c r="E1471">
        <v>1</v>
      </c>
      <c r="F1471" s="19">
        <v>62</v>
      </c>
      <c r="G1471" t="s">
        <v>2</v>
      </c>
      <c r="H1471" s="5">
        <v>3</v>
      </c>
      <c r="I1471" t="s">
        <v>303</v>
      </c>
      <c r="J1471" s="15" t="str">
        <f t="shared" si="70"/>
        <v>1-62B-3</v>
      </c>
      <c r="K1471">
        <f>INDEX(FamilyPlateData!I:I,MATCH(I1471,FamilyPlateData!H:H,0))</f>
        <v>3</v>
      </c>
      <c r="L1471" t="str">
        <f>INDEX(FamilyPlateData!J:J,MATCH(I1471,FamilyPlateData!H:H,0))</f>
        <v>A2</v>
      </c>
      <c r="M1471">
        <v>1</v>
      </c>
      <c r="N1471">
        <v>1</v>
      </c>
      <c r="O1471">
        <f>IF(_xlfn.IFNA(INDEX(ShrinkageData!H:H,MATCH(J1471,ShrinkageData!H:H,0)), 0) = 0, 0, 1)</f>
        <v>0</v>
      </c>
      <c r="P1471">
        <v>0</v>
      </c>
      <c r="Q1471">
        <f t="shared" ref="Q1471" si="74">IF(AND(M1471=1,N1471=1,O1471=0,P1471=0),1,0)</f>
        <v>1</v>
      </c>
      <c r="R1471" s="2">
        <v>43613</v>
      </c>
      <c r="S1471" s="16">
        <f t="shared" si="72"/>
        <v>176</v>
      </c>
    </row>
    <row r="1472" spans="1:19" x14ac:dyDescent="0.2">
      <c r="A1472" t="str">
        <f>INDEX(FamilyPlateData!$A:$A,MATCH($I1472,FamilyPlateData!$H:$H,0))</f>
        <v>F04M06</v>
      </c>
      <c r="B1472" t="str">
        <f>INDEX(FamilyPlateData!$C:$C,MATCH($I1472,FamilyPlateData!$H:$H,0))</f>
        <v>04</v>
      </c>
      <c r="C1472" t="str">
        <f>INDEX(FamilyPlateData!$D:$D,MATCH($I1472,FamilyPlateData!$H:$H,0))</f>
        <v>06</v>
      </c>
      <c r="D1472">
        <f>INDEX(FamilyPlateData!$B:$B,MATCH($I1472,FamilyPlateData!$H:$H,0))</f>
        <v>2</v>
      </c>
      <c r="E1472">
        <v>1</v>
      </c>
      <c r="F1472" s="19">
        <v>62</v>
      </c>
      <c r="G1472" t="s">
        <v>2</v>
      </c>
      <c r="H1472" s="5">
        <v>4</v>
      </c>
      <c r="I1472" t="s">
        <v>303</v>
      </c>
      <c r="J1472" s="15" t="str">
        <f t="shared" ref="J1472:J1535" si="75">CONCATENATE(I1472,"-",H1472)</f>
        <v>1-62B-4</v>
      </c>
      <c r="K1472">
        <f>INDEX(FamilyPlateData!I:I,MATCH(I1472,FamilyPlateData!H:H,0))</f>
        <v>3</v>
      </c>
      <c r="L1472" t="str">
        <f>INDEX(FamilyPlateData!J:J,MATCH(I1472,FamilyPlateData!H:H,0))</f>
        <v>A2</v>
      </c>
      <c r="M1472">
        <v>1</v>
      </c>
      <c r="N1472">
        <v>1</v>
      </c>
      <c r="O1472">
        <f>IF(_xlfn.IFNA(INDEX(ShrinkageData!H:H,MATCH(J1472,ShrinkageData!H:H,0)), 0) = 0, 0, 1)</f>
        <v>0</v>
      </c>
      <c r="P1472">
        <v>0</v>
      </c>
      <c r="Q1472">
        <f t="shared" si="71"/>
        <v>1</v>
      </c>
      <c r="R1472" s="1">
        <v>43600</v>
      </c>
      <c r="S1472" s="16">
        <f t="shared" si="72"/>
        <v>163</v>
      </c>
    </row>
    <row r="1473" spans="1:19" x14ac:dyDescent="0.2">
      <c r="A1473" t="str">
        <f>INDEX(FamilyPlateData!$A:$A,MATCH($I1473,FamilyPlateData!$H:$H,0))</f>
        <v>F04M06</v>
      </c>
      <c r="B1473" t="str">
        <f>INDEX(FamilyPlateData!$C:$C,MATCH($I1473,FamilyPlateData!$H:$H,0))</f>
        <v>04</v>
      </c>
      <c r="C1473" t="str">
        <f>INDEX(FamilyPlateData!$D:$D,MATCH($I1473,FamilyPlateData!$H:$H,0))</f>
        <v>06</v>
      </c>
      <c r="D1473">
        <f>INDEX(FamilyPlateData!$B:$B,MATCH($I1473,FamilyPlateData!$H:$H,0))</f>
        <v>2</v>
      </c>
      <c r="E1473">
        <v>1</v>
      </c>
      <c r="F1473" s="19">
        <v>62</v>
      </c>
      <c r="G1473" t="s">
        <v>2</v>
      </c>
      <c r="H1473" s="5">
        <v>5</v>
      </c>
      <c r="I1473" t="s">
        <v>303</v>
      </c>
      <c r="J1473" s="15" t="str">
        <f t="shared" si="75"/>
        <v>1-62B-5</v>
      </c>
      <c r="K1473">
        <f>INDEX(FamilyPlateData!I:I,MATCH(I1473,FamilyPlateData!H:H,0))</f>
        <v>3</v>
      </c>
      <c r="L1473" t="str">
        <f>INDEX(FamilyPlateData!J:J,MATCH(I1473,FamilyPlateData!H:H,0))</f>
        <v>A2</v>
      </c>
      <c r="M1473">
        <v>1</v>
      </c>
      <c r="N1473">
        <v>1</v>
      </c>
      <c r="O1473">
        <f>IF(_xlfn.IFNA(INDEX(ShrinkageData!H:H,MATCH(J1473,ShrinkageData!H:H,0)), 0) = 0, 0, 1)</f>
        <v>1</v>
      </c>
      <c r="P1473">
        <v>0</v>
      </c>
      <c r="Q1473">
        <f t="shared" si="71"/>
        <v>0</v>
      </c>
      <c r="R1473" s="1">
        <v>43583</v>
      </c>
      <c r="S1473" s="16">
        <f t="shared" si="72"/>
        <v>146</v>
      </c>
    </row>
    <row r="1474" spans="1:19" x14ac:dyDescent="0.2">
      <c r="A1474" t="str">
        <f>INDEX(FamilyPlateData!$A:$A,MATCH($I1474,FamilyPlateData!$H:$H,0))</f>
        <v>F04M06</v>
      </c>
      <c r="B1474" t="str">
        <f>INDEX(FamilyPlateData!$C:$C,MATCH($I1474,FamilyPlateData!$H:$H,0))</f>
        <v>04</v>
      </c>
      <c r="C1474" t="str">
        <f>INDEX(FamilyPlateData!$D:$D,MATCH($I1474,FamilyPlateData!$H:$H,0))</f>
        <v>06</v>
      </c>
      <c r="D1474">
        <f>INDEX(FamilyPlateData!$B:$B,MATCH($I1474,FamilyPlateData!$H:$H,0))</f>
        <v>2</v>
      </c>
      <c r="E1474">
        <v>1</v>
      </c>
      <c r="F1474" s="19">
        <v>62</v>
      </c>
      <c r="G1474" t="s">
        <v>2</v>
      </c>
      <c r="H1474" s="5">
        <v>6</v>
      </c>
      <c r="I1474" t="s">
        <v>303</v>
      </c>
      <c r="J1474" s="15" t="str">
        <f t="shared" si="75"/>
        <v>1-62B-6</v>
      </c>
      <c r="K1474">
        <f>INDEX(FamilyPlateData!I:I,MATCH(I1474,FamilyPlateData!H:H,0))</f>
        <v>3</v>
      </c>
      <c r="L1474" t="str">
        <f>INDEX(FamilyPlateData!J:J,MATCH(I1474,FamilyPlateData!H:H,0))</f>
        <v>A2</v>
      </c>
      <c r="M1474">
        <v>1</v>
      </c>
      <c r="N1474">
        <v>1</v>
      </c>
      <c r="O1474">
        <f>IF(_xlfn.IFNA(INDEX(ShrinkageData!H:H,MATCH(J1474,ShrinkageData!H:H,0)), 0) = 0, 0, 1)</f>
        <v>0</v>
      </c>
      <c r="P1474">
        <v>0</v>
      </c>
      <c r="Q1474">
        <f t="shared" si="71"/>
        <v>1</v>
      </c>
      <c r="R1474" s="1">
        <v>43600</v>
      </c>
      <c r="S1474" s="16">
        <f t="shared" si="72"/>
        <v>163</v>
      </c>
    </row>
    <row r="1475" spans="1:19" x14ac:dyDescent="0.2">
      <c r="A1475" t="str">
        <f>INDEX(FamilyPlateData!$A:$A,MATCH($I1475,FamilyPlateData!$H:$H,0))</f>
        <v>F10M15</v>
      </c>
      <c r="B1475" t="str">
        <f>INDEX(FamilyPlateData!$C:$C,MATCH($I1475,FamilyPlateData!$H:$H,0))</f>
        <v>10</v>
      </c>
      <c r="C1475" t="str">
        <f>INDEX(FamilyPlateData!$D:$D,MATCH($I1475,FamilyPlateData!$H:$H,0))</f>
        <v>15</v>
      </c>
      <c r="D1475">
        <f>INDEX(FamilyPlateData!$B:$B,MATCH($I1475,FamilyPlateData!$H:$H,0))</f>
        <v>4</v>
      </c>
      <c r="E1475">
        <v>1</v>
      </c>
      <c r="F1475" s="19">
        <v>62</v>
      </c>
      <c r="G1475" t="s">
        <v>3</v>
      </c>
      <c r="H1475" s="5">
        <v>1</v>
      </c>
      <c r="I1475" t="s">
        <v>304</v>
      </c>
      <c r="J1475" s="15" t="str">
        <f t="shared" si="75"/>
        <v>1-62C-1</v>
      </c>
      <c r="K1475">
        <f>INDEX(FamilyPlateData!I:I,MATCH(I1475,FamilyPlateData!H:H,0))</f>
        <v>3</v>
      </c>
      <c r="L1475" t="str">
        <f>INDEX(FamilyPlateData!J:J,MATCH(I1475,FamilyPlateData!H:H,0))</f>
        <v>A2</v>
      </c>
      <c r="M1475">
        <v>1</v>
      </c>
      <c r="N1475">
        <v>1</v>
      </c>
      <c r="O1475">
        <f>IF(_xlfn.IFNA(INDEX(ShrinkageData!H:H,MATCH(J1475,ShrinkageData!H:H,0)), 0) = 0, 0, 1)</f>
        <v>0</v>
      </c>
      <c r="P1475">
        <v>0</v>
      </c>
      <c r="Q1475">
        <f t="shared" ref="Q1475:Q1538" si="76">IF(AND(M1475=1,N1475=1,O1475=0,P1475=0),1,0)</f>
        <v>1</v>
      </c>
      <c r="R1475" s="1">
        <v>43600</v>
      </c>
      <c r="S1475" s="16">
        <f t="shared" ref="S1475:S1538" si="77">IF(AND(R1475 &lt;&gt; "", R1475 &lt;&gt; "n/a"), R1475-DATE(2018,12,3), 0)</f>
        <v>163</v>
      </c>
    </row>
    <row r="1476" spans="1:19" x14ac:dyDescent="0.2">
      <c r="A1476" t="str">
        <f>INDEX(FamilyPlateData!$A:$A,MATCH($I1476,FamilyPlateData!$H:$H,0))</f>
        <v>F10M15</v>
      </c>
      <c r="B1476" t="str">
        <f>INDEX(FamilyPlateData!$C:$C,MATCH($I1476,FamilyPlateData!$H:$H,0))</f>
        <v>10</v>
      </c>
      <c r="C1476" t="str">
        <f>INDEX(FamilyPlateData!$D:$D,MATCH($I1476,FamilyPlateData!$H:$H,0))</f>
        <v>15</v>
      </c>
      <c r="D1476">
        <f>INDEX(FamilyPlateData!$B:$B,MATCH($I1476,FamilyPlateData!$H:$H,0))</f>
        <v>4</v>
      </c>
      <c r="E1476">
        <v>1</v>
      </c>
      <c r="F1476" s="19">
        <v>62</v>
      </c>
      <c r="G1476" t="s">
        <v>3</v>
      </c>
      <c r="H1476" s="5">
        <v>2</v>
      </c>
      <c r="I1476" t="s">
        <v>304</v>
      </c>
      <c r="J1476" s="15" t="str">
        <f t="shared" si="75"/>
        <v>1-62C-2</v>
      </c>
      <c r="K1476">
        <f>INDEX(FamilyPlateData!I:I,MATCH(I1476,FamilyPlateData!H:H,0))</f>
        <v>3</v>
      </c>
      <c r="L1476" t="str">
        <f>INDEX(FamilyPlateData!J:J,MATCH(I1476,FamilyPlateData!H:H,0))</f>
        <v>A2</v>
      </c>
      <c r="M1476">
        <v>1</v>
      </c>
      <c r="N1476">
        <v>1</v>
      </c>
      <c r="O1476">
        <f>IF(_xlfn.IFNA(INDEX(ShrinkageData!H:H,MATCH(J1476,ShrinkageData!H:H,0)), 0) = 0, 0, 1)</f>
        <v>1</v>
      </c>
      <c r="P1476">
        <v>0</v>
      </c>
      <c r="Q1476">
        <f t="shared" si="76"/>
        <v>0</v>
      </c>
      <c r="R1476" s="1">
        <v>43558</v>
      </c>
      <c r="S1476" s="16">
        <f t="shared" si="77"/>
        <v>121</v>
      </c>
    </row>
    <row r="1477" spans="1:19" x14ac:dyDescent="0.2">
      <c r="A1477" t="str">
        <f>INDEX(FamilyPlateData!$A:$A,MATCH($I1477,FamilyPlateData!$H:$H,0))</f>
        <v>F10M15</v>
      </c>
      <c r="B1477" t="str">
        <f>INDEX(FamilyPlateData!$C:$C,MATCH($I1477,FamilyPlateData!$H:$H,0))</f>
        <v>10</v>
      </c>
      <c r="C1477" t="str">
        <f>INDEX(FamilyPlateData!$D:$D,MATCH($I1477,FamilyPlateData!$H:$H,0))</f>
        <v>15</v>
      </c>
      <c r="D1477">
        <f>INDEX(FamilyPlateData!$B:$B,MATCH($I1477,FamilyPlateData!$H:$H,0))</f>
        <v>4</v>
      </c>
      <c r="E1477">
        <v>1</v>
      </c>
      <c r="F1477" s="19">
        <v>62</v>
      </c>
      <c r="G1477" t="s">
        <v>3</v>
      </c>
      <c r="H1477" s="5">
        <v>3</v>
      </c>
      <c r="I1477" t="s">
        <v>304</v>
      </c>
      <c r="J1477" s="15" t="str">
        <f t="shared" si="75"/>
        <v>1-62C-3</v>
      </c>
      <c r="K1477">
        <f>INDEX(FamilyPlateData!I:I,MATCH(I1477,FamilyPlateData!H:H,0))</f>
        <v>3</v>
      </c>
      <c r="L1477" t="str">
        <f>INDEX(FamilyPlateData!J:J,MATCH(I1477,FamilyPlateData!H:H,0))</f>
        <v>A2</v>
      </c>
      <c r="M1477">
        <v>0</v>
      </c>
      <c r="N1477">
        <v>0</v>
      </c>
      <c r="O1477">
        <f>IF(_xlfn.IFNA(INDEX(ShrinkageData!H:H,MATCH(J1477,ShrinkageData!H:H,0)), 0) = 0, 0, 1)</f>
        <v>0</v>
      </c>
      <c r="P1477">
        <v>0</v>
      </c>
      <c r="Q1477">
        <f t="shared" si="76"/>
        <v>0</v>
      </c>
      <c r="R1477" s="1" t="s">
        <v>921</v>
      </c>
      <c r="S1477" s="16">
        <f t="shared" si="77"/>
        <v>0</v>
      </c>
    </row>
    <row r="1478" spans="1:19" x14ac:dyDescent="0.2">
      <c r="A1478" t="str">
        <f>INDEX(FamilyPlateData!$A:$A,MATCH($I1478,FamilyPlateData!$H:$H,0))</f>
        <v>F10M15</v>
      </c>
      <c r="B1478" t="str">
        <f>INDEX(FamilyPlateData!$C:$C,MATCH($I1478,FamilyPlateData!$H:$H,0))</f>
        <v>10</v>
      </c>
      <c r="C1478" t="str">
        <f>INDEX(FamilyPlateData!$D:$D,MATCH($I1478,FamilyPlateData!$H:$H,0))</f>
        <v>15</v>
      </c>
      <c r="D1478">
        <f>INDEX(FamilyPlateData!$B:$B,MATCH($I1478,FamilyPlateData!$H:$H,0))</f>
        <v>4</v>
      </c>
      <c r="E1478">
        <v>1</v>
      </c>
      <c r="F1478" s="19">
        <v>62</v>
      </c>
      <c r="G1478" t="s">
        <v>3</v>
      </c>
      <c r="H1478" s="5">
        <v>4</v>
      </c>
      <c r="I1478" t="s">
        <v>304</v>
      </c>
      <c r="J1478" s="15" t="str">
        <f t="shared" si="75"/>
        <v>1-62C-4</v>
      </c>
      <c r="K1478">
        <f>INDEX(FamilyPlateData!I:I,MATCH(I1478,FamilyPlateData!H:H,0))</f>
        <v>3</v>
      </c>
      <c r="L1478" t="str">
        <f>INDEX(FamilyPlateData!J:J,MATCH(I1478,FamilyPlateData!H:H,0))</f>
        <v>A2</v>
      </c>
      <c r="M1478">
        <v>1</v>
      </c>
      <c r="N1478">
        <v>1</v>
      </c>
      <c r="O1478">
        <f>IF(_xlfn.IFNA(INDEX(ShrinkageData!H:H,MATCH(J1478,ShrinkageData!H:H,0)), 0) = 0, 0, 1)</f>
        <v>0</v>
      </c>
      <c r="P1478">
        <v>0</v>
      </c>
      <c r="Q1478">
        <f t="shared" si="76"/>
        <v>1</v>
      </c>
      <c r="R1478" s="1">
        <v>43600</v>
      </c>
      <c r="S1478" s="16">
        <f t="shared" si="77"/>
        <v>163</v>
      </c>
    </row>
    <row r="1479" spans="1:19" x14ac:dyDescent="0.2">
      <c r="A1479" t="str">
        <f>INDEX(FamilyPlateData!$A:$A,MATCH($I1479,FamilyPlateData!$H:$H,0))</f>
        <v>F10M15</v>
      </c>
      <c r="B1479" t="str">
        <f>INDEX(FamilyPlateData!$C:$C,MATCH($I1479,FamilyPlateData!$H:$H,0))</f>
        <v>10</v>
      </c>
      <c r="C1479" t="str">
        <f>INDEX(FamilyPlateData!$D:$D,MATCH($I1479,FamilyPlateData!$H:$H,0))</f>
        <v>15</v>
      </c>
      <c r="D1479">
        <f>INDEX(FamilyPlateData!$B:$B,MATCH($I1479,FamilyPlateData!$H:$H,0))</f>
        <v>4</v>
      </c>
      <c r="E1479">
        <v>1</v>
      </c>
      <c r="F1479" s="19">
        <v>62</v>
      </c>
      <c r="G1479" t="s">
        <v>3</v>
      </c>
      <c r="H1479" s="5">
        <v>5</v>
      </c>
      <c r="I1479" t="s">
        <v>304</v>
      </c>
      <c r="J1479" s="15" t="str">
        <f t="shared" si="75"/>
        <v>1-62C-5</v>
      </c>
      <c r="K1479">
        <f>INDEX(FamilyPlateData!I:I,MATCH(I1479,FamilyPlateData!H:H,0))</f>
        <v>3</v>
      </c>
      <c r="L1479" t="str">
        <f>INDEX(FamilyPlateData!J:J,MATCH(I1479,FamilyPlateData!H:H,0))</f>
        <v>A2</v>
      </c>
      <c r="M1479">
        <v>1</v>
      </c>
      <c r="N1479">
        <v>1</v>
      </c>
      <c r="O1479">
        <f>IF(_xlfn.IFNA(INDEX(ShrinkageData!H:H,MATCH(J1479,ShrinkageData!H:H,0)), 0) = 0, 0, 1)</f>
        <v>1</v>
      </c>
      <c r="P1479">
        <v>0</v>
      </c>
      <c r="Q1479">
        <f t="shared" si="76"/>
        <v>0</v>
      </c>
      <c r="R1479" s="1">
        <v>43562</v>
      </c>
      <c r="S1479" s="16">
        <f t="shared" si="77"/>
        <v>125</v>
      </c>
    </row>
    <row r="1480" spans="1:19" x14ac:dyDescent="0.2">
      <c r="A1480" t="str">
        <f>INDEX(FamilyPlateData!$A:$A,MATCH($I1480,FamilyPlateData!$H:$H,0))</f>
        <v>F10M15</v>
      </c>
      <c r="B1480" t="str">
        <f>INDEX(FamilyPlateData!$C:$C,MATCH($I1480,FamilyPlateData!$H:$H,0))</f>
        <v>10</v>
      </c>
      <c r="C1480" t="str">
        <f>INDEX(FamilyPlateData!$D:$D,MATCH($I1480,FamilyPlateData!$H:$H,0))</f>
        <v>15</v>
      </c>
      <c r="D1480">
        <f>INDEX(FamilyPlateData!$B:$B,MATCH($I1480,FamilyPlateData!$H:$H,0))</f>
        <v>4</v>
      </c>
      <c r="E1480">
        <v>1</v>
      </c>
      <c r="F1480" s="19">
        <v>62</v>
      </c>
      <c r="G1480" t="s">
        <v>3</v>
      </c>
      <c r="H1480" s="5">
        <v>6</v>
      </c>
      <c r="I1480" t="s">
        <v>304</v>
      </c>
      <c r="J1480" s="15" t="str">
        <f t="shared" si="75"/>
        <v>1-62C-6</v>
      </c>
      <c r="K1480">
        <f>INDEX(FamilyPlateData!I:I,MATCH(I1480,FamilyPlateData!H:H,0))</f>
        <v>3</v>
      </c>
      <c r="L1480" t="str">
        <f>INDEX(FamilyPlateData!J:J,MATCH(I1480,FamilyPlateData!H:H,0))</f>
        <v>A2</v>
      </c>
      <c r="M1480">
        <v>1</v>
      </c>
      <c r="N1480">
        <v>1</v>
      </c>
      <c r="O1480">
        <f>IF(_xlfn.IFNA(INDEX(ShrinkageData!H:H,MATCH(J1480,ShrinkageData!H:H,0)), 0) = 0, 0, 1)</f>
        <v>0</v>
      </c>
      <c r="P1480">
        <v>0</v>
      </c>
      <c r="Q1480">
        <f t="shared" si="76"/>
        <v>1</v>
      </c>
      <c r="R1480" s="1">
        <v>43600</v>
      </c>
      <c r="S1480" s="16">
        <f t="shared" si="77"/>
        <v>163</v>
      </c>
    </row>
    <row r="1481" spans="1:19" x14ac:dyDescent="0.2">
      <c r="A1481" t="str">
        <f>INDEX(FamilyPlateData!$A:$A,MATCH($I1481,FamilyPlateData!$H:$H,0))</f>
        <v>F10M15</v>
      </c>
      <c r="B1481" t="str">
        <f>INDEX(FamilyPlateData!$C:$C,MATCH($I1481,FamilyPlateData!$H:$H,0))</f>
        <v>10</v>
      </c>
      <c r="C1481" t="str">
        <f>INDEX(FamilyPlateData!$D:$D,MATCH($I1481,FamilyPlateData!$H:$H,0))</f>
        <v>15</v>
      </c>
      <c r="D1481">
        <f>INDEX(FamilyPlateData!$B:$B,MATCH($I1481,FamilyPlateData!$H:$H,0))</f>
        <v>4</v>
      </c>
      <c r="E1481">
        <v>1</v>
      </c>
      <c r="F1481" s="19">
        <v>62</v>
      </c>
      <c r="G1481" t="s">
        <v>4</v>
      </c>
      <c r="H1481" s="5">
        <v>1</v>
      </c>
      <c r="I1481" t="s">
        <v>305</v>
      </c>
      <c r="J1481" s="15" t="str">
        <f t="shared" si="75"/>
        <v>1-62D-1</v>
      </c>
      <c r="K1481">
        <f>INDEX(FamilyPlateData!I:I,MATCH(I1481,FamilyPlateData!H:H,0))</f>
        <v>3</v>
      </c>
      <c r="L1481" t="str">
        <f>INDEX(FamilyPlateData!J:J,MATCH(I1481,FamilyPlateData!H:H,0))</f>
        <v>A2</v>
      </c>
      <c r="M1481">
        <v>1</v>
      </c>
      <c r="N1481">
        <v>1</v>
      </c>
      <c r="O1481">
        <f>IF(_xlfn.IFNA(INDEX(ShrinkageData!H:H,MATCH(J1481,ShrinkageData!H:H,0)), 0) = 0, 0, 1)</f>
        <v>0</v>
      </c>
      <c r="P1481">
        <v>0</v>
      </c>
      <c r="Q1481">
        <f t="shared" si="76"/>
        <v>1</v>
      </c>
      <c r="R1481" s="1">
        <v>43600</v>
      </c>
      <c r="S1481" s="16">
        <f t="shared" si="77"/>
        <v>163</v>
      </c>
    </row>
    <row r="1482" spans="1:19" x14ac:dyDescent="0.2">
      <c r="A1482" t="str">
        <f>INDEX(FamilyPlateData!$A:$A,MATCH($I1482,FamilyPlateData!$H:$H,0))</f>
        <v>F10M15</v>
      </c>
      <c r="B1482" t="str">
        <f>INDEX(FamilyPlateData!$C:$C,MATCH($I1482,FamilyPlateData!$H:$H,0))</f>
        <v>10</v>
      </c>
      <c r="C1482" t="str">
        <f>INDEX(FamilyPlateData!$D:$D,MATCH($I1482,FamilyPlateData!$H:$H,0))</f>
        <v>15</v>
      </c>
      <c r="D1482">
        <f>INDEX(FamilyPlateData!$B:$B,MATCH($I1482,FamilyPlateData!$H:$H,0))</f>
        <v>4</v>
      </c>
      <c r="E1482">
        <v>1</v>
      </c>
      <c r="F1482" s="19">
        <v>62</v>
      </c>
      <c r="G1482" t="s">
        <v>4</v>
      </c>
      <c r="H1482" s="5">
        <v>2</v>
      </c>
      <c r="I1482" t="s">
        <v>305</v>
      </c>
      <c r="J1482" s="15" t="str">
        <f t="shared" si="75"/>
        <v>1-62D-2</v>
      </c>
      <c r="K1482">
        <f>INDEX(FamilyPlateData!I:I,MATCH(I1482,FamilyPlateData!H:H,0))</f>
        <v>3</v>
      </c>
      <c r="L1482" t="str">
        <f>INDEX(FamilyPlateData!J:J,MATCH(I1482,FamilyPlateData!H:H,0))</f>
        <v>A2</v>
      </c>
      <c r="M1482">
        <v>1</v>
      </c>
      <c r="N1482">
        <v>1</v>
      </c>
      <c r="O1482">
        <f>IF(_xlfn.IFNA(INDEX(ShrinkageData!H:H,MATCH(J1482,ShrinkageData!H:H,0)), 0) = 0, 0, 1)</f>
        <v>0</v>
      </c>
      <c r="P1482">
        <v>0</v>
      </c>
      <c r="Q1482">
        <f t="shared" si="76"/>
        <v>1</v>
      </c>
      <c r="R1482" s="1">
        <v>43600</v>
      </c>
      <c r="S1482" s="16">
        <f t="shared" si="77"/>
        <v>163</v>
      </c>
    </row>
    <row r="1483" spans="1:19" x14ac:dyDescent="0.2">
      <c r="A1483" t="str">
        <f>INDEX(FamilyPlateData!$A:$A,MATCH($I1483,FamilyPlateData!$H:$H,0))</f>
        <v>F10M15</v>
      </c>
      <c r="B1483" t="str">
        <f>INDEX(FamilyPlateData!$C:$C,MATCH($I1483,FamilyPlateData!$H:$H,0))</f>
        <v>10</v>
      </c>
      <c r="C1483" t="str">
        <f>INDEX(FamilyPlateData!$D:$D,MATCH($I1483,FamilyPlateData!$H:$H,0))</f>
        <v>15</v>
      </c>
      <c r="D1483">
        <f>INDEX(FamilyPlateData!$B:$B,MATCH($I1483,FamilyPlateData!$H:$H,0))</f>
        <v>4</v>
      </c>
      <c r="E1483">
        <v>1</v>
      </c>
      <c r="F1483" s="19">
        <v>62</v>
      </c>
      <c r="G1483" t="s">
        <v>4</v>
      </c>
      <c r="H1483" s="5">
        <v>3</v>
      </c>
      <c r="I1483" t="s">
        <v>305</v>
      </c>
      <c r="J1483" s="15" t="str">
        <f t="shared" si="75"/>
        <v>1-62D-3</v>
      </c>
      <c r="K1483">
        <f>INDEX(FamilyPlateData!I:I,MATCH(I1483,FamilyPlateData!H:H,0))</f>
        <v>3</v>
      </c>
      <c r="L1483" t="str">
        <f>INDEX(FamilyPlateData!J:J,MATCH(I1483,FamilyPlateData!H:H,0))</f>
        <v>A2</v>
      </c>
      <c r="M1483">
        <v>1</v>
      </c>
      <c r="N1483">
        <v>1</v>
      </c>
      <c r="O1483">
        <f>IF(_xlfn.IFNA(INDEX(ShrinkageData!H:H,MATCH(J1483,ShrinkageData!H:H,0)), 0) = 0, 0, 1)</f>
        <v>0</v>
      </c>
      <c r="P1483">
        <v>0</v>
      </c>
      <c r="Q1483">
        <f t="shared" si="76"/>
        <v>1</v>
      </c>
      <c r="R1483" s="1">
        <v>43600</v>
      </c>
      <c r="S1483" s="16">
        <f t="shared" si="77"/>
        <v>163</v>
      </c>
    </row>
    <row r="1484" spans="1:19" x14ac:dyDescent="0.2">
      <c r="A1484" t="str">
        <f>INDEX(FamilyPlateData!$A:$A,MATCH($I1484,FamilyPlateData!$H:$H,0))</f>
        <v>F10M15</v>
      </c>
      <c r="B1484" t="str">
        <f>INDEX(FamilyPlateData!$C:$C,MATCH($I1484,FamilyPlateData!$H:$H,0))</f>
        <v>10</v>
      </c>
      <c r="C1484" t="str">
        <f>INDEX(FamilyPlateData!$D:$D,MATCH($I1484,FamilyPlateData!$H:$H,0))</f>
        <v>15</v>
      </c>
      <c r="D1484">
        <f>INDEX(FamilyPlateData!$B:$B,MATCH($I1484,FamilyPlateData!$H:$H,0))</f>
        <v>4</v>
      </c>
      <c r="E1484">
        <v>1</v>
      </c>
      <c r="F1484" s="19">
        <v>62</v>
      </c>
      <c r="G1484" t="s">
        <v>4</v>
      </c>
      <c r="H1484" s="5">
        <v>4</v>
      </c>
      <c r="I1484" t="s">
        <v>305</v>
      </c>
      <c r="J1484" s="15" t="str">
        <f t="shared" si="75"/>
        <v>1-62D-4</v>
      </c>
      <c r="K1484">
        <f>INDEX(FamilyPlateData!I:I,MATCH(I1484,FamilyPlateData!H:H,0))</f>
        <v>3</v>
      </c>
      <c r="L1484" t="str">
        <f>INDEX(FamilyPlateData!J:J,MATCH(I1484,FamilyPlateData!H:H,0))</f>
        <v>A2</v>
      </c>
      <c r="M1484">
        <v>1</v>
      </c>
      <c r="N1484">
        <v>1</v>
      </c>
      <c r="O1484">
        <f>IF(_xlfn.IFNA(INDEX(ShrinkageData!H:H,MATCH(J1484,ShrinkageData!H:H,0)), 0) = 0, 0, 1)</f>
        <v>1</v>
      </c>
      <c r="P1484">
        <v>0</v>
      </c>
      <c r="Q1484">
        <f t="shared" si="76"/>
        <v>0</v>
      </c>
      <c r="R1484" s="1">
        <v>43554</v>
      </c>
      <c r="S1484" s="16">
        <f t="shared" si="77"/>
        <v>117</v>
      </c>
    </row>
    <row r="1485" spans="1:19" x14ac:dyDescent="0.2">
      <c r="A1485" t="str">
        <f>INDEX(FamilyPlateData!$A:$A,MATCH($I1485,FamilyPlateData!$H:$H,0))</f>
        <v>F10M15</v>
      </c>
      <c r="B1485" t="str">
        <f>INDEX(FamilyPlateData!$C:$C,MATCH($I1485,FamilyPlateData!$H:$H,0))</f>
        <v>10</v>
      </c>
      <c r="C1485" t="str">
        <f>INDEX(FamilyPlateData!$D:$D,MATCH($I1485,FamilyPlateData!$H:$H,0))</f>
        <v>15</v>
      </c>
      <c r="D1485">
        <f>INDEX(FamilyPlateData!$B:$B,MATCH($I1485,FamilyPlateData!$H:$H,0))</f>
        <v>4</v>
      </c>
      <c r="E1485">
        <v>1</v>
      </c>
      <c r="F1485" s="19">
        <v>62</v>
      </c>
      <c r="G1485" t="s">
        <v>4</v>
      </c>
      <c r="H1485" s="5">
        <v>5</v>
      </c>
      <c r="I1485" t="s">
        <v>305</v>
      </c>
      <c r="J1485" s="15" t="str">
        <f t="shared" si="75"/>
        <v>1-62D-5</v>
      </c>
      <c r="K1485">
        <f>INDEX(FamilyPlateData!I:I,MATCH(I1485,FamilyPlateData!H:H,0))</f>
        <v>3</v>
      </c>
      <c r="L1485" t="str">
        <f>INDEX(FamilyPlateData!J:J,MATCH(I1485,FamilyPlateData!H:H,0))</f>
        <v>A2</v>
      </c>
      <c r="M1485">
        <v>1</v>
      </c>
      <c r="N1485">
        <v>1</v>
      </c>
      <c r="O1485">
        <f>IF(_xlfn.IFNA(INDEX(ShrinkageData!H:H,MATCH(J1485,ShrinkageData!H:H,0)), 0) = 0, 0, 1)</f>
        <v>0</v>
      </c>
      <c r="P1485">
        <v>0</v>
      </c>
      <c r="Q1485">
        <f t="shared" si="76"/>
        <v>1</v>
      </c>
      <c r="R1485" s="1">
        <v>43600</v>
      </c>
      <c r="S1485" s="16">
        <f t="shared" si="77"/>
        <v>163</v>
      </c>
    </row>
    <row r="1486" spans="1:19" x14ac:dyDescent="0.2">
      <c r="A1486" t="str">
        <f>INDEX(FamilyPlateData!$A:$A,MATCH($I1486,FamilyPlateData!$H:$H,0))</f>
        <v>F10M15</v>
      </c>
      <c r="B1486" t="str">
        <f>INDEX(FamilyPlateData!$C:$C,MATCH($I1486,FamilyPlateData!$H:$H,0))</f>
        <v>10</v>
      </c>
      <c r="C1486" t="str">
        <f>INDEX(FamilyPlateData!$D:$D,MATCH($I1486,FamilyPlateData!$H:$H,0))</f>
        <v>15</v>
      </c>
      <c r="D1486">
        <f>INDEX(FamilyPlateData!$B:$B,MATCH($I1486,FamilyPlateData!$H:$H,0))</f>
        <v>4</v>
      </c>
      <c r="E1486">
        <v>1</v>
      </c>
      <c r="F1486" s="19">
        <v>62</v>
      </c>
      <c r="G1486" t="s">
        <v>4</v>
      </c>
      <c r="H1486" s="5">
        <v>6</v>
      </c>
      <c r="I1486" t="s">
        <v>305</v>
      </c>
      <c r="J1486" s="15" t="str">
        <f t="shared" si="75"/>
        <v>1-62D-6</v>
      </c>
      <c r="K1486">
        <f>INDEX(FamilyPlateData!I:I,MATCH(I1486,FamilyPlateData!H:H,0))</f>
        <v>3</v>
      </c>
      <c r="L1486" t="str">
        <f>INDEX(FamilyPlateData!J:J,MATCH(I1486,FamilyPlateData!H:H,0))</f>
        <v>A2</v>
      </c>
      <c r="M1486">
        <v>1</v>
      </c>
      <c r="N1486">
        <v>1</v>
      </c>
      <c r="O1486">
        <f>IF(_xlfn.IFNA(INDEX(ShrinkageData!H:H,MATCH(J1486,ShrinkageData!H:H,0)), 0) = 0, 0, 1)</f>
        <v>0</v>
      </c>
      <c r="P1486">
        <v>0</v>
      </c>
      <c r="Q1486">
        <f t="shared" si="76"/>
        <v>1</v>
      </c>
      <c r="R1486" s="1">
        <v>43600</v>
      </c>
      <c r="S1486" s="16">
        <f t="shared" si="77"/>
        <v>163</v>
      </c>
    </row>
    <row r="1487" spans="1:19" x14ac:dyDescent="0.2">
      <c r="A1487" t="str">
        <f>INDEX(FamilyPlateData!$A:$A,MATCH($I1487,FamilyPlateData!$H:$H,0))</f>
        <v>F01M03</v>
      </c>
      <c r="B1487" t="str">
        <f>INDEX(FamilyPlateData!$C:$C,MATCH($I1487,FamilyPlateData!$H:$H,0))</f>
        <v>01</v>
      </c>
      <c r="C1487" t="str">
        <f>INDEX(FamilyPlateData!$D:$D,MATCH($I1487,FamilyPlateData!$H:$H,0))</f>
        <v>03</v>
      </c>
      <c r="D1487">
        <f>INDEX(FamilyPlateData!$B:$B,MATCH($I1487,FamilyPlateData!$H:$H,0))</f>
        <v>1</v>
      </c>
      <c r="E1487">
        <v>1</v>
      </c>
      <c r="F1487" s="19">
        <v>63</v>
      </c>
      <c r="G1487" t="s">
        <v>1</v>
      </c>
      <c r="H1487" s="5">
        <v>1</v>
      </c>
      <c r="I1487" t="s">
        <v>306</v>
      </c>
      <c r="J1487" s="15" t="str">
        <f t="shared" si="75"/>
        <v>1-63A-1</v>
      </c>
      <c r="K1487">
        <f>INDEX(FamilyPlateData!I:I,MATCH(I1487,FamilyPlateData!H:H,0))</f>
        <v>4</v>
      </c>
      <c r="L1487" t="str">
        <f>INDEX(FamilyPlateData!J:J,MATCH(I1487,FamilyPlateData!H:H,0))</f>
        <v>A4</v>
      </c>
      <c r="M1487" s="7">
        <v>0</v>
      </c>
      <c r="N1487" s="7">
        <v>0</v>
      </c>
      <c r="O1487">
        <f>IF(_xlfn.IFNA(INDEX(ShrinkageData!H:H,MATCH(J1487,ShrinkageData!H:H,0)), 0) = 0, 0, 1)</f>
        <v>0</v>
      </c>
      <c r="P1487" s="7">
        <v>0</v>
      </c>
      <c r="Q1487">
        <f t="shared" si="76"/>
        <v>0</v>
      </c>
      <c r="R1487" s="2" t="s">
        <v>921</v>
      </c>
      <c r="S1487" s="16">
        <f t="shared" si="77"/>
        <v>0</v>
      </c>
    </row>
    <row r="1488" spans="1:19" x14ac:dyDescent="0.2">
      <c r="A1488" t="str">
        <f>INDEX(FamilyPlateData!$A:$A,MATCH($I1488,FamilyPlateData!$H:$H,0))</f>
        <v>F01M03</v>
      </c>
      <c r="B1488" t="str">
        <f>INDEX(FamilyPlateData!$C:$C,MATCH($I1488,FamilyPlateData!$H:$H,0))</f>
        <v>01</v>
      </c>
      <c r="C1488" t="str">
        <f>INDEX(FamilyPlateData!$D:$D,MATCH($I1488,FamilyPlateData!$H:$H,0))</f>
        <v>03</v>
      </c>
      <c r="D1488">
        <f>INDEX(FamilyPlateData!$B:$B,MATCH($I1488,FamilyPlateData!$H:$H,0))</f>
        <v>1</v>
      </c>
      <c r="E1488">
        <v>1</v>
      </c>
      <c r="F1488" s="19">
        <v>63</v>
      </c>
      <c r="G1488" t="s">
        <v>1</v>
      </c>
      <c r="H1488" s="5">
        <v>2</v>
      </c>
      <c r="I1488" t="s">
        <v>306</v>
      </c>
      <c r="J1488" s="15" t="str">
        <f t="shared" si="75"/>
        <v>1-63A-2</v>
      </c>
      <c r="K1488">
        <f>INDEX(FamilyPlateData!I:I,MATCH(I1488,FamilyPlateData!H:H,0))</f>
        <v>4</v>
      </c>
      <c r="L1488" t="str">
        <f>INDEX(FamilyPlateData!J:J,MATCH(I1488,FamilyPlateData!H:H,0))</f>
        <v>A4</v>
      </c>
      <c r="M1488">
        <v>1</v>
      </c>
      <c r="N1488">
        <v>1</v>
      </c>
      <c r="O1488">
        <f>IF(_xlfn.IFNA(INDEX(ShrinkageData!H:H,MATCH(J1488,ShrinkageData!H:H,0)), 0) = 0, 0, 1)</f>
        <v>1</v>
      </c>
      <c r="P1488">
        <v>0</v>
      </c>
      <c r="Q1488">
        <f t="shared" si="76"/>
        <v>0</v>
      </c>
      <c r="R1488" s="1">
        <v>43593</v>
      </c>
      <c r="S1488" s="16">
        <f t="shared" si="77"/>
        <v>156</v>
      </c>
    </row>
    <row r="1489" spans="1:19" x14ac:dyDescent="0.2">
      <c r="A1489" t="str">
        <f>INDEX(FamilyPlateData!$A:$A,MATCH($I1489,FamilyPlateData!$H:$H,0))</f>
        <v>F01M03</v>
      </c>
      <c r="B1489" t="str">
        <f>INDEX(FamilyPlateData!$C:$C,MATCH($I1489,FamilyPlateData!$H:$H,0))</f>
        <v>01</v>
      </c>
      <c r="C1489" t="str">
        <f>INDEX(FamilyPlateData!$D:$D,MATCH($I1489,FamilyPlateData!$H:$H,0))</f>
        <v>03</v>
      </c>
      <c r="D1489">
        <f>INDEX(FamilyPlateData!$B:$B,MATCH($I1489,FamilyPlateData!$H:$H,0))</f>
        <v>1</v>
      </c>
      <c r="E1489">
        <v>1</v>
      </c>
      <c r="F1489" s="19">
        <v>63</v>
      </c>
      <c r="G1489" t="s">
        <v>1</v>
      </c>
      <c r="H1489" s="5">
        <v>3</v>
      </c>
      <c r="I1489" t="s">
        <v>306</v>
      </c>
      <c r="J1489" s="15" t="str">
        <f t="shared" si="75"/>
        <v>1-63A-3</v>
      </c>
      <c r="K1489">
        <f>INDEX(FamilyPlateData!I:I,MATCH(I1489,FamilyPlateData!H:H,0))</f>
        <v>4</v>
      </c>
      <c r="L1489" t="str">
        <f>INDEX(FamilyPlateData!J:J,MATCH(I1489,FamilyPlateData!H:H,0))</f>
        <v>A4</v>
      </c>
      <c r="M1489" s="7">
        <v>0</v>
      </c>
      <c r="N1489" s="7">
        <v>0</v>
      </c>
      <c r="O1489">
        <f>IF(_xlfn.IFNA(INDEX(ShrinkageData!H:H,MATCH(J1489,ShrinkageData!H:H,0)), 0) = 0, 0, 1)</f>
        <v>0</v>
      </c>
      <c r="P1489" s="7">
        <v>0</v>
      </c>
      <c r="Q1489">
        <f t="shared" si="76"/>
        <v>0</v>
      </c>
      <c r="R1489" s="2" t="s">
        <v>921</v>
      </c>
      <c r="S1489" s="16">
        <f t="shared" si="77"/>
        <v>0</v>
      </c>
    </row>
    <row r="1490" spans="1:19" x14ac:dyDescent="0.2">
      <c r="A1490" t="str">
        <f>INDEX(FamilyPlateData!$A:$A,MATCH($I1490,FamilyPlateData!$H:$H,0))</f>
        <v>F01M03</v>
      </c>
      <c r="B1490" t="str">
        <f>INDEX(FamilyPlateData!$C:$C,MATCH($I1490,FamilyPlateData!$H:$H,0))</f>
        <v>01</v>
      </c>
      <c r="C1490" t="str">
        <f>INDEX(FamilyPlateData!$D:$D,MATCH($I1490,FamilyPlateData!$H:$H,0))</f>
        <v>03</v>
      </c>
      <c r="D1490">
        <f>INDEX(FamilyPlateData!$B:$B,MATCH($I1490,FamilyPlateData!$H:$H,0))</f>
        <v>1</v>
      </c>
      <c r="E1490">
        <v>1</v>
      </c>
      <c r="F1490" s="19">
        <v>63</v>
      </c>
      <c r="G1490" t="s">
        <v>1</v>
      </c>
      <c r="H1490" s="5">
        <v>4</v>
      </c>
      <c r="I1490" t="s">
        <v>306</v>
      </c>
      <c r="J1490" s="15" t="str">
        <f t="shared" si="75"/>
        <v>1-63A-4</v>
      </c>
      <c r="K1490">
        <f>INDEX(FamilyPlateData!I:I,MATCH(I1490,FamilyPlateData!H:H,0))</f>
        <v>4</v>
      </c>
      <c r="L1490" t="str">
        <f>INDEX(FamilyPlateData!J:J,MATCH(I1490,FamilyPlateData!H:H,0))</f>
        <v>A4</v>
      </c>
      <c r="M1490">
        <v>0</v>
      </c>
      <c r="N1490">
        <v>1</v>
      </c>
      <c r="O1490">
        <f>IF(_xlfn.IFNA(INDEX(ShrinkageData!H:H,MATCH(J1490,ShrinkageData!H:H,0)), 0) = 0, 0, 1)</f>
        <v>0</v>
      </c>
      <c r="P1490">
        <v>1</v>
      </c>
      <c r="Q1490">
        <f t="shared" si="76"/>
        <v>0</v>
      </c>
      <c r="R1490" s="1">
        <v>43585</v>
      </c>
      <c r="S1490" s="16">
        <f t="shared" si="77"/>
        <v>148</v>
      </c>
    </row>
    <row r="1491" spans="1:19" x14ac:dyDescent="0.2">
      <c r="A1491" t="str">
        <f>INDEX(FamilyPlateData!$A:$A,MATCH($I1491,FamilyPlateData!$H:$H,0))</f>
        <v>F01M03</v>
      </c>
      <c r="B1491" t="str">
        <f>INDEX(FamilyPlateData!$C:$C,MATCH($I1491,FamilyPlateData!$H:$H,0))</f>
        <v>01</v>
      </c>
      <c r="C1491" t="str">
        <f>INDEX(FamilyPlateData!$D:$D,MATCH($I1491,FamilyPlateData!$H:$H,0))</f>
        <v>03</v>
      </c>
      <c r="D1491">
        <f>INDEX(FamilyPlateData!$B:$B,MATCH($I1491,FamilyPlateData!$H:$H,0))</f>
        <v>1</v>
      </c>
      <c r="E1491">
        <v>1</v>
      </c>
      <c r="F1491" s="19">
        <v>63</v>
      </c>
      <c r="G1491" t="s">
        <v>1</v>
      </c>
      <c r="H1491" s="5">
        <v>5</v>
      </c>
      <c r="I1491" t="s">
        <v>306</v>
      </c>
      <c r="J1491" s="15" t="str">
        <f t="shared" si="75"/>
        <v>1-63A-5</v>
      </c>
      <c r="K1491">
        <f>INDEX(FamilyPlateData!I:I,MATCH(I1491,FamilyPlateData!H:H,0))</f>
        <v>4</v>
      </c>
      <c r="L1491" t="str">
        <f>INDEX(FamilyPlateData!J:J,MATCH(I1491,FamilyPlateData!H:H,0))</f>
        <v>A4</v>
      </c>
      <c r="M1491">
        <v>1</v>
      </c>
      <c r="N1491">
        <v>1</v>
      </c>
      <c r="O1491">
        <f>IF(_xlfn.IFNA(INDEX(ShrinkageData!H:H,MATCH(J1491,ShrinkageData!H:H,0)), 0) = 0, 0, 1)</f>
        <v>0</v>
      </c>
      <c r="P1491">
        <v>0</v>
      </c>
      <c r="Q1491">
        <f t="shared" si="76"/>
        <v>1</v>
      </c>
      <c r="R1491" s="1">
        <v>43600</v>
      </c>
      <c r="S1491" s="16">
        <f t="shared" si="77"/>
        <v>163</v>
      </c>
    </row>
    <row r="1492" spans="1:19" x14ac:dyDescent="0.2">
      <c r="A1492" t="str">
        <f>INDEX(FamilyPlateData!$A:$A,MATCH($I1492,FamilyPlateData!$H:$H,0))</f>
        <v>F01M03</v>
      </c>
      <c r="B1492" t="str">
        <f>INDEX(FamilyPlateData!$C:$C,MATCH($I1492,FamilyPlateData!$H:$H,0))</f>
        <v>01</v>
      </c>
      <c r="C1492" t="str">
        <f>INDEX(FamilyPlateData!$D:$D,MATCH($I1492,FamilyPlateData!$H:$H,0))</f>
        <v>03</v>
      </c>
      <c r="D1492">
        <f>INDEX(FamilyPlateData!$B:$B,MATCH($I1492,FamilyPlateData!$H:$H,0))</f>
        <v>1</v>
      </c>
      <c r="E1492">
        <v>1</v>
      </c>
      <c r="F1492" s="19">
        <v>63</v>
      </c>
      <c r="G1492" t="s">
        <v>1</v>
      </c>
      <c r="H1492" s="5">
        <v>6</v>
      </c>
      <c r="I1492" t="s">
        <v>306</v>
      </c>
      <c r="J1492" s="15" t="str">
        <f t="shared" si="75"/>
        <v>1-63A-6</v>
      </c>
      <c r="K1492">
        <f>INDEX(FamilyPlateData!I:I,MATCH(I1492,FamilyPlateData!H:H,0))</f>
        <v>4</v>
      </c>
      <c r="L1492" t="str">
        <f>INDEX(FamilyPlateData!J:J,MATCH(I1492,FamilyPlateData!H:H,0))</f>
        <v>A4</v>
      </c>
      <c r="M1492">
        <v>1</v>
      </c>
      <c r="N1492" s="7">
        <v>1</v>
      </c>
      <c r="O1492">
        <f>IF(_xlfn.IFNA(INDEX(ShrinkageData!H:H,MATCH(J1492,ShrinkageData!H:H,0)), 0) = 0, 0, 1)</f>
        <v>0</v>
      </c>
      <c r="P1492" s="7">
        <v>0</v>
      </c>
      <c r="Q1492">
        <f t="shared" si="76"/>
        <v>1</v>
      </c>
      <c r="R1492" s="2">
        <v>43591</v>
      </c>
      <c r="S1492" s="16">
        <f t="shared" si="77"/>
        <v>154</v>
      </c>
    </row>
    <row r="1493" spans="1:19" x14ac:dyDescent="0.2">
      <c r="A1493" t="str">
        <f>INDEX(FamilyPlateData!$A:$A,MATCH($I1493,FamilyPlateData!$H:$H,0))</f>
        <v>F01M03</v>
      </c>
      <c r="B1493" t="str">
        <f>INDEX(FamilyPlateData!$C:$C,MATCH($I1493,FamilyPlateData!$H:$H,0))</f>
        <v>01</v>
      </c>
      <c r="C1493" t="str">
        <f>INDEX(FamilyPlateData!$D:$D,MATCH($I1493,FamilyPlateData!$H:$H,0))</f>
        <v>03</v>
      </c>
      <c r="D1493">
        <f>INDEX(FamilyPlateData!$B:$B,MATCH($I1493,FamilyPlateData!$H:$H,0))</f>
        <v>1</v>
      </c>
      <c r="E1493">
        <v>1</v>
      </c>
      <c r="F1493" s="19">
        <v>63</v>
      </c>
      <c r="G1493" t="s">
        <v>2</v>
      </c>
      <c r="H1493" s="5">
        <v>1</v>
      </c>
      <c r="I1493" t="s">
        <v>307</v>
      </c>
      <c r="J1493" s="15" t="str">
        <f t="shared" si="75"/>
        <v>1-63B-1</v>
      </c>
      <c r="K1493">
        <f>INDEX(FamilyPlateData!I:I,MATCH(I1493,FamilyPlateData!H:H,0))</f>
        <v>4</v>
      </c>
      <c r="L1493" t="str">
        <f>INDEX(FamilyPlateData!J:J,MATCH(I1493,FamilyPlateData!H:H,0))</f>
        <v>A4</v>
      </c>
      <c r="M1493" s="7">
        <v>0</v>
      </c>
      <c r="N1493" s="7">
        <v>0</v>
      </c>
      <c r="O1493">
        <f>IF(_xlfn.IFNA(INDEX(ShrinkageData!H:H,MATCH(J1493,ShrinkageData!H:H,0)), 0) = 0, 0, 1)</f>
        <v>0</v>
      </c>
      <c r="P1493" s="7">
        <v>0</v>
      </c>
      <c r="Q1493">
        <f t="shared" si="76"/>
        <v>0</v>
      </c>
      <c r="R1493" s="2" t="s">
        <v>921</v>
      </c>
      <c r="S1493" s="16">
        <f t="shared" si="77"/>
        <v>0</v>
      </c>
    </row>
    <row r="1494" spans="1:19" x14ac:dyDescent="0.2">
      <c r="A1494" t="str">
        <f>INDEX(FamilyPlateData!$A:$A,MATCH($I1494,FamilyPlateData!$H:$H,0))</f>
        <v>F01M03</v>
      </c>
      <c r="B1494" t="str">
        <f>INDEX(FamilyPlateData!$C:$C,MATCH($I1494,FamilyPlateData!$H:$H,0))</f>
        <v>01</v>
      </c>
      <c r="C1494" t="str">
        <f>INDEX(FamilyPlateData!$D:$D,MATCH($I1494,FamilyPlateData!$H:$H,0))</f>
        <v>03</v>
      </c>
      <c r="D1494">
        <f>INDEX(FamilyPlateData!$B:$B,MATCH($I1494,FamilyPlateData!$H:$H,0))</f>
        <v>1</v>
      </c>
      <c r="E1494">
        <v>1</v>
      </c>
      <c r="F1494" s="19">
        <v>63</v>
      </c>
      <c r="G1494" t="s">
        <v>2</v>
      </c>
      <c r="H1494" s="5">
        <v>2</v>
      </c>
      <c r="I1494" t="s">
        <v>307</v>
      </c>
      <c r="J1494" s="15" t="str">
        <f t="shared" si="75"/>
        <v>1-63B-2</v>
      </c>
      <c r="K1494">
        <f>INDEX(FamilyPlateData!I:I,MATCH(I1494,FamilyPlateData!H:H,0))</f>
        <v>4</v>
      </c>
      <c r="L1494" t="str">
        <f>INDEX(FamilyPlateData!J:J,MATCH(I1494,FamilyPlateData!H:H,0))</f>
        <v>A4</v>
      </c>
      <c r="M1494">
        <v>1</v>
      </c>
      <c r="N1494">
        <v>1</v>
      </c>
      <c r="O1494">
        <f>IF(_xlfn.IFNA(INDEX(ShrinkageData!H:H,MATCH(J1494,ShrinkageData!H:H,0)), 0) = 0, 0, 1)</f>
        <v>1</v>
      </c>
      <c r="P1494">
        <v>0</v>
      </c>
      <c r="Q1494">
        <f t="shared" si="76"/>
        <v>0</v>
      </c>
      <c r="R1494" s="1">
        <v>43593</v>
      </c>
      <c r="S1494" s="16">
        <f t="shared" si="77"/>
        <v>156</v>
      </c>
    </row>
    <row r="1495" spans="1:19" x14ac:dyDescent="0.2">
      <c r="A1495" t="str">
        <f>INDEX(FamilyPlateData!$A:$A,MATCH($I1495,FamilyPlateData!$H:$H,0))</f>
        <v>F01M03</v>
      </c>
      <c r="B1495" t="str">
        <f>INDEX(FamilyPlateData!$C:$C,MATCH($I1495,FamilyPlateData!$H:$H,0))</f>
        <v>01</v>
      </c>
      <c r="C1495" t="str">
        <f>INDEX(FamilyPlateData!$D:$D,MATCH($I1495,FamilyPlateData!$H:$H,0))</f>
        <v>03</v>
      </c>
      <c r="D1495">
        <f>INDEX(FamilyPlateData!$B:$B,MATCH($I1495,FamilyPlateData!$H:$H,0))</f>
        <v>1</v>
      </c>
      <c r="E1495">
        <v>1</v>
      </c>
      <c r="F1495" s="19">
        <v>63</v>
      </c>
      <c r="G1495" t="s">
        <v>2</v>
      </c>
      <c r="H1495" s="5">
        <v>3</v>
      </c>
      <c r="I1495" t="s">
        <v>307</v>
      </c>
      <c r="J1495" s="15" t="str">
        <f t="shared" si="75"/>
        <v>1-63B-3</v>
      </c>
      <c r="K1495">
        <f>INDEX(FamilyPlateData!I:I,MATCH(I1495,FamilyPlateData!H:H,0))</f>
        <v>4</v>
      </c>
      <c r="L1495" t="str">
        <f>INDEX(FamilyPlateData!J:J,MATCH(I1495,FamilyPlateData!H:H,0))</f>
        <v>A4</v>
      </c>
      <c r="M1495" s="7">
        <v>0</v>
      </c>
      <c r="N1495" s="7">
        <v>0</v>
      </c>
      <c r="O1495">
        <f>IF(_xlfn.IFNA(INDEX(ShrinkageData!H:H,MATCH(J1495,ShrinkageData!H:H,0)), 0) = 0, 0, 1)</f>
        <v>0</v>
      </c>
      <c r="P1495" s="7">
        <v>0</v>
      </c>
      <c r="Q1495">
        <f t="shared" si="76"/>
        <v>0</v>
      </c>
      <c r="R1495" s="2" t="s">
        <v>921</v>
      </c>
      <c r="S1495" s="16">
        <f t="shared" si="77"/>
        <v>0</v>
      </c>
    </row>
    <row r="1496" spans="1:19" x14ac:dyDescent="0.2">
      <c r="A1496" t="str">
        <f>INDEX(FamilyPlateData!$A:$A,MATCH($I1496,FamilyPlateData!$H:$H,0))</f>
        <v>F01M03</v>
      </c>
      <c r="B1496" t="str">
        <f>INDEX(FamilyPlateData!$C:$C,MATCH($I1496,FamilyPlateData!$H:$H,0))</f>
        <v>01</v>
      </c>
      <c r="C1496" t="str">
        <f>INDEX(FamilyPlateData!$D:$D,MATCH($I1496,FamilyPlateData!$H:$H,0))</f>
        <v>03</v>
      </c>
      <c r="D1496">
        <f>INDEX(FamilyPlateData!$B:$B,MATCH($I1496,FamilyPlateData!$H:$H,0))</f>
        <v>1</v>
      </c>
      <c r="E1496">
        <v>1</v>
      </c>
      <c r="F1496" s="19">
        <v>63</v>
      </c>
      <c r="G1496" t="s">
        <v>2</v>
      </c>
      <c r="H1496" s="5">
        <v>4</v>
      </c>
      <c r="I1496" t="s">
        <v>307</v>
      </c>
      <c r="J1496" s="15" t="str">
        <f t="shared" si="75"/>
        <v>1-63B-4</v>
      </c>
      <c r="K1496">
        <f>INDEX(FamilyPlateData!I:I,MATCH(I1496,FamilyPlateData!H:H,0))</f>
        <v>4</v>
      </c>
      <c r="L1496" t="str">
        <f>INDEX(FamilyPlateData!J:J,MATCH(I1496,FamilyPlateData!H:H,0))</f>
        <v>A4</v>
      </c>
      <c r="M1496" s="7">
        <v>0</v>
      </c>
      <c r="N1496" s="7">
        <v>0</v>
      </c>
      <c r="O1496">
        <f>IF(_xlfn.IFNA(INDEX(ShrinkageData!H:H,MATCH(J1496,ShrinkageData!H:H,0)), 0) = 0, 0, 1)</f>
        <v>0</v>
      </c>
      <c r="P1496" s="7">
        <v>0</v>
      </c>
      <c r="Q1496">
        <f t="shared" si="76"/>
        <v>0</v>
      </c>
      <c r="R1496" s="2" t="s">
        <v>921</v>
      </c>
      <c r="S1496" s="16">
        <f t="shared" si="77"/>
        <v>0</v>
      </c>
    </row>
    <row r="1497" spans="1:19" x14ac:dyDescent="0.2">
      <c r="A1497" t="str">
        <f>INDEX(FamilyPlateData!$A:$A,MATCH($I1497,FamilyPlateData!$H:$H,0))</f>
        <v>F01M03</v>
      </c>
      <c r="B1497" t="str">
        <f>INDEX(FamilyPlateData!$C:$C,MATCH($I1497,FamilyPlateData!$H:$H,0))</f>
        <v>01</v>
      </c>
      <c r="C1497" t="str">
        <f>INDEX(FamilyPlateData!$D:$D,MATCH($I1497,FamilyPlateData!$H:$H,0))</f>
        <v>03</v>
      </c>
      <c r="D1497">
        <f>INDEX(FamilyPlateData!$B:$B,MATCH($I1497,FamilyPlateData!$H:$H,0))</f>
        <v>1</v>
      </c>
      <c r="E1497">
        <v>1</v>
      </c>
      <c r="F1497" s="19">
        <v>63</v>
      </c>
      <c r="G1497" t="s">
        <v>2</v>
      </c>
      <c r="H1497" s="5">
        <v>5</v>
      </c>
      <c r="I1497" t="s">
        <v>307</v>
      </c>
      <c r="J1497" s="15" t="str">
        <f t="shared" si="75"/>
        <v>1-63B-5</v>
      </c>
      <c r="K1497">
        <f>INDEX(FamilyPlateData!I:I,MATCH(I1497,FamilyPlateData!H:H,0))</f>
        <v>4</v>
      </c>
      <c r="L1497" t="str">
        <f>INDEX(FamilyPlateData!J:J,MATCH(I1497,FamilyPlateData!H:H,0))</f>
        <v>A4</v>
      </c>
      <c r="M1497" s="7">
        <v>0</v>
      </c>
      <c r="N1497" s="7">
        <v>0</v>
      </c>
      <c r="O1497">
        <f>IF(_xlfn.IFNA(INDEX(ShrinkageData!H:H,MATCH(J1497,ShrinkageData!H:H,0)), 0) = 0, 0, 1)</f>
        <v>0</v>
      </c>
      <c r="P1497" s="7">
        <v>0</v>
      </c>
      <c r="Q1497">
        <f t="shared" si="76"/>
        <v>0</v>
      </c>
      <c r="R1497" s="2" t="s">
        <v>921</v>
      </c>
      <c r="S1497" s="16">
        <f t="shared" si="77"/>
        <v>0</v>
      </c>
    </row>
    <row r="1498" spans="1:19" x14ac:dyDescent="0.2">
      <c r="A1498" t="str">
        <f>INDEX(FamilyPlateData!$A:$A,MATCH($I1498,FamilyPlateData!$H:$H,0))</f>
        <v>F01M03</v>
      </c>
      <c r="B1498" t="str">
        <f>INDEX(FamilyPlateData!$C:$C,MATCH($I1498,FamilyPlateData!$H:$H,0))</f>
        <v>01</v>
      </c>
      <c r="C1498" t="str">
        <f>INDEX(FamilyPlateData!$D:$D,MATCH($I1498,FamilyPlateData!$H:$H,0))</f>
        <v>03</v>
      </c>
      <c r="D1498">
        <f>INDEX(FamilyPlateData!$B:$B,MATCH($I1498,FamilyPlateData!$H:$H,0))</f>
        <v>1</v>
      </c>
      <c r="E1498">
        <v>1</v>
      </c>
      <c r="F1498" s="19">
        <v>63</v>
      </c>
      <c r="G1498" t="s">
        <v>2</v>
      </c>
      <c r="H1498" s="5">
        <v>6</v>
      </c>
      <c r="I1498" t="s">
        <v>307</v>
      </c>
      <c r="J1498" s="15" t="str">
        <f t="shared" si="75"/>
        <v>1-63B-6</v>
      </c>
      <c r="K1498">
        <f>INDEX(FamilyPlateData!I:I,MATCH(I1498,FamilyPlateData!H:H,0))</f>
        <v>4</v>
      </c>
      <c r="L1498" t="str">
        <f>INDEX(FamilyPlateData!J:J,MATCH(I1498,FamilyPlateData!H:H,0))</f>
        <v>A4</v>
      </c>
      <c r="M1498">
        <v>1</v>
      </c>
      <c r="N1498">
        <v>1</v>
      </c>
      <c r="O1498">
        <f>IF(_xlfn.IFNA(INDEX(ShrinkageData!H:H,MATCH(J1498,ShrinkageData!H:H,0)), 0) = 0, 0, 1)</f>
        <v>0</v>
      </c>
      <c r="P1498">
        <v>0</v>
      </c>
      <c r="Q1498">
        <f t="shared" si="76"/>
        <v>1</v>
      </c>
      <c r="R1498" s="1">
        <v>43600</v>
      </c>
      <c r="S1498" s="16">
        <f t="shared" si="77"/>
        <v>163</v>
      </c>
    </row>
    <row r="1499" spans="1:19" x14ac:dyDescent="0.2">
      <c r="A1499" t="str">
        <f>INDEX(FamilyPlateData!$A:$A,MATCH($I1499,FamilyPlateData!$H:$H,0))</f>
        <v>F07M10</v>
      </c>
      <c r="B1499" t="str">
        <f>INDEX(FamilyPlateData!$C:$C,MATCH($I1499,FamilyPlateData!$H:$H,0))</f>
        <v>07</v>
      </c>
      <c r="C1499" t="str">
        <f>INDEX(FamilyPlateData!$D:$D,MATCH($I1499,FamilyPlateData!$H:$H,0))</f>
        <v>10</v>
      </c>
      <c r="D1499">
        <f>INDEX(FamilyPlateData!$B:$B,MATCH($I1499,FamilyPlateData!$H:$H,0))</f>
        <v>3</v>
      </c>
      <c r="E1499">
        <v>1</v>
      </c>
      <c r="F1499" s="19">
        <v>63</v>
      </c>
      <c r="G1499" t="s">
        <v>3</v>
      </c>
      <c r="H1499" s="5">
        <v>1</v>
      </c>
      <c r="I1499" t="s">
        <v>308</v>
      </c>
      <c r="J1499" s="15" t="str">
        <f t="shared" si="75"/>
        <v>1-63C-1</v>
      </c>
      <c r="K1499">
        <f>INDEX(FamilyPlateData!I:I,MATCH(I1499,FamilyPlateData!H:H,0))</f>
        <v>4</v>
      </c>
      <c r="L1499" t="str">
        <f>INDEX(FamilyPlateData!J:J,MATCH(I1499,FamilyPlateData!H:H,0))</f>
        <v>A4</v>
      </c>
      <c r="M1499">
        <v>1</v>
      </c>
      <c r="N1499">
        <v>1</v>
      </c>
      <c r="O1499">
        <f>IF(_xlfn.IFNA(INDEX(ShrinkageData!H:H,MATCH(J1499,ShrinkageData!H:H,0)), 0) = 0, 0, 1)</f>
        <v>0</v>
      </c>
      <c r="P1499">
        <v>0</v>
      </c>
      <c r="Q1499">
        <f t="shared" si="76"/>
        <v>1</v>
      </c>
      <c r="R1499" s="1">
        <v>43600</v>
      </c>
      <c r="S1499" s="16">
        <f t="shared" si="77"/>
        <v>163</v>
      </c>
    </row>
    <row r="1500" spans="1:19" x14ac:dyDescent="0.2">
      <c r="A1500" t="str">
        <f>INDEX(FamilyPlateData!$A:$A,MATCH($I1500,FamilyPlateData!$H:$H,0))</f>
        <v>F07M10</v>
      </c>
      <c r="B1500" t="str">
        <f>INDEX(FamilyPlateData!$C:$C,MATCH($I1500,FamilyPlateData!$H:$H,0))</f>
        <v>07</v>
      </c>
      <c r="C1500" t="str">
        <f>INDEX(FamilyPlateData!$D:$D,MATCH($I1500,FamilyPlateData!$H:$H,0))</f>
        <v>10</v>
      </c>
      <c r="D1500">
        <f>INDEX(FamilyPlateData!$B:$B,MATCH($I1500,FamilyPlateData!$H:$H,0))</f>
        <v>3</v>
      </c>
      <c r="E1500">
        <v>1</v>
      </c>
      <c r="F1500" s="19">
        <v>63</v>
      </c>
      <c r="G1500" t="s">
        <v>3</v>
      </c>
      <c r="H1500" s="5">
        <v>2</v>
      </c>
      <c r="I1500" t="s">
        <v>308</v>
      </c>
      <c r="J1500" s="15" t="str">
        <f t="shared" si="75"/>
        <v>1-63C-2</v>
      </c>
      <c r="K1500">
        <f>INDEX(FamilyPlateData!I:I,MATCH(I1500,FamilyPlateData!H:H,0))</f>
        <v>4</v>
      </c>
      <c r="L1500" t="str">
        <f>INDEX(FamilyPlateData!J:J,MATCH(I1500,FamilyPlateData!H:H,0))</f>
        <v>A4</v>
      </c>
      <c r="M1500">
        <v>1</v>
      </c>
      <c r="N1500">
        <v>1</v>
      </c>
      <c r="O1500">
        <f>IF(_xlfn.IFNA(INDEX(ShrinkageData!H:H,MATCH(J1500,ShrinkageData!H:H,0)), 0) = 0, 0, 1)</f>
        <v>0</v>
      </c>
      <c r="P1500">
        <v>0</v>
      </c>
      <c r="Q1500">
        <f t="shared" si="76"/>
        <v>1</v>
      </c>
      <c r="R1500" s="1">
        <v>43600</v>
      </c>
      <c r="S1500" s="16">
        <f t="shared" si="77"/>
        <v>163</v>
      </c>
    </row>
    <row r="1501" spans="1:19" x14ac:dyDescent="0.2">
      <c r="A1501" t="str">
        <f>INDEX(FamilyPlateData!$A:$A,MATCH($I1501,FamilyPlateData!$H:$H,0))</f>
        <v>F07M10</v>
      </c>
      <c r="B1501" t="str">
        <f>INDEX(FamilyPlateData!$C:$C,MATCH($I1501,FamilyPlateData!$H:$H,0))</f>
        <v>07</v>
      </c>
      <c r="C1501" t="str">
        <f>INDEX(FamilyPlateData!$D:$D,MATCH($I1501,FamilyPlateData!$H:$H,0))</f>
        <v>10</v>
      </c>
      <c r="D1501">
        <f>INDEX(FamilyPlateData!$B:$B,MATCH($I1501,FamilyPlateData!$H:$H,0))</f>
        <v>3</v>
      </c>
      <c r="E1501">
        <v>1</v>
      </c>
      <c r="F1501" s="19">
        <v>63</v>
      </c>
      <c r="G1501" t="s">
        <v>3</v>
      </c>
      <c r="H1501" s="5">
        <v>3</v>
      </c>
      <c r="I1501" t="s">
        <v>308</v>
      </c>
      <c r="J1501" s="15" t="str">
        <f t="shared" si="75"/>
        <v>1-63C-3</v>
      </c>
      <c r="K1501">
        <f>INDEX(FamilyPlateData!I:I,MATCH(I1501,FamilyPlateData!H:H,0))</f>
        <v>4</v>
      </c>
      <c r="L1501" t="str">
        <f>INDEX(FamilyPlateData!J:J,MATCH(I1501,FamilyPlateData!H:H,0))</f>
        <v>A4</v>
      </c>
      <c r="M1501">
        <v>1</v>
      </c>
      <c r="N1501">
        <v>1</v>
      </c>
      <c r="O1501">
        <f>IF(_xlfn.IFNA(INDEX(ShrinkageData!H:H,MATCH(J1501,ShrinkageData!H:H,0)), 0) = 0, 0, 1)</f>
        <v>0</v>
      </c>
      <c r="P1501">
        <v>0</v>
      </c>
      <c r="Q1501">
        <f t="shared" si="76"/>
        <v>1</v>
      </c>
      <c r="R1501" s="1">
        <v>43600</v>
      </c>
      <c r="S1501" s="16">
        <f t="shared" si="77"/>
        <v>163</v>
      </c>
    </row>
    <row r="1502" spans="1:19" x14ac:dyDescent="0.2">
      <c r="A1502" t="str">
        <f>INDEX(FamilyPlateData!$A:$A,MATCH($I1502,FamilyPlateData!$H:$H,0))</f>
        <v>F07M10</v>
      </c>
      <c r="B1502" t="str">
        <f>INDEX(FamilyPlateData!$C:$C,MATCH($I1502,FamilyPlateData!$H:$H,0))</f>
        <v>07</v>
      </c>
      <c r="C1502" t="str">
        <f>INDEX(FamilyPlateData!$D:$D,MATCH($I1502,FamilyPlateData!$H:$H,0))</f>
        <v>10</v>
      </c>
      <c r="D1502">
        <f>INDEX(FamilyPlateData!$B:$B,MATCH($I1502,FamilyPlateData!$H:$H,0))</f>
        <v>3</v>
      </c>
      <c r="E1502">
        <v>1</v>
      </c>
      <c r="F1502" s="19">
        <v>63</v>
      </c>
      <c r="G1502" t="s">
        <v>3</v>
      </c>
      <c r="H1502" s="5">
        <v>4</v>
      </c>
      <c r="I1502" t="s">
        <v>308</v>
      </c>
      <c r="J1502" s="15" t="str">
        <f t="shared" si="75"/>
        <v>1-63C-4</v>
      </c>
      <c r="K1502">
        <f>INDEX(FamilyPlateData!I:I,MATCH(I1502,FamilyPlateData!H:H,0))</f>
        <v>4</v>
      </c>
      <c r="L1502" t="str">
        <f>INDEX(FamilyPlateData!J:J,MATCH(I1502,FamilyPlateData!H:H,0))</f>
        <v>A4</v>
      </c>
      <c r="M1502">
        <v>1</v>
      </c>
      <c r="N1502">
        <v>1</v>
      </c>
      <c r="O1502">
        <f>IF(_xlfn.IFNA(INDEX(ShrinkageData!H:H,MATCH(J1502,ShrinkageData!H:H,0)), 0) = 0, 0, 1)</f>
        <v>0</v>
      </c>
      <c r="P1502">
        <v>0</v>
      </c>
      <c r="Q1502">
        <f t="shared" si="76"/>
        <v>1</v>
      </c>
      <c r="R1502" s="1">
        <v>43600</v>
      </c>
      <c r="S1502" s="16">
        <f t="shared" si="77"/>
        <v>163</v>
      </c>
    </row>
    <row r="1503" spans="1:19" x14ac:dyDescent="0.2">
      <c r="A1503" t="str">
        <f>INDEX(FamilyPlateData!$A:$A,MATCH($I1503,FamilyPlateData!$H:$H,0))</f>
        <v>F07M10</v>
      </c>
      <c r="B1503" t="str">
        <f>INDEX(FamilyPlateData!$C:$C,MATCH($I1503,FamilyPlateData!$H:$H,0))</f>
        <v>07</v>
      </c>
      <c r="C1503" t="str">
        <f>INDEX(FamilyPlateData!$D:$D,MATCH($I1503,FamilyPlateData!$H:$H,0))</f>
        <v>10</v>
      </c>
      <c r="D1503">
        <f>INDEX(FamilyPlateData!$B:$B,MATCH($I1503,FamilyPlateData!$H:$H,0))</f>
        <v>3</v>
      </c>
      <c r="E1503">
        <v>1</v>
      </c>
      <c r="F1503" s="19">
        <v>63</v>
      </c>
      <c r="G1503" t="s">
        <v>3</v>
      </c>
      <c r="H1503" s="5">
        <v>5</v>
      </c>
      <c r="I1503" t="s">
        <v>308</v>
      </c>
      <c r="J1503" s="15" t="str">
        <f t="shared" si="75"/>
        <v>1-63C-5</v>
      </c>
      <c r="K1503">
        <f>INDEX(FamilyPlateData!I:I,MATCH(I1503,FamilyPlateData!H:H,0))</f>
        <v>4</v>
      </c>
      <c r="L1503" t="str">
        <f>INDEX(FamilyPlateData!J:J,MATCH(I1503,FamilyPlateData!H:H,0))</f>
        <v>A4</v>
      </c>
      <c r="M1503">
        <v>1</v>
      </c>
      <c r="N1503">
        <v>1</v>
      </c>
      <c r="O1503">
        <f>IF(_xlfn.IFNA(INDEX(ShrinkageData!H:H,MATCH(J1503,ShrinkageData!H:H,0)), 0) = 0, 0, 1)</f>
        <v>0</v>
      </c>
      <c r="P1503">
        <v>0</v>
      </c>
      <c r="Q1503">
        <f t="shared" si="76"/>
        <v>1</v>
      </c>
      <c r="R1503" s="1">
        <v>43600</v>
      </c>
      <c r="S1503" s="16">
        <f t="shared" si="77"/>
        <v>163</v>
      </c>
    </row>
    <row r="1504" spans="1:19" x14ac:dyDescent="0.2">
      <c r="A1504" t="str">
        <f>INDEX(FamilyPlateData!$A:$A,MATCH($I1504,FamilyPlateData!$H:$H,0))</f>
        <v>F07M10</v>
      </c>
      <c r="B1504" t="str">
        <f>INDEX(FamilyPlateData!$C:$C,MATCH($I1504,FamilyPlateData!$H:$H,0))</f>
        <v>07</v>
      </c>
      <c r="C1504" t="str">
        <f>INDEX(FamilyPlateData!$D:$D,MATCH($I1504,FamilyPlateData!$H:$H,0))</f>
        <v>10</v>
      </c>
      <c r="D1504">
        <f>INDEX(FamilyPlateData!$B:$B,MATCH($I1504,FamilyPlateData!$H:$H,0))</f>
        <v>3</v>
      </c>
      <c r="E1504">
        <v>1</v>
      </c>
      <c r="F1504" s="19">
        <v>63</v>
      </c>
      <c r="G1504" t="s">
        <v>3</v>
      </c>
      <c r="H1504" s="5">
        <v>6</v>
      </c>
      <c r="I1504" t="s">
        <v>308</v>
      </c>
      <c r="J1504" s="15" t="str">
        <f t="shared" si="75"/>
        <v>1-63C-6</v>
      </c>
      <c r="K1504">
        <f>INDEX(FamilyPlateData!I:I,MATCH(I1504,FamilyPlateData!H:H,0))</f>
        <v>4</v>
      </c>
      <c r="L1504" t="str">
        <f>INDEX(FamilyPlateData!J:J,MATCH(I1504,FamilyPlateData!H:H,0))</f>
        <v>A4</v>
      </c>
      <c r="M1504">
        <v>1</v>
      </c>
      <c r="N1504">
        <v>1</v>
      </c>
      <c r="O1504">
        <f>IF(_xlfn.IFNA(INDEX(ShrinkageData!H:H,MATCH(J1504,ShrinkageData!H:H,0)), 0) = 0, 0, 1)</f>
        <v>0</v>
      </c>
      <c r="P1504">
        <v>0</v>
      </c>
      <c r="Q1504">
        <f t="shared" si="76"/>
        <v>1</v>
      </c>
      <c r="R1504" s="1">
        <v>43600</v>
      </c>
      <c r="S1504" s="16">
        <f t="shared" si="77"/>
        <v>163</v>
      </c>
    </row>
    <row r="1505" spans="1:19" x14ac:dyDescent="0.2">
      <c r="A1505" t="str">
        <f>INDEX(FamilyPlateData!$A:$A,MATCH($I1505,FamilyPlateData!$H:$H,0))</f>
        <v>F07M10</v>
      </c>
      <c r="B1505" t="str">
        <f>INDEX(FamilyPlateData!$C:$C,MATCH($I1505,FamilyPlateData!$H:$H,0))</f>
        <v>07</v>
      </c>
      <c r="C1505" t="str">
        <f>INDEX(FamilyPlateData!$D:$D,MATCH($I1505,FamilyPlateData!$H:$H,0))</f>
        <v>10</v>
      </c>
      <c r="D1505">
        <f>INDEX(FamilyPlateData!$B:$B,MATCH($I1505,FamilyPlateData!$H:$H,0))</f>
        <v>3</v>
      </c>
      <c r="E1505">
        <v>1</v>
      </c>
      <c r="F1505" s="19">
        <v>63</v>
      </c>
      <c r="G1505" t="s">
        <v>4</v>
      </c>
      <c r="H1505" s="5">
        <v>1</v>
      </c>
      <c r="I1505" t="s">
        <v>309</v>
      </c>
      <c r="J1505" s="15" t="str">
        <f t="shared" si="75"/>
        <v>1-63D-1</v>
      </c>
      <c r="K1505">
        <f>INDEX(FamilyPlateData!I:I,MATCH(I1505,FamilyPlateData!H:H,0))</f>
        <v>4</v>
      </c>
      <c r="L1505" t="str">
        <f>INDEX(FamilyPlateData!J:J,MATCH(I1505,FamilyPlateData!H:H,0))</f>
        <v>A4</v>
      </c>
      <c r="M1505">
        <v>1</v>
      </c>
      <c r="N1505">
        <v>1</v>
      </c>
      <c r="O1505">
        <f>IF(_xlfn.IFNA(INDEX(ShrinkageData!H:H,MATCH(J1505,ShrinkageData!H:H,0)), 0) = 0, 0, 1)</f>
        <v>0</v>
      </c>
      <c r="P1505">
        <v>0</v>
      </c>
      <c r="Q1505">
        <f t="shared" si="76"/>
        <v>1</v>
      </c>
      <c r="R1505" s="1">
        <v>43600</v>
      </c>
      <c r="S1505" s="16">
        <f t="shared" si="77"/>
        <v>163</v>
      </c>
    </row>
    <row r="1506" spans="1:19" x14ac:dyDescent="0.2">
      <c r="A1506" t="str">
        <f>INDEX(FamilyPlateData!$A:$A,MATCH($I1506,FamilyPlateData!$H:$H,0))</f>
        <v>F07M10</v>
      </c>
      <c r="B1506" t="str">
        <f>INDEX(FamilyPlateData!$C:$C,MATCH($I1506,FamilyPlateData!$H:$H,0))</f>
        <v>07</v>
      </c>
      <c r="C1506" t="str">
        <f>INDEX(FamilyPlateData!$D:$D,MATCH($I1506,FamilyPlateData!$H:$H,0))</f>
        <v>10</v>
      </c>
      <c r="D1506">
        <f>INDEX(FamilyPlateData!$B:$B,MATCH($I1506,FamilyPlateData!$H:$H,0))</f>
        <v>3</v>
      </c>
      <c r="E1506">
        <v>1</v>
      </c>
      <c r="F1506" s="19">
        <v>63</v>
      </c>
      <c r="G1506" t="s">
        <v>4</v>
      </c>
      <c r="H1506" s="5">
        <v>2</v>
      </c>
      <c r="I1506" t="s">
        <v>309</v>
      </c>
      <c r="J1506" s="15" t="str">
        <f t="shared" si="75"/>
        <v>1-63D-2</v>
      </c>
      <c r="K1506">
        <f>INDEX(FamilyPlateData!I:I,MATCH(I1506,FamilyPlateData!H:H,0))</f>
        <v>4</v>
      </c>
      <c r="L1506" t="str">
        <f>INDEX(FamilyPlateData!J:J,MATCH(I1506,FamilyPlateData!H:H,0))</f>
        <v>A4</v>
      </c>
      <c r="M1506">
        <v>1</v>
      </c>
      <c r="N1506">
        <v>1</v>
      </c>
      <c r="O1506">
        <f>IF(_xlfn.IFNA(INDEX(ShrinkageData!H:H,MATCH(J1506,ShrinkageData!H:H,0)), 0) = 0, 0, 1)</f>
        <v>0</v>
      </c>
      <c r="P1506">
        <v>0</v>
      </c>
      <c r="Q1506">
        <f t="shared" si="76"/>
        <v>1</v>
      </c>
      <c r="R1506" s="1">
        <v>43600</v>
      </c>
      <c r="S1506" s="16">
        <f t="shared" si="77"/>
        <v>163</v>
      </c>
    </row>
    <row r="1507" spans="1:19" x14ac:dyDescent="0.2">
      <c r="A1507" t="str">
        <f>INDEX(FamilyPlateData!$A:$A,MATCH($I1507,FamilyPlateData!$H:$H,0))</f>
        <v>F07M10</v>
      </c>
      <c r="B1507" t="str">
        <f>INDEX(FamilyPlateData!$C:$C,MATCH($I1507,FamilyPlateData!$H:$H,0))</f>
        <v>07</v>
      </c>
      <c r="C1507" t="str">
        <f>INDEX(FamilyPlateData!$D:$D,MATCH($I1507,FamilyPlateData!$H:$H,0))</f>
        <v>10</v>
      </c>
      <c r="D1507">
        <f>INDEX(FamilyPlateData!$B:$B,MATCH($I1507,FamilyPlateData!$H:$H,0))</f>
        <v>3</v>
      </c>
      <c r="E1507">
        <v>1</v>
      </c>
      <c r="F1507" s="19">
        <v>63</v>
      </c>
      <c r="G1507" t="s">
        <v>4</v>
      </c>
      <c r="H1507" s="5">
        <v>3</v>
      </c>
      <c r="I1507" t="s">
        <v>309</v>
      </c>
      <c r="J1507" s="15" t="str">
        <f t="shared" si="75"/>
        <v>1-63D-3</v>
      </c>
      <c r="K1507">
        <f>INDEX(FamilyPlateData!I:I,MATCH(I1507,FamilyPlateData!H:H,0))</f>
        <v>4</v>
      </c>
      <c r="L1507" t="str">
        <f>INDEX(FamilyPlateData!J:J,MATCH(I1507,FamilyPlateData!H:H,0))</f>
        <v>A4</v>
      </c>
      <c r="M1507">
        <v>1</v>
      </c>
      <c r="N1507">
        <v>1</v>
      </c>
      <c r="O1507">
        <f>IF(_xlfn.IFNA(INDEX(ShrinkageData!H:H,MATCH(J1507,ShrinkageData!H:H,0)), 0) = 0, 0, 1)</f>
        <v>0</v>
      </c>
      <c r="P1507">
        <v>0</v>
      </c>
      <c r="Q1507">
        <f t="shared" si="76"/>
        <v>1</v>
      </c>
      <c r="R1507" s="1">
        <v>43600</v>
      </c>
      <c r="S1507" s="16">
        <f t="shared" si="77"/>
        <v>163</v>
      </c>
    </row>
    <row r="1508" spans="1:19" x14ac:dyDescent="0.2">
      <c r="A1508" t="str">
        <f>INDEX(FamilyPlateData!$A:$A,MATCH($I1508,FamilyPlateData!$H:$H,0))</f>
        <v>F07M10</v>
      </c>
      <c r="B1508" t="str">
        <f>INDEX(FamilyPlateData!$C:$C,MATCH($I1508,FamilyPlateData!$H:$H,0))</f>
        <v>07</v>
      </c>
      <c r="C1508" t="str">
        <f>INDEX(FamilyPlateData!$D:$D,MATCH($I1508,FamilyPlateData!$H:$H,0))</f>
        <v>10</v>
      </c>
      <c r="D1508">
        <f>INDEX(FamilyPlateData!$B:$B,MATCH($I1508,FamilyPlateData!$H:$H,0))</f>
        <v>3</v>
      </c>
      <c r="E1508">
        <v>1</v>
      </c>
      <c r="F1508" s="19">
        <v>63</v>
      </c>
      <c r="G1508" t="s">
        <v>4</v>
      </c>
      <c r="H1508" s="5">
        <v>4</v>
      </c>
      <c r="I1508" t="s">
        <v>309</v>
      </c>
      <c r="J1508" s="15" t="str">
        <f t="shared" si="75"/>
        <v>1-63D-4</v>
      </c>
      <c r="K1508">
        <f>INDEX(FamilyPlateData!I:I,MATCH(I1508,FamilyPlateData!H:H,0))</f>
        <v>4</v>
      </c>
      <c r="L1508" t="str">
        <f>INDEX(FamilyPlateData!J:J,MATCH(I1508,FamilyPlateData!H:H,0))</f>
        <v>A4</v>
      </c>
      <c r="M1508">
        <v>1</v>
      </c>
      <c r="N1508">
        <v>1</v>
      </c>
      <c r="O1508">
        <f>IF(_xlfn.IFNA(INDEX(ShrinkageData!H:H,MATCH(J1508,ShrinkageData!H:H,0)), 0) = 0, 0, 1)</f>
        <v>0</v>
      </c>
      <c r="P1508">
        <v>0</v>
      </c>
      <c r="Q1508">
        <f t="shared" si="76"/>
        <v>1</v>
      </c>
      <c r="R1508" s="1">
        <v>43600</v>
      </c>
      <c r="S1508" s="16">
        <f t="shared" si="77"/>
        <v>163</v>
      </c>
    </row>
    <row r="1509" spans="1:19" x14ac:dyDescent="0.2">
      <c r="A1509" t="str">
        <f>INDEX(FamilyPlateData!$A:$A,MATCH($I1509,FamilyPlateData!$H:$H,0))</f>
        <v>F07M10</v>
      </c>
      <c r="B1509" t="str">
        <f>INDEX(FamilyPlateData!$C:$C,MATCH($I1509,FamilyPlateData!$H:$H,0))</f>
        <v>07</v>
      </c>
      <c r="C1509" t="str">
        <f>INDEX(FamilyPlateData!$D:$D,MATCH($I1509,FamilyPlateData!$H:$H,0))</f>
        <v>10</v>
      </c>
      <c r="D1509">
        <f>INDEX(FamilyPlateData!$B:$B,MATCH($I1509,FamilyPlateData!$H:$H,0))</f>
        <v>3</v>
      </c>
      <c r="E1509">
        <v>1</v>
      </c>
      <c r="F1509" s="19">
        <v>63</v>
      </c>
      <c r="G1509" t="s">
        <v>4</v>
      </c>
      <c r="H1509" s="5">
        <v>5</v>
      </c>
      <c r="I1509" t="s">
        <v>309</v>
      </c>
      <c r="J1509" s="15" t="str">
        <f t="shared" si="75"/>
        <v>1-63D-5</v>
      </c>
      <c r="K1509">
        <f>INDEX(FamilyPlateData!I:I,MATCH(I1509,FamilyPlateData!H:H,0))</f>
        <v>4</v>
      </c>
      <c r="L1509" t="str">
        <f>INDEX(FamilyPlateData!J:J,MATCH(I1509,FamilyPlateData!H:H,0))</f>
        <v>A4</v>
      </c>
      <c r="M1509">
        <v>1</v>
      </c>
      <c r="N1509">
        <v>1</v>
      </c>
      <c r="O1509">
        <f>IF(_xlfn.IFNA(INDEX(ShrinkageData!H:H,MATCH(J1509,ShrinkageData!H:H,0)), 0) = 0, 0, 1)</f>
        <v>0</v>
      </c>
      <c r="P1509">
        <v>0</v>
      </c>
      <c r="Q1509">
        <f t="shared" si="76"/>
        <v>1</v>
      </c>
      <c r="R1509" s="1">
        <v>43600</v>
      </c>
      <c r="S1509" s="16">
        <f t="shared" si="77"/>
        <v>163</v>
      </c>
    </row>
    <row r="1510" spans="1:19" x14ac:dyDescent="0.2">
      <c r="A1510" t="str">
        <f>INDEX(FamilyPlateData!$A:$A,MATCH($I1510,FamilyPlateData!$H:$H,0))</f>
        <v>F07M10</v>
      </c>
      <c r="B1510" t="str">
        <f>INDEX(FamilyPlateData!$C:$C,MATCH($I1510,FamilyPlateData!$H:$H,0))</f>
        <v>07</v>
      </c>
      <c r="C1510" t="str">
        <f>INDEX(FamilyPlateData!$D:$D,MATCH($I1510,FamilyPlateData!$H:$H,0))</f>
        <v>10</v>
      </c>
      <c r="D1510">
        <f>INDEX(FamilyPlateData!$B:$B,MATCH($I1510,FamilyPlateData!$H:$H,0))</f>
        <v>3</v>
      </c>
      <c r="E1510">
        <v>1</v>
      </c>
      <c r="F1510" s="19">
        <v>63</v>
      </c>
      <c r="G1510" t="s">
        <v>4</v>
      </c>
      <c r="H1510" s="5">
        <v>6</v>
      </c>
      <c r="I1510" t="s">
        <v>309</v>
      </c>
      <c r="J1510" s="15" t="str">
        <f t="shared" si="75"/>
        <v>1-63D-6</v>
      </c>
      <c r="K1510">
        <f>INDEX(FamilyPlateData!I:I,MATCH(I1510,FamilyPlateData!H:H,0))</f>
        <v>4</v>
      </c>
      <c r="L1510" t="str">
        <f>INDEX(FamilyPlateData!J:J,MATCH(I1510,FamilyPlateData!H:H,0))</f>
        <v>A4</v>
      </c>
      <c r="M1510">
        <v>1</v>
      </c>
      <c r="N1510">
        <v>1</v>
      </c>
      <c r="O1510">
        <f>IF(_xlfn.IFNA(INDEX(ShrinkageData!H:H,MATCH(J1510,ShrinkageData!H:H,0)), 0) = 0, 0, 1)</f>
        <v>0</v>
      </c>
      <c r="P1510">
        <v>0</v>
      </c>
      <c r="Q1510">
        <f t="shared" si="76"/>
        <v>1</v>
      </c>
      <c r="R1510" s="1">
        <v>43600</v>
      </c>
      <c r="S1510" s="16">
        <f t="shared" si="77"/>
        <v>163</v>
      </c>
    </row>
    <row r="1511" spans="1:19" x14ac:dyDescent="0.2">
      <c r="A1511" t="str">
        <f>INDEX(FamilyPlateData!$A:$A,MATCH($I1511,FamilyPlateData!$H:$H,0))</f>
        <v>F04M06</v>
      </c>
      <c r="B1511" t="str">
        <f>INDEX(FamilyPlateData!$C:$C,MATCH($I1511,FamilyPlateData!$H:$H,0))</f>
        <v>04</v>
      </c>
      <c r="C1511" t="str">
        <f>INDEX(FamilyPlateData!$D:$D,MATCH($I1511,FamilyPlateData!$H:$H,0))</f>
        <v>06</v>
      </c>
      <c r="D1511">
        <f>INDEX(FamilyPlateData!$B:$B,MATCH($I1511,FamilyPlateData!$H:$H,0))</f>
        <v>2</v>
      </c>
      <c r="E1511">
        <v>1</v>
      </c>
      <c r="F1511" s="19">
        <v>64</v>
      </c>
      <c r="G1511" t="s">
        <v>1</v>
      </c>
      <c r="H1511" s="5">
        <v>1</v>
      </c>
      <c r="I1511" t="s">
        <v>310</v>
      </c>
      <c r="J1511" s="15" t="str">
        <f t="shared" si="75"/>
        <v>1-64A-1</v>
      </c>
      <c r="K1511">
        <f>INDEX(FamilyPlateData!I:I,MATCH(I1511,FamilyPlateData!H:H,0))</f>
        <v>4</v>
      </c>
      <c r="L1511" t="str">
        <f>INDEX(FamilyPlateData!J:J,MATCH(I1511,FamilyPlateData!H:H,0))</f>
        <v>A2</v>
      </c>
      <c r="M1511">
        <v>1</v>
      </c>
      <c r="N1511">
        <v>1</v>
      </c>
      <c r="O1511">
        <f>IF(_xlfn.IFNA(INDEX(ShrinkageData!H:H,MATCH(J1511,ShrinkageData!H:H,0)), 0) = 0, 0, 1)</f>
        <v>0</v>
      </c>
      <c r="P1511">
        <v>0</v>
      </c>
      <c r="Q1511">
        <f t="shared" si="76"/>
        <v>1</v>
      </c>
      <c r="R1511" s="2">
        <v>43613</v>
      </c>
      <c r="S1511" s="16">
        <f t="shared" si="77"/>
        <v>176</v>
      </c>
    </row>
    <row r="1512" spans="1:19" x14ac:dyDescent="0.2">
      <c r="A1512" t="str">
        <f>INDEX(FamilyPlateData!$A:$A,MATCH($I1512,FamilyPlateData!$H:$H,0))</f>
        <v>F04M06</v>
      </c>
      <c r="B1512" t="str">
        <f>INDEX(FamilyPlateData!$C:$C,MATCH($I1512,FamilyPlateData!$H:$H,0))</f>
        <v>04</v>
      </c>
      <c r="C1512" t="str">
        <f>INDEX(FamilyPlateData!$D:$D,MATCH($I1512,FamilyPlateData!$H:$H,0))</f>
        <v>06</v>
      </c>
      <c r="D1512">
        <f>INDEX(FamilyPlateData!$B:$B,MATCH($I1512,FamilyPlateData!$H:$H,0))</f>
        <v>2</v>
      </c>
      <c r="E1512">
        <v>1</v>
      </c>
      <c r="F1512" s="19">
        <v>64</v>
      </c>
      <c r="G1512" t="s">
        <v>1</v>
      </c>
      <c r="H1512" s="5">
        <v>2</v>
      </c>
      <c r="I1512" t="s">
        <v>310</v>
      </c>
      <c r="J1512" s="15" t="str">
        <f t="shared" si="75"/>
        <v>1-64A-2</v>
      </c>
      <c r="K1512">
        <f>INDEX(FamilyPlateData!I:I,MATCH(I1512,FamilyPlateData!H:H,0))</f>
        <v>4</v>
      </c>
      <c r="L1512" t="str">
        <f>INDEX(FamilyPlateData!J:J,MATCH(I1512,FamilyPlateData!H:H,0))</f>
        <v>A2</v>
      </c>
      <c r="M1512">
        <v>1</v>
      </c>
      <c r="N1512">
        <v>1</v>
      </c>
      <c r="O1512">
        <f>IF(_xlfn.IFNA(INDEX(ShrinkageData!H:H,MATCH(J1512,ShrinkageData!H:H,0)), 0) = 0, 0, 1)</f>
        <v>1</v>
      </c>
      <c r="P1512">
        <v>0</v>
      </c>
      <c r="Q1512">
        <f t="shared" si="76"/>
        <v>0</v>
      </c>
      <c r="R1512" s="1">
        <v>43600</v>
      </c>
      <c r="S1512" s="16">
        <f t="shared" si="77"/>
        <v>163</v>
      </c>
    </row>
    <row r="1513" spans="1:19" x14ac:dyDescent="0.2">
      <c r="A1513" t="str">
        <f>INDEX(FamilyPlateData!$A:$A,MATCH($I1513,FamilyPlateData!$H:$H,0))</f>
        <v>F04M06</v>
      </c>
      <c r="B1513" t="str">
        <f>INDEX(FamilyPlateData!$C:$C,MATCH($I1513,FamilyPlateData!$H:$H,0))</f>
        <v>04</v>
      </c>
      <c r="C1513" t="str">
        <f>INDEX(FamilyPlateData!$D:$D,MATCH($I1513,FamilyPlateData!$H:$H,0))</f>
        <v>06</v>
      </c>
      <c r="D1513">
        <f>INDEX(FamilyPlateData!$B:$B,MATCH($I1513,FamilyPlateData!$H:$H,0))</f>
        <v>2</v>
      </c>
      <c r="E1513">
        <v>1</v>
      </c>
      <c r="F1513" s="19">
        <v>64</v>
      </c>
      <c r="G1513" t="s">
        <v>1</v>
      </c>
      <c r="H1513" s="5">
        <v>3</v>
      </c>
      <c r="I1513" t="s">
        <v>310</v>
      </c>
      <c r="J1513" s="15" t="str">
        <f t="shared" si="75"/>
        <v>1-64A-3</v>
      </c>
      <c r="K1513">
        <f>INDEX(FamilyPlateData!I:I,MATCH(I1513,FamilyPlateData!H:H,0))</f>
        <v>4</v>
      </c>
      <c r="L1513" t="str">
        <f>INDEX(FamilyPlateData!J:J,MATCH(I1513,FamilyPlateData!H:H,0))</f>
        <v>A2</v>
      </c>
      <c r="M1513">
        <v>1</v>
      </c>
      <c r="N1513">
        <v>1</v>
      </c>
      <c r="O1513">
        <f>IF(_xlfn.IFNA(INDEX(ShrinkageData!H:H,MATCH(J1513,ShrinkageData!H:H,0)), 0) = 0, 0, 1)</f>
        <v>1</v>
      </c>
      <c r="P1513">
        <v>0</v>
      </c>
      <c r="Q1513">
        <f t="shared" si="76"/>
        <v>0</v>
      </c>
      <c r="R1513" s="1">
        <v>43600</v>
      </c>
      <c r="S1513" s="16">
        <f t="shared" si="77"/>
        <v>163</v>
      </c>
    </row>
    <row r="1514" spans="1:19" x14ac:dyDescent="0.2">
      <c r="A1514" t="str">
        <f>INDEX(FamilyPlateData!$A:$A,MATCH($I1514,FamilyPlateData!$H:$H,0))</f>
        <v>F04M06</v>
      </c>
      <c r="B1514" t="str">
        <f>INDEX(FamilyPlateData!$C:$C,MATCH($I1514,FamilyPlateData!$H:$H,0))</f>
        <v>04</v>
      </c>
      <c r="C1514" t="str">
        <f>INDEX(FamilyPlateData!$D:$D,MATCH($I1514,FamilyPlateData!$H:$H,0))</f>
        <v>06</v>
      </c>
      <c r="D1514">
        <f>INDEX(FamilyPlateData!$B:$B,MATCH($I1514,FamilyPlateData!$H:$H,0))</f>
        <v>2</v>
      </c>
      <c r="E1514">
        <v>1</v>
      </c>
      <c r="F1514" s="19">
        <v>64</v>
      </c>
      <c r="G1514" t="s">
        <v>1</v>
      </c>
      <c r="H1514" s="5">
        <v>4</v>
      </c>
      <c r="I1514" t="s">
        <v>310</v>
      </c>
      <c r="J1514" s="15" t="str">
        <f t="shared" si="75"/>
        <v>1-64A-4</v>
      </c>
      <c r="K1514">
        <f>INDEX(FamilyPlateData!I:I,MATCH(I1514,FamilyPlateData!H:H,0))</f>
        <v>4</v>
      </c>
      <c r="L1514" t="str">
        <f>INDEX(FamilyPlateData!J:J,MATCH(I1514,FamilyPlateData!H:H,0))</f>
        <v>A2</v>
      </c>
      <c r="M1514">
        <v>1</v>
      </c>
      <c r="N1514">
        <v>1</v>
      </c>
      <c r="O1514">
        <f>IF(_xlfn.IFNA(INDEX(ShrinkageData!H:H,MATCH(J1514,ShrinkageData!H:H,0)), 0) = 0, 0, 1)</f>
        <v>0</v>
      </c>
      <c r="P1514">
        <v>0</v>
      </c>
      <c r="Q1514">
        <f t="shared" si="76"/>
        <v>1</v>
      </c>
      <c r="R1514" s="1">
        <v>43600</v>
      </c>
      <c r="S1514" s="16">
        <f t="shared" si="77"/>
        <v>163</v>
      </c>
    </row>
    <row r="1515" spans="1:19" x14ac:dyDescent="0.2">
      <c r="A1515" t="str">
        <f>INDEX(FamilyPlateData!$A:$A,MATCH($I1515,FamilyPlateData!$H:$H,0))</f>
        <v>F04M06</v>
      </c>
      <c r="B1515" t="str">
        <f>INDEX(FamilyPlateData!$C:$C,MATCH($I1515,FamilyPlateData!$H:$H,0))</f>
        <v>04</v>
      </c>
      <c r="C1515" t="str">
        <f>INDEX(FamilyPlateData!$D:$D,MATCH($I1515,FamilyPlateData!$H:$H,0))</f>
        <v>06</v>
      </c>
      <c r="D1515">
        <f>INDEX(FamilyPlateData!$B:$B,MATCH($I1515,FamilyPlateData!$H:$H,0))</f>
        <v>2</v>
      </c>
      <c r="E1515">
        <v>1</v>
      </c>
      <c r="F1515" s="19">
        <v>64</v>
      </c>
      <c r="G1515" t="s">
        <v>1</v>
      </c>
      <c r="H1515" s="5">
        <v>5</v>
      </c>
      <c r="I1515" t="s">
        <v>310</v>
      </c>
      <c r="J1515" s="15" t="str">
        <f t="shared" si="75"/>
        <v>1-64A-5</v>
      </c>
      <c r="K1515">
        <f>INDEX(FamilyPlateData!I:I,MATCH(I1515,FamilyPlateData!H:H,0))</f>
        <v>4</v>
      </c>
      <c r="L1515" t="str">
        <f>INDEX(FamilyPlateData!J:J,MATCH(I1515,FamilyPlateData!H:H,0))</f>
        <v>A2</v>
      </c>
      <c r="M1515">
        <v>1</v>
      </c>
      <c r="N1515">
        <v>1</v>
      </c>
      <c r="O1515">
        <f>IF(_xlfn.IFNA(INDEX(ShrinkageData!H:H,MATCH(J1515,ShrinkageData!H:H,0)), 0) = 0, 0, 1)</f>
        <v>0</v>
      </c>
      <c r="P1515">
        <v>0</v>
      </c>
      <c r="Q1515">
        <f t="shared" si="76"/>
        <v>1</v>
      </c>
      <c r="R1515" s="1">
        <v>43600</v>
      </c>
      <c r="S1515" s="16">
        <f t="shared" si="77"/>
        <v>163</v>
      </c>
    </row>
    <row r="1516" spans="1:19" x14ac:dyDescent="0.2">
      <c r="A1516" t="str">
        <f>INDEX(FamilyPlateData!$A:$A,MATCH($I1516,FamilyPlateData!$H:$H,0))</f>
        <v>F04M06</v>
      </c>
      <c r="B1516" t="str">
        <f>INDEX(FamilyPlateData!$C:$C,MATCH($I1516,FamilyPlateData!$H:$H,0))</f>
        <v>04</v>
      </c>
      <c r="C1516" t="str">
        <f>INDEX(FamilyPlateData!$D:$D,MATCH($I1516,FamilyPlateData!$H:$H,0))</f>
        <v>06</v>
      </c>
      <c r="D1516">
        <f>INDEX(FamilyPlateData!$B:$B,MATCH($I1516,FamilyPlateData!$H:$H,0))</f>
        <v>2</v>
      </c>
      <c r="E1516">
        <v>1</v>
      </c>
      <c r="F1516" s="19">
        <v>64</v>
      </c>
      <c r="G1516" t="s">
        <v>1</v>
      </c>
      <c r="H1516" s="5">
        <v>6</v>
      </c>
      <c r="I1516" t="s">
        <v>310</v>
      </c>
      <c r="J1516" s="15" t="str">
        <f t="shared" si="75"/>
        <v>1-64A-6</v>
      </c>
      <c r="K1516">
        <f>INDEX(FamilyPlateData!I:I,MATCH(I1516,FamilyPlateData!H:H,0))</f>
        <v>4</v>
      </c>
      <c r="L1516" t="str">
        <f>INDEX(FamilyPlateData!J:J,MATCH(I1516,FamilyPlateData!H:H,0))</f>
        <v>A2</v>
      </c>
      <c r="M1516">
        <v>1</v>
      </c>
      <c r="N1516">
        <v>1</v>
      </c>
      <c r="O1516">
        <f>IF(_xlfn.IFNA(INDEX(ShrinkageData!H:H,MATCH(J1516,ShrinkageData!H:H,0)), 0) = 0, 0, 1)</f>
        <v>0</v>
      </c>
      <c r="P1516">
        <v>0</v>
      </c>
      <c r="Q1516">
        <f t="shared" si="76"/>
        <v>1</v>
      </c>
      <c r="R1516" s="1">
        <v>43600</v>
      </c>
      <c r="S1516" s="16">
        <f t="shared" si="77"/>
        <v>163</v>
      </c>
    </row>
    <row r="1517" spans="1:19" x14ac:dyDescent="0.2">
      <c r="A1517" t="str">
        <f>INDEX(FamilyPlateData!$A:$A,MATCH($I1517,FamilyPlateData!$H:$H,0))</f>
        <v>F04M06</v>
      </c>
      <c r="B1517" t="str">
        <f>INDEX(FamilyPlateData!$C:$C,MATCH($I1517,FamilyPlateData!$H:$H,0))</f>
        <v>04</v>
      </c>
      <c r="C1517" t="str">
        <f>INDEX(FamilyPlateData!$D:$D,MATCH($I1517,FamilyPlateData!$H:$H,0))</f>
        <v>06</v>
      </c>
      <c r="D1517">
        <f>INDEX(FamilyPlateData!$B:$B,MATCH($I1517,FamilyPlateData!$H:$H,0))</f>
        <v>2</v>
      </c>
      <c r="E1517">
        <v>1</v>
      </c>
      <c r="F1517" s="19">
        <v>64</v>
      </c>
      <c r="G1517" t="s">
        <v>2</v>
      </c>
      <c r="H1517" s="5">
        <v>1</v>
      </c>
      <c r="I1517" t="s">
        <v>311</v>
      </c>
      <c r="J1517" s="15" t="str">
        <f t="shared" si="75"/>
        <v>1-64B-1</v>
      </c>
      <c r="K1517">
        <f>INDEX(FamilyPlateData!I:I,MATCH(I1517,FamilyPlateData!H:H,0))</f>
        <v>4</v>
      </c>
      <c r="L1517" t="str">
        <f>INDEX(FamilyPlateData!J:J,MATCH(I1517,FamilyPlateData!H:H,0))</f>
        <v>A2</v>
      </c>
      <c r="M1517">
        <v>1</v>
      </c>
      <c r="N1517">
        <v>1</v>
      </c>
      <c r="O1517">
        <f>IF(_xlfn.IFNA(INDEX(ShrinkageData!H:H,MATCH(J1517,ShrinkageData!H:H,0)), 0) = 0, 0, 1)</f>
        <v>0</v>
      </c>
      <c r="P1517">
        <v>0</v>
      </c>
      <c r="Q1517">
        <f t="shared" si="76"/>
        <v>1</v>
      </c>
      <c r="R1517" s="2">
        <v>43613</v>
      </c>
      <c r="S1517" s="16">
        <f t="shared" si="77"/>
        <v>176</v>
      </c>
    </row>
    <row r="1518" spans="1:19" x14ac:dyDescent="0.2">
      <c r="A1518" t="str">
        <f>INDEX(FamilyPlateData!$A:$A,MATCH($I1518,FamilyPlateData!$H:$H,0))</f>
        <v>F04M06</v>
      </c>
      <c r="B1518" t="str">
        <f>INDEX(FamilyPlateData!$C:$C,MATCH($I1518,FamilyPlateData!$H:$H,0))</f>
        <v>04</v>
      </c>
      <c r="C1518" t="str">
        <f>INDEX(FamilyPlateData!$D:$D,MATCH($I1518,FamilyPlateData!$H:$H,0))</f>
        <v>06</v>
      </c>
      <c r="D1518">
        <f>INDEX(FamilyPlateData!$B:$B,MATCH($I1518,FamilyPlateData!$H:$H,0))</f>
        <v>2</v>
      </c>
      <c r="E1518">
        <v>1</v>
      </c>
      <c r="F1518" s="19">
        <v>64</v>
      </c>
      <c r="G1518" t="s">
        <v>2</v>
      </c>
      <c r="H1518" s="5">
        <v>2</v>
      </c>
      <c r="I1518" t="s">
        <v>311</v>
      </c>
      <c r="J1518" s="15" t="str">
        <f t="shared" si="75"/>
        <v>1-64B-2</v>
      </c>
      <c r="K1518">
        <f>INDEX(FamilyPlateData!I:I,MATCH(I1518,FamilyPlateData!H:H,0))</f>
        <v>4</v>
      </c>
      <c r="L1518" t="str">
        <f>INDEX(FamilyPlateData!J:J,MATCH(I1518,FamilyPlateData!H:H,0))</f>
        <v>A2</v>
      </c>
      <c r="M1518">
        <v>1</v>
      </c>
      <c r="N1518">
        <v>1</v>
      </c>
      <c r="O1518">
        <f>IF(_xlfn.IFNA(INDEX(ShrinkageData!H:H,MATCH(J1518,ShrinkageData!H:H,0)), 0) = 0, 0, 1)</f>
        <v>0</v>
      </c>
      <c r="P1518">
        <v>0</v>
      </c>
      <c r="Q1518">
        <f t="shared" si="76"/>
        <v>1</v>
      </c>
      <c r="R1518" s="1">
        <v>43600</v>
      </c>
      <c r="S1518" s="16">
        <f t="shared" si="77"/>
        <v>163</v>
      </c>
    </row>
    <row r="1519" spans="1:19" x14ac:dyDescent="0.2">
      <c r="A1519" t="str">
        <f>INDEX(FamilyPlateData!$A:$A,MATCH($I1519,FamilyPlateData!$H:$H,0))</f>
        <v>F04M06</v>
      </c>
      <c r="B1519" t="str">
        <f>INDEX(FamilyPlateData!$C:$C,MATCH($I1519,FamilyPlateData!$H:$H,0))</f>
        <v>04</v>
      </c>
      <c r="C1519" t="str">
        <f>INDEX(FamilyPlateData!$D:$D,MATCH($I1519,FamilyPlateData!$H:$H,0))</f>
        <v>06</v>
      </c>
      <c r="D1519">
        <f>INDEX(FamilyPlateData!$B:$B,MATCH($I1519,FamilyPlateData!$H:$H,0))</f>
        <v>2</v>
      </c>
      <c r="E1519">
        <v>1</v>
      </c>
      <c r="F1519" s="19">
        <v>64</v>
      </c>
      <c r="G1519" t="s">
        <v>2</v>
      </c>
      <c r="H1519" s="5">
        <v>3</v>
      </c>
      <c r="I1519" t="s">
        <v>311</v>
      </c>
      <c r="J1519" s="15" t="str">
        <f t="shared" si="75"/>
        <v>1-64B-3</v>
      </c>
      <c r="K1519">
        <f>INDEX(FamilyPlateData!I:I,MATCH(I1519,FamilyPlateData!H:H,0))</f>
        <v>4</v>
      </c>
      <c r="L1519" t="str">
        <f>INDEX(FamilyPlateData!J:J,MATCH(I1519,FamilyPlateData!H:H,0))</f>
        <v>A2</v>
      </c>
      <c r="M1519">
        <v>1</v>
      </c>
      <c r="N1519">
        <v>1</v>
      </c>
      <c r="O1519">
        <f>IF(_xlfn.IFNA(INDEX(ShrinkageData!H:H,MATCH(J1519,ShrinkageData!H:H,0)), 0) = 0, 0, 1)</f>
        <v>0</v>
      </c>
      <c r="P1519">
        <v>0</v>
      </c>
      <c r="Q1519">
        <f t="shared" si="76"/>
        <v>1</v>
      </c>
      <c r="R1519" s="1">
        <v>43600</v>
      </c>
      <c r="S1519" s="16">
        <f t="shared" si="77"/>
        <v>163</v>
      </c>
    </row>
    <row r="1520" spans="1:19" x14ac:dyDescent="0.2">
      <c r="A1520" t="str">
        <f>INDEX(FamilyPlateData!$A:$A,MATCH($I1520,FamilyPlateData!$H:$H,0))</f>
        <v>F04M06</v>
      </c>
      <c r="B1520" t="str">
        <f>INDEX(FamilyPlateData!$C:$C,MATCH($I1520,FamilyPlateData!$H:$H,0))</f>
        <v>04</v>
      </c>
      <c r="C1520" t="str">
        <f>INDEX(FamilyPlateData!$D:$D,MATCH($I1520,FamilyPlateData!$H:$H,0))</f>
        <v>06</v>
      </c>
      <c r="D1520">
        <f>INDEX(FamilyPlateData!$B:$B,MATCH($I1520,FamilyPlateData!$H:$H,0))</f>
        <v>2</v>
      </c>
      <c r="E1520">
        <v>1</v>
      </c>
      <c r="F1520" s="19">
        <v>64</v>
      </c>
      <c r="G1520" t="s">
        <v>2</v>
      </c>
      <c r="H1520" s="5">
        <v>4</v>
      </c>
      <c r="I1520" t="s">
        <v>311</v>
      </c>
      <c r="J1520" s="15" t="str">
        <f t="shared" si="75"/>
        <v>1-64B-4</v>
      </c>
      <c r="K1520">
        <f>INDEX(FamilyPlateData!I:I,MATCH(I1520,FamilyPlateData!H:H,0))</f>
        <v>4</v>
      </c>
      <c r="L1520" t="str">
        <f>INDEX(FamilyPlateData!J:J,MATCH(I1520,FamilyPlateData!H:H,0))</f>
        <v>A2</v>
      </c>
      <c r="M1520">
        <v>1</v>
      </c>
      <c r="N1520">
        <v>1</v>
      </c>
      <c r="O1520">
        <f>IF(_xlfn.IFNA(INDEX(ShrinkageData!H:H,MATCH(J1520,ShrinkageData!H:H,0)), 0) = 0, 0, 1)</f>
        <v>0</v>
      </c>
      <c r="P1520">
        <v>0</v>
      </c>
      <c r="Q1520">
        <f t="shared" si="76"/>
        <v>1</v>
      </c>
      <c r="R1520" s="1">
        <v>43600</v>
      </c>
      <c r="S1520" s="16">
        <f t="shared" si="77"/>
        <v>163</v>
      </c>
    </row>
    <row r="1521" spans="1:19" x14ac:dyDescent="0.2">
      <c r="A1521" t="str">
        <f>INDEX(FamilyPlateData!$A:$A,MATCH($I1521,FamilyPlateData!$H:$H,0))</f>
        <v>F04M06</v>
      </c>
      <c r="B1521" t="str">
        <f>INDEX(FamilyPlateData!$C:$C,MATCH($I1521,FamilyPlateData!$H:$H,0))</f>
        <v>04</v>
      </c>
      <c r="C1521" t="str">
        <f>INDEX(FamilyPlateData!$D:$D,MATCH($I1521,FamilyPlateData!$H:$H,0))</f>
        <v>06</v>
      </c>
      <c r="D1521">
        <f>INDEX(FamilyPlateData!$B:$B,MATCH($I1521,FamilyPlateData!$H:$H,0))</f>
        <v>2</v>
      </c>
      <c r="E1521">
        <v>1</v>
      </c>
      <c r="F1521" s="19">
        <v>64</v>
      </c>
      <c r="G1521" t="s">
        <v>2</v>
      </c>
      <c r="H1521" s="5">
        <v>5</v>
      </c>
      <c r="I1521" t="s">
        <v>311</v>
      </c>
      <c r="J1521" s="15" t="str">
        <f t="shared" si="75"/>
        <v>1-64B-5</v>
      </c>
      <c r="K1521">
        <f>INDEX(FamilyPlateData!I:I,MATCH(I1521,FamilyPlateData!H:H,0))</f>
        <v>4</v>
      </c>
      <c r="L1521" t="str">
        <f>INDEX(FamilyPlateData!J:J,MATCH(I1521,FamilyPlateData!H:H,0))</f>
        <v>A2</v>
      </c>
      <c r="M1521">
        <v>1</v>
      </c>
      <c r="N1521">
        <v>1</v>
      </c>
      <c r="O1521">
        <f>IF(_xlfn.IFNA(INDEX(ShrinkageData!H:H,MATCH(J1521,ShrinkageData!H:H,0)), 0) = 0, 0, 1)</f>
        <v>0</v>
      </c>
      <c r="P1521">
        <v>0</v>
      </c>
      <c r="Q1521">
        <f t="shared" si="76"/>
        <v>1</v>
      </c>
      <c r="R1521" s="2">
        <v>43613</v>
      </c>
      <c r="S1521" s="16">
        <f t="shared" si="77"/>
        <v>176</v>
      </c>
    </row>
    <row r="1522" spans="1:19" x14ac:dyDescent="0.2">
      <c r="A1522" t="str">
        <f>INDEX(FamilyPlateData!$A:$A,MATCH($I1522,FamilyPlateData!$H:$H,0))</f>
        <v>F04M06</v>
      </c>
      <c r="B1522" t="str">
        <f>INDEX(FamilyPlateData!$C:$C,MATCH($I1522,FamilyPlateData!$H:$H,0))</f>
        <v>04</v>
      </c>
      <c r="C1522" t="str">
        <f>INDEX(FamilyPlateData!$D:$D,MATCH($I1522,FamilyPlateData!$H:$H,0))</f>
        <v>06</v>
      </c>
      <c r="D1522">
        <f>INDEX(FamilyPlateData!$B:$B,MATCH($I1522,FamilyPlateData!$H:$H,0))</f>
        <v>2</v>
      </c>
      <c r="E1522">
        <v>1</v>
      </c>
      <c r="F1522" s="19">
        <v>64</v>
      </c>
      <c r="G1522" t="s">
        <v>2</v>
      </c>
      <c r="H1522" s="5">
        <v>6</v>
      </c>
      <c r="I1522" t="s">
        <v>311</v>
      </c>
      <c r="J1522" s="15" t="str">
        <f t="shared" si="75"/>
        <v>1-64B-6</v>
      </c>
      <c r="K1522">
        <f>INDEX(FamilyPlateData!I:I,MATCH(I1522,FamilyPlateData!H:H,0))</f>
        <v>4</v>
      </c>
      <c r="L1522" t="str">
        <f>INDEX(FamilyPlateData!J:J,MATCH(I1522,FamilyPlateData!H:H,0))</f>
        <v>A2</v>
      </c>
      <c r="M1522">
        <v>1</v>
      </c>
      <c r="N1522">
        <v>1</v>
      </c>
      <c r="O1522">
        <f>IF(_xlfn.IFNA(INDEX(ShrinkageData!H:H,MATCH(J1522,ShrinkageData!H:H,0)), 0) = 0, 0, 1)</f>
        <v>0</v>
      </c>
      <c r="P1522">
        <v>0</v>
      </c>
      <c r="Q1522">
        <f t="shared" si="76"/>
        <v>1</v>
      </c>
      <c r="R1522" s="1">
        <v>43600</v>
      </c>
      <c r="S1522" s="16">
        <f t="shared" si="77"/>
        <v>163</v>
      </c>
    </row>
    <row r="1523" spans="1:19" x14ac:dyDescent="0.2">
      <c r="A1523" t="str">
        <f>INDEX(FamilyPlateData!$A:$A,MATCH($I1523,FamilyPlateData!$H:$H,0))</f>
        <v>F10M15</v>
      </c>
      <c r="B1523" t="str">
        <f>INDEX(FamilyPlateData!$C:$C,MATCH($I1523,FamilyPlateData!$H:$H,0))</f>
        <v>10</v>
      </c>
      <c r="C1523" t="str">
        <f>INDEX(FamilyPlateData!$D:$D,MATCH($I1523,FamilyPlateData!$H:$H,0))</f>
        <v>15</v>
      </c>
      <c r="D1523">
        <f>INDEX(FamilyPlateData!$B:$B,MATCH($I1523,FamilyPlateData!$H:$H,0))</f>
        <v>4</v>
      </c>
      <c r="E1523">
        <v>1</v>
      </c>
      <c r="F1523" s="19">
        <v>64</v>
      </c>
      <c r="G1523" t="s">
        <v>3</v>
      </c>
      <c r="H1523" s="5">
        <v>1</v>
      </c>
      <c r="I1523" t="s">
        <v>312</v>
      </c>
      <c r="J1523" s="15" t="str">
        <f t="shared" si="75"/>
        <v>1-64C-1</v>
      </c>
      <c r="K1523">
        <f>INDEX(FamilyPlateData!I:I,MATCH(I1523,FamilyPlateData!H:H,0))</f>
        <v>4</v>
      </c>
      <c r="L1523" t="str">
        <f>INDEX(FamilyPlateData!J:J,MATCH(I1523,FamilyPlateData!H:H,0))</f>
        <v>A2</v>
      </c>
      <c r="M1523">
        <v>1</v>
      </c>
      <c r="N1523">
        <v>1</v>
      </c>
      <c r="O1523">
        <f>IF(_xlfn.IFNA(INDEX(ShrinkageData!H:H,MATCH(J1523,ShrinkageData!H:H,0)), 0) = 0, 0, 1)</f>
        <v>0</v>
      </c>
      <c r="P1523">
        <v>0</v>
      </c>
      <c r="Q1523">
        <f t="shared" si="76"/>
        <v>1</v>
      </c>
      <c r="R1523" s="1">
        <v>43587</v>
      </c>
      <c r="S1523" s="16">
        <f t="shared" si="77"/>
        <v>150</v>
      </c>
    </row>
    <row r="1524" spans="1:19" x14ac:dyDescent="0.2">
      <c r="A1524" t="str">
        <f>INDEX(FamilyPlateData!$A:$A,MATCH($I1524,FamilyPlateData!$H:$H,0))</f>
        <v>F10M15</v>
      </c>
      <c r="B1524" t="str">
        <f>INDEX(FamilyPlateData!$C:$C,MATCH($I1524,FamilyPlateData!$H:$H,0))</f>
        <v>10</v>
      </c>
      <c r="C1524" t="str">
        <f>INDEX(FamilyPlateData!$D:$D,MATCH($I1524,FamilyPlateData!$H:$H,0))</f>
        <v>15</v>
      </c>
      <c r="D1524">
        <f>INDEX(FamilyPlateData!$B:$B,MATCH($I1524,FamilyPlateData!$H:$H,0))</f>
        <v>4</v>
      </c>
      <c r="E1524">
        <v>1</v>
      </c>
      <c r="F1524" s="19">
        <v>64</v>
      </c>
      <c r="G1524" t="s">
        <v>3</v>
      </c>
      <c r="H1524" s="5">
        <v>2</v>
      </c>
      <c r="I1524" t="s">
        <v>312</v>
      </c>
      <c r="J1524" s="15" t="str">
        <f t="shared" si="75"/>
        <v>1-64C-2</v>
      </c>
      <c r="K1524">
        <f>INDEX(FamilyPlateData!I:I,MATCH(I1524,FamilyPlateData!H:H,0))</f>
        <v>4</v>
      </c>
      <c r="L1524" t="str">
        <f>INDEX(FamilyPlateData!J:J,MATCH(I1524,FamilyPlateData!H:H,0))</f>
        <v>A2</v>
      </c>
      <c r="M1524">
        <v>1</v>
      </c>
      <c r="N1524">
        <v>1</v>
      </c>
      <c r="O1524">
        <f>IF(_xlfn.IFNA(INDEX(ShrinkageData!H:H,MATCH(J1524,ShrinkageData!H:H,0)), 0) = 0, 0, 1)</f>
        <v>1</v>
      </c>
      <c r="P1524">
        <v>0</v>
      </c>
      <c r="Q1524">
        <f t="shared" si="76"/>
        <v>0</v>
      </c>
      <c r="R1524" s="1">
        <v>43554</v>
      </c>
      <c r="S1524" s="16">
        <f t="shared" si="77"/>
        <v>117</v>
      </c>
    </row>
    <row r="1525" spans="1:19" x14ac:dyDescent="0.2">
      <c r="A1525" t="str">
        <f>INDEX(FamilyPlateData!$A:$A,MATCH($I1525,FamilyPlateData!$H:$H,0))</f>
        <v>F10M15</v>
      </c>
      <c r="B1525" t="str">
        <f>INDEX(FamilyPlateData!$C:$C,MATCH($I1525,FamilyPlateData!$H:$H,0))</f>
        <v>10</v>
      </c>
      <c r="C1525" t="str">
        <f>INDEX(FamilyPlateData!$D:$D,MATCH($I1525,FamilyPlateData!$H:$H,0))</f>
        <v>15</v>
      </c>
      <c r="D1525">
        <f>INDEX(FamilyPlateData!$B:$B,MATCH($I1525,FamilyPlateData!$H:$H,0))</f>
        <v>4</v>
      </c>
      <c r="E1525">
        <v>1</v>
      </c>
      <c r="F1525" s="19">
        <v>64</v>
      </c>
      <c r="G1525" t="s">
        <v>3</v>
      </c>
      <c r="H1525" s="5">
        <v>3</v>
      </c>
      <c r="I1525" t="s">
        <v>312</v>
      </c>
      <c r="J1525" s="15" t="str">
        <f t="shared" si="75"/>
        <v>1-64C-3</v>
      </c>
      <c r="K1525">
        <f>INDEX(FamilyPlateData!I:I,MATCH(I1525,FamilyPlateData!H:H,0))</f>
        <v>4</v>
      </c>
      <c r="L1525" t="str">
        <f>INDEX(FamilyPlateData!J:J,MATCH(I1525,FamilyPlateData!H:H,0))</f>
        <v>A2</v>
      </c>
      <c r="M1525">
        <v>0</v>
      </c>
      <c r="N1525">
        <v>0</v>
      </c>
      <c r="O1525">
        <f>IF(_xlfn.IFNA(INDEX(ShrinkageData!H:H,MATCH(J1525,ShrinkageData!H:H,0)), 0) = 0, 0, 1)</f>
        <v>0</v>
      </c>
      <c r="P1525">
        <v>0</v>
      </c>
      <c r="Q1525">
        <f t="shared" si="76"/>
        <v>0</v>
      </c>
      <c r="R1525" s="1" t="s">
        <v>921</v>
      </c>
      <c r="S1525" s="16">
        <f t="shared" si="77"/>
        <v>0</v>
      </c>
    </row>
    <row r="1526" spans="1:19" x14ac:dyDescent="0.2">
      <c r="A1526" t="str">
        <f>INDEX(FamilyPlateData!$A:$A,MATCH($I1526,FamilyPlateData!$H:$H,0))</f>
        <v>F10M15</v>
      </c>
      <c r="B1526" t="str">
        <f>INDEX(FamilyPlateData!$C:$C,MATCH($I1526,FamilyPlateData!$H:$H,0))</f>
        <v>10</v>
      </c>
      <c r="C1526" t="str">
        <f>INDEX(FamilyPlateData!$D:$D,MATCH($I1526,FamilyPlateData!$H:$H,0))</f>
        <v>15</v>
      </c>
      <c r="D1526">
        <f>INDEX(FamilyPlateData!$B:$B,MATCH($I1526,FamilyPlateData!$H:$H,0))</f>
        <v>4</v>
      </c>
      <c r="E1526">
        <v>1</v>
      </c>
      <c r="F1526" s="19">
        <v>64</v>
      </c>
      <c r="G1526" t="s">
        <v>3</v>
      </c>
      <c r="H1526" s="5">
        <v>4</v>
      </c>
      <c r="I1526" t="s">
        <v>312</v>
      </c>
      <c r="J1526" s="15" t="str">
        <f t="shared" si="75"/>
        <v>1-64C-4</v>
      </c>
      <c r="K1526">
        <f>INDEX(FamilyPlateData!I:I,MATCH(I1526,FamilyPlateData!H:H,0))</f>
        <v>4</v>
      </c>
      <c r="L1526" t="str">
        <f>INDEX(FamilyPlateData!J:J,MATCH(I1526,FamilyPlateData!H:H,0))</f>
        <v>A2</v>
      </c>
      <c r="M1526">
        <v>1</v>
      </c>
      <c r="N1526">
        <v>1</v>
      </c>
      <c r="O1526">
        <f>IF(_xlfn.IFNA(INDEX(ShrinkageData!H:H,MATCH(J1526,ShrinkageData!H:H,0)), 0) = 0, 0, 1)</f>
        <v>0</v>
      </c>
      <c r="P1526">
        <v>0</v>
      </c>
      <c r="Q1526">
        <f t="shared" si="76"/>
        <v>1</v>
      </c>
      <c r="R1526" s="1">
        <v>43600</v>
      </c>
      <c r="S1526" s="16">
        <f t="shared" si="77"/>
        <v>163</v>
      </c>
    </row>
    <row r="1527" spans="1:19" x14ac:dyDescent="0.2">
      <c r="A1527" t="str">
        <f>INDEX(FamilyPlateData!$A:$A,MATCH($I1527,FamilyPlateData!$H:$H,0))</f>
        <v>F10M15</v>
      </c>
      <c r="B1527" t="str">
        <f>INDEX(FamilyPlateData!$C:$C,MATCH($I1527,FamilyPlateData!$H:$H,0))</f>
        <v>10</v>
      </c>
      <c r="C1527" t="str">
        <f>INDEX(FamilyPlateData!$D:$D,MATCH($I1527,FamilyPlateData!$H:$H,0))</f>
        <v>15</v>
      </c>
      <c r="D1527">
        <f>INDEX(FamilyPlateData!$B:$B,MATCH($I1527,FamilyPlateData!$H:$H,0))</f>
        <v>4</v>
      </c>
      <c r="E1527">
        <v>1</v>
      </c>
      <c r="F1527" s="19">
        <v>64</v>
      </c>
      <c r="G1527" t="s">
        <v>3</v>
      </c>
      <c r="H1527" s="5">
        <v>5</v>
      </c>
      <c r="I1527" t="s">
        <v>312</v>
      </c>
      <c r="J1527" s="15" t="str">
        <f t="shared" si="75"/>
        <v>1-64C-5</v>
      </c>
      <c r="K1527">
        <f>INDEX(FamilyPlateData!I:I,MATCH(I1527,FamilyPlateData!H:H,0))</f>
        <v>4</v>
      </c>
      <c r="L1527" t="str">
        <f>INDEX(FamilyPlateData!J:J,MATCH(I1527,FamilyPlateData!H:H,0))</f>
        <v>A2</v>
      </c>
      <c r="M1527">
        <v>1</v>
      </c>
      <c r="N1527">
        <v>1</v>
      </c>
      <c r="O1527">
        <f>IF(_xlfn.IFNA(INDEX(ShrinkageData!H:H,MATCH(J1527,ShrinkageData!H:H,0)), 0) = 0, 0, 1)</f>
        <v>1</v>
      </c>
      <c r="P1527">
        <v>0</v>
      </c>
      <c r="Q1527">
        <f t="shared" si="76"/>
        <v>0</v>
      </c>
      <c r="R1527" s="1">
        <v>43554</v>
      </c>
      <c r="S1527" s="16">
        <f t="shared" si="77"/>
        <v>117</v>
      </c>
    </row>
    <row r="1528" spans="1:19" x14ac:dyDescent="0.2">
      <c r="A1528" t="str">
        <f>INDEX(FamilyPlateData!$A:$A,MATCH($I1528,FamilyPlateData!$H:$H,0))</f>
        <v>F10M15</v>
      </c>
      <c r="B1528" t="str">
        <f>INDEX(FamilyPlateData!$C:$C,MATCH($I1528,FamilyPlateData!$H:$H,0))</f>
        <v>10</v>
      </c>
      <c r="C1528" t="str">
        <f>INDEX(FamilyPlateData!$D:$D,MATCH($I1528,FamilyPlateData!$H:$H,0))</f>
        <v>15</v>
      </c>
      <c r="D1528">
        <f>INDEX(FamilyPlateData!$B:$B,MATCH($I1528,FamilyPlateData!$H:$H,0))</f>
        <v>4</v>
      </c>
      <c r="E1528">
        <v>1</v>
      </c>
      <c r="F1528" s="19">
        <v>64</v>
      </c>
      <c r="G1528" t="s">
        <v>3</v>
      </c>
      <c r="H1528" s="5">
        <v>6</v>
      </c>
      <c r="I1528" t="s">
        <v>312</v>
      </c>
      <c r="J1528" s="15" t="str">
        <f t="shared" si="75"/>
        <v>1-64C-6</v>
      </c>
      <c r="K1528">
        <f>INDEX(FamilyPlateData!I:I,MATCH(I1528,FamilyPlateData!H:H,0))</f>
        <v>4</v>
      </c>
      <c r="L1528" t="str">
        <f>INDEX(FamilyPlateData!J:J,MATCH(I1528,FamilyPlateData!H:H,0))</f>
        <v>A2</v>
      </c>
      <c r="M1528">
        <v>1</v>
      </c>
      <c r="N1528">
        <v>1</v>
      </c>
      <c r="O1528">
        <f>IF(_xlfn.IFNA(INDEX(ShrinkageData!H:H,MATCH(J1528,ShrinkageData!H:H,0)), 0) = 0, 0, 1)</f>
        <v>0</v>
      </c>
      <c r="P1528">
        <v>0</v>
      </c>
      <c r="Q1528">
        <f t="shared" si="76"/>
        <v>1</v>
      </c>
      <c r="R1528" s="1">
        <v>43585</v>
      </c>
      <c r="S1528" s="16">
        <f t="shared" si="77"/>
        <v>148</v>
      </c>
    </row>
    <row r="1529" spans="1:19" x14ac:dyDescent="0.2">
      <c r="A1529" t="str">
        <f>INDEX(FamilyPlateData!$A:$A,MATCH($I1529,FamilyPlateData!$H:$H,0))</f>
        <v>F10M15</v>
      </c>
      <c r="B1529" t="str">
        <f>INDEX(FamilyPlateData!$C:$C,MATCH($I1529,FamilyPlateData!$H:$H,0))</f>
        <v>10</v>
      </c>
      <c r="C1529" t="str">
        <f>INDEX(FamilyPlateData!$D:$D,MATCH($I1529,FamilyPlateData!$H:$H,0))</f>
        <v>15</v>
      </c>
      <c r="D1529">
        <f>INDEX(FamilyPlateData!$B:$B,MATCH($I1529,FamilyPlateData!$H:$H,0))</f>
        <v>4</v>
      </c>
      <c r="E1529">
        <v>1</v>
      </c>
      <c r="F1529" s="19">
        <v>64</v>
      </c>
      <c r="G1529" t="s">
        <v>4</v>
      </c>
      <c r="H1529" s="5">
        <v>1</v>
      </c>
      <c r="I1529" t="s">
        <v>313</v>
      </c>
      <c r="J1529" s="15" t="str">
        <f t="shared" si="75"/>
        <v>1-64D-1</v>
      </c>
      <c r="K1529">
        <f>INDEX(FamilyPlateData!I:I,MATCH(I1529,FamilyPlateData!H:H,0))</f>
        <v>4</v>
      </c>
      <c r="L1529" t="str">
        <f>INDEX(FamilyPlateData!J:J,MATCH(I1529,FamilyPlateData!H:H,0))</f>
        <v>A2</v>
      </c>
      <c r="M1529">
        <v>1</v>
      </c>
      <c r="N1529">
        <v>1</v>
      </c>
      <c r="O1529">
        <f>IF(_xlfn.IFNA(INDEX(ShrinkageData!H:H,MATCH(J1529,ShrinkageData!H:H,0)), 0) = 0, 0, 1)</f>
        <v>0</v>
      </c>
      <c r="P1529">
        <v>0</v>
      </c>
      <c r="Q1529">
        <f t="shared" si="76"/>
        <v>1</v>
      </c>
      <c r="R1529" s="1">
        <v>43595</v>
      </c>
      <c r="S1529" s="16">
        <f t="shared" si="77"/>
        <v>158</v>
      </c>
    </row>
    <row r="1530" spans="1:19" x14ac:dyDescent="0.2">
      <c r="A1530" t="str">
        <f>INDEX(FamilyPlateData!$A:$A,MATCH($I1530,FamilyPlateData!$H:$H,0))</f>
        <v>F10M15</v>
      </c>
      <c r="B1530" t="str">
        <f>INDEX(FamilyPlateData!$C:$C,MATCH($I1530,FamilyPlateData!$H:$H,0))</f>
        <v>10</v>
      </c>
      <c r="C1530" t="str">
        <f>INDEX(FamilyPlateData!$D:$D,MATCH($I1530,FamilyPlateData!$H:$H,0))</f>
        <v>15</v>
      </c>
      <c r="D1530">
        <f>INDEX(FamilyPlateData!$B:$B,MATCH($I1530,FamilyPlateData!$H:$H,0))</f>
        <v>4</v>
      </c>
      <c r="E1530">
        <v>1</v>
      </c>
      <c r="F1530" s="19">
        <v>64</v>
      </c>
      <c r="G1530" t="s">
        <v>4</v>
      </c>
      <c r="H1530" s="5">
        <v>2</v>
      </c>
      <c r="I1530" t="s">
        <v>313</v>
      </c>
      <c r="J1530" s="15" t="str">
        <f t="shared" si="75"/>
        <v>1-64D-2</v>
      </c>
      <c r="K1530">
        <f>INDEX(FamilyPlateData!I:I,MATCH(I1530,FamilyPlateData!H:H,0))</f>
        <v>4</v>
      </c>
      <c r="L1530" t="str">
        <f>INDEX(FamilyPlateData!J:J,MATCH(I1530,FamilyPlateData!H:H,0))</f>
        <v>A2</v>
      </c>
      <c r="M1530">
        <v>1</v>
      </c>
      <c r="N1530">
        <v>1</v>
      </c>
      <c r="O1530">
        <f>IF(_xlfn.IFNA(INDEX(ShrinkageData!H:H,MATCH(J1530,ShrinkageData!H:H,0)), 0) = 0, 0, 1)</f>
        <v>0</v>
      </c>
      <c r="P1530">
        <v>0</v>
      </c>
      <c r="Q1530">
        <f t="shared" si="76"/>
        <v>1</v>
      </c>
      <c r="R1530" s="1">
        <v>43584</v>
      </c>
      <c r="S1530" s="16">
        <f t="shared" si="77"/>
        <v>147</v>
      </c>
    </row>
    <row r="1531" spans="1:19" x14ac:dyDescent="0.2">
      <c r="A1531" t="str">
        <f>INDEX(FamilyPlateData!$A:$A,MATCH($I1531,FamilyPlateData!$H:$H,0))</f>
        <v>F10M15</v>
      </c>
      <c r="B1531" t="str">
        <f>INDEX(FamilyPlateData!$C:$C,MATCH($I1531,FamilyPlateData!$H:$H,0))</f>
        <v>10</v>
      </c>
      <c r="C1531" t="str">
        <f>INDEX(FamilyPlateData!$D:$D,MATCH($I1531,FamilyPlateData!$H:$H,0))</f>
        <v>15</v>
      </c>
      <c r="D1531">
        <f>INDEX(FamilyPlateData!$B:$B,MATCH($I1531,FamilyPlateData!$H:$H,0))</f>
        <v>4</v>
      </c>
      <c r="E1531">
        <v>1</v>
      </c>
      <c r="F1531" s="19">
        <v>64</v>
      </c>
      <c r="G1531" t="s">
        <v>4</v>
      </c>
      <c r="H1531" s="5">
        <v>3</v>
      </c>
      <c r="I1531" t="s">
        <v>313</v>
      </c>
      <c r="J1531" s="15" t="str">
        <f t="shared" si="75"/>
        <v>1-64D-3</v>
      </c>
      <c r="K1531">
        <f>INDEX(FamilyPlateData!I:I,MATCH(I1531,FamilyPlateData!H:H,0))</f>
        <v>4</v>
      </c>
      <c r="L1531" t="str">
        <f>INDEX(FamilyPlateData!J:J,MATCH(I1531,FamilyPlateData!H:H,0))</f>
        <v>A2</v>
      </c>
      <c r="M1531">
        <v>1</v>
      </c>
      <c r="N1531">
        <v>1</v>
      </c>
      <c r="O1531">
        <f>IF(_xlfn.IFNA(INDEX(ShrinkageData!H:H,MATCH(J1531,ShrinkageData!H:H,0)), 0) = 0, 0, 1)</f>
        <v>0</v>
      </c>
      <c r="P1531">
        <v>0</v>
      </c>
      <c r="Q1531">
        <f t="shared" si="76"/>
        <v>1</v>
      </c>
      <c r="R1531" s="1">
        <v>43600</v>
      </c>
      <c r="S1531" s="16">
        <f t="shared" si="77"/>
        <v>163</v>
      </c>
    </row>
    <row r="1532" spans="1:19" x14ac:dyDescent="0.2">
      <c r="A1532" t="str">
        <f>INDEX(FamilyPlateData!$A:$A,MATCH($I1532,FamilyPlateData!$H:$H,0))</f>
        <v>F10M15</v>
      </c>
      <c r="B1532" t="str">
        <f>INDEX(FamilyPlateData!$C:$C,MATCH($I1532,FamilyPlateData!$H:$H,0))</f>
        <v>10</v>
      </c>
      <c r="C1532" t="str">
        <f>INDEX(FamilyPlateData!$D:$D,MATCH($I1532,FamilyPlateData!$H:$H,0))</f>
        <v>15</v>
      </c>
      <c r="D1532">
        <f>INDEX(FamilyPlateData!$B:$B,MATCH($I1532,FamilyPlateData!$H:$H,0))</f>
        <v>4</v>
      </c>
      <c r="E1532">
        <v>1</v>
      </c>
      <c r="F1532" s="19">
        <v>64</v>
      </c>
      <c r="G1532" t="s">
        <v>4</v>
      </c>
      <c r="H1532" s="5">
        <v>4</v>
      </c>
      <c r="I1532" t="s">
        <v>313</v>
      </c>
      <c r="J1532" s="15" t="str">
        <f t="shared" si="75"/>
        <v>1-64D-4</v>
      </c>
      <c r="K1532">
        <f>INDEX(FamilyPlateData!I:I,MATCH(I1532,FamilyPlateData!H:H,0))</f>
        <v>4</v>
      </c>
      <c r="L1532" t="str">
        <f>INDEX(FamilyPlateData!J:J,MATCH(I1532,FamilyPlateData!H:H,0))</f>
        <v>A2</v>
      </c>
      <c r="M1532">
        <v>1</v>
      </c>
      <c r="N1532">
        <v>1</v>
      </c>
      <c r="O1532">
        <f>IF(_xlfn.IFNA(INDEX(ShrinkageData!H:H,MATCH(J1532,ShrinkageData!H:H,0)), 0) = 0, 0, 1)</f>
        <v>0</v>
      </c>
      <c r="P1532">
        <v>0</v>
      </c>
      <c r="Q1532">
        <f t="shared" si="76"/>
        <v>1</v>
      </c>
      <c r="R1532" s="1">
        <v>43583</v>
      </c>
      <c r="S1532" s="16">
        <f t="shared" si="77"/>
        <v>146</v>
      </c>
    </row>
    <row r="1533" spans="1:19" x14ac:dyDescent="0.2">
      <c r="A1533" t="str">
        <f>INDEX(FamilyPlateData!$A:$A,MATCH($I1533,FamilyPlateData!$H:$H,0))</f>
        <v>F10M15</v>
      </c>
      <c r="B1533" t="str">
        <f>INDEX(FamilyPlateData!$C:$C,MATCH($I1533,FamilyPlateData!$H:$H,0))</f>
        <v>10</v>
      </c>
      <c r="C1533" t="str">
        <f>INDEX(FamilyPlateData!$D:$D,MATCH($I1533,FamilyPlateData!$H:$H,0))</f>
        <v>15</v>
      </c>
      <c r="D1533">
        <f>INDEX(FamilyPlateData!$B:$B,MATCH($I1533,FamilyPlateData!$H:$H,0))</f>
        <v>4</v>
      </c>
      <c r="E1533">
        <v>1</v>
      </c>
      <c r="F1533" s="19">
        <v>64</v>
      </c>
      <c r="G1533" t="s">
        <v>4</v>
      </c>
      <c r="H1533" s="5">
        <v>5</v>
      </c>
      <c r="I1533" t="s">
        <v>313</v>
      </c>
      <c r="J1533" s="15" t="str">
        <f t="shared" si="75"/>
        <v>1-64D-5</v>
      </c>
      <c r="K1533">
        <f>INDEX(FamilyPlateData!I:I,MATCH(I1533,FamilyPlateData!H:H,0))</f>
        <v>4</v>
      </c>
      <c r="L1533" t="str">
        <f>INDEX(FamilyPlateData!J:J,MATCH(I1533,FamilyPlateData!H:H,0))</f>
        <v>A2</v>
      </c>
      <c r="M1533">
        <v>1</v>
      </c>
      <c r="N1533">
        <v>1</v>
      </c>
      <c r="O1533">
        <f>IF(_xlfn.IFNA(INDEX(ShrinkageData!H:H,MATCH(J1533,ShrinkageData!H:H,0)), 0) = 0, 0, 1)</f>
        <v>0</v>
      </c>
      <c r="P1533">
        <v>0</v>
      </c>
      <c r="Q1533">
        <f t="shared" si="76"/>
        <v>1</v>
      </c>
      <c r="R1533" s="1">
        <v>43595</v>
      </c>
      <c r="S1533" s="16">
        <f t="shared" si="77"/>
        <v>158</v>
      </c>
    </row>
    <row r="1534" spans="1:19" x14ac:dyDescent="0.2">
      <c r="A1534" t="str">
        <f>INDEX(FamilyPlateData!$A:$A,MATCH($I1534,FamilyPlateData!$H:$H,0))</f>
        <v>F10M15</v>
      </c>
      <c r="B1534" t="str">
        <f>INDEX(FamilyPlateData!$C:$C,MATCH($I1534,FamilyPlateData!$H:$H,0))</f>
        <v>10</v>
      </c>
      <c r="C1534" t="str">
        <f>INDEX(FamilyPlateData!$D:$D,MATCH($I1534,FamilyPlateData!$H:$H,0))</f>
        <v>15</v>
      </c>
      <c r="D1534">
        <f>INDEX(FamilyPlateData!$B:$B,MATCH($I1534,FamilyPlateData!$H:$H,0))</f>
        <v>4</v>
      </c>
      <c r="E1534">
        <v>1</v>
      </c>
      <c r="F1534" s="19">
        <v>64</v>
      </c>
      <c r="G1534" t="s">
        <v>4</v>
      </c>
      <c r="H1534" s="5">
        <v>6</v>
      </c>
      <c r="I1534" t="s">
        <v>313</v>
      </c>
      <c r="J1534" s="15" t="str">
        <f t="shared" si="75"/>
        <v>1-64D-6</v>
      </c>
      <c r="K1534">
        <f>INDEX(FamilyPlateData!I:I,MATCH(I1534,FamilyPlateData!H:H,0))</f>
        <v>4</v>
      </c>
      <c r="L1534" t="str">
        <f>INDEX(FamilyPlateData!J:J,MATCH(I1534,FamilyPlateData!H:H,0))</f>
        <v>A2</v>
      </c>
      <c r="M1534">
        <v>1</v>
      </c>
      <c r="N1534">
        <v>1</v>
      </c>
      <c r="O1534">
        <f>IF(_xlfn.IFNA(INDEX(ShrinkageData!H:H,MATCH(J1534,ShrinkageData!H:H,0)), 0) = 0, 0, 1)</f>
        <v>0</v>
      </c>
      <c r="P1534">
        <v>0</v>
      </c>
      <c r="Q1534">
        <f t="shared" si="76"/>
        <v>1</v>
      </c>
      <c r="R1534" s="1">
        <v>43585</v>
      </c>
      <c r="S1534" s="16">
        <f t="shared" si="77"/>
        <v>148</v>
      </c>
    </row>
    <row r="1535" spans="1:19" x14ac:dyDescent="0.2">
      <c r="A1535" t="str">
        <f>INDEX(FamilyPlateData!$A:$A,MATCH($I1535,FamilyPlateData!$H:$H,0))</f>
        <v>F12M16</v>
      </c>
      <c r="B1535" t="str">
        <f>INDEX(FamilyPlateData!$C:$C,MATCH($I1535,FamilyPlateData!$H:$H,0))</f>
        <v>12</v>
      </c>
      <c r="C1535" t="str">
        <f>INDEX(FamilyPlateData!$D:$D,MATCH($I1535,FamilyPlateData!$H:$H,0))</f>
        <v>16</v>
      </c>
      <c r="D1535">
        <f>INDEX(FamilyPlateData!$B:$B,MATCH($I1535,FamilyPlateData!$H:$H,0))</f>
        <v>4</v>
      </c>
      <c r="E1535">
        <v>1</v>
      </c>
      <c r="F1535" s="19">
        <v>65</v>
      </c>
      <c r="G1535" t="s">
        <v>1</v>
      </c>
      <c r="H1535" s="5">
        <v>1</v>
      </c>
      <c r="I1535" t="s">
        <v>314</v>
      </c>
      <c r="J1535" s="15" t="str">
        <f t="shared" si="75"/>
        <v>1-65A-1</v>
      </c>
      <c r="K1535">
        <f>INDEX(FamilyPlateData!I:I,MATCH(I1535,FamilyPlateData!H:H,0))</f>
        <v>1</v>
      </c>
      <c r="L1535" t="str">
        <f>INDEX(FamilyPlateData!J:J,MATCH(I1535,FamilyPlateData!H:H,0))</f>
        <v>A4</v>
      </c>
      <c r="M1535">
        <v>1</v>
      </c>
      <c r="N1535">
        <v>1</v>
      </c>
      <c r="O1535">
        <f>IF(_xlfn.IFNA(INDEX(ShrinkageData!H:H,MATCH(J1535,ShrinkageData!H:H,0)), 0) = 0, 0, 1)</f>
        <v>1</v>
      </c>
      <c r="P1535">
        <v>0</v>
      </c>
      <c r="Q1535">
        <f t="shared" si="76"/>
        <v>0</v>
      </c>
      <c r="R1535" s="1">
        <v>43600</v>
      </c>
      <c r="S1535" s="16">
        <f t="shared" si="77"/>
        <v>163</v>
      </c>
    </row>
    <row r="1536" spans="1:19" x14ac:dyDescent="0.2">
      <c r="A1536" t="str">
        <f>INDEX(FamilyPlateData!$A:$A,MATCH($I1536,FamilyPlateData!$H:$H,0))</f>
        <v>F12M16</v>
      </c>
      <c r="B1536" t="str">
        <f>INDEX(FamilyPlateData!$C:$C,MATCH($I1536,FamilyPlateData!$H:$H,0))</f>
        <v>12</v>
      </c>
      <c r="C1536" t="str">
        <f>INDEX(FamilyPlateData!$D:$D,MATCH($I1536,FamilyPlateData!$H:$H,0))</f>
        <v>16</v>
      </c>
      <c r="D1536">
        <f>INDEX(FamilyPlateData!$B:$B,MATCH($I1536,FamilyPlateData!$H:$H,0))</f>
        <v>4</v>
      </c>
      <c r="E1536">
        <v>1</v>
      </c>
      <c r="F1536" s="19">
        <v>65</v>
      </c>
      <c r="G1536" t="s">
        <v>1</v>
      </c>
      <c r="H1536" s="5">
        <v>2</v>
      </c>
      <c r="I1536" t="s">
        <v>314</v>
      </c>
      <c r="J1536" s="15" t="str">
        <f t="shared" ref="J1536:J1599" si="78">CONCATENATE(I1536,"-",H1536)</f>
        <v>1-65A-2</v>
      </c>
      <c r="K1536">
        <f>INDEX(FamilyPlateData!I:I,MATCH(I1536,FamilyPlateData!H:H,0))</f>
        <v>1</v>
      </c>
      <c r="L1536" t="str">
        <f>INDEX(FamilyPlateData!J:J,MATCH(I1536,FamilyPlateData!H:H,0))</f>
        <v>A4</v>
      </c>
      <c r="M1536">
        <v>1</v>
      </c>
      <c r="N1536">
        <v>1</v>
      </c>
      <c r="O1536">
        <f>IF(_xlfn.IFNA(INDEX(ShrinkageData!H:H,MATCH(J1536,ShrinkageData!H:H,0)), 0) = 0, 0, 1)</f>
        <v>0</v>
      </c>
      <c r="P1536">
        <v>0</v>
      </c>
      <c r="Q1536">
        <f t="shared" si="76"/>
        <v>1</v>
      </c>
      <c r="R1536" s="1">
        <v>43600</v>
      </c>
      <c r="S1536" s="16">
        <f t="shared" si="77"/>
        <v>163</v>
      </c>
    </row>
    <row r="1537" spans="1:19" x14ac:dyDescent="0.2">
      <c r="A1537" t="str">
        <f>INDEX(FamilyPlateData!$A:$A,MATCH($I1537,FamilyPlateData!$H:$H,0))</f>
        <v>F12M16</v>
      </c>
      <c r="B1537" t="str">
        <f>INDEX(FamilyPlateData!$C:$C,MATCH($I1537,FamilyPlateData!$H:$H,0))</f>
        <v>12</v>
      </c>
      <c r="C1537" t="str">
        <f>INDEX(FamilyPlateData!$D:$D,MATCH($I1537,FamilyPlateData!$H:$H,0))</f>
        <v>16</v>
      </c>
      <c r="D1537">
        <f>INDEX(FamilyPlateData!$B:$B,MATCH($I1537,FamilyPlateData!$H:$H,0))</f>
        <v>4</v>
      </c>
      <c r="E1537">
        <v>1</v>
      </c>
      <c r="F1537" s="19">
        <v>65</v>
      </c>
      <c r="G1537" t="s">
        <v>1</v>
      </c>
      <c r="H1537" s="5">
        <v>3</v>
      </c>
      <c r="I1537" t="s">
        <v>314</v>
      </c>
      <c r="J1537" s="15" t="str">
        <f t="shared" si="78"/>
        <v>1-65A-3</v>
      </c>
      <c r="K1537">
        <f>INDEX(FamilyPlateData!I:I,MATCH(I1537,FamilyPlateData!H:H,0))</f>
        <v>1</v>
      </c>
      <c r="L1537" t="str">
        <f>INDEX(FamilyPlateData!J:J,MATCH(I1537,FamilyPlateData!H:H,0))</f>
        <v>A4</v>
      </c>
      <c r="M1537">
        <v>1</v>
      </c>
      <c r="N1537">
        <v>1</v>
      </c>
      <c r="O1537">
        <f>IF(_xlfn.IFNA(INDEX(ShrinkageData!H:H,MATCH(J1537,ShrinkageData!H:H,0)), 0) = 0, 0, 1)</f>
        <v>0</v>
      </c>
      <c r="P1537">
        <v>0</v>
      </c>
      <c r="Q1537">
        <f t="shared" si="76"/>
        <v>1</v>
      </c>
      <c r="R1537" s="1">
        <v>43600</v>
      </c>
      <c r="S1537" s="16">
        <f t="shared" si="77"/>
        <v>163</v>
      </c>
    </row>
    <row r="1538" spans="1:19" x14ac:dyDescent="0.2">
      <c r="A1538" t="str">
        <f>INDEX(FamilyPlateData!$A:$A,MATCH($I1538,FamilyPlateData!$H:$H,0))</f>
        <v>F12M16</v>
      </c>
      <c r="B1538" t="str">
        <f>INDEX(FamilyPlateData!$C:$C,MATCH($I1538,FamilyPlateData!$H:$H,0))</f>
        <v>12</v>
      </c>
      <c r="C1538" t="str">
        <f>INDEX(FamilyPlateData!$D:$D,MATCH($I1538,FamilyPlateData!$H:$H,0))</f>
        <v>16</v>
      </c>
      <c r="D1538">
        <f>INDEX(FamilyPlateData!$B:$B,MATCH($I1538,FamilyPlateData!$H:$H,0))</f>
        <v>4</v>
      </c>
      <c r="E1538">
        <v>1</v>
      </c>
      <c r="F1538" s="19">
        <v>65</v>
      </c>
      <c r="G1538" t="s">
        <v>1</v>
      </c>
      <c r="H1538" s="5">
        <v>4</v>
      </c>
      <c r="I1538" t="s">
        <v>314</v>
      </c>
      <c r="J1538" s="15" t="str">
        <f t="shared" si="78"/>
        <v>1-65A-4</v>
      </c>
      <c r="K1538">
        <f>INDEX(FamilyPlateData!I:I,MATCH(I1538,FamilyPlateData!H:H,0))</f>
        <v>1</v>
      </c>
      <c r="L1538" t="str">
        <f>INDEX(FamilyPlateData!J:J,MATCH(I1538,FamilyPlateData!H:H,0))</f>
        <v>A4</v>
      </c>
      <c r="M1538">
        <v>1</v>
      </c>
      <c r="N1538">
        <v>1</v>
      </c>
      <c r="O1538">
        <f>IF(_xlfn.IFNA(INDEX(ShrinkageData!H:H,MATCH(J1538,ShrinkageData!H:H,0)), 0) = 0, 0, 1)</f>
        <v>0</v>
      </c>
      <c r="P1538">
        <v>0</v>
      </c>
      <c r="Q1538">
        <f t="shared" si="76"/>
        <v>1</v>
      </c>
      <c r="R1538" s="1">
        <v>43600</v>
      </c>
      <c r="S1538" s="16">
        <f t="shared" si="77"/>
        <v>163</v>
      </c>
    </row>
    <row r="1539" spans="1:19" x14ac:dyDescent="0.2">
      <c r="A1539" t="str">
        <f>INDEX(FamilyPlateData!$A:$A,MATCH($I1539,FamilyPlateData!$H:$H,0))</f>
        <v>F12M16</v>
      </c>
      <c r="B1539" t="str">
        <f>INDEX(FamilyPlateData!$C:$C,MATCH($I1539,FamilyPlateData!$H:$H,0))</f>
        <v>12</v>
      </c>
      <c r="C1539" t="str">
        <f>INDEX(FamilyPlateData!$D:$D,MATCH($I1539,FamilyPlateData!$H:$H,0))</f>
        <v>16</v>
      </c>
      <c r="D1539">
        <f>INDEX(FamilyPlateData!$B:$B,MATCH($I1539,FamilyPlateData!$H:$H,0))</f>
        <v>4</v>
      </c>
      <c r="E1539">
        <v>1</v>
      </c>
      <c r="F1539" s="19">
        <v>65</v>
      </c>
      <c r="G1539" t="s">
        <v>1</v>
      </c>
      <c r="H1539" s="5">
        <v>5</v>
      </c>
      <c r="I1539" t="s">
        <v>314</v>
      </c>
      <c r="J1539" s="15" t="str">
        <f t="shared" si="78"/>
        <v>1-65A-5</v>
      </c>
      <c r="K1539">
        <f>INDEX(FamilyPlateData!I:I,MATCH(I1539,FamilyPlateData!H:H,0))</f>
        <v>1</v>
      </c>
      <c r="L1539" t="str">
        <f>INDEX(FamilyPlateData!J:J,MATCH(I1539,FamilyPlateData!H:H,0))</f>
        <v>A4</v>
      </c>
      <c r="M1539">
        <v>0</v>
      </c>
      <c r="N1539">
        <v>0</v>
      </c>
      <c r="O1539">
        <f>IF(_xlfn.IFNA(INDEX(ShrinkageData!H:H,MATCH(J1539,ShrinkageData!H:H,0)), 0) = 0, 0, 1)</f>
        <v>0</v>
      </c>
      <c r="P1539">
        <v>0</v>
      </c>
      <c r="Q1539">
        <f t="shared" ref="Q1539:Q1602" si="79">IF(AND(M1539=1,N1539=1,O1539=0,P1539=0),1,0)</f>
        <v>0</v>
      </c>
      <c r="R1539" s="1" t="s">
        <v>921</v>
      </c>
      <c r="S1539" s="16">
        <f t="shared" ref="S1539:S1602" si="80">IF(AND(R1539 &lt;&gt; "", R1539 &lt;&gt; "n/a"), R1539-DATE(2018,12,3), 0)</f>
        <v>0</v>
      </c>
    </row>
    <row r="1540" spans="1:19" x14ac:dyDescent="0.2">
      <c r="A1540" t="str">
        <f>INDEX(FamilyPlateData!$A:$A,MATCH($I1540,FamilyPlateData!$H:$H,0))</f>
        <v>F12M16</v>
      </c>
      <c r="B1540" t="str">
        <f>INDEX(FamilyPlateData!$C:$C,MATCH($I1540,FamilyPlateData!$H:$H,0))</f>
        <v>12</v>
      </c>
      <c r="C1540" t="str">
        <f>INDEX(FamilyPlateData!$D:$D,MATCH($I1540,FamilyPlateData!$H:$H,0))</f>
        <v>16</v>
      </c>
      <c r="D1540">
        <f>INDEX(FamilyPlateData!$B:$B,MATCH($I1540,FamilyPlateData!$H:$H,0))</f>
        <v>4</v>
      </c>
      <c r="E1540">
        <v>1</v>
      </c>
      <c r="F1540" s="19">
        <v>65</v>
      </c>
      <c r="G1540" t="s">
        <v>1</v>
      </c>
      <c r="H1540" s="5">
        <v>6</v>
      </c>
      <c r="I1540" t="s">
        <v>314</v>
      </c>
      <c r="J1540" s="15" t="str">
        <f t="shared" si="78"/>
        <v>1-65A-6</v>
      </c>
      <c r="K1540">
        <f>INDEX(FamilyPlateData!I:I,MATCH(I1540,FamilyPlateData!H:H,0))</f>
        <v>1</v>
      </c>
      <c r="L1540" t="str">
        <f>INDEX(FamilyPlateData!J:J,MATCH(I1540,FamilyPlateData!H:H,0))</f>
        <v>A4</v>
      </c>
      <c r="M1540">
        <v>1</v>
      </c>
      <c r="N1540">
        <v>1</v>
      </c>
      <c r="O1540">
        <f>IF(_xlfn.IFNA(INDEX(ShrinkageData!H:H,MATCH(J1540,ShrinkageData!H:H,0)), 0) = 0, 0, 1)</f>
        <v>0</v>
      </c>
      <c r="P1540">
        <v>0</v>
      </c>
      <c r="Q1540">
        <f t="shared" si="79"/>
        <v>1</v>
      </c>
      <c r="R1540" s="1">
        <v>43600</v>
      </c>
      <c r="S1540" s="16">
        <f t="shared" si="80"/>
        <v>163</v>
      </c>
    </row>
    <row r="1541" spans="1:19" x14ac:dyDescent="0.2">
      <c r="A1541" t="str">
        <f>INDEX(FamilyPlateData!$A:$A,MATCH($I1541,FamilyPlateData!$H:$H,0))</f>
        <v>F12M16</v>
      </c>
      <c r="B1541" t="str">
        <f>INDEX(FamilyPlateData!$C:$C,MATCH($I1541,FamilyPlateData!$H:$H,0))</f>
        <v>12</v>
      </c>
      <c r="C1541" t="str">
        <f>INDEX(FamilyPlateData!$D:$D,MATCH($I1541,FamilyPlateData!$H:$H,0))</f>
        <v>16</v>
      </c>
      <c r="D1541">
        <f>INDEX(FamilyPlateData!$B:$B,MATCH($I1541,FamilyPlateData!$H:$H,0))</f>
        <v>4</v>
      </c>
      <c r="E1541">
        <v>1</v>
      </c>
      <c r="F1541" s="19">
        <v>65</v>
      </c>
      <c r="G1541" t="s">
        <v>2</v>
      </c>
      <c r="H1541" s="5">
        <v>1</v>
      </c>
      <c r="I1541" t="s">
        <v>315</v>
      </c>
      <c r="J1541" s="15" t="str">
        <f t="shared" si="78"/>
        <v>1-65B-1</v>
      </c>
      <c r="K1541">
        <f>INDEX(FamilyPlateData!I:I,MATCH(I1541,FamilyPlateData!H:H,0))</f>
        <v>1</v>
      </c>
      <c r="L1541" t="str">
        <f>INDEX(FamilyPlateData!J:J,MATCH(I1541,FamilyPlateData!H:H,0))</f>
        <v>A4</v>
      </c>
      <c r="M1541">
        <v>0</v>
      </c>
      <c r="N1541">
        <v>0</v>
      </c>
      <c r="O1541">
        <f>IF(_xlfn.IFNA(INDEX(ShrinkageData!H:H,MATCH(J1541,ShrinkageData!H:H,0)), 0) = 0, 0, 1)</f>
        <v>0</v>
      </c>
      <c r="P1541">
        <v>0</v>
      </c>
      <c r="Q1541">
        <f t="shared" si="79"/>
        <v>0</v>
      </c>
      <c r="R1541" s="1" t="s">
        <v>921</v>
      </c>
      <c r="S1541" s="16">
        <f t="shared" si="80"/>
        <v>0</v>
      </c>
    </row>
    <row r="1542" spans="1:19" x14ac:dyDescent="0.2">
      <c r="A1542" t="str">
        <f>INDEX(FamilyPlateData!$A:$A,MATCH($I1542,FamilyPlateData!$H:$H,0))</f>
        <v>F12M16</v>
      </c>
      <c r="B1542" t="str">
        <f>INDEX(FamilyPlateData!$C:$C,MATCH($I1542,FamilyPlateData!$H:$H,0))</f>
        <v>12</v>
      </c>
      <c r="C1542" t="str">
        <f>INDEX(FamilyPlateData!$D:$D,MATCH($I1542,FamilyPlateData!$H:$H,0))</f>
        <v>16</v>
      </c>
      <c r="D1542">
        <f>INDEX(FamilyPlateData!$B:$B,MATCH($I1542,FamilyPlateData!$H:$H,0))</f>
        <v>4</v>
      </c>
      <c r="E1542">
        <v>1</v>
      </c>
      <c r="F1542" s="19">
        <v>65</v>
      </c>
      <c r="G1542" t="s">
        <v>2</v>
      </c>
      <c r="H1542" s="5">
        <v>2</v>
      </c>
      <c r="I1542" t="s">
        <v>315</v>
      </c>
      <c r="J1542" s="15" t="str">
        <f t="shared" si="78"/>
        <v>1-65B-2</v>
      </c>
      <c r="K1542">
        <f>INDEX(FamilyPlateData!I:I,MATCH(I1542,FamilyPlateData!H:H,0))</f>
        <v>1</v>
      </c>
      <c r="L1542" t="str">
        <f>INDEX(FamilyPlateData!J:J,MATCH(I1542,FamilyPlateData!H:H,0))</f>
        <v>A4</v>
      </c>
      <c r="M1542">
        <v>1</v>
      </c>
      <c r="N1542">
        <v>1</v>
      </c>
      <c r="O1542">
        <f>IF(_xlfn.IFNA(INDEX(ShrinkageData!H:H,MATCH(J1542,ShrinkageData!H:H,0)), 0) = 0, 0, 1)</f>
        <v>1</v>
      </c>
      <c r="P1542">
        <v>0</v>
      </c>
      <c r="Q1542">
        <f t="shared" si="79"/>
        <v>0</v>
      </c>
      <c r="R1542" s="1">
        <v>43589</v>
      </c>
      <c r="S1542" s="16">
        <f t="shared" si="80"/>
        <v>152</v>
      </c>
    </row>
    <row r="1543" spans="1:19" x14ac:dyDescent="0.2">
      <c r="A1543" t="str">
        <f>INDEX(FamilyPlateData!$A:$A,MATCH($I1543,FamilyPlateData!$H:$H,0))</f>
        <v>F12M16</v>
      </c>
      <c r="B1543" t="str">
        <f>INDEX(FamilyPlateData!$C:$C,MATCH($I1543,FamilyPlateData!$H:$H,0))</f>
        <v>12</v>
      </c>
      <c r="C1543" t="str">
        <f>INDEX(FamilyPlateData!$D:$D,MATCH($I1543,FamilyPlateData!$H:$H,0))</f>
        <v>16</v>
      </c>
      <c r="D1543">
        <f>INDEX(FamilyPlateData!$B:$B,MATCH($I1543,FamilyPlateData!$H:$H,0))</f>
        <v>4</v>
      </c>
      <c r="E1543">
        <v>1</v>
      </c>
      <c r="F1543" s="19">
        <v>65</v>
      </c>
      <c r="G1543" t="s">
        <v>2</v>
      </c>
      <c r="H1543" s="5">
        <v>3</v>
      </c>
      <c r="I1543" t="s">
        <v>315</v>
      </c>
      <c r="J1543" s="15" t="str">
        <f t="shared" si="78"/>
        <v>1-65B-3</v>
      </c>
      <c r="K1543">
        <f>INDEX(FamilyPlateData!I:I,MATCH(I1543,FamilyPlateData!H:H,0))</f>
        <v>1</v>
      </c>
      <c r="L1543" t="str">
        <f>INDEX(FamilyPlateData!J:J,MATCH(I1543,FamilyPlateData!H:H,0))</f>
        <v>A4</v>
      </c>
      <c r="M1543">
        <v>1</v>
      </c>
      <c r="N1543">
        <v>1</v>
      </c>
      <c r="O1543">
        <f>IF(_xlfn.IFNA(INDEX(ShrinkageData!H:H,MATCH(J1543,ShrinkageData!H:H,0)), 0) = 0, 0, 1)</f>
        <v>0</v>
      </c>
      <c r="P1543">
        <v>0</v>
      </c>
      <c r="Q1543">
        <f t="shared" si="79"/>
        <v>1</v>
      </c>
      <c r="R1543" s="1">
        <v>43600</v>
      </c>
      <c r="S1543" s="16">
        <f t="shared" si="80"/>
        <v>163</v>
      </c>
    </row>
    <row r="1544" spans="1:19" x14ac:dyDescent="0.2">
      <c r="A1544" t="str">
        <f>INDEX(FamilyPlateData!$A:$A,MATCH($I1544,FamilyPlateData!$H:$H,0))</f>
        <v>F12M16</v>
      </c>
      <c r="B1544" t="str">
        <f>INDEX(FamilyPlateData!$C:$C,MATCH($I1544,FamilyPlateData!$H:$H,0))</f>
        <v>12</v>
      </c>
      <c r="C1544" t="str">
        <f>INDEX(FamilyPlateData!$D:$D,MATCH($I1544,FamilyPlateData!$H:$H,0))</f>
        <v>16</v>
      </c>
      <c r="D1544">
        <f>INDEX(FamilyPlateData!$B:$B,MATCH($I1544,FamilyPlateData!$H:$H,0))</f>
        <v>4</v>
      </c>
      <c r="E1544">
        <v>1</v>
      </c>
      <c r="F1544" s="19">
        <v>65</v>
      </c>
      <c r="G1544" t="s">
        <v>2</v>
      </c>
      <c r="H1544" s="5">
        <v>4</v>
      </c>
      <c r="I1544" t="s">
        <v>315</v>
      </c>
      <c r="J1544" s="15" t="str">
        <f t="shared" si="78"/>
        <v>1-65B-4</v>
      </c>
      <c r="K1544">
        <f>INDEX(FamilyPlateData!I:I,MATCH(I1544,FamilyPlateData!H:H,0))</f>
        <v>1</v>
      </c>
      <c r="L1544" t="str">
        <f>INDEX(FamilyPlateData!J:J,MATCH(I1544,FamilyPlateData!H:H,0))</f>
        <v>A4</v>
      </c>
      <c r="M1544">
        <v>1</v>
      </c>
      <c r="N1544">
        <v>1</v>
      </c>
      <c r="O1544">
        <f>IF(_xlfn.IFNA(INDEX(ShrinkageData!H:H,MATCH(J1544,ShrinkageData!H:H,0)), 0) = 0, 0, 1)</f>
        <v>0</v>
      </c>
      <c r="P1544">
        <v>0</v>
      </c>
      <c r="Q1544">
        <f t="shared" si="79"/>
        <v>1</v>
      </c>
      <c r="R1544" s="1">
        <v>43600</v>
      </c>
      <c r="S1544" s="16">
        <f t="shared" si="80"/>
        <v>163</v>
      </c>
    </row>
    <row r="1545" spans="1:19" x14ac:dyDescent="0.2">
      <c r="A1545" t="str">
        <f>INDEX(FamilyPlateData!$A:$A,MATCH($I1545,FamilyPlateData!$H:$H,0))</f>
        <v>F12M16</v>
      </c>
      <c r="B1545" t="str">
        <f>INDEX(FamilyPlateData!$C:$C,MATCH($I1545,FamilyPlateData!$H:$H,0))</f>
        <v>12</v>
      </c>
      <c r="C1545" t="str">
        <f>INDEX(FamilyPlateData!$D:$D,MATCH($I1545,FamilyPlateData!$H:$H,0))</f>
        <v>16</v>
      </c>
      <c r="D1545">
        <f>INDEX(FamilyPlateData!$B:$B,MATCH($I1545,FamilyPlateData!$H:$H,0))</f>
        <v>4</v>
      </c>
      <c r="E1545">
        <v>1</v>
      </c>
      <c r="F1545" s="19">
        <v>65</v>
      </c>
      <c r="G1545" t="s">
        <v>2</v>
      </c>
      <c r="H1545" s="5">
        <v>5</v>
      </c>
      <c r="I1545" t="s">
        <v>315</v>
      </c>
      <c r="J1545" s="15" t="str">
        <f t="shared" si="78"/>
        <v>1-65B-5</v>
      </c>
      <c r="K1545">
        <f>INDEX(FamilyPlateData!I:I,MATCH(I1545,FamilyPlateData!H:H,0))</f>
        <v>1</v>
      </c>
      <c r="L1545" t="str">
        <f>INDEX(FamilyPlateData!J:J,MATCH(I1545,FamilyPlateData!H:H,0))</f>
        <v>A4</v>
      </c>
      <c r="M1545">
        <v>1</v>
      </c>
      <c r="N1545">
        <v>1</v>
      </c>
      <c r="O1545">
        <f>IF(_xlfn.IFNA(INDEX(ShrinkageData!H:H,MATCH(J1545,ShrinkageData!H:H,0)), 0) = 0, 0, 1)</f>
        <v>0</v>
      </c>
      <c r="P1545">
        <v>0</v>
      </c>
      <c r="Q1545">
        <f t="shared" si="79"/>
        <v>1</v>
      </c>
      <c r="R1545" s="1">
        <v>43600</v>
      </c>
      <c r="S1545" s="16">
        <f t="shared" si="80"/>
        <v>163</v>
      </c>
    </row>
    <row r="1546" spans="1:19" x14ac:dyDescent="0.2">
      <c r="A1546" t="str">
        <f>INDEX(FamilyPlateData!$A:$A,MATCH($I1546,FamilyPlateData!$H:$H,0))</f>
        <v>F12M16</v>
      </c>
      <c r="B1546" t="str">
        <f>INDEX(FamilyPlateData!$C:$C,MATCH($I1546,FamilyPlateData!$H:$H,0))</f>
        <v>12</v>
      </c>
      <c r="C1546" t="str">
        <f>INDEX(FamilyPlateData!$D:$D,MATCH($I1546,FamilyPlateData!$H:$H,0))</f>
        <v>16</v>
      </c>
      <c r="D1546">
        <f>INDEX(FamilyPlateData!$B:$B,MATCH($I1546,FamilyPlateData!$H:$H,0))</f>
        <v>4</v>
      </c>
      <c r="E1546">
        <v>1</v>
      </c>
      <c r="F1546" s="19">
        <v>65</v>
      </c>
      <c r="G1546" t="s">
        <v>2</v>
      </c>
      <c r="H1546" s="5">
        <v>6</v>
      </c>
      <c r="I1546" t="s">
        <v>315</v>
      </c>
      <c r="J1546" s="15" t="str">
        <f t="shared" si="78"/>
        <v>1-65B-6</v>
      </c>
      <c r="K1546">
        <f>INDEX(FamilyPlateData!I:I,MATCH(I1546,FamilyPlateData!H:H,0))</f>
        <v>1</v>
      </c>
      <c r="L1546" t="str">
        <f>INDEX(FamilyPlateData!J:J,MATCH(I1546,FamilyPlateData!H:H,0))</f>
        <v>A4</v>
      </c>
      <c r="M1546">
        <v>1</v>
      </c>
      <c r="N1546">
        <v>1</v>
      </c>
      <c r="O1546">
        <f>IF(_xlfn.IFNA(INDEX(ShrinkageData!H:H,MATCH(J1546,ShrinkageData!H:H,0)), 0) = 0, 0, 1)</f>
        <v>0</v>
      </c>
      <c r="P1546">
        <v>0</v>
      </c>
      <c r="Q1546">
        <f t="shared" si="79"/>
        <v>1</v>
      </c>
      <c r="R1546" s="1">
        <v>43604</v>
      </c>
      <c r="S1546" s="16">
        <f t="shared" si="80"/>
        <v>167</v>
      </c>
    </row>
    <row r="1547" spans="1:19" x14ac:dyDescent="0.2">
      <c r="A1547" t="str">
        <f>INDEX(FamilyPlateData!$A:$A,MATCH($I1547,FamilyPlateData!$H:$H,0))</f>
        <v>F05M06</v>
      </c>
      <c r="B1547" t="str">
        <f>INDEX(FamilyPlateData!$C:$C,MATCH($I1547,FamilyPlateData!$H:$H,0))</f>
        <v>05</v>
      </c>
      <c r="C1547" t="str">
        <f>INDEX(FamilyPlateData!$D:$D,MATCH($I1547,FamilyPlateData!$H:$H,0))</f>
        <v>06</v>
      </c>
      <c r="D1547">
        <f>INDEX(FamilyPlateData!$B:$B,MATCH($I1547,FamilyPlateData!$H:$H,0))</f>
        <v>2</v>
      </c>
      <c r="E1547">
        <v>1</v>
      </c>
      <c r="F1547" s="19">
        <v>65</v>
      </c>
      <c r="G1547" t="s">
        <v>3</v>
      </c>
      <c r="H1547" s="5">
        <v>1</v>
      </c>
      <c r="I1547" t="s">
        <v>316</v>
      </c>
      <c r="J1547" s="15" t="str">
        <f t="shared" si="78"/>
        <v>1-65C-1</v>
      </c>
      <c r="K1547">
        <f>INDEX(FamilyPlateData!I:I,MATCH(I1547,FamilyPlateData!H:H,0))</f>
        <v>1</v>
      </c>
      <c r="L1547" t="str">
        <f>INDEX(FamilyPlateData!J:J,MATCH(I1547,FamilyPlateData!H:H,0))</f>
        <v>A1</v>
      </c>
      <c r="M1547">
        <v>1</v>
      </c>
      <c r="N1547">
        <v>1</v>
      </c>
      <c r="O1547">
        <f>IF(_xlfn.IFNA(INDEX(ShrinkageData!H:H,MATCH(J1547,ShrinkageData!H:H,0)), 0) = 0, 0, 1)</f>
        <v>0</v>
      </c>
      <c r="P1547">
        <v>0</v>
      </c>
      <c r="Q1547">
        <f t="shared" si="79"/>
        <v>1</v>
      </c>
      <c r="R1547" s="1">
        <v>43600</v>
      </c>
      <c r="S1547" s="16">
        <f t="shared" si="80"/>
        <v>163</v>
      </c>
    </row>
    <row r="1548" spans="1:19" x14ac:dyDescent="0.2">
      <c r="A1548" t="str">
        <f>INDEX(FamilyPlateData!$A:$A,MATCH($I1548,FamilyPlateData!$H:$H,0))</f>
        <v>F05M06</v>
      </c>
      <c r="B1548" t="str">
        <f>INDEX(FamilyPlateData!$C:$C,MATCH($I1548,FamilyPlateData!$H:$H,0))</f>
        <v>05</v>
      </c>
      <c r="C1548" t="str">
        <f>INDEX(FamilyPlateData!$D:$D,MATCH($I1548,FamilyPlateData!$H:$H,0))</f>
        <v>06</v>
      </c>
      <c r="D1548">
        <f>INDEX(FamilyPlateData!$B:$B,MATCH($I1548,FamilyPlateData!$H:$H,0))</f>
        <v>2</v>
      </c>
      <c r="E1548">
        <v>1</v>
      </c>
      <c r="F1548" s="19">
        <v>65</v>
      </c>
      <c r="G1548" t="s">
        <v>3</v>
      </c>
      <c r="H1548" s="5">
        <v>2</v>
      </c>
      <c r="I1548" t="s">
        <v>316</v>
      </c>
      <c r="J1548" s="15" t="str">
        <f t="shared" si="78"/>
        <v>1-65C-2</v>
      </c>
      <c r="K1548">
        <f>INDEX(FamilyPlateData!I:I,MATCH(I1548,FamilyPlateData!H:H,0))</f>
        <v>1</v>
      </c>
      <c r="L1548" t="str">
        <f>INDEX(FamilyPlateData!J:J,MATCH(I1548,FamilyPlateData!H:H,0))</f>
        <v>A1</v>
      </c>
      <c r="M1548">
        <v>1</v>
      </c>
      <c r="N1548">
        <v>1</v>
      </c>
      <c r="O1548">
        <f>IF(_xlfn.IFNA(INDEX(ShrinkageData!H:H,MATCH(J1548,ShrinkageData!H:H,0)), 0) = 0, 0, 1)</f>
        <v>1</v>
      </c>
      <c r="P1548">
        <v>0</v>
      </c>
      <c r="Q1548">
        <f t="shared" si="79"/>
        <v>0</v>
      </c>
      <c r="R1548" s="1">
        <v>43585</v>
      </c>
      <c r="S1548" s="16">
        <f t="shared" si="80"/>
        <v>148</v>
      </c>
    </row>
    <row r="1549" spans="1:19" x14ac:dyDescent="0.2">
      <c r="A1549" t="str">
        <f>INDEX(FamilyPlateData!$A:$A,MATCH($I1549,FamilyPlateData!$H:$H,0))</f>
        <v>F05M06</v>
      </c>
      <c r="B1549" t="str">
        <f>INDEX(FamilyPlateData!$C:$C,MATCH($I1549,FamilyPlateData!$H:$H,0))</f>
        <v>05</v>
      </c>
      <c r="C1549" t="str">
        <f>INDEX(FamilyPlateData!$D:$D,MATCH($I1549,FamilyPlateData!$H:$H,0))</f>
        <v>06</v>
      </c>
      <c r="D1549">
        <f>INDEX(FamilyPlateData!$B:$B,MATCH($I1549,FamilyPlateData!$H:$H,0))</f>
        <v>2</v>
      </c>
      <c r="E1549">
        <v>1</v>
      </c>
      <c r="F1549" s="19">
        <v>65</v>
      </c>
      <c r="G1549" t="s">
        <v>3</v>
      </c>
      <c r="H1549" s="5">
        <v>3</v>
      </c>
      <c r="I1549" t="s">
        <v>316</v>
      </c>
      <c r="J1549" s="15" t="str">
        <f t="shared" si="78"/>
        <v>1-65C-3</v>
      </c>
      <c r="K1549">
        <f>INDEX(FamilyPlateData!I:I,MATCH(I1549,FamilyPlateData!H:H,0))</f>
        <v>1</v>
      </c>
      <c r="L1549" t="str">
        <f>INDEX(FamilyPlateData!J:J,MATCH(I1549,FamilyPlateData!H:H,0))</f>
        <v>A1</v>
      </c>
      <c r="M1549">
        <v>1</v>
      </c>
      <c r="N1549">
        <v>1</v>
      </c>
      <c r="O1549">
        <f>IF(_xlfn.IFNA(INDEX(ShrinkageData!H:H,MATCH(J1549,ShrinkageData!H:H,0)), 0) = 0, 0, 1)</f>
        <v>0</v>
      </c>
      <c r="P1549">
        <v>0</v>
      </c>
      <c r="Q1549">
        <f t="shared" si="79"/>
        <v>1</v>
      </c>
      <c r="R1549" s="1">
        <v>43600</v>
      </c>
      <c r="S1549" s="16">
        <f t="shared" si="80"/>
        <v>163</v>
      </c>
    </row>
    <row r="1550" spans="1:19" x14ac:dyDescent="0.2">
      <c r="A1550" t="str">
        <f>INDEX(FamilyPlateData!$A:$A,MATCH($I1550,FamilyPlateData!$H:$H,0))</f>
        <v>F05M06</v>
      </c>
      <c r="B1550" t="str">
        <f>INDEX(FamilyPlateData!$C:$C,MATCH($I1550,FamilyPlateData!$H:$H,0))</f>
        <v>05</v>
      </c>
      <c r="C1550" t="str">
        <f>INDEX(FamilyPlateData!$D:$D,MATCH($I1550,FamilyPlateData!$H:$H,0))</f>
        <v>06</v>
      </c>
      <c r="D1550">
        <f>INDEX(FamilyPlateData!$B:$B,MATCH($I1550,FamilyPlateData!$H:$H,0))</f>
        <v>2</v>
      </c>
      <c r="E1550">
        <v>1</v>
      </c>
      <c r="F1550" s="19">
        <v>65</v>
      </c>
      <c r="G1550" t="s">
        <v>3</v>
      </c>
      <c r="H1550" s="5">
        <v>4</v>
      </c>
      <c r="I1550" t="s">
        <v>316</v>
      </c>
      <c r="J1550" s="15" t="str">
        <f t="shared" si="78"/>
        <v>1-65C-4</v>
      </c>
      <c r="K1550">
        <f>INDEX(FamilyPlateData!I:I,MATCH(I1550,FamilyPlateData!H:H,0))</f>
        <v>1</v>
      </c>
      <c r="L1550" t="str">
        <f>INDEX(FamilyPlateData!J:J,MATCH(I1550,FamilyPlateData!H:H,0))</f>
        <v>A1</v>
      </c>
      <c r="M1550">
        <v>1</v>
      </c>
      <c r="N1550">
        <v>1</v>
      </c>
      <c r="O1550">
        <f>IF(_xlfn.IFNA(INDEX(ShrinkageData!H:H,MATCH(J1550,ShrinkageData!H:H,0)), 0) = 0, 0, 1)</f>
        <v>0</v>
      </c>
      <c r="P1550">
        <v>0</v>
      </c>
      <c r="Q1550">
        <f t="shared" si="79"/>
        <v>1</v>
      </c>
      <c r="R1550" s="1">
        <v>43600</v>
      </c>
      <c r="S1550" s="16">
        <f t="shared" si="80"/>
        <v>163</v>
      </c>
    </row>
    <row r="1551" spans="1:19" x14ac:dyDescent="0.2">
      <c r="A1551" t="str">
        <f>INDEX(FamilyPlateData!$A:$A,MATCH($I1551,FamilyPlateData!$H:$H,0))</f>
        <v>F05M06</v>
      </c>
      <c r="B1551" t="str">
        <f>INDEX(FamilyPlateData!$C:$C,MATCH($I1551,FamilyPlateData!$H:$H,0))</f>
        <v>05</v>
      </c>
      <c r="C1551" t="str">
        <f>INDEX(FamilyPlateData!$D:$D,MATCH($I1551,FamilyPlateData!$H:$H,0))</f>
        <v>06</v>
      </c>
      <c r="D1551">
        <f>INDEX(FamilyPlateData!$B:$B,MATCH($I1551,FamilyPlateData!$H:$H,0))</f>
        <v>2</v>
      </c>
      <c r="E1551">
        <v>1</v>
      </c>
      <c r="F1551" s="19">
        <v>65</v>
      </c>
      <c r="G1551" t="s">
        <v>3</v>
      </c>
      <c r="H1551" s="5">
        <v>5</v>
      </c>
      <c r="I1551" t="s">
        <v>316</v>
      </c>
      <c r="J1551" s="15" t="str">
        <f t="shared" si="78"/>
        <v>1-65C-5</v>
      </c>
      <c r="K1551">
        <f>INDEX(FamilyPlateData!I:I,MATCH(I1551,FamilyPlateData!H:H,0))</f>
        <v>1</v>
      </c>
      <c r="L1551" t="str">
        <f>INDEX(FamilyPlateData!J:J,MATCH(I1551,FamilyPlateData!H:H,0))</f>
        <v>A1</v>
      </c>
      <c r="M1551">
        <v>1</v>
      </c>
      <c r="N1551">
        <v>1</v>
      </c>
      <c r="O1551">
        <f>IF(_xlfn.IFNA(INDEX(ShrinkageData!H:H,MATCH(J1551,ShrinkageData!H:H,0)), 0) = 0, 0, 1)</f>
        <v>0</v>
      </c>
      <c r="P1551">
        <v>0</v>
      </c>
      <c r="Q1551">
        <f t="shared" si="79"/>
        <v>1</v>
      </c>
      <c r="R1551" s="1">
        <v>43600</v>
      </c>
      <c r="S1551" s="16">
        <f t="shared" si="80"/>
        <v>163</v>
      </c>
    </row>
    <row r="1552" spans="1:19" x14ac:dyDescent="0.2">
      <c r="A1552" t="str">
        <f>INDEX(FamilyPlateData!$A:$A,MATCH($I1552,FamilyPlateData!$H:$H,0))</f>
        <v>F05M06</v>
      </c>
      <c r="B1552" t="str">
        <f>INDEX(FamilyPlateData!$C:$C,MATCH($I1552,FamilyPlateData!$H:$H,0))</f>
        <v>05</v>
      </c>
      <c r="C1552" t="str">
        <f>INDEX(FamilyPlateData!$D:$D,MATCH($I1552,FamilyPlateData!$H:$H,0))</f>
        <v>06</v>
      </c>
      <c r="D1552">
        <f>INDEX(FamilyPlateData!$B:$B,MATCH($I1552,FamilyPlateData!$H:$H,0))</f>
        <v>2</v>
      </c>
      <c r="E1552">
        <v>1</v>
      </c>
      <c r="F1552" s="19">
        <v>65</v>
      </c>
      <c r="G1552" t="s">
        <v>3</v>
      </c>
      <c r="H1552" s="5">
        <v>6</v>
      </c>
      <c r="I1552" t="s">
        <v>316</v>
      </c>
      <c r="J1552" s="15" t="str">
        <f t="shared" si="78"/>
        <v>1-65C-6</v>
      </c>
      <c r="K1552">
        <f>INDEX(FamilyPlateData!I:I,MATCH(I1552,FamilyPlateData!H:H,0))</f>
        <v>1</v>
      </c>
      <c r="L1552" t="str">
        <f>INDEX(FamilyPlateData!J:J,MATCH(I1552,FamilyPlateData!H:H,0))</f>
        <v>A1</v>
      </c>
      <c r="M1552">
        <v>1</v>
      </c>
      <c r="N1552">
        <v>1</v>
      </c>
      <c r="O1552">
        <f>IF(_xlfn.IFNA(INDEX(ShrinkageData!H:H,MATCH(J1552,ShrinkageData!H:H,0)), 0) = 0, 0, 1)</f>
        <v>0</v>
      </c>
      <c r="P1552">
        <v>0</v>
      </c>
      <c r="Q1552">
        <f t="shared" si="79"/>
        <v>1</v>
      </c>
      <c r="R1552" s="1">
        <v>43595</v>
      </c>
      <c r="S1552" s="16">
        <f t="shared" si="80"/>
        <v>158</v>
      </c>
    </row>
    <row r="1553" spans="1:19" x14ac:dyDescent="0.2">
      <c r="A1553" t="str">
        <f>INDEX(FamilyPlateData!$A:$A,MATCH($I1553,FamilyPlateData!$H:$H,0))</f>
        <v>F05M06</v>
      </c>
      <c r="B1553" t="str">
        <f>INDEX(FamilyPlateData!$C:$C,MATCH($I1553,FamilyPlateData!$H:$H,0))</f>
        <v>05</v>
      </c>
      <c r="C1553" t="str">
        <f>INDEX(FamilyPlateData!$D:$D,MATCH($I1553,FamilyPlateData!$H:$H,0))</f>
        <v>06</v>
      </c>
      <c r="D1553">
        <f>INDEX(FamilyPlateData!$B:$B,MATCH($I1553,FamilyPlateData!$H:$H,0))</f>
        <v>2</v>
      </c>
      <c r="E1553">
        <v>1</v>
      </c>
      <c r="F1553" s="19">
        <v>65</v>
      </c>
      <c r="G1553" t="s">
        <v>4</v>
      </c>
      <c r="H1553" s="5">
        <v>1</v>
      </c>
      <c r="I1553" t="s">
        <v>317</v>
      </c>
      <c r="J1553" s="15" t="str">
        <f t="shared" si="78"/>
        <v>1-65D-1</v>
      </c>
      <c r="K1553">
        <f>INDEX(FamilyPlateData!I:I,MATCH(I1553,FamilyPlateData!H:H,0))</f>
        <v>1</v>
      </c>
      <c r="L1553" t="str">
        <f>INDEX(FamilyPlateData!J:J,MATCH(I1553,FamilyPlateData!H:H,0))</f>
        <v>A1</v>
      </c>
      <c r="M1553">
        <v>1</v>
      </c>
      <c r="N1553">
        <v>1</v>
      </c>
      <c r="O1553">
        <f>IF(_xlfn.IFNA(INDEX(ShrinkageData!H:H,MATCH(J1553,ShrinkageData!H:H,0)), 0) = 0, 0, 1)</f>
        <v>0</v>
      </c>
      <c r="P1553">
        <v>0</v>
      </c>
      <c r="Q1553">
        <f t="shared" si="79"/>
        <v>1</v>
      </c>
      <c r="R1553" s="1">
        <v>43595</v>
      </c>
      <c r="S1553" s="16">
        <f t="shared" si="80"/>
        <v>158</v>
      </c>
    </row>
    <row r="1554" spans="1:19" x14ac:dyDescent="0.2">
      <c r="A1554" t="str">
        <f>INDEX(FamilyPlateData!$A:$A,MATCH($I1554,FamilyPlateData!$H:$H,0))</f>
        <v>F05M06</v>
      </c>
      <c r="B1554" t="str">
        <f>INDEX(FamilyPlateData!$C:$C,MATCH($I1554,FamilyPlateData!$H:$H,0))</f>
        <v>05</v>
      </c>
      <c r="C1554" t="str">
        <f>INDEX(FamilyPlateData!$D:$D,MATCH($I1554,FamilyPlateData!$H:$H,0))</f>
        <v>06</v>
      </c>
      <c r="D1554">
        <f>INDEX(FamilyPlateData!$B:$B,MATCH($I1554,FamilyPlateData!$H:$H,0))</f>
        <v>2</v>
      </c>
      <c r="E1554">
        <v>1</v>
      </c>
      <c r="F1554" s="19">
        <v>65</v>
      </c>
      <c r="G1554" t="s">
        <v>4</v>
      </c>
      <c r="H1554" s="5">
        <v>2</v>
      </c>
      <c r="I1554" t="s">
        <v>317</v>
      </c>
      <c r="J1554" s="15" t="str">
        <f t="shared" si="78"/>
        <v>1-65D-2</v>
      </c>
      <c r="K1554">
        <f>INDEX(FamilyPlateData!I:I,MATCH(I1554,FamilyPlateData!H:H,0))</f>
        <v>1</v>
      </c>
      <c r="L1554" t="str">
        <f>INDEX(FamilyPlateData!J:J,MATCH(I1554,FamilyPlateData!H:H,0))</f>
        <v>A1</v>
      </c>
      <c r="M1554">
        <v>1</v>
      </c>
      <c r="N1554">
        <v>1</v>
      </c>
      <c r="O1554">
        <f>IF(_xlfn.IFNA(INDEX(ShrinkageData!H:H,MATCH(J1554,ShrinkageData!H:H,0)), 0) = 0, 0, 1)</f>
        <v>0</v>
      </c>
      <c r="P1554">
        <v>0</v>
      </c>
      <c r="Q1554">
        <f t="shared" si="79"/>
        <v>1</v>
      </c>
      <c r="R1554" s="1">
        <v>43593</v>
      </c>
      <c r="S1554" s="16">
        <f t="shared" si="80"/>
        <v>156</v>
      </c>
    </row>
    <row r="1555" spans="1:19" x14ac:dyDescent="0.2">
      <c r="A1555" t="str">
        <f>INDEX(FamilyPlateData!$A:$A,MATCH($I1555,FamilyPlateData!$H:$H,0))</f>
        <v>F05M06</v>
      </c>
      <c r="B1555" t="str">
        <f>INDEX(FamilyPlateData!$C:$C,MATCH($I1555,FamilyPlateData!$H:$H,0))</f>
        <v>05</v>
      </c>
      <c r="C1555" t="str">
        <f>INDEX(FamilyPlateData!$D:$D,MATCH($I1555,FamilyPlateData!$H:$H,0))</f>
        <v>06</v>
      </c>
      <c r="D1555">
        <f>INDEX(FamilyPlateData!$B:$B,MATCH($I1555,FamilyPlateData!$H:$H,0))</f>
        <v>2</v>
      </c>
      <c r="E1555">
        <v>1</v>
      </c>
      <c r="F1555" s="19">
        <v>65</v>
      </c>
      <c r="G1555" t="s">
        <v>4</v>
      </c>
      <c r="H1555" s="5">
        <v>3</v>
      </c>
      <c r="I1555" t="s">
        <v>317</v>
      </c>
      <c r="J1555" s="15" t="str">
        <f t="shared" si="78"/>
        <v>1-65D-3</v>
      </c>
      <c r="K1555">
        <f>INDEX(FamilyPlateData!I:I,MATCH(I1555,FamilyPlateData!H:H,0))</f>
        <v>1</v>
      </c>
      <c r="L1555" t="str">
        <f>INDEX(FamilyPlateData!J:J,MATCH(I1555,FamilyPlateData!H:H,0))</f>
        <v>A1</v>
      </c>
      <c r="M1555">
        <v>1</v>
      </c>
      <c r="N1555">
        <v>1</v>
      </c>
      <c r="O1555">
        <f>IF(_xlfn.IFNA(INDEX(ShrinkageData!H:H,MATCH(J1555,ShrinkageData!H:H,0)), 0) = 0, 0, 1)</f>
        <v>0</v>
      </c>
      <c r="P1555">
        <v>0</v>
      </c>
      <c r="Q1555">
        <f t="shared" si="79"/>
        <v>1</v>
      </c>
      <c r="R1555" s="1">
        <v>43600</v>
      </c>
      <c r="S1555" s="16">
        <f t="shared" si="80"/>
        <v>163</v>
      </c>
    </row>
    <row r="1556" spans="1:19" x14ac:dyDescent="0.2">
      <c r="A1556" t="str">
        <f>INDEX(FamilyPlateData!$A:$A,MATCH($I1556,FamilyPlateData!$H:$H,0))</f>
        <v>F05M06</v>
      </c>
      <c r="B1556" t="str">
        <f>INDEX(FamilyPlateData!$C:$C,MATCH($I1556,FamilyPlateData!$H:$H,0))</f>
        <v>05</v>
      </c>
      <c r="C1556" t="str">
        <f>INDEX(FamilyPlateData!$D:$D,MATCH($I1556,FamilyPlateData!$H:$H,0))</f>
        <v>06</v>
      </c>
      <c r="D1556">
        <f>INDEX(FamilyPlateData!$B:$B,MATCH($I1556,FamilyPlateData!$H:$H,0))</f>
        <v>2</v>
      </c>
      <c r="E1556">
        <v>1</v>
      </c>
      <c r="F1556" s="19">
        <v>65</v>
      </c>
      <c r="G1556" t="s">
        <v>4</v>
      </c>
      <c r="H1556" s="5">
        <v>4</v>
      </c>
      <c r="I1556" t="s">
        <v>317</v>
      </c>
      <c r="J1556" s="15" t="str">
        <f t="shared" si="78"/>
        <v>1-65D-4</v>
      </c>
      <c r="K1556">
        <f>INDEX(FamilyPlateData!I:I,MATCH(I1556,FamilyPlateData!H:H,0))</f>
        <v>1</v>
      </c>
      <c r="L1556" t="str">
        <f>INDEX(FamilyPlateData!J:J,MATCH(I1556,FamilyPlateData!H:H,0))</f>
        <v>A1</v>
      </c>
      <c r="M1556">
        <v>1</v>
      </c>
      <c r="N1556">
        <v>1</v>
      </c>
      <c r="O1556">
        <f>IF(_xlfn.IFNA(INDEX(ShrinkageData!H:H,MATCH(J1556,ShrinkageData!H:H,0)), 0) = 0, 0, 1)</f>
        <v>0</v>
      </c>
      <c r="P1556">
        <v>0</v>
      </c>
      <c r="Q1556">
        <f t="shared" si="79"/>
        <v>1</v>
      </c>
      <c r="R1556" s="1">
        <v>43600</v>
      </c>
      <c r="S1556" s="16">
        <f t="shared" si="80"/>
        <v>163</v>
      </c>
    </row>
    <row r="1557" spans="1:19" x14ac:dyDescent="0.2">
      <c r="A1557" t="str">
        <f>INDEX(FamilyPlateData!$A:$A,MATCH($I1557,FamilyPlateData!$H:$H,0))</f>
        <v>F05M06</v>
      </c>
      <c r="B1557" t="str">
        <f>INDEX(FamilyPlateData!$C:$C,MATCH($I1557,FamilyPlateData!$H:$H,0))</f>
        <v>05</v>
      </c>
      <c r="C1557" t="str">
        <f>INDEX(FamilyPlateData!$D:$D,MATCH($I1557,FamilyPlateData!$H:$H,0))</f>
        <v>06</v>
      </c>
      <c r="D1557">
        <f>INDEX(FamilyPlateData!$B:$B,MATCH($I1557,FamilyPlateData!$H:$H,0))</f>
        <v>2</v>
      </c>
      <c r="E1557">
        <v>1</v>
      </c>
      <c r="F1557" s="19">
        <v>65</v>
      </c>
      <c r="G1557" t="s">
        <v>4</v>
      </c>
      <c r="H1557" s="5">
        <v>5</v>
      </c>
      <c r="I1557" t="s">
        <v>317</v>
      </c>
      <c r="J1557" s="15" t="str">
        <f t="shared" si="78"/>
        <v>1-65D-5</v>
      </c>
      <c r="K1557">
        <f>INDEX(FamilyPlateData!I:I,MATCH(I1557,FamilyPlateData!H:H,0))</f>
        <v>1</v>
      </c>
      <c r="L1557" t="str">
        <f>INDEX(FamilyPlateData!J:J,MATCH(I1557,FamilyPlateData!H:H,0))</f>
        <v>A1</v>
      </c>
      <c r="M1557">
        <v>1</v>
      </c>
      <c r="N1557">
        <v>1</v>
      </c>
      <c r="O1557">
        <f>IF(_xlfn.IFNA(INDEX(ShrinkageData!H:H,MATCH(J1557,ShrinkageData!H:H,0)), 0) = 0, 0, 1)</f>
        <v>0</v>
      </c>
      <c r="P1557">
        <v>0</v>
      </c>
      <c r="Q1557">
        <f t="shared" si="79"/>
        <v>1</v>
      </c>
      <c r="R1557" s="1">
        <v>43595</v>
      </c>
      <c r="S1557" s="16">
        <f t="shared" si="80"/>
        <v>158</v>
      </c>
    </row>
    <row r="1558" spans="1:19" x14ac:dyDescent="0.2">
      <c r="A1558" t="str">
        <f>INDEX(FamilyPlateData!$A:$A,MATCH($I1558,FamilyPlateData!$H:$H,0))</f>
        <v>F05M06</v>
      </c>
      <c r="B1558" t="str">
        <f>INDEX(FamilyPlateData!$C:$C,MATCH($I1558,FamilyPlateData!$H:$H,0))</f>
        <v>05</v>
      </c>
      <c r="C1558" t="str">
        <f>INDEX(FamilyPlateData!$D:$D,MATCH($I1558,FamilyPlateData!$H:$H,0))</f>
        <v>06</v>
      </c>
      <c r="D1558">
        <f>INDEX(FamilyPlateData!$B:$B,MATCH($I1558,FamilyPlateData!$H:$H,0))</f>
        <v>2</v>
      </c>
      <c r="E1558">
        <v>1</v>
      </c>
      <c r="F1558" s="19">
        <v>65</v>
      </c>
      <c r="G1558" t="s">
        <v>4</v>
      </c>
      <c r="H1558" s="5">
        <v>6</v>
      </c>
      <c r="I1558" t="s">
        <v>317</v>
      </c>
      <c r="J1558" s="15" t="str">
        <f t="shared" si="78"/>
        <v>1-65D-6</v>
      </c>
      <c r="K1558">
        <f>INDEX(FamilyPlateData!I:I,MATCH(I1558,FamilyPlateData!H:H,0))</f>
        <v>1</v>
      </c>
      <c r="L1558" t="str">
        <f>INDEX(FamilyPlateData!J:J,MATCH(I1558,FamilyPlateData!H:H,0))</f>
        <v>A1</v>
      </c>
      <c r="M1558">
        <v>1</v>
      </c>
      <c r="N1558">
        <v>1</v>
      </c>
      <c r="O1558">
        <f>IF(_xlfn.IFNA(INDEX(ShrinkageData!H:H,MATCH(J1558,ShrinkageData!H:H,0)), 0) = 0, 0, 1)</f>
        <v>0</v>
      </c>
      <c r="P1558">
        <v>0</v>
      </c>
      <c r="Q1558">
        <f t="shared" si="79"/>
        <v>1</v>
      </c>
      <c r="R1558" s="1">
        <v>43600</v>
      </c>
      <c r="S1558" s="16">
        <f t="shared" si="80"/>
        <v>163</v>
      </c>
    </row>
    <row r="1559" spans="1:19" x14ac:dyDescent="0.2">
      <c r="A1559" t="str">
        <f>INDEX(FamilyPlateData!$A:$A,MATCH($I1559,FamilyPlateData!$H:$H,0))</f>
        <v>F10M13</v>
      </c>
      <c r="B1559" t="str">
        <f>INDEX(FamilyPlateData!$C:$C,MATCH($I1559,FamilyPlateData!$H:$H,0))</f>
        <v>10</v>
      </c>
      <c r="C1559" t="str">
        <f>INDEX(FamilyPlateData!$D:$D,MATCH($I1559,FamilyPlateData!$H:$H,0))</f>
        <v>13</v>
      </c>
      <c r="D1559">
        <f>INDEX(FamilyPlateData!$B:$B,MATCH($I1559,FamilyPlateData!$H:$H,0))</f>
        <v>4</v>
      </c>
      <c r="E1559">
        <v>1</v>
      </c>
      <c r="F1559" s="19">
        <v>66</v>
      </c>
      <c r="G1559" t="s">
        <v>1</v>
      </c>
      <c r="H1559" s="5">
        <v>1</v>
      </c>
      <c r="I1559" t="s">
        <v>318</v>
      </c>
      <c r="J1559" s="15" t="str">
        <f t="shared" si="78"/>
        <v>1-66A-1</v>
      </c>
      <c r="K1559">
        <f>INDEX(FamilyPlateData!I:I,MATCH(I1559,FamilyPlateData!H:H,0))</f>
        <v>1</v>
      </c>
      <c r="L1559" t="str">
        <f>INDEX(FamilyPlateData!J:J,MATCH(I1559,FamilyPlateData!H:H,0))</f>
        <v>A1</v>
      </c>
      <c r="M1559">
        <v>1</v>
      </c>
      <c r="N1559">
        <v>1</v>
      </c>
      <c r="O1559">
        <f>IF(_xlfn.IFNA(INDEX(ShrinkageData!H:H,MATCH(J1559,ShrinkageData!H:H,0)), 0) = 0, 0, 1)</f>
        <v>0</v>
      </c>
      <c r="P1559">
        <v>0</v>
      </c>
      <c r="Q1559">
        <f t="shared" si="79"/>
        <v>1</v>
      </c>
      <c r="R1559" s="1">
        <v>43600</v>
      </c>
      <c r="S1559" s="16">
        <f t="shared" si="80"/>
        <v>163</v>
      </c>
    </row>
    <row r="1560" spans="1:19" x14ac:dyDescent="0.2">
      <c r="A1560" t="str">
        <f>INDEX(FamilyPlateData!$A:$A,MATCH($I1560,FamilyPlateData!$H:$H,0))</f>
        <v>F10M13</v>
      </c>
      <c r="B1560" t="str">
        <f>INDEX(FamilyPlateData!$C:$C,MATCH($I1560,FamilyPlateData!$H:$H,0))</f>
        <v>10</v>
      </c>
      <c r="C1560" t="str">
        <f>INDEX(FamilyPlateData!$D:$D,MATCH($I1560,FamilyPlateData!$H:$H,0))</f>
        <v>13</v>
      </c>
      <c r="D1560">
        <f>INDEX(FamilyPlateData!$B:$B,MATCH($I1560,FamilyPlateData!$H:$H,0))</f>
        <v>4</v>
      </c>
      <c r="E1560">
        <v>1</v>
      </c>
      <c r="F1560" s="19">
        <v>66</v>
      </c>
      <c r="G1560" t="s">
        <v>1</v>
      </c>
      <c r="H1560" s="5">
        <v>2</v>
      </c>
      <c r="I1560" t="s">
        <v>318</v>
      </c>
      <c r="J1560" s="15" t="str">
        <f t="shared" si="78"/>
        <v>1-66A-2</v>
      </c>
      <c r="K1560">
        <f>INDEX(FamilyPlateData!I:I,MATCH(I1560,FamilyPlateData!H:H,0))</f>
        <v>1</v>
      </c>
      <c r="L1560" t="str">
        <f>INDEX(FamilyPlateData!J:J,MATCH(I1560,FamilyPlateData!H:H,0))</f>
        <v>A1</v>
      </c>
      <c r="M1560">
        <v>1</v>
      </c>
      <c r="N1560">
        <v>1</v>
      </c>
      <c r="O1560">
        <f>IF(_xlfn.IFNA(INDEX(ShrinkageData!H:H,MATCH(J1560,ShrinkageData!H:H,0)), 0) = 0, 0, 1)</f>
        <v>0</v>
      </c>
      <c r="P1560">
        <v>0</v>
      </c>
      <c r="Q1560">
        <f t="shared" si="79"/>
        <v>1</v>
      </c>
      <c r="R1560" s="1">
        <v>43600</v>
      </c>
      <c r="S1560" s="16">
        <f t="shared" si="80"/>
        <v>163</v>
      </c>
    </row>
    <row r="1561" spans="1:19" x14ac:dyDescent="0.2">
      <c r="A1561" t="str">
        <f>INDEX(FamilyPlateData!$A:$A,MATCH($I1561,FamilyPlateData!$H:$H,0))</f>
        <v>F10M13</v>
      </c>
      <c r="B1561" t="str">
        <f>INDEX(FamilyPlateData!$C:$C,MATCH($I1561,FamilyPlateData!$H:$H,0))</f>
        <v>10</v>
      </c>
      <c r="C1561" t="str">
        <f>INDEX(FamilyPlateData!$D:$D,MATCH($I1561,FamilyPlateData!$H:$H,0))</f>
        <v>13</v>
      </c>
      <c r="D1561">
        <f>INDEX(FamilyPlateData!$B:$B,MATCH($I1561,FamilyPlateData!$H:$H,0))</f>
        <v>4</v>
      </c>
      <c r="E1561">
        <v>1</v>
      </c>
      <c r="F1561" s="19">
        <v>66</v>
      </c>
      <c r="G1561" t="s">
        <v>1</v>
      </c>
      <c r="H1561" s="5">
        <v>3</v>
      </c>
      <c r="I1561" t="s">
        <v>318</v>
      </c>
      <c r="J1561" s="15" t="str">
        <f t="shared" si="78"/>
        <v>1-66A-3</v>
      </c>
      <c r="K1561">
        <f>INDEX(FamilyPlateData!I:I,MATCH(I1561,FamilyPlateData!H:H,0))</f>
        <v>1</v>
      </c>
      <c r="L1561" t="str">
        <f>INDEX(FamilyPlateData!J:J,MATCH(I1561,FamilyPlateData!H:H,0))</f>
        <v>A1</v>
      </c>
      <c r="M1561">
        <v>1</v>
      </c>
      <c r="N1561">
        <v>1</v>
      </c>
      <c r="O1561">
        <f>IF(_xlfn.IFNA(INDEX(ShrinkageData!H:H,MATCH(J1561,ShrinkageData!H:H,0)), 0) = 0, 0, 1)</f>
        <v>1</v>
      </c>
      <c r="P1561">
        <v>0</v>
      </c>
      <c r="Q1561">
        <f t="shared" si="79"/>
        <v>0</v>
      </c>
      <c r="R1561" s="1">
        <v>43595</v>
      </c>
      <c r="S1561" s="16">
        <f t="shared" si="80"/>
        <v>158</v>
      </c>
    </row>
    <row r="1562" spans="1:19" x14ac:dyDescent="0.2">
      <c r="A1562" t="str">
        <f>INDEX(FamilyPlateData!$A:$A,MATCH($I1562,FamilyPlateData!$H:$H,0))</f>
        <v>F10M13</v>
      </c>
      <c r="B1562" t="str">
        <f>INDEX(FamilyPlateData!$C:$C,MATCH($I1562,FamilyPlateData!$H:$H,0))</f>
        <v>10</v>
      </c>
      <c r="C1562" t="str">
        <f>INDEX(FamilyPlateData!$D:$D,MATCH($I1562,FamilyPlateData!$H:$H,0))</f>
        <v>13</v>
      </c>
      <c r="D1562">
        <f>INDEX(FamilyPlateData!$B:$B,MATCH($I1562,FamilyPlateData!$H:$H,0))</f>
        <v>4</v>
      </c>
      <c r="E1562">
        <v>1</v>
      </c>
      <c r="F1562" s="19">
        <v>66</v>
      </c>
      <c r="G1562" t="s">
        <v>1</v>
      </c>
      <c r="H1562" s="5">
        <v>4</v>
      </c>
      <c r="I1562" t="s">
        <v>318</v>
      </c>
      <c r="J1562" s="15" t="str">
        <f t="shared" si="78"/>
        <v>1-66A-4</v>
      </c>
      <c r="K1562">
        <f>INDEX(FamilyPlateData!I:I,MATCH(I1562,FamilyPlateData!H:H,0))</f>
        <v>1</v>
      </c>
      <c r="L1562" t="str">
        <f>INDEX(FamilyPlateData!J:J,MATCH(I1562,FamilyPlateData!H:H,0))</f>
        <v>A1</v>
      </c>
      <c r="M1562">
        <v>1</v>
      </c>
      <c r="N1562">
        <v>1</v>
      </c>
      <c r="O1562">
        <f>IF(_xlfn.IFNA(INDEX(ShrinkageData!H:H,MATCH(J1562,ShrinkageData!H:H,0)), 0) = 0, 0, 1)</f>
        <v>0</v>
      </c>
      <c r="P1562">
        <v>0</v>
      </c>
      <c r="Q1562">
        <f t="shared" si="79"/>
        <v>1</v>
      </c>
      <c r="R1562" s="1">
        <v>43600</v>
      </c>
      <c r="S1562" s="16">
        <f t="shared" si="80"/>
        <v>163</v>
      </c>
    </row>
    <row r="1563" spans="1:19" x14ac:dyDescent="0.2">
      <c r="A1563" t="str">
        <f>INDEX(FamilyPlateData!$A:$A,MATCH($I1563,FamilyPlateData!$H:$H,0))</f>
        <v>F10M13</v>
      </c>
      <c r="B1563" t="str">
        <f>INDEX(FamilyPlateData!$C:$C,MATCH($I1563,FamilyPlateData!$H:$H,0))</f>
        <v>10</v>
      </c>
      <c r="C1563" t="str">
        <f>INDEX(FamilyPlateData!$D:$D,MATCH($I1563,FamilyPlateData!$H:$H,0))</f>
        <v>13</v>
      </c>
      <c r="D1563">
        <f>INDEX(FamilyPlateData!$B:$B,MATCH($I1563,FamilyPlateData!$H:$H,0))</f>
        <v>4</v>
      </c>
      <c r="E1563">
        <v>1</v>
      </c>
      <c r="F1563" s="19">
        <v>66</v>
      </c>
      <c r="G1563" t="s">
        <v>1</v>
      </c>
      <c r="H1563" s="5">
        <v>5</v>
      </c>
      <c r="I1563" t="s">
        <v>318</v>
      </c>
      <c r="J1563" s="15" t="str">
        <f t="shared" si="78"/>
        <v>1-66A-5</v>
      </c>
      <c r="K1563">
        <f>INDEX(FamilyPlateData!I:I,MATCH(I1563,FamilyPlateData!H:H,0))</f>
        <v>1</v>
      </c>
      <c r="L1563" t="str">
        <f>INDEX(FamilyPlateData!J:J,MATCH(I1563,FamilyPlateData!H:H,0))</f>
        <v>A1</v>
      </c>
      <c r="M1563">
        <v>1</v>
      </c>
      <c r="N1563">
        <v>1</v>
      </c>
      <c r="O1563">
        <f>IF(_xlfn.IFNA(INDEX(ShrinkageData!H:H,MATCH(J1563,ShrinkageData!H:H,0)), 0) = 0, 0, 1)</f>
        <v>0</v>
      </c>
      <c r="P1563">
        <v>0</v>
      </c>
      <c r="Q1563">
        <f t="shared" si="79"/>
        <v>1</v>
      </c>
      <c r="R1563" s="1">
        <v>43600</v>
      </c>
      <c r="S1563" s="16">
        <f t="shared" si="80"/>
        <v>163</v>
      </c>
    </row>
    <row r="1564" spans="1:19" x14ac:dyDescent="0.2">
      <c r="A1564" t="str">
        <f>INDEX(FamilyPlateData!$A:$A,MATCH($I1564,FamilyPlateData!$H:$H,0))</f>
        <v>F10M13</v>
      </c>
      <c r="B1564" t="str">
        <f>INDEX(FamilyPlateData!$C:$C,MATCH($I1564,FamilyPlateData!$H:$H,0))</f>
        <v>10</v>
      </c>
      <c r="C1564" t="str">
        <f>INDEX(FamilyPlateData!$D:$D,MATCH($I1564,FamilyPlateData!$H:$H,0))</f>
        <v>13</v>
      </c>
      <c r="D1564">
        <f>INDEX(FamilyPlateData!$B:$B,MATCH($I1564,FamilyPlateData!$H:$H,0))</f>
        <v>4</v>
      </c>
      <c r="E1564">
        <v>1</v>
      </c>
      <c r="F1564" s="19">
        <v>66</v>
      </c>
      <c r="G1564" t="s">
        <v>1</v>
      </c>
      <c r="H1564" s="5">
        <v>6</v>
      </c>
      <c r="I1564" t="s">
        <v>318</v>
      </c>
      <c r="J1564" s="15" t="str">
        <f t="shared" si="78"/>
        <v>1-66A-6</v>
      </c>
      <c r="K1564">
        <f>INDEX(FamilyPlateData!I:I,MATCH(I1564,FamilyPlateData!H:H,0))</f>
        <v>1</v>
      </c>
      <c r="L1564" t="str">
        <f>INDEX(FamilyPlateData!J:J,MATCH(I1564,FamilyPlateData!H:H,0))</f>
        <v>A1</v>
      </c>
      <c r="M1564">
        <v>1</v>
      </c>
      <c r="N1564">
        <v>1</v>
      </c>
      <c r="O1564">
        <f>IF(_xlfn.IFNA(INDEX(ShrinkageData!H:H,MATCH(J1564,ShrinkageData!H:H,0)), 0) = 0, 0, 1)</f>
        <v>0</v>
      </c>
      <c r="P1564">
        <v>0</v>
      </c>
      <c r="Q1564">
        <f t="shared" si="79"/>
        <v>1</v>
      </c>
      <c r="R1564" s="1">
        <v>43600</v>
      </c>
      <c r="S1564" s="16">
        <f t="shared" si="80"/>
        <v>163</v>
      </c>
    </row>
    <row r="1565" spans="1:19" x14ac:dyDescent="0.2">
      <c r="A1565" t="str">
        <f>INDEX(FamilyPlateData!$A:$A,MATCH($I1565,FamilyPlateData!$H:$H,0))</f>
        <v>F10M13</v>
      </c>
      <c r="B1565" t="str">
        <f>INDEX(FamilyPlateData!$C:$C,MATCH($I1565,FamilyPlateData!$H:$H,0))</f>
        <v>10</v>
      </c>
      <c r="C1565" t="str">
        <f>INDEX(FamilyPlateData!$D:$D,MATCH($I1565,FamilyPlateData!$H:$H,0))</f>
        <v>13</v>
      </c>
      <c r="D1565">
        <f>INDEX(FamilyPlateData!$B:$B,MATCH($I1565,FamilyPlateData!$H:$H,0))</f>
        <v>4</v>
      </c>
      <c r="E1565">
        <v>1</v>
      </c>
      <c r="F1565" s="19">
        <v>66</v>
      </c>
      <c r="G1565" t="s">
        <v>2</v>
      </c>
      <c r="H1565" s="5">
        <v>1</v>
      </c>
      <c r="I1565" t="s">
        <v>319</v>
      </c>
      <c r="J1565" s="15" t="str">
        <f t="shared" si="78"/>
        <v>1-66B-1</v>
      </c>
      <c r="K1565">
        <f>INDEX(FamilyPlateData!I:I,MATCH(I1565,FamilyPlateData!H:H,0))</f>
        <v>1</v>
      </c>
      <c r="L1565" t="str">
        <f>INDEX(FamilyPlateData!J:J,MATCH(I1565,FamilyPlateData!H:H,0))</f>
        <v>A1</v>
      </c>
      <c r="M1565">
        <v>1</v>
      </c>
      <c r="N1565">
        <v>1</v>
      </c>
      <c r="O1565">
        <f>IF(_xlfn.IFNA(INDEX(ShrinkageData!H:H,MATCH(J1565,ShrinkageData!H:H,0)), 0) = 0, 0, 1)</f>
        <v>0</v>
      </c>
      <c r="P1565">
        <v>0</v>
      </c>
      <c r="Q1565">
        <f t="shared" si="79"/>
        <v>1</v>
      </c>
      <c r="R1565" s="1">
        <v>43600</v>
      </c>
      <c r="S1565" s="16">
        <f t="shared" si="80"/>
        <v>163</v>
      </c>
    </row>
    <row r="1566" spans="1:19" x14ac:dyDescent="0.2">
      <c r="A1566" t="str">
        <f>INDEX(FamilyPlateData!$A:$A,MATCH($I1566,FamilyPlateData!$H:$H,0))</f>
        <v>F10M13</v>
      </c>
      <c r="B1566" t="str">
        <f>INDEX(FamilyPlateData!$C:$C,MATCH($I1566,FamilyPlateData!$H:$H,0))</f>
        <v>10</v>
      </c>
      <c r="C1566" t="str">
        <f>INDEX(FamilyPlateData!$D:$D,MATCH($I1566,FamilyPlateData!$H:$H,0))</f>
        <v>13</v>
      </c>
      <c r="D1566">
        <f>INDEX(FamilyPlateData!$B:$B,MATCH($I1566,FamilyPlateData!$H:$H,0))</f>
        <v>4</v>
      </c>
      <c r="E1566">
        <v>1</v>
      </c>
      <c r="F1566" s="19">
        <v>66</v>
      </c>
      <c r="G1566" t="s">
        <v>2</v>
      </c>
      <c r="H1566" s="5">
        <v>2</v>
      </c>
      <c r="I1566" t="s">
        <v>319</v>
      </c>
      <c r="J1566" s="15" t="str">
        <f t="shared" si="78"/>
        <v>1-66B-2</v>
      </c>
      <c r="K1566">
        <f>INDEX(FamilyPlateData!I:I,MATCH(I1566,FamilyPlateData!H:H,0))</f>
        <v>1</v>
      </c>
      <c r="L1566" t="str">
        <f>INDEX(FamilyPlateData!J:J,MATCH(I1566,FamilyPlateData!H:H,0))</f>
        <v>A1</v>
      </c>
      <c r="M1566">
        <v>1</v>
      </c>
      <c r="N1566">
        <v>1</v>
      </c>
      <c r="O1566">
        <f>IF(_xlfn.IFNA(INDEX(ShrinkageData!H:H,MATCH(J1566,ShrinkageData!H:H,0)), 0) = 0, 0, 1)</f>
        <v>0</v>
      </c>
      <c r="P1566">
        <v>0</v>
      </c>
      <c r="Q1566">
        <f t="shared" si="79"/>
        <v>1</v>
      </c>
      <c r="R1566" s="1">
        <v>43600</v>
      </c>
      <c r="S1566" s="16">
        <f t="shared" si="80"/>
        <v>163</v>
      </c>
    </row>
    <row r="1567" spans="1:19" x14ac:dyDescent="0.2">
      <c r="A1567" t="str">
        <f>INDEX(FamilyPlateData!$A:$A,MATCH($I1567,FamilyPlateData!$H:$H,0))</f>
        <v>F10M13</v>
      </c>
      <c r="B1567" t="str">
        <f>INDEX(FamilyPlateData!$C:$C,MATCH($I1567,FamilyPlateData!$H:$H,0))</f>
        <v>10</v>
      </c>
      <c r="C1567" t="str">
        <f>INDEX(FamilyPlateData!$D:$D,MATCH($I1567,FamilyPlateData!$H:$H,0))</f>
        <v>13</v>
      </c>
      <c r="D1567">
        <f>INDEX(FamilyPlateData!$B:$B,MATCH($I1567,FamilyPlateData!$H:$H,0))</f>
        <v>4</v>
      </c>
      <c r="E1567">
        <v>1</v>
      </c>
      <c r="F1567" s="19">
        <v>66</v>
      </c>
      <c r="G1567" t="s">
        <v>2</v>
      </c>
      <c r="H1567" s="5">
        <v>3</v>
      </c>
      <c r="I1567" t="s">
        <v>319</v>
      </c>
      <c r="J1567" s="15" t="str">
        <f t="shared" si="78"/>
        <v>1-66B-3</v>
      </c>
      <c r="K1567">
        <f>INDEX(FamilyPlateData!I:I,MATCH(I1567,FamilyPlateData!H:H,0))</f>
        <v>1</v>
      </c>
      <c r="L1567" t="str">
        <f>INDEX(FamilyPlateData!J:J,MATCH(I1567,FamilyPlateData!H:H,0))</f>
        <v>A1</v>
      </c>
      <c r="M1567">
        <v>1</v>
      </c>
      <c r="N1567">
        <v>1</v>
      </c>
      <c r="O1567">
        <f>IF(_xlfn.IFNA(INDEX(ShrinkageData!H:H,MATCH(J1567,ShrinkageData!H:H,0)), 0) = 0, 0, 1)</f>
        <v>0</v>
      </c>
      <c r="P1567">
        <v>0</v>
      </c>
      <c r="Q1567">
        <f t="shared" si="79"/>
        <v>1</v>
      </c>
      <c r="R1567" s="1">
        <v>43600</v>
      </c>
      <c r="S1567" s="16">
        <f t="shared" si="80"/>
        <v>163</v>
      </c>
    </row>
    <row r="1568" spans="1:19" x14ac:dyDescent="0.2">
      <c r="A1568" t="str">
        <f>INDEX(FamilyPlateData!$A:$A,MATCH($I1568,FamilyPlateData!$H:$H,0))</f>
        <v>F10M13</v>
      </c>
      <c r="B1568" t="str">
        <f>INDEX(FamilyPlateData!$C:$C,MATCH($I1568,FamilyPlateData!$H:$H,0))</f>
        <v>10</v>
      </c>
      <c r="C1568" t="str">
        <f>INDEX(FamilyPlateData!$D:$D,MATCH($I1568,FamilyPlateData!$H:$H,0))</f>
        <v>13</v>
      </c>
      <c r="D1568">
        <f>INDEX(FamilyPlateData!$B:$B,MATCH($I1568,FamilyPlateData!$H:$H,0))</f>
        <v>4</v>
      </c>
      <c r="E1568">
        <v>1</v>
      </c>
      <c r="F1568" s="19">
        <v>66</v>
      </c>
      <c r="G1568" t="s">
        <v>2</v>
      </c>
      <c r="H1568" s="5">
        <v>4</v>
      </c>
      <c r="I1568" t="s">
        <v>319</v>
      </c>
      <c r="J1568" s="15" t="str">
        <f t="shared" si="78"/>
        <v>1-66B-4</v>
      </c>
      <c r="K1568">
        <f>INDEX(FamilyPlateData!I:I,MATCH(I1568,FamilyPlateData!H:H,0))</f>
        <v>1</v>
      </c>
      <c r="L1568" t="str">
        <f>INDEX(FamilyPlateData!J:J,MATCH(I1568,FamilyPlateData!H:H,0))</f>
        <v>A1</v>
      </c>
      <c r="M1568">
        <v>1</v>
      </c>
      <c r="N1568">
        <v>1</v>
      </c>
      <c r="O1568">
        <f>IF(_xlfn.IFNA(INDEX(ShrinkageData!H:H,MATCH(J1568,ShrinkageData!H:H,0)), 0) = 0, 0, 1)</f>
        <v>0</v>
      </c>
      <c r="P1568">
        <v>0</v>
      </c>
      <c r="Q1568">
        <f t="shared" si="79"/>
        <v>1</v>
      </c>
      <c r="R1568" s="1">
        <v>43600</v>
      </c>
      <c r="S1568" s="16">
        <f t="shared" si="80"/>
        <v>163</v>
      </c>
    </row>
    <row r="1569" spans="1:19" x14ac:dyDescent="0.2">
      <c r="A1569" t="str">
        <f>INDEX(FamilyPlateData!$A:$A,MATCH($I1569,FamilyPlateData!$H:$H,0))</f>
        <v>F10M13</v>
      </c>
      <c r="B1569" t="str">
        <f>INDEX(FamilyPlateData!$C:$C,MATCH($I1569,FamilyPlateData!$H:$H,0))</f>
        <v>10</v>
      </c>
      <c r="C1569" t="str">
        <f>INDEX(FamilyPlateData!$D:$D,MATCH($I1569,FamilyPlateData!$H:$H,0))</f>
        <v>13</v>
      </c>
      <c r="D1569">
        <f>INDEX(FamilyPlateData!$B:$B,MATCH($I1569,FamilyPlateData!$H:$H,0))</f>
        <v>4</v>
      </c>
      <c r="E1569">
        <v>1</v>
      </c>
      <c r="F1569" s="19">
        <v>66</v>
      </c>
      <c r="G1569" t="s">
        <v>2</v>
      </c>
      <c r="H1569" s="5">
        <v>5</v>
      </c>
      <c r="I1569" t="s">
        <v>319</v>
      </c>
      <c r="J1569" s="15" t="str">
        <f t="shared" si="78"/>
        <v>1-66B-5</v>
      </c>
      <c r="K1569">
        <f>INDEX(FamilyPlateData!I:I,MATCH(I1569,FamilyPlateData!H:H,0))</f>
        <v>1</v>
      </c>
      <c r="L1569" t="str">
        <f>INDEX(FamilyPlateData!J:J,MATCH(I1569,FamilyPlateData!H:H,0))</f>
        <v>A1</v>
      </c>
      <c r="M1569">
        <v>1</v>
      </c>
      <c r="N1569">
        <v>1</v>
      </c>
      <c r="O1569">
        <f>IF(_xlfn.IFNA(INDEX(ShrinkageData!H:H,MATCH(J1569,ShrinkageData!H:H,0)), 0) = 0, 0, 1)</f>
        <v>0</v>
      </c>
      <c r="P1569">
        <v>0</v>
      </c>
      <c r="Q1569">
        <f t="shared" si="79"/>
        <v>1</v>
      </c>
      <c r="R1569" s="1">
        <v>43600</v>
      </c>
      <c r="S1569" s="16">
        <f t="shared" si="80"/>
        <v>163</v>
      </c>
    </row>
    <row r="1570" spans="1:19" x14ac:dyDescent="0.2">
      <c r="A1570" t="str">
        <f>INDEX(FamilyPlateData!$A:$A,MATCH($I1570,FamilyPlateData!$H:$H,0))</f>
        <v>F10M13</v>
      </c>
      <c r="B1570" t="str">
        <f>INDEX(FamilyPlateData!$C:$C,MATCH($I1570,FamilyPlateData!$H:$H,0))</f>
        <v>10</v>
      </c>
      <c r="C1570" t="str">
        <f>INDEX(FamilyPlateData!$D:$D,MATCH($I1570,FamilyPlateData!$H:$H,0))</f>
        <v>13</v>
      </c>
      <c r="D1570">
        <f>INDEX(FamilyPlateData!$B:$B,MATCH($I1570,FamilyPlateData!$H:$H,0))</f>
        <v>4</v>
      </c>
      <c r="E1570">
        <v>1</v>
      </c>
      <c r="F1570" s="19">
        <v>66</v>
      </c>
      <c r="G1570" t="s">
        <v>2</v>
      </c>
      <c r="H1570" s="5">
        <v>6</v>
      </c>
      <c r="I1570" t="s">
        <v>319</v>
      </c>
      <c r="J1570" s="15" t="str">
        <f t="shared" si="78"/>
        <v>1-66B-6</v>
      </c>
      <c r="K1570">
        <f>INDEX(FamilyPlateData!I:I,MATCH(I1570,FamilyPlateData!H:H,0))</f>
        <v>1</v>
      </c>
      <c r="L1570" t="str">
        <f>INDEX(FamilyPlateData!J:J,MATCH(I1570,FamilyPlateData!H:H,0))</f>
        <v>A1</v>
      </c>
      <c r="M1570">
        <v>1</v>
      </c>
      <c r="N1570">
        <v>1</v>
      </c>
      <c r="O1570">
        <f>IF(_xlfn.IFNA(INDEX(ShrinkageData!H:H,MATCH(J1570,ShrinkageData!H:H,0)), 0) = 0, 0, 1)</f>
        <v>0</v>
      </c>
      <c r="P1570">
        <v>0</v>
      </c>
      <c r="Q1570">
        <f t="shared" si="79"/>
        <v>1</v>
      </c>
      <c r="R1570" s="1">
        <v>43600</v>
      </c>
      <c r="S1570" s="16">
        <f t="shared" si="80"/>
        <v>163</v>
      </c>
    </row>
    <row r="1571" spans="1:19" x14ac:dyDescent="0.2">
      <c r="A1571" t="str">
        <f>INDEX(FamilyPlateData!$A:$A,MATCH($I1571,FamilyPlateData!$H:$H,0))</f>
        <v>F05M05</v>
      </c>
      <c r="B1571" t="str">
        <f>INDEX(FamilyPlateData!$C:$C,MATCH($I1571,FamilyPlateData!$H:$H,0))</f>
        <v>05</v>
      </c>
      <c r="C1571" t="str">
        <f>INDEX(FamilyPlateData!$D:$D,MATCH($I1571,FamilyPlateData!$H:$H,0))</f>
        <v>05</v>
      </c>
      <c r="D1571">
        <f>INDEX(FamilyPlateData!$B:$B,MATCH($I1571,FamilyPlateData!$H:$H,0))</f>
        <v>2</v>
      </c>
      <c r="E1571">
        <v>1</v>
      </c>
      <c r="F1571" s="19">
        <v>66</v>
      </c>
      <c r="G1571" t="s">
        <v>3</v>
      </c>
      <c r="H1571" s="5">
        <v>1</v>
      </c>
      <c r="I1571" t="s">
        <v>320</v>
      </c>
      <c r="J1571" s="15" t="str">
        <f t="shared" si="78"/>
        <v>1-66C-1</v>
      </c>
      <c r="K1571">
        <f>INDEX(FamilyPlateData!I:I,MATCH(I1571,FamilyPlateData!H:H,0))</f>
        <v>1</v>
      </c>
      <c r="L1571" t="str">
        <f>INDEX(FamilyPlateData!J:J,MATCH(I1571,FamilyPlateData!H:H,0))</f>
        <v>A1</v>
      </c>
      <c r="M1571">
        <v>1</v>
      </c>
      <c r="N1571">
        <v>1</v>
      </c>
      <c r="O1571">
        <f>IF(_xlfn.IFNA(INDEX(ShrinkageData!H:H,MATCH(J1571,ShrinkageData!H:H,0)), 0) = 0, 0, 1)</f>
        <v>0</v>
      </c>
      <c r="P1571">
        <v>0</v>
      </c>
      <c r="Q1571">
        <f t="shared" si="79"/>
        <v>1</v>
      </c>
      <c r="R1571" s="1">
        <v>43595</v>
      </c>
      <c r="S1571" s="16">
        <f t="shared" si="80"/>
        <v>158</v>
      </c>
    </row>
    <row r="1572" spans="1:19" x14ac:dyDescent="0.2">
      <c r="A1572" t="str">
        <f>INDEX(FamilyPlateData!$A:$A,MATCH($I1572,FamilyPlateData!$H:$H,0))</f>
        <v>F05M05</v>
      </c>
      <c r="B1572" t="str">
        <f>INDEX(FamilyPlateData!$C:$C,MATCH($I1572,FamilyPlateData!$H:$H,0))</f>
        <v>05</v>
      </c>
      <c r="C1572" t="str">
        <f>INDEX(FamilyPlateData!$D:$D,MATCH($I1572,FamilyPlateData!$H:$H,0))</f>
        <v>05</v>
      </c>
      <c r="D1572">
        <f>INDEX(FamilyPlateData!$B:$B,MATCH($I1572,FamilyPlateData!$H:$H,0))</f>
        <v>2</v>
      </c>
      <c r="E1572">
        <v>1</v>
      </c>
      <c r="F1572" s="19">
        <v>66</v>
      </c>
      <c r="G1572" t="s">
        <v>3</v>
      </c>
      <c r="H1572" s="5">
        <v>2</v>
      </c>
      <c r="I1572" t="s">
        <v>320</v>
      </c>
      <c r="J1572" s="15" t="str">
        <f t="shared" si="78"/>
        <v>1-66C-2</v>
      </c>
      <c r="K1572">
        <f>INDEX(FamilyPlateData!I:I,MATCH(I1572,FamilyPlateData!H:H,0))</f>
        <v>1</v>
      </c>
      <c r="L1572" t="str">
        <f>INDEX(FamilyPlateData!J:J,MATCH(I1572,FamilyPlateData!H:H,0))</f>
        <v>A1</v>
      </c>
      <c r="M1572">
        <v>1</v>
      </c>
      <c r="N1572">
        <v>1</v>
      </c>
      <c r="O1572">
        <f>IF(_xlfn.IFNA(INDEX(ShrinkageData!H:H,MATCH(J1572,ShrinkageData!H:H,0)), 0) = 0, 0, 1)</f>
        <v>0</v>
      </c>
      <c r="P1572">
        <v>0</v>
      </c>
      <c r="Q1572">
        <f t="shared" si="79"/>
        <v>1</v>
      </c>
      <c r="R1572" s="1">
        <v>43593</v>
      </c>
      <c r="S1572" s="16">
        <f t="shared" si="80"/>
        <v>156</v>
      </c>
    </row>
    <row r="1573" spans="1:19" x14ac:dyDescent="0.2">
      <c r="A1573" t="str">
        <f>INDEX(FamilyPlateData!$A:$A,MATCH($I1573,FamilyPlateData!$H:$H,0))</f>
        <v>F05M05</v>
      </c>
      <c r="B1573" t="str">
        <f>INDEX(FamilyPlateData!$C:$C,MATCH($I1573,FamilyPlateData!$H:$H,0))</f>
        <v>05</v>
      </c>
      <c r="C1573" t="str">
        <f>INDEX(FamilyPlateData!$D:$D,MATCH($I1573,FamilyPlateData!$H:$H,0))</f>
        <v>05</v>
      </c>
      <c r="D1573">
        <f>INDEX(FamilyPlateData!$B:$B,MATCH($I1573,FamilyPlateData!$H:$H,0))</f>
        <v>2</v>
      </c>
      <c r="E1573">
        <v>1</v>
      </c>
      <c r="F1573" s="19">
        <v>66</v>
      </c>
      <c r="G1573" t="s">
        <v>3</v>
      </c>
      <c r="H1573" s="5">
        <v>3</v>
      </c>
      <c r="I1573" t="s">
        <v>320</v>
      </c>
      <c r="J1573" s="15" t="str">
        <f t="shared" si="78"/>
        <v>1-66C-3</v>
      </c>
      <c r="K1573">
        <f>INDEX(FamilyPlateData!I:I,MATCH(I1573,FamilyPlateData!H:H,0))</f>
        <v>1</v>
      </c>
      <c r="L1573" t="str">
        <f>INDEX(FamilyPlateData!J:J,MATCH(I1573,FamilyPlateData!H:H,0))</f>
        <v>A1</v>
      </c>
      <c r="M1573">
        <v>1</v>
      </c>
      <c r="N1573">
        <v>1</v>
      </c>
      <c r="O1573">
        <f>IF(_xlfn.IFNA(INDEX(ShrinkageData!H:H,MATCH(J1573,ShrinkageData!H:H,0)), 0) = 0, 0, 1)</f>
        <v>0</v>
      </c>
      <c r="P1573">
        <v>0</v>
      </c>
      <c r="Q1573">
        <f t="shared" si="79"/>
        <v>1</v>
      </c>
      <c r="R1573" s="1">
        <v>43600</v>
      </c>
      <c r="S1573" s="16">
        <f t="shared" si="80"/>
        <v>163</v>
      </c>
    </row>
    <row r="1574" spans="1:19" x14ac:dyDescent="0.2">
      <c r="A1574" t="str">
        <f>INDEX(FamilyPlateData!$A:$A,MATCH($I1574,FamilyPlateData!$H:$H,0))</f>
        <v>F05M05</v>
      </c>
      <c r="B1574" t="str">
        <f>INDEX(FamilyPlateData!$C:$C,MATCH($I1574,FamilyPlateData!$H:$H,0))</f>
        <v>05</v>
      </c>
      <c r="C1574" t="str">
        <f>INDEX(FamilyPlateData!$D:$D,MATCH($I1574,FamilyPlateData!$H:$H,0))</f>
        <v>05</v>
      </c>
      <c r="D1574">
        <f>INDEX(FamilyPlateData!$B:$B,MATCH($I1574,FamilyPlateData!$H:$H,0))</f>
        <v>2</v>
      </c>
      <c r="E1574">
        <v>1</v>
      </c>
      <c r="F1574" s="19">
        <v>66</v>
      </c>
      <c r="G1574" t="s">
        <v>3</v>
      </c>
      <c r="H1574" s="5">
        <v>4</v>
      </c>
      <c r="I1574" t="s">
        <v>320</v>
      </c>
      <c r="J1574" s="15" t="str">
        <f t="shared" si="78"/>
        <v>1-66C-4</v>
      </c>
      <c r="K1574">
        <f>INDEX(FamilyPlateData!I:I,MATCH(I1574,FamilyPlateData!H:H,0))</f>
        <v>1</v>
      </c>
      <c r="L1574" t="str">
        <f>INDEX(FamilyPlateData!J:J,MATCH(I1574,FamilyPlateData!H:H,0))</f>
        <v>A1</v>
      </c>
      <c r="M1574">
        <v>1</v>
      </c>
      <c r="N1574">
        <v>1</v>
      </c>
      <c r="O1574">
        <f>IF(_xlfn.IFNA(INDEX(ShrinkageData!H:H,MATCH(J1574,ShrinkageData!H:H,0)), 0) = 0, 0, 1)</f>
        <v>0</v>
      </c>
      <c r="P1574">
        <v>0</v>
      </c>
      <c r="Q1574">
        <f t="shared" si="79"/>
        <v>1</v>
      </c>
      <c r="R1574" s="1">
        <v>43595</v>
      </c>
      <c r="S1574" s="16">
        <f t="shared" si="80"/>
        <v>158</v>
      </c>
    </row>
    <row r="1575" spans="1:19" x14ac:dyDescent="0.2">
      <c r="A1575" t="str">
        <f>INDEX(FamilyPlateData!$A:$A,MATCH($I1575,FamilyPlateData!$H:$H,0))</f>
        <v>F05M05</v>
      </c>
      <c r="B1575" t="str">
        <f>INDEX(FamilyPlateData!$C:$C,MATCH($I1575,FamilyPlateData!$H:$H,0))</f>
        <v>05</v>
      </c>
      <c r="C1575" t="str">
        <f>INDEX(FamilyPlateData!$D:$D,MATCH($I1575,FamilyPlateData!$H:$H,0))</f>
        <v>05</v>
      </c>
      <c r="D1575">
        <f>INDEX(FamilyPlateData!$B:$B,MATCH($I1575,FamilyPlateData!$H:$H,0))</f>
        <v>2</v>
      </c>
      <c r="E1575">
        <v>1</v>
      </c>
      <c r="F1575" s="19">
        <v>66</v>
      </c>
      <c r="G1575" t="s">
        <v>3</v>
      </c>
      <c r="H1575" s="5">
        <v>5</v>
      </c>
      <c r="I1575" t="s">
        <v>320</v>
      </c>
      <c r="J1575" s="15" t="str">
        <f t="shared" si="78"/>
        <v>1-66C-5</v>
      </c>
      <c r="K1575">
        <f>INDEX(FamilyPlateData!I:I,MATCH(I1575,FamilyPlateData!H:H,0))</f>
        <v>1</v>
      </c>
      <c r="L1575" t="str">
        <f>INDEX(FamilyPlateData!J:J,MATCH(I1575,FamilyPlateData!H:H,0))</f>
        <v>A1</v>
      </c>
      <c r="M1575">
        <v>1</v>
      </c>
      <c r="N1575">
        <v>1</v>
      </c>
      <c r="O1575">
        <f>IF(_xlfn.IFNA(INDEX(ShrinkageData!H:H,MATCH(J1575,ShrinkageData!H:H,0)), 0) = 0, 0, 1)</f>
        <v>0</v>
      </c>
      <c r="P1575">
        <v>0</v>
      </c>
      <c r="Q1575">
        <f t="shared" si="79"/>
        <v>1</v>
      </c>
      <c r="R1575" s="1">
        <v>43595</v>
      </c>
      <c r="S1575" s="16">
        <f t="shared" si="80"/>
        <v>158</v>
      </c>
    </row>
    <row r="1576" spans="1:19" x14ac:dyDescent="0.2">
      <c r="A1576" t="str">
        <f>INDEX(FamilyPlateData!$A:$A,MATCH($I1576,FamilyPlateData!$H:$H,0))</f>
        <v>F05M05</v>
      </c>
      <c r="B1576" t="str">
        <f>INDEX(FamilyPlateData!$C:$C,MATCH($I1576,FamilyPlateData!$H:$H,0))</f>
        <v>05</v>
      </c>
      <c r="C1576" t="str">
        <f>INDEX(FamilyPlateData!$D:$D,MATCH($I1576,FamilyPlateData!$H:$H,0))</f>
        <v>05</v>
      </c>
      <c r="D1576">
        <f>INDEX(FamilyPlateData!$B:$B,MATCH($I1576,FamilyPlateData!$H:$H,0))</f>
        <v>2</v>
      </c>
      <c r="E1576">
        <v>1</v>
      </c>
      <c r="F1576" s="19">
        <v>66</v>
      </c>
      <c r="G1576" t="s">
        <v>3</v>
      </c>
      <c r="H1576" s="5">
        <v>6</v>
      </c>
      <c r="I1576" t="s">
        <v>320</v>
      </c>
      <c r="J1576" s="15" t="str">
        <f t="shared" si="78"/>
        <v>1-66C-6</v>
      </c>
      <c r="K1576">
        <f>INDEX(FamilyPlateData!I:I,MATCH(I1576,FamilyPlateData!H:H,0))</f>
        <v>1</v>
      </c>
      <c r="L1576" t="str">
        <f>INDEX(FamilyPlateData!J:J,MATCH(I1576,FamilyPlateData!H:H,0))</f>
        <v>A1</v>
      </c>
      <c r="M1576">
        <v>1</v>
      </c>
      <c r="N1576">
        <v>1</v>
      </c>
      <c r="O1576">
        <f>IF(_xlfn.IFNA(INDEX(ShrinkageData!H:H,MATCH(J1576,ShrinkageData!H:H,0)), 0) = 0, 0, 1)</f>
        <v>0</v>
      </c>
      <c r="P1576">
        <v>0</v>
      </c>
      <c r="Q1576">
        <f t="shared" si="79"/>
        <v>1</v>
      </c>
      <c r="R1576" s="1">
        <v>43585</v>
      </c>
      <c r="S1576" s="16">
        <f t="shared" si="80"/>
        <v>148</v>
      </c>
    </row>
    <row r="1577" spans="1:19" x14ac:dyDescent="0.2">
      <c r="A1577" t="str">
        <f>INDEX(FamilyPlateData!$A:$A,MATCH($I1577,FamilyPlateData!$H:$H,0))</f>
        <v>F05M05</v>
      </c>
      <c r="B1577" t="str">
        <f>INDEX(FamilyPlateData!$C:$C,MATCH($I1577,FamilyPlateData!$H:$H,0))</f>
        <v>05</v>
      </c>
      <c r="C1577" t="str">
        <f>INDEX(FamilyPlateData!$D:$D,MATCH($I1577,FamilyPlateData!$H:$H,0))</f>
        <v>05</v>
      </c>
      <c r="D1577">
        <f>INDEX(FamilyPlateData!$B:$B,MATCH($I1577,FamilyPlateData!$H:$H,0))</f>
        <v>2</v>
      </c>
      <c r="E1577">
        <v>1</v>
      </c>
      <c r="F1577" s="19">
        <v>66</v>
      </c>
      <c r="G1577" t="s">
        <v>4</v>
      </c>
      <c r="H1577" s="5">
        <v>1</v>
      </c>
      <c r="I1577" t="s">
        <v>321</v>
      </c>
      <c r="J1577" s="15" t="str">
        <f t="shared" si="78"/>
        <v>1-66D-1</v>
      </c>
      <c r="K1577">
        <f>INDEX(FamilyPlateData!I:I,MATCH(I1577,FamilyPlateData!H:H,0))</f>
        <v>1</v>
      </c>
      <c r="L1577" t="str">
        <f>INDEX(FamilyPlateData!J:J,MATCH(I1577,FamilyPlateData!H:H,0))</f>
        <v>A1</v>
      </c>
      <c r="M1577">
        <v>1</v>
      </c>
      <c r="N1577">
        <v>1</v>
      </c>
      <c r="O1577">
        <f>IF(_xlfn.IFNA(INDEX(ShrinkageData!H:H,MATCH(J1577,ShrinkageData!H:H,0)), 0) = 0, 0, 1)</f>
        <v>0</v>
      </c>
      <c r="P1577">
        <v>0</v>
      </c>
      <c r="Q1577">
        <f t="shared" si="79"/>
        <v>1</v>
      </c>
      <c r="R1577" s="1">
        <v>43595</v>
      </c>
      <c r="S1577" s="16">
        <f t="shared" si="80"/>
        <v>158</v>
      </c>
    </row>
    <row r="1578" spans="1:19" x14ac:dyDescent="0.2">
      <c r="A1578" t="str">
        <f>INDEX(FamilyPlateData!$A:$A,MATCH($I1578,FamilyPlateData!$H:$H,0))</f>
        <v>F05M05</v>
      </c>
      <c r="B1578" t="str">
        <f>INDEX(FamilyPlateData!$C:$C,MATCH($I1578,FamilyPlateData!$H:$H,0))</f>
        <v>05</v>
      </c>
      <c r="C1578" t="str">
        <f>INDEX(FamilyPlateData!$D:$D,MATCH($I1578,FamilyPlateData!$H:$H,0))</f>
        <v>05</v>
      </c>
      <c r="D1578">
        <f>INDEX(FamilyPlateData!$B:$B,MATCH($I1578,FamilyPlateData!$H:$H,0))</f>
        <v>2</v>
      </c>
      <c r="E1578">
        <v>1</v>
      </c>
      <c r="F1578" s="19">
        <v>66</v>
      </c>
      <c r="G1578" t="s">
        <v>4</v>
      </c>
      <c r="H1578" s="5">
        <v>2</v>
      </c>
      <c r="I1578" t="s">
        <v>321</v>
      </c>
      <c r="J1578" s="15" t="str">
        <f t="shared" si="78"/>
        <v>1-66D-2</v>
      </c>
      <c r="K1578">
        <f>INDEX(FamilyPlateData!I:I,MATCH(I1578,FamilyPlateData!H:H,0))</f>
        <v>1</v>
      </c>
      <c r="L1578" t="str">
        <f>INDEX(FamilyPlateData!J:J,MATCH(I1578,FamilyPlateData!H:H,0))</f>
        <v>A1</v>
      </c>
      <c r="M1578">
        <v>0</v>
      </c>
      <c r="N1578">
        <v>0</v>
      </c>
      <c r="O1578">
        <f>IF(_xlfn.IFNA(INDEX(ShrinkageData!H:H,MATCH(J1578,ShrinkageData!H:H,0)), 0) = 0, 0, 1)</f>
        <v>0</v>
      </c>
      <c r="P1578">
        <v>0</v>
      </c>
      <c r="Q1578">
        <f t="shared" si="79"/>
        <v>0</v>
      </c>
      <c r="R1578" s="1" t="s">
        <v>921</v>
      </c>
      <c r="S1578" s="16">
        <f t="shared" si="80"/>
        <v>0</v>
      </c>
    </row>
    <row r="1579" spans="1:19" x14ac:dyDescent="0.2">
      <c r="A1579" t="str">
        <f>INDEX(FamilyPlateData!$A:$A,MATCH($I1579,FamilyPlateData!$H:$H,0))</f>
        <v>F05M05</v>
      </c>
      <c r="B1579" t="str">
        <f>INDEX(FamilyPlateData!$C:$C,MATCH($I1579,FamilyPlateData!$H:$H,0))</f>
        <v>05</v>
      </c>
      <c r="C1579" t="str">
        <f>INDEX(FamilyPlateData!$D:$D,MATCH($I1579,FamilyPlateData!$H:$H,0))</f>
        <v>05</v>
      </c>
      <c r="D1579">
        <f>INDEX(FamilyPlateData!$B:$B,MATCH($I1579,FamilyPlateData!$H:$H,0))</f>
        <v>2</v>
      </c>
      <c r="E1579">
        <v>1</v>
      </c>
      <c r="F1579" s="19">
        <v>66</v>
      </c>
      <c r="G1579" t="s">
        <v>4</v>
      </c>
      <c r="H1579" s="5">
        <v>3</v>
      </c>
      <c r="I1579" t="s">
        <v>321</v>
      </c>
      <c r="J1579" s="15" t="str">
        <f t="shared" si="78"/>
        <v>1-66D-3</v>
      </c>
      <c r="K1579">
        <f>INDEX(FamilyPlateData!I:I,MATCH(I1579,FamilyPlateData!H:H,0))</f>
        <v>1</v>
      </c>
      <c r="L1579" t="str">
        <f>INDEX(FamilyPlateData!J:J,MATCH(I1579,FamilyPlateData!H:H,0))</f>
        <v>A1</v>
      </c>
      <c r="M1579">
        <v>1</v>
      </c>
      <c r="N1579">
        <v>1</v>
      </c>
      <c r="O1579">
        <f>IF(_xlfn.IFNA(INDEX(ShrinkageData!H:H,MATCH(J1579,ShrinkageData!H:H,0)), 0) = 0, 0, 1)</f>
        <v>0</v>
      </c>
      <c r="P1579">
        <v>0</v>
      </c>
      <c r="Q1579">
        <f t="shared" si="79"/>
        <v>1</v>
      </c>
      <c r="R1579" s="1">
        <v>43585</v>
      </c>
      <c r="S1579" s="16">
        <f t="shared" si="80"/>
        <v>148</v>
      </c>
    </row>
    <row r="1580" spans="1:19" x14ac:dyDescent="0.2">
      <c r="A1580" t="str">
        <f>INDEX(FamilyPlateData!$A:$A,MATCH($I1580,FamilyPlateData!$H:$H,0))</f>
        <v>F05M05</v>
      </c>
      <c r="B1580" t="str">
        <f>INDEX(FamilyPlateData!$C:$C,MATCH($I1580,FamilyPlateData!$H:$H,0))</f>
        <v>05</v>
      </c>
      <c r="C1580" t="str">
        <f>INDEX(FamilyPlateData!$D:$D,MATCH($I1580,FamilyPlateData!$H:$H,0))</f>
        <v>05</v>
      </c>
      <c r="D1580">
        <f>INDEX(FamilyPlateData!$B:$B,MATCH($I1580,FamilyPlateData!$H:$H,0))</f>
        <v>2</v>
      </c>
      <c r="E1580">
        <v>1</v>
      </c>
      <c r="F1580" s="19">
        <v>66</v>
      </c>
      <c r="G1580" t="s">
        <v>4</v>
      </c>
      <c r="H1580" s="5">
        <v>4</v>
      </c>
      <c r="I1580" t="s">
        <v>321</v>
      </c>
      <c r="J1580" s="15" t="str">
        <f t="shared" si="78"/>
        <v>1-66D-4</v>
      </c>
      <c r="K1580">
        <f>INDEX(FamilyPlateData!I:I,MATCH(I1580,FamilyPlateData!H:H,0))</f>
        <v>1</v>
      </c>
      <c r="L1580" t="str">
        <f>INDEX(FamilyPlateData!J:J,MATCH(I1580,FamilyPlateData!H:H,0))</f>
        <v>A1</v>
      </c>
      <c r="M1580">
        <v>1</v>
      </c>
      <c r="N1580">
        <v>1</v>
      </c>
      <c r="O1580">
        <f>IF(_xlfn.IFNA(INDEX(ShrinkageData!H:H,MATCH(J1580,ShrinkageData!H:H,0)), 0) = 0, 0, 1)</f>
        <v>1</v>
      </c>
      <c r="P1580">
        <v>0</v>
      </c>
      <c r="Q1580">
        <f t="shared" si="79"/>
        <v>0</v>
      </c>
      <c r="R1580" s="1">
        <v>43572</v>
      </c>
      <c r="S1580" s="16">
        <f t="shared" si="80"/>
        <v>135</v>
      </c>
    </row>
    <row r="1581" spans="1:19" x14ac:dyDescent="0.2">
      <c r="A1581" t="str">
        <f>INDEX(FamilyPlateData!$A:$A,MATCH($I1581,FamilyPlateData!$H:$H,0))</f>
        <v>F05M05</v>
      </c>
      <c r="B1581" t="str">
        <f>INDEX(FamilyPlateData!$C:$C,MATCH($I1581,FamilyPlateData!$H:$H,0))</f>
        <v>05</v>
      </c>
      <c r="C1581" t="str">
        <f>INDEX(FamilyPlateData!$D:$D,MATCH($I1581,FamilyPlateData!$H:$H,0))</f>
        <v>05</v>
      </c>
      <c r="D1581">
        <f>INDEX(FamilyPlateData!$B:$B,MATCH($I1581,FamilyPlateData!$H:$H,0))</f>
        <v>2</v>
      </c>
      <c r="E1581">
        <v>1</v>
      </c>
      <c r="F1581" s="19">
        <v>66</v>
      </c>
      <c r="G1581" t="s">
        <v>4</v>
      </c>
      <c r="H1581" s="5">
        <v>5</v>
      </c>
      <c r="I1581" t="s">
        <v>321</v>
      </c>
      <c r="J1581" s="15" t="str">
        <f t="shared" si="78"/>
        <v>1-66D-5</v>
      </c>
      <c r="K1581">
        <f>INDEX(FamilyPlateData!I:I,MATCH(I1581,FamilyPlateData!H:H,0))</f>
        <v>1</v>
      </c>
      <c r="L1581" t="str">
        <f>INDEX(FamilyPlateData!J:J,MATCH(I1581,FamilyPlateData!H:H,0))</f>
        <v>A1</v>
      </c>
      <c r="M1581">
        <v>1</v>
      </c>
      <c r="N1581">
        <v>1</v>
      </c>
      <c r="O1581">
        <f>IF(_xlfn.IFNA(INDEX(ShrinkageData!H:H,MATCH(J1581,ShrinkageData!H:H,0)), 0) = 0, 0, 1)</f>
        <v>0</v>
      </c>
      <c r="P1581">
        <v>0</v>
      </c>
      <c r="Q1581">
        <f t="shared" si="79"/>
        <v>1</v>
      </c>
      <c r="R1581" s="1">
        <v>43585</v>
      </c>
      <c r="S1581" s="16">
        <f t="shared" si="80"/>
        <v>148</v>
      </c>
    </row>
    <row r="1582" spans="1:19" x14ac:dyDescent="0.2">
      <c r="A1582" t="str">
        <f>INDEX(FamilyPlateData!$A:$A,MATCH($I1582,FamilyPlateData!$H:$H,0))</f>
        <v>F05M05</v>
      </c>
      <c r="B1582" t="str">
        <f>INDEX(FamilyPlateData!$C:$C,MATCH($I1582,FamilyPlateData!$H:$H,0))</f>
        <v>05</v>
      </c>
      <c r="C1582" t="str">
        <f>INDEX(FamilyPlateData!$D:$D,MATCH($I1582,FamilyPlateData!$H:$H,0))</f>
        <v>05</v>
      </c>
      <c r="D1582">
        <f>INDEX(FamilyPlateData!$B:$B,MATCH($I1582,FamilyPlateData!$H:$H,0))</f>
        <v>2</v>
      </c>
      <c r="E1582">
        <v>1</v>
      </c>
      <c r="F1582" s="19">
        <v>66</v>
      </c>
      <c r="G1582" t="s">
        <v>4</v>
      </c>
      <c r="H1582" s="5">
        <v>6</v>
      </c>
      <c r="I1582" t="s">
        <v>321</v>
      </c>
      <c r="J1582" s="15" t="str">
        <f t="shared" si="78"/>
        <v>1-66D-6</v>
      </c>
      <c r="K1582">
        <f>INDEX(FamilyPlateData!I:I,MATCH(I1582,FamilyPlateData!H:H,0))</f>
        <v>1</v>
      </c>
      <c r="L1582" t="str">
        <f>INDEX(FamilyPlateData!J:J,MATCH(I1582,FamilyPlateData!H:H,0))</f>
        <v>A1</v>
      </c>
      <c r="M1582">
        <v>1</v>
      </c>
      <c r="N1582">
        <v>1</v>
      </c>
      <c r="O1582">
        <f>IF(_xlfn.IFNA(INDEX(ShrinkageData!H:H,MATCH(J1582,ShrinkageData!H:H,0)), 0) = 0, 0, 1)</f>
        <v>0</v>
      </c>
      <c r="P1582">
        <v>0</v>
      </c>
      <c r="Q1582">
        <f t="shared" si="79"/>
        <v>1</v>
      </c>
      <c r="R1582" s="1">
        <v>43600</v>
      </c>
      <c r="S1582" s="16">
        <f t="shared" si="80"/>
        <v>163</v>
      </c>
    </row>
    <row r="1583" spans="1:19" x14ac:dyDescent="0.2">
      <c r="A1583" t="str">
        <f>INDEX(FamilyPlateData!$A:$A,MATCH($I1583,FamilyPlateData!$H:$H,0))</f>
        <v>F12M16</v>
      </c>
      <c r="B1583" t="str">
        <f>INDEX(FamilyPlateData!$C:$C,MATCH($I1583,FamilyPlateData!$H:$H,0))</f>
        <v>12</v>
      </c>
      <c r="C1583" t="str">
        <f>INDEX(FamilyPlateData!$D:$D,MATCH($I1583,FamilyPlateData!$H:$H,0))</f>
        <v>16</v>
      </c>
      <c r="D1583">
        <f>INDEX(FamilyPlateData!$B:$B,MATCH($I1583,FamilyPlateData!$H:$H,0))</f>
        <v>4</v>
      </c>
      <c r="E1583">
        <v>1</v>
      </c>
      <c r="F1583" s="19">
        <v>67</v>
      </c>
      <c r="G1583" t="s">
        <v>1</v>
      </c>
      <c r="H1583" s="5">
        <v>1</v>
      </c>
      <c r="I1583" t="s">
        <v>322</v>
      </c>
      <c r="J1583" s="15" t="str">
        <f t="shared" si="78"/>
        <v>1-67A-1</v>
      </c>
      <c r="K1583">
        <f>INDEX(FamilyPlateData!I:I,MATCH(I1583,FamilyPlateData!H:H,0))</f>
        <v>2</v>
      </c>
      <c r="L1583" t="str">
        <f>INDEX(FamilyPlateData!J:J,MATCH(I1583,FamilyPlateData!H:H,0))</f>
        <v>A4</v>
      </c>
      <c r="M1583">
        <v>1</v>
      </c>
      <c r="N1583">
        <v>1</v>
      </c>
      <c r="O1583">
        <f>IF(_xlfn.IFNA(INDEX(ShrinkageData!H:H,MATCH(J1583,ShrinkageData!H:H,0)), 0) = 0, 0, 1)</f>
        <v>0</v>
      </c>
      <c r="P1583">
        <v>0</v>
      </c>
      <c r="Q1583">
        <f t="shared" si="79"/>
        <v>1</v>
      </c>
      <c r="R1583" s="1">
        <v>43600</v>
      </c>
      <c r="S1583" s="16">
        <f t="shared" si="80"/>
        <v>163</v>
      </c>
    </row>
    <row r="1584" spans="1:19" x14ac:dyDescent="0.2">
      <c r="A1584" t="str">
        <f>INDEX(FamilyPlateData!$A:$A,MATCH($I1584,FamilyPlateData!$H:$H,0))</f>
        <v>F12M16</v>
      </c>
      <c r="B1584" t="str">
        <f>INDEX(FamilyPlateData!$C:$C,MATCH($I1584,FamilyPlateData!$H:$H,0))</f>
        <v>12</v>
      </c>
      <c r="C1584" t="str">
        <f>INDEX(FamilyPlateData!$D:$D,MATCH($I1584,FamilyPlateData!$H:$H,0))</f>
        <v>16</v>
      </c>
      <c r="D1584">
        <f>INDEX(FamilyPlateData!$B:$B,MATCH($I1584,FamilyPlateData!$H:$H,0))</f>
        <v>4</v>
      </c>
      <c r="E1584">
        <v>1</v>
      </c>
      <c r="F1584" s="19">
        <v>67</v>
      </c>
      <c r="G1584" t="s">
        <v>1</v>
      </c>
      <c r="H1584" s="5">
        <v>2</v>
      </c>
      <c r="I1584" t="s">
        <v>322</v>
      </c>
      <c r="J1584" s="15" t="str">
        <f t="shared" si="78"/>
        <v>1-67A-2</v>
      </c>
      <c r="K1584">
        <f>INDEX(FamilyPlateData!I:I,MATCH(I1584,FamilyPlateData!H:H,0))</f>
        <v>2</v>
      </c>
      <c r="L1584" t="str">
        <f>INDEX(FamilyPlateData!J:J,MATCH(I1584,FamilyPlateData!H:H,0))</f>
        <v>A4</v>
      </c>
      <c r="M1584">
        <v>1</v>
      </c>
      <c r="N1584">
        <v>1</v>
      </c>
      <c r="O1584">
        <f>IF(_xlfn.IFNA(INDEX(ShrinkageData!H:H,MATCH(J1584,ShrinkageData!H:H,0)), 0) = 0, 0, 1)</f>
        <v>0</v>
      </c>
      <c r="P1584">
        <v>0</v>
      </c>
      <c r="Q1584">
        <f t="shared" si="79"/>
        <v>1</v>
      </c>
      <c r="R1584" s="1">
        <v>43600</v>
      </c>
      <c r="S1584" s="16">
        <f t="shared" si="80"/>
        <v>163</v>
      </c>
    </row>
    <row r="1585" spans="1:19" x14ac:dyDescent="0.2">
      <c r="A1585" t="str">
        <f>INDEX(FamilyPlateData!$A:$A,MATCH($I1585,FamilyPlateData!$H:$H,0))</f>
        <v>F12M16</v>
      </c>
      <c r="B1585" t="str">
        <f>INDEX(FamilyPlateData!$C:$C,MATCH($I1585,FamilyPlateData!$H:$H,0))</f>
        <v>12</v>
      </c>
      <c r="C1585" t="str">
        <f>INDEX(FamilyPlateData!$D:$D,MATCH($I1585,FamilyPlateData!$H:$H,0))</f>
        <v>16</v>
      </c>
      <c r="D1585">
        <f>INDEX(FamilyPlateData!$B:$B,MATCH($I1585,FamilyPlateData!$H:$H,0))</f>
        <v>4</v>
      </c>
      <c r="E1585">
        <v>1</v>
      </c>
      <c r="F1585" s="19">
        <v>67</v>
      </c>
      <c r="G1585" t="s">
        <v>1</v>
      </c>
      <c r="H1585" s="5">
        <v>3</v>
      </c>
      <c r="I1585" t="s">
        <v>322</v>
      </c>
      <c r="J1585" s="15" t="str">
        <f t="shared" si="78"/>
        <v>1-67A-3</v>
      </c>
      <c r="K1585">
        <f>INDEX(FamilyPlateData!I:I,MATCH(I1585,FamilyPlateData!H:H,0))</f>
        <v>2</v>
      </c>
      <c r="L1585" t="str">
        <f>INDEX(FamilyPlateData!J:J,MATCH(I1585,FamilyPlateData!H:H,0))</f>
        <v>A4</v>
      </c>
      <c r="M1585">
        <v>0</v>
      </c>
      <c r="N1585">
        <v>0</v>
      </c>
      <c r="O1585">
        <f>IF(_xlfn.IFNA(INDEX(ShrinkageData!H:H,MATCH(J1585,ShrinkageData!H:H,0)), 0) = 0, 0, 1)</f>
        <v>0</v>
      </c>
      <c r="P1585">
        <v>0</v>
      </c>
      <c r="Q1585">
        <f t="shared" si="79"/>
        <v>0</v>
      </c>
      <c r="R1585" s="1" t="s">
        <v>921</v>
      </c>
      <c r="S1585" s="16">
        <f t="shared" si="80"/>
        <v>0</v>
      </c>
    </row>
    <row r="1586" spans="1:19" x14ac:dyDescent="0.2">
      <c r="A1586" t="str">
        <f>INDEX(FamilyPlateData!$A:$A,MATCH($I1586,FamilyPlateData!$H:$H,0))</f>
        <v>F12M16</v>
      </c>
      <c r="B1586" t="str">
        <f>INDEX(FamilyPlateData!$C:$C,MATCH($I1586,FamilyPlateData!$H:$H,0))</f>
        <v>12</v>
      </c>
      <c r="C1586" t="str">
        <f>INDEX(FamilyPlateData!$D:$D,MATCH($I1586,FamilyPlateData!$H:$H,0))</f>
        <v>16</v>
      </c>
      <c r="D1586">
        <f>INDEX(FamilyPlateData!$B:$B,MATCH($I1586,FamilyPlateData!$H:$H,0))</f>
        <v>4</v>
      </c>
      <c r="E1586">
        <v>1</v>
      </c>
      <c r="F1586" s="19">
        <v>67</v>
      </c>
      <c r="G1586" t="s">
        <v>1</v>
      </c>
      <c r="H1586" s="5">
        <v>4</v>
      </c>
      <c r="I1586" t="s">
        <v>322</v>
      </c>
      <c r="J1586" s="15" t="str">
        <f t="shared" si="78"/>
        <v>1-67A-4</v>
      </c>
      <c r="K1586">
        <f>INDEX(FamilyPlateData!I:I,MATCH(I1586,FamilyPlateData!H:H,0))</f>
        <v>2</v>
      </c>
      <c r="L1586" t="str">
        <f>INDEX(FamilyPlateData!J:J,MATCH(I1586,FamilyPlateData!H:H,0))</f>
        <v>A4</v>
      </c>
      <c r="M1586">
        <v>0</v>
      </c>
      <c r="N1586">
        <v>0</v>
      </c>
      <c r="O1586">
        <f>IF(_xlfn.IFNA(INDEX(ShrinkageData!H:H,MATCH(J1586,ShrinkageData!H:H,0)), 0) = 0, 0, 1)</f>
        <v>0</v>
      </c>
      <c r="P1586">
        <v>0</v>
      </c>
      <c r="Q1586">
        <f t="shared" si="79"/>
        <v>0</v>
      </c>
      <c r="R1586" s="1" t="s">
        <v>921</v>
      </c>
      <c r="S1586" s="16">
        <f t="shared" si="80"/>
        <v>0</v>
      </c>
    </row>
    <row r="1587" spans="1:19" x14ac:dyDescent="0.2">
      <c r="A1587" t="str">
        <f>INDEX(FamilyPlateData!$A:$A,MATCH($I1587,FamilyPlateData!$H:$H,0))</f>
        <v>F12M16</v>
      </c>
      <c r="B1587" t="str">
        <f>INDEX(FamilyPlateData!$C:$C,MATCH($I1587,FamilyPlateData!$H:$H,0))</f>
        <v>12</v>
      </c>
      <c r="C1587" t="str">
        <f>INDEX(FamilyPlateData!$D:$D,MATCH($I1587,FamilyPlateData!$H:$H,0))</f>
        <v>16</v>
      </c>
      <c r="D1587">
        <f>INDEX(FamilyPlateData!$B:$B,MATCH($I1587,FamilyPlateData!$H:$H,0))</f>
        <v>4</v>
      </c>
      <c r="E1587">
        <v>1</v>
      </c>
      <c r="F1587" s="19">
        <v>67</v>
      </c>
      <c r="G1587" t="s">
        <v>1</v>
      </c>
      <c r="H1587" s="5">
        <v>5</v>
      </c>
      <c r="I1587" t="s">
        <v>322</v>
      </c>
      <c r="J1587" s="15" t="str">
        <f t="shared" si="78"/>
        <v>1-67A-5</v>
      </c>
      <c r="K1587">
        <f>INDEX(FamilyPlateData!I:I,MATCH(I1587,FamilyPlateData!H:H,0))</f>
        <v>2</v>
      </c>
      <c r="L1587" t="str">
        <f>INDEX(FamilyPlateData!J:J,MATCH(I1587,FamilyPlateData!H:H,0))</f>
        <v>A4</v>
      </c>
      <c r="M1587">
        <v>0</v>
      </c>
      <c r="N1587">
        <v>0</v>
      </c>
      <c r="O1587">
        <f>IF(_xlfn.IFNA(INDEX(ShrinkageData!H:H,MATCH(J1587,ShrinkageData!H:H,0)), 0) = 0, 0, 1)</f>
        <v>0</v>
      </c>
      <c r="P1587">
        <v>0</v>
      </c>
      <c r="Q1587">
        <f t="shared" si="79"/>
        <v>0</v>
      </c>
      <c r="R1587" s="1" t="s">
        <v>921</v>
      </c>
      <c r="S1587" s="16">
        <f t="shared" si="80"/>
        <v>0</v>
      </c>
    </row>
    <row r="1588" spans="1:19" x14ac:dyDescent="0.2">
      <c r="A1588" t="str">
        <f>INDEX(FamilyPlateData!$A:$A,MATCH($I1588,FamilyPlateData!$H:$H,0))</f>
        <v>F12M16</v>
      </c>
      <c r="B1588" t="str">
        <f>INDEX(FamilyPlateData!$C:$C,MATCH($I1588,FamilyPlateData!$H:$H,0))</f>
        <v>12</v>
      </c>
      <c r="C1588" t="str">
        <f>INDEX(FamilyPlateData!$D:$D,MATCH($I1588,FamilyPlateData!$H:$H,0))</f>
        <v>16</v>
      </c>
      <c r="D1588">
        <f>INDEX(FamilyPlateData!$B:$B,MATCH($I1588,FamilyPlateData!$H:$H,0))</f>
        <v>4</v>
      </c>
      <c r="E1588">
        <v>1</v>
      </c>
      <c r="F1588" s="19">
        <v>67</v>
      </c>
      <c r="G1588" t="s">
        <v>1</v>
      </c>
      <c r="H1588" s="5">
        <v>6</v>
      </c>
      <c r="I1588" t="s">
        <v>322</v>
      </c>
      <c r="J1588" s="15" t="str">
        <f t="shared" si="78"/>
        <v>1-67A-6</v>
      </c>
      <c r="K1588">
        <f>INDEX(FamilyPlateData!I:I,MATCH(I1588,FamilyPlateData!H:H,0))</f>
        <v>2</v>
      </c>
      <c r="L1588" t="str">
        <f>INDEX(FamilyPlateData!J:J,MATCH(I1588,FamilyPlateData!H:H,0))</f>
        <v>A4</v>
      </c>
      <c r="M1588">
        <v>1</v>
      </c>
      <c r="N1588">
        <v>1</v>
      </c>
      <c r="O1588">
        <f>IF(_xlfn.IFNA(INDEX(ShrinkageData!H:H,MATCH(J1588,ShrinkageData!H:H,0)), 0) = 0, 0, 1)</f>
        <v>0</v>
      </c>
      <c r="P1588">
        <v>0</v>
      </c>
      <c r="Q1588">
        <f t="shared" si="79"/>
        <v>1</v>
      </c>
      <c r="R1588" s="1">
        <v>43600</v>
      </c>
      <c r="S1588" s="16">
        <f t="shared" si="80"/>
        <v>163</v>
      </c>
    </row>
    <row r="1589" spans="1:19" x14ac:dyDescent="0.2">
      <c r="A1589" t="str">
        <f>INDEX(FamilyPlateData!$A:$A,MATCH($I1589,FamilyPlateData!$H:$H,0))</f>
        <v>F12M16</v>
      </c>
      <c r="B1589" t="str">
        <f>INDEX(FamilyPlateData!$C:$C,MATCH($I1589,FamilyPlateData!$H:$H,0))</f>
        <v>12</v>
      </c>
      <c r="C1589" t="str">
        <f>INDEX(FamilyPlateData!$D:$D,MATCH($I1589,FamilyPlateData!$H:$H,0))</f>
        <v>16</v>
      </c>
      <c r="D1589">
        <f>INDEX(FamilyPlateData!$B:$B,MATCH($I1589,FamilyPlateData!$H:$H,0))</f>
        <v>4</v>
      </c>
      <c r="E1589">
        <v>1</v>
      </c>
      <c r="F1589" s="19">
        <v>67</v>
      </c>
      <c r="G1589" t="s">
        <v>2</v>
      </c>
      <c r="H1589" s="5">
        <v>1</v>
      </c>
      <c r="I1589" t="s">
        <v>323</v>
      </c>
      <c r="J1589" s="15" t="str">
        <f t="shared" si="78"/>
        <v>1-67B-1</v>
      </c>
      <c r="K1589">
        <f>INDEX(FamilyPlateData!I:I,MATCH(I1589,FamilyPlateData!H:H,0))</f>
        <v>2</v>
      </c>
      <c r="L1589" t="str">
        <f>INDEX(FamilyPlateData!J:J,MATCH(I1589,FamilyPlateData!H:H,0))</f>
        <v>A4</v>
      </c>
      <c r="M1589">
        <v>1</v>
      </c>
      <c r="N1589">
        <v>1</v>
      </c>
      <c r="O1589">
        <f>IF(_xlfn.IFNA(INDEX(ShrinkageData!H:H,MATCH(J1589,ShrinkageData!H:H,0)), 0) = 0, 0, 1)</f>
        <v>1</v>
      </c>
      <c r="P1589">
        <v>0</v>
      </c>
      <c r="Q1589">
        <f t="shared" si="79"/>
        <v>0</v>
      </c>
      <c r="R1589" s="1">
        <v>43595</v>
      </c>
      <c r="S1589" s="16">
        <f t="shared" si="80"/>
        <v>158</v>
      </c>
    </row>
    <row r="1590" spans="1:19" x14ac:dyDescent="0.2">
      <c r="A1590" t="str">
        <f>INDEX(FamilyPlateData!$A:$A,MATCH($I1590,FamilyPlateData!$H:$H,0))</f>
        <v>F12M16</v>
      </c>
      <c r="B1590" t="str">
        <f>INDEX(FamilyPlateData!$C:$C,MATCH($I1590,FamilyPlateData!$H:$H,0))</f>
        <v>12</v>
      </c>
      <c r="C1590" t="str">
        <f>INDEX(FamilyPlateData!$D:$D,MATCH($I1590,FamilyPlateData!$H:$H,0))</f>
        <v>16</v>
      </c>
      <c r="D1590">
        <f>INDEX(FamilyPlateData!$B:$B,MATCH($I1590,FamilyPlateData!$H:$H,0))</f>
        <v>4</v>
      </c>
      <c r="E1590">
        <v>1</v>
      </c>
      <c r="F1590" s="19">
        <v>67</v>
      </c>
      <c r="G1590" t="s">
        <v>2</v>
      </c>
      <c r="H1590" s="5">
        <v>2</v>
      </c>
      <c r="I1590" t="s">
        <v>323</v>
      </c>
      <c r="J1590" s="15" t="str">
        <f t="shared" si="78"/>
        <v>1-67B-2</v>
      </c>
      <c r="K1590">
        <f>INDEX(FamilyPlateData!I:I,MATCH(I1590,FamilyPlateData!H:H,0))</f>
        <v>2</v>
      </c>
      <c r="L1590" t="str">
        <f>INDEX(FamilyPlateData!J:J,MATCH(I1590,FamilyPlateData!H:H,0))</f>
        <v>A4</v>
      </c>
      <c r="M1590">
        <v>0</v>
      </c>
      <c r="N1590">
        <v>0</v>
      </c>
      <c r="O1590">
        <f>IF(_xlfn.IFNA(INDEX(ShrinkageData!H:H,MATCH(J1590,ShrinkageData!H:H,0)), 0) = 0, 0, 1)</f>
        <v>0</v>
      </c>
      <c r="P1590">
        <v>0</v>
      </c>
      <c r="Q1590">
        <f t="shared" si="79"/>
        <v>0</v>
      </c>
      <c r="R1590" s="1" t="s">
        <v>921</v>
      </c>
      <c r="S1590" s="16">
        <f t="shared" si="80"/>
        <v>0</v>
      </c>
    </row>
    <row r="1591" spans="1:19" x14ac:dyDescent="0.2">
      <c r="A1591" t="str">
        <f>INDEX(FamilyPlateData!$A:$A,MATCH($I1591,FamilyPlateData!$H:$H,0))</f>
        <v>F12M16</v>
      </c>
      <c r="B1591" t="str">
        <f>INDEX(FamilyPlateData!$C:$C,MATCH($I1591,FamilyPlateData!$H:$H,0))</f>
        <v>12</v>
      </c>
      <c r="C1591" t="str">
        <f>INDEX(FamilyPlateData!$D:$D,MATCH($I1591,FamilyPlateData!$H:$H,0))</f>
        <v>16</v>
      </c>
      <c r="D1591">
        <f>INDEX(FamilyPlateData!$B:$B,MATCH($I1591,FamilyPlateData!$H:$H,0))</f>
        <v>4</v>
      </c>
      <c r="E1591">
        <v>1</v>
      </c>
      <c r="F1591" s="19">
        <v>67</v>
      </c>
      <c r="G1591" t="s">
        <v>2</v>
      </c>
      <c r="H1591" s="5">
        <v>3</v>
      </c>
      <c r="I1591" t="s">
        <v>323</v>
      </c>
      <c r="J1591" s="15" t="str">
        <f t="shared" si="78"/>
        <v>1-67B-3</v>
      </c>
      <c r="K1591">
        <f>INDEX(FamilyPlateData!I:I,MATCH(I1591,FamilyPlateData!H:H,0))</f>
        <v>2</v>
      </c>
      <c r="L1591" t="str">
        <f>INDEX(FamilyPlateData!J:J,MATCH(I1591,FamilyPlateData!H:H,0))</f>
        <v>A4</v>
      </c>
      <c r="M1591">
        <v>0</v>
      </c>
      <c r="N1591">
        <v>0</v>
      </c>
      <c r="O1591">
        <f>IF(_xlfn.IFNA(INDEX(ShrinkageData!H:H,MATCH(J1591,ShrinkageData!H:H,0)), 0) = 0, 0, 1)</f>
        <v>0</v>
      </c>
      <c r="P1591">
        <v>0</v>
      </c>
      <c r="Q1591">
        <f t="shared" si="79"/>
        <v>0</v>
      </c>
      <c r="R1591" s="1" t="s">
        <v>921</v>
      </c>
      <c r="S1591" s="16">
        <f t="shared" si="80"/>
        <v>0</v>
      </c>
    </row>
    <row r="1592" spans="1:19" x14ac:dyDescent="0.2">
      <c r="A1592" t="str">
        <f>INDEX(FamilyPlateData!$A:$A,MATCH($I1592,FamilyPlateData!$H:$H,0))</f>
        <v>F12M16</v>
      </c>
      <c r="B1592" t="str">
        <f>INDEX(FamilyPlateData!$C:$C,MATCH($I1592,FamilyPlateData!$H:$H,0))</f>
        <v>12</v>
      </c>
      <c r="C1592" t="str">
        <f>INDEX(FamilyPlateData!$D:$D,MATCH($I1592,FamilyPlateData!$H:$H,0))</f>
        <v>16</v>
      </c>
      <c r="D1592">
        <f>INDEX(FamilyPlateData!$B:$B,MATCH($I1592,FamilyPlateData!$H:$H,0))</f>
        <v>4</v>
      </c>
      <c r="E1592">
        <v>1</v>
      </c>
      <c r="F1592" s="19">
        <v>67</v>
      </c>
      <c r="G1592" t="s">
        <v>2</v>
      </c>
      <c r="H1592" s="5">
        <v>4</v>
      </c>
      <c r="I1592" t="s">
        <v>323</v>
      </c>
      <c r="J1592" s="15" t="str">
        <f t="shared" si="78"/>
        <v>1-67B-4</v>
      </c>
      <c r="K1592">
        <f>INDEX(FamilyPlateData!I:I,MATCH(I1592,FamilyPlateData!H:H,0))</f>
        <v>2</v>
      </c>
      <c r="L1592" t="str">
        <f>INDEX(FamilyPlateData!J:J,MATCH(I1592,FamilyPlateData!H:H,0))</f>
        <v>A4</v>
      </c>
      <c r="M1592">
        <v>1</v>
      </c>
      <c r="N1592">
        <v>1</v>
      </c>
      <c r="O1592">
        <f>IF(_xlfn.IFNA(INDEX(ShrinkageData!H:H,MATCH(J1592,ShrinkageData!H:H,0)), 0) = 0, 0, 1)</f>
        <v>0</v>
      </c>
      <c r="P1592">
        <v>0</v>
      </c>
      <c r="Q1592">
        <f t="shared" si="79"/>
        <v>1</v>
      </c>
      <c r="R1592" s="1">
        <v>43600</v>
      </c>
      <c r="S1592" s="16">
        <f t="shared" si="80"/>
        <v>163</v>
      </c>
    </row>
    <row r="1593" spans="1:19" x14ac:dyDescent="0.2">
      <c r="A1593" t="str">
        <f>INDEX(FamilyPlateData!$A:$A,MATCH($I1593,FamilyPlateData!$H:$H,0))</f>
        <v>F12M16</v>
      </c>
      <c r="B1593" t="str">
        <f>INDEX(FamilyPlateData!$C:$C,MATCH($I1593,FamilyPlateData!$H:$H,0))</f>
        <v>12</v>
      </c>
      <c r="C1593" t="str">
        <f>INDEX(FamilyPlateData!$D:$D,MATCH($I1593,FamilyPlateData!$H:$H,0))</f>
        <v>16</v>
      </c>
      <c r="D1593">
        <f>INDEX(FamilyPlateData!$B:$B,MATCH($I1593,FamilyPlateData!$H:$H,0))</f>
        <v>4</v>
      </c>
      <c r="E1593">
        <v>1</v>
      </c>
      <c r="F1593" s="19">
        <v>67</v>
      </c>
      <c r="G1593" t="s">
        <v>2</v>
      </c>
      <c r="H1593" s="5">
        <v>5</v>
      </c>
      <c r="I1593" t="s">
        <v>323</v>
      </c>
      <c r="J1593" s="15" t="str">
        <f t="shared" si="78"/>
        <v>1-67B-5</v>
      </c>
      <c r="K1593">
        <f>INDEX(FamilyPlateData!I:I,MATCH(I1593,FamilyPlateData!H:H,0))</f>
        <v>2</v>
      </c>
      <c r="L1593" t="str">
        <f>INDEX(FamilyPlateData!J:J,MATCH(I1593,FamilyPlateData!H:H,0))</f>
        <v>A4</v>
      </c>
      <c r="M1593">
        <v>0</v>
      </c>
      <c r="N1593">
        <v>0</v>
      </c>
      <c r="O1593">
        <f>IF(_xlfn.IFNA(INDEX(ShrinkageData!H:H,MATCH(J1593,ShrinkageData!H:H,0)), 0) = 0, 0, 1)</f>
        <v>0</v>
      </c>
      <c r="P1593">
        <v>0</v>
      </c>
      <c r="Q1593">
        <f t="shared" si="79"/>
        <v>0</v>
      </c>
      <c r="R1593" s="1" t="s">
        <v>921</v>
      </c>
      <c r="S1593" s="16">
        <f t="shared" si="80"/>
        <v>0</v>
      </c>
    </row>
    <row r="1594" spans="1:19" x14ac:dyDescent="0.2">
      <c r="A1594" t="str">
        <f>INDEX(FamilyPlateData!$A:$A,MATCH($I1594,FamilyPlateData!$H:$H,0))</f>
        <v>F12M16</v>
      </c>
      <c r="B1594" t="str">
        <f>INDEX(FamilyPlateData!$C:$C,MATCH($I1594,FamilyPlateData!$H:$H,0))</f>
        <v>12</v>
      </c>
      <c r="C1594" t="str">
        <f>INDEX(FamilyPlateData!$D:$D,MATCH($I1594,FamilyPlateData!$H:$H,0))</f>
        <v>16</v>
      </c>
      <c r="D1594">
        <f>INDEX(FamilyPlateData!$B:$B,MATCH($I1594,FamilyPlateData!$H:$H,0))</f>
        <v>4</v>
      </c>
      <c r="E1594">
        <v>1</v>
      </c>
      <c r="F1594" s="19">
        <v>67</v>
      </c>
      <c r="G1594" t="s">
        <v>2</v>
      </c>
      <c r="H1594" s="5">
        <v>6</v>
      </c>
      <c r="I1594" t="s">
        <v>323</v>
      </c>
      <c r="J1594" s="15" t="str">
        <f t="shared" si="78"/>
        <v>1-67B-6</v>
      </c>
      <c r="K1594">
        <f>INDEX(FamilyPlateData!I:I,MATCH(I1594,FamilyPlateData!H:H,0))</f>
        <v>2</v>
      </c>
      <c r="L1594" t="str">
        <f>INDEX(FamilyPlateData!J:J,MATCH(I1594,FamilyPlateData!H:H,0))</f>
        <v>A4</v>
      </c>
      <c r="M1594">
        <v>1</v>
      </c>
      <c r="N1594">
        <v>1</v>
      </c>
      <c r="O1594">
        <f>IF(_xlfn.IFNA(INDEX(ShrinkageData!H:H,MATCH(J1594,ShrinkageData!H:H,0)), 0) = 0, 0, 1)</f>
        <v>0</v>
      </c>
      <c r="P1594">
        <v>0</v>
      </c>
      <c r="Q1594">
        <f t="shared" si="79"/>
        <v>1</v>
      </c>
      <c r="R1594" s="1">
        <v>43600</v>
      </c>
      <c r="S1594" s="16">
        <f t="shared" si="80"/>
        <v>163</v>
      </c>
    </row>
    <row r="1595" spans="1:19" x14ac:dyDescent="0.2">
      <c r="A1595" t="str">
        <f>INDEX(FamilyPlateData!$A:$A,MATCH($I1595,FamilyPlateData!$H:$H,0))</f>
        <v>F05M06</v>
      </c>
      <c r="B1595" t="str">
        <f>INDEX(FamilyPlateData!$C:$C,MATCH($I1595,FamilyPlateData!$H:$H,0))</f>
        <v>05</v>
      </c>
      <c r="C1595" t="str">
        <f>INDEX(FamilyPlateData!$D:$D,MATCH($I1595,FamilyPlateData!$H:$H,0))</f>
        <v>06</v>
      </c>
      <c r="D1595">
        <f>INDEX(FamilyPlateData!$B:$B,MATCH($I1595,FamilyPlateData!$H:$H,0))</f>
        <v>2</v>
      </c>
      <c r="E1595">
        <v>1</v>
      </c>
      <c r="F1595" s="19">
        <v>67</v>
      </c>
      <c r="G1595" t="s">
        <v>3</v>
      </c>
      <c r="H1595" s="5">
        <v>1</v>
      </c>
      <c r="I1595" t="s">
        <v>324</v>
      </c>
      <c r="J1595" s="15" t="str">
        <f t="shared" si="78"/>
        <v>1-67C-1</v>
      </c>
      <c r="K1595">
        <f>INDEX(FamilyPlateData!I:I,MATCH(I1595,FamilyPlateData!H:H,0))</f>
        <v>2</v>
      </c>
      <c r="L1595" t="str">
        <f>INDEX(FamilyPlateData!J:J,MATCH(I1595,FamilyPlateData!H:H,0))</f>
        <v>A1</v>
      </c>
      <c r="M1595">
        <v>0</v>
      </c>
      <c r="N1595">
        <v>0</v>
      </c>
      <c r="O1595">
        <f>IF(_xlfn.IFNA(INDEX(ShrinkageData!H:H,MATCH(J1595,ShrinkageData!H:H,0)), 0) = 0, 0, 1)</f>
        <v>0</v>
      </c>
      <c r="P1595">
        <v>0</v>
      </c>
      <c r="Q1595">
        <f t="shared" si="79"/>
        <v>0</v>
      </c>
      <c r="R1595" s="1" t="s">
        <v>921</v>
      </c>
      <c r="S1595" s="16">
        <f t="shared" si="80"/>
        <v>0</v>
      </c>
    </row>
    <row r="1596" spans="1:19" x14ac:dyDescent="0.2">
      <c r="A1596" t="str">
        <f>INDEX(FamilyPlateData!$A:$A,MATCH($I1596,FamilyPlateData!$H:$H,0))</f>
        <v>F05M06</v>
      </c>
      <c r="B1596" t="str">
        <f>INDEX(FamilyPlateData!$C:$C,MATCH($I1596,FamilyPlateData!$H:$H,0))</f>
        <v>05</v>
      </c>
      <c r="C1596" t="str">
        <f>INDEX(FamilyPlateData!$D:$D,MATCH($I1596,FamilyPlateData!$H:$H,0))</f>
        <v>06</v>
      </c>
      <c r="D1596">
        <f>INDEX(FamilyPlateData!$B:$B,MATCH($I1596,FamilyPlateData!$H:$H,0))</f>
        <v>2</v>
      </c>
      <c r="E1596">
        <v>1</v>
      </c>
      <c r="F1596" s="19">
        <v>67</v>
      </c>
      <c r="G1596" t="s">
        <v>3</v>
      </c>
      <c r="H1596" s="5">
        <v>2</v>
      </c>
      <c r="I1596" t="s">
        <v>324</v>
      </c>
      <c r="J1596" s="15" t="str">
        <f t="shared" si="78"/>
        <v>1-67C-2</v>
      </c>
      <c r="K1596">
        <f>INDEX(FamilyPlateData!I:I,MATCH(I1596,FamilyPlateData!H:H,0))</f>
        <v>2</v>
      </c>
      <c r="L1596" t="str">
        <f>INDEX(FamilyPlateData!J:J,MATCH(I1596,FamilyPlateData!H:H,0))</f>
        <v>A1</v>
      </c>
      <c r="M1596">
        <v>1</v>
      </c>
      <c r="N1596">
        <v>1</v>
      </c>
      <c r="O1596">
        <f>IF(_xlfn.IFNA(INDEX(ShrinkageData!H:H,MATCH(J1596,ShrinkageData!H:H,0)), 0) = 0, 0, 1)</f>
        <v>0</v>
      </c>
      <c r="P1596">
        <v>0</v>
      </c>
      <c r="Q1596">
        <f t="shared" si="79"/>
        <v>1</v>
      </c>
      <c r="R1596" s="1">
        <v>43593</v>
      </c>
      <c r="S1596" s="16">
        <f t="shared" si="80"/>
        <v>156</v>
      </c>
    </row>
    <row r="1597" spans="1:19" x14ac:dyDescent="0.2">
      <c r="A1597" t="str">
        <f>INDEX(FamilyPlateData!$A:$A,MATCH($I1597,FamilyPlateData!$H:$H,0))</f>
        <v>F05M06</v>
      </c>
      <c r="B1597" t="str">
        <f>INDEX(FamilyPlateData!$C:$C,MATCH($I1597,FamilyPlateData!$H:$H,0))</f>
        <v>05</v>
      </c>
      <c r="C1597" t="str">
        <f>INDEX(FamilyPlateData!$D:$D,MATCH($I1597,FamilyPlateData!$H:$H,0))</f>
        <v>06</v>
      </c>
      <c r="D1597">
        <f>INDEX(FamilyPlateData!$B:$B,MATCH($I1597,FamilyPlateData!$H:$H,0))</f>
        <v>2</v>
      </c>
      <c r="E1597">
        <v>1</v>
      </c>
      <c r="F1597" s="19">
        <v>67</v>
      </c>
      <c r="G1597" t="s">
        <v>3</v>
      </c>
      <c r="H1597" s="5">
        <v>3</v>
      </c>
      <c r="I1597" t="s">
        <v>324</v>
      </c>
      <c r="J1597" s="15" t="str">
        <f t="shared" si="78"/>
        <v>1-67C-3</v>
      </c>
      <c r="K1597">
        <f>INDEX(FamilyPlateData!I:I,MATCH(I1597,FamilyPlateData!H:H,0))</f>
        <v>2</v>
      </c>
      <c r="L1597" t="str">
        <f>INDEX(FamilyPlateData!J:J,MATCH(I1597,FamilyPlateData!H:H,0))</f>
        <v>A1</v>
      </c>
      <c r="M1597">
        <v>1</v>
      </c>
      <c r="N1597">
        <v>1</v>
      </c>
      <c r="O1597">
        <f>IF(_xlfn.IFNA(INDEX(ShrinkageData!H:H,MATCH(J1597,ShrinkageData!H:H,0)), 0) = 0, 0, 1)</f>
        <v>0</v>
      </c>
      <c r="P1597">
        <v>0</v>
      </c>
      <c r="Q1597">
        <f t="shared" si="79"/>
        <v>1</v>
      </c>
      <c r="R1597" s="1">
        <v>43600</v>
      </c>
      <c r="S1597" s="16">
        <f t="shared" si="80"/>
        <v>163</v>
      </c>
    </row>
    <row r="1598" spans="1:19" x14ac:dyDescent="0.2">
      <c r="A1598" t="str">
        <f>INDEX(FamilyPlateData!$A:$A,MATCH($I1598,FamilyPlateData!$H:$H,0))</f>
        <v>F05M06</v>
      </c>
      <c r="B1598" t="str">
        <f>INDEX(FamilyPlateData!$C:$C,MATCH($I1598,FamilyPlateData!$H:$H,0))</f>
        <v>05</v>
      </c>
      <c r="C1598" t="str">
        <f>INDEX(FamilyPlateData!$D:$D,MATCH($I1598,FamilyPlateData!$H:$H,0))</f>
        <v>06</v>
      </c>
      <c r="D1598">
        <f>INDEX(FamilyPlateData!$B:$B,MATCH($I1598,FamilyPlateData!$H:$H,0))</f>
        <v>2</v>
      </c>
      <c r="E1598">
        <v>1</v>
      </c>
      <c r="F1598" s="19">
        <v>67</v>
      </c>
      <c r="G1598" t="s">
        <v>3</v>
      </c>
      <c r="H1598" s="5">
        <v>4</v>
      </c>
      <c r="I1598" t="s">
        <v>324</v>
      </c>
      <c r="J1598" s="15" t="str">
        <f t="shared" si="78"/>
        <v>1-67C-4</v>
      </c>
      <c r="K1598">
        <f>INDEX(FamilyPlateData!I:I,MATCH(I1598,FamilyPlateData!H:H,0))</f>
        <v>2</v>
      </c>
      <c r="L1598" t="str">
        <f>INDEX(FamilyPlateData!J:J,MATCH(I1598,FamilyPlateData!H:H,0))</f>
        <v>A1</v>
      </c>
      <c r="M1598">
        <v>1</v>
      </c>
      <c r="N1598">
        <v>1</v>
      </c>
      <c r="O1598">
        <f>IF(_xlfn.IFNA(INDEX(ShrinkageData!H:H,MATCH(J1598,ShrinkageData!H:H,0)), 0) = 0, 0, 1)</f>
        <v>0</v>
      </c>
      <c r="P1598">
        <v>0</v>
      </c>
      <c r="Q1598">
        <f t="shared" si="79"/>
        <v>1</v>
      </c>
      <c r="R1598" s="1">
        <v>43600</v>
      </c>
      <c r="S1598" s="16">
        <f t="shared" si="80"/>
        <v>163</v>
      </c>
    </row>
    <row r="1599" spans="1:19" x14ac:dyDescent="0.2">
      <c r="A1599" t="str">
        <f>INDEX(FamilyPlateData!$A:$A,MATCH($I1599,FamilyPlateData!$H:$H,0))</f>
        <v>F05M06</v>
      </c>
      <c r="B1599" t="str">
        <f>INDEX(FamilyPlateData!$C:$C,MATCH($I1599,FamilyPlateData!$H:$H,0))</f>
        <v>05</v>
      </c>
      <c r="C1599" t="str">
        <f>INDEX(FamilyPlateData!$D:$D,MATCH($I1599,FamilyPlateData!$H:$H,0))</f>
        <v>06</v>
      </c>
      <c r="D1599">
        <f>INDEX(FamilyPlateData!$B:$B,MATCH($I1599,FamilyPlateData!$H:$H,0))</f>
        <v>2</v>
      </c>
      <c r="E1599">
        <v>1</v>
      </c>
      <c r="F1599" s="19">
        <v>67</v>
      </c>
      <c r="G1599" t="s">
        <v>3</v>
      </c>
      <c r="H1599" s="5">
        <v>5</v>
      </c>
      <c r="I1599" t="s">
        <v>324</v>
      </c>
      <c r="J1599" s="15" t="str">
        <f t="shared" si="78"/>
        <v>1-67C-5</v>
      </c>
      <c r="K1599">
        <f>INDEX(FamilyPlateData!I:I,MATCH(I1599,FamilyPlateData!H:H,0))</f>
        <v>2</v>
      </c>
      <c r="L1599" t="str">
        <f>INDEX(FamilyPlateData!J:J,MATCH(I1599,FamilyPlateData!H:H,0))</f>
        <v>A1</v>
      </c>
      <c r="M1599">
        <v>1</v>
      </c>
      <c r="N1599">
        <v>1</v>
      </c>
      <c r="O1599">
        <f>IF(_xlfn.IFNA(INDEX(ShrinkageData!H:H,MATCH(J1599,ShrinkageData!H:H,0)), 0) = 0, 0, 1)</f>
        <v>0</v>
      </c>
      <c r="P1599">
        <v>0</v>
      </c>
      <c r="Q1599">
        <f t="shared" si="79"/>
        <v>1</v>
      </c>
      <c r="R1599" s="1">
        <v>43600</v>
      </c>
      <c r="S1599" s="16">
        <f t="shared" si="80"/>
        <v>163</v>
      </c>
    </row>
    <row r="1600" spans="1:19" x14ac:dyDescent="0.2">
      <c r="A1600" t="str">
        <f>INDEX(FamilyPlateData!$A:$A,MATCH($I1600,FamilyPlateData!$H:$H,0))</f>
        <v>F05M06</v>
      </c>
      <c r="B1600" t="str">
        <f>INDEX(FamilyPlateData!$C:$C,MATCH($I1600,FamilyPlateData!$H:$H,0))</f>
        <v>05</v>
      </c>
      <c r="C1600" t="str">
        <f>INDEX(FamilyPlateData!$D:$D,MATCH($I1600,FamilyPlateData!$H:$H,0))</f>
        <v>06</v>
      </c>
      <c r="D1600">
        <f>INDEX(FamilyPlateData!$B:$B,MATCH($I1600,FamilyPlateData!$H:$H,0))</f>
        <v>2</v>
      </c>
      <c r="E1600">
        <v>1</v>
      </c>
      <c r="F1600" s="19">
        <v>67</v>
      </c>
      <c r="G1600" t="s">
        <v>3</v>
      </c>
      <c r="H1600" s="5">
        <v>6</v>
      </c>
      <c r="I1600" t="s">
        <v>324</v>
      </c>
      <c r="J1600" s="15" t="str">
        <f t="shared" ref="J1600:J1663" si="81">CONCATENATE(I1600,"-",H1600)</f>
        <v>1-67C-6</v>
      </c>
      <c r="K1600">
        <f>INDEX(FamilyPlateData!I:I,MATCH(I1600,FamilyPlateData!H:H,0))</f>
        <v>2</v>
      </c>
      <c r="L1600" t="str">
        <f>INDEX(FamilyPlateData!J:J,MATCH(I1600,FamilyPlateData!H:H,0))</f>
        <v>A1</v>
      </c>
      <c r="M1600">
        <v>1</v>
      </c>
      <c r="N1600">
        <v>1</v>
      </c>
      <c r="O1600">
        <f>IF(_xlfn.IFNA(INDEX(ShrinkageData!H:H,MATCH(J1600,ShrinkageData!H:H,0)), 0) = 0, 0, 1)</f>
        <v>0</v>
      </c>
      <c r="P1600">
        <v>0</v>
      </c>
      <c r="Q1600">
        <f t="shared" si="79"/>
        <v>1</v>
      </c>
      <c r="R1600" s="1">
        <v>43600</v>
      </c>
      <c r="S1600" s="16">
        <f t="shared" si="80"/>
        <v>163</v>
      </c>
    </row>
    <row r="1601" spans="1:19" x14ac:dyDescent="0.2">
      <c r="A1601" t="str">
        <f>INDEX(FamilyPlateData!$A:$A,MATCH($I1601,FamilyPlateData!$H:$H,0))</f>
        <v>F05M06</v>
      </c>
      <c r="B1601" t="str">
        <f>INDEX(FamilyPlateData!$C:$C,MATCH($I1601,FamilyPlateData!$H:$H,0))</f>
        <v>05</v>
      </c>
      <c r="C1601" t="str">
        <f>INDEX(FamilyPlateData!$D:$D,MATCH($I1601,FamilyPlateData!$H:$H,0))</f>
        <v>06</v>
      </c>
      <c r="D1601">
        <f>INDEX(FamilyPlateData!$B:$B,MATCH($I1601,FamilyPlateData!$H:$H,0))</f>
        <v>2</v>
      </c>
      <c r="E1601">
        <v>1</v>
      </c>
      <c r="F1601" s="19">
        <v>67</v>
      </c>
      <c r="G1601" t="s">
        <v>4</v>
      </c>
      <c r="H1601" s="5">
        <v>1</v>
      </c>
      <c r="I1601" t="s">
        <v>325</v>
      </c>
      <c r="J1601" s="15" t="str">
        <f t="shared" si="81"/>
        <v>1-67D-1</v>
      </c>
      <c r="K1601">
        <f>INDEX(FamilyPlateData!I:I,MATCH(I1601,FamilyPlateData!H:H,0))</f>
        <v>2</v>
      </c>
      <c r="L1601" t="str">
        <f>INDEX(FamilyPlateData!J:J,MATCH(I1601,FamilyPlateData!H:H,0))</f>
        <v>A1</v>
      </c>
      <c r="M1601">
        <v>1</v>
      </c>
      <c r="N1601">
        <v>1</v>
      </c>
      <c r="O1601">
        <f>IF(_xlfn.IFNA(INDEX(ShrinkageData!H:H,MATCH(J1601,ShrinkageData!H:H,0)), 0) = 0, 0, 1)</f>
        <v>0</v>
      </c>
      <c r="P1601">
        <v>0</v>
      </c>
      <c r="Q1601">
        <f t="shared" si="79"/>
        <v>1</v>
      </c>
      <c r="R1601" s="1">
        <v>43600</v>
      </c>
      <c r="S1601" s="16">
        <f t="shared" si="80"/>
        <v>163</v>
      </c>
    </row>
    <row r="1602" spans="1:19" x14ac:dyDescent="0.2">
      <c r="A1602" t="str">
        <f>INDEX(FamilyPlateData!$A:$A,MATCH($I1602,FamilyPlateData!$H:$H,0))</f>
        <v>F05M06</v>
      </c>
      <c r="B1602" t="str">
        <f>INDEX(FamilyPlateData!$C:$C,MATCH($I1602,FamilyPlateData!$H:$H,0))</f>
        <v>05</v>
      </c>
      <c r="C1602" t="str">
        <f>INDEX(FamilyPlateData!$D:$D,MATCH($I1602,FamilyPlateData!$H:$H,0))</f>
        <v>06</v>
      </c>
      <c r="D1602">
        <f>INDEX(FamilyPlateData!$B:$B,MATCH($I1602,FamilyPlateData!$H:$H,0))</f>
        <v>2</v>
      </c>
      <c r="E1602">
        <v>1</v>
      </c>
      <c r="F1602" s="19">
        <v>67</v>
      </c>
      <c r="G1602" t="s">
        <v>4</v>
      </c>
      <c r="H1602" s="5">
        <v>2</v>
      </c>
      <c r="I1602" t="s">
        <v>325</v>
      </c>
      <c r="J1602" s="15" t="str">
        <f t="shared" si="81"/>
        <v>1-67D-2</v>
      </c>
      <c r="K1602">
        <f>INDEX(FamilyPlateData!I:I,MATCH(I1602,FamilyPlateData!H:H,0))</f>
        <v>2</v>
      </c>
      <c r="L1602" t="str">
        <f>INDEX(FamilyPlateData!J:J,MATCH(I1602,FamilyPlateData!H:H,0))</f>
        <v>A1</v>
      </c>
      <c r="M1602">
        <v>1</v>
      </c>
      <c r="N1602">
        <v>1</v>
      </c>
      <c r="O1602">
        <f>IF(_xlfn.IFNA(INDEX(ShrinkageData!H:H,MATCH(J1602,ShrinkageData!H:H,0)), 0) = 0, 0, 1)</f>
        <v>0</v>
      </c>
      <c r="P1602">
        <v>0</v>
      </c>
      <c r="Q1602">
        <f t="shared" si="79"/>
        <v>1</v>
      </c>
      <c r="R1602" s="1">
        <v>43600</v>
      </c>
      <c r="S1602" s="16">
        <f t="shared" si="80"/>
        <v>163</v>
      </c>
    </row>
    <row r="1603" spans="1:19" x14ac:dyDescent="0.2">
      <c r="A1603" t="str">
        <f>INDEX(FamilyPlateData!$A:$A,MATCH($I1603,FamilyPlateData!$H:$H,0))</f>
        <v>F05M06</v>
      </c>
      <c r="B1603" t="str">
        <f>INDEX(FamilyPlateData!$C:$C,MATCH($I1603,FamilyPlateData!$H:$H,0))</f>
        <v>05</v>
      </c>
      <c r="C1603" t="str">
        <f>INDEX(FamilyPlateData!$D:$D,MATCH($I1603,FamilyPlateData!$H:$H,0))</f>
        <v>06</v>
      </c>
      <c r="D1603">
        <f>INDEX(FamilyPlateData!$B:$B,MATCH($I1603,FamilyPlateData!$H:$H,0))</f>
        <v>2</v>
      </c>
      <c r="E1603">
        <v>1</v>
      </c>
      <c r="F1603" s="19">
        <v>67</v>
      </c>
      <c r="G1603" t="s">
        <v>4</v>
      </c>
      <c r="H1603" s="5">
        <v>3</v>
      </c>
      <c r="I1603" t="s">
        <v>325</v>
      </c>
      <c r="J1603" s="15" t="str">
        <f t="shared" si="81"/>
        <v>1-67D-3</v>
      </c>
      <c r="K1603">
        <f>INDEX(FamilyPlateData!I:I,MATCH(I1603,FamilyPlateData!H:H,0))</f>
        <v>2</v>
      </c>
      <c r="L1603" t="str">
        <f>INDEX(FamilyPlateData!J:J,MATCH(I1603,FamilyPlateData!H:H,0))</f>
        <v>A1</v>
      </c>
      <c r="M1603">
        <v>1</v>
      </c>
      <c r="N1603">
        <v>1</v>
      </c>
      <c r="O1603">
        <f>IF(_xlfn.IFNA(INDEX(ShrinkageData!H:H,MATCH(J1603,ShrinkageData!H:H,0)), 0) = 0, 0, 1)</f>
        <v>0</v>
      </c>
      <c r="P1603">
        <v>0</v>
      </c>
      <c r="Q1603">
        <f t="shared" ref="Q1603:Q1666" si="82">IF(AND(M1603=1,N1603=1,O1603=0,P1603=0),1,0)</f>
        <v>1</v>
      </c>
      <c r="R1603" s="1">
        <v>43600</v>
      </c>
      <c r="S1603" s="16">
        <f t="shared" ref="S1603:S1666" si="83">IF(AND(R1603 &lt;&gt; "", R1603 &lt;&gt; "n/a"), R1603-DATE(2018,12,3), 0)</f>
        <v>163</v>
      </c>
    </row>
    <row r="1604" spans="1:19" x14ac:dyDescent="0.2">
      <c r="A1604" t="str">
        <f>INDEX(FamilyPlateData!$A:$A,MATCH($I1604,FamilyPlateData!$H:$H,0))</f>
        <v>F05M06</v>
      </c>
      <c r="B1604" t="str">
        <f>INDEX(FamilyPlateData!$C:$C,MATCH($I1604,FamilyPlateData!$H:$H,0))</f>
        <v>05</v>
      </c>
      <c r="C1604" t="str">
        <f>INDEX(FamilyPlateData!$D:$D,MATCH($I1604,FamilyPlateData!$H:$H,0))</f>
        <v>06</v>
      </c>
      <c r="D1604">
        <f>INDEX(FamilyPlateData!$B:$B,MATCH($I1604,FamilyPlateData!$H:$H,0))</f>
        <v>2</v>
      </c>
      <c r="E1604">
        <v>1</v>
      </c>
      <c r="F1604" s="19">
        <v>67</v>
      </c>
      <c r="G1604" t="s">
        <v>4</v>
      </c>
      <c r="H1604" s="5">
        <v>4</v>
      </c>
      <c r="I1604" t="s">
        <v>325</v>
      </c>
      <c r="J1604" s="15" t="str">
        <f t="shared" si="81"/>
        <v>1-67D-4</v>
      </c>
      <c r="K1604">
        <f>INDEX(FamilyPlateData!I:I,MATCH(I1604,FamilyPlateData!H:H,0))</f>
        <v>2</v>
      </c>
      <c r="L1604" t="str">
        <f>INDEX(FamilyPlateData!J:J,MATCH(I1604,FamilyPlateData!H:H,0))</f>
        <v>A1</v>
      </c>
      <c r="M1604">
        <v>1</v>
      </c>
      <c r="N1604">
        <v>1</v>
      </c>
      <c r="O1604">
        <f>IF(_xlfn.IFNA(INDEX(ShrinkageData!H:H,MATCH(J1604,ShrinkageData!H:H,0)), 0) = 0, 0, 1)</f>
        <v>0</v>
      </c>
      <c r="P1604">
        <v>0</v>
      </c>
      <c r="Q1604">
        <f t="shared" si="82"/>
        <v>1</v>
      </c>
      <c r="R1604" s="1">
        <v>43595</v>
      </c>
      <c r="S1604" s="16">
        <f t="shared" si="83"/>
        <v>158</v>
      </c>
    </row>
    <row r="1605" spans="1:19" x14ac:dyDescent="0.2">
      <c r="A1605" t="str">
        <f>INDEX(FamilyPlateData!$A:$A,MATCH($I1605,FamilyPlateData!$H:$H,0))</f>
        <v>F05M06</v>
      </c>
      <c r="B1605" t="str">
        <f>INDEX(FamilyPlateData!$C:$C,MATCH($I1605,FamilyPlateData!$H:$H,0))</f>
        <v>05</v>
      </c>
      <c r="C1605" t="str">
        <f>INDEX(FamilyPlateData!$D:$D,MATCH($I1605,FamilyPlateData!$H:$H,0))</f>
        <v>06</v>
      </c>
      <c r="D1605">
        <f>INDEX(FamilyPlateData!$B:$B,MATCH($I1605,FamilyPlateData!$H:$H,0))</f>
        <v>2</v>
      </c>
      <c r="E1605">
        <v>1</v>
      </c>
      <c r="F1605" s="19">
        <v>67</v>
      </c>
      <c r="G1605" t="s">
        <v>4</v>
      </c>
      <c r="H1605" s="5">
        <v>5</v>
      </c>
      <c r="I1605" t="s">
        <v>325</v>
      </c>
      <c r="J1605" s="15" t="str">
        <f t="shared" si="81"/>
        <v>1-67D-5</v>
      </c>
      <c r="K1605">
        <f>INDEX(FamilyPlateData!I:I,MATCH(I1605,FamilyPlateData!H:H,0))</f>
        <v>2</v>
      </c>
      <c r="L1605" t="str">
        <f>INDEX(FamilyPlateData!J:J,MATCH(I1605,FamilyPlateData!H:H,0))</f>
        <v>A1</v>
      </c>
      <c r="M1605">
        <v>1</v>
      </c>
      <c r="N1605">
        <v>1</v>
      </c>
      <c r="O1605">
        <f>IF(_xlfn.IFNA(INDEX(ShrinkageData!H:H,MATCH(J1605,ShrinkageData!H:H,0)), 0) = 0, 0, 1)</f>
        <v>0</v>
      </c>
      <c r="P1605">
        <v>0</v>
      </c>
      <c r="Q1605">
        <f t="shared" si="82"/>
        <v>1</v>
      </c>
      <c r="R1605" s="1">
        <v>43600</v>
      </c>
      <c r="S1605" s="16">
        <f t="shared" si="83"/>
        <v>163</v>
      </c>
    </row>
    <row r="1606" spans="1:19" x14ac:dyDescent="0.2">
      <c r="A1606" t="str">
        <f>INDEX(FamilyPlateData!$A:$A,MATCH($I1606,FamilyPlateData!$H:$H,0))</f>
        <v>F05M06</v>
      </c>
      <c r="B1606" t="str">
        <f>INDEX(FamilyPlateData!$C:$C,MATCH($I1606,FamilyPlateData!$H:$H,0))</f>
        <v>05</v>
      </c>
      <c r="C1606" t="str">
        <f>INDEX(FamilyPlateData!$D:$D,MATCH($I1606,FamilyPlateData!$H:$H,0))</f>
        <v>06</v>
      </c>
      <c r="D1606">
        <f>INDEX(FamilyPlateData!$B:$B,MATCH($I1606,FamilyPlateData!$H:$H,0))</f>
        <v>2</v>
      </c>
      <c r="E1606">
        <v>1</v>
      </c>
      <c r="F1606" s="19">
        <v>67</v>
      </c>
      <c r="G1606" t="s">
        <v>4</v>
      </c>
      <c r="H1606" s="5">
        <v>6</v>
      </c>
      <c r="I1606" t="s">
        <v>325</v>
      </c>
      <c r="J1606" s="15" t="str">
        <f t="shared" si="81"/>
        <v>1-67D-6</v>
      </c>
      <c r="K1606">
        <f>INDEX(FamilyPlateData!I:I,MATCH(I1606,FamilyPlateData!H:H,0))</f>
        <v>2</v>
      </c>
      <c r="L1606" t="str">
        <f>INDEX(FamilyPlateData!J:J,MATCH(I1606,FamilyPlateData!H:H,0))</f>
        <v>A1</v>
      </c>
      <c r="M1606">
        <v>1</v>
      </c>
      <c r="N1606">
        <v>1</v>
      </c>
      <c r="O1606">
        <f>IF(_xlfn.IFNA(INDEX(ShrinkageData!H:H,MATCH(J1606,ShrinkageData!H:H,0)), 0) = 0, 0, 1)</f>
        <v>0</v>
      </c>
      <c r="P1606">
        <v>0</v>
      </c>
      <c r="Q1606">
        <f t="shared" si="82"/>
        <v>1</v>
      </c>
      <c r="R1606" s="1">
        <v>43600</v>
      </c>
      <c r="S1606" s="16">
        <f t="shared" si="83"/>
        <v>163</v>
      </c>
    </row>
    <row r="1607" spans="1:19" x14ac:dyDescent="0.2">
      <c r="A1607" t="str">
        <f>INDEX(FamilyPlateData!$A:$A,MATCH($I1607,FamilyPlateData!$H:$H,0))</f>
        <v>F10M13</v>
      </c>
      <c r="B1607" t="str">
        <f>INDEX(FamilyPlateData!$C:$C,MATCH($I1607,FamilyPlateData!$H:$H,0))</f>
        <v>10</v>
      </c>
      <c r="C1607" t="str">
        <f>INDEX(FamilyPlateData!$D:$D,MATCH($I1607,FamilyPlateData!$H:$H,0))</f>
        <v>13</v>
      </c>
      <c r="D1607">
        <f>INDEX(FamilyPlateData!$B:$B,MATCH($I1607,FamilyPlateData!$H:$H,0))</f>
        <v>4</v>
      </c>
      <c r="E1607">
        <v>1</v>
      </c>
      <c r="F1607" s="19">
        <v>68</v>
      </c>
      <c r="G1607" t="s">
        <v>1</v>
      </c>
      <c r="H1607" s="5">
        <v>1</v>
      </c>
      <c r="I1607" t="s">
        <v>326</v>
      </c>
      <c r="J1607" s="15" t="str">
        <f t="shared" si="81"/>
        <v>1-68A-1</v>
      </c>
      <c r="K1607">
        <f>INDEX(FamilyPlateData!I:I,MATCH(I1607,FamilyPlateData!H:H,0))</f>
        <v>2</v>
      </c>
      <c r="L1607" t="str">
        <f>INDEX(FamilyPlateData!J:J,MATCH(I1607,FamilyPlateData!H:H,0))</f>
        <v>A1</v>
      </c>
      <c r="M1607">
        <v>1</v>
      </c>
      <c r="N1607">
        <v>1</v>
      </c>
      <c r="O1607">
        <f>IF(_xlfn.IFNA(INDEX(ShrinkageData!H:H,MATCH(J1607,ShrinkageData!H:H,0)), 0) = 0, 0, 1)</f>
        <v>1</v>
      </c>
      <c r="P1607">
        <v>0</v>
      </c>
      <c r="Q1607">
        <f t="shared" si="82"/>
        <v>0</v>
      </c>
      <c r="R1607" s="1">
        <v>43595</v>
      </c>
      <c r="S1607" s="16">
        <f t="shared" si="83"/>
        <v>158</v>
      </c>
    </row>
    <row r="1608" spans="1:19" x14ac:dyDescent="0.2">
      <c r="A1608" t="str">
        <f>INDEX(FamilyPlateData!$A:$A,MATCH($I1608,FamilyPlateData!$H:$H,0))</f>
        <v>F10M13</v>
      </c>
      <c r="B1608" t="str">
        <f>INDEX(FamilyPlateData!$C:$C,MATCH($I1608,FamilyPlateData!$H:$H,0))</f>
        <v>10</v>
      </c>
      <c r="C1608" t="str">
        <f>INDEX(FamilyPlateData!$D:$D,MATCH($I1608,FamilyPlateData!$H:$H,0))</f>
        <v>13</v>
      </c>
      <c r="D1608">
        <f>INDEX(FamilyPlateData!$B:$B,MATCH($I1608,FamilyPlateData!$H:$H,0))</f>
        <v>4</v>
      </c>
      <c r="E1608">
        <v>1</v>
      </c>
      <c r="F1608" s="19">
        <v>68</v>
      </c>
      <c r="G1608" t="s">
        <v>1</v>
      </c>
      <c r="H1608" s="5">
        <v>2</v>
      </c>
      <c r="I1608" t="s">
        <v>326</v>
      </c>
      <c r="J1608" s="15" t="str">
        <f t="shared" si="81"/>
        <v>1-68A-2</v>
      </c>
      <c r="K1608">
        <f>INDEX(FamilyPlateData!I:I,MATCH(I1608,FamilyPlateData!H:H,0))</f>
        <v>2</v>
      </c>
      <c r="L1608" t="str">
        <f>INDEX(FamilyPlateData!J:J,MATCH(I1608,FamilyPlateData!H:H,0))</f>
        <v>A1</v>
      </c>
      <c r="M1608">
        <v>1</v>
      </c>
      <c r="N1608">
        <v>1</v>
      </c>
      <c r="O1608">
        <f>IF(_xlfn.IFNA(INDEX(ShrinkageData!H:H,MATCH(J1608,ShrinkageData!H:H,0)), 0) = 0, 0, 1)</f>
        <v>0</v>
      </c>
      <c r="P1608">
        <v>0</v>
      </c>
      <c r="Q1608">
        <f t="shared" si="82"/>
        <v>1</v>
      </c>
      <c r="R1608" s="1">
        <v>43600</v>
      </c>
      <c r="S1608" s="16">
        <f t="shared" si="83"/>
        <v>163</v>
      </c>
    </row>
    <row r="1609" spans="1:19" x14ac:dyDescent="0.2">
      <c r="A1609" t="str">
        <f>INDEX(FamilyPlateData!$A:$A,MATCH($I1609,FamilyPlateData!$H:$H,0))</f>
        <v>F10M13</v>
      </c>
      <c r="B1609" t="str">
        <f>INDEX(FamilyPlateData!$C:$C,MATCH($I1609,FamilyPlateData!$H:$H,0))</f>
        <v>10</v>
      </c>
      <c r="C1609" t="str">
        <f>INDEX(FamilyPlateData!$D:$D,MATCH($I1609,FamilyPlateData!$H:$H,0))</f>
        <v>13</v>
      </c>
      <c r="D1609">
        <f>INDEX(FamilyPlateData!$B:$B,MATCH($I1609,FamilyPlateData!$H:$H,0))</f>
        <v>4</v>
      </c>
      <c r="E1609">
        <v>1</v>
      </c>
      <c r="F1609" s="19">
        <v>68</v>
      </c>
      <c r="G1609" t="s">
        <v>1</v>
      </c>
      <c r="H1609" s="5">
        <v>3</v>
      </c>
      <c r="I1609" t="s">
        <v>326</v>
      </c>
      <c r="J1609" s="15" t="str">
        <f t="shared" si="81"/>
        <v>1-68A-3</v>
      </c>
      <c r="K1609">
        <f>INDEX(FamilyPlateData!I:I,MATCH(I1609,FamilyPlateData!H:H,0))</f>
        <v>2</v>
      </c>
      <c r="L1609" t="str">
        <f>INDEX(FamilyPlateData!J:J,MATCH(I1609,FamilyPlateData!H:H,0))</f>
        <v>A1</v>
      </c>
      <c r="M1609">
        <v>1</v>
      </c>
      <c r="N1609">
        <v>1</v>
      </c>
      <c r="O1609">
        <f>IF(_xlfn.IFNA(INDEX(ShrinkageData!H:H,MATCH(J1609,ShrinkageData!H:H,0)), 0) = 0, 0, 1)</f>
        <v>0</v>
      </c>
      <c r="P1609">
        <v>0</v>
      </c>
      <c r="Q1609">
        <f t="shared" si="82"/>
        <v>1</v>
      </c>
      <c r="R1609" s="1">
        <v>43600</v>
      </c>
      <c r="S1609" s="16">
        <f t="shared" si="83"/>
        <v>163</v>
      </c>
    </row>
    <row r="1610" spans="1:19" x14ac:dyDescent="0.2">
      <c r="A1610" t="str">
        <f>INDEX(FamilyPlateData!$A:$A,MATCH($I1610,FamilyPlateData!$H:$H,0))</f>
        <v>F10M13</v>
      </c>
      <c r="B1610" t="str">
        <f>INDEX(FamilyPlateData!$C:$C,MATCH($I1610,FamilyPlateData!$H:$H,0))</f>
        <v>10</v>
      </c>
      <c r="C1610" t="str">
        <f>INDEX(FamilyPlateData!$D:$D,MATCH($I1610,FamilyPlateData!$H:$H,0))</f>
        <v>13</v>
      </c>
      <c r="D1610">
        <f>INDEX(FamilyPlateData!$B:$B,MATCH($I1610,FamilyPlateData!$H:$H,0))</f>
        <v>4</v>
      </c>
      <c r="E1610">
        <v>1</v>
      </c>
      <c r="F1610" s="19">
        <v>68</v>
      </c>
      <c r="G1610" t="s">
        <v>1</v>
      </c>
      <c r="H1610" s="5">
        <v>4</v>
      </c>
      <c r="I1610" t="s">
        <v>326</v>
      </c>
      <c r="J1610" s="15" t="str">
        <f t="shared" si="81"/>
        <v>1-68A-4</v>
      </c>
      <c r="K1610">
        <f>INDEX(FamilyPlateData!I:I,MATCH(I1610,FamilyPlateData!H:H,0))</f>
        <v>2</v>
      </c>
      <c r="L1610" t="str">
        <f>INDEX(FamilyPlateData!J:J,MATCH(I1610,FamilyPlateData!H:H,0))</f>
        <v>A1</v>
      </c>
      <c r="M1610">
        <v>1</v>
      </c>
      <c r="N1610">
        <v>1</v>
      </c>
      <c r="O1610">
        <f>IF(_xlfn.IFNA(INDEX(ShrinkageData!H:H,MATCH(J1610,ShrinkageData!H:H,0)), 0) = 0, 0, 1)</f>
        <v>0</v>
      </c>
      <c r="P1610">
        <v>0</v>
      </c>
      <c r="Q1610">
        <f t="shared" si="82"/>
        <v>1</v>
      </c>
      <c r="R1610" s="1">
        <v>43600</v>
      </c>
      <c r="S1610" s="16">
        <f t="shared" si="83"/>
        <v>163</v>
      </c>
    </row>
    <row r="1611" spans="1:19" x14ac:dyDescent="0.2">
      <c r="A1611" t="str">
        <f>INDEX(FamilyPlateData!$A:$A,MATCH($I1611,FamilyPlateData!$H:$H,0))</f>
        <v>F10M13</v>
      </c>
      <c r="B1611" t="str">
        <f>INDEX(FamilyPlateData!$C:$C,MATCH($I1611,FamilyPlateData!$H:$H,0))</f>
        <v>10</v>
      </c>
      <c r="C1611" t="str">
        <f>INDEX(FamilyPlateData!$D:$D,MATCH($I1611,FamilyPlateData!$H:$H,0))</f>
        <v>13</v>
      </c>
      <c r="D1611">
        <f>INDEX(FamilyPlateData!$B:$B,MATCH($I1611,FamilyPlateData!$H:$H,0))</f>
        <v>4</v>
      </c>
      <c r="E1611">
        <v>1</v>
      </c>
      <c r="F1611" s="19">
        <v>68</v>
      </c>
      <c r="G1611" t="s">
        <v>1</v>
      </c>
      <c r="H1611" s="5">
        <v>5</v>
      </c>
      <c r="I1611" t="s">
        <v>326</v>
      </c>
      <c r="J1611" s="15" t="str">
        <f t="shared" si="81"/>
        <v>1-68A-5</v>
      </c>
      <c r="K1611">
        <f>INDEX(FamilyPlateData!I:I,MATCH(I1611,FamilyPlateData!H:H,0))</f>
        <v>2</v>
      </c>
      <c r="L1611" t="str">
        <f>INDEX(FamilyPlateData!J:J,MATCH(I1611,FamilyPlateData!H:H,0))</f>
        <v>A1</v>
      </c>
      <c r="M1611">
        <v>1</v>
      </c>
      <c r="N1611">
        <v>1</v>
      </c>
      <c r="O1611">
        <f>IF(_xlfn.IFNA(INDEX(ShrinkageData!H:H,MATCH(J1611,ShrinkageData!H:H,0)), 0) = 0, 0, 1)</f>
        <v>0</v>
      </c>
      <c r="P1611">
        <v>0</v>
      </c>
      <c r="Q1611">
        <f t="shared" si="82"/>
        <v>1</v>
      </c>
      <c r="R1611" s="1">
        <v>43600</v>
      </c>
      <c r="S1611" s="16">
        <f t="shared" si="83"/>
        <v>163</v>
      </c>
    </row>
    <row r="1612" spans="1:19" x14ac:dyDescent="0.2">
      <c r="A1612" t="str">
        <f>INDEX(FamilyPlateData!$A:$A,MATCH($I1612,FamilyPlateData!$H:$H,0))</f>
        <v>F10M13</v>
      </c>
      <c r="B1612" t="str">
        <f>INDEX(FamilyPlateData!$C:$C,MATCH($I1612,FamilyPlateData!$H:$H,0))</f>
        <v>10</v>
      </c>
      <c r="C1612" t="str">
        <f>INDEX(FamilyPlateData!$D:$D,MATCH($I1612,FamilyPlateData!$H:$H,0))</f>
        <v>13</v>
      </c>
      <c r="D1612">
        <f>INDEX(FamilyPlateData!$B:$B,MATCH($I1612,FamilyPlateData!$H:$H,0))</f>
        <v>4</v>
      </c>
      <c r="E1612">
        <v>1</v>
      </c>
      <c r="F1612" s="19">
        <v>68</v>
      </c>
      <c r="G1612" t="s">
        <v>1</v>
      </c>
      <c r="H1612" s="5">
        <v>6</v>
      </c>
      <c r="I1612" t="s">
        <v>326</v>
      </c>
      <c r="J1612" s="15" t="str">
        <f t="shared" si="81"/>
        <v>1-68A-6</v>
      </c>
      <c r="K1612">
        <f>INDEX(FamilyPlateData!I:I,MATCH(I1612,FamilyPlateData!H:H,0))</f>
        <v>2</v>
      </c>
      <c r="L1612" t="str">
        <f>INDEX(FamilyPlateData!J:J,MATCH(I1612,FamilyPlateData!H:H,0))</f>
        <v>A1</v>
      </c>
      <c r="M1612">
        <v>1</v>
      </c>
      <c r="N1612">
        <v>1</v>
      </c>
      <c r="O1612">
        <f>IF(_xlfn.IFNA(INDEX(ShrinkageData!H:H,MATCH(J1612,ShrinkageData!H:H,0)), 0) = 0, 0, 1)</f>
        <v>1</v>
      </c>
      <c r="P1612">
        <v>0</v>
      </c>
      <c r="Q1612">
        <f t="shared" si="82"/>
        <v>0</v>
      </c>
      <c r="R1612" s="1">
        <v>43595</v>
      </c>
      <c r="S1612" s="16">
        <f t="shared" si="83"/>
        <v>158</v>
      </c>
    </row>
    <row r="1613" spans="1:19" x14ac:dyDescent="0.2">
      <c r="A1613" t="str">
        <f>INDEX(FamilyPlateData!$A:$A,MATCH($I1613,FamilyPlateData!$H:$H,0))</f>
        <v>F10M13</v>
      </c>
      <c r="B1613" t="str">
        <f>INDEX(FamilyPlateData!$C:$C,MATCH($I1613,FamilyPlateData!$H:$H,0))</f>
        <v>10</v>
      </c>
      <c r="C1613" t="str">
        <f>INDEX(FamilyPlateData!$D:$D,MATCH($I1613,FamilyPlateData!$H:$H,0))</f>
        <v>13</v>
      </c>
      <c r="D1613">
        <f>INDEX(FamilyPlateData!$B:$B,MATCH($I1613,FamilyPlateData!$H:$H,0))</f>
        <v>4</v>
      </c>
      <c r="E1613">
        <v>1</v>
      </c>
      <c r="F1613" s="19">
        <v>68</v>
      </c>
      <c r="G1613" t="s">
        <v>2</v>
      </c>
      <c r="H1613" s="5">
        <v>1</v>
      </c>
      <c r="I1613" t="s">
        <v>327</v>
      </c>
      <c r="J1613" s="15" t="str">
        <f t="shared" si="81"/>
        <v>1-68B-1</v>
      </c>
      <c r="K1613">
        <f>INDEX(FamilyPlateData!I:I,MATCH(I1613,FamilyPlateData!H:H,0))</f>
        <v>2</v>
      </c>
      <c r="L1613" t="str">
        <f>INDEX(FamilyPlateData!J:J,MATCH(I1613,FamilyPlateData!H:H,0))</f>
        <v>A1</v>
      </c>
      <c r="M1613">
        <v>0</v>
      </c>
      <c r="N1613">
        <v>0</v>
      </c>
      <c r="O1613">
        <f>IF(_xlfn.IFNA(INDEX(ShrinkageData!H:H,MATCH(J1613,ShrinkageData!H:H,0)), 0) = 0, 0, 1)</f>
        <v>0</v>
      </c>
      <c r="P1613">
        <v>0</v>
      </c>
      <c r="Q1613">
        <f t="shared" si="82"/>
        <v>0</v>
      </c>
      <c r="R1613" s="1" t="s">
        <v>921</v>
      </c>
      <c r="S1613" s="16">
        <f t="shared" si="83"/>
        <v>0</v>
      </c>
    </row>
    <row r="1614" spans="1:19" x14ac:dyDescent="0.2">
      <c r="A1614" t="str">
        <f>INDEX(FamilyPlateData!$A:$A,MATCH($I1614,FamilyPlateData!$H:$H,0))</f>
        <v>F10M13</v>
      </c>
      <c r="B1614" t="str">
        <f>INDEX(FamilyPlateData!$C:$C,MATCH($I1614,FamilyPlateData!$H:$H,0))</f>
        <v>10</v>
      </c>
      <c r="C1614" t="str">
        <f>INDEX(FamilyPlateData!$D:$D,MATCH($I1614,FamilyPlateData!$H:$H,0))</f>
        <v>13</v>
      </c>
      <c r="D1614">
        <f>INDEX(FamilyPlateData!$B:$B,MATCH($I1614,FamilyPlateData!$H:$H,0))</f>
        <v>4</v>
      </c>
      <c r="E1614">
        <v>1</v>
      </c>
      <c r="F1614" s="19">
        <v>68</v>
      </c>
      <c r="G1614" t="s">
        <v>2</v>
      </c>
      <c r="H1614" s="5">
        <v>2</v>
      </c>
      <c r="I1614" t="s">
        <v>327</v>
      </c>
      <c r="J1614" s="15" t="str">
        <f t="shared" si="81"/>
        <v>1-68B-2</v>
      </c>
      <c r="K1614">
        <f>INDEX(FamilyPlateData!I:I,MATCH(I1614,FamilyPlateData!H:H,0))</f>
        <v>2</v>
      </c>
      <c r="L1614" t="str">
        <f>INDEX(FamilyPlateData!J:J,MATCH(I1614,FamilyPlateData!H:H,0))</f>
        <v>A1</v>
      </c>
      <c r="M1614">
        <v>1</v>
      </c>
      <c r="N1614">
        <v>1</v>
      </c>
      <c r="O1614">
        <f>IF(_xlfn.IFNA(INDEX(ShrinkageData!H:H,MATCH(J1614,ShrinkageData!H:H,0)), 0) = 0, 0, 1)</f>
        <v>0</v>
      </c>
      <c r="P1614">
        <v>0</v>
      </c>
      <c r="Q1614">
        <f t="shared" si="82"/>
        <v>1</v>
      </c>
      <c r="R1614" s="1">
        <v>43600</v>
      </c>
      <c r="S1614" s="16">
        <f t="shared" si="83"/>
        <v>163</v>
      </c>
    </row>
    <row r="1615" spans="1:19" x14ac:dyDescent="0.2">
      <c r="A1615" t="str">
        <f>INDEX(FamilyPlateData!$A:$A,MATCH($I1615,FamilyPlateData!$H:$H,0))</f>
        <v>F10M13</v>
      </c>
      <c r="B1615" t="str">
        <f>INDEX(FamilyPlateData!$C:$C,MATCH($I1615,FamilyPlateData!$H:$H,0))</f>
        <v>10</v>
      </c>
      <c r="C1615" t="str">
        <f>INDEX(FamilyPlateData!$D:$D,MATCH($I1615,FamilyPlateData!$H:$H,0))</f>
        <v>13</v>
      </c>
      <c r="D1615">
        <f>INDEX(FamilyPlateData!$B:$B,MATCH($I1615,FamilyPlateData!$H:$H,0))</f>
        <v>4</v>
      </c>
      <c r="E1615">
        <v>1</v>
      </c>
      <c r="F1615" s="19">
        <v>68</v>
      </c>
      <c r="G1615" t="s">
        <v>2</v>
      </c>
      <c r="H1615" s="5">
        <v>3</v>
      </c>
      <c r="I1615" t="s">
        <v>327</v>
      </c>
      <c r="J1615" s="15" t="str">
        <f t="shared" si="81"/>
        <v>1-68B-3</v>
      </c>
      <c r="K1615">
        <f>INDEX(FamilyPlateData!I:I,MATCH(I1615,FamilyPlateData!H:H,0))</f>
        <v>2</v>
      </c>
      <c r="L1615" t="str">
        <f>INDEX(FamilyPlateData!J:J,MATCH(I1615,FamilyPlateData!H:H,0))</f>
        <v>A1</v>
      </c>
      <c r="M1615">
        <v>1</v>
      </c>
      <c r="N1615">
        <v>1</v>
      </c>
      <c r="O1615">
        <f>IF(_xlfn.IFNA(INDEX(ShrinkageData!H:H,MATCH(J1615,ShrinkageData!H:H,0)), 0) = 0, 0, 1)</f>
        <v>0</v>
      </c>
      <c r="P1615">
        <v>0</v>
      </c>
      <c r="Q1615">
        <f t="shared" si="82"/>
        <v>1</v>
      </c>
      <c r="R1615" s="1">
        <v>43600</v>
      </c>
      <c r="S1615" s="16">
        <f t="shared" si="83"/>
        <v>163</v>
      </c>
    </row>
    <row r="1616" spans="1:19" x14ac:dyDescent="0.2">
      <c r="A1616" t="str">
        <f>INDEX(FamilyPlateData!$A:$A,MATCH($I1616,FamilyPlateData!$H:$H,0))</f>
        <v>F10M13</v>
      </c>
      <c r="B1616" t="str">
        <f>INDEX(FamilyPlateData!$C:$C,MATCH($I1616,FamilyPlateData!$H:$H,0))</f>
        <v>10</v>
      </c>
      <c r="C1616" t="str">
        <f>INDEX(FamilyPlateData!$D:$D,MATCH($I1616,FamilyPlateData!$H:$H,0))</f>
        <v>13</v>
      </c>
      <c r="D1616">
        <f>INDEX(FamilyPlateData!$B:$B,MATCH($I1616,FamilyPlateData!$H:$H,0))</f>
        <v>4</v>
      </c>
      <c r="E1616">
        <v>1</v>
      </c>
      <c r="F1616" s="19">
        <v>68</v>
      </c>
      <c r="G1616" t="s">
        <v>2</v>
      </c>
      <c r="H1616" s="5">
        <v>4</v>
      </c>
      <c r="I1616" t="s">
        <v>327</v>
      </c>
      <c r="J1616" s="15" t="str">
        <f t="shared" si="81"/>
        <v>1-68B-4</v>
      </c>
      <c r="K1616">
        <f>INDEX(FamilyPlateData!I:I,MATCH(I1616,FamilyPlateData!H:H,0))</f>
        <v>2</v>
      </c>
      <c r="L1616" t="str">
        <f>INDEX(FamilyPlateData!J:J,MATCH(I1616,FamilyPlateData!H:H,0))</f>
        <v>A1</v>
      </c>
      <c r="M1616">
        <v>1</v>
      </c>
      <c r="N1616">
        <v>1</v>
      </c>
      <c r="O1616">
        <f>IF(_xlfn.IFNA(INDEX(ShrinkageData!H:H,MATCH(J1616,ShrinkageData!H:H,0)), 0) = 0, 0, 1)</f>
        <v>1</v>
      </c>
      <c r="P1616">
        <v>0</v>
      </c>
      <c r="Q1616">
        <f t="shared" si="82"/>
        <v>0</v>
      </c>
      <c r="R1616" s="1">
        <v>43593</v>
      </c>
      <c r="S1616" s="16">
        <f t="shared" si="83"/>
        <v>156</v>
      </c>
    </row>
    <row r="1617" spans="1:19" x14ac:dyDescent="0.2">
      <c r="A1617" t="str">
        <f>INDEX(FamilyPlateData!$A:$A,MATCH($I1617,FamilyPlateData!$H:$H,0))</f>
        <v>F10M13</v>
      </c>
      <c r="B1617" t="str">
        <f>INDEX(FamilyPlateData!$C:$C,MATCH($I1617,FamilyPlateData!$H:$H,0))</f>
        <v>10</v>
      </c>
      <c r="C1617" t="str">
        <f>INDEX(FamilyPlateData!$D:$D,MATCH($I1617,FamilyPlateData!$H:$H,0))</f>
        <v>13</v>
      </c>
      <c r="D1617">
        <f>INDEX(FamilyPlateData!$B:$B,MATCH($I1617,FamilyPlateData!$H:$H,0))</f>
        <v>4</v>
      </c>
      <c r="E1617">
        <v>1</v>
      </c>
      <c r="F1617" s="19">
        <v>68</v>
      </c>
      <c r="G1617" t="s">
        <v>2</v>
      </c>
      <c r="H1617" s="5">
        <v>5</v>
      </c>
      <c r="I1617" t="s">
        <v>327</v>
      </c>
      <c r="J1617" s="15" t="str">
        <f t="shared" si="81"/>
        <v>1-68B-5</v>
      </c>
      <c r="K1617">
        <f>INDEX(FamilyPlateData!I:I,MATCH(I1617,FamilyPlateData!H:H,0))</f>
        <v>2</v>
      </c>
      <c r="L1617" t="str">
        <f>INDEX(FamilyPlateData!J:J,MATCH(I1617,FamilyPlateData!H:H,0))</f>
        <v>A1</v>
      </c>
      <c r="M1617">
        <v>1</v>
      </c>
      <c r="N1617">
        <v>1</v>
      </c>
      <c r="O1617">
        <f>IF(_xlfn.IFNA(INDEX(ShrinkageData!H:H,MATCH(J1617,ShrinkageData!H:H,0)), 0) = 0, 0, 1)</f>
        <v>0</v>
      </c>
      <c r="P1617">
        <v>0</v>
      </c>
      <c r="Q1617">
        <f t="shared" si="82"/>
        <v>1</v>
      </c>
      <c r="R1617" s="1">
        <v>43600</v>
      </c>
      <c r="S1617" s="16">
        <f t="shared" si="83"/>
        <v>163</v>
      </c>
    </row>
    <row r="1618" spans="1:19" x14ac:dyDescent="0.2">
      <c r="A1618" t="str">
        <f>INDEX(FamilyPlateData!$A:$A,MATCH($I1618,FamilyPlateData!$H:$H,0))</f>
        <v>F10M13</v>
      </c>
      <c r="B1618" t="str">
        <f>INDEX(FamilyPlateData!$C:$C,MATCH($I1618,FamilyPlateData!$H:$H,0))</f>
        <v>10</v>
      </c>
      <c r="C1618" t="str">
        <f>INDEX(FamilyPlateData!$D:$D,MATCH($I1618,FamilyPlateData!$H:$H,0))</f>
        <v>13</v>
      </c>
      <c r="D1618">
        <f>INDEX(FamilyPlateData!$B:$B,MATCH($I1618,FamilyPlateData!$H:$H,0))</f>
        <v>4</v>
      </c>
      <c r="E1618">
        <v>1</v>
      </c>
      <c r="F1618" s="19">
        <v>68</v>
      </c>
      <c r="G1618" t="s">
        <v>2</v>
      </c>
      <c r="H1618" s="5">
        <v>6</v>
      </c>
      <c r="I1618" t="s">
        <v>327</v>
      </c>
      <c r="J1618" s="15" t="str">
        <f t="shared" si="81"/>
        <v>1-68B-6</v>
      </c>
      <c r="K1618">
        <f>INDEX(FamilyPlateData!I:I,MATCH(I1618,FamilyPlateData!H:H,0))</f>
        <v>2</v>
      </c>
      <c r="L1618" t="str">
        <f>INDEX(FamilyPlateData!J:J,MATCH(I1618,FamilyPlateData!H:H,0))</f>
        <v>A1</v>
      </c>
      <c r="M1618">
        <v>1</v>
      </c>
      <c r="N1618">
        <v>1</v>
      </c>
      <c r="O1618">
        <f>IF(_xlfn.IFNA(INDEX(ShrinkageData!H:H,MATCH(J1618,ShrinkageData!H:H,0)), 0) = 0, 0, 1)</f>
        <v>0</v>
      </c>
      <c r="P1618">
        <v>0</v>
      </c>
      <c r="Q1618">
        <f t="shared" si="82"/>
        <v>1</v>
      </c>
      <c r="R1618" s="1">
        <v>43600</v>
      </c>
      <c r="S1618" s="16">
        <f t="shared" si="83"/>
        <v>163</v>
      </c>
    </row>
    <row r="1619" spans="1:19" x14ac:dyDescent="0.2">
      <c r="A1619" t="str">
        <f>INDEX(FamilyPlateData!$A:$A,MATCH($I1619,FamilyPlateData!$H:$H,0))</f>
        <v>F05M05</v>
      </c>
      <c r="B1619" t="str">
        <f>INDEX(FamilyPlateData!$C:$C,MATCH($I1619,FamilyPlateData!$H:$H,0))</f>
        <v>05</v>
      </c>
      <c r="C1619" t="str">
        <f>INDEX(FamilyPlateData!$D:$D,MATCH($I1619,FamilyPlateData!$H:$H,0))</f>
        <v>05</v>
      </c>
      <c r="D1619">
        <f>INDEX(FamilyPlateData!$B:$B,MATCH($I1619,FamilyPlateData!$H:$H,0))</f>
        <v>2</v>
      </c>
      <c r="E1619">
        <v>1</v>
      </c>
      <c r="F1619" s="19">
        <v>68</v>
      </c>
      <c r="G1619" t="s">
        <v>3</v>
      </c>
      <c r="H1619" s="5">
        <v>1</v>
      </c>
      <c r="I1619" t="s">
        <v>328</v>
      </c>
      <c r="J1619" s="15" t="str">
        <f t="shared" si="81"/>
        <v>1-68C-1</v>
      </c>
      <c r="K1619">
        <f>INDEX(FamilyPlateData!I:I,MATCH(I1619,FamilyPlateData!H:H,0))</f>
        <v>2</v>
      </c>
      <c r="L1619" t="str">
        <f>INDEX(FamilyPlateData!J:J,MATCH(I1619,FamilyPlateData!H:H,0))</f>
        <v>A1</v>
      </c>
      <c r="M1619">
        <v>1</v>
      </c>
      <c r="N1619">
        <v>1</v>
      </c>
      <c r="O1619">
        <f>IF(_xlfn.IFNA(INDEX(ShrinkageData!H:H,MATCH(J1619,ShrinkageData!H:H,0)), 0) = 0, 0, 1)</f>
        <v>0</v>
      </c>
      <c r="P1619">
        <v>0</v>
      </c>
      <c r="Q1619">
        <f t="shared" si="82"/>
        <v>1</v>
      </c>
      <c r="R1619" s="1">
        <v>43593</v>
      </c>
      <c r="S1619" s="16">
        <f t="shared" si="83"/>
        <v>156</v>
      </c>
    </row>
    <row r="1620" spans="1:19" x14ac:dyDescent="0.2">
      <c r="A1620" t="str">
        <f>INDEX(FamilyPlateData!$A:$A,MATCH($I1620,FamilyPlateData!$H:$H,0))</f>
        <v>F05M05</v>
      </c>
      <c r="B1620" t="str">
        <f>INDEX(FamilyPlateData!$C:$C,MATCH($I1620,FamilyPlateData!$H:$H,0))</f>
        <v>05</v>
      </c>
      <c r="C1620" t="str">
        <f>INDEX(FamilyPlateData!$D:$D,MATCH($I1620,FamilyPlateData!$H:$H,0))</f>
        <v>05</v>
      </c>
      <c r="D1620">
        <f>INDEX(FamilyPlateData!$B:$B,MATCH($I1620,FamilyPlateData!$H:$H,0))</f>
        <v>2</v>
      </c>
      <c r="E1620">
        <v>1</v>
      </c>
      <c r="F1620" s="19">
        <v>68</v>
      </c>
      <c r="G1620" t="s">
        <v>3</v>
      </c>
      <c r="H1620" s="5">
        <v>2</v>
      </c>
      <c r="I1620" t="s">
        <v>328</v>
      </c>
      <c r="J1620" s="15" t="str">
        <f t="shared" si="81"/>
        <v>1-68C-2</v>
      </c>
      <c r="K1620">
        <f>INDEX(FamilyPlateData!I:I,MATCH(I1620,FamilyPlateData!H:H,0))</f>
        <v>2</v>
      </c>
      <c r="L1620" t="str">
        <f>INDEX(FamilyPlateData!J:J,MATCH(I1620,FamilyPlateData!H:H,0))</f>
        <v>A1</v>
      </c>
      <c r="M1620">
        <v>1</v>
      </c>
      <c r="N1620">
        <v>1</v>
      </c>
      <c r="O1620">
        <f>IF(_xlfn.IFNA(INDEX(ShrinkageData!H:H,MATCH(J1620,ShrinkageData!H:H,0)), 0) = 0, 0, 1)</f>
        <v>1</v>
      </c>
      <c r="P1620">
        <v>0</v>
      </c>
      <c r="Q1620">
        <f t="shared" si="82"/>
        <v>0</v>
      </c>
      <c r="R1620" s="1">
        <v>43585</v>
      </c>
      <c r="S1620" s="16">
        <f t="shared" si="83"/>
        <v>148</v>
      </c>
    </row>
    <row r="1621" spans="1:19" x14ac:dyDescent="0.2">
      <c r="A1621" t="str">
        <f>INDEX(FamilyPlateData!$A:$A,MATCH($I1621,FamilyPlateData!$H:$H,0))</f>
        <v>F05M05</v>
      </c>
      <c r="B1621" t="str">
        <f>INDEX(FamilyPlateData!$C:$C,MATCH($I1621,FamilyPlateData!$H:$H,0))</f>
        <v>05</v>
      </c>
      <c r="C1621" t="str">
        <f>INDEX(FamilyPlateData!$D:$D,MATCH($I1621,FamilyPlateData!$H:$H,0))</f>
        <v>05</v>
      </c>
      <c r="D1621">
        <f>INDEX(FamilyPlateData!$B:$B,MATCH($I1621,FamilyPlateData!$H:$H,0))</f>
        <v>2</v>
      </c>
      <c r="E1621">
        <v>1</v>
      </c>
      <c r="F1621" s="19">
        <v>68</v>
      </c>
      <c r="G1621" t="s">
        <v>3</v>
      </c>
      <c r="H1621" s="5">
        <v>3</v>
      </c>
      <c r="I1621" t="s">
        <v>328</v>
      </c>
      <c r="J1621" s="15" t="str">
        <f t="shared" si="81"/>
        <v>1-68C-3</v>
      </c>
      <c r="K1621">
        <f>INDEX(FamilyPlateData!I:I,MATCH(I1621,FamilyPlateData!H:H,0))</f>
        <v>2</v>
      </c>
      <c r="L1621" t="str">
        <f>INDEX(FamilyPlateData!J:J,MATCH(I1621,FamilyPlateData!H:H,0))</f>
        <v>A1</v>
      </c>
      <c r="M1621">
        <v>0</v>
      </c>
      <c r="N1621">
        <v>0</v>
      </c>
      <c r="O1621">
        <f>IF(_xlfn.IFNA(INDEX(ShrinkageData!H:H,MATCH(J1621,ShrinkageData!H:H,0)), 0) = 0, 0, 1)</f>
        <v>0</v>
      </c>
      <c r="P1621">
        <v>0</v>
      </c>
      <c r="Q1621">
        <f t="shared" si="82"/>
        <v>0</v>
      </c>
      <c r="R1621" s="1" t="s">
        <v>921</v>
      </c>
      <c r="S1621" s="16">
        <f t="shared" si="83"/>
        <v>0</v>
      </c>
    </row>
    <row r="1622" spans="1:19" x14ac:dyDescent="0.2">
      <c r="A1622" t="str">
        <f>INDEX(FamilyPlateData!$A:$A,MATCH($I1622,FamilyPlateData!$H:$H,0))</f>
        <v>F05M05</v>
      </c>
      <c r="B1622" t="str">
        <f>INDEX(FamilyPlateData!$C:$C,MATCH($I1622,FamilyPlateData!$H:$H,0))</f>
        <v>05</v>
      </c>
      <c r="C1622" t="str">
        <f>INDEX(FamilyPlateData!$D:$D,MATCH($I1622,FamilyPlateData!$H:$H,0))</f>
        <v>05</v>
      </c>
      <c r="D1622">
        <f>INDEX(FamilyPlateData!$B:$B,MATCH($I1622,FamilyPlateData!$H:$H,0))</f>
        <v>2</v>
      </c>
      <c r="E1622">
        <v>1</v>
      </c>
      <c r="F1622" s="19">
        <v>68</v>
      </c>
      <c r="G1622" t="s">
        <v>3</v>
      </c>
      <c r="H1622" s="5">
        <v>4</v>
      </c>
      <c r="I1622" t="s">
        <v>328</v>
      </c>
      <c r="J1622" s="15" t="str">
        <f t="shared" si="81"/>
        <v>1-68C-4</v>
      </c>
      <c r="K1622">
        <f>INDEX(FamilyPlateData!I:I,MATCH(I1622,FamilyPlateData!H:H,0))</f>
        <v>2</v>
      </c>
      <c r="L1622" t="str">
        <f>INDEX(FamilyPlateData!J:J,MATCH(I1622,FamilyPlateData!H:H,0))</f>
        <v>A1</v>
      </c>
      <c r="M1622">
        <v>1</v>
      </c>
      <c r="N1622">
        <v>1</v>
      </c>
      <c r="O1622">
        <f>IF(_xlfn.IFNA(INDEX(ShrinkageData!H:H,MATCH(J1622,ShrinkageData!H:H,0)), 0) = 0, 0, 1)</f>
        <v>0</v>
      </c>
      <c r="P1622">
        <v>0</v>
      </c>
      <c r="Q1622">
        <f t="shared" si="82"/>
        <v>1</v>
      </c>
      <c r="R1622" s="1">
        <v>43595</v>
      </c>
      <c r="S1622" s="16">
        <f t="shared" si="83"/>
        <v>158</v>
      </c>
    </row>
    <row r="1623" spans="1:19" x14ac:dyDescent="0.2">
      <c r="A1623" t="str">
        <f>INDEX(FamilyPlateData!$A:$A,MATCH($I1623,FamilyPlateData!$H:$H,0))</f>
        <v>F05M05</v>
      </c>
      <c r="B1623" t="str">
        <f>INDEX(FamilyPlateData!$C:$C,MATCH($I1623,FamilyPlateData!$H:$H,0))</f>
        <v>05</v>
      </c>
      <c r="C1623" t="str">
        <f>INDEX(FamilyPlateData!$D:$D,MATCH($I1623,FamilyPlateData!$H:$H,0))</f>
        <v>05</v>
      </c>
      <c r="D1623">
        <f>INDEX(FamilyPlateData!$B:$B,MATCH($I1623,FamilyPlateData!$H:$H,0))</f>
        <v>2</v>
      </c>
      <c r="E1623">
        <v>1</v>
      </c>
      <c r="F1623" s="19">
        <v>68</v>
      </c>
      <c r="G1623" t="s">
        <v>3</v>
      </c>
      <c r="H1623" s="5">
        <v>5</v>
      </c>
      <c r="I1623" t="s">
        <v>328</v>
      </c>
      <c r="J1623" s="15" t="str">
        <f t="shared" si="81"/>
        <v>1-68C-5</v>
      </c>
      <c r="K1623">
        <f>INDEX(FamilyPlateData!I:I,MATCH(I1623,FamilyPlateData!H:H,0))</f>
        <v>2</v>
      </c>
      <c r="L1623" t="str">
        <f>INDEX(FamilyPlateData!J:J,MATCH(I1623,FamilyPlateData!H:H,0))</f>
        <v>A1</v>
      </c>
      <c r="M1623">
        <v>0</v>
      </c>
      <c r="N1623">
        <v>0</v>
      </c>
      <c r="O1623">
        <f>IF(_xlfn.IFNA(INDEX(ShrinkageData!H:H,MATCH(J1623,ShrinkageData!H:H,0)), 0) = 0, 0, 1)</f>
        <v>0</v>
      </c>
      <c r="P1623">
        <v>0</v>
      </c>
      <c r="Q1623">
        <f t="shared" si="82"/>
        <v>0</v>
      </c>
      <c r="R1623" s="1" t="s">
        <v>921</v>
      </c>
      <c r="S1623" s="16">
        <f t="shared" si="83"/>
        <v>0</v>
      </c>
    </row>
    <row r="1624" spans="1:19" x14ac:dyDescent="0.2">
      <c r="A1624" t="str">
        <f>INDEX(FamilyPlateData!$A:$A,MATCH($I1624,FamilyPlateData!$H:$H,0))</f>
        <v>F05M05</v>
      </c>
      <c r="B1624" t="str">
        <f>INDEX(FamilyPlateData!$C:$C,MATCH($I1624,FamilyPlateData!$H:$H,0))</f>
        <v>05</v>
      </c>
      <c r="C1624" t="str">
        <f>INDEX(FamilyPlateData!$D:$D,MATCH($I1624,FamilyPlateData!$H:$H,0))</f>
        <v>05</v>
      </c>
      <c r="D1624">
        <f>INDEX(FamilyPlateData!$B:$B,MATCH($I1624,FamilyPlateData!$H:$H,0))</f>
        <v>2</v>
      </c>
      <c r="E1624">
        <v>1</v>
      </c>
      <c r="F1624" s="19">
        <v>68</v>
      </c>
      <c r="G1624" t="s">
        <v>3</v>
      </c>
      <c r="H1624" s="5">
        <v>6</v>
      </c>
      <c r="I1624" t="s">
        <v>328</v>
      </c>
      <c r="J1624" s="15" t="str">
        <f t="shared" si="81"/>
        <v>1-68C-6</v>
      </c>
      <c r="K1624">
        <f>INDEX(FamilyPlateData!I:I,MATCH(I1624,FamilyPlateData!H:H,0))</f>
        <v>2</v>
      </c>
      <c r="L1624" t="str">
        <f>INDEX(FamilyPlateData!J:J,MATCH(I1624,FamilyPlateData!H:H,0))</f>
        <v>A1</v>
      </c>
      <c r="M1624">
        <v>1</v>
      </c>
      <c r="N1624">
        <v>1</v>
      </c>
      <c r="O1624">
        <f>IF(_xlfn.IFNA(INDEX(ShrinkageData!H:H,MATCH(J1624,ShrinkageData!H:H,0)), 0) = 0, 0, 1)</f>
        <v>0</v>
      </c>
      <c r="P1624">
        <v>0</v>
      </c>
      <c r="Q1624">
        <f t="shared" si="82"/>
        <v>1</v>
      </c>
      <c r="R1624" s="1">
        <v>43585</v>
      </c>
      <c r="S1624" s="16">
        <f t="shared" si="83"/>
        <v>148</v>
      </c>
    </row>
    <row r="1625" spans="1:19" x14ac:dyDescent="0.2">
      <c r="A1625" t="str">
        <f>INDEX(FamilyPlateData!$A:$A,MATCH($I1625,FamilyPlateData!$H:$H,0))</f>
        <v>F05M05</v>
      </c>
      <c r="B1625" t="str">
        <f>INDEX(FamilyPlateData!$C:$C,MATCH($I1625,FamilyPlateData!$H:$H,0))</f>
        <v>05</v>
      </c>
      <c r="C1625" t="str">
        <f>INDEX(FamilyPlateData!$D:$D,MATCH($I1625,FamilyPlateData!$H:$H,0))</f>
        <v>05</v>
      </c>
      <c r="D1625">
        <f>INDEX(FamilyPlateData!$B:$B,MATCH($I1625,FamilyPlateData!$H:$H,0))</f>
        <v>2</v>
      </c>
      <c r="E1625">
        <v>1</v>
      </c>
      <c r="F1625" s="19">
        <v>68</v>
      </c>
      <c r="G1625" t="s">
        <v>4</v>
      </c>
      <c r="H1625" s="5">
        <v>1</v>
      </c>
      <c r="I1625" t="s">
        <v>329</v>
      </c>
      <c r="J1625" s="15" t="str">
        <f t="shared" si="81"/>
        <v>1-68D-1</v>
      </c>
      <c r="K1625">
        <f>INDEX(FamilyPlateData!I:I,MATCH(I1625,FamilyPlateData!H:H,0))</f>
        <v>2</v>
      </c>
      <c r="L1625" t="str">
        <f>INDEX(FamilyPlateData!J:J,MATCH(I1625,FamilyPlateData!H:H,0))</f>
        <v>A1</v>
      </c>
      <c r="M1625">
        <v>1</v>
      </c>
      <c r="N1625">
        <v>1</v>
      </c>
      <c r="O1625">
        <f>IF(_xlfn.IFNA(INDEX(ShrinkageData!H:H,MATCH(J1625,ShrinkageData!H:H,0)), 0) = 0, 0, 1)</f>
        <v>0</v>
      </c>
      <c r="P1625">
        <v>0</v>
      </c>
      <c r="Q1625">
        <f t="shared" si="82"/>
        <v>1</v>
      </c>
      <c r="R1625" s="1">
        <v>43585</v>
      </c>
      <c r="S1625" s="16">
        <f t="shared" si="83"/>
        <v>148</v>
      </c>
    </row>
    <row r="1626" spans="1:19" x14ac:dyDescent="0.2">
      <c r="A1626" t="str">
        <f>INDEX(FamilyPlateData!$A:$A,MATCH($I1626,FamilyPlateData!$H:$H,0))</f>
        <v>F05M05</v>
      </c>
      <c r="B1626" t="str">
        <f>INDEX(FamilyPlateData!$C:$C,MATCH($I1626,FamilyPlateData!$H:$H,0))</f>
        <v>05</v>
      </c>
      <c r="C1626" t="str">
        <f>INDEX(FamilyPlateData!$D:$D,MATCH($I1626,FamilyPlateData!$H:$H,0))</f>
        <v>05</v>
      </c>
      <c r="D1626">
        <f>INDEX(FamilyPlateData!$B:$B,MATCH($I1626,FamilyPlateData!$H:$H,0))</f>
        <v>2</v>
      </c>
      <c r="E1626">
        <v>1</v>
      </c>
      <c r="F1626" s="19">
        <v>68</v>
      </c>
      <c r="G1626" t="s">
        <v>4</v>
      </c>
      <c r="H1626" s="5">
        <v>2</v>
      </c>
      <c r="I1626" t="s">
        <v>329</v>
      </c>
      <c r="J1626" s="15" t="str">
        <f t="shared" si="81"/>
        <v>1-68D-2</v>
      </c>
      <c r="K1626">
        <f>INDEX(FamilyPlateData!I:I,MATCH(I1626,FamilyPlateData!H:H,0))</f>
        <v>2</v>
      </c>
      <c r="L1626" t="str">
        <f>INDEX(FamilyPlateData!J:J,MATCH(I1626,FamilyPlateData!H:H,0))</f>
        <v>A1</v>
      </c>
      <c r="M1626">
        <v>1</v>
      </c>
      <c r="N1626">
        <v>1</v>
      </c>
      <c r="O1626">
        <f>IF(_xlfn.IFNA(INDEX(ShrinkageData!H:H,MATCH(J1626,ShrinkageData!H:H,0)), 0) = 0, 0, 1)</f>
        <v>0</v>
      </c>
      <c r="P1626">
        <v>0</v>
      </c>
      <c r="Q1626">
        <f t="shared" si="82"/>
        <v>1</v>
      </c>
      <c r="R1626" s="1">
        <v>43585</v>
      </c>
      <c r="S1626" s="16">
        <f t="shared" si="83"/>
        <v>148</v>
      </c>
    </row>
    <row r="1627" spans="1:19" x14ac:dyDescent="0.2">
      <c r="A1627" t="str">
        <f>INDEX(FamilyPlateData!$A:$A,MATCH($I1627,FamilyPlateData!$H:$H,0))</f>
        <v>F05M05</v>
      </c>
      <c r="B1627" t="str">
        <f>INDEX(FamilyPlateData!$C:$C,MATCH($I1627,FamilyPlateData!$H:$H,0))</f>
        <v>05</v>
      </c>
      <c r="C1627" t="str">
        <f>INDEX(FamilyPlateData!$D:$D,MATCH($I1627,FamilyPlateData!$H:$H,0))</f>
        <v>05</v>
      </c>
      <c r="D1627">
        <f>INDEX(FamilyPlateData!$B:$B,MATCH($I1627,FamilyPlateData!$H:$H,0))</f>
        <v>2</v>
      </c>
      <c r="E1627">
        <v>1</v>
      </c>
      <c r="F1627" s="19">
        <v>68</v>
      </c>
      <c r="G1627" t="s">
        <v>4</v>
      </c>
      <c r="H1627" s="5">
        <v>3</v>
      </c>
      <c r="I1627" t="s">
        <v>329</v>
      </c>
      <c r="J1627" s="15" t="str">
        <f t="shared" si="81"/>
        <v>1-68D-3</v>
      </c>
      <c r="K1627">
        <f>INDEX(FamilyPlateData!I:I,MATCH(I1627,FamilyPlateData!H:H,0))</f>
        <v>2</v>
      </c>
      <c r="L1627" t="str">
        <f>INDEX(FamilyPlateData!J:J,MATCH(I1627,FamilyPlateData!H:H,0))</f>
        <v>A1</v>
      </c>
      <c r="M1627">
        <v>1</v>
      </c>
      <c r="N1627">
        <v>1</v>
      </c>
      <c r="O1627">
        <f>IF(_xlfn.IFNA(INDEX(ShrinkageData!H:H,MATCH(J1627,ShrinkageData!H:H,0)), 0) = 0, 0, 1)</f>
        <v>1</v>
      </c>
      <c r="P1627">
        <v>0</v>
      </c>
      <c r="Q1627">
        <f t="shared" si="82"/>
        <v>0</v>
      </c>
      <c r="R1627" s="1">
        <v>43578</v>
      </c>
      <c r="S1627" s="16">
        <f t="shared" si="83"/>
        <v>141</v>
      </c>
    </row>
    <row r="1628" spans="1:19" x14ac:dyDescent="0.2">
      <c r="A1628" t="str">
        <f>INDEX(FamilyPlateData!$A:$A,MATCH($I1628,FamilyPlateData!$H:$H,0))</f>
        <v>F05M05</v>
      </c>
      <c r="B1628" t="str">
        <f>INDEX(FamilyPlateData!$C:$C,MATCH($I1628,FamilyPlateData!$H:$H,0))</f>
        <v>05</v>
      </c>
      <c r="C1628" t="str">
        <f>INDEX(FamilyPlateData!$D:$D,MATCH($I1628,FamilyPlateData!$H:$H,0))</f>
        <v>05</v>
      </c>
      <c r="D1628">
        <f>INDEX(FamilyPlateData!$B:$B,MATCH($I1628,FamilyPlateData!$H:$H,0))</f>
        <v>2</v>
      </c>
      <c r="E1628">
        <v>1</v>
      </c>
      <c r="F1628" s="19">
        <v>68</v>
      </c>
      <c r="G1628" t="s">
        <v>4</v>
      </c>
      <c r="H1628" s="5">
        <v>4</v>
      </c>
      <c r="I1628" t="s">
        <v>329</v>
      </c>
      <c r="J1628" s="15" t="str">
        <f t="shared" si="81"/>
        <v>1-68D-4</v>
      </c>
      <c r="K1628">
        <f>INDEX(FamilyPlateData!I:I,MATCH(I1628,FamilyPlateData!H:H,0))</f>
        <v>2</v>
      </c>
      <c r="L1628" t="str">
        <f>INDEX(FamilyPlateData!J:J,MATCH(I1628,FamilyPlateData!H:H,0))</f>
        <v>A1</v>
      </c>
      <c r="M1628">
        <v>1</v>
      </c>
      <c r="N1628">
        <v>1</v>
      </c>
      <c r="O1628">
        <f>IF(_xlfn.IFNA(INDEX(ShrinkageData!H:H,MATCH(J1628,ShrinkageData!H:H,0)), 0) = 0, 0, 1)</f>
        <v>0</v>
      </c>
      <c r="P1628">
        <v>0</v>
      </c>
      <c r="Q1628">
        <f t="shared" si="82"/>
        <v>1</v>
      </c>
      <c r="R1628" s="1">
        <v>43600</v>
      </c>
      <c r="S1628" s="16">
        <f t="shared" si="83"/>
        <v>163</v>
      </c>
    </row>
    <row r="1629" spans="1:19" x14ac:dyDescent="0.2">
      <c r="A1629" t="str">
        <f>INDEX(FamilyPlateData!$A:$A,MATCH($I1629,FamilyPlateData!$H:$H,0))</f>
        <v>F05M05</v>
      </c>
      <c r="B1629" t="str">
        <f>INDEX(FamilyPlateData!$C:$C,MATCH($I1629,FamilyPlateData!$H:$H,0))</f>
        <v>05</v>
      </c>
      <c r="C1629" t="str">
        <f>INDEX(FamilyPlateData!$D:$D,MATCH($I1629,FamilyPlateData!$H:$H,0))</f>
        <v>05</v>
      </c>
      <c r="D1629">
        <f>INDEX(FamilyPlateData!$B:$B,MATCH($I1629,FamilyPlateData!$H:$H,0))</f>
        <v>2</v>
      </c>
      <c r="E1629">
        <v>1</v>
      </c>
      <c r="F1629" s="19">
        <v>68</v>
      </c>
      <c r="G1629" t="s">
        <v>4</v>
      </c>
      <c r="H1629" s="5">
        <v>5</v>
      </c>
      <c r="I1629" t="s">
        <v>329</v>
      </c>
      <c r="J1629" s="15" t="str">
        <f t="shared" si="81"/>
        <v>1-68D-5</v>
      </c>
      <c r="K1629">
        <f>INDEX(FamilyPlateData!I:I,MATCH(I1629,FamilyPlateData!H:H,0))</f>
        <v>2</v>
      </c>
      <c r="L1629" t="str">
        <f>INDEX(FamilyPlateData!J:J,MATCH(I1629,FamilyPlateData!H:H,0))</f>
        <v>A1</v>
      </c>
      <c r="M1629">
        <v>1</v>
      </c>
      <c r="N1629">
        <v>1</v>
      </c>
      <c r="O1629">
        <f>IF(_xlfn.IFNA(INDEX(ShrinkageData!H:H,MATCH(J1629,ShrinkageData!H:H,0)), 0) = 0, 0, 1)</f>
        <v>0</v>
      </c>
      <c r="P1629">
        <v>0</v>
      </c>
      <c r="Q1629">
        <f t="shared" si="82"/>
        <v>1</v>
      </c>
      <c r="R1629" s="1">
        <v>43595</v>
      </c>
      <c r="S1629" s="16">
        <f t="shared" si="83"/>
        <v>158</v>
      </c>
    </row>
    <row r="1630" spans="1:19" x14ac:dyDescent="0.2">
      <c r="A1630" t="str">
        <f>INDEX(FamilyPlateData!$A:$A,MATCH($I1630,FamilyPlateData!$H:$H,0))</f>
        <v>F05M05</v>
      </c>
      <c r="B1630" t="str">
        <f>INDEX(FamilyPlateData!$C:$C,MATCH($I1630,FamilyPlateData!$H:$H,0))</f>
        <v>05</v>
      </c>
      <c r="C1630" t="str">
        <f>INDEX(FamilyPlateData!$D:$D,MATCH($I1630,FamilyPlateData!$H:$H,0))</f>
        <v>05</v>
      </c>
      <c r="D1630">
        <f>INDEX(FamilyPlateData!$B:$B,MATCH($I1630,FamilyPlateData!$H:$H,0))</f>
        <v>2</v>
      </c>
      <c r="E1630">
        <v>1</v>
      </c>
      <c r="F1630" s="19">
        <v>68</v>
      </c>
      <c r="G1630" t="s">
        <v>4</v>
      </c>
      <c r="H1630" s="5">
        <v>6</v>
      </c>
      <c r="I1630" t="s">
        <v>329</v>
      </c>
      <c r="J1630" s="15" t="str">
        <f t="shared" si="81"/>
        <v>1-68D-6</v>
      </c>
      <c r="K1630">
        <f>INDEX(FamilyPlateData!I:I,MATCH(I1630,FamilyPlateData!H:H,0))</f>
        <v>2</v>
      </c>
      <c r="L1630" t="str">
        <f>INDEX(FamilyPlateData!J:J,MATCH(I1630,FamilyPlateData!H:H,0))</f>
        <v>A1</v>
      </c>
      <c r="M1630">
        <v>1</v>
      </c>
      <c r="N1630">
        <v>1</v>
      </c>
      <c r="O1630">
        <f>IF(_xlfn.IFNA(INDEX(ShrinkageData!H:H,MATCH(J1630,ShrinkageData!H:H,0)), 0) = 0, 0, 1)</f>
        <v>1</v>
      </c>
      <c r="P1630">
        <v>0</v>
      </c>
      <c r="Q1630">
        <f t="shared" si="82"/>
        <v>0</v>
      </c>
      <c r="R1630" s="1">
        <v>43585</v>
      </c>
      <c r="S1630" s="16">
        <f t="shared" si="83"/>
        <v>148</v>
      </c>
    </row>
    <row r="1631" spans="1:19" x14ac:dyDescent="0.2">
      <c r="A1631" t="str">
        <f>INDEX(FamilyPlateData!$A:$A,MATCH($I1631,FamilyPlateData!$H:$H,0))</f>
        <v>F12M16</v>
      </c>
      <c r="B1631" t="str">
        <f>INDEX(FamilyPlateData!$C:$C,MATCH($I1631,FamilyPlateData!$H:$H,0))</f>
        <v>12</v>
      </c>
      <c r="C1631" t="str">
        <f>INDEX(FamilyPlateData!$D:$D,MATCH($I1631,FamilyPlateData!$H:$H,0))</f>
        <v>16</v>
      </c>
      <c r="D1631">
        <f>INDEX(FamilyPlateData!$B:$B,MATCH($I1631,FamilyPlateData!$H:$H,0))</f>
        <v>4</v>
      </c>
      <c r="E1631">
        <v>1</v>
      </c>
      <c r="F1631" s="19">
        <v>69</v>
      </c>
      <c r="G1631" t="s">
        <v>1</v>
      </c>
      <c r="H1631" s="5">
        <v>1</v>
      </c>
      <c r="I1631" t="s">
        <v>330</v>
      </c>
      <c r="J1631" s="15" t="str">
        <f t="shared" si="81"/>
        <v>1-69A-1</v>
      </c>
      <c r="K1631">
        <f>INDEX(FamilyPlateData!I:I,MATCH(I1631,FamilyPlateData!H:H,0))</f>
        <v>3</v>
      </c>
      <c r="L1631" t="str">
        <f>INDEX(FamilyPlateData!J:J,MATCH(I1631,FamilyPlateData!H:H,0))</f>
        <v>A4</v>
      </c>
      <c r="M1631">
        <v>1</v>
      </c>
      <c r="N1631">
        <v>1</v>
      </c>
      <c r="O1631">
        <f>IF(_xlfn.IFNA(INDEX(ShrinkageData!H:H,MATCH(J1631,ShrinkageData!H:H,0)), 0) = 0, 0, 1)</f>
        <v>0</v>
      </c>
      <c r="P1631">
        <v>0</v>
      </c>
      <c r="Q1631">
        <f t="shared" si="82"/>
        <v>1</v>
      </c>
      <c r="R1631" s="1">
        <v>43600</v>
      </c>
      <c r="S1631" s="16">
        <f t="shared" si="83"/>
        <v>163</v>
      </c>
    </row>
    <row r="1632" spans="1:19" x14ac:dyDescent="0.2">
      <c r="A1632" t="str">
        <f>INDEX(FamilyPlateData!$A:$A,MATCH($I1632,FamilyPlateData!$H:$H,0))</f>
        <v>F12M16</v>
      </c>
      <c r="B1632" t="str">
        <f>INDEX(FamilyPlateData!$C:$C,MATCH($I1632,FamilyPlateData!$H:$H,0))</f>
        <v>12</v>
      </c>
      <c r="C1632" t="str">
        <f>INDEX(FamilyPlateData!$D:$D,MATCH($I1632,FamilyPlateData!$H:$H,0))</f>
        <v>16</v>
      </c>
      <c r="D1632">
        <f>INDEX(FamilyPlateData!$B:$B,MATCH($I1632,FamilyPlateData!$H:$H,0))</f>
        <v>4</v>
      </c>
      <c r="E1632">
        <v>1</v>
      </c>
      <c r="F1632" s="19">
        <v>69</v>
      </c>
      <c r="G1632" t="s">
        <v>1</v>
      </c>
      <c r="H1632" s="5">
        <v>2</v>
      </c>
      <c r="I1632" t="s">
        <v>330</v>
      </c>
      <c r="J1632" s="15" t="str">
        <f t="shared" si="81"/>
        <v>1-69A-2</v>
      </c>
      <c r="K1632">
        <f>INDEX(FamilyPlateData!I:I,MATCH(I1632,FamilyPlateData!H:H,0))</f>
        <v>3</v>
      </c>
      <c r="L1632" t="str">
        <f>INDEX(FamilyPlateData!J:J,MATCH(I1632,FamilyPlateData!H:H,0))</f>
        <v>A4</v>
      </c>
      <c r="M1632">
        <v>1</v>
      </c>
      <c r="N1632">
        <v>1</v>
      </c>
      <c r="O1632">
        <f>IF(_xlfn.IFNA(INDEX(ShrinkageData!H:H,MATCH(J1632,ShrinkageData!H:H,0)), 0) = 0, 0, 1)</f>
        <v>0</v>
      </c>
      <c r="P1632">
        <v>0</v>
      </c>
      <c r="Q1632">
        <f t="shared" si="82"/>
        <v>1</v>
      </c>
      <c r="R1632" s="1">
        <v>43600</v>
      </c>
      <c r="S1632" s="16">
        <f t="shared" si="83"/>
        <v>163</v>
      </c>
    </row>
    <row r="1633" spans="1:19" x14ac:dyDescent="0.2">
      <c r="A1633" t="str">
        <f>INDEX(FamilyPlateData!$A:$A,MATCH($I1633,FamilyPlateData!$H:$H,0))</f>
        <v>F12M16</v>
      </c>
      <c r="B1633" t="str">
        <f>INDEX(FamilyPlateData!$C:$C,MATCH($I1633,FamilyPlateData!$H:$H,0))</f>
        <v>12</v>
      </c>
      <c r="C1633" t="str">
        <f>INDEX(FamilyPlateData!$D:$D,MATCH($I1633,FamilyPlateData!$H:$H,0))</f>
        <v>16</v>
      </c>
      <c r="D1633">
        <f>INDEX(FamilyPlateData!$B:$B,MATCH($I1633,FamilyPlateData!$H:$H,0))</f>
        <v>4</v>
      </c>
      <c r="E1633">
        <v>1</v>
      </c>
      <c r="F1633" s="19">
        <v>69</v>
      </c>
      <c r="G1633" t="s">
        <v>1</v>
      </c>
      <c r="H1633" s="5">
        <v>3</v>
      </c>
      <c r="I1633" t="s">
        <v>330</v>
      </c>
      <c r="J1633" s="15" t="str">
        <f t="shared" si="81"/>
        <v>1-69A-3</v>
      </c>
      <c r="K1633">
        <f>INDEX(FamilyPlateData!I:I,MATCH(I1633,FamilyPlateData!H:H,0))</f>
        <v>3</v>
      </c>
      <c r="L1633" t="str">
        <f>INDEX(FamilyPlateData!J:J,MATCH(I1633,FamilyPlateData!H:H,0))</f>
        <v>A4</v>
      </c>
      <c r="M1633">
        <v>1</v>
      </c>
      <c r="N1633">
        <v>1</v>
      </c>
      <c r="O1633">
        <f>IF(_xlfn.IFNA(INDEX(ShrinkageData!H:H,MATCH(J1633,ShrinkageData!H:H,0)), 0) = 0, 0, 1)</f>
        <v>0</v>
      </c>
      <c r="P1633">
        <v>0</v>
      </c>
      <c r="Q1633">
        <f t="shared" si="82"/>
        <v>1</v>
      </c>
      <c r="R1633" s="1">
        <v>43600</v>
      </c>
      <c r="S1633" s="16">
        <f t="shared" si="83"/>
        <v>163</v>
      </c>
    </row>
    <row r="1634" spans="1:19" x14ac:dyDescent="0.2">
      <c r="A1634" t="str">
        <f>INDEX(FamilyPlateData!$A:$A,MATCH($I1634,FamilyPlateData!$H:$H,0))</f>
        <v>F12M16</v>
      </c>
      <c r="B1634" t="str">
        <f>INDEX(FamilyPlateData!$C:$C,MATCH($I1634,FamilyPlateData!$H:$H,0))</f>
        <v>12</v>
      </c>
      <c r="C1634" t="str">
        <f>INDEX(FamilyPlateData!$D:$D,MATCH($I1634,FamilyPlateData!$H:$H,0))</f>
        <v>16</v>
      </c>
      <c r="D1634">
        <f>INDEX(FamilyPlateData!$B:$B,MATCH($I1634,FamilyPlateData!$H:$H,0))</f>
        <v>4</v>
      </c>
      <c r="E1634">
        <v>1</v>
      </c>
      <c r="F1634" s="19">
        <v>69</v>
      </c>
      <c r="G1634" t="s">
        <v>1</v>
      </c>
      <c r="H1634" s="5">
        <v>4</v>
      </c>
      <c r="I1634" t="s">
        <v>330</v>
      </c>
      <c r="J1634" s="15" t="str">
        <f t="shared" si="81"/>
        <v>1-69A-4</v>
      </c>
      <c r="K1634">
        <f>INDEX(FamilyPlateData!I:I,MATCH(I1634,FamilyPlateData!H:H,0))</f>
        <v>3</v>
      </c>
      <c r="L1634" t="str">
        <f>INDEX(FamilyPlateData!J:J,MATCH(I1634,FamilyPlateData!H:H,0))</f>
        <v>A4</v>
      </c>
      <c r="M1634">
        <v>1</v>
      </c>
      <c r="N1634">
        <v>1</v>
      </c>
      <c r="O1634">
        <f>IF(_xlfn.IFNA(INDEX(ShrinkageData!H:H,MATCH(J1634,ShrinkageData!H:H,0)), 0) = 0, 0, 1)</f>
        <v>0</v>
      </c>
      <c r="P1634">
        <v>0</v>
      </c>
      <c r="Q1634">
        <f t="shared" si="82"/>
        <v>1</v>
      </c>
      <c r="R1634" s="1">
        <v>43600</v>
      </c>
      <c r="S1634" s="16">
        <f t="shared" si="83"/>
        <v>163</v>
      </c>
    </row>
    <row r="1635" spans="1:19" x14ac:dyDescent="0.2">
      <c r="A1635" t="str">
        <f>INDEX(FamilyPlateData!$A:$A,MATCH($I1635,FamilyPlateData!$H:$H,0))</f>
        <v>F12M16</v>
      </c>
      <c r="B1635" t="str">
        <f>INDEX(FamilyPlateData!$C:$C,MATCH($I1635,FamilyPlateData!$H:$H,0))</f>
        <v>12</v>
      </c>
      <c r="C1635" t="str">
        <f>INDEX(FamilyPlateData!$D:$D,MATCH($I1635,FamilyPlateData!$H:$H,0))</f>
        <v>16</v>
      </c>
      <c r="D1635">
        <f>INDEX(FamilyPlateData!$B:$B,MATCH($I1635,FamilyPlateData!$H:$H,0))</f>
        <v>4</v>
      </c>
      <c r="E1635">
        <v>1</v>
      </c>
      <c r="F1635" s="19">
        <v>69</v>
      </c>
      <c r="G1635" t="s">
        <v>1</v>
      </c>
      <c r="H1635" s="5">
        <v>5</v>
      </c>
      <c r="I1635" t="s">
        <v>330</v>
      </c>
      <c r="J1635" s="15" t="str">
        <f t="shared" si="81"/>
        <v>1-69A-5</v>
      </c>
      <c r="K1635">
        <f>INDEX(FamilyPlateData!I:I,MATCH(I1635,FamilyPlateData!H:H,0))</f>
        <v>3</v>
      </c>
      <c r="L1635" t="str">
        <f>INDEX(FamilyPlateData!J:J,MATCH(I1635,FamilyPlateData!H:H,0))</f>
        <v>A4</v>
      </c>
      <c r="M1635">
        <v>1</v>
      </c>
      <c r="N1635">
        <v>1</v>
      </c>
      <c r="O1635">
        <f>IF(_xlfn.IFNA(INDEX(ShrinkageData!H:H,MATCH(J1635,ShrinkageData!H:H,0)), 0) = 0, 0, 1)</f>
        <v>0</v>
      </c>
      <c r="P1635">
        <v>0</v>
      </c>
      <c r="Q1635">
        <f t="shared" si="82"/>
        <v>1</v>
      </c>
      <c r="R1635" s="1">
        <v>43600</v>
      </c>
      <c r="S1635" s="16">
        <f t="shared" si="83"/>
        <v>163</v>
      </c>
    </row>
    <row r="1636" spans="1:19" x14ac:dyDescent="0.2">
      <c r="A1636" t="str">
        <f>INDEX(FamilyPlateData!$A:$A,MATCH($I1636,FamilyPlateData!$H:$H,0))</f>
        <v>F12M16</v>
      </c>
      <c r="B1636" t="str">
        <f>INDEX(FamilyPlateData!$C:$C,MATCH($I1636,FamilyPlateData!$H:$H,0))</f>
        <v>12</v>
      </c>
      <c r="C1636" t="str">
        <f>INDEX(FamilyPlateData!$D:$D,MATCH($I1636,FamilyPlateData!$H:$H,0))</f>
        <v>16</v>
      </c>
      <c r="D1636">
        <f>INDEX(FamilyPlateData!$B:$B,MATCH($I1636,FamilyPlateData!$H:$H,0))</f>
        <v>4</v>
      </c>
      <c r="E1636">
        <v>1</v>
      </c>
      <c r="F1636" s="19">
        <v>69</v>
      </c>
      <c r="G1636" t="s">
        <v>1</v>
      </c>
      <c r="H1636" s="5">
        <v>6</v>
      </c>
      <c r="I1636" t="s">
        <v>330</v>
      </c>
      <c r="J1636" s="15" t="str">
        <f t="shared" si="81"/>
        <v>1-69A-6</v>
      </c>
      <c r="K1636">
        <f>INDEX(FamilyPlateData!I:I,MATCH(I1636,FamilyPlateData!H:H,0))</f>
        <v>3</v>
      </c>
      <c r="L1636" t="str">
        <f>INDEX(FamilyPlateData!J:J,MATCH(I1636,FamilyPlateData!H:H,0))</f>
        <v>A4</v>
      </c>
      <c r="M1636">
        <v>1</v>
      </c>
      <c r="N1636">
        <v>1</v>
      </c>
      <c r="O1636">
        <f>IF(_xlfn.IFNA(INDEX(ShrinkageData!H:H,MATCH(J1636,ShrinkageData!H:H,0)), 0) = 0, 0, 1)</f>
        <v>1</v>
      </c>
      <c r="P1636">
        <v>0</v>
      </c>
      <c r="Q1636">
        <f t="shared" si="82"/>
        <v>0</v>
      </c>
      <c r="R1636" s="1">
        <v>43566</v>
      </c>
      <c r="S1636" s="16">
        <f t="shared" si="83"/>
        <v>129</v>
      </c>
    </row>
    <row r="1637" spans="1:19" x14ac:dyDescent="0.2">
      <c r="A1637" t="str">
        <f>INDEX(FamilyPlateData!$A:$A,MATCH($I1637,FamilyPlateData!$H:$H,0))</f>
        <v>F12M16</v>
      </c>
      <c r="B1637" t="str">
        <f>INDEX(FamilyPlateData!$C:$C,MATCH($I1637,FamilyPlateData!$H:$H,0))</f>
        <v>12</v>
      </c>
      <c r="C1637" t="str">
        <f>INDEX(FamilyPlateData!$D:$D,MATCH($I1637,FamilyPlateData!$H:$H,0))</f>
        <v>16</v>
      </c>
      <c r="D1637">
        <f>INDEX(FamilyPlateData!$B:$B,MATCH($I1637,FamilyPlateData!$H:$H,0))</f>
        <v>4</v>
      </c>
      <c r="E1637">
        <v>1</v>
      </c>
      <c r="F1637" s="19">
        <v>69</v>
      </c>
      <c r="G1637" t="s">
        <v>2</v>
      </c>
      <c r="H1637" s="5">
        <v>1</v>
      </c>
      <c r="I1637" t="s">
        <v>331</v>
      </c>
      <c r="J1637" s="15" t="str">
        <f t="shared" si="81"/>
        <v>1-69B-1</v>
      </c>
      <c r="K1637">
        <f>INDEX(FamilyPlateData!I:I,MATCH(I1637,FamilyPlateData!H:H,0))</f>
        <v>3</v>
      </c>
      <c r="L1637" t="str">
        <f>INDEX(FamilyPlateData!J:J,MATCH(I1637,FamilyPlateData!H:H,0))</f>
        <v>A4</v>
      </c>
      <c r="M1637">
        <v>1</v>
      </c>
      <c r="N1637">
        <v>1</v>
      </c>
      <c r="O1637">
        <f>IF(_xlfn.IFNA(INDEX(ShrinkageData!H:H,MATCH(J1637,ShrinkageData!H:H,0)), 0) = 0, 0, 1)</f>
        <v>0</v>
      </c>
      <c r="P1637">
        <v>0</v>
      </c>
      <c r="Q1637">
        <f t="shared" si="82"/>
        <v>1</v>
      </c>
      <c r="R1637" s="1">
        <v>43600</v>
      </c>
      <c r="S1637" s="16">
        <f t="shared" si="83"/>
        <v>163</v>
      </c>
    </row>
    <row r="1638" spans="1:19" x14ac:dyDescent="0.2">
      <c r="A1638" t="str">
        <f>INDEX(FamilyPlateData!$A:$A,MATCH($I1638,FamilyPlateData!$H:$H,0))</f>
        <v>F12M16</v>
      </c>
      <c r="B1638" t="str">
        <f>INDEX(FamilyPlateData!$C:$C,MATCH($I1638,FamilyPlateData!$H:$H,0))</f>
        <v>12</v>
      </c>
      <c r="C1638" t="str">
        <f>INDEX(FamilyPlateData!$D:$D,MATCH($I1638,FamilyPlateData!$H:$H,0))</f>
        <v>16</v>
      </c>
      <c r="D1638">
        <f>INDEX(FamilyPlateData!$B:$B,MATCH($I1638,FamilyPlateData!$H:$H,0))</f>
        <v>4</v>
      </c>
      <c r="E1638">
        <v>1</v>
      </c>
      <c r="F1638" s="19">
        <v>69</v>
      </c>
      <c r="G1638" t="s">
        <v>2</v>
      </c>
      <c r="H1638" s="5">
        <v>2</v>
      </c>
      <c r="I1638" t="s">
        <v>331</v>
      </c>
      <c r="J1638" s="15" t="str">
        <f t="shared" si="81"/>
        <v>1-69B-2</v>
      </c>
      <c r="K1638">
        <f>INDEX(FamilyPlateData!I:I,MATCH(I1638,FamilyPlateData!H:H,0))</f>
        <v>3</v>
      </c>
      <c r="L1638" t="str">
        <f>INDEX(FamilyPlateData!J:J,MATCH(I1638,FamilyPlateData!H:H,0))</f>
        <v>A4</v>
      </c>
      <c r="M1638">
        <v>0</v>
      </c>
      <c r="N1638">
        <v>0</v>
      </c>
      <c r="O1638">
        <f>IF(_xlfn.IFNA(INDEX(ShrinkageData!H:H,MATCH(J1638,ShrinkageData!H:H,0)), 0) = 0, 0, 1)</f>
        <v>0</v>
      </c>
      <c r="P1638">
        <v>0</v>
      </c>
      <c r="Q1638">
        <f t="shared" si="82"/>
        <v>0</v>
      </c>
      <c r="R1638" s="1" t="s">
        <v>921</v>
      </c>
      <c r="S1638" s="16">
        <f t="shared" si="83"/>
        <v>0</v>
      </c>
    </row>
    <row r="1639" spans="1:19" x14ac:dyDescent="0.2">
      <c r="A1639" t="str">
        <f>INDEX(FamilyPlateData!$A:$A,MATCH($I1639,FamilyPlateData!$H:$H,0))</f>
        <v>F12M16</v>
      </c>
      <c r="B1639" t="str">
        <f>INDEX(FamilyPlateData!$C:$C,MATCH($I1639,FamilyPlateData!$H:$H,0))</f>
        <v>12</v>
      </c>
      <c r="C1639" t="str">
        <f>INDEX(FamilyPlateData!$D:$D,MATCH($I1639,FamilyPlateData!$H:$H,0))</f>
        <v>16</v>
      </c>
      <c r="D1639">
        <f>INDEX(FamilyPlateData!$B:$B,MATCH($I1639,FamilyPlateData!$H:$H,0))</f>
        <v>4</v>
      </c>
      <c r="E1639">
        <v>1</v>
      </c>
      <c r="F1639" s="19">
        <v>69</v>
      </c>
      <c r="G1639" t="s">
        <v>2</v>
      </c>
      <c r="H1639" s="5">
        <v>3</v>
      </c>
      <c r="I1639" t="s">
        <v>331</v>
      </c>
      <c r="J1639" s="15" t="str">
        <f t="shared" si="81"/>
        <v>1-69B-3</v>
      </c>
      <c r="K1639">
        <f>INDEX(FamilyPlateData!I:I,MATCH(I1639,FamilyPlateData!H:H,0))</f>
        <v>3</v>
      </c>
      <c r="L1639" t="str">
        <f>INDEX(FamilyPlateData!J:J,MATCH(I1639,FamilyPlateData!H:H,0))</f>
        <v>A4</v>
      </c>
      <c r="M1639">
        <v>1</v>
      </c>
      <c r="N1639">
        <v>1</v>
      </c>
      <c r="O1639">
        <f>IF(_xlfn.IFNA(INDEX(ShrinkageData!H:H,MATCH(J1639,ShrinkageData!H:H,0)), 0) = 0, 0, 1)</f>
        <v>0</v>
      </c>
      <c r="P1639">
        <v>0</v>
      </c>
      <c r="Q1639">
        <f t="shared" si="82"/>
        <v>1</v>
      </c>
      <c r="R1639" s="1">
        <v>43600</v>
      </c>
      <c r="S1639" s="16">
        <f t="shared" si="83"/>
        <v>163</v>
      </c>
    </row>
    <row r="1640" spans="1:19" x14ac:dyDescent="0.2">
      <c r="A1640" t="str">
        <f>INDEX(FamilyPlateData!$A:$A,MATCH($I1640,FamilyPlateData!$H:$H,0))</f>
        <v>F12M16</v>
      </c>
      <c r="B1640" t="str">
        <f>INDEX(FamilyPlateData!$C:$C,MATCH($I1640,FamilyPlateData!$H:$H,0))</f>
        <v>12</v>
      </c>
      <c r="C1640" t="str">
        <f>INDEX(FamilyPlateData!$D:$D,MATCH($I1640,FamilyPlateData!$H:$H,0))</f>
        <v>16</v>
      </c>
      <c r="D1640">
        <f>INDEX(FamilyPlateData!$B:$B,MATCH($I1640,FamilyPlateData!$H:$H,0))</f>
        <v>4</v>
      </c>
      <c r="E1640">
        <v>1</v>
      </c>
      <c r="F1640" s="19">
        <v>69</v>
      </c>
      <c r="G1640" t="s">
        <v>2</v>
      </c>
      <c r="H1640" s="5">
        <v>4</v>
      </c>
      <c r="I1640" t="s">
        <v>331</v>
      </c>
      <c r="J1640" s="15" t="str">
        <f t="shared" si="81"/>
        <v>1-69B-4</v>
      </c>
      <c r="K1640">
        <f>INDEX(FamilyPlateData!I:I,MATCH(I1640,FamilyPlateData!H:H,0))</f>
        <v>3</v>
      </c>
      <c r="L1640" t="str">
        <f>INDEX(FamilyPlateData!J:J,MATCH(I1640,FamilyPlateData!H:H,0))</f>
        <v>A4</v>
      </c>
      <c r="M1640">
        <v>1</v>
      </c>
      <c r="N1640">
        <v>1</v>
      </c>
      <c r="O1640">
        <f>IF(_xlfn.IFNA(INDEX(ShrinkageData!H:H,MATCH(J1640,ShrinkageData!H:H,0)), 0) = 0, 0, 1)</f>
        <v>0</v>
      </c>
      <c r="P1640">
        <v>0</v>
      </c>
      <c r="Q1640">
        <f t="shared" si="82"/>
        <v>1</v>
      </c>
      <c r="R1640" s="1">
        <v>43600</v>
      </c>
      <c r="S1640" s="16">
        <f t="shared" si="83"/>
        <v>163</v>
      </c>
    </row>
    <row r="1641" spans="1:19" x14ac:dyDescent="0.2">
      <c r="A1641" t="str">
        <f>INDEX(FamilyPlateData!$A:$A,MATCH($I1641,FamilyPlateData!$H:$H,0))</f>
        <v>F12M16</v>
      </c>
      <c r="B1641" t="str">
        <f>INDEX(FamilyPlateData!$C:$C,MATCH($I1641,FamilyPlateData!$H:$H,0))</f>
        <v>12</v>
      </c>
      <c r="C1641" t="str">
        <f>INDEX(FamilyPlateData!$D:$D,MATCH($I1641,FamilyPlateData!$H:$H,0))</f>
        <v>16</v>
      </c>
      <c r="D1641">
        <f>INDEX(FamilyPlateData!$B:$B,MATCH($I1641,FamilyPlateData!$H:$H,0))</f>
        <v>4</v>
      </c>
      <c r="E1641">
        <v>1</v>
      </c>
      <c r="F1641" s="19">
        <v>69</v>
      </c>
      <c r="G1641" t="s">
        <v>2</v>
      </c>
      <c r="H1641" s="5">
        <v>5</v>
      </c>
      <c r="I1641" t="s">
        <v>331</v>
      </c>
      <c r="J1641" s="15" t="str">
        <f t="shared" si="81"/>
        <v>1-69B-5</v>
      </c>
      <c r="K1641">
        <f>INDEX(FamilyPlateData!I:I,MATCH(I1641,FamilyPlateData!H:H,0))</f>
        <v>3</v>
      </c>
      <c r="L1641" t="str">
        <f>INDEX(FamilyPlateData!J:J,MATCH(I1641,FamilyPlateData!H:H,0))</f>
        <v>A4</v>
      </c>
      <c r="M1641">
        <v>1</v>
      </c>
      <c r="N1641">
        <v>1</v>
      </c>
      <c r="O1641">
        <f>IF(_xlfn.IFNA(INDEX(ShrinkageData!H:H,MATCH(J1641,ShrinkageData!H:H,0)), 0) = 0, 0, 1)</f>
        <v>0</v>
      </c>
      <c r="P1641">
        <v>0</v>
      </c>
      <c r="Q1641">
        <f t="shared" si="82"/>
        <v>1</v>
      </c>
      <c r="R1641" s="1">
        <v>43600</v>
      </c>
      <c r="S1641" s="16">
        <f t="shared" si="83"/>
        <v>163</v>
      </c>
    </row>
    <row r="1642" spans="1:19" x14ac:dyDescent="0.2">
      <c r="A1642" t="str">
        <f>INDEX(FamilyPlateData!$A:$A,MATCH($I1642,FamilyPlateData!$H:$H,0))</f>
        <v>F12M16</v>
      </c>
      <c r="B1642" t="str">
        <f>INDEX(FamilyPlateData!$C:$C,MATCH($I1642,FamilyPlateData!$H:$H,0))</f>
        <v>12</v>
      </c>
      <c r="C1642" t="str">
        <f>INDEX(FamilyPlateData!$D:$D,MATCH($I1642,FamilyPlateData!$H:$H,0))</f>
        <v>16</v>
      </c>
      <c r="D1642">
        <f>INDEX(FamilyPlateData!$B:$B,MATCH($I1642,FamilyPlateData!$H:$H,0))</f>
        <v>4</v>
      </c>
      <c r="E1642">
        <v>1</v>
      </c>
      <c r="F1642" s="19">
        <v>69</v>
      </c>
      <c r="G1642" t="s">
        <v>2</v>
      </c>
      <c r="H1642" s="5">
        <v>6</v>
      </c>
      <c r="I1642" t="s">
        <v>331</v>
      </c>
      <c r="J1642" s="15" t="str">
        <f t="shared" si="81"/>
        <v>1-69B-6</v>
      </c>
      <c r="K1642">
        <f>INDEX(FamilyPlateData!I:I,MATCH(I1642,FamilyPlateData!H:H,0))</f>
        <v>3</v>
      </c>
      <c r="L1642" t="str">
        <f>INDEX(FamilyPlateData!J:J,MATCH(I1642,FamilyPlateData!H:H,0))</f>
        <v>A4</v>
      </c>
      <c r="M1642">
        <v>1</v>
      </c>
      <c r="N1642">
        <v>1</v>
      </c>
      <c r="O1642">
        <f>IF(_xlfn.IFNA(INDEX(ShrinkageData!H:H,MATCH(J1642,ShrinkageData!H:H,0)), 0) = 0, 0, 1)</f>
        <v>0</v>
      </c>
      <c r="P1642">
        <v>0</v>
      </c>
      <c r="Q1642">
        <f t="shared" si="82"/>
        <v>1</v>
      </c>
      <c r="R1642" s="1">
        <v>43600</v>
      </c>
      <c r="S1642" s="16">
        <f t="shared" si="83"/>
        <v>163</v>
      </c>
    </row>
    <row r="1643" spans="1:19" x14ac:dyDescent="0.2">
      <c r="A1643" t="str">
        <f>INDEX(FamilyPlateData!$A:$A,MATCH($I1643,FamilyPlateData!$H:$H,0))</f>
        <v>F05M06</v>
      </c>
      <c r="B1643" t="str">
        <f>INDEX(FamilyPlateData!$C:$C,MATCH($I1643,FamilyPlateData!$H:$H,0))</f>
        <v>05</v>
      </c>
      <c r="C1643" t="str">
        <f>INDEX(FamilyPlateData!$D:$D,MATCH($I1643,FamilyPlateData!$H:$H,0))</f>
        <v>06</v>
      </c>
      <c r="D1643">
        <f>INDEX(FamilyPlateData!$B:$B,MATCH($I1643,FamilyPlateData!$H:$H,0))</f>
        <v>2</v>
      </c>
      <c r="E1643">
        <v>1</v>
      </c>
      <c r="F1643" s="19">
        <v>69</v>
      </c>
      <c r="G1643" t="s">
        <v>3</v>
      </c>
      <c r="H1643" s="5">
        <v>1</v>
      </c>
      <c r="I1643" t="s">
        <v>332</v>
      </c>
      <c r="J1643" s="15" t="str">
        <f t="shared" si="81"/>
        <v>1-69C-1</v>
      </c>
      <c r="K1643">
        <f>INDEX(FamilyPlateData!I:I,MATCH(I1643,FamilyPlateData!H:H,0))</f>
        <v>3</v>
      </c>
      <c r="L1643" t="str">
        <f>INDEX(FamilyPlateData!J:J,MATCH(I1643,FamilyPlateData!H:H,0))</f>
        <v>A1</v>
      </c>
      <c r="M1643">
        <v>1</v>
      </c>
      <c r="N1643">
        <v>1</v>
      </c>
      <c r="O1643">
        <f>IF(_xlfn.IFNA(INDEX(ShrinkageData!H:H,MATCH(J1643,ShrinkageData!H:H,0)), 0) = 0, 0, 1)</f>
        <v>0</v>
      </c>
      <c r="P1643">
        <v>0</v>
      </c>
      <c r="Q1643">
        <f t="shared" si="82"/>
        <v>1</v>
      </c>
      <c r="R1643" s="1">
        <v>43600</v>
      </c>
      <c r="S1643" s="16">
        <f t="shared" si="83"/>
        <v>163</v>
      </c>
    </row>
    <row r="1644" spans="1:19" x14ac:dyDescent="0.2">
      <c r="A1644" t="str">
        <f>INDEX(FamilyPlateData!$A:$A,MATCH($I1644,FamilyPlateData!$H:$H,0))</f>
        <v>F05M06</v>
      </c>
      <c r="B1644" t="str">
        <f>INDEX(FamilyPlateData!$C:$C,MATCH($I1644,FamilyPlateData!$H:$H,0))</f>
        <v>05</v>
      </c>
      <c r="C1644" t="str">
        <f>INDEX(FamilyPlateData!$D:$D,MATCH($I1644,FamilyPlateData!$H:$H,0))</f>
        <v>06</v>
      </c>
      <c r="D1644">
        <f>INDEX(FamilyPlateData!$B:$B,MATCH($I1644,FamilyPlateData!$H:$H,0))</f>
        <v>2</v>
      </c>
      <c r="E1644">
        <v>1</v>
      </c>
      <c r="F1644" s="19">
        <v>69</v>
      </c>
      <c r="G1644" t="s">
        <v>3</v>
      </c>
      <c r="H1644" s="5">
        <v>2</v>
      </c>
      <c r="I1644" t="s">
        <v>332</v>
      </c>
      <c r="J1644" s="15" t="str">
        <f t="shared" si="81"/>
        <v>1-69C-2</v>
      </c>
      <c r="K1644">
        <f>INDEX(FamilyPlateData!I:I,MATCH(I1644,FamilyPlateData!H:H,0))</f>
        <v>3</v>
      </c>
      <c r="L1644" t="str">
        <f>INDEX(FamilyPlateData!J:J,MATCH(I1644,FamilyPlateData!H:H,0))</f>
        <v>A1</v>
      </c>
      <c r="M1644">
        <v>1</v>
      </c>
      <c r="N1644">
        <v>1</v>
      </c>
      <c r="O1644">
        <f>IF(_xlfn.IFNA(INDEX(ShrinkageData!H:H,MATCH(J1644,ShrinkageData!H:H,0)), 0) = 0, 0, 1)</f>
        <v>0</v>
      </c>
      <c r="P1644">
        <v>0</v>
      </c>
      <c r="Q1644">
        <f t="shared" si="82"/>
        <v>1</v>
      </c>
      <c r="R1644" s="1">
        <v>43600</v>
      </c>
      <c r="S1644" s="16">
        <f t="shared" si="83"/>
        <v>163</v>
      </c>
    </row>
    <row r="1645" spans="1:19" x14ac:dyDescent="0.2">
      <c r="A1645" t="str">
        <f>INDEX(FamilyPlateData!$A:$A,MATCH($I1645,FamilyPlateData!$H:$H,0))</f>
        <v>F05M06</v>
      </c>
      <c r="B1645" t="str">
        <f>INDEX(FamilyPlateData!$C:$C,MATCH($I1645,FamilyPlateData!$H:$H,0))</f>
        <v>05</v>
      </c>
      <c r="C1645" t="str">
        <f>INDEX(FamilyPlateData!$D:$D,MATCH($I1645,FamilyPlateData!$H:$H,0))</f>
        <v>06</v>
      </c>
      <c r="D1645">
        <f>INDEX(FamilyPlateData!$B:$B,MATCH($I1645,FamilyPlateData!$H:$H,0))</f>
        <v>2</v>
      </c>
      <c r="E1645">
        <v>1</v>
      </c>
      <c r="F1645" s="19">
        <v>69</v>
      </c>
      <c r="G1645" t="s">
        <v>3</v>
      </c>
      <c r="H1645" s="5">
        <v>3</v>
      </c>
      <c r="I1645" t="s">
        <v>332</v>
      </c>
      <c r="J1645" s="15" t="str">
        <f t="shared" si="81"/>
        <v>1-69C-3</v>
      </c>
      <c r="K1645">
        <f>INDEX(FamilyPlateData!I:I,MATCH(I1645,FamilyPlateData!H:H,0))</f>
        <v>3</v>
      </c>
      <c r="L1645" t="str">
        <f>INDEX(FamilyPlateData!J:J,MATCH(I1645,FamilyPlateData!H:H,0))</f>
        <v>A1</v>
      </c>
      <c r="M1645">
        <v>1</v>
      </c>
      <c r="N1645" s="7">
        <v>1</v>
      </c>
      <c r="O1645">
        <f>IF(_xlfn.IFNA(INDEX(ShrinkageData!H:H,MATCH(J1645,ShrinkageData!H:H,0)), 0) = 0, 0, 1)</f>
        <v>1</v>
      </c>
      <c r="P1645" s="7">
        <v>0</v>
      </c>
      <c r="Q1645">
        <f t="shared" si="82"/>
        <v>0</v>
      </c>
      <c r="R1645" s="2">
        <v>43591</v>
      </c>
      <c r="S1645" s="16">
        <f t="shared" si="83"/>
        <v>154</v>
      </c>
    </row>
    <row r="1646" spans="1:19" x14ac:dyDescent="0.2">
      <c r="A1646" t="str">
        <f>INDEX(FamilyPlateData!$A:$A,MATCH($I1646,FamilyPlateData!$H:$H,0))</f>
        <v>F05M06</v>
      </c>
      <c r="B1646" t="str">
        <f>INDEX(FamilyPlateData!$C:$C,MATCH($I1646,FamilyPlateData!$H:$H,0))</f>
        <v>05</v>
      </c>
      <c r="C1646" t="str">
        <f>INDEX(FamilyPlateData!$D:$D,MATCH($I1646,FamilyPlateData!$H:$H,0))</f>
        <v>06</v>
      </c>
      <c r="D1646">
        <f>INDEX(FamilyPlateData!$B:$B,MATCH($I1646,FamilyPlateData!$H:$H,0))</f>
        <v>2</v>
      </c>
      <c r="E1646">
        <v>1</v>
      </c>
      <c r="F1646" s="19">
        <v>69</v>
      </c>
      <c r="G1646" t="s">
        <v>3</v>
      </c>
      <c r="H1646" s="5">
        <v>4</v>
      </c>
      <c r="I1646" t="s">
        <v>332</v>
      </c>
      <c r="J1646" s="15" t="str">
        <f t="shared" si="81"/>
        <v>1-69C-4</v>
      </c>
      <c r="K1646">
        <f>INDEX(FamilyPlateData!I:I,MATCH(I1646,FamilyPlateData!H:H,0))</f>
        <v>3</v>
      </c>
      <c r="L1646" t="str">
        <f>INDEX(FamilyPlateData!J:J,MATCH(I1646,FamilyPlateData!H:H,0))</f>
        <v>A1</v>
      </c>
      <c r="M1646">
        <v>1</v>
      </c>
      <c r="N1646">
        <v>1</v>
      </c>
      <c r="O1646">
        <f>IF(_xlfn.IFNA(INDEX(ShrinkageData!H:H,MATCH(J1646,ShrinkageData!H:H,0)), 0) = 0, 0, 1)</f>
        <v>0</v>
      </c>
      <c r="P1646">
        <v>0</v>
      </c>
      <c r="Q1646">
        <f t="shared" si="82"/>
        <v>1</v>
      </c>
      <c r="R1646" s="1">
        <v>43595</v>
      </c>
      <c r="S1646" s="16">
        <f t="shared" si="83"/>
        <v>158</v>
      </c>
    </row>
    <row r="1647" spans="1:19" x14ac:dyDescent="0.2">
      <c r="A1647" t="str">
        <f>INDEX(FamilyPlateData!$A:$A,MATCH($I1647,FamilyPlateData!$H:$H,0))</f>
        <v>F05M06</v>
      </c>
      <c r="B1647" t="str">
        <f>INDEX(FamilyPlateData!$C:$C,MATCH($I1647,FamilyPlateData!$H:$H,0))</f>
        <v>05</v>
      </c>
      <c r="C1647" t="str">
        <f>INDEX(FamilyPlateData!$D:$D,MATCH($I1647,FamilyPlateData!$H:$H,0))</f>
        <v>06</v>
      </c>
      <c r="D1647">
        <f>INDEX(FamilyPlateData!$B:$B,MATCH($I1647,FamilyPlateData!$H:$H,0))</f>
        <v>2</v>
      </c>
      <c r="E1647">
        <v>1</v>
      </c>
      <c r="F1647" s="19">
        <v>69</v>
      </c>
      <c r="G1647" t="s">
        <v>3</v>
      </c>
      <c r="H1647" s="5">
        <v>5</v>
      </c>
      <c r="I1647" t="s">
        <v>332</v>
      </c>
      <c r="J1647" s="15" t="str">
        <f t="shared" si="81"/>
        <v>1-69C-5</v>
      </c>
      <c r="K1647">
        <f>INDEX(FamilyPlateData!I:I,MATCH(I1647,FamilyPlateData!H:H,0))</f>
        <v>3</v>
      </c>
      <c r="L1647" t="str">
        <f>INDEX(FamilyPlateData!J:J,MATCH(I1647,FamilyPlateData!H:H,0))</f>
        <v>A1</v>
      </c>
      <c r="M1647">
        <v>1</v>
      </c>
      <c r="N1647">
        <v>1</v>
      </c>
      <c r="O1647">
        <f>IF(_xlfn.IFNA(INDEX(ShrinkageData!H:H,MATCH(J1647,ShrinkageData!H:H,0)), 0) = 0, 0, 1)</f>
        <v>0</v>
      </c>
      <c r="P1647">
        <v>0</v>
      </c>
      <c r="Q1647">
        <f t="shared" si="82"/>
        <v>1</v>
      </c>
      <c r="R1647" s="1">
        <v>43595</v>
      </c>
      <c r="S1647" s="16">
        <f t="shared" si="83"/>
        <v>158</v>
      </c>
    </row>
    <row r="1648" spans="1:19" x14ac:dyDescent="0.2">
      <c r="A1648" t="str">
        <f>INDEX(FamilyPlateData!$A:$A,MATCH($I1648,FamilyPlateData!$H:$H,0))</f>
        <v>F05M06</v>
      </c>
      <c r="B1648" t="str">
        <f>INDEX(FamilyPlateData!$C:$C,MATCH($I1648,FamilyPlateData!$H:$H,0))</f>
        <v>05</v>
      </c>
      <c r="C1648" t="str">
        <f>INDEX(FamilyPlateData!$D:$D,MATCH($I1648,FamilyPlateData!$H:$H,0))</f>
        <v>06</v>
      </c>
      <c r="D1648">
        <f>INDEX(FamilyPlateData!$B:$B,MATCH($I1648,FamilyPlateData!$H:$H,0))</f>
        <v>2</v>
      </c>
      <c r="E1648">
        <v>1</v>
      </c>
      <c r="F1648" s="19">
        <v>69</v>
      </c>
      <c r="G1648" t="s">
        <v>3</v>
      </c>
      <c r="H1648" s="5">
        <v>6</v>
      </c>
      <c r="I1648" t="s">
        <v>332</v>
      </c>
      <c r="J1648" s="15" t="str">
        <f t="shared" si="81"/>
        <v>1-69C-6</v>
      </c>
      <c r="K1648">
        <f>INDEX(FamilyPlateData!I:I,MATCH(I1648,FamilyPlateData!H:H,0))</f>
        <v>3</v>
      </c>
      <c r="L1648" t="str">
        <f>INDEX(FamilyPlateData!J:J,MATCH(I1648,FamilyPlateData!H:H,0))</f>
        <v>A1</v>
      </c>
      <c r="M1648">
        <v>1</v>
      </c>
      <c r="N1648">
        <v>1</v>
      </c>
      <c r="O1648">
        <f>IF(_xlfn.IFNA(INDEX(ShrinkageData!H:H,MATCH(J1648,ShrinkageData!H:H,0)), 0) = 0, 0, 1)</f>
        <v>0</v>
      </c>
      <c r="P1648">
        <v>0</v>
      </c>
      <c r="Q1648">
        <f t="shared" si="82"/>
        <v>1</v>
      </c>
      <c r="R1648" s="1">
        <v>43600</v>
      </c>
      <c r="S1648" s="16">
        <f t="shared" si="83"/>
        <v>163</v>
      </c>
    </row>
    <row r="1649" spans="1:19" x14ac:dyDescent="0.2">
      <c r="A1649" t="str">
        <f>INDEX(FamilyPlateData!$A:$A,MATCH($I1649,FamilyPlateData!$H:$H,0))</f>
        <v>F05M06</v>
      </c>
      <c r="B1649" t="str">
        <f>INDEX(FamilyPlateData!$C:$C,MATCH($I1649,FamilyPlateData!$H:$H,0))</f>
        <v>05</v>
      </c>
      <c r="C1649" t="str">
        <f>INDEX(FamilyPlateData!$D:$D,MATCH($I1649,FamilyPlateData!$H:$H,0))</f>
        <v>06</v>
      </c>
      <c r="D1649">
        <f>INDEX(FamilyPlateData!$B:$B,MATCH($I1649,FamilyPlateData!$H:$H,0))</f>
        <v>2</v>
      </c>
      <c r="E1649">
        <v>1</v>
      </c>
      <c r="F1649" s="19">
        <v>69</v>
      </c>
      <c r="G1649" t="s">
        <v>4</v>
      </c>
      <c r="H1649" s="5">
        <v>1</v>
      </c>
      <c r="I1649" t="s">
        <v>333</v>
      </c>
      <c r="J1649" s="15" t="str">
        <f t="shared" si="81"/>
        <v>1-69D-1</v>
      </c>
      <c r="K1649">
        <f>INDEX(FamilyPlateData!I:I,MATCH(I1649,FamilyPlateData!H:H,0))</f>
        <v>3</v>
      </c>
      <c r="L1649" t="str">
        <f>INDEX(FamilyPlateData!J:J,MATCH(I1649,FamilyPlateData!H:H,0))</f>
        <v>A1</v>
      </c>
      <c r="M1649">
        <v>1</v>
      </c>
      <c r="N1649">
        <v>1</v>
      </c>
      <c r="O1649">
        <f>IF(_xlfn.IFNA(INDEX(ShrinkageData!H:H,MATCH(J1649,ShrinkageData!H:H,0)), 0) = 0, 0, 1)</f>
        <v>1</v>
      </c>
      <c r="P1649">
        <v>0</v>
      </c>
      <c r="Q1649">
        <f t="shared" si="82"/>
        <v>0</v>
      </c>
      <c r="R1649" s="1">
        <v>43585</v>
      </c>
      <c r="S1649" s="16">
        <f t="shared" si="83"/>
        <v>148</v>
      </c>
    </row>
    <row r="1650" spans="1:19" x14ac:dyDescent="0.2">
      <c r="A1650" t="str">
        <f>INDEX(FamilyPlateData!$A:$A,MATCH($I1650,FamilyPlateData!$H:$H,0))</f>
        <v>F05M06</v>
      </c>
      <c r="B1650" t="str">
        <f>INDEX(FamilyPlateData!$C:$C,MATCH($I1650,FamilyPlateData!$H:$H,0))</f>
        <v>05</v>
      </c>
      <c r="C1650" t="str">
        <f>INDEX(FamilyPlateData!$D:$D,MATCH($I1650,FamilyPlateData!$H:$H,0))</f>
        <v>06</v>
      </c>
      <c r="D1650">
        <f>INDEX(FamilyPlateData!$B:$B,MATCH($I1650,FamilyPlateData!$H:$H,0))</f>
        <v>2</v>
      </c>
      <c r="E1650">
        <v>1</v>
      </c>
      <c r="F1650" s="19">
        <v>69</v>
      </c>
      <c r="G1650" t="s">
        <v>4</v>
      </c>
      <c r="H1650" s="5">
        <v>2</v>
      </c>
      <c r="I1650" t="s">
        <v>333</v>
      </c>
      <c r="J1650" s="15" t="str">
        <f t="shared" si="81"/>
        <v>1-69D-2</v>
      </c>
      <c r="K1650">
        <f>INDEX(FamilyPlateData!I:I,MATCH(I1650,FamilyPlateData!H:H,0))</f>
        <v>3</v>
      </c>
      <c r="L1650" t="str">
        <f>INDEX(FamilyPlateData!J:J,MATCH(I1650,FamilyPlateData!H:H,0))</f>
        <v>A1</v>
      </c>
      <c r="M1650">
        <v>1</v>
      </c>
      <c r="N1650" s="7">
        <v>1</v>
      </c>
      <c r="O1650">
        <f>IF(_xlfn.IFNA(INDEX(ShrinkageData!H:H,MATCH(J1650,ShrinkageData!H:H,0)), 0) = 0, 0, 1)</f>
        <v>1</v>
      </c>
      <c r="P1650" s="7">
        <v>0</v>
      </c>
      <c r="Q1650">
        <f t="shared" si="82"/>
        <v>0</v>
      </c>
      <c r="R1650" s="2">
        <v>43591</v>
      </c>
      <c r="S1650" s="16">
        <f t="shared" si="83"/>
        <v>154</v>
      </c>
    </row>
    <row r="1651" spans="1:19" x14ac:dyDescent="0.2">
      <c r="A1651" t="str">
        <f>INDEX(FamilyPlateData!$A:$A,MATCH($I1651,FamilyPlateData!$H:$H,0))</f>
        <v>F05M06</v>
      </c>
      <c r="B1651" t="str">
        <f>INDEX(FamilyPlateData!$C:$C,MATCH($I1651,FamilyPlateData!$H:$H,0))</f>
        <v>05</v>
      </c>
      <c r="C1651" t="str">
        <f>INDEX(FamilyPlateData!$D:$D,MATCH($I1651,FamilyPlateData!$H:$H,0))</f>
        <v>06</v>
      </c>
      <c r="D1651">
        <f>INDEX(FamilyPlateData!$B:$B,MATCH($I1651,FamilyPlateData!$H:$H,0))</f>
        <v>2</v>
      </c>
      <c r="E1651">
        <v>1</v>
      </c>
      <c r="F1651" s="19">
        <v>69</v>
      </c>
      <c r="G1651" t="s">
        <v>4</v>
      </c>
      <c r="H1651" s="5">
        <v>3</v>
      </c>
      <c r="I1651" t="s">
        <v>333</v>
      </c>
      <c r="J1651" s="15" t="str">
        <f t="shared" si="81"/>
        <v>1-69D-3</v>
      </c>
      <c r="K1651">
        <f>INDEX(FamilyPlateData!I:I,MATCH(I1651,FamilyPlateData!H:H,0))</f>
        <v>3</v>
      </c>
      <c r="L1651" t="str">
        <f>INDEX(FamilyPlateData!J:J,MATCH(I1651,FamilyPlateData!H:H,0))</f>
        <v>A1</v>
      </c>
      <c r="M1651">
        <v>1</v>
      </c>
      <c r="N1651">
        <v>1</v>
      </c>
      <c r="O1651">
        <f>IF(_xlfn.IFNA(INDEX(ShrinkageData!H:H,MATCH(J1651,ShrinkageData!H:H,0)), 0) = 0, 0, 1)</f>
        <v>0</v>
      </c>
      <c r="P1651">
        <v>0</v>
      </c>
      <c r="Q1651">
        <f t="shared" si="82"/>
        <v>1</v>
      </c>
      <c r="R1651" s="1">
        <v>43600</v>
      </c>
      <c r="S1651" s="16">
        <f t="shared" si="83"/>
        <v>163</v>
      </c>
    </row>
    <row r="1652" spans="1:19" x14ac:dyDescent="0.2">
      <c r="A1652" t="str">
        <f>INDEX(FamilyPlateData!$A:$A,MATCH($I1652,FamilyPlateData!$H:$H,0))</f>
        <v>F05M06</v>
      </c>
      <c r="B1652" t="str">
        <f>INDEX(FamilyPlateData!$C:$C,MATCH($I1652,FamilyPlateData!$H:$H,0))</f>
        <v>05</v>
      </c>
      <c r="C1652" t="str">
        <f>INDEX(FamilyPlateData!$D:$D,MATCH($I1652,FamilyPlateData!$H:$H,0))</f>
        <v>06</v>
      </c>
      <c r="D1652">
        <f>INDEX(FamilyPlateData!$B:$B,MATCH($I1652,FamilyPlateData!$H:$H,0))</f>
        <v>2</v>
      </c>
      <c r="E1652">
        <v>1</v>
      </c>
      <c r="F1652" s="19">
        <v>69</v>
      </c>
      <c r="G1652" t="s">
        <v>4</v>
      </c>
      <c r="H1652" s="5">
        <v>4</v>
      </c>
      <c r="I1652" t="s">
        <v>333</v>
      </c>
      <c r="J1652" s="15" t="str">
        <f t="shared" si="81"/>
        <v>1-69D-4</v>
      </c>
      <c r="K1652">
        <f>INDEX(FamilyPlateData!I:I,MATCH(I1652,FamilyPlateData!H:H,0))</f>
        <v>3</v>
      </c>
      <c r="L1652" t="str">
        <f>INDEX(FamilyPlateData!J:J,MATCH(I1652,FamilyPlateData!H:H,0))</f>
        <v>A1</v>
      </c>
      <c r="M1652">
        <v>1</v>
      </c>
      <c r="N1652">
        <v>1</v>
      </c>
      <c r="O1652">
        <f>IF(_xlfn.IFNA(INDEX(ShrinkageData!H:H,MATCH(J1652,ShrinkageData!H:H,0)), 0) = 0, 0, 1)</f>
        <v>0</v>
      </c>
      <c r="P1652">
        <v>0</v>
      </c>
      <c r="Q1652">
        <f t="shared" si="82"/>
        <v>1</v>
      </c>
      <c r="R1652" s="1">
        <v>43593</v>
      </c>
      <c r="S1652" s="16">
        <f t="shared" si="83"/>
        <v>156</v>
      </c>
    </row>
    <row r="1653" spans="1:19" x14ac:dyDescent="0.2">
      <c r="A1653" t="str">
        <f>INDEX(FamilyPlateData!$A:$A,MATCH($I1653,FamilyPlateData!$H:$H,0))</f>
        <v>F05M06</v>
      </c>
      <c r="B1653" t="str">
        <f>INDEX(FamilyPlateData!$C:$C,MATCH($I1653,FamilyPlateData!$H:$H,0))</f>
        <v>05</v>
      </c>
      <c r="C1653" t="str">
        <f>INDEX(FamilyPlateData!$D:$D,MATCH($I1653,FamilyPlateData!$H:$H,0))</f>
        <v>06</v>
      </c>
      <c r="D1653">
        <f>INDEX(FamilyPlateData!$B:$B,MATCH($I1653,FamilyPlateData!$H:$H,0))</f>
        <v>2</v>
      </c>
      <c r="E1653">
        <v>1</v>
      </c>
      <c r="F1653" s="19">
        <v>69</v>
      </c>
      <c r="G1653" t="s">
        <v>4</v>
      </c>
      <c r="H1653" s="5">
        <v>5</v>
      </c>
      <c r="I1653" t="s">
        <v>333</v>
      </c>
      <c r="J1653" s="15" t="str">
        <f t="shared" si="81"/>
        <v>1-69D-5</v>
      </c>
      <c r="K1653">
        <f>INDEX(FamilyPlateData!I:I,MATCH(I1653,FamilyPlateData!H:H,0))</f>
        <v>3</v>
      </c>
      <c r="L1653" t="str">
        <f>INDEX(FamilyPlateData!J:J,MATCH(I1653,FamilyPlateData!H:H,0))</f>
        <v>A1</v>
      </c>
      <c r="M1653">
        <v>1</v>
      </c>
      <c r="N1653">
        <v>1</v>
      </c>
      <c r="O1653">
        <f>IF(_xlfn.IFNA(INDEX(ShrinkageData!H:H,MATCH(J1653,ShrinkageData!H:H,0)), 0) = 0, 0, 1)</f>
        <v>0</v>
      </c>
      <c r="P1653">
        <v>0</v>
      </c>
      <c r="Q1653">
        <f t="shared" si="82"/>
        <v>1</v>
      </c>
      <c r="R1653" s="1">
        <v>43600</v>
      </c>
      <c r="S1653" s="16">
        <f t="shared" si="83"/>
        <v>163</v>
      </c>
    </row>
    <row r="1654" spans="1:19" x14ac:dyDescent="0.2">
      <c r="A1654" t="str">
        <f>INDEX(FamilyPlateData!$A:$A,MATCH($I1654,FamilyPlateData!$H:$H,0))</f>
        <v>F05M06</v>
      </c>
      <c r="B1654" t="str">
        <f>INDEX(FamilyPlateData!$C:$C,MATCH($I1654,FamilyPlateData!$H:$H,0))</f>
        <v>05</v>
      </c>
      <c r="C1654" t="str">
        <f>INDEX(FamilyPlateData!$D:$D,MATCH($I1654,FamilyPlateData!$H:$H,0))</f>
        <v>06</v>
      </c>
      <c r="D1654">
        <f>INDEX(FamilyPlateData!$B:$B,MATCH($I1654,FamilyPlateData!$H:$H,0))</f>
        <v>2</v>
      </c>
      <c r="E1654">
        <v>1</v>
      </c>
      <c r="F1654" s="19">
        <v>69</v>
      </c>
      <c r="G1654" t="s">
        <v>4</v>
      </c>
      <c r="H1654" s="5">
        <v>6</v>
      </c>
      <c r="I1654" t="s">
        <v>333</v>
      </c>
      <c r="J1654" s="15" t="str">
        <f t="shared" si="81"/>
        <v>1-69D-6</v>
      </c>
      <c r="K1654">
        <f>INDEX(FamilyPlateData!I:I,MATCH(I1654,FamilyPlateData!H:H,0))</f>
        <v>3</v>
      </c>
      <c r="L1654" t="str">
        <f>INDEX(FamilyPlateData!J:J,MATCH(I1654,FamilyPlateData!H:H,0))</f>
        <v>A1</v>
      </c>
      <c r="M1654">
        <v>1</v>
      </c>
      <c r="N1654">
        <v>1</v>
      </c>
      <c r="O1654">
        <f>IF(_xlfn.IFNA(INDEX(ShrinkageData!H:H,MATCH(J1654,ShrinkageData!H:H,0)), 0) = 0, 0, 1)</f>
        <v>0</v>
      </c>
      <c r="P1654">
        <v>0</v>
      </c>
      <c r="Q1654">
        <f t="shared" si="82"/>
        <v>1</v>
      </c>
      <c r="R1654" s="1">
        <v>43595</v>
      </c>
      <c r="S1654" s="16">
        <f t="shared" si="83"/>
        <v>158</v>
      </c>
    </row>
    <row r="1655" spans="1:19" x14ac:dyDescent="0.2">
      <c r="A1655" t="str">
        <f>INDEX(FamilyPlateData!$A:$A,MATCH($I1655,FamilyPlateData!$H:$H,0))</f>
        <v>F10M13</v>
      </c>
      <c r="B1655" t="str">
        <f>INDEX(FamilyPlateData!$C:$C,MATCH($I1655,FamilyPlateData!$H:$H,0))</f>
        <v>10</v>
      </c>
      <c r="C1655" t="str">
        <f>INDEX(FamilyPlateData!$D:$D,MATCH($I1655,FamilyPlateData!$H:$H,0))</f>
        <v>13</v>
      </c>
      <c r="D1655">
        <f>INDEX(FamilyPlateData!$B:$B,MATCH($I1655,FamilyPlateData!$H:$H,0))</f>
        <v>4</v>
      </c>
      <c r="E1655">
        <v>1</v>
      </c>
      <c r="F1655" s="19">
        <v>70</v>
      </c>
      <c r="G1655" t="s">
        <v>1</v>
      </c>
      <c r="H1655" s="5">
        <v>1</v>
      </c>
      <c r="I1655" t="s">
        <v>334</v>
      </c>
      <c r="J1655" s="15" t="str">
        <f t="shared" si="81"/>
        <v>1-70A-1</v>
      </c>
      <c r="K1655">
        <f>INDEX(FamilyPlateData!I:I,MATCH(I1655,FamilyPlateData!H:H,0))</f>
        <v>3</v>
      </c>
      <c r="L1655" t="str">
        <f>INDEX(FamilyPlateData!J:J,MATCH(I1655,FamilyPlateData!H:H,0))</f>
        <v>A1</v>
      </c>
      <c r="M1655">
        <v>1</v>
      </c>
      <c r="N1655">
        <v>1</v>
      </c>
      <c r="O1655">
        <f>IF(_xlfn.IFNA(INDEX(ShrinkageData!H:H,MATCH(J1655,ShrinkageData!H:H,0)), 0) = 0, 0, 1)</f>
        <v>0</v>
      </c>
      <c r="P1655">
        <v>0</v>
      </c>
      <c r="Q1655">
        <f t="shared" si="82"/>
        <v>1</v>
      </c>
      <c r="R1655" s="1">
        <v>43600</v>
      </c>
      <c r="S1655" s="16">
        <f t="shared" si="83"/>
        <v>163</v>
      </c>
    </row>
    <row r="1656" spans="1:19" x14ac:dyDescent="0.2">
      <c r="A1656" t="str">
        <f>INDEX(FamilyPlateData!$A:$A,MATCH($I1656,FamilyPlateData!$H:$H,0))</f>
        <v>F10M13</v>
      </c>
      <c r="B1656" t="str">
        <f>INDEX(FamilyPlateData!$C:$C,MATCH($I1656,FamilyPlateData!$H:$H,0))</f>
        <v>10</v>
      </c>
      <c r="C1656" t="str">
        <f>INDEX(FamilyPlateData!$D:$D,MATCH($I1656,FamilyPlateData!$H:$H,0))</f>
        <v>13</v>
      </c>
      <c r="D1656">
        <f>INDEX(FamilyPlateData!$B:$B,MATCH($I1656,FamilyPlateData!$H:$H,0))</f>
        <v>4</v>
      </c>
      <c r="E1656">
        <v>1</v>
      </c>
      <c r="F1656" s="19">
        <v>70</v>
      </c>
      <c r="G1656" t="s">
        <v>1</v>
      </c>
      <c r="H1656" s="5">
        <v>2</v>
      </c>
      <c r="I1656" t="s">
        <v>334</v>
      </c>
      <c r="J1656" s="15" t="str">
        <f t="shared" si="81"/>
        <v>1-70A-2</v>
      </c>
      <c r="K1656">
        <f>INDEX(FamilyPlateData!I:I,MATCH(I1656,FamilyPlateData!H:H,0))</f>
        <v>3</v>
      </c>
      <c r="L1656" t="str">
        <f>INDEX(FamilyPlateData!J:J,MATCH(I1656,FamilyPlateData!H:H,0))</f>
        <v>A1</v>
      </c>
      <c r="M1656">
        <v>1</v>
      </c>
      <c r="N1656">
        <v>1</v>
      </c>
      <c r="O1656">
        <f>IF(_xlfn.IFNA(INDEX(ShrinkageData!H:H,MATCH(J1656,ShrinkageData!H:H,0)), 0) = 0, 0, 1)</f>
        <v>0</v>
      </c>
      <c r="P1656">
        <v>0</v>
      </c>
      <c r="Q1656">
        <f t="shared" si="82"/>
        <v>1</v>
      </c>
      <c r="R1656" s="1">
        <v>43600</v>
      </c>
      <c r="S1656" s="16">
        <f t="shared" si="83"/>
        <v>163</v>
      </c>
    </row>
    <row r="1657" spans="1:19" x14ac:dyDescent="0.2">
      <c r="A1657" t="str">
        <f>INDEX(FamilyPlateData!$A:$A,MATCH($I1657,FamilyPlateData!$H:$H,0))</f>
        <v>F10M13</v>
      </c>
      <c r="B1657" t="str">
        <f>INDEX(FamilyPlateData!$C:$C,MATCH($I1657,FamilyPlateData!$H:$H,0))</f>
        <v>10</v>
      </c>
      <c r="C1657" t="str">
        <f>INDEX(FamilyPlateData!$D:$D,MATCH($I1657,FamilyPlateData!$H:$H,0))</f>
        <v>13</v>
      </c>
      <c r="D1657">
        <f>INDEX(FamilyPlateData!$B:$B,MATCH($I1657,FamilyPlateData!$H:$H,0))</f>
        <v>4</v>
      </c>
      <c r="E1657">
        <v>1</v>
      </c>
      <c r="F1657" s="19">
        <v>70</v>
      </c>
      <c r="G1657" t="s">
        <v>1</v>
      </c>
      <c r="H1657" s="5">
        <v>3</v>
      </c>
      <c r="I1657" t="s">
        <v>334</v>
      </c>
      <c r="J1657" s="15" t="str">
        <f t="shared" si="81"/>
        <v>1-70A-3</v>
      </c>
      <c r="K1657">
        <f>INDEX(FamilyPlateData!I:I,MATCH(I1657,FamilyPlateData!H:H,0))</f>
        <v>3</v>
      </c>
      <c r="L1657" t="str">
        <f>INDEX(FamilyPlateData!J:J,MATCH(I1657,FamilyPlateData!H:H,0))</f>
        <v>A1</v>
      </c>
      <c r="M1657">
        <v>1</v>
      </c>
      <c r="N1657">
        <v>1</v>
      </c>
      <c r="O1657">
        <f>IF(_xlfn.IFNA(INDEX(ShrinkageData!H:H,MATCH(J1657,ShrinkageData!H:H,0)), 0) = 0, 0, 1)</f>
        <v>0</v>
      </c>
      <c r="P1657">
        <v>0</v>
      </c>
      <c r="Q1657">
        <f t="shared" si="82"/>
        <v>1</v>
      </c>
      <c r="R1657" s="1">
        <v>43600</v>
      </c>
      <c r="S1657" s="16">
        <f t="shared" si="83"/>
        <v>163</v>
      </c>
    </row>
    <row r="1658" spans="1:19" x14ac:dyDescent="0.2">
      <c r="A1658" t="str">
        <f>INDEX(FamilyPlateData!$A:$A,MATCH($I1658,FamilyPlateData!$H:$H,0))</f>
        <v>F10M13</v>
      </c>
      <c r="B1658" t="str">
        <f>INDEX(FamilyPlateData!$C:$C,MATCH($I1658,FamilyPlateData!$H:$H,0))</f>
        <v>10</v>
      </c>
      <c r="C1658" t="str">
        <f>INDEX(FamilyPlateData!$D:$D,MATCH($I1658,FamilyPlateData!$H:$H,0))</f>
        <v>13</v>
      </c>
      <c r="D1658">
        <f>INDEX(FamilyPlateData!$B:$B,MATCH($I1658,FamilyPlateData!$H:$H,0))</f>
        <v>4</v>
      </c>
      <c r="E1658">
        <v>1</v>
      </c>
      <c r="F1658" s="19">
        <v>70</v>
      </c>
      <c r="G1658" t="s">
        <v>1</v>
      </c>
      <c r="H1658" s="5">
        <v>4</v>
      </c>
      <c r="I1658" t="s">
        <v>334</v>
      </c>
      <c r="J1658" s="15" t="str">
        <f t="shared" si="81"/>
        <v>1-70A-4</v>
      </c>
      <c r="K1658">
        <f>INDEX(FamilyPlateData!I:I,MATCH(I1658,FamilyPlateData!H:H,0))</f>
        <v>3</v>
      </c>
      <c r="L1658" t="str">
        <f>INDEX(FamilyPlateData!J:J,MATCH(I1658,FamilyPlateData!H:H,0))</f>
        <v>A1</v>
      </c>
      <c r="M1658">
        <v>1</v>
      </c>
      <c r="N1658">
        <v>1</v>
      </c>
      <c r="O1658">
        <f>IF(_xlfn.IFNA(INDEX(ShrinkageData!H:H,MATCH(J1658,ShrinkageData!H:H,0)), 0) = 0, 0, 1)</f>
        <v>0</v>
      </c>
      <c r="P1658">
        <v>0</v>
      </c>
      <c r="Q1658">
        <f t="shared" si="82"/>
        <v>1</v>
      </c>
      <c r="R1658" s="1">
        <v>43600</v>
      </c>
      <c r="S1658" s="16">
        <f t="shared" si="83"/>
        <v>163</v>
      </c>
    </row>
    <row r="1659" spans="1:19" x14ac:dyDescent="0.2">
      <c r="A1659" t="str">
        <f>INDEX(FamilyPlateData!$A:$A,MATCH($I1659,FamilyPlateData!$H:$H,0))</f>
        <v>F10M13</v>
      </c>
      <c r="B1659" t="str">
        <f>INDEX(FamilyPlateData!$C:$C,MATCH($I1659,FamilyPlateData!$H:$H,0))</f>
        <v>10</v>
      </c>
      <c r="C1659" t="str">
        <f>INDEX(FamilyPlateData!$D:$D,MATCH($I1659,FamilyPlateData!$H:$H,0))</f>
        <v>13</v>
      </c>
      <c r="D1659">
        <f>INDEX(FamilyPlateData!$B:$B,MATCH($I1659,FamilyPlateData!$H:$H,0))</f>
        <v>4</v>
      </c>
      <c r="E1659">
        <v>1</v>
      </c>
      <c r="F1659" s="19">
        <v>70</v>
      </c>
      <c r="G1659" t="s">
        <v>1</v>
      </c>
      <c r="H1659" s="5">
        <v>5</v>
      </c>
      <c r="I1659" t="s">
        <v>334</v>
      </c>
      <c r="J1659" s="15" t="str">
        <f t="shared" si="81"/>
        <v>1-70A-5</v>
      </c>
      <c r="K1659">
        <f>INDEX(FamilyPlateData!I:I,MATCH(I1659,FamilyPlateData!H:H,0))</f>
        <v>3</v>
      </c>
      <c r="L1659" t="str">
        <f>INDEX(FamilyPlateData!J:J,MATCH(I1659,FamilyPlateData!H:H,0))</f>
        <v>A1</v>
      </c>
      <c r="M1659">
        <v>1</v>
      </c>
      <c r="N1659">
        <v>1</v>
      </c>
      <c r="O1659">
        <f>IF(_xlfn.IFNA(INDEX(ShrinkageData!H:H,MATCH(J1659,ShrinkageData!H:H,0)), 0) = 0, 0, 1)</f>
        <v>0</v>
      </c>
      <c r="P1659">
        <v>0</v>
      </c>
      <c r="Q1659">
        <f t="shared" si="82"/>
        <v>1</v>
      </c>
      <c r="R1659" s="1">
        <v>43600</v>
      </c>
      <c r="S1659" s="16">
        <f t="shared" si="83"/>
        <v>163</v>
      </c>
    </row>
    <row r="1660" spans="1:19" x14ac:dyDescent="0.2">
      <c r="A1660" t="str">
        <f>INDEX(FamilyPlateData!$A:$A,MATCH($I1660,FamilyPlateData!$H:$H,0))</f>
        <v>F10M13</v>
      </c>
      <c r="B1660" t="str">
        <f>INDEX(FamilyPlateData!$C:$C,MATCH($I1660,FamilyPlateData!$H:$H,0))</f>
        <v>10</v>
      </c>
      <c r="C1660" t="str">
        <f>INDEX(FamilyPlateData!$D:$D,MATCH($I1660,FamilyPlateData!$H:$H,0))</f>
        <v>13</v>
      </c>
      <c r="D1660">
        <f>INDEX(FamilyPlateData!$B:$B,MATCH($I1660,FamilyPlateData!$H:$H,0))</f>
        <v>4</v>
      </c>
      <c r="E1660">
        <v>1</v>
      </c>
      <c r="F1660" s="19">
        <v>70</v>
      </c>
      <c r="G1660" t="s">
        <v>1</v>
      </c>
      <c r="H1660" s="5">
        <v>6</v>
      </c>
      <c r="I1660" t="s">
        <v>334</v>
      </c>
      <c r="J1660" s="15" t="str">
        <f t="shared" si="81"/>
        <v>1-70A-6</v>
      </c>
      <c r="K1660">
        <f>INDEX(FamilyPlateData!I:I,MATCH(I1660,FamilyPlateData!H:H,0))</f>
        <v>3</v>
      </c>
      <c r="L1660" t="str">
        <f>INDEX(FamilyPlateData!J:J,MATCH(I1660,FamilyPlateData!H:H,0))</f>
        <v>A1</v>
      </c>
      <c r="M1660">
        <v>1</v>
      </c>
      <c r="N1660">
        <v>1</v>
      </c>
      <c r="O1660">
        <f>IF(_xlfn.IFNA(INDEX(ShrinkageData!H:H,MATCH(J1660,ShrinkageData!H:H,0)), 0) = 0, 0, 1)</f>
        <v>0</v>
      </c>
      <c r="P1660">
        <v>0</v>
      </c>
      <c r="Q1660">
        <f t="shared" si="82"/>
        <v>1</v>
      </c>
      <c r="R1660" s="1">
        <v>43600</v>
      </c>
      <c r="S1660" s="16">
        <f t="shared" si="83"/>
        <v>163</v>
      </c>
    </row>
    <row r="1661" spans="1:19" x14ac:dyDescent="0.2">
      <c r="A1661" t="str">
        <f>INDEX(FamilyPlateData!$A:$A,MATCH($I1661,FamilyPlateData!$H:$H,0))</f>
        <v>F10M13</v>
      </c>
      <c r="B1661" t="str">
        <f>INDEX(FamilyPlateData!$C:$C,MATCH($I1661,FamilyPlateData!$H:$H,0))</f>
        <v>10</v>
      </c>
      <c r="C1661" t="str">
        <f>INDEX(FamilyPlateData!$D:$D,MATCH($I1661,FamilyPlateData!$H:$H,0))</f>
        <v>13</v>
      </c>
      <c r="D1661">
        <f>INDEX(FamilyPlateData!$B:$B,MATCH($I1661,FamilyPlateData!$H:$H,0))</f>
        <v>4</v>
      </c>
      <c r="E1661">
        <v>1</v>
      </c>
      <c r="F1661" s="19">
        <v>70</v>
      </c>
      <c r="G1661" t="s">
        <v>2</v>
      </c>
      <c r="H1661" s="5">
        <v>1</v>
      </c>
      <c r="I1661" t="s">
        <v>335</v>
      </c>
      <c r="J1661" s="15" t="str">
        <f t="shared" si="81"/>
        <v>1-70B-1</v>
      </c>
      <c r="K1661">
        <f>INDEX(FamilyPlateData!I:I,MATCH(I1661,FamilyPlateData!H:H,0))</f>
        <v>3</v>
      </c>
      <c r="L1661" t="str">
        <f>INDEX(FamilyPlateData!J:J,MATCH(I1661,FamilyPlateData!H:H,0))</f>
        <v>A1</v>
      </c>
      <c r="M1661">
        <v>1</v>
      </c>
      <c r="N1661">
        <v>1</v>
      </c>
      <c r="O1661">
        <f>IF(_xlfn.IFNA(INDEX(ShrinkageData!H:H,MATCH(J1661,ShrinkageData!H:H,0)), 0) = 0, 0, 1)</f>
        <v>0</v>
      </c>
      <c r="P1661">
        <v>0</v>
      </c>
      <c r="Q1661">
        <f t="shared" si="82"/>
        <v>1</v>
      </c>
      <c r="R1661" s="1">
        <v>43600</v>
      </c>
      <c r="S1661" s="16">
        <f t="shared" si="83"/>
        <v>163</v>
      </c>
    </row>
    <row r="1662" spans="1:19" x14ac:dyDescent="0.2">
      <c r="A1662" t="str">
        <f>INDEX(FamilyPlateData!$A:$A,MATCH($I1662,FamilyPlateData!$H:$H,0))</f>
        <v>F10M13</v>
      </c>
      <c r="B1662" t="str">
        <f>INDEX(FamilyPlateData!$C:$C,MATCH($I1662,FamilyPlateData!$H:$H,0))</f>
        <v>10</v>
      </c>
      <c r="C1662" t="str">
        <f>INDEX(FamilyPlateData!$D:$D,MATCH($I1662,FamilyPlateData!$H:$H,0))</f>
        <v>13</v>
      </c>
      <c r="D1662">
        <f>INDEX(FamilyPlateData!$B:$B,MATCH($I1662,FamilyPlateData!$H:$H,0))</f>
        <v>4</v>
      </c>
      <c r="E1662">
        <v>1</v>
      </c>
      <c r="F1662" s="19">
        <v>70</v>
      </c>
      <c r="G1662" t="s">
        <v>2</v>
      </c>
      <c r="H1662" s="5">
        <v>2</v>
      </c>
      <c r="I1662" t="s">
        <v>335</v>
      </c>
      <c r="J1662" s="15" t="str">
        <f t="shared" si="81"/>
        <v>1-70B-2</v>
      </c>
      <c r="K1662">
        <f>INDEX(FamilyPlateData!I:I,MATCH(I1662,FamilyPlateData!H:H,0))</f>
        <v>3</v>
      </c>
      <c r="L1662" t="str">
        <f>INDEX(FamilyPlateData!J:J,MATCH(I1662,FamilyPlateData!H:H,0))</f>
        <v>A1</v>
      </c>
      <c r="M1662">
        <v>1</v>
      </c>
      <c r="N1662">
        <v>1</v>
      </c>
      <c r="O1662">
        <f>IF(_xlfn.IFNA(INDEX(ShrinkageData!H:H,MATCH(J1662,ShrinkageData!H:H,0)), 0) = 0, 0, 1)</f>
        <v>0</v>
      </c>
      <c r="P1662">
        <v>0</v>
      </c>
      <c r="Q1662">
        <f t="shared" si="82"/>
        <v>1</v>
      </c>
      <c r="R1662" s="1">
        <v>43600</v>
      </c>
      <c r="S1662" s="16">
        <f t="shared" si="83"/>
        <v>163</v>
      </c>
    </row>
    <row r="1663" spans="1:19" x14ac:dyDescent="0.2">
      <c r="A1663" t="str">
        <f>INDEX(FamilyPlateData!$A:$A,MATCH($I1663,FamilyPlateData!$H:$H,0))</f>
        <v>F10M13</v>
      </c>
      <c r="B1663" t="str">
        <f>INDEX(FamilyPlateData!$C:$C,MATCH($I1663,FamilyPlateData!$H:$H,0))</f>
        <v>10</v>
      </c>
      <c r="C1663" t="str">
        <f>INDEX(FamilyPlateData!$D:$D,MATCH($I1663,FamilyPlateData!$H:$H,0))</f>
        <v>13</v>
      </c>
      <c r="D1663">
        <f>INDEX(FamilyPlateData!$B:$B,MATCH($I1663,FamilyPlateData!$H:$H,0))</f>
        <v>4</v>
      </c>
      <c r="E1663">
        <v>1</v>
      </c>
      <c r="F1663" s="19">
        <v>70</v>
      </c>
      <c r="G1663" t="s">
        <v>2</v>
      </c>
      <c r="H1663" s="5">
        <v>3</v>
      </c>
      <c r="I1663" t="s">
        <v>335</v>
      </c>
      <c r="J1663" s="15" t="str">
        <f t="shared" si="81"/>
        <v>1-70B-3</v>
      </c>
      <c r="K1663">
        <f>INDEX(FamilyPlateData!I:I,MATCH(I1663,FamilyPlateData!H:H,0))</f>
        <v>3</v>
      </c>
      <c r="L1663" t="str">
        <f>INDEX(FamilyPlateData!J:J,MATCH(I1663,FamilyPlateData!H:H,0))</f>
        <v>A1</v>
      </c>
      <c r="M1663">
        <v>1</v>
      </c>
      <c r="N1663">
        <v>1</v>
      </c>
      <c r="O1663">
        <f>IF(_xlfn.IFNA(INDEX(ShrinkageData!H:H,MATCH(J1663,ShrinkageData!H:H,0)), 0) = 0, 0, 1)</f>
        <v>0</v>
      </c>
      <c r="P1663">
        <v>0</v>
      </c>
      <c r="Q1663">
        <f t="shared" si="82"/>
        <v>1</v>
      </c>
      <c r="R1663" s="2">
        <v>43613</v>
      </c>
      <c r="S1663" s="16">
        <f t="shared" si="83"/>
        <v>176</v>
      </c>
    </row>
    <row r="1664" spans="1:19" x14ac:dyDescent="0.2">
      <c r="A1664" t="str">
        <f>INDEX(FamilyPlateData!$A:$A,MATCH($I1664,FamilyPlateData!$H:$H,0))</f>
        <v>F10M13</v>
      </c>
      <c r="B1664" t="str">
        <f>INDEX(FamilyPlateData!$C:$C,MATCH($I1664,FamilyPlateData!$H:$H,0))</f>
        <v>10</v>
      </c>
      <c r="C1664" t="str">
        <f>INDEX(FamilyPlateData!$D:$D,MATCH($I1664,FamilyPlateData!$H:$H,0))</f>
        <v>13</v>
      </c>
      <c r="D1664">
        <f>INDEX(FamilyPlateData!$B:$B,MATCH($I1664,FamilyPlateData!$H:$H,0))</f>
        <v>4</v>
      </c>
      <c r="E1664">
        <v>1</v>
      </c>
      <c r="F1664" s="19">
        <v>70</v>
      </c>
      <c r="G1664" t="s">
        <v>2</v>
      </c>
      <c r="H1664" s="5">
        <v>4</v>
      </c>
      <c r="I1664" t="s">
        <v>335</v>
      </c>
      <c r="J1664" s="15" t="str">
        <f t="shared" ref="J1664:J1727" si="84">CONCATENATE(I1664,"-",H1664)</f>
        <v>1-70B-4</v>
      </c>
      <c r="K1664">
        <f>INDEX(FamilyPlateData!I:I,MATCH(I1664,FamilyPlateData!H:H,0))</f>
        <v>3</v>
      </c>
      <c r="L1664" t="str">
        <f>INDEX(FamilyPlateData!J:J,MATCH(I1664,FamilyPlateData!H:H,0))</f>
        <v>A1</v>
      </c>
      <c r="M1664">
        <v>0</v>
      </c>
      <c r="N1664">
        <v>0</v>
      </c>
      <c r="O1664">
        <f>IF(_xlfn.IFNA(INDEX(ShrinkageData!H:H,MATCH(J1664,ShrinkageData!H:H,0)), 0) = 0, 0, 1)</f>
        <v>0</v>
      </c>
      <c r="P1664">
        <v>0</v>
      </c>
      <c r="Q1664">
        <f t="shared" si="82"/>
        <v>0</v>
      </c>
      <c r="R1664" s="1" t="s">
        <v>921</v>
      </c>
      <c r="S1664" s="16">
        <f t="shared" si="83"/>
        <v>0</v>
      </c>
    </row>
    <row r="1665" spans="1:20" x14ac:dyDescent="0.2">
      <c r="A1665" t="str">
        <f>INDEX(FamilyPlateData!$A:$A,MATCH($I1665,FamilyPlateData!$H:$H,0))</f>
        <v>F10M13</v>
      </c>
      <c r="B1665" t="str">
        <f>INDEX(FamilyPlateData!$C:$C,MATCH($I1665,FamilyPlateData!$H:$H,0))</f>
        <v>10</v>
      </c>
      <c r="C1665" t="str">
        <f>INDEX(FamilyPlateData!$D:$D,MATCH($I1665,FamilyPlateData!$H:$H,0))</f>
        <v>13</v>
      </c>
      <c r="D1665">
        <f>INDEX(FamilyPlateData!$B:$B,MATCH($I1665,FamilyPlateData!$H:$H,0))</f>
        <v>4</v>
      </c>
      <c r="E1665">
        <v>1</v>
      </c>
      <c r="F1665" s="19">
        <v>70</v>
      </c>
      <c r="G1665" t="s">
        <v>2</v>
      </c>
      <c r="H1665" s="5">
        <v>5</v>
      </c>
      <c r="I1665" t="s">
        <v>335</v>
      </c>
      <c r="J1665" s="15" t="str">
        <f t="shared" si="84"/>
        <v>1-70B-5</v>
      </c>
      <c r="K1665">
        <f>INDEX(FamilyPlateData!I:I,MATCH(I1665,FamilyPlateData!H:H,0))</f>
        <v>3</v>
      </c>
      <c r="L1665" t="str">
        <f>INDEX(FamilyPlateData!J:J,MATCH(I1665,FamilyPlateData!H:H,0))</f>
        <v>A1</v>
      </c>
      <c r="M1665">
        <v>0</v>
      </c>
      <c r="N1665">
        <v>0</v>
      </c>
      <c r="O1665">
        <f>IF(_xlfn.IFNA(INDEX(ShrinkageData!H:H,MATCH(J1665,ShrinkageData!H:H,0)), 0) = 0, 0, 1)</f>
        <v>0</v>
      </c>
      <c r="P1665">
        <v>0</v>
      </c>
      <c r="Q1665">
        <f t="shared" si="82"/>
        <v>0</v>
      </c>
      <c r="R1665" s="1" t="s">
        <v>921</v>
      </c>
      <c r="S1665" s="16">
        <f t="shared" si="83"/>
        <v>0</v>
      </c>
    </row>
    <row r="1666" spans="1:20" x14ac:dyDescent="0.2">
      <c r="A1666" t="str">
        <f>INDEX(FamilyPlateData!$A:$A,MATCH($I1666,FamilyPlateData!$H:$H,0))</f>
        <v>F10M13</v>
      </c>
      <c r="B1666" t="str">
        <f>INDEX(FamilyPlateData!$C:$C,MATCH($I1666,FamilyPlateData!$H:$H,0))</f>
        <v>10</v>
      </c>
      <c r="C1666" t="str">
        <f>INDEX(FamilyPlateData!$D:$D,MATCH($I1666,FamilyPlateData!$H:$H,0))</f>
        <v>13</v>
      </c>
      <c r="D1666">
        <f>INDEX(FamilyPlateData!$B:$B,MATCH($I1666,FamilyPlateData!$H:$H,0))</f>
        <v>4</v>
      </c>
      <c r="E1666">
        <v>1</v>
      </c>
      <c r="F1666" s="19">
        <v>70</v>
      </c>
      <c r="G1666" t="s">
        <v>2</v>
      </c>
      <c r="H1666" s="5">
        <v>6</v>
      </c>
      <c r="I1666" t="s">
        <v>335</v>
      </c>
      <c r="J1666" s="15" t="str">
        <f t="shared" si="84"/>
        <v>1-70B-6</v>
      </c>
      <c r="K1666">
        <f>INDEX(FamilyPlateData!I:I,MATCH(I1666,FamilyPlateData!H:H,0))</f>
        <v>3</v>
      </c>
      <c r="L1666" t="str">
        <f>INDEX(FamilyPlateData!J:J,MATCH(I1666,FamilyPlateData!H:H,0))</f>
        <v>A1</v>
      </c>
      <c r="M1666">
        <v>1</v>
      </c>
      <c r="N1666">
        <v>1</v>
      </c>
      <c r="O1666">
        <f>IF(_xlfn.IFNA(INDEX(ShrinkageData!H:H,MATCH(J1666,ShrinkageData!H:H,0)), 0) = 0, 0, 1)</f>
        <v>0</v>
      </c>
      <c r="P1666">
        <v>0</v>
      </c>
      <c r="Q1666">
        <f t="shared" si="82"/>
        <v>1</v>
      </c>
      <c r="R1666" s="1">
        <v>43600</v>
      </c>
      <c r="S1666" s="16">
        <f t="shared" si="83"/>
        <v>163</v>
      </c>
    </row>
    <row r="1667" spans="1:20" x14ac:dyDescent="0.2">
      <c r="A1667" t="str">
        <f>INDEX(FamilyPlateData!$A:$A,MATCH($I1667,FamilyPlateData!$H:$H,0))</f>
        <v>F05M05</v>
      </c>
      <c r="B1667" t="str">
        <f>INDEX(FamilyPlateData!$C:$C,MATCH($I1667,FamilyPlateData!$H:$H,0))</f>
        <v>05</v>
      </c>
      <c r="C1667" t="str">
        <f>INDEX(FamilyPlateData!$D:$D,MATCH($I1667,FamilyPlateData!$H:$H,0))</f>
        <v>05</v>
      </c>
      <c r="D1667">
        <f>INDEX(FamilyPlateData!$B:$B,MATCH($I1667,FamilyPlateData!$H:$H,0))</f>
        <v>2</v>
      </c>
      <c r="E1667">
        <v>1</v>
      </c>
      <c r="F1667" s="19">
        <v>70</v>
      </c>
      <c r="G1667" t="s">
        <v>3</v>
      </c>
      <c r="H1667" s="5">
        <v>1</v>
      </c>
      <c r="I1667" t="s">
        <v>336</v>
      </c>
      <c r="J1667" s="15" t="str">
        <f t="shared" si="84"/>
        <v>1-70C-1</v>
      </c>
      <c r="K1667">
        <f>INDEX(FamilyPlateData!I:I,MATCH(I1667,FamilyPlateData!H:H,0))</f>
        <v>3</v>
      </c>
      <c r="L1667" t="str">
        <f>INDEX(FamilyPlateData!J:J,MATCH(I1667,FamilyPlateData!H:H,0))</f>
        <v>A1</v>
      </c>
      <c r="M1667">
        <v>1</v>
      </c>
      <c r="N1667">
        <v>1</v>
      </c>
      <c r="O1667">
        <f>IF(_xlfn.IFNA(INDEX(ShrinkageData!H:H,MATCH(J1667,ShrinkageData!H:H,0)), 0) = 0, 0, 1)</f>
        <v>0</v>
      </c>
      <c r="P1667">
        <v>0</v>
      </c>
      <c r="Q1667">
        <f t="shared" ref="Q1667:Q1730" si="85">IF(AND(M1667=1,N1667=1,O1667=0,P1667=0),1,0)</f>
        <v>1</v>
      </c>
      <c r="R1667" s="1">
        <v>43585</v>
      </c>
      <c r="S1667" s="16">
        <f t="shared" ref="S1667:S1730" si="86">IF(AND(R1667 &lt;&gt; "", R1667 &lt;&gt; "n/a"), R1667-DATE(2018,12,3), 0)</f>
        <v>148</v>
      </c>
    </row>
    <row r="1668" spans="1:20" x14ac:dyDescent="0.2">
      <c r="A1668" t="str">
        <f>INDEX(FamilyPlateData!$A:$A,MATCH($I1668,FamilyPlateData!$H:$H,0))</f>
        <v>F05M05</v>
      </c>
      <c r="B1668" t="str">
        <f>INDEX(FamilyPlateData!$C:$C,MATCH($I1668,FamilyPlateData!$H:$H,0))</f>
        <v>05</v>
      </c>
      <c r="C1668" t="str">
        <f>INDEX(FamilyPlateData!$D:$D,MATCH($I1668,FamilyPlateData!$H:$H,0))</f>
        <v>05</v>
      </c>
      <c r="D1668">
        <f>INDEX(FamilyPlateData!$B:$B,MATCH($I1668,FamilyPlateData!$H:$H,0))</f>
        <v>2</v>
      </c>
      <c r="E1668">
        <v>1</v>
      </c>
      <c r="F1668" s="19">
        <v>70</v>
      </c>
      <c r="G1668" t="s">
        <v>3</v>
      </c>
      <c r="H1668" s="5">
        <v>2</v>
      </c>
      <c r="I1668" t="s">
        <v>336</v>
      </c>
      <c r="J1668" s="15" t="str">
        <f t="shared" si="84"/>
        <v>1-70C-2</v>
      </c>
      <c r="K1668">
        <f>INDEX(FamilyPlateData!I:I,MATCH(I1668,FamilyPlateData!H:H,0))</f>
        <v>3</v>
      </c>
      <c r="L1668" t="str">
        <f>INDEX(FamilyPlateData!J:J,MATCH(I1668,FamilyPlateData!H:H,0))</f>
        <v>A1</v>
      </c>
      <c r="M1668">
        <v>1</v>
      </c>
      <c r="N1668">
        <v>1</v>
      </c>
      <c r="O1668">
        <f>IF(_xlfn.IFNA(INDEX(ShrinkageData!H:H,MATCH(J1668,ShrinkageData!H:H,0)), 0) = 0, 0, 1)</f>
        <v>0</v>
      </c>
      <c r="P1668">
        <v>0</v>
      </c>
      <c r="Q1668">
        <f t="shared" si="85"/>
        <v>1</v>
      </c>
      <c r="R1668" s="1">
        <v>43600</v>
      </c>
      <c r="S1668" s="16">
        <f t="shared" si="86"/>
        <v>163</v>
      </c>
    </row>
    <row r="1669" spans="1:20" x14ac:dyDescent="0.2">
      <c r="A1669" t="str">
        <f>INDEX(FamilyPlateData!$A:$A,MATCH($I1669,FamilyPlateData!$H:$H,0))</f>
        <v>F05M05</v>
      </c>
      <c r="B1669" t="str">
        <f>INDEX(FamilyPlateData!$C:$C,MATCH($I1669,FamilyPlateData!$H:$H,0))</f>
        <v>05</v>
      </c>
      <c r="C1669" t="str">
        <f>INDEX(FamilyPlateData!$D:$D,MATCH($I1669,FamilyPlateData!$H:$H,0))</f>
        <v>05</v>
      </c>
      <c r="D1669">
        <f>INDEX(FamilyPlateData!$B:$B,MATCH($I1669,FamilyPlateData!$H:$H,0))</f>
        <v>2</v>
      </c>
      <c r="E1669">
        <v>1</v>
      </c>
      <c r="F1669" s="19">
        <v>70</v>
      </c>
      <c r="G1669" t="s">
        <v>3</v>
      </c>
      <c r="H1669" s="5">
        <v>3</v>
      </c>
      <c r="I1669" t="s">
        <v>336</v>
      </c>
      <c r="J1669" s="15" t="str">
        <f t="shared" si="84"/>
        <v>1-70C-3</v>
      </c>
      <c r="K1669">
        <f>INDEX(FamilyPlateData!I:I,MATCH(I1669,FamilyPlateData!H:H,0))</f>
        <v>3</v>
      </c>
      <c r="L1669" t="str">
        <f>INDEX(FamilyPlateData!J:J,MATCH(I1669,FamilyPlateData!H:H,0))</f>
        <v>A1</v>
      </c>
      <c r="M1669">
        <v>1</v>
      </c>
      <c r="N1669">
        <v>1</v>
      </c>
      <c r="O1669">
        <f>IF(_xlfn.IFNA(INDEX(ShrinkageData!H:H,MATCH(J1669,ShrinkageData!H:H,0)), 0) = 0, 0, 1)</f>
        <v>0</v>
      </c>
      <c r="P1669">
        <v>0</v>
      </c>
      <c r="Q1669">
        <f t="shared" si="85"/>
        <v>1</v>
      </c>
      <c r="R1669" s="1">
        <v>43595</v>
      </c>
      <c r="S1669" s="16">
        <f t="shared" si="86"/>
        <v>158</v>
      </c>
    </row>
    <row r="1670" spans="1:20" x14ac:dyDescent="0.2">
      <c r="A1670" t="str">
        <f>INDEX(FamilyPlateData!$A:$A,MATCH($I1670,FamilyPlateData!$H:$H,0))</f>
        <v>F05M05</v>
      </c>
      <c r="B1670" t="str">
        <f>INDEX(FamilyPlateData!$C:$C,MATCH($I1670,FamilyPlateData!$H:$H,0))</f>
        <v>05</v>
      </c>
      <c r="C1670" t="str">
        <f>INDEX(FamilyPlateData!$D:$D,MATCH($I1670,FamilyPlateData!$H:$H,0))</f>
        <v>05</v>
      </c>
      <c r="D1670">
        <f>INDEX(FamilyPlateData!$B:$B,MATCH($I1670,FamilyPlateData!$H:$H,0))</f>
        <v>2</v>
      </c>
      <c r="E1670">
        <v>1</v>
      </c>
      <c r="F1670" s="19">
        <v>70</v>
      </c>
      <c r="G1670" t="s">
        <v>3</v>
      </c>
      <c r="H1670" s="5">
        <v>4</v>
      </c>
      <c r="I1670" t="s">
        <v>336</v>
      </c>
      <c r="J1670" s="15" t="str">
        <f t="shared" si="84"/>
        <v>1-70C-4</v>
      </c>
      <c r="K1670">
        <f>INDEX(FamilyPlateData!I:I,MATCH(I1670,FamilyPlateData!H:H,0))</f>
        <v>3</v>
      </c>
      <c r="L1670" t="str">
        <f>INDEX(FamilyPlateData!J:J,MATCH(I1670,FamilyPlateData!H:H,0))</f>
        <v>A1</v>
      </c>
      <c r="M1670">
        <v>1</v>
      </c>
      <c r="N1670">
        <v>1</v>
      </c>
      <c r="O1670">
        <f>IF(_xlfn.IFNA(INDEX(ShrinkageData!H:H,MATCH(J1670,ShrinkageData!H:H,0)), 0) = 0, 0, 1)</f>
        <v>0</v>
      </c>
      <c r="P1670">
        <v>0</v>
      </c>
      <c r="Q1670">
        <f t="shared" si="85"/>
        <v>1</v>
      </c>
      <c r="R1670" s="1">
        <v>43585</v>
      </c>
      <c r="S1670" s="16">
        <f t="shared" si="86"/>
        <v>148</v>
      </c>
    </row>
    <row r="1671" spans="1:20" x14ac:dyDescent="0.2">
      <c r="A1671" t="str">
        <f>INDEX(FamilyPlateData!$A:$A,MATCH($I1671,FamilyPlateData!$H:$H,0))</f>
        <v>F05M05</v>
      </c>
      <c r="B1671" t="str">
        <f>INDEX(FamilyPlateData!$C:$C,MATCH($I1671,FamilyPlateData!$H:$H,0))</f>
        <v>05</v>
      </c>
      <c r="C1671" t="str">
        <f>INDEX(FamilyPlateData!$D:$D,MATCH($I1671,FamilyPlateData!$H:$H,0))</f>
        <v>05</v>
      </c>
      <c r="D1671">
        <f>INDEX(FamilyPlateData!$B:$B,MATCH($I1671,FamilyPlateData!$H:$H,0))</f>
        <v>2</v>
      </c>
      <c r="E1671">
        <v>1</v>
      </c>
      <c r="F1671" s="19">
        <v>70</v>
      </c>
      <c r="G1671" t="s">
        <v>3</v>
      </c>
      <c r="H1671" s="5">
        <v>5</v>
      </c>
      <c r="I1671" t="s">
        <v>336</v>
      </c>
      <c r="J1671" s="15" t="str">
        <f t="shared" si="84"/>
        <v>1-70C-5</v>
      </c>
      <c r="K1671">
        <f>INDEX(FamilyPlateData!I:I,MATCH(I1671,FamilyPlateData!H:H,0))</f>
        <v>3</v>
      </c>
      <c r="L1671" t="str">
        <f>INDEX(FamilyPlateData!J:J,MATCH(I1671,FamilyPlateData!H:H,0))</f>
        <v>A1</v>
      </c>
      <c r="M1671">
        <v>0</v>
      </c>
      <c r="N1671">
        <v>1</v>
      </c>
      <c r="O1671">
        <f>IF(_xlfn.IFNA(INDEX(ShrinkageData!H:H,MATCH(J1671,ShrinkageData!H:H,0)), 0) = 0, 0, 1)</f>
        <v>0</v>
      </c>
      <c r="P1671">
        <v>1</v>
      </c>
      <c r="Q1671">
        <f t="shared" si="85"/>
        <v>0</v>
      </c>
      <c r="R1671" s="1">
        <v>43566</v>
      </c>
      <c r="S1671" s="16">
        <f t="shared" si="86"/>
        <v>129</v>
      </c>
      <c r="T1671" t="s">
        <v>920</v>
      </c>
    </row>
    <row r="1672" spans="1:20" x14ac:dyDescent="0.2">
      <c r="A1672" t="str">
        <f>INDEX(FamilyPlateData!$A:$A,MATCH($I1672,FamilyPlateData!$H:$H,0))</f>
        <v>F05M05</v>
      </c>
      <c r="B1672" t="str">
        <f>INDEX(FamilyPlateData!$C:$C,MATCH($I1672,FamilyPlateData!$H:$H,0))</f>
        <v>05</v>
      </c>
      <c r="C1672" t="str">
        <f>INDEX(FamilyPlateData!$D:$D,MATCH($I1672,FamilyPlateData!$H:$H,0))</f>
        <v>05</v>
      </c>
      <c r="D1672">
        <f>INDEX(FamilyPlateData!$B:$B,MATCH($I1672,FamilyPlateData!$H:$H,0))</f>
        <v>2</v>
      </c>
      <c r="E1672">
        <v>1</v>
      </c>
      <c r="F1672" s="19">
        <v>70</v>
      </c>
      <c r="G1672" t="s">
        <v>3</v>
      </c>
      <c r="H1672" s="5">
        <v>6</v>
      </c>
      <c r="I1672" t="s">
        <v>336</v>
      </c>
      <c r="J1672" s="15" t="str">
        <f t="shared" si="84"/>
        <v>1-70C-6</v>
      </c>
      <c r="K1672">
        <f>INDEX(FamilyPlateData!I:I,MATCH(I1672,FamilyPlateData!H:H,0))</f>
        <v>3</v>
      </c>
      <c r="L1672" t="str">
        <f>INDEX(FamilyPlateData!J:J,MATCH(I1672,FamilyPlateData!H:H,0))</f>
        <v>A1</v>
      </c>
      <c r="M1672">
        <v>1</v>
      </c>
      <c r="N1672">
        <v>1</v>
      </c>
      <c r="O1672">
        <f>IF(_xlfn.IFNA(INDEX(ShrinkageData!H:H,MATCH(J1672,ShrinkageData!H:H,0)), 0) = 0, 0, 1)</f>
        <v>0</v>
      </c>
      <c r="P1672">
        <v>0</v>
      </c>
      <c r="Q1672">
        <f t="shared" si="85"/>
        <v>1</v>
      </c>
      <c r="R1672" s="1">
        <v>43585</v>
      </c>
      <c r="S1672" s="16">
        <f t="shared" si="86"/>
        <v>148</v>
      </c>
    </row>
    <row r="1673" spans="1:20" x14ac:dyDescent="0.2">
      <c r="A1673" t="str">
        <f>INDEX(FamilyPlateData!$A:$A,MATCH($I1673,FamilyPlateData!$H:$H,0))</f>
        <v>F05M05</v>
      </c>
      <c r="B1673" t="str">
        <f>INDEX(FamilyPlateData!$C:$C,MATCH($I1673,FamilyPlateData!$H:$H,0))</f>
        <v>05</v>
      </c>
      <c r="C1673" t="str">
        <f>INDEX(FamilyPlateData!$D:$D,MATCH($I1673,FamilyPlateData!$H:$H,0))</f>
        <v>05</v>
      </c>
      <c r="D1673">
        <f>INDEX(FamilyPlateData!$B:$B,MATCH($I1673,FamilyPlateData!$H:$H,0))</f>
        <v>2</v>
      </c>
      <c r="E1673">
        <v>1</v>
      </c>
      <c r="F1673" s="19">
        <v>70</v>
      </c>
      <c r="G1673" t="s">
        <v>4</v>
      </c>
      <c r="H1673" s="5">
        <v>1</v>
      </c>
      <c r="I1673" t="s">
        <v>337</v>
      </c>
      <c r="J1673" s="15" t="str">
        <f t="shared" si="84"/>
        <v>1-70D-1</v>
      </c>
      <c r="K1673">
        <f>INDEX(FamilyPlateData!I:I,MATCH(I1673,FamilyPlateData!H:H,0))</f>
        <v>3</v>
      </c>
      <c r="L1673" t="str">
        <f>INDEX(FamilyPlateData!J:J,MATCH(I1673,FamilyPlateData!H:H,0))</f>
        <v>A1</v>
      </c>
      <c r="M1673">
        <v>1</v>
      </c>
      <c r="N1673">
        <v>1</v>
      </c>
      <c r="O1673">
        <f>IF(_xlfn.IFNA(INDEX(ShrinkageData!H:H,MATCH(J1673,ShrinkageData!H:H,0)), 0) = 0, 0, 1)</f>
        <v>0</v>
      </c>
      <c r="P1673">
        <v>0</v>
      </c>
      <c r="Q1673">
        <f t="shared" si="85"/>
        <v>1</v>
      </c>
      <c r="R1673" s="1">
        <v>43600</v>
      </c>
      <c r="S1673" s="16">
        <f t="shared" si="86"/>
        <v>163</v>
      </c>
    </row>
    <row r="1674" spans="1:20" x14ac:dyDescent="0.2">
      <c r="A1674" t="str">
        <f>INDEX(FamilyPlateData!$A:$A,MATCH($I1674,FamilyPlateData!$H:$H,0))</f>
        <v>F05M05</v>
      </c>
      <c r="B1674" t="str">
        <f>INDEX(FamilyPlateData!$C:$C,MATCH($I1674,FamilyPlateData!$H:$H,0))</f>
        <v>05</v>
      </c>
      <c r="C1674" t="str">
        <f>INDEX(FamilyPlateData!$D:$D,MATCH($I1674,FamilyPlateData!$H:$H,0))</f>
        <v>05</v>
      </c>
      <c r="D1674">
        <f>INDEX(FamilyPlateData!$B:$B,MATCH($I1674,FamilyPlateData!$H:$H,0))</f>
        <v>2</v>
      </c>
      <c r="E1674">
        <v>1</v>
      </c>
      <c r="F1674" s="19">
        <v>70</v>
      </c>
      <c r="G1674" t="s">
        <v>4</v>
      </c>
      <c r="H1674" s="5">
        <v>2</v>
      </c>
      <c r="I1674" t="s">
        <v>337</v>
      </c>
      <c r="J1674" s="15" t="str">
        <f t="shared" si="84"/>
        <v>1-70D-2</v>
      </c>
      <c r="K1674">
        <f>INDEX(FamilyPlateData!I:I,MATCH(I1674,FamilyPlateData!H:H,0))</f>
        <v>3</v>
      </c>
      <c r="L1674" t="str">
        <f>INDEX(FamilyPlateData!J:J,MATCH(I1674,FamilyPlateData!H:H,0))</f>
        <v>A1</v>
      </c>
      <c r="M1674">
        <v>1</v>
      </c>
      <c r="N1674">
        <v>1</v>
      </c>
      <c r="O1674">
        <f>IF(_xlfn.IFNA(INDEX(ShrinkageData!H:H,MATCH(J1674,ShrinkageData!H:H,0)), 0) = 0, 0, 1)</f>
        <v>0</v>
      </c>
      <c r="P1674">
        <v>0</v>
      </c>
      <c r="Q1674">
        <f t="shared" si="85"/>
        <v>1</v>
      </c>
      <c r="R1674" s="1">
        <v>43593</v>
      </c>
      <c r="S1674" s="16">
        <f t="shared" si="86"/>
        <v>156</v>
      </c>
    </row>
    <row r="1675" spans="1:20" x14ac:dyDescent="0.2">
      <c r="A1675" t="str">
        <f>INDEX(FamilyPlateData!$A:$A,MATCH($I1675,FamilyPlateData!$H:$H,0))</f>
        <v>F05M05</v>
      </c>
      <c r="B1675" t="str">
        <f>INDEX(FamilyPlateData!$C:$C,MATCH($I1675,FamilyPlateData!$H:$H,0))</f>
        <v>05</v>
      </c>
      <c r="C1675" t="str">
        <f>INDEX(FamilyPlateData!$D:$D,MATCH($I1675,FamilyPlateData!$H:$H,0))</f>
        <v>05</v>
      </c>
      <c r="D1675">
        <f>INDEX(FamilyPlateData!$B:$B,MATCH($I1675,FamilyPlateData!$H:$H,0))</f>
        <v>2</v>
      </c>
      <c r="E1675">
        <v>1</v>
      </c>
      <c r="F1675" s="19">
        <v>70</v>
      </c>
      <c r="G1675" t="s">
        <v>4</v>
      </c>
      <c r="H1675" s="5">
        <v>3</v>
      </c>
      <c r="I1675" t="s">
        <v>337</v>
      </c>
      <c r="J1675" s="15" t="str">
        <f t="shared" si="84"/>
        <v>1-70D-3</v>
      </c>
      <c r="K1675">
        <f>INDEX(FamilyPlateData!I:I,MATCH(I1675,FamilyPlateData!H:H,0))</f>
        <v>3</v>
      </c>
      <c r="L1675" t="str">
        <f>INDEX(FamilyPlateData!J:J,MATCH(I1675,FamilyPlateData!H:H,0))</f>
        <v>A1</v>
      </c>
      <c r="M1675">
        <v>1</v>
      </c>
      <c r="N1675">
        <v>1</v>
      </c>
      <c r="O1675">
        <f>IF(_xlfn.IFNA(INDEX(ShrinkageData!H:H,MATCH(J1675,ShrinkageData!H:H,0)), 0) = 0, 0, 1)</f>
        <v>0</v>
      </c>
      <c r="P1675">
        <v>0</v>
      </c>
      <c r="Q1675">
        <f t="shared" si="85"/>
        <v>1</v>
      </c>
      <c r="R1675" s="1">
        <v>43593</v>
      </c>
      <c r="S1675" s="16">
        <f t="shared" si="86"/>
        <v>156</v>
      </c>
    </row>
    <row r="1676" spans="1:20" x14ac:dyDescent="0.2">
      <c r="A1676" t="str">
        <f>INDEX(FamilyPlateData!$A:$A,MATCH($I1676,FamilyPlateData!$H:$H,0))</f>
        <v>F05M05</v>
      </c>
      <c r="B1676" t="str">
        <f>INDEX(FamilyPlateData!$C:$C,MATCH($I1676,FamilyPlateData!$H:$H,0))</f>
        <v>05</v>
      </c>
      <c r="C1676" t="str">
        <f>INDEX(FamilyPlateData!$D:$D,MATCH($I1676,FamilyPlateData!$H:$H,0))</f>
        <v>05</v>
      </c>
      <c r="D1676">
        <f>INDEX(FamilyPlateData!$B:$B,MATCH($I1676,FamilyPlateData!$H:$H,0))</f>
        <v>2</v>
      </c>
      <c r="E1676">
        <v>1</v>
      </c>
      <c r="F1676" s="19">
        <v>70</v>
      </c>
      <c r="G1676" t="s">
        <v>4</v>
      </c>
      <c r="H1676" s="5">
        <v>4</v>
      </c>
      <c r="I1676" t="s">
        <v>337</v>
      </c>
      <c r="J1676" s="15" t="str">
        <f t="shared" si="84"/>
        <v>1-70D-4</v>
      </c>
      <c r="K1676">
        <f>INDEX(FamilyPlateData!I:I,MATCH(I1676,FamilyPlateData!H:H,0))</f>
        <v>3</v>
      </c>
      <c r="L1676" t="str">
        <f>INDEX(FamilyPlateData!J:J,MATCH(I1676,FamilyPlateData!H:H,0))</f>
        <v>A1</v>
      </c>
      <c r="M1676">
        <v>1</v>
      </c>
      <c r="N1676" s="7">
        <v>1</v>
      </c>
      <c r="O1676">
        <f>IF(_xlfn.IFNA(INDEX(ShrinkageData!H:H,MATCH(J1676,ShrinkageData!H:H,0)), 0) = 0, 0, 1)</f>
        <v>0</v>
      </c>
      <c r="P1676" s="7">
        <v>0</v>
      </c>
      <c r="Q1676">
        <f t="shared" si="85"/>
        <v>1</v>
      </c>
      <c r="R1676" s="2">
        <v>43591</v>
      </c>
      <c r="S1676" s="16">
        <f t="shared" si="86"/>
        <v>154</v>
      </c>
    </row>
    <row r="1677" spans="1:20" x14ac:dyDescent="0.2">
      <c r="A1677" t="str">
        <f>INDEX(FamilyPlateData!$A:$A,MATCH($I1677,FamilyPlateData!$H:$H,0))</f>
        <v>F05M05</v>
      </c>
      <c r="B1677" t="str">
        <f>INDEX(FamilyPlateData!$C:$C,MATCH($I1677,FamilyPlateData!$H:$H,0))</f>
        <v>05</v>
      </c>
      <c r="C1677" t="str">
        <f>INDEX(FamilyPlateData!$D:$D,MATCH($I1677,FamilyPlateData!$H:$H,0))</f>
        <v>05</v>
      </c>
      <c r="D1677">
        <f>INDEX(FamilyPlateData!$B:$B,MATCH($I1677,FamilyPlateData!$H:$H,0))</f>
        <v>2</v>
      </c>
      <c r="E1677">
        <v>1</v>
      </c>
      <c r="F1677" s="19">
        <v>70</v>
      </c>
      <c r="G1677" t="s">
        <v>4</v>
      </c>
      <c r="H1677" s="5">
        <v>5</v>
      </c>
      <c r="I1677" t="s">
        <v>337</v>
      </c>
      <c r="J1677" s="15" t="str">
        <f t="shared" si="84"/>
        <v>1-70D-5</v>
      </c>
      <c r="K1677">
        <f>INDEX(FamilyPlateData!I:I,MATCH(I1677,FamilyPlateData!H:H,0))</f>
        <v>3</v>
      </c>
      <c r="L1677" t="str">
        <f>INDEX(FamilyPlateData!J:J,MATCH(I1677,FamilyPlateData!H:H,0))</f>
        <v>A1</v>
      </c>
      <c r="M1677">
        <v>1</v>
      </c>
      <c r="N1677">
        <v>1</v>
      </c>
      <c r="O1677">
        <f>IF(_xlfn.IFNA(INDEX(ShrinkageData!H:H,MATCH(J1677,ShrinkageData!H:H,0)), 0) = 0, 0, 1)</f>
        <v>0</v>
      </c>
      <c r="P1677">
        <v>0</v>
      </c>
      <c r="Q1677">
        <f t="shared" si="85"/>
        <v>1</v>
      </c>
      <c r="R1677" s="1">
        <v>43595</v>
      </c>
      <c r="S1677" s="16">
        <f t="shared" si="86"/>
        <v>158</v>
      </c>
    </row>
    <row r="1678" spans="1:20" x14ac:dyDescent="0.2">
      <c r="A1678" t="str">
        <f>INDEX(FamilyPlateData!$A:$A,MATCH($I1678,FamilyPlateData!$H:$H,0))</f>
        <v>F05M05</v>
      </c>
      <c r="B1678" t="str">
        <f>INDEX(FamilyPlateData!$C:$C,MATCH($I1678,FamilyPlateData!$H:$H,0))</f>
        <v>05</v>
      </c>
      <c r="C1678" t="str">
        <f>INDEX(FamilyPlateData!$D:$D,MATCH($I1678,FamilyPlateData!$H:$H,0))</f>
        <v>05</v>
      </c>
      <c r="D1678">
        <f>INDEX(FamilyPlateData!$B:$B,MATCH($I1678,FamilyPlateData!$H:$H,0))</f>
        <v>2</v>
      </c>
      <c r="E1678">
        <v>1</v>
      </c>
      <c r="F1678" s="19">
        <v>70</v>
      </c>
      <c r="G1678" t="s">
        <v>4</v>
      </c>
      <c r="H1678" s="5">
        <v>6</v>
      </c>
      <c r="I1678" t="s">
        <v>337</v>
      </c>
      <c r="J1678" s="15" t="str">
        <f t="shared" si="84"/>
        <v>1-70D-6</v>
      </c>
      <c r="K1678">
        <f>INDEX(FamilyPlateData!I:I,MATCH(I1678,FamilyPlateData!H:H,0))</f>
        <v>3</v>
      </c>
      <c r="L1678" t="str">
        <f>INDEX(FamilyPlateData!J:J,MATCH(I1678,FamilyPlateData!H:H,0))</f>
        <v>A1</v>
      </c>
      <c r="M1678">
        <v>1</v>
      </c>
      <c r="N1678">
        <v>1</v>
      </c>
      <c r="O1678">
        <f>IF(_xlfn.IFNA(INDEX(ShrinkageData!H:H,MATCH(J1678,ShrinkageData!H:H,0)), 0) = 0, 0, 1)</f>
        <v>0</v>
      </c>
      <c r="P1678">
        <v>0</v>
      </c>
      <c r="Q1678">
        <f t="shared" si="85"/>
        <v>1</v>
      </c>
      <c r="R1678" s="1">
        <v>43593</v>
      </c>
      <c r="S1678" s="16">
        <f t="shared" si="86"/>
        <v>156</v>
      </c>
    </row>
    <row r="1679" spans="1:20" x14ac:dyDescent="0.2">
      <c r="A1679" t="str">
        <f>INDEX(FamilyPlateData!$A:$A,MATCH($I1679,FamilyPlateData!$H:$H,0))</f>
        <v>F12M16</v>
      </c>
      <c r="B1679" t="str">
        <f>INDEX(FamilyPlateData!$C:$C,MATCH($I1679,FamilyPlateData!$H:$H,0))</f>
        <v>12</v>
      </c>
      <c r="C1679" t="str">
        <f>INDEX(FamilyPlateData!$D:$D,MATCH($I1679,FamilyPlateData!$H:$H,0))</f>
        <v>16</v>
      </c>
      <c r="D1679">
        <f>INDEX(FamilyPlateData!$B:$B,MATCH($I1679,FamilyPlateData!$H:$H,0))</f>
        <v>4</v>
      </c>
      <c r="E1679">
        <v>1</v>
      </c>
      <c r="F1679" s="19">
        <v>71</v>
      </c>
      <c r="G1679" t="s">
        <v>1</v>
      </c>
      <c r="H1679" s="5">
        <v>1</v>
      </c>
      <c r="I1679" t="s">
        <v>338</v>
      </c>
      <c r="J1679" s="15" t="str">
        <f t="shared" si="84"/>
        <v>1-71A-1</v>
      </c>
      <c r="K1679">
        <f>INDEX(FamilyPlateData!I:I,MATCH(I1679,FamilyPlateData!H:H,0))</f>
        <v>4</v>
      </c>
      <c r="L1679" t="str">
        <f>INDEX(FamilyPlateData!J:J,MATCH(I1679,FamilyPlateData!H:H,0))</f>
        <v>A4</v>
      </c>
      <c r="M1679">
        <v>0</v>
      </c>
      <c r="N1679">
        <v>0</v>
      </c>
      <c r="O1679">
        <f>IF(_xlfn.IFNA(INDEX(ShrinkageData!H:H,MATCH(J1679,ShrinkageData!H:H,0)), 0) = 0, 0, 1)</f>
        <v>0</v>
      </c>
      <c r="P1679">
        <v>0</v>
      </c>
      <c r="Q1679">
        <f t="shared" si="85"/>
        <v>0</v>
      </c>
      <c r="R1679" s="1" t="s">
        <v>921</v>
      </c>
      <c r="S1679" s="16">
        <f t="shared" si="86"/>
        <v>0</v>
      </c>
    </row>
    <row r="1680" spans="1:20" x14ac:dyDescent="0.2">
      <c r="A1680" t="str">
        <f>INDEX(FamilyPlateData!$A:$A,MATCH($I1680,FamilyPlateData!$H:$H,0))</f>
        <v>F12M16</v>
      </c>
      <c r="B1680" t="str">
        <f>INDEX(FamilyPlateData!$C:$C,MATCH($I1680,FamilyPlateData!$H:$H,0))</f>
        <v>12</v>
      </c>
      <c r="C1680" t="str">
        <f>INDEX(FamilyPlateData!$D:$D,MATCH($I1680,FamilyPlateData!$H:$H,0))</f>
        <v>16</v>
      </c>
      <c r="D1680">
        <f>INDEX(FamilyPlateData!$B:$B,MATCH($I1680,FamilyPlateData!$H:$H,0))</f>
        <v>4</v>
      </c>
      <c r="E1680">
        <v>1</v>
      </c>
      <c r="F1680" s="19">
        <v>71</v>
      </c>
      <c r="G1680" t="s">
        <v>1</v>
      </c>
      <c r="H1680" s="5">
        <v>2</v>
      </c>
      <c r="I1680" t="s">
        <v>338</v>
      </c>
      <c r="J1680" s="15" t="str">
        <f t="shared" si="84"/>
        <v>1-71A-2</v>
      </c>
      <c r="K1680">
        <f>INDEX(FamilyPlateData!I:I,MATCH(I1680,FamilyPlateData!H:H,0))</f>
        <v>4</v>
      </c>
      <c r="L1680" t="str">
        <f>INDEX(FamilyPlateData!J:J,MATCH(I1680,FamilyPlateData!H:H,0))</f>
        <v>A4</v>
      </c>
      <c r="M1680">
        <v>1</v>
      </c>
      <c r="N1680">
        <v>1</v>
      </c>
      <c r="O1680">
        <f>IF(_xlfn.IFNA(INDEX(ShrinkageData!H:H,MATCH(J1680,ShrinkageData!H:H,0)), 0) = 0, 0, 1)</f>
        <v>0</v>
      </c>
      <c r="P1680">
        <v>0</v>
      </c>
      <c r="Q1680">
        <f t="shared" si="85"/>
        <v>1</v>
      </c>
      <c r="R1680" s="1">
        <v>43600</v>
      </c>
      <c r="S1680" s="16">
        <f t="shared" si="86"/>
        <v>163</v>
      </c>
    </row>
    <row r="1681" spans="1:19" x14ac:dyDescent="0.2">
      <c r="A1681" t="str">
        <f>INDEX(FamilyPlateData!$A:$A,MATCH($I1681,FamilyPlateData!$H:$H,0))</f>
        <v>F12M16</v>
      </c>
      <c r="B1681" t="str">
        <f>INDEX(FamilyPlateData!$C:$C,MATCH($I1681,FamilyPlateData!$H:$H,0))</f>
        <v>12</v>
      </c>
      <c r="C1681" t="str">
        <f>INDEX(FamilyPlateData!$D:$D,MATCH($I1681,FamilyPlateData!$H:$H,0))</f>
        <v>16</v>
      </c>
      <c r="D1681">
        <f>INDEX(FamilyPlateData!$B:$B,MATCH($I1681,FamilyPlateData!$H:$H,0))</f>
        <v>4</v>
      </c>
      <c r="E1681">
        <v>1</v>
      </c>
      <c r="F1681" s="19">
        <v>71</v>
      </c>
      <c r="G1681" t="s">
        <v>1</v>
      </c>
      <c r="H1681" s="5">
        <v>3</v>
      </c>
      <c r="I1681" t="s">
        <v>338</v>
      </c>
      <c r="J1681" s="15" t="str">
        <f t="shared" si="84"/>
        <v>1-71A-3</v>
      </c>
      <c r="K1681">
        <f>INDEX(FamilyPlateData!I:I,MATCH(I1681,FamilyPlateData!H:H,0))</f>
        <v>4</v>
      </c>
      <c r="L1681" t="str">
        <f>INDEX(FamilyPlateData!J:J,MATCH(I1681,FamilyPlateData!H:H,0))</f>
        <v>A4</v>
      </c>
      <c r="M1681">
        <v>1</v>
      </c>
      <c r="N1681">
        <v>1</v>
      </c>
      <c r="O1681">
        <f>IF(_xlfn.IFNA(INDEX(ShrinkageData!H:H,MATCH(J1681,ShrinkageData!H:H,0)), 0) = 0, 0, 1)</f>
        <v>0</v>
      </c>
      <c r="P1681">
        <v>0</v>
      </c>
      <c r="Q1681">
        <f t="shared" si="85"/>
        <v>1</v>
      </c>
      <c r="R1681" s="1">
        <v>43600</v>
      </c>
      <c r="S1681" s="16">
        <f t="shared" si="86"/>
        <v>163</v>
      </c>
    </row>
    <row r="1682" spans="1:19" x14ac:dyDescent="0.2">
      <c r="A1682" t="str">
        <f>INDEX(FamilyPlateData!$A:$A,MATCH($I1682,FamilyPlateData!$H:$H,0))</f>
        <v>F12M16</v>
      </c>
      <c r="B1682" t="str">
        <f>INDEX(FamilyPlateData!$C:$C,MATCH($I1682,FamilyPlateData!$H:$H,0))</f>
        <v>12</v>
      </c>
      <c r="C1682" t="str">
        <f>INDEX(FamilyPlateData!$D:$D,MATCH($I1682,FamilyPlateData!$H:$H,0))</f>
        <v>16</v>
      </c>
      <c r="D1682">
        <f>INDEX(FamilyPlateData!$B:$B,MATCH($I1682,FamilyPlateData!$H:$H,0))</f>
        <v>4</v>
      </c>
      <c r="E1682">
        <v>1</v>
      </c>
      <c r="F1682" s="19">
        <v>71</v>
      </c>
      <c r="G1682" t="s">
        <v>1</v>
      </c>
      <c r="H1682" s="5">
        <v>4</v>
      </c>
      <c r="I1682" t="s">
        <v>338</v>
      </c>
      <c r="J1682" s="15" t="str">
        <f t="shared" si="84"/>
        <v>1-71A-4</v>
      </c>
      <c r="K1682">
        <f>INDEX(FamilyPlateData!I:I,MATCH(I1682,FamilyPlateData!H:H,0))</f>
        <v>4</v>
      </c>
      <c r="L1682" t="str">
        <f>INDEX(FamilyPlateData!J:J,MATCH(I1682,FamilyPlateData!H:H,0))</f>
        <v>A4</v>
      </c>
      <c r="M1682">
        <v>1</v>
      </c>
      <c r="N1682">
        <v>1</v>
      </c>
      <c r="O1682">
        <f>IF(_xlfn.IFNA(INDEX(ShrinkageData!H:H,MATCH(J1682,ShrinkageData!H:H,0)), 0) = 0, 0, 1)</f>
        <v>0</v>
      </c>
      <c r="P1682">
        <v>0</v>
      </c>
      <c r="Q1682">
        <f t="shared" si="85"/>
        <v>1</v>
      </c>
      <c r="R1682" s="1">
        <v>43600</v>
      </c>
      <c r="S1682" s="16">
        <f t="shared" si="86"/>
        <v>163</v>
      </c>
    </row>
    <row r="1683" spans="1:19" x14ac:dyDescent="0.2">
      <c r="A1683" t="str">
        <f>INDEX(FamilyPlateData!$A:$A,MATCH($I1683,FamilyPlateData!$H:$H,0))</f>
        <v>F12M16</v>
      </c>
      <c r="B1683" t="str">
        <f>INDEX(FamilyPlateData!$C:$C,MATCH($I1683,FamilyPlateData!$H:$H,0))</f>
        <v>12</v>
      </c>
      <c r="C1683" t="str">
        <f>INDEX(FamilyPlateData!$D:$D,MATCH($I1683,FamilyPlateData!$H:$H,0))</f>
        <v>16</v>
      </c>
      <c r="D1683">
        <f>INDEX(FamilyPlateData!$B:$B,MATCH($I1683,FamilyPlateData!$H:$H,0))</f>
        <v>4</v>
      </c>
      <c r="E1683">
        <v>1</v>
      </c>
      <c r="F1683" s="19">
        <v>71</v>
      </c>
      <c r="G1683" t="s">
        <v>1</v>
      </c>
      <c r="H1683" s="5">
        <v>5</v>
      </c>
      <c r="I1683" t="s">
        <v>338</v>
      </c>
      <c r="J1683" s="15" t="str">
        <f t="shared" si="84"/>
        <v>1-71A-5</v>
      </c>
      <c r="K1683">
        <f>INDEX(FamilyPlateData!I:I,MATCH(I1683,FamilyPlateData!H:H,0))</f>
        <v>4</v>
      </c>
      <c r="L1683" t="str">
        <f>INDEX(FamilyPlateData!J:J,MATCH(I1683,FamilyPlateData!H:H,0))</f>
        <v>A4</v>
      </c>
      <c r="M1683">
        <v>0</v>
      </c>
      <c r="N1683">
        <v>0</v>
      </c>
      <c r="O1683">
        <f>IF(_xlfn.IFNA(INDEX(ShrinkageData!H:H,MATCH(J1683,ShrinkageData!H:H,0)), 0) = 0, 0, 1)</f>
        <v>0</v>
      </c>
      <c r="P1683">
        <v>0</v>
      </c>
      <c r="Q1683">
        <f t="shared" si="85"/>
        <v>0</v>
      </c>
      <c r="R1683" s="1" t="s">
        <v>921</v>
      </c>
      <c r="S1683" s="16">
        <f t="shared" si="86"/>
        <v>0</v>
      </c>
    </row>
    <row r="1684" spans="1:19" x14ac:dyDescent="0.2">
      <c r="A1684" t="str">
        <f>INDEX(FamilyPlateData!$A:$A,MATCH($I1684,FamilyPlateData!$H:$H,0))</f>
        <v>F12M16</v>
      </c>
      <c r="B1684" t="str">
        <f>INDEX(FamilyPlateData!$C:$C,MATCH($I1684,FamilyPlateData!$H:$H,0))</f>
        <v>12</v>
      </c>
      <c r="C1684" t="str">
        <f>INDEX(FamilyPlateData!$D:$D,MATCH($I1684,FamilyPlateData!$H:$H,0))</f>
        <v>16</v>
      </c>
      <c r="D1684">
        <f>INDEX(FamilyPlateData!$B:$B,MATCH($I1684,FamilyPlateData!$H:$H,0))</f>
        <v>4</v>
      </c>
      <c r="E1684">
        <v>1</v>
      </c>
      <c r="F1684" s="19">
        <v>71</v>
      </c>
      <c r="G1684" t="s">
        <v>1</v>
      </c>
      <c r="H1684" s="5">
        <v>6</v>
      </c>
      <c r="I1684" t="s">
        <v>338</v>
      </c>
      <c r="J1684" s="15" t="str">
        <f t="shared" si="84"/>
        <v>1-71A-6</v>
      </c>
      <c r="K1684">
        <f>INDEX(FamilyPlateData!I:I,MATCH(I1684,FamilyPlateData!H:H,0))</f>
        <v>4</v>
      </c>
      <c r="L1684" t="str">
        <f>INDEX(FamilyPlateData!J:J,MATCH(I1684,FamilyPlateData!H:H,0))</f>
        <v>A4</v>
      </c>
      <c r="M1684">
        <v>0</v>
      </c>
      <c r="N1684">
        <v>0</v>
      </c>
      <c r="O1684">
        <f>IF(_xlfn.IFNA(INDEX(ShrinkageData!H:H,MATCH(J1684,ShrinkageData!H:H,0)), 0) = 0, 0, 1)</f>
        <v>0</v>
      </c>
      <c r="P1684">
        <v>0</v>
      </c>
      <c r="Q1684">
        <f t="shared" si="85"/>
        <v>0</v>
      </c>
      <c r="R1684" s="1" t="s">
        <v>921</v>
      </c>
      <c r="S1684" s="16">
        <f t="shared" si="86"/>
        <v>0</v>
      </c>
    </row>
    <row r="1685" spans="1:19" x14ac:dyDescent="0.2">
      <c r="A1685" t="str">
        <f>INDEX(FamilyPlateData!$A:$A,MATCH($I1685,FamilyPlateData!$H:$H,0))</f>
        <v>F12M16</v>
      </c>
      <c r="B1685" t="str">
        <f>INDEX(FamilyPlateData!$C:$C,MATCH($I1685,FamilyPlateData!$H:$H,0))</f>
        <v>12</v>
      </c>
      <c r="C1685" t="str">
        <f>INDEX(FamilyPlateData!$D:$D,MATCH($I1685,FamilyPlateData!$H:$H,0))</f>
        <v>16</v>
      </c>
      <c r="D1685">
        <f>INDEX(FamilyPlateData!$B:$B,MATCH($I1685,FamilyPlateData!$H:$H,0))</f>
        <v>4</v>
      </c>
      <c r="E1685">
        <v>1</v>
      </c>
      <c r="F1685" s="19">
        <v>71</v>
      </c>
      <c r="G1685" t="s">
        <v>2</v>
      </c>
      <c r="H1685" s="5">
        <v>1</v>
      </c>
      <c r="I1685" t="s">
        <v>339</v>
      </c>
      <c r="J1685" s="15" t="str">
        <f t="shared" si="84"/>
        <v>1-71B-1</v>
      </c>
      <c r="K1685">
        <f>INDEX(FamilyPlateData!I:I,MATCH(I1685,FamilyPlateData!H:H,0))</f>
        <v>4</v>
      </c>
      <c r="L1685" t="str">
        <f>INDEX(FamilyPlateData!J:J,MATCH(I1685,FamilyPlateData!H:H,0))</f>
        <v>A4</v>
      </c>
      <c r="M1685">
        <v>1</v>
      </c>
      <c r="N1685">
        <v>1</v>
      </c>
      <c r="O1685">
        <f>IF(_xlfn.IFNA(INDEX(ShrinkageData!H:H,MATCH(J1685,ShrinkageData!H:H,0)), 0) = 0, 0, 1)</f>
        <v>0</v>
      </c>
      <c r="P1685">
        <v>0</v>
      </c>
      <c r="Q1685">
        <f t="shared" si="85"/>
        <v>1</v>
      </c>
      <c r="R1685" s="1">
        <v>43600</v>
      </c>
      <c r="S1685" s="16">
        <f t="shared" si="86"/>
        <v>163</v>
      </c>
    </row>
    <row r="1686" spans="1:19" x14ac:dyDescent="0.2">
      <c r="A1686" t="str">
        <f>INDEX(FamilyPlateData!$A:$A,MATCH($I1686,FamilyPlateData!$H:$H,0))</f>
        <v>F12M16</v>
      </c>
      <c r="B1686" t="str">
        <f>INDEX(FamilyPlateData!$C:$C,MATCH($I1686,FamilyPlateData!$H:$H,0))</f>
        <v>12</v>
      </c>
      <c r="C1686" t="str">
        <f>INDEX(FamilyPlateData!$D:$D,MATCH($I1686,FamilyPlateData!$H:$H,0))</f>
        <v>16</v>
      </c>
      <c r="D1686">
        <f>INDEX(FamilyPlateData!$B:$B,MATCH($I1686,FamilyPlateData!$H:$H,0))</f>
        <v>4</v>
      </c>
      <c r="E1686">
        <v>1</v>
      </c>
      <c r="F1686" s="19">
        <v>71</v>
      </c>
      <c r="G1686" t="s">
        <v>2</v>
      </c>
      <c r="H1686" s="5">
        <v>2</v>
      </c>
      <c r="I1686" t="s">
        <v>339</v>
      </c>
      <c r="J1686" s="15" t="str">
        <f t="shared" si="84"/>
        <v>1-71B-2</v>
      </c>
      <c r="K1686">
        <f>INDEX(FamilyPlateData!I:I,MATCH(I1686,FamilyPlateData!H:H,0))</f>
        <v>4</v>
      </c>
      <c r="L1686" t="str">
        <f>INDEX(FamilyPlateData!J:J,MATCH(I1686,FamilyPlateData!H:H,0))</f>
        <v>A4</v>
      </c>
      <c r="M1686">
        <v>1</v>
      </c>
      <c r="N1686">
        <v>1</v>
      </c>
      <c r="O1686">
        <f>IF(_xlfn.IFNA(INDEX(ShrinkageData!H:H,MATCH(J1686,ShrinkageData!H:H,0)), 0) = 0, 0, 1)</f>
        <v>0</v>
      </c>
      <c r="P1686">
        <v>0</v>
      </c>
      <c r="Q1686">
        <f t="shared" si="85"/>
        <v>1</v>
      </c>
      <c r="R1686" s="1">
        <v>43600</v>
      </c>
      <c r="S1686" s="16">
        <f t="shared" si="86"/>
        <v>163</v>
      </c>
    </row>
    <row r="1687" spans="1:19" x14ac:dyDescent="0.2">
      <c r="A1687" t="str">
        <f>INDEX(FamilyPlateData!$A:$A,MATCH($I1687,FamilyPlateData!$H:$H,0))</f>
        <v>F12M16</v>
      </c>
      <c r="B1687" t="str">
        <f>INDEX(FamilyPlateData!$C:$C,MATCH($I1687,FamilyPlateData!$H:$H,0))</f>
        <v>12</v>
      </c>
      <c r="C1687" t="str">
        <f>INDEX(FamilyPlateData!$D:$D,MATCH($I1687,FamilyPlateData!$H:$H,0))</f>
        <v>16</v>
      </c>
      <c r="D1687">
        <f>INDEX(FamilyPlateData!$B:$B,MATCH($I1687,FamilyPlateData!$H:$H,0))</f>
        <v>4</v>
      </c>
      <c r="E1687">
        <v>1</v>
      </c>
      <c r="F1687" s="19">
        <v>71</v>
      </c>
      <c r="G1687" t="s">
        <v>2</v>
      </c>
      <c r="H1687" s="5">
        <v>3</v>
      </c>
      <c r="I1687" t="s">
        <v>339</v>
      </c>
      <c r="J1687" s="15" t="str">
        <f t="shared" si="84"/>
        <v>1-71B-3</v>
      </c>
      <c r="K1687">
        <f>INDEX(FamilyPlateData!I:I,MATCH(I1687,FamilyPlateData!H:H,0))</f>
        <v>4</v>
      </c>
      <c r="L1687" t="str">
        <f>INDEX(FamilyPlateData!J:J,MATCH(I1687,FamilyPlateData!H:H,0))</f>
        <v>A4</v>
      </c>
      <c r="M1687">
        <v>1</v>
      </c>
      <c r="N1687">
        <v>1</v>
      </c>
      <c r="O1687">
        <f>IF(_xlfn.IFNA(INDEX(ShrinkageData!H:H,MATCH(J1687,ShrinkageData!H:H,0)), 0) = 0, 0, 1)</f>
        <v>0</v>
      </c>
      <c r="P1687">
        <v>0</v>
      </c>
      <c r="Q1687">
        <f t="shared" si="85"/>
        <v>1</v>
      </c>
      <c r="R1687" s="1">
        <v>43600</v>
      </c>
      <c r="S1687" s="16">
        <f t="shared" si="86"/>
        <v>163</v>
      </c>
    </row>
    <row r="1688" spans="1:19" x14ac:dyDescent="0.2">
      <c r="A1688" t="str">
        <f>INDEX(FamilyPlateData!$A:$A,MATCH($I1688,FamilyPlateData!$H:$H,0))</f>
        <v>F12M16</v>
      </c>
      <c r="B1688" t="str">
        <f>INDEX(FamilyPlateData!$C:$C,MATCH($I1688,FamilyPlateData!$H:$H,0))</f>
        <v>12</v>
      </c>
      <c r="C1688" t="str">
        <f>INDEX(FamilyPlateData!$D:$D,MATCH($I1688,FamilyPlateData!$H:$H,0))</f>
        <v>16</v>
      </c>
      <c r="D1688">
        <f>INDEX(FamilyPlateData!$B:$B,MATCH($I1688,FamilyPlateData!$H:$H,0))</f>
        <v>4</v>
      </c>
      <c r="E1688">
        <v>1</v>
      </c>
      <c r="F1688" s="19">
        <v>71</v>
      </c>
      <c r="G1688" t="s">
        <v>2</v>
      </c>
      <c r="H1688" s="5">
        <v>4</v>
      </c>
      <c r="I1688" t="s">
        <v>339</v>
      </c>
      <c r="J1688" s="15" t="str">
        <f t="shared" si="84"/>
        <v>1-71B-4</v>
      </c>
      <c r="K1688">
        <f>INDEX(FamilyPlateData!I:I,MATCH(I1688,FamilyPlateData!H:H,0))</f>
        <v>4</v>
      </c>
      <c r="L1688" t="str">
        <f>INDEX(FamilyPlateData!J:J,MATCH(I1688,FamilyPlateData!H:H,0))</f>
        <v>A4</v>
      </c>
      <c r="M1688">
        <v>1</v>
      </c>
      <c r="N1688">
        <v>1</v>
      </c>
      <c r="O1688">
        <f>IF(_xlfn.IFNA(INDEX(ShrinkageData!H:H,MATCH(J1688,ShrinkageData!H:H,0)), 0) = 0, 0, 1)</f>
        <v>0</v>
      </c>
      <c r="P1688">
        <v>0</v>
      </c>
      <c r="Q1688">
        <f t="shared" si="85"/>
        <v>1</v>
      </c>
      <c r="R1688" s="1">
        <v>43600</v>
      </c>
      <c r="S1688" s="16">
        <f t="shared" si="86"/>
        <v>163</v>
      </c>
    </row>
    <row r="1689" spans="1:19" x14ac:dyDescent="0.2">
      <c r="A1689" t="str">
        <f>INDEX(FamilyPlateData!$A:$A,MATCH($I1689,FamilyPlateData!$H:$H,0))</f>
        <v>F12M16</v>
      </c>
      <c r="B1689" t="str">
        <f>INDEX(FamilyPlateData!$C:$C,MATCH($I1689,FamilyPlateData!$H:$H,0))</f>
        <v>12</v>
      </c>
      <c r="C1689" t="str">
        <f>INDEX(FamilyPlateData!$D:$D,MATCH($I1689,FamilyPlateData!$H:$H,0))</f>
        <v>16</v>
      </c>
      <c r="D1689">
        <f>INDEX(FamilyPlateData!$B:$B,MATCH($I1689,FamilyPlateData!$H:$H,0))</f>
        <v>4</v>
      </c>
      <c r="E1689">
        <v>1</v>
      </c>
      <c r="F1689" s="19">
        <v>71</v>
      </c>
      <c r="G1689" t="s">
        <v>2</v>
      </c>
      <c r="H1689" s="5">
        <v>5</v>
      </c>
      <c r="I1689" t="s">
        <v>339</v>
      </c>
      <c r="J1689" s="15" t="str">
        <f t="shared" si="84"/>
        <v>1-71B-5</v>
      </c>
      <c r="K1689">
        <f>INDEX(FamilyPlateData!I:I,MATCH(I1689,FamilyPlateData!H:H,0))</f>
        <v>4</v>
      </c>
      <c r="L1689" t="str">
        <f>INDEX(FamilyPlateData!J:J,MATCH(I1689,FamilyPlateData!H:H,0))</f>
        <v>A4</v>
      </c>
      <c r="M1689">
        <v>1</v>
      </c>
      <c r="N1689">
        <v>1</v>
      </c>
      <c r="O1689">
        <f>IF(_xlfn.IFNA(INDEX(ShrinkageData!H:H,MATCH(J1689,ShrinkageData!H:H,0)), 0) = 0, 0, 1)</f>
        <v>0</v>
      </c>
      <c r="P1689">
        <v>0</v>
      </c>
      <c r="Q1689">
        <f t="shared" si="85"/>
        <v>1</v>
      </c>
      <c r="R1689" s="1">
        <v>43600</v>
      </c>
      <c r="S1689" s="16">
        <f t="shared" si="86"/>
        <v>163</v>
      </c>
    </row>
    <row r="1690" spans="1:19" x14ac:dyDescent="0.2">
      <c r="A1690" t="str">
        <f>INDEX(FamilyPlateData!$A:$A,MATCH($I1690,FamilyPlateData!$H:$H,0))</f>
        <v>F12M16</v>
      </c>
      <c r="B1690" t="str">
        <f>INDEX(FamilyPlateData!$C:$C,MATCH($I1690,FamilyPlateData!$H:$H,0))</f>
        <v>12</v>
      </c>
      <c r="C1690" t="str">
        <f>INDEX(FamilyPlateData!$D:$D,MATCH($I1690,FamilyPlateData!$H:$H,0))</f>
        <v>16</v>
      </c>
      <c r="D1690">
        <f>INDEX(FamilyPlateData!$B:$B,MATCH($I1690,FamilyPlateData!$H:$H,0))</f>
        <v>4</v>
      </c>
      <c r="E1690">
        <v>1</v>
      </c>
      <c r="F1690" s="19">
        <v>71</v>
      </c>
      <c r="G1690" t="s">
        <v>2</v>
      </c>
      <c r="H1690" s="5">
        <v>6</v>
      </c>
      <c r="I1690" t="s">
        <v>339</v>
      </c>
      <c r="J1690" s="15" t="str">
        <f t="shared" si="84"/>
        <v>1-71B-6</v>
      </c>
      <c r="K1690">
        <f>INDEX(FamilyPlateData!I:I,MATCH(I1690,FamilyPlateData!H:H,0))</f>
        <v>4</v>
      </c>
      <c r="L1690" t="str">
        <f>INDEX(FamilyPlateData!J:J,MATCH(I1690,FamilyPlateData!H:H,0))</f>
        <v>A4</v>
      </c>
      <c r="M1690">
        <v>1</v>
      </c>
      <c r="N1690">
        <v>1</v>
      </c>
      <c r="O1690">
        <f>IF(_xlfn.IFNA(INDEX(ShrinkageData!H:H,MATCH(J1690,ShrinkageData!H:H,0)), 0) = 0, 0, 1)</f>
        <v>0</v>
      </c>
      <c r="P1690">
        <v>0</v>
      </c>
      <c r="Q1690">
        <f t="shared" si="85"/>
        <v>1</v>
      </c>
      <c r="R1690" s="1">
        <v>43600</v>
      </c>
      <c r="S1690" s="16">
        <f t="shared" si="86"/>
        <v>163</v>
      </c>
    </row>
    <row r="1691" spans="1:19" x14ac:dyDescent="0.2">
      <c r="A1691" t="str">
        <f>INDEX(FamilyPlateData!$A:$A,MATCH($I1691,FamilyPlateData!$H:$H,0))</f>
        <v>F05M06</v>
      </c>
      <c r="B1691" t="str">
        <f>INDEX(FamilyPlateData!$C:$C,MATCH($I1691,FamilyPlateData!$H:$H,0))</f>
        <v>05</v>
      </c>
      <c r="C1691" t="str">
        <f>INDEX(FamilyPlateData!$D:$D,MATCH($I1691,FamilyPlateData!$H:$H,0))</f>
        <v>06</v>
      </c>
      <c r="D1691">
        <f>INDEX(FamilyPlateData!$B:$B,MATCH($I1691,FamilyPlateData!$H:$H,0))</f>
        <v>2</v>
      </c>
      <c r="E1691">
        <v>1</v>
      </c>
      <c r="F1691" s="19">
        <v>71</v>
      </c>
      <c r="G1691" t="s">
        <v>3</v>
      </c>
      <c r="H1691" s="5">
        <v>1</v>
      </c>
      <c r="I1691" t="s">
        <v>340</v>
      </c>
      <c r="J1691" s="15" t="str">
        <f t="shared" si="84"/>
        <v>1-71C-1</v>
      </c>
      <c r="K1691">
        <f>INDEX(FamilyPlateData!I:I,MATCH(I1691,FamilyPlateData!H:H,0))</f>
        <v>4</v>
      </c>
      <c r="L1691" t="str">
        <f>INDEX(FamilyPlateData!J:J,MATCH(I1691,FamilyPlateData!H:H,0))</f>
        <v>A1</v>
      </c>
      <c r="M1691">
        <v>1</v>
      </c>
      <c r="N1691">
        <v>1</v>
      </c>
      <c r="O1691">
        <f>IF(_xlfn.IFNA(INDEX(ShrinkageData!H:H,MATCH(J1691,ShrinkageData!H:H,0)), 0) = 0, 0, 1)</f>
        <v>0</v>
      </c>
      <c r="P1691">
        <v>0</v>
      </c>
      <c r="Q1691">
        <f t="shared" si="85"/>
        <v>1</v>
      </c>
      <c r="R1691" s="1">
        <v>43595</v>
      </c>
      <c r="S1691" s="16">
        <f t="shared" si="86"/>
        <v>158</v>
      </c>
    </row>
    <row r="1692" spans="1:19" x14ac:dyDescent="0.2">
      <c r="A1692" t="str">
        <f>INDEX(FamilyPlateData!$A:$A,MATCH($I1692,FamilyPlateData!$H:$H,0))</f>
        <v>F05M06</v>
      </c>
      <c r="B1692" t="str">
        <f>INDEX(FamilyPlateData!$C:$C,MATCH($I1692,FamilyPlateData!$H:$H,0))</f>
        <v>05</v>
      </c>
      <c r="C1692" t="str">
        <f>INDEX(FamilyPlateData!$D:$D,MATCH($I1692,FamilyPlateData!$H:$H,0))</f>
        <v>06</v>
      </c>
      <c r="D1692">
        <f>INDEX(FamilyPlateData!$B:$B,MATCH($I1692,FamilyPlateData!$H:$H,0))</f>
        <v>2</v>
      </c>
      <c r="E1692">
        <v>1</v>
      </c>
      <c r="F1692" s="19">
        <v>71</v>
      </c>
      <c r="G1692" t="s">
        <v>3</v>
      </c>
      <c r="H1692" s="5">
        <v>2</v>
      </c>
      <c r="I1692" t="s">
        <v>340</v>
      </c>
      <c r="J1692" s="15" t="str">
        <f t="shared" si="84"/>
        <v>1-71C-2</v>
      </c>
      <c r="K1692">
        <f>INDEX(FamilyPlateData!I:I,MATCH(I1692,FamilyPlateData!H:H,0))</f>
        <v>4</v>
      </c>
      <c r="L1692" t="str">
        <f>INDEX(FamilyPlateData!J:J,MATCH(I1692,FamilyPlateData!H:H,0))</f>
        <v>A1</v>
      </c>
      <c r="M1692">
        <v>1</v>
      </c>
      <c r="N1692">
        <v>1</v>
      </c>
      <c r="O1692">
        <f>IF(_xlfn.IFNA(INDEX(ShrinkageData!H:H,MATCH(J1692,ShrinkageData!H:H,0)), 0) = 0, 0, 1)</f>
        <v>0</v>
      </c>
      <c r="P1692">
        <v>0</v>
      </c>
      <c r="Q1692">
        <f t="shared" si="85"/>
        <v>1</v>
      </c>
      <c r="R1692" s="1">
        <v>43593</v>
      </c>
      <c r="S1692" s="16">
        <f t="shared" si="86"/>
        <v>156</v>
      </c>
    </row>
    <row r="1693" spans="1:19" x14ac:dyDescent="0.2">
      <c r="A1693" t="str">
        <f>INDEX(FamilyPlateData!$A:$A,MATCH($I1693,FamilyPlateData!$H:$H,0))</f>
        <v>F05M06</v>
      </c>
      <c r="B1693" t="str">
        <f>INDEX(FamilyPlateData!$C:$C,MATCH($I1693,FamilyPlateData!$H:$H,0))</f>
        <v>05</v>
      </c>
      <c r="C1693" t="str">
        <f>INDEX(FamilyPlateData!$D:$D,MATCH($I1693,FamilyPlateData!$H:$H,0))</f>
        <v>06</v>
      </c>
      <c r="D1693">
        <f>INDEX(FamilyPlateData!$B:$B,MATCH($I1693,FamilyPlateData!$H:$H,0))</f>
        <v>2</v>
      </c>
      <c r="E1693">
        <v>1</v>
      </c>
      <c r="F1693" s="19">
        <v>71</v>
      </c>
      <c r="G1693" t="s">
        <v>3</v>
      </c>
      <c r="H1693" s="5">
        <v>3</v>
      </c>
      <c r="I1693" t="s">
        <v>340</v>
      </c>
      <c r="J1693" s="15" t="str">
        <f t="shared" si="84"/>
        <v>1-71C-3</v>
      </c>
      <c r="K1693">
        <f>INDEX(FamilyPlateData!I:I,MATCH(I1693,FamilyPlateData!H:H,0))</f>
        <v>4</v>
      </c>
      <c r="L1693" t="str">
        <f>INDEX(FamilyPlateData!J:J,MATCH(I1693,FamilyPlateData!H:H,0))</f>
        <v>A1</v>
      </c>
      <c r="M1693">
        <v>1</v>
      </c>
      <c r="N1693">
        <v>1</v>
      </c>
      <c r="O1693">
        <f>IF(_xlfn.IFNA(INDEX(ShrinkageData!H:H,MATCH(J1693,ShrinkageData!H:H,0)), 0) = 0, 0, 1)</f>
        <v>0</v>
      </c>
      <c r="P1693">
        <v>0</v>
      </c>
      <c r="Q1693">
        <f t="shared" si="85"/>
        <v>1</v>
      </c>
      <c r="R1693" s="1">
        <v>43595</v>
      </c>
      <c r="S1693" s="16">
        <f t="shared" si="86"/>
        <v>158</v>
      </c>
    </row>
    <row r="1694" spans="1:19" x14ac:dyDescent="0.2">
      <c r="A1694" t="str">
        <f>INDEX(FamilyPlateData!$A:$A,MATCH($I1694,FamilyPlateData!$H:$H,0))</f>
        <v>F05M06</v>
      </c>
      <c r="B1694" t="str">
        <f>INDEX(FamilyPlateData!$C:$C,MATCH($I1694,FamilyPlateData!$H:$H,0))</f>
        <v>05</v>
      </c>
      <c r="C1694" t="str">
        <f>INDEX(FamilyPlateData!$D:$D,MATCH($I1694,FamilyPlateData!$H:$H,0))</f>
        <v>06</v>
      </c>
      <c r="D1694">
        <f>INDEX(FamilyPlateData!$B:$B,MATCH($I1694,FamilyPlateData!$H:$H,0))</f>
        <v>2</v>
      </c>
      <c r="E1694">
        <v>1</v>
      </c>
      <c r="F1694" s="19">
        <v>71</v>
      </c>
      <c r="G1694" t="s">
        <v>3</v>
      </c>
      <c r="H1694" s="5">
        <v>4</v>
      </c>
      <c r="I1694" t="s">
        <v>340</v>
      </c>
      <c r="J1694" s="15" t="str">
        <f t="shared" si="84"/>
        <v>1-71C-4</v>
      </c>
      <c r="K1694">
        <f>INDEX(FamilyPlateData!I:I,MATCH(I1694,FamilyPlateData!H:H,0))</f>
        <v>4</v>
      </c>
      <c r="L1694" t="str">
        <f>INDEX(FamilyPlateData!J:J,MATCH(I1694,FamilyPlateData!H:H,0))</f>
        <v>A1</v>
      </c>
      <c r="M1694">
        <v>1</v>
      </c>
      <c r="N1694">
        <v>1</v>
      </c>
      <c r="O1694">
        <f>IF(_xlfn.IFNA(INDEX(ShrinkageData!H:H,MATCH(J1694,ShrinkageData!H:H,0)), 0) = 0, 0, 1)</f>
        <v>0</v>
      </c>
      <c r="P1694">
        <v>0</v>
      </c>
      <c r="Q1694">
        <f t="shared" si="85"/>
        <v>1</v>
      </c>
      <c r="R1694" s="1">
        <v>43600</v>
      </c>
      <c r="S1694" s="16">
        <f t="shared" si="86"/>
        <v>163</v>
      </c>
    </row>
    <row r="1695" spans="1:19" x14ac:dyDescent="0.2">
      <c r="A1695" t="str">
        <f>INDEX(FamilyPlateData!$A:$A,MATCH($I1695,FamilyPlateData!$H:$H,0))</f>
        <v>F05M06</v>
      </c>
      <c r="B1695" t="str">
        <f>INDEX(FamilyPlateData!$C:$C,MATCH($I1695,FamilyPlateData!$H:$H,0))</f>
        <v>05</v>
      </c>
      <c r="C1695" t="str">
        <f>INDEX(FamilyPlateData!$D:$D,MATCH($I1695,FamilyPlateData!$H:$H,0))</f>
        <v>06</v>
      </c>
      <c r="D1695">
        <f>INDEX(FamilyPlateData!$B:$B,MATCH($I1695,FamilyPlateData!$H:$H,0))</f>
        <v>2</v>
      </c>
      <c r="E1695">
        <v>1</v>
      </c>
      <c r="F1695" s="19">
        <v>71</v>
      </c>
      <c r="G1695" t="s">
        <v>3</v>
      </c>
      <c r="H1695" s="5">
        <v>5</v>
      </c>
      <c r="I1695" t="s">
        <v>340</v>
      </c>
      <c r="J1695" s="15" t="str">
        <f t="shared" si="84"/>
        <v>1-71C-5</v>
      </c>
      <c r="K1695">
        <f>INDEX(FamilyPlateData!I:I,MATCH(I1695,FamilyPlateData!H:H,0))</f>
        <v>4</v>
      </c>
      <c r="L1695" t="str">
        <f>INDEX(FamilyPlateData!J:J,MATCH(I1695,FamilyPlateData!H:H,0))</f>
        <v>A1</v>
      </c>
      <c r="M1695">
        <v>1</v>
      </c>
      <c r="N1695">
        <v>1</v>
      </c>
      <c r="O1695">
        <f>IF(_xlfn.IFNA(INDEX(ShrinkageData!H:H,MATCH(J1695,ShrinkageData!H:H,0)), 0) = 0, 0, 1)</f>
        <v>0</v>
      </c>
      <c r="P1695">
        <v>0</v>
      </c>
      <c r="Q1695">
        <f t="shared" si="85"/>
        <v>1</v>
      </c>
      <c r="R1695" s="1">
        <v>43593</v>
      </c>
      <c r="S1695" s="16">
        <f t="shared" si="86"/>
        <v>156</v>
      </c>
    </row>
    <row r="1696" spans="1:19" x14ac:dyDescent="0.2">
      <c r="A1696" t="str">
        <f>INDEX(FamilyPlateData!$A:$A,MATCH($I1696,FamilyPlateData!$H:$H,0))</f>
        <v>F05M06</v>
      </c>
      <c r="B1696" t="str">
        <f>INDEX(FamilyPlateData!$C:$C,MATCH($I1696,FamilyPlateData!$H:$H,0))</f>
        <v>05</v>
      </c>
      <c r="C1696" t="str">
        <f>INDEX(FamilyPlateData!$D:$D,MATCH($I1696,FamilyPlateData!$H:$H,0))</f>
        <v>06</v>
      </c>
      <c r="D1696">
        <f>INDEX(FamilyPlateData!$B:$B,MATCH($I1696,FamilyPlateData!$H:$H,0))</f>
        <v>2</v>
      </c>
      <c r="E1696">
        <v>1</v>
      </c>
      <c r="F1696" s="19">
        <v>71</v>
      </c>
      <c r="G1696" t="s">
        <v>3</v>
      </c>
      <c r="H1696" s="5">
        <v>6</v>
      </c>
      <c r="I1696" t="s">
        <v>340</v>
      </c>
      <c r="J1696" s="15" t="str">
        <f t="shared" si="84"/>
        <v>1-71C-6</v>
      </c>
      <c r="K1696">
        <f>INDEX(FamilyPlateData!I:I,MATCH(I1696,FamilyPlateData!H:H,0))</f>
        <v>4</v>
      </c>
      <c r="L1696" t="str">
        <f>INDEX(FamilyPlateData!J:J,MATCH(I1696,FamilyPlateData!H:H,0))</f>
        <v>A1</v>
      </c>
      <c r="M1696">
        <v>1</v>
      </c>
      <c r="N1696">
        <v>1</v>
      </c>
      <c r="O1696">
        <f>IF(_xlfn.IFNA(INDEX(ShrinkageData!H:H,MATCH(J1696,ShrinkageData!H:H,0)), 0) = 0, 0, 1)</f>
        <v>0</v>
      </c>
      <c r="P1696">
        <v>0</v>
      </c>
      <c r="Q1696">
        <f t="shared" si="85"/>
        <v>1</v>
      </c>
      <c r="R1696" s="1">
        <v>43600</v>
      </c>
      <c r="S1696" s="16">
        <f t="shared" si="86"/>
        <v>163</v>
      </c>
    </row>
    <row r="1697" spans="1:19" x14ac:dyDescent="0.2">
      <c r="A1697" t="str">
        <f>INDEX(FamilyPlateData!$A:$A,MATCH($I1697,FamilyPlateData!$H:$H,0))</f>
        <v>F05M06</v>
      </c>
      <c r="B1697" t="str">
        <f>INDEX(FamilyPlateData!$C:$C,MATCH($I1697,FamilyPlateData!$H:$H,0))</f>
        <v>05</v>
      </c>
      <c r="C1697" t="str">
        <f>INDEX(FamilyPlateData!$D:$D,MATCH($I1697,FamilyPlateData!$H:$H,0))</f>
        <v>06</v>
      </c>
      <c r="D1697">
        <f>INDEX(FamilyPlateData!$B:$B,MATCH($I1697,FamilyPlateData!$H:$H,0))</f>
        <v>2</v>
      </c>
      <c r="E1697">
        <v>1</v>
      </c>
      <c r="F1697" s="19">
        <v>71</v>
      </c>
      <c r="G1697" t="s">
        <v>4</v>
      </c>
      <c r="H1697" s="5">
        <v>1</v>
      </c>
      <c r="I1697" t="s">
        <v>341</v>
      </c>
      <c r="J1697" s="15" t="str">
        <f t="shared" si="84"/>
        <v>1-71D-1</v>
      </c>
      <c r="K1697">
        <f>INDEX(FamilyPlateData!I:I,MATCH(I1697,FamilyPlateData!H:H,0))</f>
        <v>4</v>
      </c>
      <c r="L1697" t="str">
        <f>INDEX(FamilyPlateData!J:J,MATCH(I1697,FamilyPlateData!H:H,0))</f>
        <v>A1</v>
      </c>
      <c r="M1697">
        <v>1</v>
      </c>
      <c r="N1697">
        <v>1</v>
      </c>
      <c r="O1697">
        <f>IF(_xlfn.IFNA(INDEX(ShrinkageData!H:H,MATCH(J1697,ShrinkageData!H:H,0)), 0) = 0, 0, 1)</f>
        <v>0</v>
      </c>
      <c r="P1697">
        <v>0</v>
      </c>
      <c r="Q1697">
        <f t="shared" si="85"/>
        <v>1</v>
      </c>
      <c r="R1697" s="1">
        <v>43600</v>
      </c>
      <c r="S1697" s="16">
        <f t="shared" si="86"/>
        <v>163</v>
      </c>
    </row>
    <row r="1698" spans="1:19" x14ac:dyDescent="0.2">
      <c r="A1698" t="str">
        <f>INDEX(FamilyPlateData!$A:$A,MATCH($I1698,FamilyPlateData!$H:$H,0))</f>
        <v>F05M06</v>
      </c>
      <c r="B1698" t="str">
        <f>INDEX(FamilyPlateData!$C:$C,MATCH($I1698,FamilyPlateData!$H:$H,0))</f>
        <v>05</v>
      </c>
      <c r="C1698" t="str">
        <f>INDEX(FamilyPlateData!$D:$D,MATCH($I1698,FamilyPlateData!$H:$H,0))</f>
        <v>06</v>
      </c>
      <c r="D1698">
        <f>INDEX(FamilyPlateData!$B:$B,MATCH($I1698,FamilyPlateData!$H:$H,0))</f>
        <v>2</v>
      </c>
      <c r="E1698">
        <v>1</v>
      </c>
      <c r="F1698" s="19">
        <v>71</v>
      </c>
      <c r="G1698" t="s">
        <v>4</v>
      </c>
      <c r="H1698" s="5">
        <v>2</v>
      </c>
      <c r="I1698" t="s">
        <v>341</v>
      </c>
      <c r="J1698" s="15" t="str">
        <f t="shared" si="84"/>
        <v>1-71D-2</v>
      </c>
      <c r="K1698">
        <f>INDEX(FamilyPlateData!I:I,MATCH(I1698,FamilyPlateData!H:H,0))</f>
        <v>4</v>
      </c>
      <c r="L1698" t="str">
        <f>INDEX(FamilyPlateData!J:J,MATCH(I1698,FamilyPlateData!H:H,0))</f>
        <v>A1</v>
      </c>
      <c r="M1698">
        <v>1</v>
      </c>
      <c r="N1698">
        <v>1</v>
      </c>
      <c r="O1698">
        <f>IF(_xlfn.IFNA(INDEX(ShrinkageData!H:H,MATCH(J1698,ShrinkageData!H:H,0)), 0) = 0, 0, 1)</f>
        <v>0</v>
      </c>
      <c r="P1698">
        <v>0</v>
      </c>
      <c r="Q1698">
        <f t="shared" si="85"/>
        <v>1</v>
      </c>
      <c r="R1698" s="1">
        <v>43600</v>
      </c>
      <c r="S1698" s="16">
        <f t="shared" si="86"/>
        <v>163</v>
      </c>
    </row>
    <row r="1699" spans="1:19" x14ac:dyDescent="0.2">
      <c r="A1699" t="str">
        <f>INDEX(FamilyPlateData!$A:$A,MATCH($I1699,FamilyPlateData!$H:$H,0))</f>
        <v>F05M06</v>
      </c>
      <c r="B1699" t="str">
        <f>INDEX(FamilyPlateData!$C:$C,MATCH($I1699,FamilyPlateData!$H:$H,0))</f>
        <v>05</v>
      </c>
      <c r="C1699" t="str">
        <f>INDEX(FamilyPlateData!$D:$D,MATCH($I1699,FamilyPlateData!$H:$H,0))</f>
        <v>06</v>
      </c>
      <c r="D1699">
        <f>INDEX(FamilyPlateData!$B:$B,MATCH($I1699,FamilyPlateData!$H:$H,0))</f>
        <v>2</v>
      </c>
      <c r="E1699">
        <v>1</v>
      </c>
      <c r="F1699" s="19">
        <v>71</v>
      </c>
      <c r="G1699" t="s">
        <v>4</v>
      </c>
      <c r="H1699" s="5">
        <v>3</v>
      </c>
      <c r="I1699" t="s">
        <v>341</v>
      </c>
      <c r="J1699" s="15" t="str">
        <f t="shared" si="84"/>
        <v>1-71D-3</v>
      </c>
      <c r="K1699">
        <f>INDEX(FamilyPlateData!I:I,MATCH(I1699,FamilyPlateData!H:H,0))</f>
        <v>4</v>
      </c>
      <c r="L1699" t="str">
        <f>INDEX(FamilyPlateData!J:J,MATCH(I1699,FamilyPlateData!H:H,0))</f>
        <v>A1</v>
      </c>
      <c r="M1699">
        <v>0</v>
      </c>
      <c r="N1699">
        <v>0</v>
      </c>
      <c r="O1699">
        <f>IF(_xlfn.IFNA(INDEX(ShrinkageData!H:H,MATCH(J1699,ShrinkageData!H:H,0)), 0) = 0, 0, 1)</f>
        <v>0</v>
      </c>
      <c r="P1699">
        <v>0</v>
      </c>
      <c r="Q1699">
        <f t="shared" si="85"/>
        <v>0</v>
      </c>
      <c r="R1699" s="1" t="s">
        <v>921</v>
      </c>
      <c r="S1699" s="16">
        <f t="shared" si="86"/>
        <v>0</v>
      </c>
    </row>
    <row r="1700" spans="1:19" x14ac:dyDescent="0.2">
      <c r="A1700" t="str">
        <f>INDEX(FamilyPlateData!$A:$A,MATCH($I1700,FamilyPlateData!$H:$H,0))</f>
        <v>F05M06</v>
      </c>
      <c r="B1700" t="str">
        <f>INDEX(FamilyPlateData!$C:$C,MATCH($I1700,FamilyPlateData!$H:$H,0))</f>
        <v>05</v>
      </c>
      <c r="C1700" t="str">
        <f>INDEX(FamilyPlateData!$D:$D,MATCH($I1700,FamilyPlateData!$H:$H,0))</f>
        <v>06</v>
      </c>
      <c r="D1700">
        <f>INDEX(FamilyPlateData!$B:$B,MATCH($I1700,FamilyPlateData!$H:$H,0))</f>
        <v>2</v>
      </c>
      <c r="E1700">
        <v>1</v>
      </c>
      <c r="F1700" s="19">
        <v>71</v>
      </c>
      <c r="G1700" t="s">
        <v>4</v>
      </c>
      <c r="H1700" s="5">
        <v>4</v>
      </c>
      <c r="I1700" t="s">
        <v>341</v>
      </c>
      <c r="J1700" s="15" t="str">
        <f t="shared" si="84"/>
        <v>1-71D-4</v>
      </c>
      <c r="K1700">
        <f>INDEX(FamilyPlateData!I:I,MATCH(I1700,FamilyPlateData!H:H,0))</f>
        <v>4</v>
      </c>
      <c r="L1700" t="str">
        <f>INDEX(FamilyPlateData!J:J,MATCH(I1700,FamilyPlateData!H:H,0))</f>
        <v>A1</v>
      </c>
      <c r="M1700">
        <v>1</v>
      </c>
      <c r="N1700">
        <v>1</v>
      </c>
      <c r="O1700">
        <f>IF(_xlfn.IFNA(INDEX(ShrinkageData!H:H,MATCH(J1700,ShrinkageData!H:H,0)), 0) = 0, 0, 1)</f>
        <v>0</v>
      </c>
      <c r="P1700">
        <v>0</v>
      </c>
      <c r="Q1700">
        <f t="shared" si="85"/>
        <v>1</v>
      </c>
      <c r="R1700" s="1">
        <v>43595</v>
      </c>
      <c r="S1700" s="16">
        <f t="shared" si="86"/>
        <v>158</v>
      </c>
    </row>
    <row r="1701" spans="1:19" x14ac:dyDescent="0.2">
      <c r="A1701" t="str">
        <f>INDEX(FamilyPlateData!$A:$A,MATCH($I1701,FamilyPlateData!$H:$H,0))</f>
        <v>F05M06</v>
      </c>
      <c r="B1701" t="str">
        <f>INDEX(FamilyPlateData!$C:$C,MATCH($I1701,FamilyPlateData!$H:$H,0))</f>
        <v>05</v>
      </c>
      <c r="C1701" t="str">
        <f>INDEX(FamilyPlateData!$D:$D,MATCH($I1701,FamilyPlateData!$H:$H,0))</f>
        <v>06</v>
      </c>
      <c r="D1701">
        <f>INDEX(FamilyPlateData!$B:$B,MATCH($I1701,FamilyPlateData!$H:$H,0))</f>
        <v>2</v>
      </c>
      <c r="E1701">
        <v>1</v>
      </c>
      <c r="F1701" s="19">
        <v>71</v>
      </c>
      <c r="G1701" t="s">
        <v>4</v>
      </c>
      <c r="H1701" s="5">
        <v>5</v>
      </c>
      <c r="I1701" t="s">
        <v>341</v>
      </c>
      <c r="J1701" s="15" t="str">
        <f t="shared" si="84"/>
        <v>1-71D-5</v>
      </c>
      <c r="K1701">
        <f>INDEX(FamilyPlateData!I:I,MATCH(I1701,FamilyPlateData!H:H,0))</f>
        <v>4</v>
      </c>
      <c r="L1701" t="str">
        <f>INDEX(FamilyPlateData!J:J,MATCH(I1701,FamilyPlateData!H:H,0))</f>
        <v>A1</v>
      </c>
      <c r="M1701">
        <v>1</v>
      </c>
      <c r="N1701">
        <v>1</v>
      </c>
      <c r="O1701">
        <f>IF(_xlfn.IFNA(INDEX(ShrinkageData!H:H,MATCH(J1701,ShrinkageData!H:H,0)), 0) = 0, 0, 1)</f>
        <v>0</v>
      </c>
      <c r="P1701">
        <v>0</v>
      </c>
      <c r="Q1701">
        <f t="shared" si="85"/>
        <v>1</v>
      </c>
      <c r="R1701" s="1">
        <v>43600</v>
      </c>
      <c r="S1701" s="16">
        <f t="shared" si="86"/>
        <v>163</v>
      </c>
    </row>
    <row r="1702" spans="1:19" x14ac:dyDescent="0.2">
      <c r="A1702" t="str">
        <f>INDEX(FamilyPlateData!$A:$A,MATCH($I1702,FamilyPlateData!$H:$H,0))</f>
        <v>F05M06</v>
      </c>
      <c r="B1702" t="str">
        <f>INDEX(FamilyPlateData!$C:$C,MATCH($I1702,FamilyPlateData!$H:$H,0))</f>
        <v>05</v>
      </c>
      <c r="C1702" t="str">
        <f>INDEX(FamilyPlateData!$D:$D,MATCH($I1702,FamilyPlateData!$H:$H,0))</f>
        <v>06</v>
      </c>
      <c r="D1702">
        <f>INDEX(FamilyPlateData!$B:$B,MATCH($I1702,FamilyPlateData!$H:$H,0))</f>
        <v>2</v>
      </c>
      <c r="E1702">
        <v>1</v>
      </c>
      <c r="F1702" s="19">
        <v>71</v>
      </c>
      <c r="G1702" t="s">
        <v>4</v>
      </c>
      <c r="H1702" s="5">
        <v>6</v>
      </c>
      <c r="I1702" t="s">
        <v>341</v>
      </c>
      <c r="J1702" s="15" t="str">
        <f t="shared" si="84"/>
        <v>1-71D-6</v>
      </c>
      <c r="K1702">
        <f>INDEX(FamilyPlateData!I:I,MATCH(I1702,FamilyPlateData!H:H,0))</f>
        <v>4</v>
      </c>
      <c r="L1702" t="str">
        <f>INDEX(FamilyPlateData!J:J,MATCH(I1702,FamilyPlateData!H:H,0))</f>
        <v>A1</v>
      </c>
      <c r="M1702">
        <v>1</v>
      </c>
      <c r="N1702">
        <v>1</v>
      </c>
      <c r="O1702">
        <f>IF(_xlfn.IFNA(INDEX(ShrinkageData!H:H,MATCH(J1702,ShrinkageData!H:H,0)), 0) = 0, 0, 1)</f>
        <v>0</v>
      </c>
      <c r="P1702">
        <v>0</v>
      </c>
      <c r="Q1702">
        <f t="shared" si="85"/>
        <v>1</v>
      </c>
      <c r="R1702" s="1">
        <v>43593</v>
      </c>
      <c r="S1702" s="16">
        <f t="shared" si="86"/>
        <v>156</v>
      </c>
    </row>
    <row r="1703" spans="1:19" x14ac:dyDescent="0.2">
      <c r="A1703" t="str">
        <f>INDEX(FamilyPlateData!$A:$A,MATCH($I1703,FamilyPlateData!$H:$H,0))</f>
        <v>F10M13</v>
      </c>
      <c r="B1703" t="str">
        <f>INDEX(FamilyPlateData!$C:$C,MATCH($I1703,FamilyPlateData!$H:$H,0))</f>
        <v>10</v>
      </c>
      <c r="C1703" t="str">
        <f>INDEX(FamilyPlateData!$D:$D,MATCH($I1703,FamilyPlateData!$H:$H,0))</f>
        <v>13</v>
      </c>
      <c r="D1703">
        <f>INDEX(FamilyPlateData!$B:$B,MATCH($I1703,FamilyPlateData!$H:$H,0))</f>
        <v>4</v>
      </c>
      <c r="E1703">
        <v>1</v>
      </c>
      <c r="F1703" s="19">
        <v>72</v>
      </c>
      <c r="G1703" t="s">
        <v>1</v>
      </c>
      <c r="H1703" s="5">
        <v>1</v>
      </c>
      <c r="I1703" t="s">
        <v>342</v>
      </c>
      <c r="J1703" s="15" t="str">
        <f t="shared" si="84"/>
        <v>1-72A-1</v>
      </c>
      <c r="K1703">
        <f>INDEX(FamilyPlateData!I:I,MATCH(I1703,FamilyPlateData!H:H,0))</f>
        <v>4</v>
      </c>
      <c r="L1703" t="str">
        <f>INDEX(FamilyPlateData!J:J,MATCH(I1703,FamilyPlateData!H:H,0))</f>
        <v>A1</v>
      </c>
      <c r="M1703">
        <v>1</v>
      </c>
      <c r="N1703">
        <v>1</v>
      </c>
      <c r="O1703">
        <f>IF(_xlfn.IFNA(INDEX(ShrinkageData!H:H,MATCH(J1703,ShrinkageData!H:H,0)), 0) = 0, 0, 1)</f>
        <v>0</v>
      </c>
      <c r="P1703">
        <v>0</v>
      </c>
      <c r="Q1703">
        <f t="shared" si="85"/>
        <v>1</v>
      </c>
      <c r="R1703" s="2">
        <v>43613</v>
      </c>
      <c r="S1703" s="16">
        <f t="shared" si="86"/>
        <v>176</v>
      </c>
    </row>
    <row r="1704" spans="1:19" x14ac:dyDescent="0.2">
      <c r="A1704" t="str">
        <f>INDEX(FamilyPlateData!$A:$A,MATCH($I1704,FamilyPlateData!$H:$H,0))</f>
        <v>F10M13</v>
      </c>
      <c r="B1704" t="str">
        <f>INDEX(FamilyPlateData!$C:$C,MATCH($I1704,FamilyPlateData!$H:$H,0))</f>
        <v>10</v>
      </c>
      <c r="C1704" t="str">
        <f>INDEX(FamilyPlateData!$D:$D,MATCH($I1704,FamilyPlateData!$H:$H,0))</f>
        <v>13</v>
      </c>
      <c r="D1704">
        <f>INDEX(FamilyPlateData!$B:$B,MATCH($I1704,FamilyPlateData!$H:$H,0))</f>
        <v>4</v>
      </c>
      <c r="E1704">
        <v>1</v>
      </c>
      <c r="F1704" s="19">
        <v>72</v>
      </c>
      <c r="G1704" t="s">
        <v>1</v>
      </c>
      <c r="H1704" s="5">
        <v>2</v>
      </c>
      <c r="I1704" t="s">
        <v>342</v>
      </c>
      <c r="J1704" s="15" t="str">
        <f t="shared" si="84"/>
        <v>1-72A-2</v>
      </c>
      <c r="K1704">
        <f>INDEX(FamilyPlateData!I:I,MATCH(I1704,FamilyPlateData!H:H,0))</f>
        <v>4</v>
      </c>
      <c r="L1704" t="str">
        <f>INDEX(FamilyPlateData!J:J,MATCH(I1704,FamilyPlateData!H:H,0))</f>
        <v>A1</v>
      </c>
      <c r="M1704">
        <v>1</v>
      </c>
      <c r="N1704">
        <v>1</v>
      </c>
      <c r="O1704">
        <f>IF(_xlfn.IFNA(INDEX(ShrinkageData!H:H,MATCH(J1704,ShrinkageData!H:H,0)), 0) = 0, 0, 1)</f>
        <v>0</v>
      </c>
      <c r="P1704">
        <v>0</v>
      </c>
      <c r="Q1704">
        <f t="shared" si="85"/>
        <v>1</v>
      </c>
      <c r="R1704" s="2">
        <v>43613</v>
      </c>
      <c r="S1704" s="16">
        <f t="shared" si="86"/>
        <v>176</v>
      </c>
    </row>
    <row r="1705" spans="1:19" x14ac:dyDescent="0.2">
      <c r="A1705" t="str">
        <f>INDEX(FamilyPlateData!$A:$A,MATCH($I1705,FamilyPlateData!$H:$H,0))</f>
        <v>F10M13</v>
      </c>
      <c r="B1705" t="str">
        <f>INDEX(FamilyPlateData!$C:$C,MATCH($I1705,FamilyPlateData!$H:$H,0))</f>
        <v>10</v>
      </c>
      <c r="C1705" t="str">
        <f>INDEX(FamilyPlateData!$D:$D,MATCH($I1705,FamilyPlateData!$H:$H,0))</f>
        <v>13</v>
      </c>
      <c r="D1705">
        <f>INDEX(FamilyPlateData!$B:$B,MATCH($I1705,FamilyPlateData!$H:$H,0))</f>
        <v>4</v>
      </c>
      <c r="E1705">
        <v>1</v>
      </c>
      <c r="F1705" s="19">
        <v>72</v>
      </c>
      <c r="G1705" t="s">
        <v>1</v>
      </c>
      <c r="H1705" s="5">
        <v>3</v>
      </c>
      <c r="I1705" t="s">
        <v>342</v>
      </c>
      <c r="J1705" s="15" t="str">
        <f t="shared" si="84"/>
        <v>1-72A-3</v>
      </c>
      <c r="K1705">
        <f>INDEX(FamilyPlateData!I:I,MATCH(I1705,FamilyPlateData!H:H,0))</f>
        <v>4</v>
      </c>
      <c r="L1705" t="str">
        <f>INDEX(FamilyPlateData!J:J,MATCH(I1705,FamilyPlateData!H:H,0))</f>
        <v>A1</v>
      </c>
      <c r="M1705">
        <v>1</v>
      </c>
      <c r="N1705">
        <v>1</v>
      </c>
      <c r="O1705">
        <f>IF(_xlfn.IFNA(INDEX(ShrinkageData!H:H,MATCH(J1705,ShrinkageData!H:H,0)), 0) = 0, 0, 1)</f>
        <v>0</v>
      </c>
      <c r="P1705">
        <v>0</v>
      </c>
      <c r="Q1705">
        <f t="shared" si="85"/>
        <v>1</v>
      </c>
      <c r="R1705" s="1">
        <v>43600</v>
      </c>
      <c r="S1705" s="16">
        <f t="shared" si="86"/>
        <v>163</v>
      </c>
    </row>
    <row r="1706" spans="1:19" x14ac:dyDescent="0.2">
      <c r="A1706" t="str">
        <f>INDEX(FamilyPlateData!$A:$A,MATCH($I1706,FamilyPlateData!$H:$H,0))</f>
        <v>F10M13</v>
      </c>
      <c r="B1706" t="str">
        <f>INDEX(FamilyPlateData!$C:$C,MATCH($I1706,FamilyPlateData!$H:$H,0))</f>
        <v>10</v>
      </c>
      <c r="C1706" t="str">
        <f>INDEX(FamilyPlateData!$D:$D,MATCH($I1706,FamilyPlateData!$H:$H,0))</f>
        <v>13</v>
      </c>
      <c r="D1706">
        <f>INDEX(FamilyPlateData!$B:$B,MATCH($I1706,FamilyPlateData!$H:$H,0))</f>
        <v>4</v>
      </c>
      <c r="E1706">
        <v>1</v>
      </c>
      <c r="F1706" s="19">
        <v>72</v>
      </c>
      <c r="G1706" t="s">
        <v>1</v>
      </c>
      <c r="H1706" s="5">
        <v>4</v>
      </c>
      <c r="I1706" t="s">
        <v>342</v>
      </c>
      <c r="J1706" s="15" t="str">
        <f t="shared" si="84"/>
        <v>1-72A-4</v>
      </c>
      <c r="K1706">
        <f>INDEX(FamilyPlateData!I:I,MATCH(I1706,FamilyPlateData!H:H,0))</f>
        <v>4</v>
      </c>
      <c r="L1706" t="str">
        <f>INDEX(FamilyPlateData!J:J,MATCH(I1706,FamilyPlateData!H:H,0))</f>
        <v>A1</v>
      </c>
      <c r="M1706">
        <v>1</v>
      </c>
      <c r="N1706">
        <v>1</v>
      </c>
      <c r="O1706">
        <f>IF(_xlfn.IFNA(INDEX(ShrinkageData!H:H,MATCH(J1706,ShrinkageData!H:H,0)), 0) = 0, 0, 1)</f>
        <v>0</v>
      </c>
      <c r="P1706">
        <v>0</v>
      </c>
      <c r="Q1706">
        <f t="shared" si="85"/>
        <v>1</v>
      </c>
      <c r="R1706" s="1">
        <v>43600</v>
      </c>
      <c r="S1706" s="16">
        <f t="shared" si="86"/>
        <v>163</v>
      </c>
    </row>
    <row r="1707" spans="1:19" x14ac:dyDescent="0.2">
      <c r="A1707" t="str">
        <f>INDEX(FamilyPlateData!$A:$A,MATCH($I1707,FamilyPlateData!$H:$H,0))</f>
        <v>F10M13</v>
      </c>
      <c r="B1707" t="str">
        <f>INDEX(FamilyPlateData!$C:$C,MATCH($I1707,FamilyPlateData!$H:$H,0))</f>
        <v>10</v>
      </c>
      <c r="C1707" t="str">
        <f>INDEX(FamilyPlateData!$D:$D,MATCH($I1707,FamilyPlateData!$H:$H,0))</f>
        <v>13</v>
      </c>
      <c r="D1707">
        <f>INDEX(FamilyPlateData!$B:$B,MATCH($I1707,FamilyPlateData!$H:$H,0))</f>
        <v>4</v>
      </c>
      <c r="E1707">
        <v>1</v>
      </c>
      <c r="F1707" s="19">
        <v>72</v>
      </c>
      <c r="G1707" t="s">
        <v>1</v>
      </c>
      <c r="H1707" s="5">
        <v>5</v>
      </c>
      <c r="I1707" t="s">
        <v>342</v>
      </c>
      <c r="J1707" s="15" t="str">
        <f t="shared" si="84"/>
        <v>1-72A-5</v>
      </c>
      <c r="K1707">
        <f>INDEX(FamilyPlateData!I:I,MATCH(I1707,FamilyPlateData!H:H,0))</f>
        <v>4</v>
      </c>
      <c r="L1707" t="str">
        <f>INDEX(FamilyPlateData!J:J,MATCH(I1707,FamilyPlateData!H:H,0))</f>
        <v>A1</v>
      </c>
      <c r="M1707">
        <v>1</v>
      </c>
      <c r="N1707">
        <v>1</v>
      </c>
      <c r="O1707">
        <f>IF(_xlfn.IFNA(INDEX(ShrinkageData!H:H,MATCH(J1707,ShrinkageData!H:H,0)), 0) = 0, 0, 1)</f>
        <v>0</v>
      </c>
      <c r="P1707">
        <v>0</v>
      </c>
      <c r="Q1707">
        <f t="shared" si="85"/>
        <v>1</v>
      </c>
      <c r="R1707" s="1">
        <v>43600</v>
      </c>
      <c r="S1707" s="16">
        <f t="shared" si="86"/>
        <v>163</v>
      </c>
    </row>
    <row r="1708" spans="1:19" x14ac:dyDescent="0.2">
      <c r="A1708" t="str">
        <f>INDEX(FamilyPlateData!$A:$A,MATCH($I1708,FamilyPlateData!$H:$H,0))</f>
        <v>F10M13</v>
      </c>
      <c r="B1708" t="str">
        <f>INDEX(FamilyPlateData!$C:$C,MATCH($I1708,FamilyPlateData!$H:$H,0))</f>
        <v>10</v>
      </c>
      <c r="C1708" t="str">
        <f>INDEX(FamilyPlateData!$D:$D,MATCH($I1708,FamilyPlateData!$H:$H,0))</f>
        <v>13</v>
      </c>
      <c r="D1708">
        <f>INDEX(FamilyPlateData!$B:$B,MATCH($I1708,FamilyPlateData!$H:$H,0))</f>
        <v>4</v>
      </c>
      <c r="E1708">
        <v>1</v>
      </c>
      <c r="F1708" s="19">
        <v>72</v>
      </c>
      <c r="G1708" t="s">
        <v>1</v>
      </c>
      <c r="H1708" s="5">
        <v>6</v>
      </c>
      <c r="I1708" t="s">
        <v>342</v>
      </c>
      <c r="J1708" s="15" t="str">
        <f t="shared" si="84"/>
        <v>1-72A-6</v>
      </c>
      <c r="K1708">
        <f>INDEX(FamilyPlateData!I:I,MATCH(I1708,FamilyPlateData!H:H,0))</f>
        <v>4</v>
      </c>
      <c r="L1708" t="str">
        <f>INDEX(FamilyPlateData!J:J,MATCH(I1708,FamilyPlateData!H:H,0))</f>
        <v>A1</v>
      </c>
      <c r="M1708">
        <v>1</v>
      </c>
      <c r="N1708">
        <v>1</v>
      </c>
      <c r="O1708">
        <f>IF(_xlfn.IFNA(INDEX(ShrinkageData!H:H,MATCH(J1708,ShrinkageData!H:H,0)), 0) = 0, 0, 1)</f>
        <v>0</v>
      </c>
      <c r="P1708">
        <v>0</v>
      </c>
      <c r="Q1708">
        <f t="shared" si="85"/>
        <v>1</v>
      </c>
      <c r="R1708" s="1">
        <v>43600</v>
      </c>
      <c r="S1708" s="16">
        <f t="shared" si="86"/>
        <v>163</v>
      </c>
    </row>
    <row r="1709" spans="1:19" x14ac:dyDescent="0.2">
      <c r="A1709" t="str">
        <f>INDEX(FamilyPlateData!$A:$A,MATCH($I1709,FamilyPlateData!$H:$H,0))</f>
        <v>F10M13</v>
      </c>
      <c r="B1709" t="str">
        <f>INDEX(FamilyPlateData!$C:$C,MATCH($I1709,FamilyPlateData!$H:$H,0))</f>
        <v>10</v>
      </c>
      <c r="C1709" t="str">
        <f>INDEX(FamilyPlateData!$D:$D,MATCH($I1709,FamilyPlateData!$H:$H,0))</f>
        <v>13</v>
      </c>
      <c r="D1709">
        <f>INDEX(FamilyPlateData!$B:$B,MATCH($I1709,FamilyPlateData!$H:$H,0))</f>
        <v>4</v>
      </c>
      <c r="E1709">
        <v>1</v>
      </c>
      <c r="F1709" s="19">
        <v>72</v>
      </c>
      <c r="G1709" t="s">
        <v>2</v>
      </c>
      <c r="H1709" s="5">
        <v>1</v>
      </c>
      <c r="I1709" t="s">
        <v>343</v>
      </c>
      <c r="J1709" s="15" t="str">
        <f t="shared" si="84"/>
        <v>1-72B-1</v>
      </c>
      <c r="K1709">
        <f>INDEX(FamilyPlateData!I:I,MATCH(I1709,FamilyPlateData!H:H,0))</f>
        <v>4</v>
      </c>
      <c r="L1709" t="str">
        <f>INDEX(FamilyPlateData!J:J,MATCH(I1709,FamilyPlateData!H:H,0))</f>
        <v>A1</v>
      </c>
      <c r="M1709">
        <v>1</v>
      </c>
      <c r="N1709">
        <v>1</v>
      </c>
      <c r="O1709">
        <f>IF(_xlfn.IFNA(INDEX(ShrinkageData!H:H,MATCH(J1709,ShrinkageData!H:H,0)), 0) = 0, 0, 1)</f>
        <v>0</v>
      </c>
      <c r="P1709">
        <v>0</v>
      </c>
      <c r="Q1709">
        <f t="shared" si="85"/>
        <v>1</v>
      </c>
      <c r="R1709" s="2">
        <v>43613</v>
      </c>
      <c r="S1709" s="16">
        <f t="shared" si="86"/>
        <v>176</v>
      </c>
    </row>
    <row r="1710" spans="1:19" x14ac:dyDescent="0.2">
      <c r="A1710" t="str">
        <f>INDEX(FamilyPlateData!$A:$A,MATCH($I1710,FamilyPlateData!$H:$H,0))</f>
        <v>F10M13</v>
      </c>
      <c r="B1710" t="str">
        <f>INDEX(FamilyPlateData!$C:$C,MATCH($I1710,FamilyPlateData!$H:$H,0))</f>
        <v>10</v>
      </c>
      <c r="C1710" t="str">
        <f>INDEX(FamilyPlateData!$D:$D,MATCH($I1710,FamilyPlateData!$H:$H,0))</f>
        <v>13</v>
      </c>
      <c r="D1710">
        <f>INDEX(FamilyPlateData!$B:$B,MATCH($I1710,FamilyPlateData!$H:$H,0))</f>
        <v>4</v>
      </c>
      <c r="E1710">
        <v>1</v>
      </c>
      <c r="F1710" s="19">
        <v>72</v>
      </c>
      <c r="G1710" t="s">
        <v>2</v>
      </c>
      <c r="H1710" s="5">
        <v>2</v>
      </c>
      <c r="I1710" t="s">
        <v>343</v>
      </c>
      <c r="J1710" s="15" t="str">
        <f t="shared" si="84"/>
        <v>1-72B-2</v>
      </c>
      <c r="K1710">
        <f>INDEX(FamilyPlateData!I:I,MATCH(I1710,FamilyPlateData!H:H,0))</f>
        <v>4</v>
      </c>
      <c r="L1710" t="str">
        <f>INDEX(FamilyPlateData!J:J,MATCH(I1710,FamilyPlateData!H:H,0))</f>
        <v>A1</v>
      </c>
      <c r="M1710">
        <v>1</v>
      </c>
      <c r="N1710">
        <v>1</v>
      </c>
      <c r="O1710">
        <f>IF(_xlfn.IFNA(INDEX(ShrinkageData!H:H,MATCH(J1710,ShrinkageData!H:H,0)), 0) = 0, 0, 1)</f>
        <v>0</v>
      </c>
      <c r="P1710">
        <v>0</v>
      </c>
      <c r="Q1710">
        <f t="shared" si="85"/>
        <v>1</v>
      </c>
      <c r="R1710" s="1">
        <v>43600</v>
      </c>
      <c r="S1710" s="16">
        <f t="shared" si="86"/>
        <v>163</v>
      </c>
    </row>
    <row r="1711" spans="1:19" x14ac:dyDescent="0.2">
      <c r="A1711" t="str">
        <f>INDEX(FamilyPlateData!$A:$A,MATCH($I1711,FamilyPlateData!$H:$H,0))</f>
        <v>F10M13</v>
      </c>
      <c r="B1711" t="str">
        <f>INDEX(FamilyPlateData!$C:$C,MATCH($I1711,FamilyPlateData!$H:$H,0))</f>
        <v>10</v>
      </c>
      <c r="C1711" t="str">
        <f>INDEX(FamilyPlateData!$D:$D,MATCH($I1711,FamilyPlateData!$H:$H,0))</f>
        <v>13</v>
      </c>
      <c r="D1711">
        <f>INDEX(FamilyPlateData!$B:$B,MATCH($I1711,FamilyPlateData!$H:$H,0))</f>
        <v>4</v>
      </c>
      <c r="E1711">
        <v>1</v>
      </c>
      <c r="F1711" s="19">
        <v>72</v>
      </c>
      <c r="G1711" t="s">
        <v>2</v>
      </c>
      <c r="H1711" s="5">
        <v>3</v>
      </c>
      <c r="I1711" t="s">
        <v>343</v>
      </c>
      <c r="J1711" s="15" t="str">
        <f t="shared" si="84"/>
        <v>1-72B-3</v>
      </c>
      <c r="K1711">
        <f>INDEX(FamilyPlateData!I:I,MATCH(I1711,FamilyPlateData!H:H,0))</f>
        <v>4</v>
      </c>
      <c r="L1711" t="str">
        <f>INDEX(FamilyPlateData!J:J,MATCH(I1711,FamilyPlateData!H:H,0))</f>
        <v>A1</v>
      </c>
      <c r="M1711">
        <v>1</v>
      </c>
      <c r="N1711">
        <v>1</v>
      </c>
      <c r="O1711">
        <f>IF(_xlfn.IFNA(INDEX(ShrinkageData!H:H,MATCH(J1711,ShrinkageData!H:H,0)), 0) = 0, 0, 1)</f>
        <v>0</v>
      </c>
      <c r="P1711">
        <v>0</v>
      </c>
      <c r="Q1711">
        <f t="shared" si="85"/>
        <v>1</v>
      </c>
      <c r="R1711" s="1">
        <v>43600</v>
      </c>
      <c r="S1711" s="16">
        <f t="shared" si="86"/>
        <v>163</v>
      </c>
    </row>
    <row r="1712" spans="1:19" x14ac:dyDescent="0.2">
      <c r="A1712" t="str">
        <f>INDEX(FamilyPlateData!$A:$A,MATCH($I1712,FamilyPlateData!$H:$H,0))</f>
        <v>F10M13</v>
      </c>
      <c r="B1712" t="str">
        <f>INDEX(FamilyPlateData!$C:$C,MATCH($I1712,FamilyPlateData!$H:$H,0))</f>
        <v>10</v>
      </c>
      <c r="C1712" t="str">
        <f>INDEX(FamilyPlateData!$D:$D,MATCH($I1712,FamilyPlateData!$H:$H,0))</f>
        <v>13</v>
      </c>
      <c r="D1712">
        <f>INDEX(FamilyPlateData!$B:$B,MATCH($I1712,FamilyPlateData!$H:$H,0))</f>
        <v>4</v>
      </c>
      <c r="E1712">
        <v>1</v>
      </c>
      <c r="F1712" s="19">
        <v>72</v>
      </c>
      <c r="G1712" t="s">
        <v>2</v>
      </c>
      <c r="H1712" s="5">
        <v>4</v>
      </c>
      <c r="I1712" t="s">
        <v>343</v>
      </c>
      <c r="J1712" s="15" t="str">
        <f t="shared" si="84"/>
        <v>1-72B-4</v>
      </c>
      <c r="K1712">
        <f>INDEX(FamilyPlateData!I:I,MATCH(I1712,FamilyPlateData!H:H,0))</f>
        <v>4</v>
      </c>
      <c r="L1712" t="str">
        <f>INDEX(FamilyPlateData!J:J,MATCH(I1712,FamilyPlateData!H:H,0))</f>
        <v>A1</v>
      </c>
      <c r="M1712">
        <v>1</v>
      </c>
      <c r="N1712">
        <v>1</v>
      </c>
      <c r="O1712">
        <f>IF(_xlfn.IFNA(INDEX(ShrinkageData!H:H,MATCH(J1712,ShrinkageData!H:H,0)), 0) = 0, 0, 1)</f>
        <v>1</v>
      </c>
      <c r="P1712">
        <v>0</v>
      </c>
      <c r="Q1712">
        <f t="shared" si="85"/>
        <v>0</v>
      </c>
      <c r="R1712" s="1">
        <v>43595</v>
      </c>
      <c r="S1712" s="16">
        <f t="shared" si="86"/>
        <v>158</v>
      </c>
    </row>
    <row r="1713" spans="1:19" x14ac:dyDescent="0.2">
      <c r="A1713" t="str">
        <f>INDEX(FamilyPlateData!$A:$A,MATCH($I1713,FamilyPlateData!$H:$H,0))</f>
        <v>F10M13</v>
      </c>
      <c r="B1713" t="str">
        <f>INDEX(FamilyPlateData!$C:$C,MATCH($I1713,FamilyPlateData!$H:$H,0))</f>
        <v>10</v>
      </c>
      <c r="C1713" t="str">
        <f>INDEX(FamilyPlateData!$D:$D,MATCH($I1713,FamilyPlateData!$H:$H,0))</f>
        <v>13</v>
      </c>
      <c r="D1713">
        <f>INDEX(FamilyPlateData!$B:$B,MATCH($I1713,FamilyPlateData!$H:$H,0))</f>
        <v>4</v>
      </c>
      <c r="E1713">
        <v>1</v>
      </c>
      <c r="F1713" s="19">
        <v>72</v>
      </c>
      <c r="G1713" t="s">
        <v>2</v>
      </c>
      <c r="H1713" s="5">
        <v>5</v>
      </c>
      <c r="I1713" t="s">
        <v>343</v>
      </c>
      <c r="J1713" s="15" t="str">
        <f t="shared" si="84"/>
        <v>1-72B-5</v>
      </c>
      <c r="K1713">
        <f>INDEX(FamilyPlateData!I:I,MATCH(I1713,FamilyPlateData!H:H,0))</f>
        <v>4</v>
      </c>
      <c r="L1713" t="str">
        <f>INDEX(FamilyPlateData!J:J,MATCH(I1713,FamilyPlateData!H:H,0))</f>
        <v>A1</v>
      </c>
      <c r="M1713">
        <v>1</v>
      </c>
      <c r="N1713">
        <v>1</v>
      </c>
      <c r="O1713">
        <f>IF(_xlfn.IFNA(INDEX(ShrinkageData!H:H,MATCH(J1713,ShrinkageData!H:H,0)), 0) = 0, 0, 1)</f>
        <v>0</v>
      </c>
      <c r="P1713">
        <v>0</v>
      </c>
      <c r="Q1713">
        <f t="shared" si="85"/>
        <v>1</v>
      </c>
      <c r="R1713" s="2">
        <v>43613</v>
      </c>
      <c r="S1713" s="16">
        <f t="shared" si="86"/>
        <v>176</v>
      </c>
    </row>
    <row r="1714" spans="1:19" x14ac:dyDescent="0.2">
      <c r="A1714" t="str">
        <f>INDEX(FamilyPlateData!$A:$A,MATCH($I1714,FamilyPlateData!$H:$H,0))</f>
        <v>F10M13</v>
      </c>
      <c r="B1714" t="str">
        <f>INDEX(FamilyPlateData!$C:$C,MATCH($I1714,FamilyPlateData!$H:$H,0))</f>
        <v>10</v>
      </c>
      <c r="C1714" t="str">
        <f>INDEX(FamilyPlateData!$D:$D,MATCH($I1714,FamilyPlateData!$H:$H,0))</f>
        <v>13</v>
      </c>
      <c r="D1714">
        <f>INDEX(FamilyPlateData!$B:$B,MATCH($I1714,FamilyPlateData!$H:$H,0))</f>
        <v>4</v>
      </c>
      <c r="E1714">
        <v>1</v>
      </c>
      <c r="F1714" s="19">
        <v>72</v>
      </c>
      <c r="G1714" t="s">
        <v>2</v>
      </c>
      <c r="H1714" s="5">
        <v>6</v>
      </c>
      <c r="I1714" t="s">
        <v>343</v>
      </c>
      <c r="J1714" s="15" t="str">
        <f t="shared" si="84"/>
        <v>1-72B-6</v>
      </c>
      <c r="K1714">
        <f>INDEX(FamilyPlateData!I:I,MATCH(I1714,FamilyPlateData!H:H,0))</f>
        <v>4</v>
      </c>
      <c r="L1714" t="str">
        <f>INDEX(FamilyPlateData!J:J,MATCH(I1714,FamilyPlateData!H:H,0))</f>
        <v>A1</v>
      </c>
      <c r="M1714">
        <v>1</v>
      </c>
      <c r="N1714">
        <v>1</v>
      </c>
      <c r="O1714">
        <f>IF(_xlfn.IFNA(INDEX(ShrinkageData!H:H,MATCH(J1714,ShrinkageData!H:H,0)), 0) = 0, 0, 1)</f>
        <v>0</v>
      </c>
      <c r="P1714">
        <v>0</v>
      </c>
      <c r="Q1714">
        <f t="shared" si="85"/>
        <v>1</v>
      </c>
      <c r="R1714" s="2">
        <v>43613</v>
      </c>
      <c r="S1714" s="16">
        <f t="shared" si="86"/>
        <v>176</v>
      </c>
    </row>
    <row r="1715" spans="1:19" x14ac:dyDescent="0.2">
      <c r="A1715" t="str">
        <f>INDEX(FamilyPlateData!$A:$A,MATCH($I1715,FamilyPlateData!$H:$H,0))</f>
        <v>F05M05</v>
      </c>
      <c r="B1715" t="str">
        <f>INDEX(FamilyPlateData!$C:$C,MATCH($I1715,FamilyPlateData!$H:$H,0))</f>
        <v>05</v>
      </c>
      <c r="C1715" t="str">
        <f>INDEX(FamilyPlateData!$D:$D,MATCH($I1715,FamilyPlateData!$H:$H,0))</f>
        <v>05</v>
      </c>
      <c r="D1715">
        <f>INDEX(FamilyPlateData!$B:$B,MATCH($I1715,FamilyPlateData!$H:$H,0))</f>
        <v>2</v>
      </c>
      <c r="E1715">
        <v>1</v>
      </c>
      <c r="F1715" s="19">
        <v>72</v>
      </c>
      <c r="G1715" t="s">
        <v>3</v>
      </c>
      <c r="H1715" s="5">
        <v>1</v>
      </c>
      <c r="I1715" t="s">
        <v>344</v>
      </c>
      <c r="J1715" s="15" t="str">
        <f t="shared" si="84"/>
        <v>1-72C-1</v>
      </c>
      <c r="K1715">
        <f>INDEX(FamilyPlateData!I:I,MATCH(I1715,FamilyPlateData!H:H,0))</f>
        <v>4</v>
      </c>
      <c r="L1715" t="str">
        <f>INDEX(FamilyPlateData!J:J,MATCH(I1715,FamilyPlateData!H:H,0))</f>
        <v>A1</v>
      </c>
      <c r="M1715">
        <v>1</v>
      </c>
      <c r="N1715">
        <v>1</v>
      </c>
      <c r="O1715">
        <f>IF(_xlfn.IFNA(INDEX(ShrinkageData!H:H,MATCH(J1715,ShrinkageData!H:H,0)), 0) = 0, 0, 1)</f>
        <v>0</v>
      </c>
      <c r="P1715">
        <v>0</v>
      </c>
      <c r="Q1715">
        <f t="shared" si="85"/>
        <v>1</v>
      </c>
      <c r="R1715" s="1">
        <v>43593</v>
      </c>
      <c r="S1715" s="16">
        <f t="shared" si="86"/>
        <v>156</v>
      </c>
    </row>
    <row r="1716" spans="1:19" x14ac:dyDescent="0.2">
      <c r="A1716" t="str">
        <f>INDEX(FamilyPlateData!$A:$A,MATCH($I1716,FamilyPlateData!$H:$H,0))</f>
        <v>F05M05</v>
      </c>
      <c r="B1716" t="str">
        <f>INDEX(FamilyPlateData!$C:$C,MATCH($I1716,FamilyPlateData!$H:$H,0))</f>
        <v>05</v>
      </c>
      <c r="C1716" t="str">
        <f>INDEX(FamilyPlateData!$D:$D,MATCH($I1716,FamilyPlateData!$H:$H,0))</f>
        <v>05</v>
      </c>
      <c r="D1716">
        <f>INDEX(FamilyPlateData!$B:$B,MATCH($I1716,FamilyPlateData!$H:$H,0))</f>
        <v>2</v>
      </c>
      <c r="E1716">
        <v>1</v>
      </c>
      <c r="F1716" s="19">
        <v>72</v>
      </c>
      <c r="G1716" t="s">
        <v>3</v>
      </c>
      <c r="H1716" s="5">
        <v>2</v>
      </c>
      <c r="I1716" t="s">
        <v>344</v>
      </c>
      <c r="J1716" s="15" t="str">
        <f t="shared" si="84"/>
        <v>1-72C-2</v>
      </c>
      <c r="K1716">
        <f>INDEX(FamilyPlateData!I:I,MATCH(I1716,FamilyPlateData!H:H,0))</f>
        <v>4</v>
      </c>
      <c r="L1716" t="str">
        <f>INDEX(FamilyPlateData!J:J,MATCH(I1716,FamilyPlateData!H:H,0))</f>
        <v>A1</v>
      </c>
      <c r="M1716">
        <v>0</v>
      </c>
      <c r="N1716">
        <v>0</v>
      </c>
      <c r="O1716">
        <f>IF(_xlfn.IFNA(INDEX(ShrinkageData!H:H,MATCH(J1716,ShrinkageData!H:H,0)), 0) = 0, 0, 1)</f>
        <v>0</v>
      </c>
      <c r="P1716">
        <v>0</v>
      </c>
      <c r="Q1716">
        <f t="shared" si="85"/>
        <v>0</v>
      </c>
      <c r="R1716" s="1" t="s">
        <v>921</v>
      </c>
      <c r="S1716" s="16">
        <f t="shared" si="86"/>
        <v>0</v>
      </c>
    </row>
    <row r="1717" spans="1:19" x14ac:dyDescent="0.2">
      <c r="A1717" t="str">
        <f>INDEX(FamilyPlateData!$A:$A,MATCH($I1717,FamilyPlateData!$H:$H,0))</f>
        <v>F05M05</v>
      </c>
      <c r="B1717" t="str">
        <f>INDEX(FamilyPlateData!$C:$C,MATCH($I1717,FamilyPlateData!$H:$H,0))</f>
        <v>05</v>
      </c>
      <c r="C1717" t="str">
        <f>INDEX(FamilyPlateData!$D:$D,MATCH($I1717,FamilyPlateData!$H:$H,0))</f>
        <v>05</v>
      </c>
      <c r="D1717">
        <f>INDEX(FamilyPlateData!$B:$B,MATCH($I1717,FamilyPlateData!$H:$H,0))</f>
        <v>2</v>
      </c>
      <c r="E1717">
        <v>1</v>
      </c>
      <c r="F1717" s="19">
        <v>72</v>
      </c>
      <c r="G1717" t="s">
        <v>3</v>
      </c>
      <c r="H1717" s="5">
        <v>3</v>
      </c>
      <c r="I1717" t="s">
        <v>344</v>
      </c>
      <c r="J1717" s="15" t="str">
        <f t="shared" si="84"/>
        <v>1-72C-3</v>
      </c>
      <c r="K1717">
        <f>INDEX(FamilyPlateData!I:I,MATCH(I1717,FamilyPlateData!H:H,0))</f>
        <v>4</v>
      </c>
      <c r="L1717" t="str">
        <f>INDEX(FamilyPlateData!J:J,MATCH(I1717,FamilyPlateData!H:H,0))</f>
        <v>A1</v>
      </c>
      <c r="M1717">
        <v>1</v>
      </c>
      <c r="N1717">
        <v>1</v>
      </c>
      <c r="O1717">
        <f>IF(_xlfn.IFNA(INDEX(ShrinkageData!H:H,MATCH(J1717,ShrinkageData!H:H,0)), 0) = 0, 0, 1)</f>
        <v>0</v>
      </c>
      <c r="P1717">
        <v>0</v>
      </c>
      <c r="Q1717">
        <f t="shared" si="85"/>
        <v>1</v>
      </c>
      <c r="R1717" s="1">
        <v>43593</v>
      </c>
      <c r="S1717" s="16">
        <f t="shared" si="86"/>
        <v>156</v>
      </c>
    </row>
    <row r="1718" spans="1:19" x14ac:dyDescent="0.2">
      <c r="A1718" t="str">
        <f>INDEX(FamilyPlateData!$A:$A,MATCH($I1718,FamilyPlateData!$H:$H,0))</f>
        <v>F05M05</v>
      </c>
      <c r="B1718" t="str">
        <f>INDEX(FamilyPlateData!$C:$C,MATCH($I1718,FamilyPlateData!$H:$H,0))</f>
        <v>05</v>
      </c>
      <c r="C1718" t="str">
        <f>INDEX(FamilyPlateData!$D:$D,MATCH($I1718,FamilyPlateData!$H:$H,0))</f>
        <v>05</v>
      </c>
      <c r="D1718">
        <f>INDEX(FamilyPlateData!$B:$B,MATCH($I1718,FamilyPlateData!$H:$H,0))</f>
        <v>2</v>
      </c>
      <c r="E1718">
        <v>1</v>
      </c>
      <c r="F1718" s="19">
        <v>72</v>
      </c>
      <c r="G1718" t="s">
        <v>3</v>
      </c>
      <c r="H1718" s="5">
        <v>4</v>
      </c>
      <c r="I1718" t="s">
        <v>344</v>
      </c>
      <c r="J1718" s="15" t="str">
        <f t="shared" si="84"/>
        <v>1-72C-4</v>
      </c>
      <c r="K1718">
        <f>INDEX(FamilyPlateData!I:I,MATCH(I1718,FamilyPlateData!H:H,0))</f>
        <v>4</v>
      </c>
      <c r="L1718" t="str">
        <f>INDEX(FamilyPlateData!J:J,MATCH(I1718,FamilyPlateData!H:H,0))</f>
        <v>A1</v>
      </c>
      <c r="M1718">
        <v>1</v>
      </c>
      <c r="N1718">
        <v>1</v>
      </c>
      <c r="O1718">
        <f>IF(_xlfn.IFNA(INDEX(ShrinkageData!H:H,MATCH(J1718,ShrinkageData!H:H,0)), 0) = 0, 0, 1)</f>
        <v>0</v>
      </c>
      <c r="P1718">
        <v>0</v>
      </c>
      <c r="Q1718">
        <f t="shared" si="85"/>
        <v>1</v>
      </c>
      <c r="R1718" s="1">
        <v>43585</v>
      </c>
      <c r="S1718" s="16">
        <f t="shared" si="86"/>
        <v>148</v>
      </c>
    </row>
    <row r="1719" spans="1:19" x14ac:dyDescent="0.2">
      <c r="A1719" t="str">
        <f>INDEX(FamilyPlateData!$A:$A,MATCH($I1719,FamilyPlateData!$H:$H,0))</f>
        <v>F05M05</v>
      </c>
      <c r="B1719" t="str">
        <f>INDEX(FamilyPlateData!$C:$C,MATCH($I1719,FamilyPlateData!$H:$H,0))</f>
        <v>05</v>
      </c>
      <c r="C1719" t="str">
        <f>INDEX(FamilyPlateData!$D:$D,MATCH($I1719,FamilyPlateData!$H:$H,0))</f>
        <v>05</v>
      </c>
      <c r="D1719">
        <f>INDEX(FamilyPlateData!$B:$B,MATCH($I1719,FamilyPlateData!$H:$H,0))</f>
        <v>2</v>
      </c>
      <c r="E1719">
        <v>1</v>
      </c>
      <c r="F1719" s="19">
        <v>72</v>
      </c>
      <c r="G1719" t="s">
        <v>3</v>
      </c>
      <c r="H1719" s="5">
        <v>5</v>
      </c>
      <c r="I1719" t="s">
        <v>344</v>
      </c>
      <c r="J1719" s="15" t="str">
        <f t="shared" si="84"/>
        <v>1-72C-5</v>
      </c>
      <c r="K1719">
        <f>INDEX(FamilyPlateData!I:I,MATCH(I1719,FamilyPlateData!H:H,0))</f>
        <v>4</v>
      </c>
      <c r="L1719" t="str">
        <f>INDEX(FamilyPlateData!J:J,MATCH(I1719,FamilyPlateData!H:H,0))</f>
        <v>A1</v>
      </c>
      <c r="M1719">
        <v>1</v>
      </c>
      <c r="N1719" s="7">
        <v>1</v>
      </c>
      <c r="O1719">
        <f>IF(_xlfn.IFNA(INDEX(ShrinkageData!H:H,MATCH(J1719,ShrinkageData!H:H,0)), 0) = 0, 0, 1)</f>
        <v>0</v>
      </c>
      <c r="P1719" s="7">
        <v>0</v>
      </c>
      <c r="Q1719">
        <f t="shared" si="85"/>
        <v>1</v>
      </c>
      <c r="R1719" s="2">
        <v>43591</v>
      </c>
      <c r="S1719" s="16">
        <f t="shared" si="86"/>
        <v>154</v>
      </c>
    </row>
    <row r="1720" spans="1:19" x14ac:dyDescent="0.2">
      <c r="A1720" t="str">
        <f>INDEX(FamilyPlateData!$A:$A,MATCH($I1720,FamilyPlateData!$H:$H,0))</f>
        <v>F05M05</v>
      </c>
      <c r="B1720" t="str">
        <f>INDEX(FamilyPlateData!$C:$C,MATCH($I1720,FamilyPlateData!$H:$H,0))</f>
        <v>05</v>
      </c>
      <c r="C1720" t="str">
        <f>INDEX(FamilyPlateData!$D:$D,MATCH($I1720,FamilyPlateData!$H:$H,0))</f>
        <v>05</v>
      </c>
      <c r="D1720">
        <f>INDEX(FamilyPlateData!$B:$B,MATCH($I1720,FamilyPlateData!$H:$H,0))</f>
        <v>2</v>
      </c>
      <c r="E1720">
        <v>1</v>
      </c>
      <c r="F1720" s="19">
        <v>72</v>
      </c>
      <c r="G1720" t="s">
        <v>3</v>
      </c>
      <c r="H1720" s="5">
        <v>6</v>
      </c>
      <c r="I1720" t="s">
        <v>344</v>
      </c>
      <c r="J1720" s="15" t="str">
        <f t="shared" si="84"/>
        <v>1-72C-6</v>
      </c>
      <c r="K1720">
        <f>INDEX(FamilyPlateData!I:I,MATCH(I1720,FamilyPlateData!H:H,0))</f>
        <v>4</v>
      </c>
      <c r="L1720" t="str">
        <f>INDEX(FamilyPlateData!J:J,MATCH(I1720,FamilyPlateData!H:H,0))</f>
        <v>A1</v>
      </c>
      <c r="M1720">
        <v>1</v>
      </c>
      <c r="N1720">
        <v>1</v>
      </c>
      <c r="O1720">
        <f>IF(_xlfn.IFNA(INDEX(ShrinkageData!H:H,MATCH(J1720,ShrinkageData!H:H,0)), 0) = 0, 0, 1)</f>
        <v>0</v>
      </c>
      <c r="P1720">
        <v>0</v>
      </c>
      <c r="Q1720">
        <f t="shared" si="85"/>
        <v>1</v>
      </c>
      <c r="R1720" s="1">
        <v>43600</v>
      </c>
      <c r="S1720" s="16">
        <f t="shared" si="86"/>
        <v>163</v>
      </c>
    </row>
    <row r="1721" spans="1:19" x14ac:dyDescent="0.2">
      <c r="A1721" t="str">
        <f>INDEX(FamilyPlateData!$A:$A,MATCH($I1721,FamilyPlateData!$H:$H,0))</f>
        <v>F05M05</v>
      </c>
      <c r="B1721" t="str">
        <f>INDEX(FamilyPlateData!$C:$C,MATCH($I1721,FamilyPlateData!$H:$H,0))</f>
        <v>05</v>
      </c>
      <c r="C1721" t="str">
        <f>INDEX(FamilyPlateData!$D:$D,MATCH($I1721,FamilyPlateData!$H:$H,0))</f>
        <v>05</v>
      </c>
      <c r="D1721">
        <f>INDEX(FamilyPlateData!$B:$B,MATCH($I1721,FamilyPlateData!$H:$H,0))</f>
        <v>2</v>
      </c>
      <c r="E1721">
        <v>1</v>
      </c>
      <c r="F1721" s="19">
        <v>72</v>
      </c>
      <c r="G1721" t="s">
        <v>4</v>
      </c>
      <c r="H1721" s="5">
        <v>1</v>
      </c>
      <c r="I1721" t="s">
        <v>345</v>
      </c>
      <c r="J1721" s="15" t="str">
        <f t="shared" si="84"/>
        <v>1-72D-1</v>
      </c>
      <c r="K1721">
        <f>INDEX(FamilyPlateData!I:I,MATCH(I1721,FamilyPlateData!H:H,0))</f>
        <v>4</v>
      </c>
      <c r="L1721" t="str">
        <f>INDEX(FamilyPlateData!J:J,MATCH(I1721,FamilyPlateData!H:H,0))</f>
        <v>A1</v>
      </c>
      <c r="M1721">
        <v>1</v>
      </c>
      <c r="N1721" s="7">
        <v>1</v>
      </c>
      <c r="O1721">
        <f>IF(_xlfn.IFNA(INDEX(ShrinkageData!H:H,MATCH(J1721,ShrinkageData!H:H,0)), 0) = 0, 0, 1)</f>
        <v>0</v>
      </c>
      <c r="P1721" s="7">
        <v>0</v>
      </c>
      <c r="Q1721">
        <f t="shared" si="85"/>
        <v>1</v>
      </c>
      <c r="R1721" s="2">
        <v>43591</v>
      </c>
      <c r="S1721" s="16">
        <f t="shared" si="86"/>
        <v>154</v>
      </c>
    </row>
    <row r="1722" spans="1:19" x14ac:dyDescent="0.2">
      <c r="A1722" t="str">
        <f>INDEX(FamilyPlateData!$A:$A,MATCH($I1722,FamilyPlateData!$H:$H,0))</f>
        <v>F05M05</v>
      </c>
      <c r="B1722" t="str">
        <f>INDEX(FamilyPlateData!$C:$C,MATCH($I1722,FamilyPlateData!$H:$H,0))</f>
        <v>05</v>
      </c>
      <c r="C1722" t="str">
        <f>INDEX(FamilyPlateData!$D:$D,MATCH($I1722,FamilyPlateData!$H:$H,0))</f>
        <v>05</v>
      </c>
      <c r="D1722">
        <f>INDEX(FamilyPlateData!$B:$B,MATCH($I1722,FamilyPlateData!$H:$H,0))</f>
        <v>2</v>
      </c>
      <c r="E1722">
        <v>1</v>
      </c>
      <c r="F1722" s="19">
        <v>72</v>
      </c>
      <c r="G1722" t="s">
        <v>4</v>
      </c>
      <c r="H1722" s="5">
        <v>2</v>
      </c>
      <c r="I1722" t="s">
        <v>345</v>
      </c>
      <c r="J1722" s="15" t="str">
        <f t="shared" si="84"/>
        <v>1-72D-2</v>
      </c>
      <c r="K1722">
        <f>INDEX(FamilyPlateData!I:I,MATCH(I1722,FamilyPlateData!H:H,0))</f>
        <v>4</v>
      </c>
      <c r="L1722" t="str">
        <f>INDEX(FamilyPlateData!J:J,MATCH(I1722,FamilyPlateData!H:H,0))</f>
        <v>A1</v>
      </c>
      <c r="M1722">
        <v>1</v>
      </c>
      <c r="N1722">
        <v>1</v>
      </c>
      <c r="O1722">
        <f>IF(_xlfn.IFNA(INDEX(ShrinkageData!H:H,MATCH(J1722,ShrinkageData!H:H,0)), 0) = 0, 0, 1)</f>
        <v>0</v>
      </c>
      <c r="P1722">
        <v>0</v>
      </c>
      <c r="Q1722">
        <f t="shared" si="85"/>
        <v>1</v>
      </c>
      <c r="R1722" s="1">
        <v>43595</v>
      </c>
      <c r="S1722" s="16">
        <f t="shared" si="86"/>
        <v>158</v>
      </c>
    </row>
    <row r="1723" spans="1:19" x14ac:dyDescent="0.2">
      <c r="A1723" t="str">
        <f>INDEX(FamilyPlateData!$A:$A,MATCH($I1723,FamilyPlateData!$H:$H,0))</f>
        <v>F05M05</v>
      </c>
      <c r="B1723" t="str">
        <f>INDEX(FamilyPlateData!$C:$C,MATCH($I1723,FamilyPlateData!$H:$H,0))</f>
        <v>05</v>
      </c>
      <c r="C1723" t="str">
        <f>INDEX(FamilyPlateData!$D:$D,MATCH($I1723,FamilyPlateData!$H:$H,0))</f>
        <v>05</v>
      </c>
      <c r="D1723">
        <f>INDEX(FamilyPlateData!$B:$B,MATCH($I1723,FamilyPlateData!$H:$H,0))</f>
        <v>2</v>
      </c>
      <c r="E1723">
        <v>1</v>
      </c>
      <c r="F1723" s="19">
        <v>72</v>
      </c>
      <c r="G1723" t="s">
        <v>4</v>
      </c>
      <c r="H1723" s="5">
        <v>3</v>
      </c>
      <c r="I1723" t="s">
        <v>345</v>
      </c>
      <c r="J1723" s="15" t="str">
        <f t="shared" si="84"/>
        <v>1-72D-3</v>
      </c>
      <c r="K1723">
        <f>INDEX(FamilyPlateData!I:I,MATCH(I1723,FamilyPlateData!H:H,0))</f>
        <v>4</v>
      </c>
      <c r="L1723" t="str">
        <f>INDEX(FamilyPlateData!J:J,MATCH(I1723,FamilyPlateData!H:H,0))</f>
        <v>A1</v>
      </c>
      <c r="M1723">
        <v>1</v>
      </c>
      <c r="N1723">
        <v>1</v>
      </c>
      <c r="O1723">
        <f>IF(_xlfn.IFNA(INDEX(ShrinkageData!H:H,MATCH(J1723,ShrinkageData!H:H,0)), 0) = 0, 0, 1)</f>
        <v>0</v>
      </c>
      <c r="P1723">
        <v>0</v>
      </c>
      <c r="Q1723">
        <f t="shared" si="85"/>
        <v>1</v>
      </c>
      <c r="R1723" s="1">
        <v>43585</v>
      </c>
      <c r="S1723" s="16">
        <f t="shared" si="86"/>
        <v>148</v>
      </c>
    </row>
    <row r="1724" spans="1:19" x14ac:dyDescent="0.2">
      <c r="A1724" t="str">
        <f>INDEX(FamilyPlateData!$A:$A,MATCH($I1724,FamilyPlateData!$H:$H,0))</f>
        <v>F05M05</v>
      </c>
      <c r="B1724" t="str">
        <f>INDEX(FamilyPlateData!$C:$C,MATCH($I1724,FamilyPlateData!$H:$H,0))</f>
        <v>05</v>
      </c>
      <c r="C1724" t="str">
        <f>INDEX(FamilyPlateData!$D:$D,MATCH($I1724,FamilyPlateData!$H:$H,0))</f>
        <v>05</v>
      </c>
      <c r="D1724">
        <f>INDEX(FamilyPlateData!$B:$B,MATCH($I1724,FamilyPlateData!$H:$H,0))</f>
        <v>2</v>
      </c>
      <c r="E1724">
        <v>1</v>
      </c>
      <c r="F1724" s="19">
        <v>72</v>
      </c>
      <c r="G1724" t="s">
        <v>4</v>
      </c>
      <c r="H1724" s="5">
        <v>4</v>
      </c>
      <c r="I1724" t="s">
        <v>345</v>
      </c>
      <c r="J1724" s="15" t="str">
        <f t="shared" si="84"/>
        <v>1-72D-4</v>
      </c>
      <c r="K1724">
        <f>INDEX(FamilyPlateData!I:I,MATCH(I1724,FamilyPlateData!H:H,0))</f>
        <v>4</v>
      </c>
      <c r="L1724" t="str">
        <f>INDEX(FamilyPlateData!J:J,MATCH(I1724,FamilyPlateData!H:H,0))</f>
        <v>A1</v>
      </c>
      <c r="M1724">
        <v>1</v>
      </c>
      <c r="N1724">
        <v>1</v>
      </c>
      <c r="O1724">
        <f>IF(_xlfn.IFNA(INDEX(ShrinkageData!H:H,MATCH(J1724,ShrinkageData!H:H,0)), 0) = 0, 0, 1)</f>
        <v>0</v>
      </c>
      <c r="P1724">
        <v>0</v>
      </c>
      <c r="Q1724">
        <f t="shared" si="85"/>
        <v>1</v>
      </c>
      <c r="R1724" s="1">
        <v>43600</v>
      </c>
      <c r="S1724" s="16">
        <f t="shared" si="86"/>
        <v>163</v>
      </c>
    </row>
    <row r="1725" spans="1:19" x14ac:dyDescent="0.2">
      <c r="A1725" t="str">
        <f>INDEX(FamilyPlateData!$A:$A,MATCH($I1725,FamilyPlateData!$H:$H,0))</f>
        <v>F05M05</v>
      </c>
      <c r="B1725" t="str">
        <f>INDEX(FamilyPlateData!$C:$C,MATCH($I1725,FamilyPlateData!$H:$H,0))</f>
        <v>05</v>
      </c>
      <c r="C1725" t="str">
        <f>INDEX(FamilyPlateData!$D:$D,MATCH($I1725,FamilyPlateData!$H:$H,0))</f>
        <v>05</v>
      </c>
      <c r="D1725">
        <f>INDEX(FamilyPlateData!$B:$B,MATCH($I1725,FamilyPlateData!$H:$H,0))</f>
        <v>2</v>
      </c>
      <c r="E1725">
        <v>1</v>
      </c>
      <c r="F1725" s="19">
        <v>72</v>
      </c>
      <c r="G1725" t="s">
        <v>4</v>
      </c>
      <c r="H1725" s="5">
        <v>5</v>
      </c>
      <c r="I1725" t="s">
        <v>345</v>
      </c>
      <c r="J1725" s="15" t="str">
        <f t="shared" si="84"/>
        <v>1-72D-5</v>
      </c>
      <c r="K1725">
        <f>INDEX(FamilyPlateData!I:I,MATCH(I1725,FamilyPlateData!H:H,0))</f>
        <v>4</v>
      </c>
      <c r="L1725" t="str">
        <f>INDEX(FamilyPlateData!J:J,MATCH(I1725,FamilyPlateData!H:H,0))</f>
        <v>A1</v>
      </c>
      <c r="M1725">
        <v>1</v>
      </c>
      <c r="N1725">
        <v>1</v>
      </c>
      <c r="O1725">
        <f>IF(_xlfn.IFNA(INDEX(ShrinkageData!H:H,MATCH(J1725,ShrinkageData!H:H,0)), 0) = 0, 0, 1)</f>
        <v>0</v>
      </c>
      <c r="P1725">
        <v>0</v>
      </c>
      <c r="Q1725">
        <f t="shared" si="85"/>
        <v>1</v>
      </c>
      <c r="R1725" s="1">
        <v>43593</v>
      </c>
      <c r="S1725" s="16">
        <f t="shared" si="86"/>
        <v>156</v>
      </c>
    </row>
    <row r="1726" spans="1:19" x14ac:dyDescent="0.2">
      <c r="A1726" t="str">
        <f>INDEX(FamilyPlateData!$A:$A,MATCH($I1726,FamilyPlateData!$H:$H,0))</f>
        <v>F05M05</v>
      </c>
      <c r="B1726" t="str">
        <f>INDEX(FamilyPlateData!$C:$C,MATCH($I1726,FamilyPlateData!$H:$H,0))</f>
        <v>05</v>
      </c>
      <c r="C1726" t="str">
        <f>INDEX(FamilyPlateData!$D:$D,MATCH($I1726,FamilyPlateData!$H:$H,0))</f>
        <v>05</v>
      </c>
      <c r="D1726">
        <f>INDEX(FamilyPlateData!$B:$B,MATCH($I1726,FamilyPlateData!$H:$H,0))</f>
        <v>2</v>
      </c>
      <c r="E1726">
        <v>1</v>
      </c>
      <c r="F1726" s="19">
        <v>72</v>
      </c>
      <c r="G1726" t="s">
        <v>4</v>
      </c>
      <c r="H1726" s="5">
        <v>6</v>
      </c>
      <c r="I1726" t="s">
        <v>345</v>
      </c>
      <c r="J1726" s="15" t="str">
        <f t="shared" si="84"/>
        <v>1-72D-6</v>
      </c>
      <c r="K1726">
        <f>INDEX(FamilyPlateData!I:I,MATCH(I1726,FamilyPlateData!H:H,0))</f>
        <v>4</v>
      </c>
      <c r="L1726" t="str">
        <f>INDEX(FamilyPlateData!J:J,MATCH(I1726,FamilyPlateData!H:H,0))</f>
        <v>A1</v>
      </c>
      <c r="M1726">
        <v>0</v>
      </c>
      <c r="N1726">
        <v>1</v>
      </c>
      <c r="O1726">
        <f>IF(_xlfn.IFNA(INDEX(ShrinkageData!H:H,MATCH(J1726,ShrinkageData!H:H,0)), 0) = 0, 0, 1)</f>
        <v>0</v>
      </c>
      <c r="P1726">
        <v>1</v>
      </c>
      <c r="Q1726">
        <f t="shared" si="85"/>
        <v>0</v>
      </c>
      <c r="R1726" s="1">
        <v>43585</v>
      </c>
      <c r="S1726" s="16">
        <f t="shared" si="86"/>
        <v>148</v>
      </c>
    </row>
    <row r="1727" spans="1:19" x14ac:dyDescent="0.2">
      <c r="A1727" t="str">
        <f>INDEX(FamilyPlateData!$A:$A,MATCH($I1727,FamilyPlateData!$H:$H,0))</f>
        <v>F04M08</v>
      </c>
      <c r="B1727" t="str">
        <f>INDEX(FamilyPlateData!$C:$C,MATCH($I1727,FamilyPlateData!$H:$H,0))</f>
        <v>04</v>
      </c>
      <c r="C1727" t="str">
        <f>INDEX(FamilyPlateData!$D:$D,MATCH($I1727,FamilyPlateData!$H:$H,0))</f>
        <v>08</v>
      </c>
      <c r="D1727">
        <f>INDEX(FamilyPlateData!$B:$B,MATCH($I1727,FamilyPlateData!$H:$H,0))</f>
        <v>2</v>
      </c>
      <c r="E1727">
        <v>1</v>
      </c>
      <c r="F1727" s="19">
        <v>73</v>
      </c>
      <c r="G1727" t="s">
        <v>1</v>
      </c>
      <c r="H1727" s="5">
        <v>1</v>
      </c>
      <c r="I1727" t="s">
        <v>346</v>
      </c>
      <c r="J1727" s="15" t="str">
        <f t="shared" si="84"/>
        <v>1-73A-1</v>
      </c>
      <c r="K1727">
        <f>INDEX(FamilyPlateData!I:I,MATCH(I1727,FamilyPlateData!H:H,0))</f>
        <v>1</v>
      </c>
      <c r="L1727" t="str">
        <f>INDEX(FamilyPlateData!J:J,MATCH(I1727,FamilyPlateData!H:H,0))</f>
        <v>A4</v>
      </c>
      <c r="M1727">
        <v>1</v>
      </c>
      <c r="N1727">
        <v>1</v>
      </c>
      <c r="O1727">
        <f>IF(_xlfn.IFNA(INDEX(ShrinkageData!H:H,MATCH(J1727,ShrinkageData!H:H,0)), 0) = 0, 0, 1)</f>
        <v>0</v>
      </c>
      <c r="P1727">
        <v>0</v>
      </c>
      <c r="Q1727">
        <f t="shared" si="85"/>
        <v>1</v>
      </c>
      <c r="R1727" s="1">
        <v>43600</v>
      </c>
      <c r="S1727" s="16">
        <f t="shared" si="86"/>
        <v>163</v>
      </c>
    </row>
    <row r="1728" spans="1:19" x14ac:dyDescent="0.2">
      <c r="A1728" t="str">
        <f>INDEX(FamilyPlateData!$A:$A,MATCH($I1728,FamilyPlateData!$H:$H,0))</f>
        <v>F04M08</v>
      </c>
      <c r="B1728" t="str">
        <f>INDEX(FamilyPlateData!$C:$C,MATCH($I1728,FamilyPlateData!$H:$H,0))</f>
        <v>04</v>
      </c>
      <c r="C1728" t="str">
        <f>INDEX(FamilyPlateData!$D:$D,MATCH($I1728,FamilyPlateData!$H:$H,0))</f>
        <v>08</v>
      </c>
      <c r="D1728">
        <f>INDEX(FamilyPlateData!$B:$B,MATCH($I1728,FamilyPlateData!$H:$H,0))</f>
        <v>2</v>
      </c>
      <c r="E1728">
        <v>1</v>
      </c>
      <c r="F1728" s="19">
        <v>73</v>
      </c>
      <c r="G1728" t="s">
        <v>1</v>
      </c>
      <c r="H1728" s="5">
        <v>2</v>
      </c>
      <c r="I1728" t="s">
        <v>346</v>
      </c>
      <c r="J1728" s="15" t="str">
        <f t="shared" ref="J1728:J1791" si="87">CONCATENATE(I1728,"-",H1728)</f>
        <v>1-73A-2</v>
      </c>
      <c r="K1728">
        <f>INDEX(FamilyPlateData!I:I,MATCH(I1728,FamilyPlateData!H:H,0))</f>
        <v>1</v>
      </c>
      <c r="L1728" t="str">
        <f>INDEX(FamilyPlateData!J:J,MATCH(I1728,FamilyPlateData!H:H,0))</f>
        <v>A4</v>
      </c>
      <c r="M1728">
        <v>1</v>
      </c>
      <c r="N1728">
        <v>1</v>
      </c>
      <c r="O1728">
        <f>IF(_xlfn.IFNA(INDEX(ShrinkageData!H:H,MATCH(J1728,ShrinkageData!H:H,0)), 0) = 0, 0, 1)</f>
        <v>0</v>
      </c>
      <c r="P1728">
        <v>0</v>
      </c>
      <c r="Q1728">
        <f t="shared" si="85"/>
        <v>1</v>
      </c>
      <c r="R1728" s="1">
        <v>43600</v>
      </c>
      <c r="S1728" s="16">
        <f t="shared" si="86"/>
        <v>163</v>
      </c>
    </row>
    <row r="1729" spans="1:19" x14ac:dyDescent="0.2">
      <c r="A1729" t="str">
        <f>INDEX(FamilyPlateData!$A:$A,MATCH($I1729,FamilyPlateData!$H:$H,0))</f>
        <v>F04M08</v>
      </c>
      <c r="B1729" t="str">
        <f>INDEX(FamilyPlateData!$C:$C,MATCH($I1729,FamilyPlateData!$H:$H,0))</f>
        <v>04</v>
      </c>
      <c r="C1729" t="str">
        <f>INDEX(FamilyPlateData!$D:$D,MATCH($I1729,FamilyPlateData!$H:$H,0))</f>
        <v>08</v>
      </c>
      <c r="D1729">
        <f>INDEX(FamilyPlateData!$B:$B,MATCH($I1729,FamilyPlateData!$H:$H,0))</f>
        <v>2</v>
      </c>
      <c r="E1729">
        <v>1</v>
      </c>
      <c r="F1729" s="19">
        <v>73</v>
      </c>
      <c r="G1729" t="s">
        <v>1</v>
      </c>
      <c r="H1729" s="5">
        <v>3</v>
      </c>
      <c r="I1729" t="s">
        <v>346</v>
      </c>
      <c r="J1729" s="15" t="str">
        <f t="shared" si="87"/>
        <v>1-73A-3</v>
      </c>
      <c r="K1729">
        <f>INDEX(FamilyPlateData!I:I,MATCH(I1729,FamilyPlateData!H:H,0))</f>
        <v>1</v>
      </c>
      <c r="L1729" t="str">
        <f>INDEX(FamilyPlateData!J:J,MATCH(I1729,FamilyPlateData!H:H,0))</f>
        <v>A4</v>
      </c>
      <c r="M1729">
        <v>1</v>
      </c>
      <c r="N1729">
        <v>1</v>
      </c>
      <c r="O1729">
        <f>IF(_xlfn.IFNA(INDEX(ShrinkageData!H:H,MATCH(J1729,ShrinkageData!H:H,0)), 0) = 0, 0, 1)</f>
        <v>0</v>
      </c>
      <c r="P1729">
        <v>0</v>
      </c>
      <c r="Q1729">
        <f t="shared" si="85"/>
        <v>1</v>
      </c>
      <c r="R1729" s="1">
        <v>43600</v>
      </c>
      <c r="S1729" s="16">
        <f t="shared" si="86"/>
        <v>163</v>
      </c>
    </row>
    <row r="1730" spans="1:19" x14ac:dyDescent="0.2">
      <c r="A1730" t="str">
        <f>INDEX(FamilyPlateData!$A:$A,MATCH($I1730,FamilyPlateData!$H:$H,0))</f>
        <v>F04M08</v>
      </c>
      <c r="B1730" t="str">
        <f>INDEX(FamilyPlateData!$C:$C,MATCH($I1730,FamilyPlateData!$H:$H,0))</f>
        <v>04</v>
      </c>
      <c r="C1730" t="str">
        <f>INDEX(FamilyPlateData!$D:$D,MATCH($I1730,FamilyPlateData!$H:$H,0))</f>
        <v>08</v>
      </c>
      <c r="D1730">
        <f>INDEX(FamilyPlateData!$B:$B,MATCH($I1730,FamilyPlateData!$H:$H,0))</f>
        <v>2</v>
      </c>
      <c r="E1730">
        <v>1</v>
      </c>
      <c r="F1730" s="19">
        <v>73</v>
      </c>
      <c r="G1730" t="s">
        <v>1</v>
      </c>
      <c r="H1730" s="5">
        <v>4</v>
      </c>
      <c r="I1730" t="s">
        <v>346</v>
      </c>
      <c r="J1730" s="15" t="str">
        <f t="shared" si="87"/>
        <v>1-73A-4</v>
      </c>
      <c r="K1730">
        <f>INDEX(FamilyPlateData!I:I,MATCH(I1730,FamilyPlateData!H:H,0))</f>
        <v>1</v>
      </c>
      <c r="L1730" t="str">
        <f>INDEX(FamilyPlateData!J:J,MATCH(I1730,FamilyPlateData!H:H,0))</f>
        <v>A4</v>
      </c>
      <c r="M1730">
        <v>1</v>
      </c>
      <c r="N1730">
        <v>1</v>
      </c>
      <c r="O1730">
        <f>IF(_xlfn.IFNA(INDEX(ShrinkageData!H:H,MATCH(J1730,ShrinkageData!H:H,0)), 0) = 0, 0, 1)</f>
        <v>0</v>
      </c>
      <c r="P1730">
        <v>0</v>
      </c>
      <c r="Q1730">
        <f t="shared" si="85"/>
        <v>1</v>
      </c>
      <c r="R1730" s="1">
        <v>43600</v>
      </c>
      <c r="S1730" s="16">
        <f t="shared" si="86"/>
        <v>163</v>
      </c>
    </row>
    <row r="1731" spans="1:19" x14ac:dyDescent="0.2">
      <c r="A1731" t="str">
        <f>INDEX(FamilyPlateData!$A:$A,MATCH($I1731,FamilyPlateData!$H:$H,0))</f>
        <v>F04M08</v>
      </c>
      <c r="B1731" t="str">
        <f>INDEX(FamilyPlateData!$C:$C,MATCH($I1731,FamilyPlateData!$H:$H,0))</f>
        <v>04</v>
      </c>
      <c r="C1731" t="str">
        <f>INDEX(FamilyPlateData!$D:$D,MATCH($I1731,FamilyPlateData!$H:$H,0))</f>
        <v>08</v>
      </c>
      <c r="D1731">
        <f>INDEX(FamilyPlateData!$B:$B,MATCH($I1731,FamilyPlateData!$H:$H,0))</f>
        <v>2</v>
      </c>
      <c r="E1731">
        <v>1</v>
      </c>
      <c r="F1731" s="19">
        <v>73</v>
      </c>
      <c r="G1731" t="s">
        <v>1</v>
      </c>
      <c r="H1731" s="5">
        <v>5</v>
      </c>
      <c r="I1731" t="s">
        <v>346</v>
      </c>
      <c r="J1731" s="15" t="str">
        <f t="shared" si="87"/>
        <v>1-73A-5</v>
      </c>
      <c r="K1731">
        <f>INDEX(FamilyPlateData!I:I,MATCH(I1731,FamilyPlateData!H:H,0))</f>
        <v>1</v>
      </c>
      <c r="L1731" t="str">
        <f>INDEX(FamilyPlateData!J:J,MATCH(I1731,FamilyPlateData!H:H,0))</f>
        <v>A4</v>
      </c>
      <c r="M1731">
        <v>1</v>
      </c>
      <c r="N1731">
        <v>1</v>
      </c>
      <c r="O1731">
        <f>IF(_xlfn.IFNA(INDEX(ShrinkageData!H:H,MATCH(J1731,ShrinkageData!H:H,0)), 0) = 0, 0, 1)</f>
        <v>0</v>
      </c>
      <c r="P1731">
        <v>0</v>
      </c>
      <c r="Q1731">
        <f t="shared" ref="Q1731:Q1794" si="88">IF(AND(M1731=1,N1731=1,O1731=0,P1731=0),1,0)</f>
        <v>1</v>
      </c>
      <c r="R1731" s="1">
        <v>43600</v>
      </c>
      <c r="S1731" s="16">
        <f t="shared" ref="S1731:S1794" si="89">IF(AND(R1731 &lt;&gt; "", R1731 &lt;&gt; "n/a"), R1731-DATE(2018,12,3), 0)</f>
        <v>163</v>
      </c>
    </row>
    <row r="1732" spans="1:19" x14ac:dyDescent="0.2">
      <c r="A1732" t="str">
        <f>INDEX(FamilyPlateData!$A:$A,MATCH($I1732,FamilyPlateData!$H:$H,0))</f>
        <v>F04M08</v>
      </c>
      <c r="B1732" t="str">
        <f>INDEX(FamilyPlateData!$C:$C,MATCH($I1732,FamilyPlateData!$H:$H,0))</f>
        <v>04</v>
      </c>
      <c r="C1732" t="str">
        <f>INDEX(FamilyPlateData!$D:$D,MATCH($I1732,FamilyPlateData!$H:$H,0))</f>
        <v>08</v>
      </c>
      <c r="D1732">
        <f>INDEX(FamilyPlateData!$B:$B,MATCH($I1732,FamilyPlateData!$H:$H,0))</f>
        <v>2</v>
      </c>
      <c r="E1732">
        <v>1</v>
      </c>
      <c r="F1732" s="19">
        <v>73</v>
      </c>
      <c r="G1732" t="s">
        <v>1</v>
      </c>
      <c r="H1732" s="5">
        <v>6</v>
      </c>
      <c r="I1732" t="s">
        <v>346</v>
      </c>
      <c r="J1732" s="15" t="str">
        <f t="shared" si="87"/>
        <v>1-73A-6</v>
      </c>
      <c r="K1732">
        <f>INDEX(FamilyPlateData!I:I,MATCH(I1732,FamilyPlateData!H:H,0))</f>
        <v>1</v>
      </c>
      <c r="L1732" t="str">
        <f>INDEX(FamilyPlateData!J:J,MATCH(I1732,FamilyPlateData!H:H,0))</f>
        <v>A4</v>
      </c>
      <c r="M1732">
        <v>1</v>
      </c>
      <c r="N1732">
        <v>1</v>
      </c>
      <c r="O1732">
        <f>IF(_xlfn.IFNA(INDEX(ShrinkageData!H:H,MATCH(J1732,ShrinkageData!H:H,0)), 0) = 0, 0, 1)</f>
        <v>1</v>
      </c>
      <c r="P1732">
        <v>0</v>
      </c>
      <c r="Q1732">
        <f t="shared" si="88"/>
        <v>0</v>
      </c>
      <c r="R1732" s="1">
        <v>43560</v>
      </c>
      <c r="S1732" s="16">
        <f t="shared" si="89"/>
        <v>123</v>
      </c>
    </row>
    <row r="1733" spans="1:19" x14ac:dyDescent="0.2">
      <c r="A1733" t="str">
        <f>INDEX(FamilyPlateData!$A:$A,MATCH($I1733,FamilyPlateData!$H:$H,0))</f>
        <v>F04M08</v>
      </c>
      <c r="B1733" t="str">
        <f>INDEX(FamilyPlateData!$C:$C,MATCH($I1733,FamilyPlateData!$H:$H,0))</f>
        <v>04</v>
      </c>
      <c r="C1733" t="str">
        <f>INDEX(FamilyPlateData!$D:$D,MATCH($I1733,FamilyPlateData!$H:$H,0))</f>
        <v>08</v>
      </c>
      <c r="D1733">
        <f>INDEX(FamilyPlateData!$B:$B,MATCH($I1733,FamilyPlateData!$H:$H,0))</f>
        <v>2</v>
      </c>
      <c r="E1733">
        <v>1</v>
      </c>
      <c r="F1733" s="19">
        <v>73</v>
      </c>
      <c r="G1733" t="s">
        <v>2</v>
      </c>
      <c r="H1733" s="5">
        <v>1</v>
      </c>
      <c r="I1733" t="s">
        <v>347</v>
      </c>
      <c r="J1733" s="15" t="str">
        <f t="shared" si="87"/>
        <v>1-73B-1</v>
      </c>
      <c r="K1733">
        <f>INDEX(FamilyPlateData!I:I,MATCH(I1733,FamilyPlateData!H:H,0))</f>
        <v>1</v>
      </c>
      <c r="L1733" t="str">
        <f>INDEX(FamilyPlateData!J:J,MATCH(I1733,FamilyPlateData!H:H,0))</f>
        <v>A4</v>
      </c>
      <c r="M1733">
        <v>1</v>
      </c>
      <c r="N1733">
        <v>1</v>
      </c>
      <c r="O1733">
        <f>IF(_xlfn.IFNA(INDEX(ShrinkageData!H:H,MATCH(J1733,ShrinkageData!H:H,0)), 0) = 0, 0, 1)</f>
        <v>0</v>
      </c>
      <c r="P1733">
        <v>0</v>
      </c>
      <c r="Q1733">
        <f t="shared" si="88"/>
        <v>1</v>
      </c>
      <c r="R1733" s="1">
        <v>43584</v>
      </c>
      <c r="S1733" s="16">
        <f t="shared" si="89"/>
        <v>147</v>
      </c>
    </row>
    <row r="1734" spans="1:19" x14ac:dyDescent="0.2">
      <c r="A1734" t="str">
        <f>INDEX(FamilyPlateData!$A:$A,MATCH($I1734,FamilyPlateData!$H:$H,0))</f>
        <v>F04M08</v>
      </c>
      <c r="B1734" t="str">
        <f>INDEX(FamilyPlateData!$C:$C,MATCH($I1734,FamilyPlateData!$H:$H,0))</f>
        <v>04</v>
      </c>
      <c r="C1734" t="str">
        <f>INDEX(FamilyPlateData!$D:$D,MATCH($I1734,FamilyPlateData!$H:$H,0))</f>
        <v>08</v>
      </c>
      <c r="D1734">
        <f>INDEX(FamilyPlateData!$B:$B,MATCH($I1734,FamilyPlateData!$H:$H,0))</f>
        <v>2</v>
      </c>
      <c r="E1734">
        <v>1</v>
      </c>
      <c r="F1734" s="19">
        <v>73</v>
      </c>
      <c r="G1734" t="s">
        <v>2</v>
      </c>
      <c r="H1734" s="5">
        <v>2</v>
      </c>
      <c r="I1734" t="s">
        <v>347</v>
      </c>
      <c r="J1734" s="15" t="str">
        <f t="shared" si="87"/>
        <v>1-73B-2</v>
      </c>
      <c r="K1734">
        <f>INDEX(FamilyPlateData!I:I,MATCH(I1734,FamilyPlateData!H:H,0))</f>
        <v>1</v>
      </c>
      <c r="L1734" t="str">
        <f>INDEX(FamilyPlateData!J:J,MATCH(I1734,FamilyPlateData!H:H,0))</f>
        <v>A4</v>
      </c>
      <c r="M1734">
        <v>1</v>
      </c>
      <c r="N1734">
        <v>1</v>
      </c>
      <c r="O1734">
        <f>IF(_xlfn.IFNA(INDEX(ShrinkageData!H:H,MATCH(J1734,ShrinkageData!H:H,0)), 0) = 0, 0, 1)</f>
        <v>1</v>
      </c>
      <c r="P1734">
        <v>0</v>
      </c>
      <c r="Q1734">
        <f t="shared" si="88"/>
        <v>0</v>
      </c>
      <c r="R1734" s="1">
        <v>43562</v>
      </c>
      <c r="S1734" s="16">
        <f t="shared" si="89"/>
        <v>125</v>
      </c>
    </row>
    <row r="1735" spans="1:19" x14ac:dyDescent="0.2">
      <c r="A1735" t="str">
        <f>INDEX(FamilyPlateData!$A:$A,MATCH($I1735,FamilyPlateData!$H:$H,0))</f>
        <v>F04M08</v>
      </c>
      <c r="B1735" t="str">
        <f>INDEX(FamilyPlateData!$C:$C,MATCH($I1735,FamilyPlateData!$H:$H,0))</f>
        <v>04</v>
      </c>
      <c r="C1735" t="str">
        <f>INDEX(FamilyPlateData!$D:$D,MATCH($I1735,FamilyPlateData!$H:$H,0))</f>
        <v>08</v>
      </c>
      <c r="D1735">
        <f>INDEX(FamilyPlateData!$B:$B,MATCH($I1735,FamilyPlateData!$H:$H,0))</f>
        <v>2</v>
      </c>
      <c r="E1735">
        <v>1</v>
      </c>
      <c r="F1735" s="19">
        <v>73</v>
      </c>
      <c r="G1735" t="s">
        <v>2</v>
      </c>
      <c r="H1735" s="5">
        <v>3</v>
      </c>
      <c r="I1735" t="s">
        <v>347</v>
      </c>
      <c r="J1735" s="15" t="str">
        <f t="shared" si="87"/>
        <v>1-73B-3</v>
      </c>
      <c r="K1735">
        <f>INDEX(FamilyPlateData!I:I,MATCH(I1735,FamilyPlateData!H:H,0))</f>
        <v>1</v>
      </c>
      <c r="L1735" t="str">
        <f>INDEX(FamilyPlateData!J:J,MATCH(I1735,FamilyPlateData!H:H,0))</f>
        <v>A4</v>
      </c>
      <c r="M1735">
        <v>1</v>
      </c>
      <c r="N1735">
        <v>1</v>
      </c>
      <c r="O1735">
        <f>IF(_xlfn.IFNA(INDEX(ShrinkageData!H:H,MATCH(J1735,ShrinkageData!H:H,0)), 0) = 0, 0, 1)</f>
        <v>1</v>
      </c>
      <c r="P1735">
        <v>0</v>
      </c>
      <c r="Q1735">
        <f t="shared" si="88"/>
        <v>0</v>
      </c>
      <c r="R1735" s="1">
        <v>43562</v>
      </c>
      <c r="S1735" s="16">
        <f t="shared" si="89"/>
        <v>125</v>
      </c>
    </row>
    <row r="1736" spans="1:19" x14ac:dyDescent="0.2">
      <c r="A1736" t="str">
        <f>INDEX(FamilyPlateData!$A:$A,MATCH($I1736,FamilyPlateData!$H:$H,0))</f>
        <v>F04M08</v>
      </c>
      <c r="B1736" t="str">
        <f>INDEX(FamilyPlateData!$C:$C,MATCH($I1736,FamilyPlateData!$H:$H,0))</f>
        <v>04</v>
      </c>
      <c r="C1736" t="str">
        <f>INDEX(FamilyPlateData!$D:$D,MATCH($I1736,FamilyPlateData!$H:$H,0))</f>
        <v>08</v>
      </c>
      <c r="D1736">
        <f>INDEX(FamilyPlateData!$B:$B,MATCH($I1736,FamilyPlateData!$H:$H,0))</f>
        <v>2</v>
      </c>
      <c r="E1736">
        <v>1</v>
      </c>
      <c r="F1736" s="19">
        <v>73</v>
      </c>
      <c r="G1736" t="s">
        <v>2</v>
      </c>
      <c r="H1736" s="5">
        <v>4</v>
      </c>
      <c r="I1736" t="s">
        <v>347</v>
      </c>
      <c r="J1736" s="15" t="str">
        <f t="shared" si="87"/>
        <v>1-73B-4</v>
      </c>
      <c r="K1736">
        <f>INDEX(FamilyPlateData!I:I,MATCH(I1736,FamilyPlateData!H:H,0))</f>
        <v>1</v>
      </c>
      <c r="L1736" t="str">
        <f>INDEX(FamilyPlateData!J:J,MATCH(I1736,FamilyPlateData!H:H,0))</f>
        <v>A4</v>
      </c>
      <c r="M1736">
        <v>1</v>
      </c>
      <c r="N1736">
        <v>1</v>
      </c>
      <c r="O1736">
        <f>IF(_xlfn.IFNA(INDEX(ShrinkageData!H:H,MATCH(J1736,ShrinkageData!H:H,0)), 0) = 0, 0, 1)</f>
        <v>0</v>
      </c>
      <c r="P1736">
        <v>0</v>
      </c>
      <c r="Q1736">
        <f t="shared" si="88"/>
        <v>1</v>
      </c>
      <c r="R1736" s="1">
        <v>43600</v>
      </c>
      <c r="S1736" s="16">
        <f t="shared" si="89"/>
        <v>163</v>
      </c>
    </row>
    <row r="1737" spans="1:19" x14ac:dyDescent="0.2">
      <c r="A1737" t="str">
        <f>INDEX(FamilyPlateData!$A:$A,MATCH($I1737,FamilyPlateData!$H:$H,0))</f>
        <v>F04M08</v>
      </c>
      <c r="B1737" t="str">
        <f>INDEX(FamilyPlateData!$C:$C,MATCH($I1737,FamilyPlateData!$H:$H,0))</f>
        <v>04</v>
      </c>
      <c r="C1737" t="str">
        <f>INDEX(FamilyPlateData!$D:$D,MATCH($I1737,FamilyPlateData!$H:$H,0))</f>
        <v>08</v>
      </c>
      <c r="D1737">
        <f>INDEX(FamilyPlateData!$B:$B,MATCH($I1737,FamilyPlateData!$H:$H,0))</f>
        <v>2</v>
      </c>
      <c r="E1737">
        <v>1</v>
      </c>
      <c r="F1737" s="19">
        <v>73</v>
      </c>
      <c r="G1737" t="s">
        <v>2</v>
      </c>
      <c r="H1737" s="5">
        <v>5</v>
      </c>
      <c r="I1737" t="s">
        <v>347</v>
      </c>
      <c r="J1737" s="15" t="str">
        <f t="shared" si="87"/>
        <v>1-73B-5</v>
      </c>
      <c r="K1737">
        <f>INDEX(FamilyPlateData!I:I,MATCH(I1737,FamilyPlateData!H:H,0))</f>
        <v>1</v>
      </c>
      <c r="L1737" t="str">
        <f>INDEX(FamilyPlateData!J:J,MATCH(I1737,FamilyPlateData!H:H,0))</f>
        <v>A4</v>
      </c>
      <c r="M1737">
        <v>0</v>
      </c>
      <c r="N1737">
        <v>0</v>
      </c>
      <c r="O1737">
        <f>IF(_xlfn.IFNA(INDEX(ShrinkageData!H:H,MATCH(J1737,ShrinkageData!H:H,0)), 0) = 0, 0, 1)</f>
        <v>0</v>
      </c>
      <c r="P1737">
        <v>0</v>
      </c>
      <c r="Q1737">
        <f t="shared" si="88"/>
        <v>0</v>
      </c>
      <c r="R1737" s="1" t="s">
        <v>921</v>
      </c>
      <c r="S1737" s="16">
        <f t="shared" si="89"/>
        <v>0</v>
      </c>
    </row>
    <row r="1738" spans="1:19" x14ac:dyDescent="0.2">
      <c r="A1738" t="str">
        <f>INDEX(FamilyPlateData!$A:$A,MATCH($I1738,FamilyPlateData!$H:$H,0))</f>
        <v>F04M08</v>
      </c>
      <c r="B1738" t="str">
        <f>INDEX(FamilyPlateData!$C:$C,MATCH($I1738,FamilyPlateData!$H:$H,0))</f>
        <v>04</v>
      </c>
      <c r="C1738" t="str">
        <f>INDEX(FamilyPlateData!$D:$D,MATCH($I1738,FamilyPlateData!$H:$H,0))</f>
        <v>08</v>
      </c>
      <c r="D1738">
        <f>INDEX(FamilyPlateData!$B:$B,MATCH($I1738,FamilyPlateData!$H:$H,0))</f>
        <v>2</v>
      </c>
      <c r="E1738">
        <v>1</v>
      </c>
      <c r="F1738" s="19">
        <v>73</v>
      </c>
      <c r="G1738" t="s">
        <v>2</v>
      </c>
      <c r="H1738" s="5">
        <v>6</v>
      </c>
      <c r="I1738" t="s">
        <v>347</v>
      </c>
      <c r="J1738" s="15" t="str">
        <f t="shared" si="87"/>
        <v>1-73B-6</v>
      </c>
      <c r="K1738">
        <f>INDEX(FamilyPlateData!I:I,MATCH(I1738,FamilyPlateData!H:H,0))</f>
        <v>1</v>
      </c>
      <c r="L1738" t="str">
        <f>INDEX(FamilyPlateData!J:J,MATCH(I1738,FamilyPlateData!H:H,0))</f>
        <v>A4</v>
      </c>
      <c r="M1738">
        <v>0</v>
      </c>
      <c r="N1738">
        <v>0</v>
      </c>
      <c r="O1738">
        <f>IF(_xlfn.IFNA(INDEX(ShrinkageData!H:H,MATCH(J1738,ShrinkageData!H:H,0)), 0) = 0, 0, 1)</f>
        <v>0</v>
      </c>
      <c r="P1738">
        <v>0</v>
      </c>
      <c r="Q1738">
        <f t="shared" si="88"/>
        <v>0</v>
      </c>
      <c r="R1738" s="1" t="s">
        <v>921</v>
      </c>
      <c r="S1738" s="16">
        <f t="shared" si="89"/>
        <v>0</v>
      </c>
    </row>
    <row r="1739" spans="1:19" x14ac:dyDescent="0.2">
      <c r="A1739" t="str">
        <f>INDEX(FamilyPlateData!$A:$A,MATCH($I1739,FamilyPlateData!$H:$H,0))</f>
        <v>F08M10</v>
      </c>
      <c r="B1739" t="str">
        <f>INDEX(FamilyPlateData!$C:$C,MATCH($I1739,FamilyPlateData!$H:$H,0))</f>
        <v>08</v>
      </c>
      <c r="C1739" t="str">
        <f>INDEX(FamilyPlateData!$D:$D,MATCH($I1739,FamilyPlateData!$H:$H,0))</f>
        <v>10</v>
      </c>
      <c r="D1739">
        <f>INDEX(FamilyPlateData!$B:$B,MATCH($I1739,FamilyPlateData!$H:$H,0))</f>
        <v>3</v>
      </c>
      <c r="E1739">
        <v>1</v>
      </c>
      <c r="F1739" s="19">
        <v>73</v>
      </c>
      <c r="G1739" t="s">
        <v>3</v>
      </c>
      <c r="H1739" s="5">
        <v>1</v>
      </c>
      <c r="I1739" t="s">
        <v>348</v>
      </c>
      <c r="J1739" s="15" t="str">
        <f t="shared" si="87"/>
        <v>1-73C-1</v>
      </c>
      <c r="K1739">
        <f>INDEX(FamilyPlateData!I:I,MATCH(I1739,FamilyPlateData!H:H,0))</f>
        <v>1</v>
      </c>
      <c r="L1739" t="str">
        <f>INDEX(FamilyPlateData!J:J,MATCH(I1739,FamilyPlateData!H:H,0))</f>
        <v>A3</v>
      </c>
      <c r="M1739">
        <v>1</v>
      </c>
      <c r="N1739">
        <v>1</v>
      </c>
      <c r="O1739">
        <f>IF(_xlfn.IFNA(INDEX(ShrinkageData!H:H,MATCH(J1739,ShrinkageData!H:H,0)), 0) = 0, 0, 1)</f>
        <v>0</v>
      </c>
      <c r="P1739">
        <v>0</v>
      </c>
      <c r="Q1739">
        <f t="shared" si="88"/>
        <v>1</v>
      </c>
      <c r="R1739" s="1">
        <v>43600</v>
      </c>
      <c r="S1739" s="16">
        <f t="shared" si="89"/>
        <v>163</v>
      </c>
    </row>
    <row r="1740" spans="1:19" x14ac:dyDescent="0.2">
      <c r="A1740" t="str">
        <f>INDEX(FamilyPlateData!$A:$A,MATCH($I1740,FamilyPlateData!$H:$H,0))</f>
        <v>F08M10</v>
      </c>
      <c r="B1740" t="str">
        <f>INDEX(FamilyPlateData!$C:$C,MATCH($I1740,FamilyPlateData!$H:$H,0))</f>
        <v>08</v>
      </c>
      <c r="C1740" t="str">
        <f>INDEX(FamilyPlateData!$D:$D,MATCH($I1740,FamilyPlateData!$H:$H,0))</f>
        <v>10</v>
      </c>
      <c r="D1740">
        <f>INDEX(FamilyPlateData!$B:$B,MATCH($I1740,FamilyPlateData!$H:$H,0))</f>
        <v>3</v>
      </c>
      <c r="E1740">
        <v>1</v>
      </c>
      <c r="F1740" s="19">
        <v>73</v>
      </c>
      <c r="G1740" t="s">
        <v>3</v>
      </c>
      <c r="H1740" s="5">
        <v>2</v>
      </c>
      <c r="I1740" t="s">
        <v>348</v>
      </c>
      <c r="J1740" s="15" t="str">
        <f t="shared" si="87"/>
        <v>1-73C-2</v>
      </c>
      <c r="K1740">
        <f>INDEX(FamilyPlateData!I:I,MATCH(I1740,FamilyPlateData!H:H,0))</f>
        <v>1</v>
      </c>
      <c r="L1740" t="str">
        <f>INDEX(FamilyPlateData!J:J,MATCH(I1740,FamilyPlateData!H:H,0))</f>
        <v>A3</v>
      </c>
      <c r="M1740">
        <v>1</v>
      </c>
      <c r="N1740">
        <v>1</v>
      </c>
      <c r="O1740">
        <f>IF(_xlfn.IFNA(INDEX(ShrinkageData!H:H,MATCH(J1740,ShrinkageData!H:H,0)), 0) = 0, 0, 1)</f>
        <v>0</v>
      </c>
      <c r="P1740">
        <v>0</v>
      </c>
      <c r="Q1740">
        <f t="shared" si="88"/>
        <v>1</v>
      </c>
      <c r="R1740" s="1">
        <v>43600</v>
      </c>
      <c r="S1740" s="16">
        <f t="shared" si="89"/>
        <v>163</v>
      </c>
    </row>
    <row r="1741" spans="1:19" x14ac:dyDescent="0.2">
      <c r="A1741" t="str">
        <f>INDEX(FamilyPlateData!$A:$A,MATCH($I1741,FamilyPlateData!$H:$H,0))</f>
        <v>F08M10</v>
      </c>
      <c r="B1741" t="str">
        <f>INDEX(FamilyPlateData!$C:$C,MATCH($I1741,FamilyPlateData!$H:$H,0))</f>
        <v>08</v>
      </c>
      <c r="C1741" t="str">
        <f>INDEX(FamilyPlateData!$D:$D,MATCH($I1741,FamilyPlateData!$H:$H,0))</f>
        <v>10</v>
      </c>
      <c r="D1741">
        <f>INDEX(FamilyPlateData!$B:$B,MATCH($I1741,FamilyPlateData!$H:$H,0))</f>
        <v>3</v>
      </c>
      <c r="E1741">
        <v>1</v>
      </c>
      <c r="F1741" s="19">
        <v>73</v>
      </c>
      <c r="G1741" t="s">
        <v>3</v>
      </c>
      <c r="H1741" s="5">
        <v>3</v>
      </c>
      <c r="I1741" t="s">
        <v>348</v>
      </c>
      <c r="J1741" s="15" t="str">
        <f t="shared" si="87"/>
        <v>1-73C-3</v>
      </c>
      <c r="K1741">
        <f>INDEX(FamilyPlateData!I:I,MATCH(I1741,FamilyPlateData!H:H,0))</f>
        <v>1</v>
      </c>
      <c r="L1741" t="str">
        <f>INDEX(FamilyPlateData!J:J,MATCH(I1741,FamilyPlateData!H:H,0))</f>
        <v>A3</v>
      </c>
      <c r="M1741">
        <v>1</v>
      </c>
      <c r="N1741">
        <v>1</v>
      </c>
      <c r="O1741">
        <f>IF(_xlfn.IFNA(INDEX(ShrinkageData!H:H,MATCH(J1741,ShrinkageData!H:H,0)), 0) = 0, 0, 1)</f>
        <v>0</v>
      </c>
      <c r="P1741">
        <v>0</v>
      </c>
      <c r="Q1741">
        <f t="shared" si="88"/>
        <v>1</v>
      </c>
      <c r="R1741" s="1">
        <v>43593</v>
      </c>
      <c r="S1741" s="16">
        <f t="shared" si="89"/>
        <v>156</v>
      </c>
    </row>
    <row r="1742" spans="1:19" x14ac:dyDescent="0.2">
      <c r="A1742" t="str">
        <f>INDEX(FamilyPlateData!$A:$A,MATCH($I1742,FamilyPlateData!$H:$H,0))</f>
        <v>F08M10</v>
      </c>
      <c r="B1742" t="str">
        <f>INDEX(FamilyPlateData!$C:$C,MATCH($I1742,FamilyPlateData!$H:$H,0))</f>
        <v>08</v>
      </c>
      <c r="C1742" t="str">
        <f>INDEX(FamilyPlateData!$D:$D,MATCH($I1742,FamilyPlateData!$H:$H,0))</f>
        <v>10</v>
      </c>
      <c r="D1742">
        <f>INDEX(FamilyPlateData!$B:$B,MATCH($I1742,FamilyPlateData!$H:$H,0))</f>
        <v>3</v>
      </c>
      <c r="E1742">
        <v>1</v>
      </c>
      <c r="F1742" s="19">
        <v>73</v>
      </c>
      <c r="G1742" t="s">
        <v>3</v>
      </c>
      <c r="H1742" s="5">
        <v>4</v>
      </c>
      <c r="I1742" t="s">
        <v>348</v>
      </c>
      <c r="J1742" s="15" t="str">
        <f t="shared" si="87"/>
        <v>1-73C-4</v>
      </c>
      <c r="K1742">
        <f>INDEX(FamilyPlateData!I:I,MATCH(I1742,FamilyPlateData!H:H,0))</f>
        <v>1</v>
      </c>
      <c r="L1742" t="str">
        <f>INDEX(FamilyPlateData!J:J,MATCH(I1742,FamilyPlateData!H:H,0))</f>
        <v>A3</v>
      </c>
      <c r="M1742">
        <v>1</v>
      </c>
      <c r="N1742">
        <v>1</v>
      </c>
      <c r="O1742">
        <f>IF(_xlfn.IFNA(INDEX(ShrinkageData!H:H,MATCH(J1742,ShrinkageData!H:H,0)), 0) = 0, 0, 1)</f>
        <v>0</v>
      </c>
      <c r="P1742">
        <v>0</v>
      </c>
      <c r="Q1742">
        <f t="shared" si="88"/>
        <v>1</v>
      </c>
      <c r="R1742" s="1">
        <v>43589</v>
      </c>
      <c r="S1742" s="16">
        <f t="shared" si="89"/>
        <v>152</v>
      </c>
    </row>
    <row r="1743" spans="1:19" x14ac:dyDescent="0.2">
      <c r="A1743" t="str">
        <f>INDEX(FamilyPlateData!$A:$A,MATCH($I1743,FamilyPlateData!$H:$H,0))</f>
        <v>F08M10</v>
      </c>
      <c r="B1743" t="str">
        <f>INDEX(FamilyPlateData!$C:$C,MATCH($I1743,FamilyPlateData!$H:$H,0))</f>
        <v>08</v>
      </c>
      <c r="C1743" t="str">
        <f>INDEX(FamilyPlateData!$D:$D,MATCH($I1743,FamilyPlateData!$H:$H,0))</f>
        <v>10</v>
      </c>
      <c r="D1743">
        <f>INDEX(FamilyPlateData!$B:$B,MATCH($I1743,FamilyPlateData!$H:$H,0))</f>
        <v>3</v>
      </c>
      <c r="E1743">
        <v>1</v>
      </c>
      <c r="F1743" s="19">
        <v>73</v>
      </c>
      <c r="G1743" t="s">
        <v>3</v>
      </c>
      <c r="H1743" s="5">
        <v>5</v>
      </c>
      <c r="I1743" t="s">
        <v>348</v>
      </c>
      <c r="J1743" s="15" t="str">
        <f t="shared" si="87"/>
        <v>1-73C-5</v>
      </c>
      <c r="K1743">
        <f>INDEX(FamilyPlateData!I:I,MATCH(I1743,FamilyPlateData!H:H,0))</f>
        <v>1</v>
      </c>
      <c r="L1743" t="str">
        <f>INDEX(FamilyPlateData!J:J,MATCH(I1743,FamilyPlateData!H:H,0))</f>
        <v>A3</v>
      </c>
      <c r="M1743">
        <v>1</v>
      </c>
      <c r="N1743">
        <v>1</v>
      </c>
      <c r="O1743">
        <f>IF(_xlfn.IFNA(INDEX(ShrinkageData!H:H,MATCH(J1743,ShrinkageData!H:H,0)), 0) = 0, 0, 1)</f>
        <v>0</v>
      </c>
      <c r="P1743">
        <v>0</v>
      </c>
      <c r="Q1743">
        <f t="shared" si="88"/>
        <v>1</v>
      </c>
      <c r="R1743" s="1">
        <v>43593</v>
      </c>
      <c r="S1743" s="16">
        <f t="shared" si="89"/>
        <v>156</v>
      </c>
    </row>
    <row r="1744" spans="1:19" x14ac:dyDescent="0.2">
      <c r="A1744" t="str">
        <f>INDEX(FamilyPlateData!$A:$A,MATCH($I1744,FamilyPlateData!$H:$H,0))</f>
        <v>F08M10</v>
      </c>
      <c r="B1744" t="str">
        <f>INDEX(FamilyPlateData!$C:$C,MATCH($I1744,FamilyPlateData!$H:$H,0))</f>
        <v>08</v>
      </c>
      <c r="C1744" t="str">
        <f>INDEX(FamilyPlateData!$D:$D,MATCH($I1744,FamilyPlateData!$H:$H,0))</f>
        <v>10</v>
      </c>
      <c r="D1744">
        <f>INDEX(FamilyPlateData!$B:$B,MATCH($I1744,FamilyPlateData!$H:$H,0))</f>
        <v>3</v>
      </c>
      <c r="E1744">
        <v>1</v>
      </c>
      <c r="F1744" s="19">
        <v>73</v>
      </c>
      <c r="G1744" t="s">
        <v>3</v>
      </c>
      <c r="H1744" s="5">
        <v>6</v>
      </c>
      <c r="I1744" t="s">
        <v>348</v>
      </c>
      <c r="J1744" s="15" t="str">
        <f t="shared" si="87"/>
        <v>1-73C-6</v>
      </c>
      <c r="K1744">
        <f>INDEX(FamilyPlateData!I:I,MATCH(I1744,FamilyPlateData!H:H,0))</f>
        <v>1</v>
      </c>
      <c r="L1744" t="str">
        <f>INDEX(FamilyPlateData!J:J,MATCH(I1744,FamilyPlateData!H:H,0))</f>
        <v>A3</v>
      </c>
      <c r="M1744">
        <v>1</v>
      </c>
      <c r="N1744">
        <v>1</v>
      </c>
      <c r="O1744">
        <f>IF(_xlfn.IFNA(INDEX(ShrinkageData!H:H,MATCH(J1744,ShrinkageData!H:H,0)), 0) = 0, 0, 1)</f>
        <v>0</v>
      </c>
      <c r="P1744">
        <v>0</v>
      </c>
      <c r="Q1744">
        <f t="shared" si="88"/>
        <v>1</v>
      </c>
      <c r="R1744" s="1">
        <v>43600</v>
      </c>
      <c r="S1744" s="16">
        <f t="shared" si="89"/>
        <v>163</v>
      </c>
    </row>
    <row r="1745" spans="1:19" x14ac:dyDescent="0.2">
      <c r="A1745" t="str">
        <f>INDEX(FamilyPlateData!$A:$A,MATCH($I1745,FamilyPlateData!$H:$H,0))</f>
        <v>F08M10</v>
      </c>
      <c r="B1745" t="str">
        <f>INDEX(FamilyPlateData!$C:$C,MATCH($I1745,FamilyPlateData!$H:$H,0))</f>
        <v>08</v>
      </c>
      <c r="C1745" t="str">
        <f>INDEX(FamilyPlateData!$D:$D,MATCH($I1745,FamilyPlateData!$H:$H,0))</f>
        <v>10</v>
      </c>
      <c r="D1745">
        <f>INDEX(FamilyPlateData!$B:$B,MATCH($I1745,FamilyPlateData!$H:$H,0))</f>
        <v>3</v>
      </c>
      <c r="E1745">
        <v>1</v>
      </c>
      <c r="F1745" s="19">
        <v>73</v>
      </c>
      <c r="G1745" t="s">
        <v>4</v>
      </c>
      <c r="H1745" s="5">
        <v>1</v>
      </c>
      <c r="I1745" t="s">
        <v>349</v>
      </c>
      <c r="J1745" s="15" t="str">
        <f t="shared" si="87"/>
        <v>1-73D-1</v>
      </c>
      <c r="K1745">
        <f>INDEX(FamilyPlateData!I:I,MATCH(I1745,FamilyPlateData!H:H,0))</f>
        <v>1</v>
      </c>
      <c r="L1745" t="str">
        <f>INDEX(FamilyPlateData!J:J,MATCH(I1745,FamilyPlateData!H:H,0))</f>
        <v>A3</v>
      </c>
      <c r="M1745">
        <v>1</v>
      </c>
      <c r="N1745">
        <v>1</v>
      </c>
      <c r="O1745">
        <f>IF(_xlfn.IFNA(INDEX(ShrinkageData!H:H,MATCH(J1745,ShrinkageData!H:H,0)), 0) = 0, 0, 1)</f>
        <v>0</v>
      </c>
      <c r="P1745">
        <v>0</v>
      </c>
      <c r="Q1745">
        <f t="shared" si="88"/>
        <v>1</v>
      </c>
      <c r="R1745" s="1">
        <v>43593</v>
      </c>
      <c r="S1745" s="16">
        <f t="shared" si="89"/>
        <v>156</v>
      </c>
    </row>
    <row r="1746" spans="1:19" x14ac:dyDescent="0.2">
      <c r="A1746" t="str">
        <f>INDEX(FamilyPlateData!$A:$A,MATCH($I1746,FamilyPlateData!$H:$H,0))</f>
        <v>F08M10</v>
      </c>
      <c r="B1746" t="str">
        <f>INDEX(FamilyPlateData!$C:$C,MATCH($I1746,FamilyPlateData!$H:$H,0))</f>
        <v>08</v>
      </c>
      <c r="C1746" t="str">
        <f>INDEX(FamilyPlateData!$D:$D,MATCH($I1746,FamilyPlateData!$H:$H,0))</f>
        <v>10</v>
      </c>
      <c r="D1746">
        <f>INDEX(FamilyPlateData!$B:$B,MATCH($I1746,FamilyPlateData!$H:$H,0))</f>
        <v>3</v>
      </c>
      <c r="E1746">
        <v>1</v>
      </c>
      <c r="F1746" s="19">
        <v>73</v>
      </c>
      <c r="G1746" t="s">
        <v>4</v>
      </c>
      <c r="H1746" s="5">
        <v>2</v>
      </c>
      <c r="I1746" t="s">
        <v>349</v>
      </c>
      <c r="J1746" s="15" t="str">
        <f t="shared" si="87"/>
        <v>1-73D-2</v>
      </c>
      <c r="K1746">
        <f>INDEX(FamilyPlateData!I:I,MATCH(I1746,FamilyPlateData!H:H,0))</f>
        <v>1</v>
      </c>
      <c r="L1746" t="str">
        <f>INDEX(FamilyPlateData!J:J,MATCH(I1746,FamilyPlateData!H:H,0))</f>
        <v>A3</v>
      </c>
      <c r="M1746">
        <v>1</v>
      </c>
      <c r="N1746">
        <v>1</v>
      </c>
      <c r="O1746">
        <f>IF(_xlfn.IFNA(INDEX(ShrinkageData!H:H,MATCH(J1746,ShrinkageData!H:H,0)), 0) = 0, 0, 1)</f>
        <v>1</v>
      </c>
      <c r="P1746">
        <v>0</v>
      </c>
      <c r="Q1746">
        <f t="shared" si="88"/>
        <v>0</v>
      </c>
      <c r="R1746" s="1">
        <v>43554</v>
      </c>
      <c r="S1746" s="16">
        <f t="shared" si="89"/>
        <v>117</v>
      </c>
    </row>
    <row r="1747" spans="1:19" x14ac:dyDescent="0.2">
      <c r="A1747" t="str">
        <f>INDEX(FamilyPlateData!$A:$A,MATCH($I1747,FamilyPlateData!$H:$H,0))</f>
        <v>F08M10</v>
      </c>
      <c r="B1747" t="str">
        <f>INDEX(FamilyPlateData!$C:$C,MATCH($I1747,FamilyPlateData!$H:$H,0))</f>
        <v>08</v>
      </c>
      <c r="C1747" t="str">
        <f>INDEX(FamilyPlateData!$D:$D,MATCH($I1747,FamilyPlateData!$H:$H,0))</f>
        <v>10</v>
      </c>
      <c r="D1747">
        <f>INDEX(FamilyPlateData!$B:$B,MATCH($I1747,FamilyPlateData!$H:$H,0))</f>
        <v>3</v>
      </c>
      <c r="E1747">
        <v>1</v>
      </c>
      <c r="F1747" s="19">
        <v>73</v>
      </c>
      <c r="G1747" t="s">
        <v>4</v>
      </c>
      <c r="H1747" s="5">
        <v>3</v>
      </c>
      <c r="I1747" t="s">
        <v>349</v>
      </c>
      <c r="J1747" s="15" t="str">
        <f t="shared" si="87"/>
        <v>1-73D-3</v>
      </c>
      <c r="K1747">
        <f>INDEX(FamilyPlateData!I:I,MATCH(I1747,FamilyPlateData!H:H,0))</f>
        <v>1</v>
      </c>
      <c r="L1747" t="str">
        <f>INDEX(FamilyPlateData!J:J,MATCH(I1747,FamilyPlateData!H:H,0))</f>
        <v>A3</v>
      </c>
      <c r="M1747">
        <v>1</v>
      </c>
      <c r="N1747">
        <v>1</v>
      </c>
      <c r="O1747">
        <f>IF(_xlfn.IFNA(INDEX(ShrinkageData!H:H,MATCH(J1747,ShrinkageData!H:H,0)), 0) = 0, 0, 1)</f>
        <v>0</v>
      </c>
      <c r="P1747">
        <v>0</v>
      </c>
      <c r="Q1747">
        <f t="shared" si="88"/>
        <v>1</v>
      </c>
      <c r="R1747" s="1">
        <v>43578</v>
      </c>
      <c r="S1747" s="16">
        <f t="shared" si="89"/>
        <v>141</v>
      </c>
    </row>
    <row r="1748" spans="1:19" x14ac:dyDescent="0.2">
      <c r="A1748" t="str">
        <f>INDEX(FamilyPlateData!$A:$A,MATCH($I1748,FamilyPlateData!$H:$H,0))</f>
        <v>F08M10</v>
      </c>
      <c r="B1748" t="str">
        <f>INDEX(FamilyPlateData!$C:$C,MATCH($I1748,FamilyPlateData!$H:$H,0))</f>
        <v>08</v>
      </c>
      <c r="C1748" t="str">
        <f>INDEX(FamilyPlateData!$D:$D,MATCH($I1748,FamilyPlateData!$H:$H,0))</f>
        <v>10</v>
      </c>
      <c r="D1748">
        <f>INDEX(FamilyPlateData!$B:$B,MATCH($I1748,FamilyPlateData!$H:$H,0))</f>
        <v>3</v>
      </c>
      <c r="E1748">
        <v>1</v>
      </c>
      <c r="F1748" s="19">
        <v>73</v>
      </c>
      <c r="G1748" t="s">
        <v>4</v>
      </c>
      <c r="H1748" s="5">
        <v>4</v>
      </c>
      <c r="I1748" t="s">
        <v>349</v>
      </c>
      <c r="J1748" s="15" t="str">
        <f t="shared" si="87"/>
        <v>1-73D-4</v>
      </c>
      <c r="K1748">
        <f>INDEX(FamilyPlateData!I:I,MATCH(I1748,FamilyPlateData!H:H,0))</f>
        <v>1</v>
      </c>
      <c r="L1748" t="str">
        <f>INDEX(FamilyPlateData!J:J,MATCH(I1748,FamilyPlateData!H:H,0))</f>
        <v>A3</v>
      </c>
      <c r="M1748">
        <v>1</v>
      </c>
      <c r="N1748">
        <v>1</v>
      </c>
      <c r="O1748">
        <f>IF(_xlfn.IFNA(INDEX(ShrinkageData!H:H,MATCH(J1748,ShrinkageData!H:H,0)), 0) = 0, 0, 1)</f>
        <v>0</v>
      </c>
      <c r="P1748">
        <v>0</v>
      </c>
      <c r="Q1748">
        <f t="shared" si="88"/>
        <v>1</v>
      </c>
      <c r="R1748" s="1">
        <v>43584</v>
      </c>
      <c r="S1748" s="16">
        <f t="shared" si="89"/>
        <v>147</v>
      </c>
    </row>
    <row r="1749" spans="1:19" x14ac:dyDescent="0.2">
      <c r="A1749" t="str">
        <f>INDEX(FamilyPlateData!$A:$A,MATCH($I1749,FamilyPlateData!$H:$H,0))</f>
        <v>F08M10</v>
      </c>
      <c r="B1749" t="str">
        <f>INDEX(FamilyPlateData!$C:$C,MATCH($I1749,FamilyPlateData!$H:$H,0))</f>
        <v>08</v>
      </c>
      <c r="C1749" t="str">
        <f>INDEX(FamilyPlateData!$D:$D,MATCH($I1749,FamilyPlateData!$H:$H,0))</f>
        <v>10</v>
      </c>
      <c r="D1749">
        <f>INDEX(FamilyPlateData!$B:$B,MATCH($I1749,FamilyPlateData!$H:$H,0))</f>
        <v>3</v>
      </c>
      <c r="E1749">
        <v>1</v>
      </c>
      <c r="F1749" s="19">
        <v>73</v>
      </c>
      <c r="G1749" t="s">
        <v>4</v>
      </c>
      <c r="H1749" s="5">
        <v>5</v>
      </c>
      <c r="I1749" t="s">
        <v>349</v>
      </c>
      <c r="J1749" s="15" t="str">
        <f t="shared" si="87"/>
        <v>1-73D-5</v>
      </c>
      <c r="K1749">
        <f>INDEX(FamilyPlateData!I:I,MATCH(I1749,FamilyPlateData!H:H,0))</f>
        <v>1</v>
      </c>
      <c r="L1749" t="str">
        <f>INDEX(FamilyPlateData!J:J,MATCH(I1749,FamilyPlateData!H:H,0))</f>
        <v>A3</v>
      </c>
      <c r="M1749">
        <v>1</v>
      </c>
      <c r="N1749">
        <v>1</v>
      </c>
      <c r="O1749">
        <f>IF(_xlfn.IFNA(INDEX(ShrinkageData!H:H,MATCH(J1749,ShrinkageData!H:H,0)), 0) = 0, 0, 1)</f>
        <v>0</v>
      </c>
      <c r="P1749">
        <v>0</v>
      </c>
      <c r="Q1749">
        <f t="shared" si="88"/>
        <v>1</v>
      </c>
      <c r="R1749" s="1">
        <v>43600</v>
      </c>
      <c r="S1749" s="16">
        <f t="shared" si="89"/>
        <v>163</v>
      </c>
    </row>
    <row r="1750" spans="1:19" x14ac:dyDescent="0.2">
      <c r="A1750" t="str">
        <f>INDEX(FamilyPlateData!$A:$A,MATCH($I1750,FamilyPlateData!$H:$H,0))</f>
        <v>F08M10</v>
      </c>
      <c r="B1750" t="str">
        <f>INDEX(FamilyPlateData!$C:$C,MATCH($I1750,FamilyPlateData!$H:$H,0))</f>
        <v>08</v>
      </c>
      <c r="C1750" t="str">
        <f>INDEX(FamilyPlateData!$D:$D,MATCH($I1750,FamilyPlateData!$H:$H,0))</f>
        <v>10</v>
      </c>
      <c r="D1750">
        <f>INDEX(FamilyPlateData!$B:$B,MATCH($I1750,FamilyPlateData!$H:$H,0))</f>
        <v>3</v>
      </c>
      <c r="E1750">
        <v>1</v>
      </c>
      <c r="F1750" s="19">
        <v>73</v>
      </c>
      <c r="G1750" t="s">
        <v>4</v>
      </c>
      <c r="H1750" s="5">
        <v>6</v>
      </c>
      <c r="I1750" t="s">
        <v>349</v>
      </c>
      <c r="J1750" s="15" t="str">
        <f t="shared" si="87"/>
        <v>1-73D-6</v>
      </c>
      <c r="K1750">
        <f>INDEX(FamilyPlateData!I:I,MATCH(I1750,FamilyPlateData!H:H,0))</f>
        <v>1</v>
      </c>
      <c r="L1750" t="str">
        <f>INDEX(FamilyPlateData!J:J,MATCH(I1750,FamilyPlateData!H:H,0))</f>
        <v>A3</v>
      </c>
      <c r="M1750">
        <v>0</v>
      </c>
      <c r="N1750">
        <v>0</v>
      </c>
      <c r="O1750">
        <f>IF(_xlfn.IFNA(INDEX(ShrinkageData!H:H,MATCH(J1750,ShrinkageData!H:H,0)), 0) = 0, 0, 1)</f>
        <v>0</v>
      </c>
      <c r="P1750">
        <v>0</v>
      </c>
      <c r="Q1750">
        <f t="shared" si="88"/>
        <v>0</v>
      </c>
      <c r="R1750" s="1" t="s">
        <v>921</v>
      </c>
      <c r="S1750" s="16">
        <f t="shared" si="89"/>
        <v>0</v>
      </c>
    </row>
    <row r="1751" spans="1:19" x14ac:dyDescent="0.2">
      <c r="A1751" t="str">
        <f>INDEX(FamilyPlateData!$A:$A,MATCH($I1751,FamilyPlateData!$H:$H,0))</f>
        <v>F06M07</v>
      </c>
      <c r="B1751" t="str">
        <f>INDEX(FamilyPlateData!$C:$C,MATCH($I1751,FamilyPlateData!$H:$H,0))</f>
        <v>06</v>
      </c>
      <c r="C1751" t="str">
        <f>INDEX(FamilyPlateData!$D:$D,MATCH($I1751,FamilyPlateData!$H:$H,0))</f>
        <v>07</v>
      </c>
      <c r="D1751">
        <f>INDEX(FamilyPlateData!$B:$B,MATCH($I1751,FamilyPlateData!$H:$H,0))</f>
        <v>2</v>
      </c>
      <c r="E1751">
        <v>1</v>
      </c>
      <c r="F1751" s="19">
        <v>74</v>
      </c>
      <c r="G1751" t="s">
        <v>1</v>
      </c>
      <c r="H1751" s="5">
        <v>1</v>
      </c>
      <c r="I1751" t="s">
        <v>350</v>
      </c>
      <c r="J1751" s="15" t="str">
        <f t="shared" si="87"/>
        <v>1-74A-1</v>
      </c>
      <c r="K1751">
        <f>INDEX(FamilyPlateData!I:I,MATCH(I1751,FamilyPlateData!H:H,0))</f>
        <v>1</v>
      </c>
      <c r="L1751" t="str">
        <f>INDEX(FamilyPlateData!J:J,MATCH(I1751,FamilyPlateData!H:H,0))</f>
        <v>A3</v>
      </c>
      <c r="M1751">
        <v>1</v>
      </c>
      <c r="N1751" s="7">
        <v>1</v>
      </c>
      <c r="O1751">
        <f>IF(_xlfn.IFNA(INDEX(ShrinkageData!H:H,MATCH(J1751,ShrinkageData!H:H,0)), 0) = 0, 0, 1)</f>
        <v>0</v>
      </c>
      <c r="P1751" s="7">
        <v>0</v>
      </c>
      <c r="Q1751">
        <f t="shared" si="88"/>
        <v>1</v>
      </c>
      <c r="R1751" s="2">
        <v>43591</v>
      </c>
      <c r="S1751" s="16">
        <f t="shared" si="89"/>
        <v>154</v>
      </c>
    </row>
    <row r="1752" spans="1:19" x14ac:dyDescent="0.2">
      <c r="A1752" t="str">
        <f>INDEX(FamilyPlateData!$A:$A,MATCH($I1752,FamilyPlateData!$H:$H,0))</f>
        <v>F06M07</v>
      </c>
      <c r="B1752" t="str">
        <f>INDEX(FamilyPlateData!$C:$C,MATCH($I1752,FamilyPlateData!$H:$H,0))</f>
        <v>06</v>
      </c>
      <c r="C1752" t="str">
        <f>INDEX(FamilyPlateData!$D:$D,MATCH($I1752,FamilyPlateData!$H:$H,0))</f>
        <v>07</v>
      </c>
      <c r="D1752">
        <f>INDEX(FamilyPlateData!$B:$B,MATCH($I1752,FamilyPlateData!$H:$H,0))</f>
        <v>2</v>
      </c>
      <c r="E1752">
        <v>1</v>
      </c>
      <c r="F1752" s="19">
        <v>74</v>
      </c>
      <c r="G1752" t="s">
        <v>1</v>
      </c>
      <c r="H1752" s="5">
        <v>2</v>
      </c>
      <c r="I1752" t="s">
        <v>350</v>
      </c>
      <c r="J1752" s="15" t="str">
        <f t="shared" si="87"/>
        <v>1-74A-2</v>
      </c>
      <c r="K1752">
        <f>INDEX(FamilyPlateData!I:I,MATCH(I1752,FamilyPlateData!H:H,0))</f>
        <v>1</v>
      </c>
      <c r="L1752" t="str">
        <f>INDEX(FamilyPlateData!J:J,MATCH(I1752,FamilyPlateData!H:H,0))</f>
        <v>A3</v>
      </c>
      <c r="M1752">
        <v>1</v>
      </c>
      <c r="N1752" s="7">
        <v>1</v>
      </c>
      <c r="O1752">
        <f>IF(_xlfn.IFNA(INDEX(ShrinkageData!H:H,MATCH(J1752,ShrinkageData!H:H,0)), 0) = 0, 0, 1)</f>
        <v>0</v>
      </c>
      <c r="P1752" s="7">
        <v>0</v>
      </c>
      <c r="Q1752">
        <f t="shared" si="88"/>
        <v>1</v>
      </c>
      <c r="R1752" s="2">
        <v>43591</v>
      </c>
      <c r="S1752" s="16">
        <f t="shared" si="89"/>
        <v>154</v>
      </c>
    </row>
    <row r="1753" spans="1:19" x14ac:dyDescent="0.2">
      <c r="A1753" t="str">
        <f>INDEX(FamilyPlateData!$A:$A,MATCH($I1753,FamilyPlateData!$H:$H,0))</f>
        <v>F06M07</v>
      </c>
      <c r="B1753" t="str">
        <f>INDEX(FamilyPlateData!$C:$C,MATCH($I1753,FamilyPlateData!$H:$H,0))</f>
        <v>06</v>
      </c>
      <c r="C1753" t="str">
        <f>INDEX(FamilyPlateData!$D:$D,MATCH($I1753,FamilyPlateData!$H:$H,0))</f>
        <v>07</v>
      </c>
      <c r="D1753">
        <f>INDEX(FamilyPlateData!$B:$B,MATCH($I1753,FamilyPlateData!$H:$H,0))</f>
        <v>2</v>
      </c>
      <c r="E1753">
        <v>1</v>
      </c>
      <c r="F1753" s="19">
        <v>74</v>
      </c>
      <c r="G1753" t="s">
        <v>1</v>
      </c>
      <c r="H1753" s="5">
        <v>3</v>
      </c>
      <c r="I1753" t="s">
        <v>350</v>
      </c>
      <c r="J1753" s="15" t="str">
        <f t="shared" si="87"/>
        <v>1-74A-3</v>
      </c>
      <c r="K1753">
        <f>INDEX(FamilyPlateData!I:I,MATCH(I1753,FamilyPlateData!H:H,0))</f>
        <v>1</v>
      </c>
      <c r="L1753" t="str">
        <f>INDEX(FamilyPlateData!J:J,MATCH(I1753,FamilyPlateData!H:H,0))</f>
        <v>A3</v>
      </c>
      <c r="M1753">
        <v>1</v>
      </c>
      <c r="N1753">
        <v>1</v>
      </c>
      <c r="O1753">
        <f>IF(_xlfn.IFNA(INDEX(ShrinkageData!H:H,MATCH(J1753,ShrinkageData!H:H,0)), 0) = 0, 0, 1)</f>
        <v>0</v>
      </c>
      <c r="P1753">
        <v>0</v>
      </c>
      <c r="Q1753">
        <f t="shared" si="88"/>
        <v>1</v>
      </c>
      <c r="R1753" s="1">
        <v>43600</v>
      </c>
      <c r="S1753" s="16">
        <f t="shared" si="89"/>
        <v>163</v>
      </c>
    </row>
    <row r="1754" spans="1:19" x14ac:dyDescent="0.2">
      <c r="A1754" t="str">
        <f>INDEX(FamilyPlateData!$A:$A,MATCH($I1754,FamilyPlateData!$H:$H,0))</f>
        <v>F06M07</v>
      </c>
      <c r="B1754" t="str">
        <f>INDEX(FamilyPlateData!$C:$C,MATCH($I1754,FamilyPlateData!$H:$H,0))</f>
        <v>06</v>
      </c>
      <c r="C1754" t="str">
        <f>INDEX(FamilyPlateData!$D:$D,MATCH($I1754,FamilyPlateData!$H:$H,0))</f>
        <v>07</v>
      </c>
      <c r="D1754">
        <f>INDEX(FamilyPlateData!$B:$B,MATCH($I1754,FamilyPlateData!$H:$H,0))</f>
        <v>2</v>
      </c>
      <c r="E1754">
        <v>1</v>
      </c>
      <c r="F1754" s="19">
        <v>74</v>
      </c>
      <c r="G1754" t="s">
        <v>1</v>
      </c>
      <c r="H1754" s="5">
        <v>4</v>
      </c>
      <c r="I1754" t="s">
        <v>350</v>
      </c>
      <c r="J1754" s="15" t="str">
        <f t="shared" si="87"/>
        <v>1-74A-4</v>
      </c>
      <c r="K1754">
        <f>INDEX(FamilyPlateData!I:I,MATCH(I1754,FamilyPlateData!H:H,0))</f>
        <v>1</v>
      </c>
      <c r="L1754" t="str">
        <f>INDEX(FamilyPlateData!J:J,MATCH(I1754,FamilyPlateData!H:H,0))</f>
        <v>A3</v>
      </c>
      <c r="M1754">
        <v>0</v>
      </c>
      <c r="N1754">
        <v>0</v>
      </c>
      <c r="O1754">
        <f>IF(_xlfn.IFNA(INDEX(ShrinkageData!H:H,MATCH(J1754,ShrinkageData!H:H,0)), 0) = 0, 0, 1)</f>
        <v>0</v>
      </c>
      <c r="P1754">
        <v>0</v>
      </c>
      <c r="Q1754">
        <f t="shared" si="88"/>
        <v>0</v>
      </c>
      <c r="R1754" s="1" t="s">
        <v>921</v>
      </c>
      <c r="S1754" s="16">
        <f t="shared" si="89"/>
        <v>0</v>
      </c>
    </row>
    <row r="1755" spans="1:19" x14ac:dyDescent="0.2">
      <c r="A1755" t="str">
        <f>INDEX(FamilyPlateData!$A:$A,MATCH($I1755,FamilyPlateData!$H:$H,0))</f>
        <v>F06M07</v>
      </c>
      <c r="B1755" t="str">
        <f>INDEX(FamilyPlateData!$C:$C,MATCH($I1755,FamilyPlateData!$H:$H,0))</f>
        <v>06</v>
      </c>
      <c r="C1755" t="str">
        <f>INDEX(FamilyPlateData!$D:$D,MATCH($I1755,FamilyPlateData!$H:$H,0))</f>
        <v>07</v>
      </c>
      <c r="D1755">
        <f>INDEX(FamilyPlateData!$B:$B,MATCH($I1755,FamilyPlateData!$H:$H,0))</f>
        <v>2</v>
      </c>
      <c r="E1755">
        <v>1</v>
      </c>
      <c r="F1755" s="19">
        <v>74</v>
      </c>
      <c r="G1755" t="s">
        <v>1</v>
      </c>
      <c r="H1755" s="5">
        <v>5</v>
      </c>
      <c r="I1755" t="s">
        <v>350</v>
      </c>
      <c r="J1755" s="15" t="str">
        <f t="shared" si="87"/>
        <v>1-74A-5</v>
      </c>
      <c r="K1755">
        <f>INDEX(FamilyPlateData!I:I,MATCH(I1755,FamilyPlateData!H:H,0))</f>
        <v>1</v>
      </c>
      <c r="L1755" t="str">
        <f>INDEX(FamilyPlateData!J:J,MATCH(I1755,FamilyPlateData!H:H,0))</f>
        <v>A3</v>
      </c>
      <c r="M1755">
        <v>1</v>
      </c>
      <c r="N1755">
        <v>1</v>
      </c>
      <c r="O1755">
        <f>IF(_xlfn.IFNA(INDEX(ShrinkageData!H:H,MATCH(J1755,ShrinkageData!H:H,0)), 0) = 0, 0, 1)</f>
        <v>0</v>
      </c>
      <c r="P1755">
        <v>0</v>
      </c>
      <c r="Q1755">
        <f t="shared" si="88"/>
        <v>1</v>
      </c>
      <c r="R1755" s="1">
        <v>43589</v>
      </c>
      <c r="S1755" s="16">
        <f t="shared" si="89"/>
        <v>152</v>
      </c>
    </row>
    <row r="1756" spans="1:19" x14ac:dyDescent="0.2">
      <c r="A1756" t="str">
        <f>INDEX(FamilyPlateData!$A:$A,MATCH($I1756,FamilyPlateData!$H:$H,0))</f>
        <v>F06M07</v>
      </c>
      <c r="B1756" t="str">
        <f>INDEX(FamilyPlateData!$C:$C,MATCH($I1756,FamilyPlateData!$H:$H,0))</f>
        <v>06</v>
      </c>
      <c r="C1756" t="str">
        <f>INDEX(FamilyPlateData!$D:$D,MATCH($I1756,FamilyPlateData!$H:$H,0))</f>
        <v>07</v>
      </c>
      <c r="D1756">
        <f>INDEX(FamilyPlateData!$B:$B,MATCH($I1756,FamilyPlateData!$H:$H,0))</f>
        <v>2</v>
      </c>
      <c r="E1756">
        <v>1</v>
      </c>
      <c r="F1756" s="19">
        <v>74</v>
      </c>
      <c r="G1756" t="s">
        <v>1</v>
      </c>
      <c r="H1756" s="5">
        <v>6</v>
      </c>
      <c r="I1756" t="s">
        <v>350</v>
      </c>
      <c r="J1756" s="15" t="str">
        <f t="shared" si="87"/>
        <v>1-74A-6</v>
      </c>
      <c r="K1756">
        <f>INDEX(FamilyPlateData!I:I,MATCH(I1756,FamilyPlateData!H:H,0))</f>
        <v>1</v>
      </c>
      <c r="L1756" t="str">
        <f>INDEX(FamilyPlateData!J:J,MATCH(I1756,FamilyPlateData!H:H,0))</f>
        <v>A3</v>
      </c>
      <c r="M1756">
        <v>1</v>
      </c>
      <c r="N1756" s="7">
        <v>1</v>
      </c>
      <c r="O1756">
        <f>IF(_xlfn.IFNA(INDEX(ShrinkageData!H:H,MATCH(J1756,ShrinkageData!H:H,0)), 0) = 0, 0, 1)</f>
        <v>0</v>
      </c>
      <c r="P1756" s="7">
        <v>0</v>
      </c>
      <c r="Q1756">
        <f t="shared" si="88"/>
        <v>1</v>
      </c>
      <c r="R1756" s="2">
        <v>43591</v>
      </c>
      <c r="S1756" s="16">
        <f t="shared" si="89"/>
        <v>154</v>
      </c>
    </row>
    <row r="1757" spans="1:19" x14ac:dyDescent="0.2">
      <c r="A1757" t="str">
        <f>INDEX(FamilyPlateData!$A:$A,MATCH($I1757,FamilyPlateData!$H:$H,0))</f>
        <v>F06M07</v>
      </c>
      <c r="B1757" t="str">
        <f>INDEX(FamilyPlateData!$C:$C,MATCH($I1757,FamilyPlateData!$H:$H,0))</f>
        <v>06</v>
      </c>
      <c r="C1757" t="str">
        <f>INDEX(FamilyPlateData!$D:$D,MATCH($I1757,FamilyPlateData!$H:$H,0))</f>
        <v>07</v>
      </c>
      <c r="D1757">
        <f>INDEX(FamilyPlateData!$B:$B,MATCH($I1757,FamilyPlateData!$H:$H,0))</f>
        <v>2</v>
      </c>
      <c r="E1757">
        <v>1</v>
      </c>
      <c r="F1757" s="19">
        <v>74</v>
      </c>
      <c r="G1757" t="s">
        <v>2</v>
      </c>
      <c r="H1757" s="5">
        <v>1</v>
      </c>
      <c r="I1757" t="s">
        <v>351</v>
      </c>
      <c r="J1757" s="15" t="str">
        <f t="shared" si="87"/>
        <v>1-74B-1</v>
      </c>
      <c r="K1757">
        <f>INDEX(FamilyPlateData!I:I,MATCH(I1757,FamilyPlateData!H:H,0))</f>
        <v>1</v>
      </c>
      <c r="L1757" t="str">
        <f>INDEX(FamilyPlateData!J:J,MATCH(I1757,FamilyPlateData!H:H,0))</f>
        <v>A3</v>
      </c>
      <c r="M1757">
        <v>1</v>
      </c>
      <c r="N1757">
        <v>1</v>
      </c>
      <c r="O1757">
        <f>IF(_xlfn.IFNA(INDEX(ShrinkageData!H:H,MATCH(J1757,ShrinkageData!H:H,0)), 0) = 0, 0, 1)</f>
        <v>0</v>
      </c>
      <c r="P1757">
        <v>0</v>
      </c>
      <c r="Q1757">
        <f t="shared" si="88"/>
        <v>1</v>
      </c>
      <c r="R1757" s="1">
        <v>43585</v>
      </c>
      <c r="S1757" s="16">
        <f t="shared" si="89"/>
        <v>148</v>
      </c>
    </row>
    <row r="1758" spans="1:19" x14ac:dyDescent="0.2">
      <c r="A1758" t="str">
        <f>INDEX(FamilyPlateData!$A:$A,MATCH($I1758,FamilyPlateData!$H:$H,0))</f>
        <v>F06M07</v>
      </c>
      <c r="B1758" t="str">
        <f>INDEX(FamilyPlateData!$C:$C,MATCH($I1758,FamilyPlateData!$H:$H,0))</f>
        <v>06</v>
      </c>
      <c r="C1758" t="str">
        <f>INDEX(FamilyPlateData!$D:$D,MATCH($I1758,FamilyPlateData!$H:$H,0))</f>
        <v>07</v>
      </c>
      <c r="D1758">
        <f>INDEX(FamilyPlateData!$B:$B,MATCH($I1758,FamilyPlateData!$H:$H,0))</f>
        <v>2</v>
      </c>
      <c r="E1758">
        <v>1</v>
      </c>
      <c r="F1758" s="19">
        <v>74</v>
      </c>
      <c r="G1758" t="s">
        <v>2</v>
      </c>
      <c r="H1758" s="5">
        <v>2</v>
      </c>
      <c r="I1758" t="s">
        <v>351</v>
      </c>
      <c r="J1758" s="15" t="str">
        <f t="shared" si="87"/>
        <v>1-74B-2</v>
      </c>
      <c r="K1758">
        <f>INDEX(FamilyPlateData!I:I,MATCH(I1758,FamilyPlateData!H:H,0))</f>
        <v>1</v>
      </c>
      <c r="L1758" t="str">
        <f>INDEX(FamilyPlateData!J:J,MATCH(I1758,FamilyPlateData!H:H,0))</f>
        <v>A3</v>
      </c>
      <c r="M1758">
        <v>1</v>
      </c>
      <c r="N1758" s="7">
        <v>1</v>
      </c>
      <c r="O1758">
        <f>IF(_xlfn.IFNA(INDEX(ShrinkageData!H:H,MATCH(J1758,ShrinkageData!H:H,0)), 0) = 0, 0, 1)</f>
        <v>0</v>
      </c>
      <c r="P1758" s="7">
        <v>0</v>
      </c>
      <c r="Q1758">
        <f t="shared" si="88"/>
        <v>1</v>
      </c>
      <c r="R1758" s="2">
        <v>43591</v>
      </c>
      <c r="S1758" s="16">
        <f t="shared" si="89"/>
        <v>154</v>
      </c>
    </row>
    <row r="1759" spans="1:19" x14ac:dyDescent="0.2">
      <c r="A1759" t="str">
        <f>INDEX(FamilyPlateData!$A:$A,MATCH($I1759,FamilyPlateData!$H:$H,0))</f>
        <v>F06M07</v>
      </c>
      <c r="B1759" t="str">
        <f>INDEX(FamilyPlateData!$C:$C,MATCH($I1759,FamilyPlateData!$H:$H,0))</f>
        <v>06</v>
      </c>
      <c r="C1759" t="str">
        <f>INDEX(FamilyPlateData!$D:$D,MATCH($I1759,FamilyPlateData!$H:$H,0))</f>
        <v>07</v>
      </c>
      <c r="D1759">
        <f>INDEX(FamilyPlateData!$B:$B,MATCH($I1759,FamilyPlateData!$H:$H,0))</f>
        <v>2</v>
      </c>
      <c r="E1759">
        <v>1</v>
      </c>
      <c r="F1759" s="19">
        <v>74</v>
      </c>
      <c r="G1759" t="s">
        <v>2</v>
      </c>
      <c r="H1759" s="5">
        <v>3</v>
      </c>
      <c r="I1759" t="s">
        <v>351</v>
      </c>
      <c r="J1759" s="15" t="str">
        <f t="shared" si="87"/>
        <v>1-74B-3</v>
      </c>
      <c r="K1759">
        <f>INDEX(FamilyPlateData!I:I,MATCH(I1759,FamilyPlateData!H:H,0))</f>
        <v>1</v>
      </c>
      <c r="L1759" t="str">
        <f>INDEX(FamilyPlateData!J:J,MATCH(I1759,FamilyPlateData!H:H,0))</f>
        <v>A3</v>
      </c>
      <c r="M1759">
        <v>1</v>
      </c>
      <c r="N1759">
        <v>1</v>
      </c>
      <c r="O1759">
        <f>IF(_xlfn.IFNA(INDEX(ShrinkageData!H:H,MATCH(J1759,ShrinkageData!H:H,0)), 0) = 0, 0, 1)</f>
        <v>0</v>
      </c>
      <c r="P1759">
        <v>0</v>
      </c>
      <c r="Q1759">
        <f t="shared" si="88"/>
        <v>1</v>
      </c>
      <c r="R1759" s="1">
        <v>43600</v>
      </c>
      <c r="S1759" s="16">
        <f t="shared" si="89"/>
        <v>163</v>
      </c>
    </row>
    <row r="1760" spans="1:19" x14ac:dyDescent="0.2">
      <c r="A1760" t="str">
        <f>INDEX(FamilyPlateData!$A:$A,MATCH($I1760,FamilyPlateData!$H:$H,0))</f>
        <v>F06M07</v>
      </c>
      <c r="B1760" t="str">
        <f>INDEX(FamilyPlateData!$C:$C,MATCH($I1760,FamilyPlateData!$H:$H,0))</f>
        <v>06</v>
      </c>
      <c r="C1760" t="str">
        <f>INDEX(FamilyPlateData!$D:$D,MATCH($I1760,FamilyPlateData!$H:$H,0))</f>
        <v>07</v>
      </c>
      <c r="D1760">
        <f>INDEX(FamilyPlateData!$B:$B,MATCH($I1760,FamilyPlateData!$H:$H,0))</f>
        <v>2</v>
      </c>
      <c r="E1760">
        <v>1</v>
      </c>
      <c r="F1760" s="19">
        <v>74</v>
      </c>
      <c r="G1760" t="s">
        <v>2</v>
      </c>
      <c r="H1760" s="5">
        <v>4</v>
      </c>
      <c r="I1760" t="s">
        <v>351</v>
      </c>
      <c r="J1760" s="15" t="str">
        <f t="shared" si="87"/>
        <v>1-74B-4</v>
      </c>
      <c r="K1760">
        <f>INDEX(FamilyPlateData!I:I,MATCH(I1760,FamilyPlateData!H:H,0))</f>
        <v>1</v>
      </c>
      <c r="L1760" t="str">
        <f>INDEX(FamilyPlateData!J:J,MATCH(I1760,FamilyPlateData!H:H,0))</f>
        <v>A3</v>
      </c>
      <c r="M1760">
        <v>1</v>
      </c>
      <c r="N1760">
        <v>1</v>
      </c>
      <c r="O1760">
        <f>IF(_xlfn.IFNA(INDEX(ShrinkageData!H:H,MATCH(J1760,ShrinkageData!H:H,0)), 0) = 0, 0, 1)</f>
        <v>0</v>
      </c>
      <c r="P1760">
        <v>0</v>
      </c>
      <c r="Q1760">
        <f t="shared" si="88"/>
        <v>1</v>
      </c>
      <c r="R1760" s="1">
        <v>43600</v>
      </c>
      <c r="S1760" s="16">
        <f t="shared" si="89"/>
        <v>163</v>
      </c>
    </row>
    <row r="1761" spans="1:19" x14ac:dyDescent="0.2">
      <c r="A1761" t="str">
        <f>INDEX(FamilyPlateData!$A:$A,MATCH($I1761,FamilyPlateData!$H:$H,0))</f>
        <v>F06M07</v>
      </c>
      <c r="B1761" t="str">
        <f>INDEX(FamilyPlateData!$C:$C,MATCH($I1761,FamilyPlateData!$H:$H,0))</f>
        <v>06</v>
      </c>
      <c r="C1761" t="str">
        <f>INDEX(FamilyPlateData!$D:$D,MATCH($I1761,FamilyPlateData!$H:$H,0))</f>
        <v>07</v>
      </c>
      <c r="D1761">
        <f>INDEX(FamilyPlateData!$B:$B,MATCH($I1761,FamilyPlateData!$H:$H,0))</f>
        <v>2</v>
      </c>
      <c r="E1761">
        <v>1</v>
      </c>
      <c r="F1761" s="19">
        <v>74</v>
      </c>
      <c r="G1761" t="s">
        <v>2</v>
      </c>
      <c r="H1761" s="5">
        <v>5</v>
      </c>
      <c r="I1761" t="s">
        <v>351</v>
      </c>
      <c r="J1761" s="15" t="str">
        <f t="shared" si="87"/>
        <v>1-74B-5</v>
      </c>
      <c r="K1761">
        <f>INDEX(FamilyPlateData!I:I,MATCH(I1761,FamilyPlateData!H:H,0))</f>
        <v>1</v>
      </c>
      <c r="L1761" t="str">
        <f>INDEX(FamilyPlateData!J:J,MATCH(I1761,FamilyPlateData!H:H,0))</f>
        <v>A3</v>
      </c>
      <c r="M1761">
        <v>1</v>
      </c>
      <c r="N1761">
        <v>1</v>
      </c>
      <c r="O1761">
        <f>IF(_xlfn.IFNA(INDEX(ShrinkageData!H:H,MATCH(J1761,ShrinkageData!H:H,0)), 0) = 0, 0, 1)</f>
        <v>0</v>
      </c>
      <c r="P1761">
        <v>0</v>
      </c>
      <c r="Q1761">
        <f t="shared" si="88"/>
        <v>1</v>
      </c>
      <c r="R1761" s="1">
        <v>43595</v>
      </c>
      <c r="S1761" s="16">
        <f t="shared" si="89"/>
        <v>158</v>
      </c>
    </row>
    <row r="1762" spans="1:19" x14ac:dyDescent="0.2">
      <c r="A1762" t="str">
        <f>INDEX(FamilyPlateData!$A:$A,MATCH($I1762,FamilyPlateData!$H:$H,0))</f>
        <v>F06M07</v>
      </c>
      <c r="B1762" t="str">
        <f>INDEX(FamilyPlateData!$C:$C,MATCH($I1762,FamilyPlateData!$H:$H,0))</f>
        <v>06</v>
      </c>
      <c r="C1762" t="str">
        <f>INDEX(FamilyPlateData!$D:$D,MATCH($I1762,FamilyPlateData!$H:$H,0))</f>
        <v>07</v>
      </c>
      <c r="D1762">
        <f>INDEX(FamilyPlateData!$B:$B,MATCH($I1762,FamilyPlateData!$H:$H,0))</f>
        <v>2</v>
      </c>
      <c r="E1762">
        <v>1</v>
      </c>
      <c r="F1762" s="19">
        <v>74</v>
      </c>
      <c r="G1762" t="s">
        <v>2</v>
      </c>
      <c r="H1762" s="5">
        <v>6</v>
      </c>
      <c r="I1762" t="s">
        <v>351</v>
      </c>
      <c r="J1762" s="15" t="str">
        <f t="shared" si="87"/>
        <v>1-74B-6</v>
      </c>
      <c r="K1762">
        <f>INDEX(FamilyPlateData!I:I,MATCH(I1762,FamilyPlateData!H:H,0))</f>
        <v>1</v>
      </c>
      <c r="L1762" t="str">
        <f>INDEX(FamilyPlateData!J:J,MATCH(I1762,FamilyPlateData!H:H,0))</f>
        <v>A3</v>
      </c>
      <c r="M1762">
        <v>1</v>
      </c>
      <c r="N1762">
        <v>1</v>
      </c>
      <c r="O1762">
        <f>IF(_xlfn.IFNA(INDEX(ShrinkageData!H:H,MATCH(J1762,ShrinkageData!H:H,0)), 0) = 0, 0, 1)</f>
        <v>1</v>
      </c>
      <c r="P1762">
        <v>0</v>
      </c>
      <c r="Q1762">
        <f t="shared" si="88"/>
        <v>0</v>
      </c>
      <c r="R1762" s="1">
        <v>43574</v>
      </c>
      <c r="S1762" s="16">
        <f t="shared" si="89"/>
        <v>137</v>
      </c>
    </row>
    <row r="1763" spans="1:19" x14ac:dyDescent="0.2">
      <c r="A1763" t="str">
        <f>INDEX(FamilyPlateData!$A:$A,MATCH($I1763,FamilyPlateData!$H:$H,0))</f>
        <v>F08M09</v>
      </c>
      <c r="B1763" t="str">
        <f>INDEX(FamilyPlateData!$C:$C,MATCH($I1763,FamilyPlateData!$H:$H,0))</f>
        <v>08</v>
      </c>
      <c r="C1763" t="str">
        <f>INDEX(FamilyPlateData!$D:$D,MATCH($I1763,FamilyPlateData!$H:$H,0))</f>
        <v>09</v>
      </c>
      <c r="D1763">
        <f>INDEX(FamilyPlateData!$B:$B,MATCH($I1763,FamilyPlateData!$H:$H,0))</f>
        <v>3</v>
      </c>
      <c r="E1763">
        <v>1</v>
      </c>
      <c r="F1763" s="19">
        <v>74</v>
      </c>
      <c r="G1763" t="s">
        <v>3</v>
      </c>
      <c r="H1763" s="5">
        <v>1</v>
      </c>
      <c r="I1763" t="s">
        <v>352</v>
      </c>
      <c r="J1763" s="15" t="str">
        <f t="shared" si="87"/>
        <v>1-74C-1</v>
      </c>
      <c r="K1763">
        <f>INDEX(FamilyPlateData!I:I,MATCH(I1763,FamilyPlateData!H:H,0))</f>
        <v>1</v>
      </c>
      <c r="L1763" t="str">
        <f>INDEX(FamilyPlateData!J:J,MATCH(I1763,FamilyPlateData!H:H,0))</f>
        <v>A4</v>
      </c>
      <c r="M1763">
        <v>1</v>
      </c>
      <c r="N1763">
        <v>1</v>
      </c>
      <c r="O1763">
        <f>IF(_xlfn.IFNA(INDEX(ShrinkageData!H:H,MATCH(J1763,ShrinkageData!H:H,0)), 0) = 0, 0, 1)</f>
        <v>0</v>
      </c>
      <c r="P1763">
        <v>0</v>
      </c>
      <c r="Q1763">
        <f t="shared" si="88"/>
        <v>1</v>
      </c>
      <c r="R1763" s="1">
        <v>43600</v>
      </c>
      <c r="S1763" s="16">
        <f t="shared" si="89"/>
        <v>163</v>
      </c>
    </row>
    <row r="1764" spans="1:19" x14ac:dyDescent="0.2">
      <c r="A1764" t="str">
        <f>INDEX(FamilyPlateData!$A:$A,MATCH($I1764,FamilyPlateData!$H:$H,0))</f>
        <v>F08M09</v>
      </c>
      <c r="B1764" t="str">
        <f>INDEX(FamilyPlateData!$C:$C,MATCH($I1764,FamilyPlateData!$H:$H,0))</f>
        <v>08</v>
      </c>
      <c r="C1764" t="str">
        <f>INDEX(FamilyPlateData!$D:$D,MATCH($I1764,FamilyPlateData!$H:$H,0))</f>
        <v>09</v>
      </c>
      <c r="D1764">
        <f>INDEX(FamilyPlateData!$B:$B,MATCH($I1764,FamilyPlateData!$H:$H,0))</f>
        <v>3</v>
      </c>
      <c r="E1764">
        <v>1</v>
      </c>
      <c r="F1764" s="19">
        <v>74</v>
      </c>
      <c r="G1764" t="s">
        <v>3</v>
      </c>
      <c r="H1764" s="5">
        <v>2</v>
      </c>
      <c r="I1764" t="s">
        <v>352</v>
      </c>
      <c r="J1764" s="15" t="str">
        <f t="shared" si="87"/>
        <v>1-74C-2</v>
      </c>
      <c r="K1764">
        <f>INDEX(FamilyPlateData!I:I,MATCH(I1764,FamilyPlateData!H:H,0))</f>
        <v>1</v>
      </c>
      <c r="L1764" t="str">
        <f>INDEX(FamilyPlateData!J:J,MATCH(I1764,FamilyPlateData!H:H,0))</f>
        <v>A4</v>
      </c>
      <c r="M1764">
        <v>1</v>
      </c>
      <c r="N1764">
        <v>1</v>
      </c>
      <c r="O1764">
        <f>IF(_xlfn.IFNA(INDEX(ShrinkageData!H:H,MATCH(J1764,ShrinkageData!H:H,0)), 0) = 0, 0, 1)</f>
        <v>0</v>
      </c>
      <c r="P1764">
        <v>0</v>
      </c>
      <c r="Q1764">
        <f t="shared" si="88"/>
        <v>1</v>
      </c>
      <c r="R1764" s="1">
        <v>43600</v>
      </c>
      <c r="S1764" s="16">
        <f t="shared" si="89"/>
        <v>163</v>
      </c>
    </row>
    <row r="1765" spans="1:19" x14ac:dyDescent="0.2">
      <c r="A1765" t="str">
        <f>INDEX(FamilyPlateData!$A:$A,MATCH($I1765,FamilyPlateData!$H:$H,0))</f>
        <v>F08M09</v>
      </c>
      <c r="B1765" t="str">
        <f>INDEX(FamilyPlateData!$C:$C,MATCH($I1765,FamilyPlateData!$H:$H,0))</f>
        <v>08</v>
      </c>
      <c r="C1765" t="str">
        <f>INDEX(FamilyPlateData!$D:$D,MATCH($I1765,FamilyPlateData!$H:$H,0))</f>
        <v>09</v>
      </c>
      <c r="D1765">
        <f>INDEX(FamilyPlateData!$B:$B,MATCH($I1765,FamilyPlateData!$H:$H,0))</f>
        <v>3</v>
      </c>
      <c r="E1765">
        <v>1</v>
      </c>
      <c r="F1765" s="19">
        <v>74</v>
      </c>
      <c r="G1765" t="s">
        <v>3</v>
      </c>
      <c r="H1765" s="5">
        <v>3</v>
      </c>
      <c r="I1765" t="s">
        <v>352</v>
      </c>
      <c r="J1765" s="15" t="str">
        <f t="shared" si="87"/>
        <v>1-74C-3</v>
      </c>
      <c r="K1765">
        <f>INDEX(FamilyPlateData!I:I,MATCH(I1765,FamilyPlateData!H:H,0))</f>
        <v>1</v>
      </c>
      <c r="L1765" t="str">
        <f>INDEX(FamilyPlateData!J:J,MATCH(I1765,FamilyPlateData!H:H,0))</f>
        <v>A4</v>
      </c>
      <c r="M1765">
        <v>1</v>
      </c>
      <c r="N1765">
        <v>1</v>
      </c>
      <c r="O1765">
        <f>IF(_xlfn.IFNA(INDEX(ShrinkageData!H:H,MATCH(J1765,ShrinkageData!H:H,0)), 0) = 0, 0, 1)</f>
        <v>0</v>
      </c>
      <c r="P1765">
        <v>0</v>
      </c>
      <c r="Q1765">
        <f t="shared" si="88"/>
        <v>1</v>
      </c>
      <c r="R1765" s="1">
        <v>43600</v>
      </c>
      <c r="S1765" s="16">
        <f t="shared" si="89"/>
        <v>163</v>
      </c>
    </row>
    <row r="1766" spans="1:19" x14ac:dyDescent="0.2">
      <c r="A1766" t="str">
        <f>INDEX(FamilyPlateData!$A:$A,MATCH($I1766,FamilyPlateData!$H:$H,0))</f>
        <v>F08M09</v>
      </c>
      <c r="B1766" t="str">
        <f>INDEX(FamilyPlateData!$C:$C,MATCH($I1766,FamilyPlateData!$H:$H,0))</f>
        <v>08</v>
      </c>
      <c r="C1766" t="str">
        <f>INDEX(FamilyPlateData!$D:$D,MATCH($I1766,FamilyPlateData!$H:$H,0))</f>
        <v>09</v>
      </c>
      <c r="D1766">
        <f>INDEX(FamilyPlateData!$B:$B,MATCH($I1766,FamilyPlateData!$H:$H,0))</f>
        <v>3</v>
      </c>
      <c r="E1766">
        <v>1</v>
      </c>
      <c r="F1766" s="19">
        <v>74</v>
      </c>
      <c r="G1766" t="s">
        <v>3</v>
      </c>
      <c r="H1766" s="5">
        <v>4</v>
      </c>
      <c r="I1766" t="s">
        <v>352</v>
      </c>
      <c r="J1766" s="15" t="str">
        <f t="shared" si="87"/>
        <v>1-74C-4</v>
      </c>
      <c r="K1766">
        <f>INDEX(FamilyPlateData!I:I,MATCH(I1766,FamilyPlateData!H:H,0))</f>
        <v>1</v>
      </c>
      <c r="L1766" t="str">
        <f>INDEX(FamilyPlateData!J:J,MATCH(I1766,FamilyPlateData!H:H,0))</f>
        <v>A4</v>
      </c>
      <c r="M1766">
        <v>1</v>
      </c>
      <c r="N1766">
        <v>1</v>
      </c>
      <c r="O1766">
        <f>IF(_xlfn.IFNA(INDEX(ShrinkageData!H:H,MATCH(J1766,ShrinkageData!H:H,0)), 0) = 0, 0, 1)</f>
        <v>0</v>
      </c>
      <c r="P1766">
        <v>0</v>
      </c>
      <c r="Q1766">
        <f t="shared" si="88"/>
        <v>1</v>
      </c>
      <c r="R1766" s="1">
        <v>43600</v>
      </c>
      <c r="S1766" s="16">
        <f t="shared" si="89"/>
        <v>163</v>
      </c>
    </row>
    <row r="1767" spans="1:19" x14ac:dyDescent="0.2">
      <c r="A1767" t="str">
        <f>INDEX(FamilyPlateData!$A:$A,MATCH($I1767,FamilyPlateData!$H:$H,0))</f>
        <v>F08M09</v>
      </c>
      <c r="B1767" t="str">
        <f>INDEX(FamilyPlateData!$C:$C,MATCH($I1767,FamilyPlateData!$H:$H,0))</f>
        <v>08</v>
      </c>
      <c r="C1767" t="str">
        <f>INDEX(FamilyPlateData!$D:$D,MATCH($I1767,FamilyPlateData!$H:$H,0))</f>
        <v>09</v>
      </c>
      <c r="D1767">
        <f>INDEX(FamilyPlateData!$B:$B,MATCH($I1767,FamilyPlateData!$H:$H,0))</f>
        <v>3</v>
      </c>
      <c r="E1767">
        <v>1</v>
      </c>
      <c r="F1767" s="19">
        <v>74</v>
      </c>
      <c r="G1767" t="s">
        <v>3</v>
      </c>
      <c r="H1767" s="5">
        <v>5</v>
      </c>
      <c r="I1767" t="s">
        <v>352</v>
      </c>
      <c r="J1767" s="15" t="str">
        <f t="shared" si="87"/>
        <v>1-74C-5</v>
      </c>
      <c r="K1767">
        <f>INDEX(FamilyPlateData!I:I,MATCH(I1767,FamilyPlateData!H:H,0))</f>
        <v>1</v>
      </c>
      <c r="L1767" t="str">
        <f>INDEX(FamilyPlateData!J:J,MATCH(I1767,FamilyPlateData!H:H,0))</f>
        <v>A4</v>
      </c>
      <c r="M1767">
        <v>1</v>
      </c>
      <c r="N1767">
        <v>1</v>
      </c>
      <c r="O1767">
        <f>IF(_xlfn.IFNA(INDEX(ShrinkageData!H:H,MATCH(J1767,ShrinkageData!H:H,0)), 0) = 0, 0, 1)</f>
        <v>0</v>
      </c>
      <c r="P1767">
        <v>0</v>
      </c>
      <c r="Q1767">
        <f t="shared" si="88"/>
        <v>1</v>
      </c>
      <c r="R1767" s="1">
        <v>43600</v>
      </c>
      <c r="S1767" s="16">
        <f t="shared" si="89"/>
        <v>163</v>
      </c>
    </row>
    <row r="1768" spans="1:19" x14ac:dyDescent="0.2">
      <c r="A1768" t="str">
        <f>INDEX(FamilyPlateData!$A:$A,MATCH($I1768,FamilyPlateData!$H:$H,0))</f>
        <v>F08M09</v>
      </c>
      <c r="B1768" t="str">
        <f>INDEX(FamilyPlateData!$C:$C,MATCH($I1768,FamilyPlateData!$H:$H,0))</f>
        <v>08</v>
      </c>
      <c r="C1768" t="str">
        <f>INDEX(FamilyPlateData!$D:$D,MATCH($I1768,FamilyPlateData!$H:$H,0))</f>
        <v>09</v>
      </c>
      <c r="D1768">
        <f>INDEX(FamilyPlateData!$B:$B,MATCH($I1768,FamilyPlateData!$H:$H,0))</f>
        <v>3</v>
      </c>
      <c r="E1768">
        <v>1</v>
      </c>
      <c r="F1768" s="19">
        <v>74</v>
      </c>
      <c r="G1768" t="s">
        <v>3</v>
      </c>
      <c r="H1768" s="5">
        <v>6</v>
      </c>
      <c r="I1768" t="s">
        <v>352</v>
      </c>
      <c r="J1768" s="15" t="str">
        <f t="shared" si="87"/>
        <v>1-74C-6</v>
      </c>
      <c r="K1768">
        <f>INDEX(FamilyPlateData!I:I,MATCH(I1768,FamilyPlateData!H:H,0))</f>
        <v>1</v>
      </c>
      <c r="L1768" t="str">
        <f>INDEX(FamilyPlateData!J:J,MATCH(I1768,FamilyPlateData!H:H,0))</f>
        <v>A4</v>
      </c>
      <c r="M1768">
        <v>1</v>
      </c>
      <c r="N1768">
        <v>1</v>
      </c>
      <c r="O1768">
        <f>IF(_xlfn.IFNA(INDEX(ShrinkageData!H:H,MATCH(J1768,ShrinkageData!H:H,0)), 0) = 0, 0, 1)</f>
        <v>0</v>
      </c>
      <c r="P1768">
        <v>0</v>
      </c>
      <c r="Q1768">
        <f t="shared" si="88"/>
        <v>1</v>
      </c>
      <c r="R1768" s="1">
        <v>43600</v>
      </c>
      <c r="S1768" s="16">
        <f t="shared" si="89"/>
        <v>163</v>
      </c>
    </row>
    <row r="1769" spans="1:19" x14ac:dyDescent="0.2">
      <c r="A1769" t="str">
        <f>INDEX(FamilyPlateData!$A:$A,MATCH($I1769,FamilyPlateData!$H:$H,0))</f>
        <v>F08M09</v>
      </c>
      <c r="B1769" t="str">
        <f>INDEX(FamilyPlateData!$C:$C,MATCH($I1769,FamilyPlateData!$H:$H,0))</f>
        <v>08</v>
      </c>
      <c r="C1769" t="str">
        <f>INDEX(FamilyPlateData!$D:$D,MATCH($I1769,FamilyPlateData!$H:$H,0))</f>
        <v>09</v>
      </c>
      <c r="D1769">
        <f>INDEX(FamilyPlateData!$B:$B,MATCH($I1769,FamilyPlateData!$H:$H,0))</f>
        <v>3</v>
      </c>
      <c r="E1769">
        <v>1</v>
      </c>
      <c r="F1769" s="19">
        <v>74</v>
      </c>
      <c r="G1769" t="s">
        <v>4</v>
      </c>
      <c r="H1769" s="5">
        <v>1</v>
      </c>
      <c r="I1769" t="s">
        <v>353</v>
      </c>
      <c r="J1769" s="15" t="str">
        <f t="shared" si="87"/>
        <v>1-74D-1</v>
      </c>
      <c r="K1769">
        <f>INDEX(FamilyPlateData!I:I,MATCH(I1769,FamilyPlateData!H:H,0))</f>
        <v>1</v>
      </c>
      <c r="L1769" t="str">
        <f>INDEX(FamilyPlateData!J:J,MATCH(I1769,FamilyPlateData!H:H,0))</f>
        <v>A4</v>
      </c>
      <c r="M1769">
        <v>0</v>
      </c>
      <c r="N1769">
        <v>0</v>
      </c>
      <c r="O1769">
        <f>IF(_xlfn.IFNA(INDEX(ShrinkageData!H:H,MATCH(J1769,ShrinkageData!H:H,0)), 0) = 0, 0, 1)</f>
        <v>0</v>
      </c>
      <c r="P1769">
        <v>0</v>
      </c>
      <c r="Q1769">
        <f t="shared" si="88"/>
        <v>0</v>
      </c>
      <c r="R1769" s="1" t="s">
        <v>921</v>
      </c>
      <c r="S1769" s="16">
        <f t="shared" si="89"/>
        <v>0</v>
      </c>
    </row>
    <row r="1770" spans="1:19" x14ac:dyDescent="0.2">
      <c r="A1770" t="str">
        <f>INDEX(FamilyPlateData!$A:$A,MATCH($I1770,FamilyPlateData!$H:$H,0))</f>
        <v>F08M09</v>
      </c>
      <c r="B1770" t="str">
        <f>INDEX(FamilyPlateData!$C:$C,MATCH($I1770,FamilyPlateData!$H:$H,0))</f>
        <v>08</v>
      </c>
      <c r="C1770" t="str">
        <f>INDEX(FamilyPlateData!$D:$D,MATCH($I1770,FamilyPlateData!$H:$H,0))</f>
        <v>09</v>
      </c>
      <c r="D1770">
        <f>INDEX(FamilyPlateData!$B:$B,MATCH($I1770,FamilyPlateData!$H:$H,0))</f>
        <v>3</v>
      </c>
      <c r="E1770">
        <v>1</v>
      </c>
      <c r="F1770" s="19">
        <v>74</v>
      </c>
      <c r="G1770" t="s">
        <v>4</v>
      </c>
      <c r="H1770" s="5">
        <v>2</v>
      </c>
      <c r="I1770" t="s">
        <v>353</v>
      </c>
      <c r="J1770" s="15" t="str">
        <f t="shared" si="87"/>
        <v>1-74D-2</v>
      </c>
      <c r="K1770">
        <f>INDEX(FamilyPlateData!I:I,MATCH(I1770,FamilyPlateData!H:H,0))</f>
        <v>1</v>
      </c>
      <c r="L1770" t="str">
        <f>INDEX(FamilyPlateData!J:J,MATCH(I1770,FamilyPlateData!H:H,0))</f>
        <v>A4</v>
      </c>
      <c r="M1770">
        <v>1</v>
      </c>
      <c r="N1770">
        <v>1</v>
      </c>
      <c r="O1770">
        <f>IF(_xlfn.IFNA(INDEX(ShrinkageData!H:H,MATCH(J1770,ShrinkageData!H:H,0)), 0) = 0, 0, 1)</f>
        <v>0</v>
      </c>
      <c r="P1770">
        <v>0</v>
      </c>
      <c r="Q1770">
        <f t="shared" si="88"/>
        <v>1</v>
      </c>
      <c r="R1770" s="1">
        <v>43600</v>
      </c>
      <c r="S1770" s="16">
        <f t="shared" si="89"/>
        <v>163</v>
      </c>
    </row>
    <row r="1771" spans="1:19" x14ac:dyDescent="0.2">
      <c r="A1771" t="str">
        <f>INDEX(FamilyPlateData!$A:$A,MATCH($I1771,FamilyPlateData!$H:$H,0))</f>
        <v>F08M09</v>
      </c>
      <c r="B1771" t="str">
        <f>INDEX(FamilyPlateData!$C:$C,MATCH($I1771,FamilyPlateData!$H:$H,0))</f>
        <v>08</v>
      </c>
      <c r="C1771" t="str">
        <f>INDEX(FamilyPlateData!$D:$D,MATCH($I1771,FamilyPlateData!$H:$H,0))</f>
        <v>09</v>
      </c>
      <c r="D1771">
        <f>INDEX(FamilyPlateData!$B:$B,MATCH($I1771,FamilyPlateData!$H:$H,0))</f>
        <v>3</v>
      </c>
      <c r="E1771">
        <v>1</v>
      </c>
      <c r="F1771" s="19">
        <v>74</v>
      </c>
      <c r="G1771" t="s">
        <v>4</v>
      </c>
      <c r="H1771" s="5">
        <v>3</v>
      </c>
      <c r="I1771" t="s">
        <v>353</v>
      </c>
      <c r="J1771" s="15" t="str">
        <f t="shared" si="87"/>
        <v>1-74D-3</v>
      </c>
      <c r="K1771">
        <f>INDEX(FamilyPlateData!I:I,MATCH(I1771,FamilyPlateData!H:H,0))</f>
        <v>1</v>
      </c>
      <c r="L1771" t="str">
        <f>INDEX(FamilyPlateData!J:J,MATCH(I1771,FamilyPlateData!H:H,0))</f>
        <v>A4</v>
      </c>
      <c r="M1771">
        <v>1</v>
      </c>
      <c r="N1771">
        <v>1</v>
      </c>
      <c r="O1771">
        <f>IF(_xlfn.IFNA(INDEX(ShrinkageData!H:H,MATCH(J1771,ShrinkageData!H:H,0)), 0) = 0, 0, 1)</f>
        <v>0</v>
      </c>
      <c r="P1771">
        <v>0</v>
      </c>
      <c r="Q1771">
        <f t="shared" si="88"/>
        <v>1</v>
      </c>
      <c r="R1771" s="1">
        <v>43600</v>
      </c>
      <c r="S1771" s="16">
        <f t="shared" si="89"/>
        <v>163</v>
      </c>
    </row>
    <row r="1772" spans="1:19" x14ac:dyDescent="0.2">
      <c r="A1772" t="str">
        <f>INDEX(FamilyPlateData!$A:$A,MATCH($I1772,FamilyPlateData!$H:$H,0))</f>
        <v>F08M09</v>
      </c>
      <c r="B1772" t="str">
        <f>INDEX(FamilyPlateData!$C:$C,MATCH($I1772,FamilyPlateData!$H:$H,0))</f>
        <v>08</v>
      </c>
      <c r="C1772" t="str">
        <f>INDEX(FamilyPlateData!$D:$D,MATCH($I1772,FamilyPlateData!$H:$H,0))</f>
        <v>09</v>
      </c>
      <c r="D1772">
        <f>INDEX(FamilyPlateData!$B:$B,MATCH($I1772,FamilyPlateData!$H:$H,0))</f>
        <v>3</v>
      </c>
      <c r="E1772">
        <v>1</v>
      </c>
      <c r="F1772" s="19">
        <v>74</v>
      </c>
      <c r="G1772" t="s">
        <v>4</v>
      </c>
      <c r="H1772" s="5">
        <v>4</v>
      </c>
      <c r="I1772" t="s">
        <v>353</v>
      </c>
      <c r="J1772" s="15" t="str">
        <f t="shared" si="87"/>
        <v>1-74D-4</v>
      </c>
      <c r="K1772">
        <f>INDEX(FamilyPlateData!I:I,MATCH(I1772,FamilyPlateData!H:H,0))</f>
        <v>1</v>
      </c>
      <c r="L1772" t="str">
        <f>INDEX(FamilyPlateData!J:J,MATCH(I1772,FamilyPlateData!H:H,0))</f>
        <v>A4</v>
      </c>
      <c r="M1772">
        <v>1</v>
      </c>
      <c r="N1772">
        <v>1</v>
      </c>
      <c r="O1772">
        <f>IF(_xlfn.IFNA(INDEX(ShrinkageData!H:H,MATCH(J1772,ShrinkageData!H:H,0)), 0) = 0, 0, 1)</f>
        <v>0</v>
      </c>
      <c r="P1772">
        <v>0</v>
      </c>
      <c r="Q1772">
        <f t="shared" si="88"/>
        <v>1</v>
      </c>
      <c r="R1772" s="1">
        <v>43600</v>
      </c>
      <c r="S1772" s="16">
        <f t="shared" si="89"/>
        <v>163</v>
      </c>
    </row>
    <row r="1773" spans="1:19" x14ac:dyDescent="0.2">
      <c r="A1773" t="str">
        <f>INDEX(FamilyPlateData!$A:$A,MATCH($I1773,FamilyPlateData!$H:$H,0))</f>
        <v>F08M09</v>
      </c>
      <c r="B1773" t="str">
        <f>INDEX(FamilyPlateData!$C:$C,MATCH($I1773,FamilyPlateData!$H:$H,0))</f>
        <v>08</v>
      </c>
      <c r="C1773" t="str">
        <f>INDEX(FamilyPlateData!$D:$D,MATCH($I1773,FamilyPlateData!$H:$H,0))</f>
        <v>09</v>
      </c>
      <c r="D1773">
        <f>INDEX(FamilyPlateData!$B:$B,MATCH($I1773,FamilyPlateData!$H:$H,0))</f>
        <v>3</v>
      </c>
      <c r="E1773">
        <v>1</v>
      </c>
      <c r="F1773" s="19">
        <v>74</v>
      </c>
      <c r="G1773" t="s">
        <v>4</v>
      </c>
      <c r="H1773" s="5">
        <v>5</v>
      </c>
      <c r="I1773" t="s">
        <v>353</v>
      </c>
      <c r="J1773" s="15" t="str">
        <f t="shared" si="87"/>
        <v>1-74D-5</v>
      </c>
      <c r="K1773">
        <f>INDEX(FamilyPlateData!I:I,MATCH(I1773,FamilyPlateData!H:H,0))</f>
        <v>1</v>
      </c>
      <c r="L1773" t="str">
        <f>INDEX(FamilyPlateData!J:J,MATCH(I1773,FamilyPlateData!H:H,0))</f>
        <v>A4</v>
      </c>
      <c r="M1773">
        <v>1</v>
      </c>
      <c r="N1773">
        <v>1</v>
      </c>
      <c r="O1773">
        <f>IF(_xlfn.IFNA(INDEX(ShrinkageData!H:H,MATCH(J1773,ShrinkageData!H:H,0)), 0) = 0, 0, 1)</f>
        <v>0</v>
      </c>
      <c r="P1773">
        <v>0</v>
      </c>
      <c r="Q1773">
        <f t="shared" si="88"/>
        <v>1</v>
      </c>
      <c r="R1773" s="1">
        <v>43600</v>
      </c>
      <c r="S1773" s="16">
        <f t="shared" si="89"/>
        <v>163</v>
      </c>
    </row>
    <row r="1774" spans="1:19" x14ac:dyDescent="0.2">
      <c r="A1774" t="str">
        <f>INDEX(FamilyPlateData!$A:$A,MATCH($I1774,FamilyPlateData!$H:$H,0))</f>
        <v>F08M09</v>
      </c>
      <c r="B1774" t="str">
        <f>INDEX(FamilyPlateData!$C:$C,MATCH($I1774,FamilyPlateData!$H:$H,0))</f>
        <v>08</v>
      </c>
      <c r="C1774" t="str">
        <f>INDEX(FamilyPlateData!$D:$D,MATCH($I1774,FamilyPlateData!$H:$H,0))</f>
        <v>09</v>
      </c>
      <c r="D1774">
        <f>INDEX(FamilyPlateData!$B:$B,MATCH($I1774,FamilyPlateData!$H:$H,0))</f>
        <v>3</v>
      </c>
      <c r="E1774">
        <v>1</v>
      </c>
      <c r="F1774" s="19">
        <v>74</v>
      </c>
      <c r="G1774" t="s">
        <v>4</v>
      </c>
      <c r="H1774" s="5">
        <v>6</v>
      </c>
      <c r="I1774" t="s">
        <v>353</v>
      </c>
      <c r="J1774" s="15" t="str">
        <f t="shared" si="87"/>
        <v>1-74D-6</v>
      </c>
      <c r="K1774">
        <f>INDEX(FamilyPlateData!I:I,MATCH(I1774,FamilyPlateData!H:H,0))</f>
        <v>1</v>
      </c>
      <c r="L1774" t="str">
        <f>INDEX(FamilyPlateData!J:J,MATCH(I1774,FamilyPlateData!H:H,0))</f>
        <v>A4</v>
      </c>
      <c r="M1774">
        <v>1</v>
      </c>
      <c r="N1774">
        <v>1</v>
      </c>
      <c r="O1774">
        <f>IF(_xlfn.IFNA(INDEX(ShrinkageData!H:H,MATCH(J1774,ShrinkageData!H:H,0)), 0) = 0, 0, 1)</f>
        <v>1</v>
      </c>
      <c r="P1774">
        <v>0</v>
      </c>
      <c r="Q1774">
        <f t="shared" si="88"/>
        <v>0</v>
      </c>
      <c r="R1774" s="1">
        <v>43583</v>
      </c>
      <c r="S1774" s="16">
        <f t="shared" si="89"/>
        <v>146</v>
      </c>
    </row>
    <row r="1775" spans="1:19" x14ac:dyDescent="0.2">
      <c r="A1775" t="str">
        <f>INDEX(FamilyPlateData!$A:$A,MATCH($I1775,FamilyPlateData!$H:$H,0))</f>
        <v>F04M08</v>
      </c>
      <c r="B1775" t="str">
        <f>INDEX(FamilyPlateData!$C:$C,MATCH($I1775,FamilyPlateData!$H:$H,0))</f>
        <v>04</v>
      </c>
      <c r="C1775" t="str">
        <f>INDEX(FamilyPlateData!$D:$D,MATCH($I1775,FamilyPlateData!$H:$H,0))</f>
        <v>08</v>
      </c>
      <c r="D1775">
        <f>INDEX(FamilyPlateData!$B:$B,MATCH($I1775,FamilyPlateData!$H:$H,0))</f>
        <v>2</v>
      </c>
      <c r="E1775">
        <v>1</v>
      </c>
      <c r="F1775" s="19">
        <v>75</v>
      </c>
      <c r="G1775" t="s">
        <v>1</v>
      </c>
      <c r="H1775" s="5">
        <v>1</v>
      </c>
      <c r="I1775" t="s">
        <v>354</v>
      </c>
      <c r="J1775" s="15" t="str">
        <f t="shared" si="87"/>
        <v>1-75A-1</v>
      </c>
      <c r="K1775">
        <f>INDEX(FamilyPlateData!I:I,MATCH(I1775,FamilyPlateData!H:H,0))</f>
        <v>2</v>
      </c>
      <c r="L1775" t="str">
        <f>INDEX(FamilyPlateData!J:J,MATCH(I1775,FamilyPlateData!H:H,0))</f>
        <v>A4</v>
      </c>
      <c r="M1775">
        <v>0</v>
      </c>
      <c r="N1775">
        <v>0</v>
      </c>
      <c r="O1775">
        <f>IF(_xlfn.IFNA(INDEX(ShrinkageData!H:H,MATCH(J1775,ShrinkageData!H:H,0)), 0) = 0, 0, 1)</f>
        <v>0</v>
      </c>
      <c r="P1775">
        <v>0</v>
      </c>
      <c r="Q1775">
        <f t="shared" si="88"/>
        <v>0</v>
      </c>
      <c r="R1775" s="1" t="s">
        <v>921</v>
      </c>
      <c r="S1775" s="16">
        <f t="shared" si="89"/>
        <v>0</v>
      </c>
    </row>
    <row r="1776" spans="1:19" x14ac:dyDescent="0.2">
      <c r="A1776" t="str">
        <f>INDEX(FamilyPlateData!$A:$A,MATCH($I1776,FamilyPlateData!$H:$H,0))</f>
        <v>F04M08</v>
      </c>
      <c r="B1776" t="str">
        <f>INDEX(FamilyPlateData!$C:$C,MATCH($I1776,FamilyPlateData!$H:$H,0))</f>
        <v>04</v>
      </c>
      <c r="C1776" t="str">
        <f>INDEX(FamilyPlateData!$D:$D,MATCH($I1776,FamilyPlateData!$H:$H,0))</f>
        <v>08</v>
      </c>
      <c r="D1776">
        <f>INDEX(FamilyPlateData!$B:$B,MATCH($I1776,FamilyPlateData!$H:$H,0))</f>
        <v>2</v>
      </c>
      <c r="E1776">
        <v>1</v>
      </c>
      <c r="F1776" s="19">
        <v>75</v>
      </c>
      <c r="G1776" t="s">
        <v>1</v>
      </c>
      <c r="H1776" s="5">
        <v>2</v>
      </c>
      <c r="I1776" t="s">
        <v>354</v>
      </c>
      <c r="J1776" s="15" t="str">
        <f t="shared" si="87"/>
        <v>1-75A-2</v>
      </c>
      <c r="K1776">
        <f>INDEX(FamilyPlateData!I:I,MATCH(I1776,FamilyPlateData!H:H,0))</f>
        <v>2</v>
      </c>
      <c r="L1776" t="str">
        <f>INDEX(FamilyPlateData!J:J,MATCH(I1776,FamilyPlateData!H:H,0))</f>
        <v>A4</v>
      </c>
      <c r="M1776">
        <v>1</v>
      </c>
      <c r="N1776">
        <v>1</v>
      </c>
      <c r="O1776">
        <f>IF(_xlfn.IFNA(INDEX(ShrinkageData!H:H,MATCH(J1776,ShrinkageData!H:H,0)), 0) = 0, 0, 1)</f>
        <v>1</v>
      </c>
      <c r="P1776">
        <v>0</v>
      </c>
      <c r="Q1776">
        <f t="shared" si="88"/>
        <v>0</v>
      </c>
      <c r="R1776" s="1">
        <v>43554</v>
      </c>
      <c r="S1776" s="16">
        <f t="shared" si="89"/>
        <v>117</v>
      </c>
    </row>
    <row r="1777" spans="1:19" x14ac:dyDescent="0.2">
      <c r="A1777" t="str">
        <f>INDEX(FamilyPlateData!$A:$A,MATCH($I1777,FamilyPlateData!$H:$H,0))</f>
        <v>F04M08</v>
      </c>
      <c r="B1777" t="str">
        <f>INDEX(FamilyPlateData!$C:$C,MATCH($I1777,FamilyPlateData!$H:$H,0))</f>
        <v>04</v>
      </c>
      <c r="C1777" t="str">
        <f>INDEX(FamilyPlateData!$D:$D,MATCH($I1777,FamilyPlateData!$H:$H,0))</f>
        <v>08</v>
      </c>
      <c r="D1777">
        <f>INDEX(FamilyPlateData!$B:$B,MATCH($I1777,FamilyPlateData!$H:$H,0))</f>
        <v>2</v>
      </c>
      <c r="E1777">
        <v>1</v>
      </c>
      <c r="F1777" s="19">
        <v>75</v>
      </c>
      <c r="G1777" t="s">
        <v>1</v>
      </c>
      <c r="H1777" s="5">
        <v>3</v>
      </c>
      <c r="I1777" t="s">
        <v>354</v>
      </c>
      <c r="J1777" s="15" t="str">
        <f t="shared" si="87"/>
        <v>1-75A-3</v>
      </c>
      <c r="K1777">
        <f>INDEX(FamilyPlateData!I:I,MATCH(I1777,FamilyPlateData!H:H,0))</f>
        <v>2</v>
      </c>
      <c r="L1777" t="str">
        <f>INDEX(FamilyPlateData!J:J,MATCH(I1777,FamilyPlateData!H:H,0))</f>
        <v>A4</v>
      </c>
      <c r="M1777">
        <v>1</v>
      </c>
      <c r="N1777">
        <v>1</v>
      </c>
      <c r="O1777">
        <f>IF(_xlfn.IFNA(INDEX(ShrinkageData!H:H,MATCH(J1777,ShrinkageData!H:H,0)), 0) = 0, 0, 1)</f>
        <v>0</v>
      </c>
      <c r="P1777">
        <v>0</v>
      </c>
      <c r="Q1777">
        <f t="shared" si="88"/>
        <v>1</v>
      </c>
      <c r="R1777" s="1">
        <v>43595</v>
      </c>
      <c r="S1777" s="16">
        <f t="shared" si="89"/>
        <v>158</v>
      </c>
    </row>
    <row r="1778" spans="1:19" x14ac:dyDescent="0.2">
      <c r="A1778" t="str">
        <f>INDEX(FamilyPlateData!$A:$A,MATCH($I1778,FamilyPlateData!$H:$H,0))</f>
        <v>F04M08</v>
      </c>
      <c r="B1778" t="str">
        <f>INDEX(FamilyPlateData!$C:$C,MATCH($I1778,FamilyPlateData!$H:$H,0))</f>
        <v>04</v>
      </c>
      <c r="C1778" t="str">
        <f>INDEX(FamilyPlateData!$D:$D,MATCH($I1778,FamilyPlateData!$H:$H,0))</f>
        <v>08</v>
      </c>
      <c r="D1778">
        <f>INDEX(FamilyPlateData!$B:$B,MATCH($I1778,FamilyPlateData!$H:$H,0))</f>
        <v>2</v>
      </c>
      <c r="E1778">
        <v>1</v>
      </c>
      <c r="F1778" s="19">
        <v>75</v>
      </c>
      <c r="G1778" t="s">
        <v>1</v>
      </c>
      <c r="H1778" s="5">
        <v>4</v>
      </c>
      <c r="I1778" t="s">
        <v>354</v>
      </c>
      <c r="J1778" s="15" t="str">
        <f t="shared" si="87"/>
        <v>1-75A-4</v>
      </c>
      <c r="K1778">
        <f>INDEX(FamilyPlateData!I:I,MATCH(I1778,FamilyPlateData!H:H,0))</f>
        <v>2</v>
      </c>
      <c r="L1778" t="str">
        <f>INDEX(FamilyPlateData!J:J,MATCH(I1778,FamilyPlateData!H:H,0))</f>
        <v>A4</v>
      </c>
      <c r="M1778">
        <v>1</v>
      </c>
      <c r="N1778">
        <v>1</v>
      </c>
      <c r="O1778">
        <f>IF(_xlfn.IFNA(INDEX(ShrinkageData!H:H,MATCH(J1778,ShrinkageData!H:H,0)), 0) = 0, 0, 1)</f>
        <v>0</v>
      </c>
      <c r="P1778">
        <v>0</v>
      </c>
      <c r="Q1778">
        <f t="shared" si="88"/>
        <v>1</v>
      </c>
      <c r="R1778" s="1">
        <v>43566</v>
      </c>
      <c r="S1778" s="16">
        <f t="shared" si="89"/>
        <v>129</v>
      </c>
    </row>
    <row r="1779" spans="1:19" x14ac:dyDescent="0.2">
      <c r="A1779" t="str">
        <f>INDEX(FamilyPlateData!$A:$A,MATCH($I1779,FamilyPlateData!$H:$H,0))</f>
        <v>F04M08</v>
      </c>
      <c r="B1779" t="str">
        <f>INDEX(FamilyPlateData!$C:$C,MATCH($I1779,FamilyPlateData!$H:$H,0))</f>
        <v>04</v>
      </c>
      <c r="C1779" t="str">
        <f>INDEX(FamilyPlateData!$D:$D,MATCH($I1779,FamilyPlateData!$H:$H,0))</f>
        <v>08</v>
      </c>
      <c r="D1779">
        <f>INDEX(FamilyPlateData!$B:$B,MATCH($I1779,FamilyPlateData!$H:$H,0))</f>
        <v>2</v>
      </c>
      <c r="E1779">
        <v>1</v>
      </c>
      <c r="F1779" s="19">
        <v>75</v>
      </c>
      <c r="G1779" t="s">
        <v>1</v>
      </c>
      <c r="H1779" s="5">
        <v>5</v>
      </c>
      <c r="I1779" t="s">
        <v>354</v>
      </c>
      <c r="J1779" s="15" t="str">
        <f t="shared" si="87"/>
        <v>1-75A-5</v>
      </c>
      <c r="K1779">
        <f>INDEX(FamilyPlateData!I:I,MATCH(I1779,FamilyPlateData!H:H,0))</f>
        <v>2</v>
      </c>
      <c r="L1779" t="str">
        <f>INDEX(FamilyPlateData!J:J,MATCH(I1779,FamilyPlateData!H:H,0))</f>
        <v>A4</v>
      </c>
      <c r="M1779">
        <v>0</v>
      </c>
      <c r="N1779">
        <v>0</v>
      </c>
      <c r="O1779">
        <f>IF(_xlfn.IFNA(INDEX(ShrinkageData!H:H,MATCH(J1779,ShrinkageData!H:H,0)), 0) = 0, 0, 1)</f>
        <v>0</v>
      </c>
      <c r="P1779">
        <v>0</v>
      </c>
      <c r="Q1779">
        <f t="shared" si="88"/>
        <v>0</v>
      </c>
      <c r="R1779" s="1" t="s">
        <v>921</v>
      </c>
      <c r="S1779" s="16">
        <f t="shared" si="89"/>
        <v>0</v>
      </c>
    </row>
    <row r="1780" spans="1:19" x14ac:dyDescent="0.2">
      <c r="A1780" t="str">
        <f>INDEX(FamilyPlateData!$A:$A,MATCH($I1780,FamilyPlateData!$H:$H,0))</f>
        <v>F04M08</v>
      </c>
      <c r="B1780" t="str">
        <f>INDEX(FamilyPlateData!$C:$C,MATCH($I1780,FamilyPlateData!$H:$H,0))</f>
        <v>04</v>
      </c>
      <c r="C1780" t="str">
        <f>INDEX(FamilyPlateData!$D:$D,MATCH($I1780,FamilyPlateData!$H:$H,0))</f>
        <v>08</v>
      </c>
      <c r="D1780">
        <f>INDEX(FamilyPlateData!$B:$B,MATCH($I1780,FamilyPlateData!$H:$H,0))</f>
        <v>2</v>
      </c>
      <c r="E1780">
        <v>1</v>
      </c>
      <c r="F1780" s="19">
        <v>75</v>
      </c>
      <c r="G1780" t="s">
        <v>1</v>
      </c>
      <c r="H1780" s="5">
        <v>6</v>
      </c>
      <c r="I1780" t="s">
        <v>354</v>
      </c>
      <c r="J1780" s="15" t="str">
        <f t="shared" si="87"/>
        <v>1-75A-6</v>
      </c>
      <c r="K1780">
        <f>INDEX(FamilyPlateData!I:I,MATCH(I1780,FamilyPlateData!H:H,0))</f>
        <v>2</v>
      </c>
      <c r="L1780" t="str">
        <f>INDEX(FamilyPlateData!J:J,MATCH(I1780,FamilyPlateData!H:H,0))</f>
        <v>A4</v>
      </c>
      <c r="M1780">
        <v>0</v>
      </c>
      <c r="N1780">
        <v>0</v>
      </c>
      <c r="O1780">
        <f>IF(_xlfn.IFNA(INDEX(ShrinkageData!H:H,MATCH(J1780,ShrinkageData!H:H,0)), 0) = 0, 0, 1)</f>
        <v>0</v>
      </c>
      <c r="P1780">
        <v>0</v>
      </c>
      <c r="Q1780">
        <f t="shared" si="88"/>
        <v>0</v>
      </c>
      <c r="R1780" s="1" t="s">
        <v>921</v>
      </c>
      <c r="S1780" s="16">
        <f t="shared" si="89"/>
        <v>0</v>
      </c>
    </row>
    <row r="1781" spans="1:19" x14ac:dyDescent="0.2">
      <c r="A1781" t="str">
        <f>INDEX(FamilyPlateData!$A:$A,MATCH($I1781,FamilyPlateData!$H:$H,0))</f>
        <v>F04M08</v>
      </c>
      <c r="B1781" t="str">
        <f>INDEX(FamilyPlateData!$C:$C,MATCH($I1781,FamilyPlateData!$H:$H,0))</f>
        <v>04</v>
      </c>
      <c r="C1781" t="str">
        <f>INDEX(FamilyPlateData!$D:$D,MATCH($I1781,FamilyPlateData!$H:$H,0))</f>
        <v>08</v>
      </c>
      <c r="D1781">
        <f>INDEX(FamilyPlateData!$B:$B,MATCH($I1781,FamilyPlateData!$H:$H,0))</f>
        <v>2</v>
      </c>
      <c r="E1781">
        <v>1</v>
      </c>
      <c r="F1781" s="19">
        <v>75</v>
      </c>
      <c r="G1781" t="s">
        <v>2</v>
      </c>
      <c r="H1781" s="5">
        <v>1</v>
      </c>
      <c r="I1781" t="s">
        <v>355</v>
      </c>
      <c r="J1781" s="15" t="str">
        <f t="shared" si="87"/>
        <v>1-75B-1</v>
      </c>
      <c r="K1781">
        <f>INDEX(FamilyPlateData!I:I,MATCH(I1781,FamilyPlateData!H:H,0))</f>
        <v>2</v>
      </c>
      <c r="L1781" t="str">
        <f>INDEX(FamilyPlateData!J:J,MATCH(I1781,FamilyPlateData!H:H,0))</f>
        <v>A4</v>
      </c>
      <c r="M1781">
        <v>1</v>
      </c>
      <c r="N1781">
        <v>1</v>
      </c>
      <c r="O1781">
        <f>IF(_xlfn.IFNA(INDEX(ShrinkageData!H:H,MATCH(J1781,ShrinkageData!H:H,0)), 0) = 0, 0, 1)</f>
        <v>1</v>
      </c>
      <c r="P1781">
        <v>0</v>
      </c>
      <c r="Q1781">
        <f t="shared" si="88"/>
        <v>0</v>
      </c>
      <c r="R1781" s="1">
        <v>43554</v>
      </c>
      <c r="S1781" s="16">
        <f t="shared" si="89"/>
        <v>117</v>
      </c>
    </row>
    <row r="1782" spans="1:19" x14ac:dyDescent="0.2">
      <c r="A1782" t="str">
        <f>INDEX(FamilyPlateData!$A:$A,MATCH($I1782,FamilyPlateData!$H:$H,0))</f>
        <v>F04M08</v>
      </c>
      <c r="B1782" t="str">
        <f>INDEX(FamilyPlateData!$C:$C,MATCH($I1782,FamilyPlateData!$H:$H,0))</f>
        <v>04</v>
      </c>
      <c r="C1782" t="str">
        <f>INDEX(FamilyPlateData!$D:$D,MATCH($I1782,FamilyPlateData!$H:$H,0))</f>
        <v>08</v>
      </c>
      <c r="D1782">
        <f>INDEX(FamilyPlateData!$B:$B,MATCH($I1782,FamilyPlateData!$H:$H,0))</f>
        <v>2</v>
      </c>
      <c r="E1782">
        <v>1</v>
      </c>
      <c r="F1782" s="19">
        <v>75</v>
      </c>
      <c r="G1782" t="s">
        <v>2</v>
      </c>
      <c r="H1782" s="5">
        <v>2</v>
      </c>
      <c r="I1782" t="s">
        <v>355</v>
      </c>
      <c r="J1782" s="15" t="str">
        <f t="shared" si="87"/>
        <v>1-75B-2</v>
      </c>
      <c r="K1782">
        <f>INDEX(FamilyPlateData!I:I,MATCH(I1782,FamilyPlateData!H:H,0))</f>
        <v>2</v>
      </c>
      <c r="L1782" t="str">
        <f>INDEX(FamilyPlateData!J:J,MATCH(I1782,FamilyPlateData!H:H,0))</f>
        <v>A4</v>
      </c>
      <c r="M1782">
        <v>1</v>
      </c>
      <c r="N1782">
        <v>1</v>
      </c>
      <c r="O1782">
        <f>IF(_xlfn.IFNA(INDEX(ShrinkageData!H:H,MATCH(J1782,ShrinkageData!H:H,0)), 0) = 0, 0, 1)</f>
        <v>0</v>
      </c>
      <c r="P1782">
        <v>0</v>
      </c>
      <c r="Q1782">
        <f t="shared" si="88"/>
        <v>1</v>
      </c>
      <c r="R1782" s="1">
        <v>43583</v>
      </c>
      <c r="S1782" s="16">
        <f t="shared" si="89"/>
        <v>146</v>
      </c>
    </row>
    <row r="1783" spans="1:19" x14ac:dyDescent="0.2">
      <c r="A1783" t="str">
        <f>INDEX(FamilyPlateData!$A:$A,MATCH($I1783,FamilyPlateData!$H:$H,0))</f>
        <v>F04M08</v>
      </c>
      <c r="B1783" t="str">
        <f>INDEX(FamilyPlateData!$C:$C,MATCH($I1783,FamilyPlateData!$H:$H,0))</f>
        <v>04</v>
      </c>
      <c r="C1783" t="str">
        <f>INDEX(FamilyPlateData!$D:$D,MATCH($I1783,FamilyPlateData!$H:$H,0))</f>
        <v>08</v>
      </c>
      <c r="D1783">
        <f>INDEX(FamilyPlateData!$B:$B,MATCH($I1783,FamilyPlateData!$H:$H,0))</f>
        <v>2</v>
      </c>
      <c r="E1783">
        <v>1</v>
      </c>
      <c r="F1783" s="19">
        <v>75</v>
      </c>
      <c r="G1783" t="s">
        <v>2</v>
      </c>
      <c r="H1783" s="5">
        <v>3</v>
      </c>
      <c r="I1783" t="s">
        <v>355</v>
      </c>
      <c r="J1783" s="15" t="str">
        <f t="shared" si="87"/>
        <v>1-75B-3</v>
      </c>
      <c r="K1783">
        <f>INDEX(FamilyPlateData!I:I,MATCH(I1783,FamilyPlateData!H:H,0))</f>
        <v>2</v>
      </c>
      <c r="L1783" t="str">
        <f>INDEX(FamilyPlateData!J:J,MATCH(I1783,FamilyPlateData!H:H,0))</f>
        <v>A4</v>
      </c>
      <c r="M1783">
        <v>1</v>
      </c>
      <c r="N1783">
        <v>1</v>
      </c>
      <c r="O1783">
        <f>IF(_xlfn.IFNA(INDEX(ShrinkageData!H:H,MATCH(J1783,ShrinkageData!H:H,0)), 0) = 0, 0, 1)</f>
        <v>0</v>
      </c>
      <c r="P1783">
        <v>0</v>
      </c>
      <c r="Q1783">
        <f t="shared" si="88"/>
        <v>1</v>
      </c>
      <c r="R1783" s="1">
        <v>43585</v>
      </c>
      <c r="S1783" s="16">
        <f t="shared" si="89"/>
        <v>148</v>
      </c>
    </row>
    <row r="1784" spans="1:19" x14ac:dyDescent="0.2">
      <c r="A1784" t="str">
        <f>INDEX(FamilyPlateData!$A:$A,MATCH($I1784,FamilyPlateData!$H:$H,0))</f>
        <v>F04M08</v>
      </c>
      <c r="B1784" t="str">
        <f>INDEX(FamilyPlateData!$C:$C,MATCH($I1784,FamilyPlateData!$H:$H,0))</f>
        <v>04</v>
      </c>
      <c r="C1784" t="str">
        <f>INDEX(FamilyPlateData!$D:$D,MATCH($I1784,FamilyPlateData!$H:$H,0))</f>
        <v>08</v>
      </c>
      <c r="D1784">
        <f>INDEX(FamilyPlateData!$B:$B,MATCH($I1784,FamilyPlateData!$H:$H,0))</f>
        <v>2</v>
      </c>
      <c r="E1784">
        <v>1</v>
      </c>
      <c r="F1784" s="19">
        <v>75</v>
      </c>
      <c r="G1784" t="s">
        <v>2</v>
      </c>
      <c r="H1784" s="5">
        <v>4</v>
      </c>
      <c r="I1784" t="s">
        <v>355</v>
      </c>
      <c r="J1784" s="15" t="str">
        <f t="shared" si="87"/>
        <v>1-75B-4</v>
      </c>
      <c r="K1784">
        <f>INDEX(FamilyPlateData!I:I,MATCH(I1784,FamilyPlateData!H:H,0))</f>
        <v>2</v>
      </c>
      <c r="L1784" t="str">
        <f>INDEX(FamilyPlateData!J:J,MATCH(I1784,FamilyPlateData!H:H,0))</f>
        <v>A4</v>
      </c>
      <c r="M1784">
        <v>0</v>
      </c>
      <c r="N1784">
        <v>0</v>
      </c>
      <c r="O1784">
        <f>IF(_xlfn.IFNA(INDEX(ShrinkageData!H:H,MATCH(J1784,ShrinkageData!H:H,0)), 0) = 0, 0, 1)</f>
        <v>0</v>
      </c>
      <c r="P1784">
        <v>0</v>
      </c>
      <c r="Q1784">
        <f t="shared" si="88"/>
        <v>0</v>
      </c>
      <c r="R1784" s="1" t="s">
        <v>921</v>
      </c>
      <c r="S1784" s="16">
        <f t="shared" si="89"/>
        <v>0</v>
      </c>
    </row>
    <row r="1785" spans="1:19" x14ac:dyDescent="0.2">
      <c r="A1785" t="str">
        <f>INDEX(FamilyPlateData!$A:$A,MATCH($I1785,FamilyPlateData!$H:$H,0))</f>
        <v>F04M08</v>
      </c>
      <c r="B1785" t="str">
        <f>INDEX(FamilyPlateData!$C:$C,MATCH($I1785,FamilyPlateData!$H:$H,0))</f>
        <v>04</v>
      </c>
      <c r="C1785" t="str">
        <f>INDEX(FamilyPlateData!$D:$D,MATCH($I1785,FamilyPlateData!$H:$H,0))</f>
        <v>08</v>
      </c>
      <c r="D1785">
        <f>INDEX(FamilyPlateData!$B:$B,MATCH($I1785,FamilyPlateData!$H:$H,0))</f>
        <v>2</v>
      </c>
      <c r="E1785">
        <v>1</v>
      </c>
      <c r="F1785" s="19">
        <v>75</v>
      </c>
      <c r="G1785" t="s">
        <v>2</v>
      </c>
      <c r="H1785" s="5">
        <v>5</v>
      </c>
      <c r="I1785" t="s">
        <v>355</v>
      </c>
      <c r="J1785" s="15" t="str">
        <f t="shared" si="87"/>
        <v>1-75B-5</v>
      </c>
      <c r="K1785">
        <f>INDEX(FamilyPlateData!I:I,MATCH(I1785,FamilyPlateData!H:H,0))</f>
        <v>2</v>
      </c>
      <c r="L1785" t="str">
        <f>INDEX(FamilyPlateData!J:J,MATCH(I1785,FamilyPlateData!H:H,0))</f>
        <v>A4</v>
      </c>
      <c r="M1785">
        <v>0</v>
      </c>
      <c r="N1785">
        <v>0</v>
      </c>
      <c r="O1785">
        <f>IF(_xlfn.IFNA(INDEX(ShrinkageData!H:H,MATCH(J1785,ShrinkageData!H:H,0)), 0) = 0, 0, 1)</f>
        <v>0</v>
      </c>
      <c r="P1785">
        <v>0</v>
      </c>
      <c r="Q1785">
        <f t="shared" si="88"/>
        <v>0</v>
      </c>
      <c r="R1785" s="1" t="s">
        <v>921</v>
      </c>
      <c r="S1785" s="16">
        <f t="shared" si="89"/>
        <v>0</v>
      </c>
    </row>
    <row r="1786" spans="1:19" x14ac:dyDescent="0.2">
      <c r="A1786" t="str">
        <f>INDEX(FamilyPlateData!$A:$A,MATCH($I1786,FamilyPlateData!$H:$H,0))</f>
        <v>F04M08</v>
      </c>
      <c r="B1786" t="str">
        <f>INDEX(FamilyPlateData!$C:$C,MATCH($I1786,FamilyPlateData!$H:$H,0))</f>
        <v>04</v>
      </c>
      <c r="C1786" t="str">
        <f>INDEX(FamilyPlateData!$D:$D,MATCH($I1786,FamilyPlateData!$H:$H,0))</f>
        <v>08</v>
      </c>
      <c r="D1786">
        <f>INDEX(FamilyPlateData!$B:$B,MATCH($I1786,FamilyPlateData!$H:$H,0))</f>
        <v>2</v>
      </c>
      <c r="E1786">
        <v>1</v>
      </c>
      <c r="F1786" s="19">
        <v>75</v>
      </c>
      <c r="G1786" t="s">
        <v>2</v>
      </c>
      <c r="H1786" s="5">
        <v>6</v>
      </c>
      <c r="I1786" t="s">
        <v>355</v>
      </c>
      <c r="J1786" s="15" t="str">
        <f t="shared" si="87"/>
        <v>1-75B-6</v>
      </c>
      <c r="K1786">
        <f>INDEX(FamilyPlateData!I:I,MATCH(I1786,FamilyPlateData!H:H,0))</f>
        <v>2</v>
      </c>
      <c r="L1786" t="str">
        <f>INDEX(FamilyPlateData!J:J,MATCH(I1786,FamilyPlateData!H:H,0))</f>
        <v>A4</v>
      </c>
      <c r="M1786">
        <v>1</v>
      </c>
      <c r="N1786">
        <v>1</v>
      </c>
      <c r="O1786">
        <f>IF(_xlfn.IFNA(INDEX(ShrinkageData!H:H,MATCH(J1786,ShrinkageData!H:H,0)), 0) = 0, 0, 1)</f>
        <v>0</v>
      </c>
      <c r="P1786">
        <v>0</v>
      </c>
      <c r="Q1786">
        <f t="shared" si="88"/>
        <v>1</v>
      </c>
      <c r="R1786" s="2">
        <v>43613</v>
      </c>
      <c r="S1786" s="16">
        <f t="shared" si="89"/>
        <v>176</v>
      </c>
    </row>
    <row r="1787" spans="1:19" x14ac:dyDescent="0.2">
      <c r="A1787" t="str">
        <f>INDEX(FamilyPlateData!$A:$A,MATCH($I1787,FamilyPlateData!$H:$H,0))</f>
        <v>F08M10</v>
      </c>
      <c r="B1787" t="str">
        <f>INDEX(FamilyPlateData!$C:$C,MATCH($I1787,FamilyPlateData!$H:$H,0))</f>
        <v>08</v>
      </c>
      <c r="C1787" t="str">
        <f>INDEX(FamilyPlateData!$D:$D,MATCH($I1787,FamilyPlateData!$H:$H,0))</f>
        <v>10</v>
      </c>
      <c r="D1787">
        <f>INDEX(FamilyPlateData!$B:$B,MATCH($I1787,FamilyPlateData!$H:$H,0))</f>
        <v>3</v>
      </c>
      <c r="E1787">
        <v>1</v>
      </c>
      <c r="F1787" s="19">
        <v>75</v>
      </c>
      <c r="G1787" t="s">
        <v>3</v>
      </c>
      <c r="H1787" s="5">
        <v>1</v>
      </c>
      <c r="I1787" t="s">
        <v>356</v>
      </c>
      <c r="J1787" s="15" t="str">
        <f t="shared" si="87"/>
        <v>1-75C-1</v>
      </c>
      <c r="K1787">
        <f>INDEX(FamilyPlateData!I:I,MATCH(I1787,FamilyPlateData!H:H,0))</f>
        <v>2</v>
      </c>
      <c r="L1787" t="str">
        <f>INDEX(FamilyPlateData!J:J,MATCH(I1787,FamilyPlateData!H:H,0))</f>
        <v>A3</v>
      </c>
      <c r="M1787">
        <v>0</v>
      </c>
      <c r="N1787">
        <v>0</v>
      </c>
      <c r="O1787">
        <f>IF(_xlfn.IFNA(INDEX(ShrinkageData!H:H,MATCH(J1787,ShrinkageData!H:H,0)), 0) = 0, 0, 1)</f>
        <v>0</v>
      </c>
      <c r="P1787">
        <v>0</v>
      </c>
      <c r="Q1787">
        <f t="shared" si="88"/>
        <v>0</v>
      </c>
      <c r="R1787" s="1" t="s">
        <v>921</v>
      </c>
      <c r="S1787" s="16">
        <f t="shared" si="89"/>
        <v>0</v>
      </c>
    </row>
    <row r="1788" spans="1:19" x14ac:dyDescent="0.2">
      <c r="A1788" t="str">
        <f>INDEX(FamilyPlateData!$A:$A,MATCH($I1788,FamilyPlateData!$H:$H,0))</f>
        <v>F08M10</v>
      </c>
      <c r="B1788" t="str">
        <f>INDEX(FamilyPlateData!$C:$C,MATCH($I1788,FamilyPlateData!$H:$H,0))</f>
        <v>08</v>
      </c>
      <c r="C1788" t="str">
        <f>INDEX(FamilyPlateData!$D:$D,MATCH($I1788,FamilyPlateData!$H:$H,0))</f>
        <v>10</v>
      </c>
      <c r="D1788">
        <f>INDEX(FamilyPlateData!$B:$B,MATCH($I1788,FamilyPlateData!$H:$H,0))</f>
        <v>3</v>
      </c>
      <c r="E1788">
        <v>1</v>
      </c>
      <c r="F1788" s="19">
        <v>75</v>
      </c>
      <c r="G1788" t="s">
        <v>3</v>
      </c>
      <c r="H1788" s="5">
        <v>2</v>
      </c>
      <c r="I1788" t="s">
        <v>356</v>
      </c>
      <c r="J1788" s="15" t="str">
        <f t="shared" si="87"/>
        <v>1-75C-2</v>
      </c>
      <c r="K1788">
        <f>INDEX(FamilyPlateData!I:I,MATCH(I1788,FamilyPlateData!H:H,0))</f>
        <v>2</v>
      </c>
      <c r="L1788" t="str">
        <f>INDEX(FamilyPlateData!J:J,MATCH(I1788,FamilyPlateData!H:H,0))</f>
        <v>A3</v>
      </c>
      <c r="M1788">
        <v>0</v>
      </c>
      <c r="N1788">
        <v>0</v>
      </c>
      <c r="O1788">
        <f>IF(_xlfn.IFNA(INDEX(ShrinkageData!H:H,MATCH(J1788,ShrinkageData!H:H,0)), 0) = 0, 0, 1)</f>
        <v>0</v>
      </c>
      <c r="P1788">
        <v>0</v>
      </c>
      <c r="Q1788">
        <f t="shared" si="88"/>
        <v>0</v>
      </c>
      <c r="R1788" s="1" t="s">
        <v>921</v>
      </c>
      <c r="S1788" s="16">
        <f t="shared" si="89"/>
        <v>0</v>
      </c>
    </row>
    <row r="1789" spans="1:19" x14ac:dyDescent="0.2">
      <c r="A1789" t="str">
        <f>INDEX(FamilyPlateData!$A:$A,MATCH($I1789,FamilyPlateData!$H:$H,0))</f>
        <v>F08M10</v>
      </c>
      <c r="B1789" t="str">
        <f>INDEX(FamilyPlateData!$C:$C,MATCH($I1789,FamilyPlateData!$H:$H,0))</f>
        <v>08</v>
      </c>
      <c r="C1789" t="str">
        <f>INDEX(FamilyPlateData!$D:$D,MATCH($I1789,FamilyPlateData!$H:$H,0))</f>
        <v>10</v>
      </c>
      <c r="D1789">
        <f>INDEX(FamilyPlateData!$B:$B,MATCH($I1789,FamilyPlateData!$H:$H,0))</f>
        <v>3</v>
      </c>
      <c r="E1789">
        <v>1</v>
      </c>
      <c r="F1789" s="19">
        <v>75</v>
      </c>
      <c r="G1789" t="s">
        <v>3</v>
      </c>
      <c r="H1789" s="5">
        <v>3</v>
      </c>
      <c r="I1789" t="s">
        <v>356</v>
      </c>
      <c r="J1789" s="15" t="str">
        <f t="shared" si="87"/>
        <v>1-75C-3</v>
      </c>
      <c r="K1789">
        <f>INDEX(FamilyPlateData!I:I,MATCH(I1789,FamilyPlateData!H:H,0))</f>
        <v>2</v>
      </c>
      <c r="L1789" t="str">
        <f>INDEX(FamilyPlateData!J:J,MATCH(I1789,FamilyPlateData!H:H,0))</f>
        <v>A3</v>
      </c>
      <c r="M1789">
        <v>1</v>
      </c>
      <c r="N1789">
        <v>1</v>
      </c>
      <c r="O1789">
        <f>IF(_xlfn.IFNA(INDEX(ShrinkageData!H:H,MATCH(J1789,ShrinkageData!H:H,0)), 0) = 0, 0, 1)</f>
        <v>0</v>
      </c>
      <c r="P1789">
        <v>0</v>
      </c>
      <c r="Q1789">
        <f t="shared" si="88"/>
        <v>1</v>
      </c>
      <c r="R1789" s="1">
        <v>43600</v>
      </c>
      <c r="S1789" s="16">
        <f t="shared" si="89"/>
        <v>163</v>
      </c>
    </row>
    <row r="1790" spans="1:19" x14ac:dyDescent="0.2">
      <c r="A1790" t="str">
        <f>INDEX(FamilyPlateData!$A:$A,MATCH($I1790,FamilyPlateData!$H:$H,0))</f>
        <v>F08M10</v>
      </c>
      <c r="B1790" t="str">
        <f>INDEX(FamilyPlateData!$C:$C,MATCH($I1790,FamilyPlateData!$H:$H,0))</f>
        <v>08</v>
      </c>
      <c r="C1790" t="str">
        <f>INDEX(FamilyPlateData!$D:$D,MATCH($I1790,FamilyPlateData!$H:$H,0))</f>
        <v>10</v>
      </c>
      <c r="D1790">
        <f>INDEX(FamilyPlateData!$B:$B,MATCH($I1790,FamilyPlateData!$H:$H,0))</f>
        <v>3</v>
      </c>
      <c r="E1790">
        <v>1</v>
      </c>
      <c r="F1790" s="19">
        <v>75</v>
      </c>
      <c r="G1790" t="s">
        <v>3</v>
      </c>
      <c r="H1790" s="5">
        <v>4</v>
      </c>
      <c r="I1790" t="s">
        <v>356</v>
      </c>
      <c r="J1790" s="15" t="str">
        <f t="shared" si="87"/>
        <v>1-75C-4</v>
      </c>
      <c r="K1790">
        <f>INDEX(FamilyPlateData!I:I,MATCH(I1790,FamilyPlateData!H:H,0))</f>
        <v>2</v>
      </c>
      <c r="L1790" t="str">
        <f>INDEX(FamilyPlateData!J:J,MATCH(I1790,FamilyPlateData!H:H,0))</f>
        <v>A3</v>
      </c>
      <c r="M1790">
        <v>0</v>
      </c>
      <c r="N1790">
        <v>0</v>
      </c>
      <c r="O1790">
        <f>IF(_xlfn.IFNA(INDEX(ShrinkageData!H:H,MATCH(J1790,ShrinkageData!H:H,0)), 0) = 0, 0, 1)</f>
        <v>0</v>
      </c>
      <c r="P1790">
        <v>0</v>
      </c>
      <c r="Q1790">
        <f t="shared" si="88"/>
        <v>0</v>
      </c>
      <c r="R1790" s="1" t="s">
        <v>921</v>
      </c>
      <c r="S1790" s="16">
        <f t="shared" si="89"/>
        <v>0</v>
      </c>
    </row>
    <row r="1791" spans="1:19" x14ac:dyDescent="0.2">
      <c r="A1791" t="str">
        <f>INDEX(FamilyPlateData!$A:$A,MATCH($I1791,FamilyPlateData!$H:$H,0))</f>
        <v>F08M10</v>
      </c>
      <c r="B1791" t="str">
        <f>INDEX(FamilyPlateData!$C:$C,MATCH($I1791,FamilyPlateData!$H:$H,0))</f>
        <v>08</v>
      </c>
      <c r="C1791" t="str">
        <f>INDEX(FamilyPlateData!$D:$D,MATCH($I1791,FamilyPlateData!$H:$H,0))</f>
        <v>10</v>
      </c>
      <c r="D1791">
        <f>INDEX(FamilyPlateData!$B:$B,MATCH($I1791,FamilyPlateData!$H:$H,0))</f>
        <v>3</v>
      </c>
      <c r="E1791">
        <v>1</v>
      </c>
      <c r="F1791" s="19">
        <v>75</v>
      </c>
      <c r="G1791" t="s">
        <v>3</v>
      </c>
      <c r="H1791" s="5">
        <v>5</v>
      </c>
      <c r="I1791" t="s">
        <v>356</v>
      </c>
      <c r="J1791" s="15" t="str">
        <f t="shared" si="87"/>
        <v>1-75C-5</v>
      </c>
      <c r="K1791">
        <f>INDEX(FamilyPlateData!I:I,MATCH(I1791,FamilyPlateData!H:H,0))</f>
        <v>2</v>
      </c>
      <c r="L1791" t="str">
        <f>INDEX(FamilyPlateData!J:J,MATCH(I1791,FamilyPlateData!H:H,0))</f>
        <v>A3</v>
      </c>
      <c r="M1791">
        <v>0</v>
      </c>
      <c r="N1791">
        <v>0</v>
      </c>
      <c r="O1791">
        <f>IF(_xlfn.IFNA(INDEX(ShrinkageData!H:H,MATCH(J1791,ShrinkageData!H:H,0)), 0) = 0, 0, 1)</f>
        <v>0</v>
      </c>
      <c r="P1791">
        <v>0</v>
      </c>
      <c r="Q1791">
        <f t="shared" si="88"/>
        <v>0</v>
      </c>
      <c r="R1791" s="1" t="s">
        <v>921</v>
      </c>
      <c r="S1791" s="16">
        <f t="shared" si="89"/>
        <v>0</v>
      </c>
    </row>
    <row r="1792" spans="1:19" x14ac:dyDescent="0.2">
      <c r="A1792" t="str">
        <f>INDEX(FamilyPlateData!$A:$A,MATCH($I1792,FamilyPlateData!$H:$H,0))</f>
        <v>F08M10</v>
      </c>
      <c r="B1792" t="str">
        <f>INDEX(FamilyPlateData!$C:$C,MATCH($I1792,FamilyPlateData!$H:$H,0))</f>
        <v>08</v>
      </c>
      <c r="C1792" t="str">
        <f>INDEX(FamilyPlateData!$D:$D,MATCH($I1792,FamilyPlateData!$H:$H,0))</f>
        <v>10</v>
      </c>
      <c r="D1792">
        <f>INDEX(FamilyPlateData!$B:$B,MATCH($I1792,FamilyPlateData!$H:$H,0))</f>
        <v>3</v>
      </c>
      <c r="E1792">
        <v>1</v>
      </c>
      <c r="F1792" s="19">
        <v>75</v>
      </c>
      <c r="G1792" t="s">
        <v>3</v>
      </c>
      <c r="H1792" s="5">
        <v>6</v>
      </c>
      <c r="I1792" t="s">
        <v>356</v>
      </c>
      <c r="J1792" s="15" t="str">
        <f t="shared" ref="J1792:J1855" si="90">CONCATENATE(I1792,"-",H1792)</f>
        <v>1-75C-6</v>
      </c>
      <c r="K1792">
        <f>INDEX(FamilyPlateData!I:I,MATCH(I1792,FamilyPlateData!H:H,0))</f>
        <v>2</v>
      </c>
      <c r="L1792" t="str">
        <f>INDEX(FamilyPlateData!J:J,MATCH(I1792,FamilyPlateData!H:H,0))</f>
        <v>A3</v>
      </c>
      <c r="M1792">
        <v>1</v>
      </c>
      <c r="N1792">
        <v>1</v>
      </c>
      <c r="O1792">
        <f>IF(_xlfn.IFNA(INDEX(ShrinkageData!H:H,MATCH(J1792,ShrinkageData!H:H,0)), 0) = 0, 0, 1)</f>
        <v>0</v>
      </c>
      <c r="P1792">
        <v>0</v>
      </c>
      <c r="Q1792">
        <f t="shared" si="88"/>
        <v>1</v>
      </c>
      <c r="R1792" s="1">
        <v>43600</v>
      </c>
      <c r="S1792" s="16">
        <f t="shared" si="89"/>
        <v>163</v>
      </c>
    </row>
    <row r="1793" spans="1:19" x14ac:dyDescent="0.2">
      <c r="A1793" t="str">
        <f>INDEX(FamilyPlateData!$A:$A,MATCH($I1793,FamilyPlateData!$H:$H,0))</f>
        <v>F08M10</v>
      </c>
      <c r="B1793" t="str">
        <f>INDEX(FamilyPlateData!$C:$C,MATCH($I1793,FamilyPlateData!$H:$H,0))</f>
        <v>08</v>
      </c>
      <c r="C1793" t="str">
        <f>INDEX(FamilyPlateData!$D:$D,MATCH($I1793,FamilyPlateData!$H:$H,0))</f>
        <v>10</v>
      </c>
      <c r="D1793">
        <f>INDEX(FamilyPlateData!$B:$B,MATCH($I1793,FamilyPlateData!$H:$H,0))</f>
        <v>3</v>
      </c>
      <c r="E1793">
        <v>1</v>
      </c>
      <c r="F1793" s="19">
        <v>75</v>
      </c>
      <c r="G1793" t="s">
        <v>4</v>
      </c>
      <c r="H1793" s="5">
        <v>1</v>
      </c>
      <c r="I1793" t="s">
        <v>357</v>
      </c>
      <c r="J1793" s="15" t="str">
        <f t="shared" si="90"/>
        <v>1-75D-1</v>
      </c>
      <c r="K1793">
        <f>INDEX(FamilyPlateData!I:I,MATCH(I1793,FamilyPlateData!H:H,0))</f>
        <v>2</v>
      </c>
      <c r="L1793" t="str">
        <f>INDEX(FamilyPlateData!J:J,MATCH(I1793,FamilyPlateData!H:H,0))</f>
        <v>A3</v>
      </c>
      <c r="M1793">
        <v>1</v>
      </c>
      <c r="N1793">
        <v>1</v>
      </c>
      <c r="O1793">
        <f>IF(_xlfn.IFNA(INDEX(ShrinkageData!H:H,MATCH(J1793,ShrinkageData!H:H,0)), 0) = 0, 0, 1)</f>
        <v>0</v>
      </c>
      <c r="P1793">
        <v>0</v>
      </c>
      <c r="Q1793">
        <f t="shared" si="88"/>
        <v>1</v>
      </c>
      <c r="R1793" s="1">
        <v>43595</v>
      </c>
      <c r="S1793" s="16">
        <f t="shared" si="89"/>
        <v>158</v>
      </c>
    </row>
    <row r="1794" spans="1:19" x14ac:dyDescent="0.2">
      <c r="A1794" t="str">
        <f>INDEX(FamilyPlateData!$A:$A,MATCH($I1794,FamilyPlateData!$H:$H,0))</f>
        <v>F08M10</v>
      </c>
      <c r="B1794" t="str">
        <f>INDEX(FamilyPlateData!$C:$C,MATCH($I1794,FamilyPlateData!$H:$H,0))</f>
        <v>08</v>
      </c>
      <c r="C1794" t="str">
        <f>INDEX(FamilyPlateData!$D:$D,MATCH($I1794,FamilyPlateData!$H:$H,0))</f>
        <v>10</v>
      </c>
      <c r="D1794">
        <f>INDEX(FamilyPlateData!$B:$B,MATCH($I1794,FamilyPlateData!$H:$H,0))</f>
        <v>3</v>
      </c>
      <c r="E1794">
        <v>1</v>
      </c>
      <c r="F1794" s="19">
        <v>75</v>
      </c>
      <c r="G1794" t="s">
        <v>4</v>
      </c>
      <c r="H1794" s="5">
        <v>2</v>
      </c>
      <c r="I1794" t="s">
        <v>357</v>
      </c>
      <c r="J1794" s="15" t="str">
        <f t="shared" si="90"/>
        <v>1-75D-2</v>
      </c>
      <c r="K1794">
        <f>INDEX(FamilyPlateData!I:I,MATCH(I1794,FamilyPlateData!H:H,0))</f>
        <v>2</v>
      </c>
      <c r="L1794" t="str">
        <f>INDEX(FamilyPlateData!J:J,MATCH(I1794,FamilyPlateData!H:H,0))</f>
        <v>A3</v>
      </c>
      <c r="M1794">
        <v>1</v>
      </c>
      <c r="N1794">
        <v>1</v>
      </c>
      <c r="O1794">
        <f>IF(_xlfn.IFNA(INDEX(ShrinkageData!H:H,MATCH(J1794,ShrinkageData!H:H,0)), 0) = 0, 0, 1)</f>
        <v>0</v>
      </c>
      <c r="P1794">
        <v>0</v>
      </c>
      <c r="Q1794">
        <f t="shared" si="88"/>
        <v>1</v>
      </c>
      <c r="R1794" s="1">
        <v>43600</v>
      </c>
      <c r="S1794" s="16">
        <f t="shared" si="89"/>
        <v>163</v>
      </c>
    </row>
    <row r="1795" spans="1:19" x14ac:dyDescent="0.2">
      <c r="A1795" t="str">
        <f>INDEX(FamilyPlateData!$A:$A,MATCH($I1795,FamilyPlateData!$H:$H,0))</f>
        <v>F08M10</v>
      </c>
      <c r="B1795" t="str">
        <f>INDEX(FamilyPlateData!$C:$C,MATCH($I1795,FamilyPlateData!$H:$H,0))</f>
        <v>08</v>
      </c>
      <c r="C1795" t="str">
        <f>INDEX(FamilyPlateData!$D:$D,MATCH($I1795,FamilyPlateData!$H:$H,0))</f>
        <v>10</v>
      </c>
      <c r="D1795">
        <f>INDEX(FamilyPlateData!$B:$B,MATCH($I1795,FamilyPlateData!$H:$H,0))</f>
        <v>3</v>
      </c>
      <c r="E1795">
        <v>1</v>
      </c>
      <c r="F1795" s="19">
        <v>75</v>
      </c>
      <c r="G1795" t="s">
        <v>4</v>
      </c>
      <c r="H1795" s="5">
        <v>3</v>
      </c>
      <c r="I1795" t="s">
        <v>357</v>
      </c>
      <c r="J1795" s="15" t="str">
        <f t="shared" si="90"/>
        <v>1-75D-3</v>
      </c>
      <c r="K1795">
        <f>INDEX(FamilyPlateData!I:I,MATCH(I1795,FamilyPlateData!H:H,0))</f>
        <v>2</v>
      </c>
      <c r="L1795" t="str">
        <f>INDEX(FamilyPlateData!J:J,MATCH(I1795,FamilyPlateData!H:H,0))</f>
        <v>A3</v>
      </c>
      <c r="M1795">
        <v>1</v>
      </c>
      <c r="N1795">
        <v>1</v>
      </c>
      <c r="O1795">
        <f>IF(_xlfn.IFNA(INDEX(ShrinkageData!H:H,MATCH(J1795,ShrinkageData!H:H,0)), 0) = 0, 0, 1)</f>
        <v>0</v>
      </c>
      <c r="P1795">
        <v>0</v>
      </c>
      <c r="Q1795">
        <f t="shared" ref="Q1795:Q1858" si="91">IF(AND(M1795=1,N1795=1,O1795=0,P1795=0),1,0)</f>
        <v>1</v>
      </c>
      <c r="R1795" s="1">
        <v>43600</v>
      </c>
      <c r="S1795" s="16">
        <f t="shared" ref="S1795:S1858" si="92">IF(AND(R1795 &lt;&gt; "", R1795 &lt;&gt; "n/a"), R1795-DATE(2018,12,3), 0)</f>
        <v>163</v>
      </c>
    </row>
    <row r="1796" spans="1:19" x14ac:dyDescent="0.2">
      <c r="A1796" t="str">
        <f>INDEX(FamilyPlateData!$A:$A,MATCH($I1796,FamilyPlateData!$H:$H,0))</f>
        <v>F08M10</v>
      </c>
      <c r="B1796" t="str">
        <f>INDEX(FamilyPlateData!$C:$C,MATCH($I1796,FamilyPlateData!$H:$H,0))</f>
        <v>08</v>
      </c>
      <c r="C1796" t="str">
        <f>INDEX(FamilyPlateData!$D:$D,MATCH($I1796,FamilyPlateData!$H:$H,0))</f>
        <v>10</v>
      </c>
      <c r="D1796">
        <f>INDEX(FamilyPlateData!$B:$B,MATCH($I1796,FamilyPlateData!$H:$H,0))</f>
        <v>3</v>
      </c>
      <c r="E1796">
        <v>1</v>
      </c>
      <c r="F1796" s="19">
        <v>75</v>
      </c>
      <c r="G1796" t="s">
        <v>4</v>
      </c>
      <c r="H1796" s="5">
        <v>4</v>
      </c>
      <c r="I1796" t="s">
        <v>357</v>
      </c>
      <c r="J1796" s="15" t="str">
        <f t="shared" si="90"/>
        <v>1-75D-4</v>
      </c>
      <c r="K1796">
        <f>INDEX(FamilyPlateData!I:I,MATCH(I1796,FamilyPlateData!H:H,0))</f>
        <v>2</v>
      </c>
      <c r="L1796" t="str">
        <f>INDEX(FamilyPlateData!J:J,MATCH(I1796,FamilyPlateData!H:H,0))</f>
        <v>A3</v>
      </c>
      <c r="M1796">
        <v>0</v>
      </c>
      <c r="N1796">
        <v>0</v>
      </c>
      <c r="O1796">
        <f>IF(_xlfn.IFNA(INDEX(ShrinkageData!H:H,MATCH(J1796,ShrinkageData!H:H,0)), 0) = 0, 0, 1)</f>
        <v>0</v>
      </c>
      <c r="P1796">
        <v>0</v>
      </c>
      <c r="Q1796">
        <f t="shared" si="91"/>
        <v>0</v>
      </c>
      <c r="R1796" s="1" t="s">
        <v>921</v>
      </c>
      <c r="S1796" s="16">
        <f t="shared" si="92"/>
        <v>0</v>
      </c>
    </row>
    <row r="1797" spans="1:19" x14ac:dyDescent="0.2">
      <c r="A1797" t="str">
        <f>INDEX(FamilyPlateData!$A:$A,MATCH($I1797,FamilyPlateData!$H:$H,0))</f>
        <v>F08M10</v>
      </c>
      <c r="B1797" t="str">
        <f>INDEX(FamilyPlateData!$C:$C,MATCH($I1797,FamilyPlateData!$H:$H,0))</f>
        <v>08</v>
      </c>
      <c r="C1797" t="str">
        <f>INDEX(FamilyPlateData!$D:$D,MATCH($I1797,FamilyPlateData!$H:$H,0))</f>
        <v>10</v>
      </c>
      <c r="D1797">
        <f>INDEX(FamilyPlateData!$B:$B,MATCH($I1797,FamilyPlateData!$H:$H,0))</f>
        <v>3</v>
      </c>
      <c r="E1797">
        <v>1</v>
      </c>
      <c r="F1797" s="19">
        <v>75</v>
      </c>
      <c r="G1797" t="s">
        <v>4</v>
      </c>
      <c r="H1797" s="5">
        <v>5</v>
      </c>
      <c r="I1797" t="s">
        <v>357</v>
      </c>
      <c r="J1797" s="15" t="str">
        <f t="shared" si="90"/>
        <v>1-75D-5</v>
      </c>
      <c r="K1797">
        <f>INDEX(FamilyPlateData!I:I,MATCH(I1797,FamilyPlateData!H:H,0))</f>
        <v>2</v>
      </c>
      <c r="L1797" t="str">
        <f>INDEX(FamilyPlateData!J:J,MATCH(I1797,FamilyPlateData!H:H,0))</f>
        <v>A3</v>
      </c>
      <c r="M1797">
        <v>1</v>
      </c>
      <c r="N1797">
        <v>1</v>
      </c>
      <c r="O1797">
        <f>IF(_xlfn.IFNA(INDEX(ShrinkageData!H:H,MATCH(J1797,ShrinkageData!H:H,0)), 0) = 0, 0, 1)</f>
        <v>0</v>
      </c>
      <c r="P1797">
        <v>0</v>
      </c>
      <c r="Q1797">
        <f t="shared" si="91"/>
        <v>1</v>
      </c>
      <c r="R1797" s="1">
        <v>43600</v>
      </c>
      <c r="S1797" s="16">
        <f t="shared" si="92"/>
        <v>163</v>
      </c>
    </row>
    <row r="1798" spans="1:19" x14ac:dyDescent="0.2">
      <c r="A1798" t="str">
        <f>INDEX(FamilyPlateData!$A:$A,MATCH($I1798,FamilyPlateData!$H:$H,0))</f>
        <v>F08M10</v>
      </c>
      <c r="B1798" t="str">
        <f>INDEX(FamilyPlateData!$C:$C,MATCH($I1798,FamilyPlateData!$H:$H,0))</f>
        <v>08</v>
      </c>
      <c r="C1798" t="str">
        <f>INDEX(FamilyPlateData!$D:$D,MATCH($I1798,FamilyPlateData!$H:$H,0))</f>
        <v>10</v>
      </c>
      <c r="D1798">
        <f>INDEX(FamilyPlateData!$B:$B,MATCH($I1798,FamilyPlateData!$H:$H,0))</f>
        <v>3</v>
      </c>
      <c r="E1798">
        <v>1</v>
      </c>
      <c r="F1798" s="19">
        <v>75</v>
      </c>
      <c r="G1798" t="s">
        <v>4</v>
      </c>
      <c r="H1798" s="5">
        <v>6</v>
      </c>
      <c r="I1798" t="s">
        <v>357</v>
      </c>
      <c r="J1798" s="15" t="str">
        <f t="shared" si="90"/>
        <v>1-75D-6</v>
      </c>
      <c r="K1798">
        <f>INDEX(FamilyPlateData!I:I,MATCH(I1798,FamilyPlateData!H:H,0))</f>
        <v>2</v>
      </c>
      <c r="L1798" t="str">
        <f>INDEX(FamilyPlateData!J:J,MATCH(I1798,FamilyPlateData!H:H,0))</f>
        <v>A3</v>
      </c>
      <c r="M1798">
        <v>1</v>
      </c>
      <c r="N1798">
        <v>1</v>
      </c>
      <c r="O1798">
        <f>IF(_xlfn.IFNA(INDEX(ShrinkageData!H:H,MATCH(J1798,ShrinkageData!H:H,0)), 0) = 0, 0, 1)</f>
        <v>0</v>
      </c>
      <c r="P1798">
        <v>0</v>
      </c>
      <c r="Q1798">
        <f t="shared" si="91"/>
        <v>1</v>
      </c>
      <c r="R1798" s="1">
        <v>43600</v>
      </c>
      <c r="S1798" s="16">
        <f t="shared" si="92"/>
        <v>163</v>
      </c>
    </row>
    <row r="1799" spans="1:19" x14ac:dyDescent="0.2">
      <c r="A1799" t="str">
        <f>INDEX(FamilyPlateData!$A:$A,MATCH($I1799,FamilyPlateData!$H:$H,0))</f>
        <v>F06M07</v>
      </c>
      <c r="B1799" t="str">
        <f>INDEX(FamilyPlateData!$C:$C,MATCH($I1799,FamilyPlateData!$H:$H,0))</f>
        <v>06</v>
      </c>
      <c r="C1799" t="str">
        <f>INDEX(FamilyPlateData!$D:$D,MATCH($I1799,FamilyPlateData!$H:$H,0))</f>
        <v>07</v>
      </c>
      <c r="D1799">
        <f>INDEX(FamilyPlateData!$B:$B,MATCH($I1799,FamilyPlateData!$H:$H,0))</f>
        <v>2</v>
      </c>
      <c r="E1799">
        <v>1</v>
      </c>
      <c r="F1799" s="19">
        <v>76</v>
      </c>
      <c r="G1799" t="s">
        <v>1</v>
      </c>
      <c r="H1799" s="5">
        <v>1</v>
      </c>
      <c r="I1799" t="s">
        <v>358</v>
      </c>
      <c r="J1799" s="15" t="str">
        <f t="shared" si="90"/>
        <v>1-76A-1</v>
      </c>
      <c r="K1799">
        <f>INDEX(FamilyPlateData!I:I,MATCH(I1799,FamilyPlateData!H:H,0))</f>
        <v>2</v>
      </c>
      <c r="L1799" t="str">
        <f>INDEX(FamilyPlateData!J:J,MATCH(I1799,FamilyPlateData!H:H,0))</f>
        <v>A3</v>
      </c>
      <c r="M1799">
        <v>0</v>
      </c>
      <c r="N1799">
        <v>1</v>
      </c>
      <c r="O1799">
        <f>IF(_xlfn.IFNA(INDEX(ShrinkageData!H:H,MATCH(J1799,ShrinkageData!H:H,0)), 0) = 0, 0, 1)</f>
        <v>0</v>
      </c>
      <c r="P1799">
        <v>1</v>
      </c>
      <c r="Q1799">
        <f t="shared" si="91"/>
        <v>0</v>
      </c>
      <c r="R1799" s="1">
        <v>43600</v>
      </c>
      <c r="S1799" s="16">
        <f t="shared" si="92"/>
        <v>163</v>
      </c>
    </row>
    <row r="1800" spans="1:19" x14ac:dyDescent="0.2">
      <c r="A1800" t="str">
        <f>INDEX(FamilyPlateData!$A:$A,MATCH($I1800,FamilyPlateData!$H:$H,0))</f>
        <v>F06M07</v>
      </c>
      <c r="B1800" t="str">
        <f>INDEX(FamilyPlateData!$C:$C,MATCH($I1800,FamilyPlateData!$H:$H,0))</f>
        <v>06</v>
      </c>
      <c r="C1800" t="str">
        <f>INDEX(FamilyPlateData!$D:$D,MATCH($I1800,FamilyPlateData!$H:$H,0))</f>
        <v>07</v>
      </c>
      <c r="D1800">
        <f>INDEX(FamilyPlateData!$B:$B,MATCH($I1800,FamilyPlateData!$H:$H,0))</f>
        <v>2</v>
      </c>
      <c r="E1800">
        <v>1</v>
      </c>
      <c r="F1800" s="19">
        <v>76</v>
      </c>
      <c r="G1800" t="s">
        <v>1</v>
      </c>
      <c r="H1800" s="5">
        <v>2</v>
      </c>
      <c r="I1800" t="s">
        <v>358</v>
      </c>
      <c r="J1800" s="15" t="str">
        <f t="shared" si="90"/>
        <v>1-76A-2</v>
      </c>
      <c r="K1800">
        <f>INDEX(FamilyPlateData!I:I,MATCH(I1800,FamilyPlateData!H:H,0))</f>
        <v>2</v>
      </c>
      <c r="L1800" t="str">
        <f>INDEX(FamilyPlateData!J:J,MATCH(I1800,FamilyPlateData!H:H,0))</f>
        <v>A3</v>
      </c>
      <c r="M1800">
        <v>1</v>
      </c>
      <c r="N1800">
        <v>1</v>
      </c>
      <c r="O1800">
        <f>IF(_xlfn.IFNA(INDEX(ShrinkageData!H:H,MATCH(J1800,ShrinkageData!H:H,0)), 0) = 0, 0, 1)</f>
        <v>0</v>
      </c>
      <c r="P1800">
        <v>0</v>
      </c>
      <c r="Q1800">
        <f t="shared" si="91"/>
        <v>1</v>
      </c>
      <c r="R1800" s="1">
        <v>43585</v>
      </c>
      <c r="S1800" s="16">
        <f t="shared" si="92"/>
        <v>148</v>
      </c>
    </row>
    <row r="1801" spans="1:19" x14ac:dyDescent="0.2">
      <c r="A1801" t="str">
        <f>INDEX(FamilyPlateData!$A:$A,MATCH($I1801,FamilyPlateData!$H:$H,0))</f>
        <v>F06M07</v>
      </c>
      <c r="B1801" t="str">
        <f>INDEX(FamilyPlateData!$C:$C,MATCH($I1801,FamilyPlateData!$H:$H,0))</f>
        <v>06</v>
      </c>
      <c r="C1801" t="str">
        <f>INDEX(FamilyPlateData!$D:$D,MATCH($I1801,FamilyPlateData!$H:$H,0))</f>
        <v>07</v>
      </c>
      <c r="D1801">
        <f>INDEX(FamilyPlateData!$B:$B,MATCH($I1801,FamilyPlateData!$H:$H,0))</f>
        <v>2</v>
      </c>
      <c r="E1801">
        <v>1</v>
      </c>
      <c r="F1801" s="19">
        <v>76</v>
      </c>
      <c r="G1801" t="s">
        <v>1</v>
      </c>
      <c r="H1801" s="5">
        <v>3</v>
      </c>
      <c r="I1801" t="s">
        <v>358</v>
      </c>
      <c r="J1801" s="15" t="str">
        <f t="shared" si="90"/>
        <v>1-76A-3</v>
      </c>
      <c r="K1801">
        <f>INDEX(FamilyPlateData!I:I,MATCH(I1801,FamilyPlateData!H:H,0))</f>
        <v>2</v>
      </c>
      <c r="L1801" t="str">
        <f>INDEX(FamilyPlateData!J:J,MATCH(I1801,FamilyPlateData!H:H,0))</f>
        <v>A3</v>
      </c>
      <c r="M1801">
        <v>1</v>
      </c>
      <c r="N1801">
        <v>1</v>
      </c>
      <c r="O1801">
        <f>IF(_xlfn.IFNA(INDEX(ShrinkageData!H:H,MATCH(J1801,ShrinkageData!H:H,0)), 0) = 0, 0, 1)</f>
        <v>0</v>
      </c>
      <c r="P1801">
        <v>0</v>
      </c>
      <c r="Q1801">
        <f t="shared" si="91"/>
        <v>1</v>
      </c>
      <c r="R1801" s="1">
        <v>43600</v>
      </c>
      <c r="S1801" s="16">
        <f t="shared" si="92"/>
        <v>163</v>
      </c>
    </row>
    <row r="1802" spans="1:19" x14ac:dyDescent="0.2">
      <c r="A1802" t="str">
        <f>INDEX(FamilyPlateData!$A:$A,MATCH($I1802,FamilyPlateData!$H:$H,0))</f>
        <v>F06M07</v>
      </c>
      <c r="B1802" t="str">
        <f>INDEX(FamilyPlateData!$C:$C,MATCH($I1802,FamilyPlateData!$H:$H,0))</f>
        <v>06</v>
      </c>
      <c r="C1802" t="str">
        <f>INDEX(FamilyPlateData!$D:$D,MATCH($I1802,FamilyPlateData!$H:$H,0))</f>
        <v>07</v>
      </c>
      <c r="D1802">
        <f>INDEX(FamilyPlateData!$B:$B,MATCH($I1802,FamilyPlateData!$H:$H,0))</f>
        <v>2</v>
      </c>
      <c r="E1802">
        <v>1</v>
      </c>
      <c r="F1802" s="19">
        <v>76</v>
      </c>
      <c r="G1802" t="s">
        <v>1</v>
      </c>
      <c r="H1802" s="5">
        <v>4</v>
      </c>
      <c r="I1802" t="s">
        <v>358</v>
      </c>
      <c r="J1802" s="15" t="str">
        <f t="shared" si="90"/>
        <v>1-76A-4</v>
      </c>
      <c r="K1802">
        <f>INDEX(FamilyPlateData!I:I,MATCH(I1802,FamilyPlateData!H:H,0))</f>
        <v>2</v>
      </c>
      <c r="L1802" t="str">
        <f>INDEX(FamilyPlateData!J:J,MATCH(I1802,FamilyPlateData!H:H,0))</f>
        <v>A3</v>
      </c>
      <c r="M1802">
        <v>1</v>
      </c>
      <c r="N1802">
        <v>1</v>
      </c>
      <c r="O1802">
        <f>IF(_xlfn.IFNA(INDEX(ShrinkageData!H:H,MATCH(J1802,ShrinkageData!H:H,0)), 0) = 0, 0, 1)</f>
        <v>0</v>
      </c>
      <c r="P1802">
        <v>0</v>
      </c>
      <c r="Q1802">
        <f t="shared" si="91"/>
        <v>1</v>
      </c>
      <c r="R1802" s="1">
        <v>43593</v>
      </c>
      <c r="S1802" s="16">
        <f t="shared" si="92"/>
        <v>156</v>
      </c>
    </row>
    <row r="1803" spans="1:19" x14ac:dyDescent="0.2">
      <c r="A1803" t="str">
        <f>INDEX(FamilyPlateData!$A:$A,MATCH($I1803,FamilyPlateData!$H:$H,0))</f>
        <v>F06M07</v>
      </c>
      <c r="B1803" t="str">
        <f>INDEX(FamilyPlateData!$C:$C,MATCH($I1803,FamilyPlateData!$H:$H,0))</f>
        <v>06</v>
      </c>
      <c r="C1803" t="str">
        <f>INDEX(FamilyPlateData!$D:$D,MATCH($I1803,FamilyPlateData!$H:$H,0))</f>
        <v>07</v>
      </c>
      <c r="D1803">
        <f>INDEX(FamilyPlateData!$B:$B,MATCH($I1803,FamilyPlateData!$H:$H,0))</f>
        <v>2</v>
      </c>
      <c r="E1803">
        <v>1</v>
      </c>
      <c r="F1803" s="19">
        <v>76</v>
      </c>
      <c r="G1803" t="s">
        <v>1</v>
      </c>
      <c r="H1803" s="5">
        <v>5</v>
      </c>
      <c r="I1803" t="s">
        <v>358</v>
      </c>
      <c r="J1803" s="15" t="str">
        <f t="shared" si="90"/>
        <v>1-76A-5</v>
      </c>
      <c r="K1803">
        <f>INDEX(FamilyPlateData!I:I,MATCH(I1803,FamilyPlateData!H:H,0))</f>
        <v>2</v>
      </c>
      <c r="L1803" t="str">
        <f>INDEX(FamilyPlateData!J:J,MATCH(I1803,FamilyPlateData!H:H,0))</f>
        <v>A3</v>
      </c>
      <c r="M1803">
        <v>1</v>
      </c>
      <c r="N1803">
        <v>1</v>
      </c>
      <c r="O1803">
        <f>IF(_xlfn.IFNA(INDEX(ShrinkageData!H:H,MATCH(J1803,ShrinkageData!H:H,0)), 0) = 0, 0, 1)</f>
        <v>1</v>
      </c>
      <c r="P1803">
        <v>0</v>
      </c>
      <c r="Q1803">
        <f t="shared" si="91"/>
        <v>0</v>
      </c>
      <c r="R1803" s="1">
        <v>43574</v>
      </c>
      <c r="S1803" s="16">
        <f t="shared" si="92"/>
        <v>137</v>
      </c>
    </row>
    <row r="1804" spans="1:19" x14ac:dyDescent="0.2">
      <c r="A1804" t="str">
        <f>INDEX(FamilyPlateData!$A:$A,MATCH($I1804,FamilyPlateData!$H:$H,0))</f>
        <v>F06M07</v>
      </c>
      <c r="B1804" t="str">
        <f>INDEX(FamilyPlateData!$C:$C,MATCH($I1804,FamilyPlateData!$H:$H,0))</f>
        <v>06</v>
      </c>
      <c r="C1804" t="str">
        <f>INDEX(FamilyPlateData!$D:$D,MATCH($I1804,FamilyPlateData!$H:$H,0))</f>
        <v>07</v>
      </c>
      <c r="D1804">
        <f>INDEX(FamilyPlateData!$B:$B,MATCH($I1804,FamilyPlateData!$H:$H,0))</f>
        <v>2</v>
      </c>
      <c r="E1804">
        <v>1</v>
      </c>
      <c r="F1804" s="19">
        <v>76</v>
      </c>
      <c r="G1804" t="s">
        <v>1</v>
      </c>
      <c r="H1804" s="5">
        <v>6</v>
      </c>
      <c r="I1804" t="s">
        <v>358</v>
      </c>
      <c r="J1804" s="15" t="str">
        <f t="shared" si="90"/>
        <v>1-76A-6</v>
      </c>
      <c r="K1804">
        <f>INDEX(FamilyPlateData!I:I,MATCH(I1804,FamilyPlateData!H:H,0))</f>
        <v>2</v>
      </c>
      <c r="L1804" t="str">
        <f>INDEX(FamilyPlateData!J:J,MATCH(I1804,FamilyPlateData!H:H,0))</f>
        <v>A3</v>
      </c>
      <c r="M1804">
        <v>1</v>
      </c>
      <c r="N1804">
        <v>1</v>
      </c>
      <c r="O1804">
        <f>IF(_xlfn.IFNA(INDEX(ShrinkageData!H:H,MATCH(J1804,ShrinkageData!H:H,0)), 0) = 0, 0, 1)</f>
        <v>0</v>
      </c>
      <c r="P1804">
        <v>0</v>
      </c>
      <c r="Q1804">
        <f t="shared" si="91"/>
        <v>1</v>
      </c>
      <c r="R1804" s="1">
        <v>43583</v>
      </c>
      <c r="S1804" s="16">
        <f t="shared" si="92"/>
        <v>146</v>
      </c>
    </row>
    <row r="1805" spans="1:19" x14ac:dyDescent="0.2">
      <c r="A1805" t="str">
        <f>INDEX(FamilyPlateData!$A:$A,MATCH($I1805,FamilyPlateData!$H:$H,0))</f>
        <v>F06M07</v>
      </c>
      <c r="B1805" t="str">
        <f>INDEX(FamilyPlateData!$C:$C,MATCH($I1805,FamilyPlateData!$H:$H,0))</f>
        <v>06</v>
      </c>
      <c r="C1805" t="str">
        <f>INDEX(FamilyPlateData!$D:$D,MATCH($I1805,FamilyPlateData!$H:$H,0))</f>
        <v>07</v>
      </c>
      <c r="D1805">
        <f>INDEX(FamilyPlateData!$B:$B,MATCH($I1805,FamilyPlateData!$H:$H,0))</f>
        <v>2</v>
      </c>
      <c r="E1805">
        <v>1</v>
      </c>
      <c r="F1805" s="19">
        <v>76</v>
      </c>
      <c r="G1805" t="s">
        <v>2</v>
      </c>
      <c r="H1805" s="5">
        <v>1</v>
      </c>
      <c r="I1805" t="s">
        <v>359</v>
      </c>
      <c r="J1805" s="15" t="str">
        <f t="shared" si="90"/>
        <v>1-76B-1</v>
      </c>
      <c r="K1805">
        <f>INDEX(FamilyPlateData!I:I,MATCH(I1805,FamilyPlateData!H:H,0))</f>
        <v>2</v>
      </c>
      <c r="L1805" t="str">
        <f>INDEX(FamilyPlateData!J:J,MATCH(I1805,FamilyPlateData!H:H,0))</f>
        <v>A3</v>
      </c>
      <c r="M1805">
        <v>1</v>
      </c>
      <c r="N1805">
        <v>1</v>
      </c>
      <c r="O1805">
        <f>IF(_xlfn.IFNA(INDEX(ShrinkageData!H:H,MATCH(J1805,ShrinkageData!H:H,0)), 0) = 0, 0, 1)</f>
        <v>1</v>
      </c>
      <c r="P1805">
        <v>0</v>
      </c>
      <c r="Q1805">
        <f t="shared" si="91"/>
        <v>0</v>
      </c>
      <c r="R1805" s="1">
        <v>43554</v>
      </c>
      <c r="S1805" s="16">
        <f t="shared" si="92"/>
        <v>117</v>
      </c>
    </row>
    <row r="1806" spans="1:19" x14ac:dyDescent="0.2">
      <c r="A1806" t="str">
        <f>INDEX(FamilyPlateData!$A:$A,MATCH($I1806,FamilyPlateData!$H:$H,0))</f>
        <v>F06M07</v>
      </c>
      <c r="B1806" t="str">
        <f>INDEX(FamilyPlateData!$C:$C,MATCH($I1806,FamilyPlateData!$H:$H,0))</f>
        <v>06</v>
      </c>
      <c r="C1806" t="str">
        <f>INDEX(FamilyPlateData!$D:$D,MATCH($I1806,FamilyPlateData!$H:$H,0))</f>
        <v>07</v>
      </c>
      <c r="D1806">
        <f>INDEX(FamilyPlateData!$B:$B,MATCH($I1806,FamilyPlateData!$H:$H,0))</f>
        <v>2</v>
      </c>
      <c r="E1806">
        <v>1</v>
      </c>
      <c r="F1806" s="19">
        <v>76</v>
      </c>
      <c r="G1806" t="s">
        <v>2</v>
      </c>
      <c r="H1806" s="5">
        <v>2</v>
      </c>
      <c r="I1806" t="s">
        <v>359</v>
      </c>
      <c r="J1806" s="15" t="str">
        <f t="shared" si="90"/>
        <v>1-76B-2</v>
      </c>
      <c r="K1806">
        <f>INDEX(FamilyPlateData!I:I,MATCH(I1806,FamilyPlateData!H:H,0))</f>
        <v>2</v>
      </c>
      <c r="L1806" t="str">
        <f>INDEX(FamilyPlateData!J:J,MATCH(I1806,FamilyPlateData!H:H,0))</f>
        <v>A3</v>
      </c>
      <c r="M1806">
        <v>1</v>
      </c>
      <c r="N1806">
        <v>1</v>
      </c>
      <c r="O1806">
        <f>IF(_xlfn.IFNA(INDEX(ShrinkageData!H:H,MATCH(J1806,ShrinkageData!H:H,0)), 0) = 0, 0, 1)</f>
        <v>0</v>
      </c>
      <c r="P1806">
        <v>0</v>
      </c>
      <c r="Q1806">
        <f t="shared" si="91"/>
        <v>1</v>
      </c>
      <c r="R1806" s="1">
        <v>43593</v>
      </c>
      <c r="S1806" s="16">
        <f t="shared" si="92"/>
        <v>156</v>
      </c>
    </row>
    <row r="1807" spans="1:19" x14ac:dyDescent="0.2">
      <c r="A1807" t="str">
        <f>INDEX(FamilyPlateData!$A:$A,MATCH($I1807,FamilyPlateData!$H:$H,0))</f>
        <v>F06M07</v>
      </c>
      <c r="B1807" t="str">
        <f>INDEX(FamilyPlateData!$C:$C,MATCH($I1807,FamilyPlateData!$H:$H,0))</f>
        <v>06</v>
      </c>
      <c r="C1807" t="str">
        <f>INDEX(FamilyPlateData!$D:$D,MATCH($I1807,FamilyPlateData!$H:$H,0))</f>
        <v>07</v>
      </c>
      <c r="D1807">
        <f>INDEX(FamilyPlateData!$B:$B,MATCH($I1807,FamilyPlateData!$H:$H,0))</f>
        <v>2</v>
      </c>
      <c r="E1807">
        <v>1</v>
      </c>
      <c r="F1807" s="19">
        <v>76</v>
      </c>
      <c r="G1807" t="s">
        <v>2</v>
      </c>
      <c r="H1807" s="5">
        <v>3</v>
      </c>
      <c r="I1807" t="s">
        <v>359</v>
      </c>
      <c r="J1807" s="15" t="str">
        <f t="shared" si="90"/>
        <v>1-76B-3</v>
      </c>
      <c r="K1807">
        <f>INDEX(FamilyPlateData!I:I,MATCH(I1807,FamilyPlateData!H:H,0))</f>
        <v>2</v>
      </c>
      <c r="L1807" t="str">
        <f>INDEX(FamilyPlateData!J:J,MATCH(I1807,FamilyPlateData!H:H,0))</f>
        <v>A3</v>
      </c>
      <c r="M1807">
        <v>1</v>
      </c>
      <c r="N1807">
        <v>1</v>
      </c>
      <c r="O1807">
        <f>IF(_xlfn.IFNA(INDEX(ShrinkageData!H:H,MATCH(J1807,ShrinkageData!H:H,0)), 0) = 0, 0, 1)</f>
        <v>0</v>
      </c>
      <c r="P1807">
        <v>0</v>
      </c>
      <c r="Q1807">
        <f t="shared" si="91"/>
        <v>1</v>
      </c>
      <c r="R1807" s="1">
        <v>43600</v>
      </c>
      <c r="S1807" s="16">
        <f t="shared" si="92"/>
        <v>163</v>
      </c>
    </row>
    <row r="1808" spans="1:19" x14ac:dyDescent="0.2">
      <c r="A1808" t="str">
        <f>INDEX(FamilyPlateData!$A:$A,MATCH($I1808,FamilyPlateData!$H:$H,0))</f>
        <v>F06M07</v>
      </c>
      <c r="B1808" t="str">
        <f>INDEX(FamilyPlateData!$C:$C,MATCH($I1808,FamilyPlateData!$H:$H,0))</f>
        <v>06</v>
      </c>
      <c r="C1808" t="str">
        <f>INDEX(FamilyPlateData!$D:$D,MATCH($I1808,FamilyPlateData!$H:$H,0))</f>
        <v>07</v>
      </c>
      <c r="D1808">
        <f>INDEX(FamilyPlateData!$B:$B,MATCH($I1808,FamilyPlateData!$H:$H,0))</f>
        <v>2</v>
      </c>
      <c r="E1808">
        <v>1</v>
      </c>
      <c r="F1808" s="19">
        <v>76</v>
      </c>
      <c r="G1808" t="s">
        <v>2</v>
      </c>
      <c r="H1808" s="5">
        <v>4</v>
      </c>
      <c r="I1808" t="s">
        <v>359</v>
      </c>
      <c r="J1808" s="15" t="str">
        <f t="shared" si="90"/>
        <v>1-76B-4</v>
      </c>
      <c r="K1808">
        <f>INDEX(FamilyPlateData!I:I,MATCH(I1808,FamilyPlateData!H:H,0))</f>
        <v>2</v>
      </c>
      <c r="L1808" t="str">
        <f>INDEX(FamilyPlateData!J:J,MATCH(I1808,FamilyPlateData!H:H,0))</f>
        <v>A3</v>
      </c>
      <c r="M1808">
        <v>1</v>
      </c>
      <c r="N1808">
        <v>1</v>
      </c>
      <c r="O1808">
        <f>IF(_xlfn.IFNA(INDEX(ShrinkageData!H:H,MATCH(J1808,ShrinkageData!H:H,0)), 0) = 0, 0, 1)</f>
        <v>0</v>
      </c>
      <c r="P1808">
        <v>0</v>
      </c>
      <c r="Q1808">
        <f t="shared" si="91"/>
        <v>1</v>
      </c>
      <c r="R1808" s="1">
        <v>43576</v>
      </c>
      <c r="S1808" s="16">
        <f t="shared" si="92"/>
        <v>139</v>
      </c>
    </row>
    <row r="1809" spans="1:19" x14ac:dyDescent="0.2">
      <c r="A1809" t="str">
        <f>INDEX(FamilyPlateData!$A:$A,MATCH($I1809,FamilyPlateData!$H:$H,0))</f>
        <v>F06M07</v>
      </c>
      <c r="B1809" t="str">
        <f>INDEX(FamilyPlateData!$C:$C,MATCH($I1809,FamilyPlateData!$H:$H,0))</f>
        <v>06</v>
      </c>
      <c r="C1809" t="str">
        <f>INDEX(FamilyPlateData!$D:$D,MATCH($I1809,FamilyPlateData!$H:$H,0))</f>
        <v>07</v>
      </c>
      <c r="D1809">
        <f>INDEX(FamilyPlateData!$B:$B,MATCH($I1809,FamilyPlateData!$H:$H,0))</f>
        <v>2</v>
      </c>
      <c r="E1809">
        <v>1</v>
      </c>
      <c r="F1809" s="19">
        <v>76</v>
      </c>
      <c r="G1809" t="s">
        <v>2</v>
      </c>
      <c r="H1809" s="5">
        <v>5</v>
      </c>
      <c r="I1809" t="s">
        <v>359</v>
      </c>
      <c r="J1809" s="15" t="str">
        <f t="shared" si="90"/>
        <v>1-76B-5</v>
      </c>
      <c r="K1809">
        <f>INDEX(FamilyPlateData!I:I,MATCH(I1809,FamilyPlateData!H:H,0))</f>
        <v>2</v>
      </c>
      <c r="L1809" t="str">
        <f>INDEX(FamilyPlateData!J:J,MATCH(I1809,FamilyPlateData!H:H,0))</f>
        <v>A3</v>
      </c>
      <c r="M1809">
        <v>1</v>
      </c>
      <c r="N1809">
        <v>1</v>
      </c>
      <c r="O1809">
        <f>IF(_xlfn.IFNA(INDEX(ShrinkageData!H:H,MATCH(J1809,ShrinkageData!H:H,0)), 0) = 0, 0, 1)</f>
        <v>1</v>
      </c>
      <c r="P1809">
        <v>0</v>
      </c>
      <c r="Q1809">
        <f t="shared" si="91"/>
        <v>0</v>
      </c>
      <c r="R1809" s="1">
        <v>43556</v>
      </c>
      <c r="S1809" s="16">
        <f t="shared" si="92"/>
        <v>119</v>
      </c>
    </row>
    <row r="1810" spans="1:19" x14ac:dyDescent="0.2">
      <c r="A1810" t="str">
        <f>INDEX(FamilyPlateData!$A:$A,MATCH($I1810,FamilyPlateData!$H:$H,0))</f>
        <v>F06M07</v>
      </c>
      <c r="B1810" t="str">
        <f>INDEX(FamilyPlateData!$C:$C,MATCH($I1810,FamilyPlateData!$H:$H,0))</f>
        <v>06</v>
      </c>
      <c r="C1810" t="str">
        <f>INDEX(FamilyPlateData!$D:$D,MATCH($I1810,FamilyPlateData!$H:$H,0))</f>
        <v>07</v>
      </c>
      <c r="D1810">
        <f>INDEX(FamilyPlateData!$B:$B,MATCH($I1810,FamilyPlateData!$H:$H,0))</f>
        <v>2</v>
      </c>
      <c r="E1810">
        <v>1</v>
      </c>
      <c r="F1810" s="19">
        <v>76</v>
      </c>
      <c r="G1810" t="s">
        <v>2</v>
      </c>
      <c r="H1810" s="5">
        <v>6</v>
      </c>
      <c r="I1810" t="s">
        <v>359</v>
      </c>
      <c r="J1810" s="15" t="str">
        <f t="shared" si="90"/>
        <v>1-76B-6</v>
      </c>
      <c r="K1810">
        <f>INDEX(FamilyPlateData!I:I,MATCH(I1810,FamilyPlateData!H:H,0))</f>
        <v>2</v>
      </c>
      <c r="L1810" t="str">
        <f>INDEX(FamilyPlateData!J:J,MATCH(I1810,FamilyPlateData!H:H,0))</f>
        <v>A3</v>
      </c>
      <c r="M1810">
        <v>1</v>
      </c>
      <c r="N1810">
        <v>1</v>
      </c>
      <c r="O1810">
        <f>IF(_xlfn.IFNA(INDEX(ShrinkageData!H:H,MATCH(J1810,ShrinkageData!H:H,0)), 0) = 0, 0, 1)</f>
        <v>0</v>
      </c>
      <c r="P1810">
        <v>0</v>
      </c>
      <c r="Q1810">
        <f t="shared" si="91"/>
        <v>1</v>
      </c>
      <c r="R1810" s="1">
        <v>43600</v>
      </c>
      <c r="S1810" s="16">
        <f t="shared" si="92"/>
        <v>163</v>
      </c>
    </row>
    <row r="1811" spans="1:19" x14ac:dyDescent="0.2">
      <c r="A1811" t="str">
        <f>INDEX(FamilyPlateData!$A:$A,MATCH($I1811,FamilyPlateData!$H:$H,0))</f>
        <v>F08M09</v>
      </c>
      <c r="B1811" t="str">
        <f>INDEX(FamilyPlateData!$C:$C,MATCH($I1811,FamilyPlateData!$H:$H,0))</f>
        <v>08</v>
      </c>
      <c r="C1811" t="str">
        <f>INDEX(FamilyPlateData!$D:$D,MATCH($I1811,FamilyPlateData!$H:$H,0))</f>
        <v>09</v>
      </c>
      <c r="D1811">
        <f>INDEX(FamilyPlateData!$B:$B,MATCH($I1811,FamilyPlateData!$H:$H,0))</f>
        <v>3</v>
      </c>
      <c r="E1811">
        <v>1</v>
      </c>
      <c r="F1811" s="19">
        <v>76</v>
      </c>
      <c r="G1811" t="s">
        <v>3</v>
      </c>
      <c r="H1811" s="5">
        <v>1</v>
      </c>
      <c r="I1811" t="s">
        <v>360</v>
      </c>
      <c r="J1811" s="15" t="str">
        <f t="shared" si="90"/>
        <v>1-76C-1</v>
      </c>
      <c r="K1811">
        <f>INDEX(FamilyPlateData!I:I,MATCH(I1811,FamilyPlateData!H:H,0))</f>
        <v>2</v>
      </c>
      <c r="L1811" t="str">
        <f>INDEX(FamilyPlateData!J:J,MATCH(I1811,FamilyPlateData!H:H,0))</f>
        <v>A4</v>
      </c>
      <c r="M1811">
        <v>1</v>
      </c>
      <c r="N1811">
        <v>1</v>
      </c>
      <c r="O1811">
        <f>IF(_xlfn.IFNA(INDEX(ShrinkageData!H:H,MATCH(J1811,ShrinkageData!H:H,0)), 0) = 0, 0, 1)</f>
        <v>0</v>
      </c>
      <c r="P1811">
        <v>0</v>
      </c>
      <c r="Q1811">
        <f t="shared" si="91"/>
        <v>1</v>
      </c>
      <c r="R1811" s="1">
        <v>43600</v>
      </c>
      <c r="S1811" s="16">
        <f t="shared" si="92"/>
        <v>163</v>
      </c>
    </row>
    <row r="1812" spans="1:19" x14ac:dyDescent="0.2">
      <c r="A1812" t="str">
        <f>INDEX(FamilyPlateData!$A:$A,MATCH($I1812,FamilyPlateData!$H:$H,0))</f>
        <v>F08M09</v>
      </c>
      <c r="B1812" t="str">
        <f>INDEX(FamilyPlateData!$C:$C,MATCH($I1812,FamilyPlateData!$H:$H,0))</f>
        <v>08</v>
      </c>
      <c r="C1812" t="str">
        <f>INDEX(FamilyPlateData!$D:$D,MATCH($I1812,FamilyPlateData!$H:$H,0))</f>
        <v>09</v>
      </c>
      <c r="D1812">
        <f>INDEX(FamilyPlateData!$B:$B,MATCH($I1812,FamilyPlateData!$H:$H,0))</f>
        <v>3</v>
      </c>
      <c r="E1812">
        <v>1</v>
      </c>
      <c r="F1812" s="19">
        <v>76</v>
      </c>
      <c r="G1812" t="s">
        <v>3</v>
      </c>
      <c r="H1812" s="5">
        <v>2</v>
      </c>
      <c r="I1812" t="s">
        <v>360</v>
      </c>
      <c r="J1812" s="15" t="str">
        <f t="shared" si="90"/>
        <v>1-76C-2</v>
      </c>
      <c r="K1812">
        <f>INDEX(FamilyPlateData!I:I,MATCH(I1812,FamilyPlateData!H:H,0))</f>
        <v>2</v>
      </c>
      <c r="L1812" t="str">
        <f>INDEX(FamilyPlateData!J:J,MATCH(I1812,FamilyPlateData!H:H,0))</f>
        <v>A4</v>
      </c>
      <c r="M1812">
        <v>0</v>
      </c>
      <c r="N1812">
        <v>1</v>
      </c>
      <c r="O1812">
        <f>IF(_xlfn.IFNA(INDEX(ShrinkageData!H:H,MATCH(J1812,ShrinkageData!H:H,0)), 0) = 0, 0, 1)</f>
        <v>0</v>
      </c>
      <c r="P1812">
        <v>1</v>
      </c>
      <c r="Q1812">
        <f t="shared" si="91"/>
        <v>0</v>
      </c>
      <c r="R1812" s="1">
        <v>43600</v>
      </c>
      <c r="S1812" s="16">
        <f t="shared" si="92"/>
        <v>163</v>
      </c>
    </row>
    <row r="1813" spans="1:19" x14ac:dyDescent="0.2">
      <c r="A1813" t="str">
        <f>INDEX(FamilyPlateData!$A:$A,MATCH($I1813,FamilyPlateData!$H:$H,0))</f>
        <v>F08M09</v>
      </c>
      <c r="B1813" t="str">
        <f>INDEX(FamilyPlateData!$C:$C,MATCH($I1813,FamilyPlateData!$H:$H,0))</f>
        <v>08</v>
      </c>
      <c r="C1813" t="str">
        <f>INDEX(FamilyPlateData!$D:$D,MATCH($I1813,FamilyPlateData!$H:$H,0))</f>
        <v>09</v>
      </c>
      <c r="D1813">
        <f>INDEX(FamilyPlateData!$B:$B,MATCH($I1813,FamilyPlateData!$H:$H,0))</f>
        <v>3</v>
      </c>
      <c r="E1813">
        <v>1</v>
      </c>
      <c r="F1813" s="19">
        <v>76</v>
      </c>
      <c r="G1813" t="s">
        <v>3</v>
      </c>
      <c r="H1813" s="5">
        <v>3</v>
      </c>
      <c r="I1813" t="s">
        <v>360</v>
      </c>
      <c r="J1813" s="15" t="str">
        <f t="shared" si="90"/>
        <v>1-76C-3</v>
      </c>
      <c r="K1813">
        <f>INDEX(FamilyPlateData!I:I,MATCH(I1813,FamilyPlateData!H:H,0))</f>
        <v>2</v>
      </c>
      <c r="L1813" t="str">
        <f>INDEX(FamilyPlateData!J:J,MATCH(I1813,FamilyPlateData!H:H,0))</f>
        <v>A4</v>
      </c>
      <c r="M1813">
        <v>1</v>
      </c>
      <c r="N1813">
        <v>1</v>
      </c>
      <c r="O1813">
        <f>IF(_xlfn.IFNA(INDEX(ShrinkageData!H:H,MATCH(J1813,ShrinkageData!H:H,0)), 0) = 0, 0, 1)</f>
        <v>0</v>
      </c>
      <c r="P1813">
        <v>0</v>
      </c>
      <c r="Q1813">
        <f t="shared" si="91"/>
        <v>1</v>
      </c>
      <c r="R1813" s="1">
        <v>43600</v>
      </c>
      <c r="S1813" s="16">
        <f t="shared" si="92"/>
        <v>163</v>
      </c>
    </row>
    <row r="1814" spans="1:19" x14ac:dyDescent="0.2">
      <c r="A1814" t="str">
        <f>INDEX(FamilyPlateData!$A:$A,MATCH($I1814,FamilyPlateData!$H:$H,0))</f>
        <v>F08M09</v>
      </c>
      <c r="B1814" t="str">
        <f>INDEX(FamilyPlateData!$C:$C,MATCH($I1814,FamilyPlateData!$H:$H,0))</f>
        <v>08</v>
      </c>
      <c r="C1814" t="str">
        <f>INDEX(FamilyPlateData!$D:$D,MATCH($I1814,FamilyPlateData!$H:$H,0))</f>
        <v>09</v>
      </c>
      <c r="D1814">
        <f>INDEX(FamilyPlateData!$B:$B,MATCH($I1814,FamilyPlateData!$H:$H,0))</f>
        <v>3</v>
      </c>
      <c r="E1814">
        <v>1</v>
      </c>
      <c r="F1814" s="19">
        <v>76</v>
      </c>
      <c r="G1814" t="s">
        <v>3</v>
      </c>
      <c r="H1814" s="5">
        <v>4</v>
      </c>
      <c r="I1814" t="s">
        <v>360</v>
      </c>
      <c r="J1814" s="15" t="str">
        <f t="shared" si="90"/>
        <v>1-76C-4</v>
      </c>
      <c r="K1814">
        <f>INDEX(FamilyPlateData!I:I,MATCH(I1814,FamilyPlateData!H:H,0))</f>
        <v>2</v>
      </c>
      <c r="L1814" t="str">
        <f>INDEX(FamilyPlateData!J:J,MATCH(I1814,FamilyPlateData!H:H,0))</f>
        <v>A4</v>
      </c>
      <c r="M1814">
        <v>1</v>
      </c>
      <c r="N1814">
        <v>1</v>
      </c>
      <c r="O1814">
        <f>IF(_xlfn.IFNA(INDEX(ShrinkageData!H:H,MATCH(J1814,ShrinkageData!H:H,0)), 0) = 0, 0, 1)</f>
        <v>0</v>
      </c>
      <c r="P1814">
        <v>0</v>
      </c>
      <c r="Q1814">
        <f t="shared" si="91"/>
        <v>1</v>
      </c>
      <c r="R1814" s="1">
        <v>43600</v>
      </c>
      <c r="S1814" s="16">
        <f t="shared" si="92"/>
        <v>163</v>
      </c>
    </row>
    <row r="1815" spans="1:19" x14ac:dyDescent="0.2">
      <c r="A1815" t="str">
        <f>INDEX(FamilyPlateData!$A:$A,MATCH($I1815,FamilyPlateData!$H:$H,0))</f>
        <v>F08M09</v>
      </c>
      <c r="B1815" t="str">
        <f>INDEX(FamilyPlateData!$C:$C,MATCH($I1815,FamilyPlateData!$H:$H,0))</f>
        <v>08</v>
      </c>
      <c r="C1815" t="str">
        <f>INDEX(FamilyPlateData!$D:$D,MATCH($I1815,FamilyPlateData!$H:$H,0))</f>
        <v>09</v>
      </c>
      <c r="D1815">
        <f>INDEX(FamilyPlateData!$B:$B,MATCH($I1815,FamilyPlateData!$H:$H,0))</f>
        <v>3</v>
      </c>
      <c r="E1815">
        <v>1</v>
      </c>
      <c r="F1815" s="19">
        <v>76</v>
      </c>
      <c r="G1815" t="s">
        <v>3</v>
      </c>
      <c r="H1815" s="5">
        <v>5</v>
      </c>
      <c r="I1815" t="s">
        <v>360</v>
      </c>
      <c r="J1815" s="15" t="str">
        <f t="shared" si="90"/>
        <v>1-76C-5</v>
      </c>
      <c r="K1815">
        <f>INDEX(FamilyPlateData!I:I,MATCH(I1815,FamilyPlateData!H:H,0))</f>
        <v>2</v>
      </c>
      <c r="L1815" t="str">
        <f>INDEX(FamilyPlateData!J:J,MATCH(I1815,FamilyPlateData!H:H,0))</f>
        <v>A4</v>
      </c>
      <c r="M1815">
        <v>1</v>
      </c>
      <c r="N1815">
        <v>1</v>
      </c>
      <c r="O1815">
        <f>IF(_xlfn.IFNA(INDEX(ShrinkageData!H:H,MATCH(J1815,ShrinkageData!H:H,0)), 0) = 0, 0, 1)</f>
        <v>0</v>
      </c>
      <c r="P1815">
        <v>0</v>
      </c>
      <c r="Q1815">
        <f t="shared" si="91"/>
        <v>1</v>
      </c>
      <c r="R1815" s="1">
        <v>43600</v>
      </c>
      <c r="S1815" s="16">
        <f t="shared" si="92"/>
        <v>163</v>
      </c>
    </row>
    <row r="1816" spans="1:19" x14ac:dyDescent="0.2">
      <c r="A1816" t="str">
        <f>INDEX(FamilyPlateData!$A:$A,MATCH($I1816,FamilyPlateData!$H:$H,0))</f>
        <v>F08M09</v>
      </c>
      <c r="B1816" t="str">
        <f>INDEX(FamilyPlateData!$C:$C,MATCH($I1816,FamilyPlateData!$H:$H,0))</f>
        <v>08</v>
      </c>
      <c r="C1816" t="str">
        <f>INDEX(FamilyPlateData!$D:$D,MATCH($I1816,FamilyPlateData!$H:$H,0))</f>
        <v>09</v>
      </c>
      <c r="D1816">
        <f>INDEX(FamilyPlateData!$B:$B,MATCH($I1816,FamilyPlateData!$H:$H,0))</f>
        <v>3</v>
      </c>
      <c r="E1816">
        <v>1</v>
      </c>
      <c r="F1816" s="19">
        <v>76</v>
      </c>
      <c r="G1816" t="s">
        <v>3</v>
      </c>
      <c r="H1816" s="5">
        <v>6</v>
      </c>
      <c r="I1816" t="s">
        <v>360</v>
      </c>
      <c r="J1816" s="15" t="str">
        <f t="shared" si="90"/>
        <v>1-76C-6</v>
      </c>
      <c r="K1816">
        <f>INDEX(FamilyPlateData!I:I,MATCH(I1816,FamilyPlateData!H:H,0))</f>
        <v>2</v>
      </c>
      <c r="L1816" t="str">
        <f>INDEX(FamilyPlateData!J:J,MATCH(I1816,FamilyPlateData!H:H,0))</f>
        <v>A4</v>
      </c>
      <c r="M1816">
        <v>1</v>
      </c>
      <c r="N1816">
        <v>1</v>
      </c>
      <c r="O1816">
        <f>IF(_xlfn.IFNA(INDEX(ShrinkageData!H:H,MATCH(J1816,ShrinkageData!H:H,0)), 0) = 0, 0, 1)</f>
        <v>0</v>
      </c>
      <c r="P1816">
        <v>0</v>
      </c>
      <c r="Q1816">
        <f t="shared" si="91"/>
        <v>1</v>
      </c>
      <c r="R1816" s="1">
        <v>43593</v>
      </c>
      <c r="S1816" s="16">
        <f t="shared" si="92"/>
        <v>156</v>
      </c>
    </row>
    <row r="1817" spans="1:19" x14ac:dyDescent="0.2">
      <c r="A1817" t="str">
        <f>INDEX(FamilyPlateData!$A:$A,MATCH($I1817,FamilyPlateData!$H:$H,0))</f>
        <v>F08M09</v>
      </c>
      <c r="B1817" t="str">
        <f>INDEX(FamilyPlateData!$C:$C,MATCH($I1817,FamilyPlateData!$H:$H,0))</f>
        <v>08</v>
      </c>
      <c r="C1817" t="str">
        <f>INDEX(FamilyPlateData!$D:$D,MATCH($I1817,FamilyPlateData!$H:$H,0))</f>
        <v>09</v>
      </c>
      <c r="D1817">
        <f>INDEX(FamilyPlateData!$B:$B,MATCH($I1817,FamilyPlateData!$H:$H,0))</f>
        <v>3</v>
      </c>
      <c r="E1817">
        <v>1</v>
      </c>
      <c r="F1817" s="19">
        <v>76</v>
      </c>
      <c r="G1817" t="s">
        <v>4</v>
      </c>
      <c r="H1817" s="5">
        <v>1</v>
      </c>
      <c r="I1817" t="s">
        <v>361</v>
      </c>
      <c r="J1817" s="15" t="str">
        <f t="shared" si="90"/>
        <v>1-76D-1</v>
      </c>
      <c r="K1817">
        <f>INDEX(FamilyPlateData!I:I,MATCH(I1817,FamilyPlateData!H:H,0))</f>
        <v>2</v>
      </c>
      <c r="L1817" t="str">
        <f>INDEX(FamilyPlateData!J:J,MATCH(I1817,FamilyPlateData!H:H,0))</f>
        <v>A4</v>
      </c>
      <c r="M1817">
        <v>0</v>
      </c>
      <c r="N1817">
        <v>0</v>
      </c>
      <c r="O1817">
        <f>IF(_xlfn.IFNA(INDEX(ShrinkageData!H:H,MATCH(J1817,ShrinkageData!H:H,0)), 0) = 0, 0, 1)</f>
        <v>0</v>
      </c>
      <c r="P1817">
        <v>0</v>
      </c>
      <c r="Q1817">
        <f t="shared" si="91"/>
        <v>0</v>
      </c>
      <c r="R1817" s="1" t="s">
        <v>921</v>
      </c>
      <c r="S1817" s="16">
        <f t="shared" si="92"/>
        <v>0</v>
      </c>
    </row>
    <row r="1818" spans="1:19" x14ac:dyDescent="0.2">
      <c r="A1818" t="str">
        <f>INDEX(FamilyPlateData!$A:$A,MATCH($I1818,FamilyPlateData!$H:$H,0))</f>
        <v>F08M09</v>
      </c>
      <c r="B1818" t="str">
        <f>INDEX(FamilyPlateData!$C:$C,MATCH($I1818,FamilyPlateData!$H:$H,0))</f>
        <v>08</v>
      </c>
      <c r="C1818" t="str">
        <f>INDEX(FamilyPlateData!$D:$D,MATCH($I1818,FamilyPlateData!$H:$H,0))</f>
        <v>09</v>
      </c>
      <c r="D1818">
        <f>INDEX(FamilyPlateData!$B:$B,MATCH($I1818,FamilyPlateData!$H:$H,0))</f>
        <v>3</v>
      </c>
      <c r="E1818">
        <v>1</v>
      </c>
      <c r="F1818" s="19">
        <v>76</v>
      </c>
      <c r="G1818" t="s">
        <v>4</v>
      </c>
      <c r="H1818" s="5">
        <v>2</v>
      </c>
      <c r="I1818" t="s">
        <v>361</v>
      </c>
      <c r="J1818" s="15" t="str">
        <f t="shared" si="90"/>
        <v>1-76D-2</v>
      </c>
      <c r="K1818">
        <f>INDEX(FamilyPlateData!I:I,MATCH(I1818,FamilyPlateData!H:H,0))</f>
        <v>2</v>
      </c>
      <c r="L1818" t="str">
        <f>INDEX(FamilyPlateData!J:J,MATCH(I1818,FamilyPlateData!H:H,0))</f>
        <v>A4</v>
      </c>
      <c r="M1818">
        <v>1</v>
      </c>
      <c r="N1818">
        <v>1</v>
      </c>
      <c r="O1818">
        <f>IF(_xlfn.IFNA(INDEX(ShrinkageData!H:H,MATCH(J1818,ShrinkageData!H:H,0)), 0) = 0, 0, 1)</f>
        <v>0</v>
      </c>
      <c r="P1818">
        <v>0</v>
      </c>
      <c r="Q1818">
        <f t="shared" si="91"/>
        <v>1</v>
      </c>
      <c r="R1818" s="1">
        <v>43600</v>
      </c>
      <c r="S1818" s="16">
        <f t="shared" si="92"/>
        <v>163</v>
      </c>
    </row>
    <row r="1819" spans="1:19" x14ac:dyDescent="0.2">
      <c r="A1819" t="str">
        <f>INDEX(FamilyPlateData!$A:$A,MATCH($I1819,FamilyPlateData!$H:$H,0))</f>
        <v>F08M09</v>
      </c>
      <c r="B1819" t="str">
        <f>INDEX(FamilyPlateData!$C:$C,MATCH($I1819,FamilyPlateData!$H:$H,0))</f>
        <v>08</v>
      </c>
      <c r="C1819" t="str">
        <f>INDEX(FamilyPlateData!$D:$D,MATCH($I1819,FamilyPlateData!$H:$H,0))</f>
        <v>09</v>
      </c>
      <c r="D1819">
        <f>INDEX(FamilyPlateData!$B:$B,MATCH($I1819,FamilyPlateData!$H:$H,0))</f>
        <v>3</v>
      </c>
      <c r="E1819">
        <v>1</v>
      </c>
      <c r="F1819" s="19">
        <v>76</v>
      </c>
      <c r="G1819" t="s">
        <v>4</v>
      </c>
      <c r="H1819" s="5">
        <v>3</v>
      </c>
      <c r="I1819" t="s">
        <v>361</v>
      </c>
      <c r="J1819" s="15" t="str">
        <f t="shared" si="90"/>
        <v>1-76D-3</v>
      </c>
      <c r="K1819">
        <f>INDEX(FamilyPlateData!I:I,MATCH(I1819,FamilyPlateData!H:H,0))</f>
        <v>2</v>
      </c>
      <c r="L1819" t="str">
        <f>INDEX(FamilyPlateData!J:J,MATCH(I1819,FamilyPlateData!H:H,0))</f>
        <v>A4</v>
      </c>
      <c r="M1819">
        <v>0</v>
      </c>
      <c r="N1819">
        <v>1</v>
      </c>
      <c r="O1819">
        <f>IF(_xlfn.IFNA(INDEX(ShrinkageData!H:H,MATCH(J1819,ShrinkageData!H:H,0)), 0) = 0, 0, 1)</f>
        <v>0</v>
      </c>
      <c r="P1819">
        <v>1</v>
      </c>
      <c r="Q1819">
        <f t="shared" si="91"/>
        <v>0</v>
      </c>
      <c r="R1819" s="1">
        <v>43600</v>
      </c>
      <c r="S1819" s="16">
        <f t="shared" si="92"/>
        <v>163</v>
      </c>
    </row>
    <row r="1820" spans="1:19" x14ac:dyDescent="0.2">
      <c r="A1820" t="str">
        <f>INDEX(FamilyPlateData!$A:$A,MATCH($I1820,FamilyPlateData!$H:$H,0))</f>
        <v>F08M09</v>
      </c>
      <c r="B1820" t="str">
        <f>INDEX(FamilyPlateData!$C:$C,MATCH($I1820,FamilyPlateData!$H:$H,0))</f>
        <v>08</v>
      </c>
      <c r="C1820" t="str">
        <f>INDEX(FamilyPlateData!$D:$D,MATCH($I1820,FamilyPlateData!$H:$H,0))</f>
        <v>09</v>
      </c>
      <c r="D1820">
        <f>INDEX(FamilyPlateData!$B:$B,MATCH($I1820,FamilyPlateData!$H:$H,0))</f>
        <v>3</v>
      </c>
      <c r="E1820">
        <v>1</v>
      </c>
      <c r="F1820" s="19">
        <v>76</v>
      </c>
      <c r="G1820" t="s">
        <v>4</v>
      </c>
      <c r="H1820" s="5">
        <v>4</v>
      </c>
      <c r="I1820" t="s">
        <v>361</v>
      </c>
      <c r="J1820" s="15" t="str">
        <f t="shared" si="90"/>
        <v>1-76D-4</v>
      </c>
      <c r="K1820">
        <f>INDEX(FamilyPlateData!I:I,MATCH(I1820,FamilyPlateData!H:H,0))</f>
        <v>2</v>
      </c>
      <c r="L1820" t="str">
        <f>INDEX(FamilyPlateData!J:J,MATCH(I1820,FamilyPlateData!H:H,0))</f>
        <v>A4</v>
      </c>
      <c r="M1820">
        <v>1</v>
      </c>
      <c r="N1820">
        <v>1</v>
      </c>
      <c r="O1820">
        <f>IF(_xlfn.IFNA(INDEX(ShrinkageData!H:H,MATCH(J1820,ShrinkageData!H:H,0)), 0) = 0, 0, 1)</f>
        <v>0</v>
      </c>
      <c r="P1820">
        <v>0</v>
      </c>
      <c r="Q1820">
        <f t="shared" si="91"/>
        <v>1</v>
      </c>
      <c r="R1820" s="1">
        <v>43600</v>
      </c>
      <c r="S1820" s="16">
        <f t="shared" si="92"/>
        <v>163</v>
      </c>
    </row>
    <row r="1821" spans="1:19" x14ac:dyDescent="0.2">
      <c r="A1821" t="str">
        <f>INDEX(FamilyPlateData!$A:$A,MATCH($I1821,FamilyPlateData!$H:$H,0))</f>
        <v>F08M09</v>
      </c>
      <c r="B1821" t="str">
        <f>INDEX(FamilyPlateData!$C:$C,MATCH($I1821,FamilyPlateData!$H:$H,0))</f>
        <v>08</v>
      </c>
      <c r="C1821" t="str">
        <f>INDEX(FamilyPlateData!$D:$D,MATCH($I1821,FamilyPlateData!$H:$H,0))</f>
        <v>09</v>
      </c>
      <c r="D1821">
        <f>INDEX(FamilyPlateData!$B:$B,MATCH($I1821,FamilyPlateData!$H:$H,0))</f>
        <v>3</v>
      </c>
      <c r="E1821">
        <v>1</v>
      </c>
      <c r="F1821" s="19">
        <v>76</v>
      </c>
      <c r="G1821" t="s">
        <v>4</v>
      </c>
      <c r="H1821" s="5">
        <v>5</v>
      </c>
      <c r="I1821" t="s">
        <v>361</v>
      </c>
      <c r="J1821" s="15" t="str">
        <f t="shared" si="90"/>
        <v>1-76D-5</v>
      </c>
      <c r="K1821">
        <f>INDEX(FamilyPlateData!I:I,MATCH(I1821,FamilyPlateData!H:H,0))</f>
        <v>2</v>
      </c>
      <c r="L1821" t="str">
        <f>INDEX(FamilyPlateData!J:J,MATCH(I1821,FamilyPlateData!H:H,0))</f>
        <v>A4</v>
      </c>
      <c r="M1821">
        <v>1</v>
      </c>
      <c r="N1821">
        <v>1</v>
      </c>
      <c r="O1821">
        <f>IF(_xlfn.IFNA(INDEX(ShrinkageData!H:H,MATCH(J1821,ShrinkageData!H:H,0)), 0) = 0, 0, 1)</f>
        <v>0</v>
      </c>
      <c r="P1821">
        <v>0</v>
      </c>
      <c r="Q1821">
        <f t="shared" si="91"/>
        <v>1</v>
      </c>
      <c r="R1821" s="1">
        <v>43600</v>
      </c>
      <c r="S1821" s="16">
        <f t="shared" si="92"/>
        <v>163</v>
      </c>
    </row>
    <row r="1822" spans="1:19" x14ac:dyDescent="0.2">
      <c r="A1822" t="str">
        <f>INDEX(FamilyPlateData!$A:$A,MATCH($I1822,FamilyPlateData!$H:$H,0))</f>
        <v>F08M09</v>
      </c>
      <c r="B1822" t="str">
        <f>INDEX(FamilyPlateData!$C:$C,MATCH($I1822,FamilyPlateData!$H:$H,0))</f>
        <v>08</v>
      </c>
      <c r="C1822" t="str">
        <f>INDEX(FamilyPlateData!$D:$D,MATCH($I1822,FamilyPlateData!$H:$H,0))</f>
        <v>09</v>
      </c>
      <c r="D1822">
        <f>INDEX(FamilyPlateData!$B:$B,MATCH($I1822,FamilyPlateData!$H:$H,0))</f>
        <v>3</v>
      </c>
      <c r="E1822">
        <v>1</v>
      </c>
      <c r="F1822" s="19">
        <v>76</v>
      </c>
      <c r="G1822" t="s">
        <v>4</v>
      </c>
      <c r="H1822" s="5">
        <v>6</v>
      </c>
      <c r="I1822" t="s">
        <v>361</v>
      </c>
      <c r="J1822" s="15" t="str">
        <f t="shared" si="90"/>
        <v>1-76D-6</v>
      </c>
      <c r="K1822">
        <f>INDEX(FamilyPlateData!I:I,MATCH(I1822,FamilyPlateData!H:H,0))</f>
        <v>2</v>
      </c>
      <c r="L1822" t="str">
        <f>INDEX(FamilyPlateData!J:J,MATCH(I1822,FamilyPlateData!H:H,0))</f>
        <v>A4</v>
      </c>
      <c r="M1822">
        <v>1</v>
      </c>
      <c r="N1822">
        <v>1</v>
      </c>
      <c r="O1822">
        <f>IF(_xlfn.IFNA(INDEX(ShrinkageData!H:H,MATCH(J1822,ShrinkageData!H:H,0)), 0) = 0, 0, 1)</f>
        <v>0</v>
      </c>
      <c r="P1822">
        <v>0</v>
      </c>
      <c r="Q1822">
        <f t="shared" si="91"/>
        <v>1</v>
      </c>
      <c r="R1822" s="1">
        <v>43600</v>
      </c>
      <c r="S1822" s="16">
        <f t="shared" si="92"/>
        <v>163</v>
      </c>
    </row>
    <row r="1823" spans="1:19" x14ac:dyDescent="0.2">
      <c r="A1823" t="str">
        <f>INDEX(FamilyPlateData!$A:$A,MATCH($I1823,FamilyPlateData!$H:$H,0))</f>
        <v>F04M08</v>
      </c>
      <c r="B1823" t="str">
        <f>INDEX(FamilyPlateData!$C:$C,MATCH($I1823,FamilyPlateData!$H:$H,0))</f>
        <v>04</v>
      </c>
      <c r="C1823" t="str">
        <f>INDEX(FamilyPlateData!$D:$D,MATCH($I1823,FamilyPlateData!$H:$H,0))</f>
        <v>08</v>
      </c>
      <c r="D1823">
        <f>INDEX(FamilyPlateData!$B:$B,MATCH($I1823,FamilyPlateData!$H:$H,0))</f>
        <v>2</v>
      </c>
      <c r="E1823">
        <v>1</v>
      </c>
      <c r="F1823" s="19">
        <v>77</v>
      </c>
      <c r="G1823" t="s">
        <v>1</v>
      </c>
      <c r="H1823" s="5">
        <v>1</v>
      </c>
      <c r="I1823" t="s">
        <v>362</v>
      </c>
      <c r="J1823" s="15" t="str">
        <f t="shared" si="90"/>
        <v>1-77A-1</v>
      </c>
      <c r="K1823">
        <f>INDEX(FamilyPlateData!I:I,MATCH(I1823,FamilyPlateData!H:H,0))</f>
        <v>3</v>
      </c>
      <c r="L1823" t="str">
        <f>INDEX(FamilyPlateData!J:J,MATCH(I1823,FamilyPlateData!H:H,0))</f>
        <v>A4</v>
      </c>
      <c r="M1823">
        <v>1</v>
      </c>
      <c r="N1823">
        <v>1</v>
      </c>
      <c r="O1823">
        <f>IF(_xlfn.IFNA(INDEX(ShrinkageData!H:H,MATCH(J1823,ShrinkageData!H:H,0)), 0) = 0, 0, 1)</f>
        <v>0</v>
      </c>
      <c r="P1823">
        <v>0</v>
      </c>
      <c r="Q1823">
        <f t="shared" si="91"/>
        <v>1</v>
      </c>
      <c r="R1823" s="1">
        <v>43600</v>
      </c>
      <c r="S1823" s="16">
        <f t="shared" si="92"/>
        <v>163</v>
      </c>
    </row>
    <row r="1824" spans="1:19" x14ac:dyDescent="0.2">
      <c r="A1824" t="str">
        <f>INDEX(FamilyPlateData!$A:$A,MATCH($I1824,FamilyPlateData!$H:$H,0))</f>
        <v>F04M08</v>
      </c>
      <c r="B1824" t="str">
        <f>INDEX(FamilyPlateData!$C:$C,MATCH($I1824,FamilyPlateData!$H:$H,0))</f>
        <v>04</v>
      </c>
      <c r="C1824" t="str">
        <f>INDEX(FamilyPlateData!$D:$D,MATCH($I1824,FamilyPlateData!$H:$H,0))</f>
        <v>08</v>
      </c>
      <c r="D1824">
        <f>INDEX(FamilyPlateData!$B:$B,MATCH($I1824,FamilyPlateData!$H:$H,0))</f>
        <v>2</v>
      </c>
      <c r="E1824">
        <v>1</v>
      </c>
      <c r="F1824" s="19">
        <v>77</v>
      </c>
      <c r="G1824" t="s">
        <v>1</v>
      </c>
      <c r="H1824" s="5">
        <v>2</v>
      </c>
      <c r="I1824" t="s">
        <v>362</v>
      </c>
      <c r="J1824" s="15" t="str">
        <f t="shared" si="90"/>
        <v>1-77A-2</v>
      </c>
      <c r="K1824">
        <f>INDEX(FamilyPlateData!I:I,MATCH(I1824,FamilyPlateData!H:H,0))</f>
        <v>3</v>
      </c>
      <c r="L1824" t="str">
        <f>INDEX(FamilyPlateData!J:J,MATCH(I1824,FamilyPlateData!H:H,0))</f>
        <v>A4</v>
      </c>
      <c r="M1824">
        <v>0</v>
      </c>
      <c r="N1824">
        <v>0</v>
      </c>
      <c r="O1824">
        <f>IF(_xlfn.IFNA(INDEX(ShrinkageData!H:H,MATCH(J1824,ShrinkageData!H:H,0)), 0) = 0, 0, 1)</f>
        <v>0</v>
      </c>
      <c r="P1824">
        <v>0</v>
      </c>
      <c r="Q1824">
        <f t="shared" si="91"/>
        <v>0</v>
      </c>
      <c r="R1824" s="1" t="s">
        <v>921</v>
      </c>
      <c r="S1824" s="16">
        <f t="shared" si="92"/>
        <v>0</v>
      </c>
    </row>
    <row r="1825" spans="1:19" x14ac:dyDescent="0.2">
      <c r="A1825" t="str">
        <f>INDEX(FamilyPlateData!$A:$A,MATCH($I1825,FamilyPlateData!$H:$H,0))</f>
        <v>F04M08</v>
      </c>
      <c r="B1825" t="str">
        <f>INDEX(FamilyPlateData!$C:$C,MATCH($I1825,FamilyPlateData!$H:$H,0))</f>
        <v>04</v>
      </c>
      <c r="C1825" t="str">
        <f>INDEX(FamilyPlateData!$D:$D,MATCH($I1825,FamilyPlateData!$H:$H,0))</f>
        <v>08</v>
      </c>
      <c r="D1825">
        <f>INDEX(FamilyPlateData!$B:$B,MATCH($I1825,FamilyPlateData!$H:$H,0))</f>
        <v>2</v>
      </c>
      <c r="E1825">
        <v>1</v>
      </c>
      <c r="F1825" s="19">
        <v>77</v>
      </c>
      <c r="G1825" t="s">
        <v>1</v>
      </c>
      <c r="H1825" s="5">
        <v>3</v>
      </c>
      <c r="I1825" t="s">
        <v>362</v>
      </c>
      <c r="J1825" s="15" t="str">
        <f t="shared" si="90"/>
        <v>1-77A-3</v>
      </c>
      <c r="K1825">
        <f>INDEX(FamilyPlateData!I:I,MATCH(I1825,FamilyPlateData!H:H,0))</f>
        <v>3</v>
      </c>
      <c r="L1825" t="str">
        <f>INDEX(FamilyPlateData!J:J,MATCH(I1825,FamilyPlateData!H:H,0))</f>
        <v>A4</v>
      </c>
      <c r="M1825">
        <v>1</v>
      </c>
      <c r="N1825">
        <v>1</v>
      </c>
      <c r="O1825">
        <f>IF(_xlfn.IFNA(INDEX(ShrinkageData!H:H,MATCH(J1825,ShrinkageData!H:H,0)), 0) = 0, 0, 1)</f>
        <v>0</v>
      </c>
      <c r="P1825">
        <v>0</v>
      </c>
      <c r="Q1825">
        <f t="shared" si="91"/>
        <v>1</v>
      </c>
      <c r="R1825" s="1">
        <v>43600</v>
      </c>
      <c r="S1825" s="16">
        <f t="shared" si="92"/>
        <v>163</v>
      </c>
    </row>
    <row r="1826" spans="1:19" x14ac:dyDescent="0.2">
      <c r="A1826" t="str">
        <f>INDEX(FamilyPlateData!$A:$A,MATCH($I1826,FamilyPlateData!$H:$H,0))</f>
        <v>F04M08</v>
      </c>
      <c r="B1826" t="str">
        <f>INDEX(FamilyPlateData!$C:$C,MATCH($I1826,FamilyPlateData!$H:$H,0))</f>
        <v>04</v>
      </c>
      <c r="C1826" t="str">
        <f>INDEX(FamilyPlateData!$D:$D,MATCH($I1826,FamilyPlateData!$H:$H,0))</f>
        <v>08</v>
      </c>
      <c r="D1826">
        <f>INDEX(FamilyPlateData!$B:$B,MATCH($I1826,FamilyPlateData!$H:$H,0))</f>
        <v>2</v>
      </c>
      <c r="E1826">
        <v>1</v>
      </c>
      <c r="F1826" s="19">
        <v>77</v>
      </c>
      <c r="G1826" t="s">
        <v>1</v>
      </c>
      <c r="H1826" s="5">
        <v>4</v>
      </c>
      <c r="I1826" t="s">
        <v>362</v>
      </c>
      <c r="J1826" s="15" t="str">
        <f t="shared" si="90"/>
        <v>1-77A-4</v>
      </c>
      <c r="K1826">
        <f>INDEX(FamilyPlateData!I:I,MATCH(I1826,FamilyPlateData!H:H,0))</f>
        <v>3</v>
      </c>
      <c r="L1826" t="str">
        <f>INDEX(FamilyPlateData!J:J,MATCH(I1826,FamilyPlateData!H:H,0))</f>
        <v>A4</v>
      </c>
      <c r="M1826">
        <v>0</v>
      </c>
      <c r="N1826">
        <v>0</v>
      </c>
      <c r="O1826">
        <f>IF(_xlfn.IFNA(INDEX(ShrinkageData!H:H,MATCH(J1826,ShrinkageData!H:H,0)), 0) = 0, 0, 1)</f>
        <v>0</v>
      </c>
      <c r="P1826">
        <v>0</v>
      </c>
      <c r="Q1826">
        <f t="shared" si="91"/>
        <v>0</v>
      </c>
      <c r="R1826" s="1" t="s">
        <v>921</v>
      </c>
      <c r="S1826" s="16">
        <f t="shared" si="92"/>
        <v>0</v>
      </c>
    </row>
    <row r="1827" spans="1:19" x14ac:dyDescent="0.2">
      <c r="A1827" t="str">
        <f>INDEX(FamilyPlateData!$A:$A,MATCH($I1827,FamilyPlateData!$H:$H,0))</f>
        <v>F04M08</v>
      </c>
      <c r="B1827" t="str">
        <f>INDEX(FamilyPlateData!$C:$C,MATCH($I1827,FamilyPlateData!$H:$H,0))</f>
        <v>04</v>
      </c>
      <c r="C1827" t="str">
        <f>INDEX(FamilyPlateData!$D:$D,MATCH($I1827,FamilyPlateData!$H:$H,0))</f>
        <v>08</v>
      </c>
      <c r="D1827">
        <f>INDEX(FamilyPlateData!$B:$B,MATCH($I1827,FamilyPlateData!$H:$H,0))</f>
        <v>2</v>
      </c>
      <c r="E1827">
        <v>1</v>
      </c>
      <c r="F1827" s="19">
        <v>77</v>
      </c>
      <c r="G1827" t="s">
        <v>1</v>
      </c>
      <c r="H1827" s="5">
        <v>5</v>
      </c>
      <c r="I1827" t="s">
        <v>362</v>
      </c>
      <c r="J1827" s="15" t="str">
        <f t="shared" si="90"/>
        <v>1-77A-5</v>
      </c>
      <c r="K1827">
        <f>INDEX(FamilyPlateData!I:I,MATCH(I1827,FamilyPlateData!H:H,0))</f>
        <v>3</v>
      </c>
      <c r="L1827" t="str">
        <f>INDEX(FamilyPlateData!J:J,MATCH(I1827,FamilyPlateData!H:H,0))</f>
        <v>A4</v>
      </c>
      <c r="M1827">
        <v>0</v>
      </c>
      <c r="N1827">
        <v>0</v>
      </c>
      <c r="O1827">
        <f>IF(_xlfn.IFNA(INDEX(ShrinkageData!H:H,MATCH(J1827,ShrinkageData!H:H,0)), 0) = 0, 0, 1)</f>
        <v>0</v>
      </c>
      <c r="P1827">
        <v>0</v>
      </c>
      <c r="Q1827">
        <f t="shared" si="91"/>
        <v>0</v>
      </c>
      <c r="R1827" s="1" t="s">
        <v>921</v>
      </c>
      <c r="S1827" s="16">
        <f t="shared" si="92"/>
        <v>0</v>
      </c>
    </row>
    <row r="1828" spans="1:19" x14ac:dyDescent="0.2">
      <c r="A1828" t="str">
        <f>INDEX(FamilyPlateData!$A:$A,MATCH($I1828,FamilyPlateData!$H:$H,0))</f>
        <v>F04M08</v>
      </c>
      <c r="B1828" t="str">
        <f>INDEX(FamilyPlateData!$C:$C,MATCH($I1828,FamilyPlateData!$H:$H,0))</f>
        <v>04</v>
      </c>
      <c r="C1828" t="str">
        <f>INDEX(FamilyPlateData!$D:$D,MATCH($I1828,FamilyPlateData!$H:$H,0))</f>
        <v>08</v>
      </c>
      <c r="D1828">
        <f>INDEX(FamilyPlateData!$B:$B,MATCH($I1828,FamilyPlateData!$H:$H,0))</f>
        <v>2</v>
      </c>
      <c r="E1828">
        <v>1</v>
      </c>
      <c r="F1828" s="19">
        <v>77</v>
      </c>
      <c r="G1828" t="s">
        <v>1</v>
      </c>
      <c r="H1828" s="5">
        <v>6</v>
      </c>
      <c r="I1828" t="s">
        <v>362</v>
      </c>
      <c r="J1828" s="15" t="str">
        <f t="shared" si="90"/>
        <v>1-77A-6</v>
      </c>
      <c r="K1828">
        <f>INDEX(FamilyPlateData!I:I,MATCH(I1828,FamilyPlateData!H:H,0))</f>
        <v>3</v>
      </c>
      <c r="L1828" t="str">
        <f>INDEX(FamilyPlateData!J:J,MATCH(I1828,FamilyPlateData!H:H,0))</f>
        <v>A4</v>
      </c>
      <c r="M1828">
        <v>0</v>
      </c>
      <c r="N1828">
        <v>0</v>
      </c>
      <c r="O1828">
        <f>IF(_xlfn.IFNA(INDEX(ShrinkageData!H:H,MATCH(J1828,ShrinkageData!H:H,0)), 0) = 0, 0, 1)</f>
        <v>0</v>
      </c>
      <c r="P1828">
        <v>0</v>
      </c>
      <c r="Q1828">
        <f t="shared" si="91"/>
        <v>0</v>
      </c>
      <c r="R1828" s="1" t="s">
        <v>921</v>
      </c>
      <c r="S1828" s="16">
        <f t="shared" si="92"/>
        <v>0</v>
      </c>
    </row>
    <row r="1829" spans="1:19" x14ac:dyDescent="0.2">
      <c r="A1829" t="str">
        <f>INDEX(FamilyPlateData!$A:$A,MATCH($I1829,FamilyPlateData!$H:$H,0))</f>
        <v>F04M08</v>
      </c>
      <c r="B1829" t="str">
        <f>INDEX(FamilyPlateData!$C:$C,MATCH($I1829,FamilyPlateData!$H:$H,0))</f>
        <v>04</v>
      </c>
      <c r="C1829" t="str">
        <f>INDEX(FamilyPlateData!$D:$D,MATCH($I1829,FamilyPlateData!$H:$H,0))</f>
        <v>08</v>
      </c>
      <c r="D1829">
        <f>INDEX(FamilyPlateData!$B:$B,MATCH($I1829,FamilyPlateData!$H:$H,0))</f>
        <v>2</v>
      </c>
      <c r="E1829">
        <v>1</v>
      </c>
      <c r="F1829" s="19">
        <v>77</v>
      </c>
      <c r="G1829" t="s">
        <v>2</v>
      </c>
      <c r="H1829" s="5">
        <v>1</v>
      </c>
      <c r="I1829" t="s">
        <v>363</v>
      </c>
      <c r="J1829" s="15" t="str">
        <f t="shared" si="90"/>
        <v>1-77B-1</v>
      </c>
      <c r="K1829">
        <f>INDEX(FamilyPlateData!I:I,MATCH(I1829,FamilyPlateData!H:H,0))</f>
        <v>3</v>
      </c>
      <c r="L1829" t="str">
        <f>INDEX(FamilyPlateData!J:J,MATCH(I1829,FamilyPlateData!H:H,0))</f>
        <v>A4</v>
      </c>
      <c r="M1829">
        <v>1</v>
      </c>
      <c r="N1829">
        <v>1</v>
      </c>
      <c r="O1829">
        <f>IF(_xlfn.IFNA(INDEX(ShrinkageData!H:H,MATCH(J1829,ShrinkageData!H:H,0)), 0) = 0, 0, 1)</f>
        <v>0</v>
      </c>
      <c r="P1829">
        <v>0</v>
      </c>
      <c r="Q1829">
        <f t="shared" si="91"/>
        <v>1</v>
      </c>
      <c r="R1829" s="1">
        <v>43600</v>
      </c>
      <c r="S1829" s="16">
        <f t="shared" si="92"/>
        <v>163</v>
      </c>
    </row>
    <row r="1830" spans="1:19" x14ac:dyDescent="0.2">
      <c r="A1830" t="str">
        <f>INDEX(FamilyPlateData!$A:$A,MATCH($I1830,FamilyPlateData!$H:$H,0))</f>
        <v>F04M08</v>
      </c>
      <c r="B1830" t="str">
        <f>INDEX(FamilyPlateData!$C:$C,MATCH($I1830,FamilyPlateData!$H:$H,0))</f>
        <v>04</v>
      </c>
      <c r="C1830" t="str">
        <f>INDEX(FamilyPlateData!$D:$D,MATCH($I1830,FamilyPlateData!$H:$H,0))</f>
        <v>08</v>
      </c>
      <c r="D1830">
        <f>INDEX(FamilyPlateData!$B:$B,MATCH($I1830,FamilyPlateData!$H:$H,0))</f>
        <v>2</v>
      </c>
      <c r="E1830">
        <v>1</v>
      </c>
      <c r="F1830" s="19">
        <v>77</v>
      </c>
      <c r="G1830" t="s">
        <v>2</v>
      </c>
      <c r="H1830" s="5">
        <v>2</v>
      </c>
      <c r="I1830" t="s">
        <v>363</v>
      </c>
      <c r="J1830" s="15" t="str">
        <f t="shared" si="90"/>
        <v>1-77B-2</v>
      </c>
      <c r="K1830">
        <f>INDEX(FamilyPlateData!I:I,MATCH(I1830,FamilyPlateData!H:H,0))</f>
        <v>3</v>
      </c>
      <c r="L1830" t="str">
        <f>INDEX(FamilyPlateData!J:J,MATCH(I1830,FamilyPlateData!H:H,0))</f>
        <v>A4</v>
      </c>
      <c r="M1830">
        <v>1</v>
      </c>
      <c r="N1830">
        <v>1</v>
      </c>
      <c r="O1830">
        <f>IF(_xlfn.IFNA(INDEX(ShrinkageData!H:H,MATCH(J1830,ShrinkageData!H:H,0)), 0) = 0, 0, 1)</f>
        <v>0</v>
      </c>
      <c r="P1830">
        <v>0</v>
      </c>
      <c r="Q1830">
        <f t="shared" si="91"/>
        <v>1</v>
      </c>
      <c r="R1830" s="1">
        <v>43595</v>
      </c>
      <c r="S1830" s="16">
        <f t="shared" si="92"/>
        <v>158</v>
      </c>
    </row>
    <row r="1831" spans="1:19" x14ac:dyDescent="0.2">
      <c r="A1831" t="str">
        <f>INDEX(FamilyPlateData!$A:$A,MATCH($I1831,FamilyPlateData!$H:$H,0))</f>
        <v>F04M08</v>
      </c>
      <c r="B1831" t="str">
        <f>INDEX(FamilyPlateData!$C:$C,MATCH($I1831,FamilyPlateData!$H:$H,0))</f>
        <v>04</v>
      </c>
      <c r="C1831" t="str">
        <f>INDEX(FamilyPlateData!$D:$D,MATCH($I1831,FamilyPlateData!$H:$H,0))</f>
        <v>08</v>
      </c>
      <c r="D1831">
        <f>INDEX(FamilyPlateData!$B:$B,MATCH($I1831,FamilyPlateData!$H:$H,0))</f>
        <v>2</v>
      </c>
      <c r="E1831">
        <v>1</v>
      </c>
      <c r="F1831" s="19">
        <v>77</v>
      </c>
      <c r="G1831" t="s">
        <v>2</v>
      </c>
      <c r="H1831" s="5">
        <v>3</v>
      </c>
      <c r="I1831" t="s">
        <v>363</v>
      </c>
      <c r="J1831" s="15" t="str">
        <f t="shared" si="90"/>
        <v>1-77B-3</v>
      </c>
      <c r="K1831">
        <f>INDEX(FamilyPlateData!I:I,MATCH(I1831,FamilyPlateData!H:H,0))</f>
        <v>3</v>
      </c>
      <c r="L1831" t="str">
        <f>INDEX(FamilyPlateData!J:J,MATCH(I1831,FamilyPlateData!H:H,0))</f>
        <v>A4</v>
      </c>
      <c r="M1831">
        <v>1</v>
      </c>
      <c r="N1831">
        <v>1</v>
      </c>
      <c r="O1831">
        <f>IF(_xlfn.IFNA(INDEX(ShrinkageData!H:H,MATCH(J1831,ShrinkageData!H:H,0)), 0) = 0, 0, 1)</f>
        <v>0</v>
      </c>
      <c r="P1831">
        <v>0</v>
      </c>
      <c r="Q1831">
        <f t="shared" si="91"/>
        <v>1</v>
      </c>
      <c r="R1831" s="1">
        <v>43600</v>
      </c>
      <c r="S1831" s="16">
        <f t="shared" si="92"/>
        <v>163</v>
      </c>
    </row>
    <row r="1832" spans="1:19" x14ac:dyDescent="0.2">
      <c r="A1832" t="str">
        <f>INDEX(FamilyPlateData!$A:$A,MATCH($I1832,FamilyPlateData!$H:$H,0))</f>
        <v>F04M08</v>
      </c>
      <c r="B1832" t="str">
        <f>INDEX(FamilyPlateData!$C:$C,MATCH($I1832,FamilyPlateData!$H:$H,0))</f>
        <v>04</v>
      </c>
      <c r="C1832" t="str">
        <f>INDEX(FamilyPlateData!$D:$D,MATCH($I1832,FamilyPlateData!$H:$H,0))</f>
        <v>08</v>
      </c>
      <c r="D1832">
        <f>INDEX(FamilyPlateData!$B:$B,MATCH($I1832,FamilyPlateData!$H:$H,0))</f>
        <v>2</v>
      </c>
      <c r="E1832">
        <v>1</v>
      </c>
      <c r="F1832" s="19">
        <v>77</v>
      </c>
      <c r="G1832" t="s">
        <v>2</v>
      </c>
      <c r="H1832" s="5">
        <v>4</v>
      </c>
      <c r="I1832" t="s">
        <v>363</v>
      </c>
      <c r="J1832" s="15" t="str">
        <f t="shared" si="90"/>
        <v>1-77B-4</v>
      </c>
      <c r="K1832">
        <f>INDEX(FamilyPlateData!I:I,MATCH(I1832,FamilyPlateData!H:H,0))</f>
        <v>3</v>
      </c>
      <c r="L1832" t="str">
        <f>INDEX(FamilyPlateData!J:J,MATCH(I1832,FamilyPlateData!H:H,0))</f>
        <v>A4</v>
      </c>
      <c r="M1832">
        <v>1</v>
      </c>
      <c r="N1832">
        <v>1</v>
      </c>
      <c r="O1832">
        <f>IF(_xlfn.IFNA(INDEX(ShrinkageData!H:H,MATCH(J1832,ShrinkageData!H:H,0)), 0) = 0, 0, 1)</f>
        <v>0</v>
      </c>
      <c r="P1832">
        <v>0</v>
      </c>
      <c r="Q1832">
        <f t="shared" si="91"/>
        <v>1</v>
      </c>
      <c r="R1832" s="1">
        <v>43600</v>
      </c>
      <c r="S1832" s="16">
        <f t="shared" si="92"/>
        <v>163</v>
      </c>
    </row>
    <row r="1833" spans="1:19" x14ac:dyDescent="0.2">
      <c r="A1833" t="str">
        <f>INDEX(FamilyPlateData!$A:$A,MATCH($I1833,FamilyPlateData!$H:$H,0))</f>
        <v>F04M08</v>
      </c>
      <c r="B1833" t="str">
        <f>INDEX(FamilyPlateData!$C:$C,MATCH($I1833,FamilyPlateData!$H:$H,0))</f>
        <v>04</v>
      </c>
      <c r="C1833" t="str">
        <f>INDEX(FamilyPlateData!$D:$D,MATCH($I1833,FamilyPlateData!$H:$H,0))</f>
        <v>08</v>
      </c>
      <c r="D1833">
        <f>INDEX(FamilyPlateData!$B:$B,MATCH($I1833,FamilyPlateData!$H:$H,0))</f>
        <v>2</v>
      </c>
      <c r="E1833">
        <v>1</v>
      </c>
      <c r="F1833" s="19">
        <v>77</v>
      </c>
      <c r="G1833" t="s">
        <v>2</v>
      </c>
      <c r="H1833" s="5">
        <v>5</v>
      </c>
      <c r="I1833" t="s">
        <v>363</v>
      </c>
      <c r="J1833" s="15" t="str">
        <f t="shared" si="90"/>
        <v>1-77B-5</v>
      </c>
      <c r="K1833">
        <f>INDEX(FamilyPlateData!I:I,MATCH(I1833,FamilyPlateData!H:H,0))</f>
        <v>3</v>
      </c>
      <c r="L1833" t="str">
        <f>INDEX(FamilyPlateData!J:J,MATCH(I1833,FamilyPlateData!H:H,0))</f>
        <v>A4</v>
      </c>
      <c r="M1833">
        <v>1</v>
      </c>
      <c r="N1833">
        <v>1</v>
      </c>
      <c r="O1833">
        <f>IF(_xlfn.IFNA(INDEX(ShrinkageData!H:H,MATCH(J1833,ShrinkageData!H:H,0)), 0) = 0, 0, 1)</f>
        <v>0</v>
      </c>
      <c r="P1833">
        <v>0</v>
      </c>
      <c r="Q1833">
        <f t="shared" si="91"/>
        <v>1</v>
      </c>
      <c r="R1833" s="1">
        <v>43600</v>
      </c>
      <c r="S1833" s="16">
        <f t="shared" si="92"/>
        <v>163</v>
      </c>
    </row>
    <row r="1834" spans="1:19" x14ac:dyDescent="0.2">
      <c r="A1834" t="str">
        <f>INDEX(FamilyPlateData!$A:$A,MATCH($I1834,FamilyPlateData!$H:$H,0))</f>
        <v>F04M08</v>
      </c>
      <c r="B1834" t="str">
        <f>INDEX(FamilyPlateData!$C:$C,MATCH($I1834,FamilyPlateData!$H:$H,0))</f>
        <v>04</v>
      </c>
      <c r="C1834" t="str">
        <f>INDEX(FamilyPlateData!$D:$D,MATCH($I1834,FamilyPlateData!$H:$H,0))</f>
        <v>08</v>
      </c>
      <c r="D1834">
        <f>INDEX(FamilyPlateData!$B:$B,MATCH($I1834,FamilyPlateData!$H:$H,0))</f>
        <v>2</v>
      </c>
      <c r="E1834">
        <v>1</v>
      </c>
      <c r="F1834" s="19">
        <v>77</v>
      </c>
      <c r="G1834" t="s">
        <v>2</v>
      </c>
      <c r="H1834" s="5">
        <v>6</v>
      </c>
      <c r="I1834" t="s">
        <v>363</v>
      </c>
      <c r="J1834" s="15" t="str">
        <f t="shared" si="90"/>
        <v>1-77B-6</v>
      </c>
      <c r="K1834">
        <f>INDEX(FamilyPlateData!I:I,MATCH(I1834,FamilyPlateData!H:H,0))</f>
        <v>3</v>
      </c>
      <c r="L1834" t="str">
        <f>INDEX(FamilyPlateData!J:J,MATCH(I1834,FamilyPlateData!H:H,0))</f>
        <v>A4</v>
      </c>
      <c r="M1834">
        <v>1</v>
      </c>
      <c r="N1834">
        <v>1</v>
      </c>
      <c r="O1834">
        <f>IF(_xlfn.IFNA(INDEX(ShrinkageData!H:H,MATCH(J1834,ShrinkageData!H:H,0)), 0) = 0, 0, 1)</f>
        <v>0</v>
      </c>
      <c r="P1834">
        <v>0</v>
      </c>
      <c r="Q1834">
        <f t="shared" si="91"/>
        <v>1</v>
      </c>
      <c r="R1834" s="1">
        <v>43600</v>
      </c>
      <c r="S1834" s="16">
        <f t="shared" si="92"/>
        <v>163</v>
      </c>
    </row>
    <row r="1835" spans="1:19" x14ac:dyDescent="0.2">
      <c r="A1835" t="str">
        <f>INDEX(FamilyPlateData!$A:$A,MATCH($I1835,FamilyPlateData!$H:$H,0))</f>
        <v>F08M10</v>
      </c>
      <c r="B1835" t="str">
        <f>INDEX(FamilyPlateData!$C:$C,MATCH($I1835,FamilyPlateData!$H:$H,0))</f>
        <v>08</v>
      </c>
      <c r="C1835" t="str">
        <f>INDEX(FamilyPlateData!$D:$D,MATCH($I1835,FamilyPlateData!$H:$H,0))</f>
        <v>10</v>
      </c>
      <c r="D1835">
        <f>INDEX(FamilyPlateData!$B:$B,MATCH($I1835,FamilyPlateData!$H:$H,0))</f>
        <v>3</v>
      </c>
      <c r="E1835">
        <v>1</v>
      </c>
      <c r="F1835" s="19">
        <v>77</v>
      </c>
      <c r="G1835" t="s">
        <v>3</v>
      </c>
      <c r="H1835" s="5">
        <v>1</v>
      </c>
      <c r="I1835" t="s">
        <v>364</v>
      </c>
      <c r="J1835" s="15" t="str">
        <f t="shared" si="90"/>
        <v>1-77C-1</v>
      </c>
      <c r="K1835">
        <f>INDEX(FamilyPlateData!I:I,MATCH(I1835,FamilyPlateData!H:H,0))</f>
        <v>3</v>
      </c>
      <c r="L1835" t="str">
        <f>INDEX(FamilyPlateData!J:J,MATCH(I1835,FamilyPlateData!H:H,0))</f>
        <v>A3</v>
      </c>
      <c r="M1835">
        <v>0</v>
      </c>
      <c r="N1835">
        <v>0</v>
      </c>
      <c r="O1835">
        <f>IF(_xlfn.IFNA(INDEX(ShrinkageData!H:H,MATCH(J1835,ShrinkageData!H:H,0)), 0) = 0, 0, 1)</f>
        <v>0</v>
      </c>
      <c r="P1835">
        <v>0</v>
      </c>
      <c r="Q1835">
        <f t="shared" si="91"/>
        <v>0</v>
      </c>
      <c r="R1835" s="1" t="s">
        <v>921</v>
      </c>
      <c r="S1835" s="16">
        <f t="shared" si="92"/>
        <v>0</v>
      </c>
    </row>
    <row r="1836" spans="1:19" x14ac:dyDescent="0.2">
      <c r="A1836" t="str">
        <f>INDEX(FamilyPlateData!$A:$A,MATCH($I1836,FamilyPlateData!$H:$H,0))</f>
        <v>F08M10</v>
      </c>
      <c r="B1836" t="str">
        <f>INDEX(FamilyPlateData!$C:$C,MATCH($I1836,FamilyPlateData!$H:$H,0))</f>
        <v>08</v>
      </c>
      <c r="C1836" t="str">
        <f>INDEX(FamilyPlateData!$D:$D,MATCH($I1836,FamilyPlateData!$H:$H,0))</f>
        <v>10</v>
      </c>
      <c r="D1836">
        <f>INDEX(FamilyPlateData!$B:$B,MATCH($I1836,FamilyPlateData!$H:$H,0))</f>
        <v>3</v>
      </c>
      <c r="E1836">
        <v>1</v>
      </c>
      <c r="F1836" s="19">
        <v>77</v>
      </c>
      <c r="G1836" t="s">
        <v>3</v>
      </c>
      <c r="H1836" s="5">
        <v>2</v>
      </c>
      <c r="I1836" t="s">
        <v>364</v>
      </c>
      <c r="J1836" s="15" t="str">
        <f t="shared" si="90"/>
        <v>1-77C-2</v>
      </c>
      <c r="K1836">
        <f>INDEX(FamilyPlateData!I:I,MATCH(I1836,FamilyPlateData!H:H,0))</f>
        <v>3</v>
      </c>
      <c r="L1836" t="str">
        <f>INDEX(FamilyPlateData!J:J,MATCH(I1836,FamilyPlateData!H:H,0))</f>
        <v>A3</v>
      </c>
      <c r="M1836">
        <v>0</v>
      </c>
      <c r="N1836">
        <v>0</v>
      </c>
      <c r="O1836">
        <f>IF(_xlfn.IFNA(INDEX(ShrinkageData!H:H,MATCH(J1836,ShrinkageData!H:H,0)), 0) = 0, 0, 1)</f>
        <v>0</v>
      </c>
      <c r="P1836">
        <v>0</v>
      </c>
      <c r="Q1836">
        <f t="shared" si="91"/>
        <v>0</v>
      </c>
      <c r="R1836" s="1" t="s">
        <v>921</v>
      </c>
      <c r="S1836" s="16">
        <f t="shared" si="92"/>
        <v>0</v>
      </c>
    </row>
    <row r="1837" spans="1:19" x14ac:dyDescent="0.2">
      <c r="A1837" t="str">
        <f>INDEX(FamilyPlateData!$A:$A,MATCH($I1837,FamilyPlateData!$H:$H,0))</f>
        <v>F08M10</v>
      </c>
      <c r="B1837" t="str">
        <f>INDEX(FamilyPlateData!$C:$C,MATCH($I1837,FamilyPlateData!$H:$H,0))</f>
        <v>08</v>
      </c>
      <c r="C1837" t="str">
        <f>INDEX(FamilyPlateData!$D:$D,MATCH($I1837,FamilyPlateData!$H:$H,0))</f>
        <v>10</v>
      </c>
      <c r="D1837">
        <f>INDEX(FamilyPlateData!$B:$B,MATCH($I1837,FamilyPlateData!$H:$H,0))</f>
        <v>3</v>
      </c>
      <c r="E1837">
        <v>1</v>
      </c>
      <c r="F1837" s="19">
        <v>77</v>
      </c>
      <c r="G1837" t="s">
        <v>3</v>
      </c>
      <c r="H1837" s="5">
        <v>3</v>
      </c>
      <c r="I1837" t="s">
        <v>364</v>
      </c>
      <c r="J1837" s="15" t="str">
        <f t="shared" si="90"/>
        <v>1-77C-3</v>
      </c>
      <c r="K1837">
        <f>INDEX(FamilyPlateData!I:I,MATCH(I1837,FamilyPlateData!H:H,0))</f>
        <v>3</v>
      </c>
      <c r="L1837" t="str">
        <f>INDEX(FamilyPlateData!J:J,MATCH(I1837,FamilyPlateData!H:H,0))</f>
        <v>A3</v>
      </c>
      <c r="M1837">
        <v>1</v>
      </c>
      <c r="N1837">
        <v>1</v>
      </c>
      <c r="O1837">
        <f>IF(_xlfn.IFNA(INDEX(ShrinkageData!H:H,MATCH(J1837,ShrinkageData!H:H,0)), 0) = 0, 0, 1)</f>
        <v>0</v>
      </c>
      <c r="P1837">
        <v>0</v>
      </c>
      <c r="Q1837">
        <f t="shared" si="91"/>
        <v>1</v>
      </c>
      <c r="R1837" s="1">
        <v>43595</v>
      </c>
      <c r="S1837" s="16">
        <f t="shared" si="92"/>
        <v>158</v>
      </c>
    </row>
    <row r="1838" spans="1:19" x14ac:dyDescent="0.2">
      <c r="A1838" t="str">
        <f>INDEX(FamilyPlateData!$A:$A,MATCH($I1838,FamilyPlateData!$H:$H,0))</f>
        <v>F08M10</v>
      </c>
      <c r="B1838" t="str">
        <f>INDEX(FamilyPlateData!$C:$C,MATCH($I1838,FamilyPlateData!$H:$H,0))</f>
        <v>08</v>
      </c>
      <c r="C1838" t="str">
        <f>INDEX(FamilyPlateData!$D:$D,MATCH($I1838,FamilyPlateData!$H:$H,0))</f>
        <v>10</v>
      </c>
      <c r="D1838">
        <f>INDEX(FamilyPlateData!$B:$B,MATCH($I1838,FamilyPlateData!$H:$H,0))</f>
        <v>3</v>
      </c>
      <c r="E1838">
        <v>1</v>
      </c>
      <c r="F1838" s="19">
        <v>77</v>
      </c>
      <c r="G1838" t="s">
        <v>3</v>
      </c>
      <c r="H1838" s="5">
        <v>4</v>
      </c>
      <c r="I1838" t="s">
        <v>364</v>
      </c>
      <c r="J1838" s="15" t="str">
        <f t="shared" si="90"/>
        <v>1-77C-4</v>
      </c>
      <c r="K1838">
        <f>INDEX(FamilyPlateData!I:I,MATCH(I1838,FamilyPlateData!H:H,0))</f>
        <v>3</v>
      </c>
      <c r="L1838" t="str">
        <f>INDEX(FamilyPlateData!J:J,MATCH(I1838,FamilyPlateData!H:H,0))</f>
        <v>A3</v>
      </c>
      <c r="M1838">
        <v>0</v>
      </c>
      <c r="N1838">
        <v>0</v>
      </c>
      <c r="O1838">
        <f>IF(_xlfn.IFNA(INDEX(ShrinkageData!H:H,MATCH(J1838,ShrinkageData!H:H,0)), 0) = 0, 0, 1)</f>
        <v>0</v>
      </c>
      <c r="P1838">
        <v>0</v>
      </c>
      <c r="Q1838">
        <f t="shared" si="91"/>
        <v>0</v>
      </c>
      <c r="R1838" s="1" t="s">
        <v>921</v>
      </c>
      <c r="S1838" s="16">
        <f t="shared" si="92"/>
        <v>0</v>
      </c>
    </row>
    <row r="1839" spans="1:19" x14ac:dyDescent="0.2">
      <c r="A1839" t="str">
        <f>INDEX(FamilyPlateData!$A:$A,MATCH($I1839,FamilyPlateData!$H:$H,0))</f>
        <v>F08M10</v>
      </c>
      <c r="B1839" t="str">
        <f>INDEX(FamilyPlateData!$C:$C,MATCH($I1839,FamilyPlateData!$H:$H,0))</f>
        <v>08</v>
      </c>
      <c r="C1839" t="str">
        <f>INDEX(FamilyPlateData!$D:$D,MATCH($I1839,FamilyPlateData!$H:$H,0))</f>
        <v>10</v>
      </c>
      <c r="D1839">
        <f>INDEX(FamilyPlateData!$B:$B,MATCH($I1839,FamilyPlateData!$H:$H,0))</f>
        <v>3</v>
      </c>
      <c r="E1839">
        <v>1</v>
      </c>
      <c r="F1839" s="19">
        <v>77</v>
      </c>
      <c r="G1839" t="s">
        <v>3</v>
      </c>
      <c r="H1839" s="5">
        <v>5</v>
      </c>
      <c r="I1839" t="s">
        <v>364</v>
      </c>
      <c r="J1839" s="15" t="str">
        <f t="shared" si="90"/>
        <v>1-77C-5</v>
      </c>
      <c r="K1839">
        <f>INDEX(FamilyPlateData!I:I,MATCH(I1839,FamilyPlateData!H:H,0))</f>
        <v>3</v>
      </c>
      <c r="L1839" t="str">
        <f>INDEX(FamilyPlateData!J:J,MATCH(I1839,FamilyPlateData!H:H,0))</f>
        <v>A3</v>
      </c>
      <c r="M1839">
        <v>1</v>
      </c>
      <c r="N1839">
        <v>1</v>
      </c>
      <c r="O1839">
        <f>IF(_xlfn.IFNA(INDEX(ShrinkageData!H:H,MATCH(J1839,ShrinkageData!H:H,0)), 0) = 0, 0, 1)</f>
        <v>0</v>
      </c>
      <c r="P1839">
        <v>0</v>
      </c>
      <c r="Q1839">
        <f t="shared" si="91"/>
        <v>1</v>
      </c>
      <c r="R1839" s="1">
        <v>43600</v>
      </c>
      <c r="S1839" s="16">
        <f t="shared" si="92"/>
        <v>163</v>
      </c>
    </row>
    <row r="1840" spans="1:19" x14ac:dyDescent="0.2">
      <c r="A1840" t="str">
        <f>INDEX(FamilyPlateData!$A:$A,MATCH($I1840,FamilyPlateData!$H:$H,0))</f>
        <v>F08M10</v>
      </c>
      <c r="B1840" t="str">
        <f>INDEX(FamilyPlateData!$C:$C,MATCH($I1840,FamilyPlateData!$H:$H,0))</f>
        <v>08</v>
      </c>
      <c r="C1840" t="str">
        <f>INDEX(FamilyPlateData!$D:$D,MATCH($I1840,FamilyPlateData!$H:$H,0))</f>
        <v>10</v>
      </c>
      <c r="D1840">
        <f>INDEX(FamilyPlateData!$B:$B,MATCH($I1840,FamilyPlateData!$H:$H,0))</f>
        <v>3</v>
      </c>
      <c r="E1840">
        <v>1</v>
      </c>
      <c r="F1840" s="19">
        <v>77</v>
      </c>
      <c r="G1840" t="s">
        <v>3</v>
      </c>
      <c r="H1840" s="5">
        <v>6</v>
      </c>
      <c r="I1840" t="s">
        <v>364</v>
      </c>
      <c r="J1840" s="15" t="str">
        <f t="shared" si="90"/>
        <v>1-77C-6</v>
      </c>
      <c r="K1840">
        <f>INDEX(FamilyPlateData!I:I,MATCH(I1840,FamilyPlateData!H:H,0))</f>
        <v>3</v>
      </c>
      <c r="L1840" t="str">
        <f>INDEX(FamilyPlateData!J:J,MATCH(I1840,FamilyPlateData!H:H,0))</f>
        <v>A3</v>
      </c>
      <c r="M1840">
        <v>1</v>
      </c>
      <c r="N1840">
        <v>1</v>
      </c>
      <c r="O1840">
        <f>IF(_xlfn.IFNA(INDEX(ShrinkageData!H:H,MATCH(J1840,ShrinkageData!H:H,0)), 0) = 0, 0, 1)</f>
        <v>0</v>
      </c>
      <c r="P1840">
        <v>0</v>
      </c>
      <c r="Q1840">
        <f t="shared" si="91"/>
        <v>1</v>
      </c>
      <c r="R1840" s="1">
        <v>43585</v>
      </c>
      <c r="S1840" s="16">
        <f t="shared" si="92"/>
        <v>148</v>
      </c>
    </row>
    <row r="1841" spans="1:19" x14ac:dyDescent="0.2">
      <c r="A1841" t="str">
        <f>INDEX(FamilyPlateData!$A:$A,MATCH($I1841,FamilyPlateData!$H:$H,0))</f>
        <v>F08M10</v>
      </c>
      <c r="B1841" t="str">
        <f>INDEX(FamilyPlateData!$C:$C,MATCH($I1841,FamilyPlateData!$H:$H,0))</f>
        <v>08</v>
      </c>
      <c r="C1841" t="str">
        <f>INDEX(FamilyPlateData!$D:$D,MATCH($I1841,FamilyPlateData!$H:$H,0))</f>
        <v>10</v>
      </c>
      <c r="D1841">
        <f>INDEX(FamilyPlateData!$B:$B,MATCH($I1841,FamilyPlateData!$H:$H,0))</f>
        <v>3</v>
      </c>
      <c r="E1841">
        <v>1</v>
      </c>
      <c r="F1841" s="19">
        <v>77</v>
      </c>
      <c r="G1841" t="s">
        <v>4</v>
      </c>
      <c r="H1841" s="5">
        <v>1</v>
      </c>
      <c r="I1841" t="s">
        <v>365</v>
      </c>
      <c r="J1841" s="15" t="str">
        <f t="shared" si="90"/>
        <v>1-77D-1</v>
      </c>
      <c r="K1841">
        <f>INDEX(FamilyPlateData!I:I,MATCH(I1841,FamilyPlateData!H:H,0))</f>
        <v>3</v>
      </c>
      <c r="L1841" t="str">
        <f>INDEX(FamilyPlateData!J:J,MATCH(I1841,FamilyPlateData!H:H,0))</f>
        <v>A3</v>
      </c>
      <c r="M1841">
        <v>0</v>
      </c>
      <c r="N1841">
        <v>0</v>
      </c>
      <c r="O1841">
        <f>IF(_xlfn.IFNA(INDEX(ShrinkageData!H:H,MATCH(J1841,ShrinkageData!H:H,0)), 0) = 0, 0, 1)</f>
        <v>0</v>
      </c>
      <c r="P1841">
        <v>0</v>
      </c>
      <c r="Q1841">
        <f t="shared" si="91"/>
        <v>0</v>
      </c>
      <c r="R1841" s="1" t="s">
        <v>921</v>
      </c>
      <c r="S1841" s="16">
        <f t="shared" si="92"/>
        <v>0</v>
      </c>
    </row>
    <row r="1842" spans="1:19" x14ac:dyDescent="0.2">
      <c r="A1842" t="str">
        <f>INDEX(FamilyPlateData!$A:$A,MATCH($I1842,FamilyPlateData!$H:$H,0))</f>
        <v>F08M10</v>
      </c>
      <c r="B1842" t="str">
        <f>INDEX(FamilyPlateData!$C:$C,MATCH($I1842,FamilyPlateData!$H:$H,0))</f>
        <v>08</v>
      </c>
      <c r="C1842" t="str">
        <f>INDEX(FamilyPlateData!$D:$D,MATCH($I1842,FamilyPlateData!$H:$H,0))</f>
        <v>10</v>
      </c>
      <c r="D1842">
        <f>INDEX(FamilyPlateData!$B:$B,MATCH($I1842,FamilyPlateData!$H:$H,0))</f>
        <v>3</v>
      </c>
      <c r="E1842">
        <v>1</v>
      </c>
      <c r="F1842" s="19">
        <v>77</v>
      </c>
      <c r="G1842" t="s">
        <v>4</v>
      </c>
      <c r="H1842" s="5">
        <v>2</v>
      </c>
      <c r="I1842" t="s">
        <v>365</v>
      </c>
      <c r="J1842" s="15" t="str">
        <f t="shared" si="90"/>
        <v>1-77D-2</v>
      </c>
      <c r="K1842">
        <f>INDEX(FamilyPlateData!I:I,MATCH(I1842,FamilyPlateData!H:H,0))</f>
        <v>3</v>
      </c>
      <c r="L1842" t="str">
        <f>INDEX(FamilyPlateData!J:J,MATCH(I1842,FamilyPlateData!H:H,0))</f>
        <v>A3</v>
      </c>
      <c r="M1842">
        <v>0</v>
      </c>
      <c r="N1842">
        <v>0</v>
      </c>
      <c r="O1842">
        <f>IF(_xlfn.IFNA(INDEX(ShrinkageData!H:H,MATCH(J1842,ShrinkageData!H:H,0)), 0) = 0, 0, 1)</f>
        <v>0</v>
      </c>
      <c r="P1842">
        <v>0</v>
      </c>
      <c r="Q1842">
        <f t="shared" si="91"/>
        <v>0</v>
      </c>
      <c r="R1842" s="1" t="s">
        <v>921</v>
      </c>
      <c r="S1842" s="16">
        <f t="shared" si="92"/>
        <v>0</v>
      </c>
    </row>
    <row r="1843" spans="1:19" x14ac:dyDescent="0.2">
      <c r="A1843" t="str">
        <f>INDEX(FamilyPlateData!$A:$A,MATCH($I1843,FamilyPlateData!$H:$H,0))</f>
        <v>F08M10</v>
      </c>
      <c r="B1843" t="str">
        <f>INDEX(FamilyPlateData!$C:$C,MATCH($I1843,FamilyPlateData!$H:$H,0))</f>
        <v>08</v>
      </c>
      <c r="C1843" t="str">
        <f>INDEX(FamilyPlateData!$D:$D,MATCH($I1843,FamilyPlateData!$H:$H,0))</f>
        <v>10</v>
      </c>
      <c r="D1843">
        <f>INDEX(FamilyPlateData!$B:$B,MATCH($I1843,FamilyPlateData!$H:$H,0))</f>
        <v>3</v>
      </c>
      <c r="E1843">
        <v>1</v>
      </c>
      <c r="F1843" s="19">
        <v>77</v>
      </c>
      <c r="G1843" t="s">
        <v>4</v>
      </c>
      <c r="H1843" s="5">
        <v>3</v>
      </c>
      <c r="I1843" t="s">
        <v>365</v>
      </c>
      <c r="J1843" s="15" t="str">
        <f t="shared" si="90"/>
        <v>1-77D-3</v>
      </c>
      <c r="K1843">
        <f>INDEX(FamilyPlateData!I:I,MATCH(I1843,FamilyPlateData!H:H,0))</f>
        <v>3</v>
      </c>
      <c r="L1843" t="str">
        <f>INDEX(FamilyPlateData!J:J,MATCH(I1843,FamilyPlateData!H:H,0))</f>
        <v>A3</v>
      </c>
      <c r="M1843">
        <v>1</v>
      </c>
      <c r="N1843">
        <v>1</v>
      </c>
      <c r="O1843">
        <f>IF(_xlfn.IFNA(INDEX(ShrinkageData!H:H,MATCH(J1843,ShrinkageData!H:H,0)), 0) = 0, 0, 1)</f>
        <v>1</v>
      </c>
      <c r="P1843">
        <v>0</v>
      </c>
      <c r="Q1843">
        <f t="shared" si="91"/>
        <v>0</v>
      </c>
      <c r="R1843" s="1">
        <v>43570</v>
      </c>
      <c r="S1843" s="16">
        <f t="shared" si="92"/>
        <v>133</v>
      </c>
    </row>
    <row r="1844" spans="1:19" x14ac:dyDescent="0.2">
      <c r="A1844" t="str">
        <f>INDEX(FamilyPlateData!$A:$A,MATCH($I1844,FamilyPlateData!$H:$H,0))</f>
        <v>F08M10</v>
      </c>
      <c r="B1844" t="str">
        <f>INDEX(FamilyPlateData!$C:$C,MATCH($I1844,FamilyPlateData!$H:$H,0))</f>
        <v>08</v>
      </c>
      <c r="C1844" t="str">
        <f>INDEX(FamilyPlateData!$D:$D,MATCH($I1844,FamilyPlateData!$H:$H,0))</f>
        <v>10</v>
      </c>
      <c r="D1844">
        <f>INDEX(FamilyPlateData!$B:$B,MATCH($I1844,FamilyPlateData!$H:$H,0))</f>
        <v>3</v>
      </c>
      <c r="E1844">
        <v>1</v>
      </c>
      <c r="F1844" s="19">
        <v>77</v>
      </c>
      <c r="G1844" t="s">
        <v>4</v>
      </c>
      <c r="H1844" s="5">
        <v>4</v>
      </c>
      <c r="I1844" t="s">
        <v>365</v>
      </c>
      <c r="J1844" s="15" t="str">
        <f t="shared" si="90"/>
        <v>1-77D-4</v>
      </c>
      <c r="K1844">
        <f>INDEX(FamilyPlateData!I:I,MATCH(I1844,FamilyPlateData!H:H,0))</f>
        <v>3</v>
      </c>
      <c r="L1844" t="str">
        <f>INDEX(FamilyPlateData!J:J,MATCH(I1844,FamilyPlateData!H:H,0))</f>
        <v>A3</v>
      </c>
      <c r="M1844">
        <v>1</v>
      </c>
      <c r="N1844">
        <v>1</v>
      </c>
      <c r="O1844">
        <f>IF(_xlfn.IFNA(INDEX(ShrinkageData!H:H,MATCH(J1844,ShrinkageData!H:H,0)), 0) = 0, 0, 1)</f>
        <v>0</v>
      </c>
      <c r="P1844">
        <v>0</v>
      </c>
      <c r="Q1844">
        <f t="shared" si="91"/>
        <v>1</v>
      </c>
      <c r="R1844" s="1">
        <v>43585</v>
      </c>
      <c r="S1844" s="16">
        <f t="shared" si="92"/>
        <v>148</v>
      </c>
    </row>
    <row r="1845" spans="1:19" x14ac:dyDescent="0.2">
      <c r="A1845" t="str">
        <f>INDEX(FamilyPlateData!$A:$A,MATCH($I1845,FamilyPlateData!$H:$H,0))</f>
        <v>F08M10</v>
      </c>
      <c r="B1845" t="str">
        <f>INDEX(FamilyPlateData!$C:$C,MATCH($I1845,FamilyPlateData!$H:$H,0))</f>
        <v>08</v>
      </c>
      <c r="C1845" t="str">
        <f>INDEX(FamilyPlateData!$D:$D,MATCH($I1845,FamilyPlateData!$H:$H,0))</f>
        <v>10</v>
      </c>
      <c r="D1845">
        <f>INDEX(FamilyPlateData!$B:$B,MATCH($I1845,FamilyPlateData!$H:$H,0))</f>
        <v>3</v>
      </c>
      <c r="E1845">
        <v>1</v>
      </c>
      <c r="F1845" s="19">
        <v>77</v>
      </c>
      <c r="G1845" t="s">
        <v>4</v>
      </c>
      <c r="H1845" s="5">
        <v>5</v>
      </c>
      <c r="I1845" t="s">
        <v>365</v>
      </c>
      <c r="J1845" s="15" t="str">
        <f t="shared" si="90"/>
        <v>1-77D-5</v>
      </c>
      <c r="K1845">
        <f>INDEX(FamilyPlateData!I:I,MATCH(I1845,FamilyPlateData!H:H,0))</f>
        <v>3</v>
      </c>
      <c r="L1845" t="str">
        <f>INDEX(FamilyPlateData!J:J,MATCH(I1845,FamilyPlateData!H:H,0))</f>
        <v>A3</v>
      </c>
      <c r="M1845">
        <v>1</v>
      </c>
      <c r="N1845">
        <v>1</v>
      </c>
      <c r="O1845">
        <f>IF(_xlfn.IFNA(INDEX(ShrinkageData!H:H,MATCH(J1845,ShrinkageData!H:H,0)), 0) = 0, 0, 1)</f>
        <v>0</v>
      </c>
      <c r="P1845">
        <v>0</v>
      </c>
      <c r="Q1845">
        <f t="shared" si="91"/>
        <v>1</v>
      </c>
      <c r="R1845" s="1">
        <v>43600</v>
      </c>
      <c r="S1845" s="16">
        <f t="shared" si="92"/>
        <v>163</v>
      </c>
    </row>
    <row r="1846" spans="1:19" x14ac:dyDescent="0.2">
      <c r="A1846" t="str">
        <f>INDEX(FamilyPlateData!$A:$A,MATCH($I1846,FamilyPlateData!$H:$H,0))</f>
        <v>F08M10</v>
      </c>
      <c r="B1846" t="str">
        <f>INDEX(FamilyPlateData!$C:$C,MATCH($I1846,FamilyPlateData!$H:$H,0))</f>
        <v>08</v>
      </c>
      <c r="C1846" t="str">
        <f>INDEX(FamilyPlateData!$D:$D,MATCH($I1846,FamilyPlateData!$H:$H,0))</f>
        <v>10</v>
      </c>
      <c r="D1846">
        <f>INDEX(FamilyPlateData!$B:$B,MATCH($I1846,FamilyPlateData!$H:$H,0))</f>
        <v>3</v>
      </c>
      <c r="E1846">
        <v>1</v>
      </c>
      <c r="F1846" s="19">
        <v>77</v>
      </c>
      <c r="G1846" t="s">
        <v>4</v>
      </c>
      <c r="H1846" s="5">
        <v>6</v>
      </c>
      <c r="I1846" t="s">
        <v>365</v>
      </c>
      <c r="J1846" s="15" t="str">
        <f t="shared" si="90"/>
        <v>1-77D-6</v>
      </c>
      <c r="K1846">
        <f>INDEX(FamilyPlateData!I:I,MATCH(I1846,FamilyPlateData!H:H,0))</f>
        <v>3</v>
      </c>
      <c r="L1846" t="str">
        <f>INDEX(FamilyPlateData!J:J,MATCH(I1846,FamilyPlateData!H:H,0))</f>
        <v>A3</v>
      </c>
      <c r="M1846">
        <v>1</v>
      </c>
      <c r="N1846">
        <v>1</v>
      </c>
      <c r="O1846">
        <f>IF(_xlfn.IFNA(INDEX(ShrinkageData!H:H,MATCH(J1846,ShrinkageData!H:H,0)), 0) = 0, 0, 1)</f>
        <v>1</v>
      </c>
      <c r="P1846">
        <v>0</v>
      </c>
      <c r="Q1846">
        <f t="shared" si="91"/>
        <v>0</v>
      </c>
      <c r="R1846" s="1">
        <v>43554</v>
      </c>
      <c r="S1846" s="16">
        <f t="shared" si="92"/>
        <v>117</v>
      </c>
    </row>
    <row r="1847" spans="1:19" x14ac:dyDescent="0.2">
      <c r="A1847" t="str">
        <f>INDEX(FamilyPlateData!$A:$A,MATCH($I1847,FamilyPlateData!$H:$H,0))</f>
        <v>F06M07</v>
      </c>
      <c r="B1847" t="str">
        <f>INDEX(FamilyPlateData!$C:$C,MATCH($I1847,FamilyPlateData!$H:$H,0))</f>
        <v>06</v>
      </c>
      <c r="C1847" t="str">
        <f>INDEX(FamilyPlateData!$D:$D,MATCH($I1847,FamilyPlateData!$H:$H,0))</f>
        <v>07</v>
      </c>
      <c r="D1847">
        <f>INDEX(FamilyPlateData!$B:$B,MATCH($I1847,FamilyPlateData!$H:$H,0))</f>
        <v>2</v>
      </c>
      <c r="E1847">
        <v>1</v>
      </c>
      <c r="F1847" s="19">
        <v>78</v>
      </c>
      <c r="G1847" t="s">
        <v>1</v>
      </c>
      <c r="H1847" s="5">
        <v>1</v>
      </c>
      <c r="I1847" t="s">
        <v>366</v>
      </c>
      <c r="J1847" s="15" t="str">
        <f t="shared" si="90"/>
        <v>1-78A-1</v>
      </c>
      <c r="K1847">
        <f>INDEX(FamilyPlateData!I:I,MATCH(I1847,FamilyPlateData!H:H,0))</f>
        <v>3</v>
      </c>
      <c r="L1847" t="str">
        <f>INDEX(FamilyPlateData!J:J,MATCH(I1847,FamilyPlateData!H:H,0))</f>
        <v>A3</v>
      </c>
      <c r="M1847">
        <v>1</v>
      </c>
      <c r="N1847">
        <v>1</v>
      </c>
      <c r="O1847">
        <f>IF(_xlfn.IFNA(INDEX(ShrinkageData!H:H,MATCH(J1847,ShrinkageData!H:H,0)), 0) = 0, 0, 1)</f>
        <v>0</v>
      </c>
      <c r="P1847">
        <v>0</v>
      </c>
      <c r="Q1847">
        <f t="shared" si="91"/>
        <v>1</v>
      </c>
      <c r="R1847" s="1">
        <v>43595</v>
      </c>
      <c r="S1847" s="16">
        <f t="shared" si="92"/>
        <v>158</v>
      </c>
    </row>
    <row r="1848" spans="1:19" x14ac:dyDescent="0.2">
      <c r="A1848" t="str">
        <f>INDEX(FamilyPlateData!$A:$A,MATCH($I1848,FamilyPlateData!$H:$H,0))</f>
        <v>F06M07</v>
      </c>
      <c r="B1848" t="str">
        <f>INDEX(FamilyPlateData!$C:$C,MATCH($I1848,FamilyPlateData!$H:$H,0))</f>
        <v>06</v>
      </c>
      <c r="C1848" t="str">
        <f>INDEX(FamilyPlateData!$D:$D,MATCH($I1848,FamilyPlateData!$H:$H,0))</f>
        <v>07</v>
      </c>
      <c r="D1848">
        <f>INDEX(FamilyPlateData!$B:$B,MATCH($I1848,FamilyPlateData!$H:$H,0))</f>
        <v>2</v>
      </c>
      <c r="E1848">
        <v>1</v>
      </c>
      <c r="F1848" s="19">
        <v>78</v>
      </c>
      <c r="G1848" t="s">
        <v>1</v>
      </c>
      <c r="H1848" s="5">
        <v>2</v>
      </c>
      <c r="I1848" t="s">
        <v>366</v>
      </c>
      <c r="J1848" s="15" t="str">
        <f t="shared" si="90"/>
        <v>1-78A-2</v>
      </c>
      <c r="K1848">
        <f>INDEX(FamilyPlateData!I:I,MATCH(I1848,FamilyPlateData!H:H,0))</f>
        <v>3</v>
      </c>
      <c r="L1848" t="str">
        <f>INDEX(FamilyPlateData!J:J,MATCH(I1848,FamilyPlateData!H:H,0))</f>
        <v>A3</v>
      </c>
      <c r="M1848">
        <v>0</v>
      </c>
      <c r="N1848">
        <v>0</v>
      </c>
      <c r="O1848">
        <f>IF(_xlfn.IFNA(INDEX(ShrinkageData!H:H,MATCH(J1848,ShrinkageData!H:H,0)), 0) = 0, 0, 1)</f>
        <v>0</v>
      </c>
      <c r="P1848">
        <v>0</v>
      </c>
      <c r="Q1848">
        <f t="shared" si="91"/>
        <v>0</v>
      </c>
      <c r="R1848" s="1" t="s">
        <v>921</v>
      </c>
      <c r="S1848" s="16">
        <f t="shared" si="92"/>
        <v>0</v>
      </c>
    </row>
    <row r="1849" spans="1:19" x14ac:dyDescent="0.2">
      <c r="A1849" t="str">
        <f>INDEX(FamilyPlateData!$A:$A,MATCH($I1849,FamilyPlateData!$H:$H,0))</f>
        <v>F06M07</v>
      </c>
      <c r="B1849" t="str">
        <f>INDEX(FamilyPlateData!$C:$C,MATCH($I1849,FamilyPlateData!$H:$H,0))</f>
        <v>06</v>
      </c>
      <c r="C1849" t="str">
        <f>INDEX(FamilyPlateData!$D:$D,MATCH($I1849,FamilyPlateData!$H:$H,0))</f>
        <v>07</v>
      </c>
      <c r="D1849">
        <f>INDEX(FamilyPlateData!$B:$B,MATCH($I1849,FamilyPlateData!$H:$H,0))</f>
        <v>2</v>
      </c>
      <c r="E1849">
        <v>1</v>
      </c>
      <c r="F1849" s="19">
        <v>78</v>
      </c>
      <c r="G1849" t="s">
        <v>1</v>
      </c>
      <c r="H1849" s="5">
        <v>3</v>
      </c>
      <c r="I1849" t="s">
        <v>366</v>
      </c>
      <c r="J1849" s="15" t="str">
        <f t="shared" si="90"/>
        <v>1-78A-3</v>
      </c>
      <c r="K1849">
        <f>INDEX(FamilyPlateData!I:I,MATCH(I1849,FamilyPlateData!H:H,0))</f>
        <v>3</v>
      </c>
      <c r="L1849" t="str">
        <f>INDEX(FamilyPlateData!J:J,MATCH(I1849,FamilyPlateData!H:H,0))</f>
        <v>A3</v>
      </c>
      <c r="M1849">
        <v>1</v>
      </c>
      <c r="N1849">
        <v>1</v>
      </c>
      <c r="O1849">
        <f>IF(_xlfn.IFNA(INDEX(ShrinkageData!H:H,MATCH(J1849,ShrinkageData!H:H,0)), 0) = 0, 0, 1)</f>
        <v>0</v>
      </c>
      <c r="P1849">
        <v>0</v>
      </c>
      <c r="Q1849">
        <f t="shared" si="91"/>
        <v>1</v>
      </c>
      <c r="R1849" s="1">
        <v>43600</v>
      </c>
      <c r="S1849" s="16">
        <f t="shared" si="92"/>
        <v>163</v>
      </c>
    </row>
    <row r="1850" spans="1:19" x14ac:dyDescent="0.2">
      <c r="A1850" t="str">
        <f>INDEX(FamilyPlateData!$A:$A,MATCH($I1850,FamilyPlateData!$H:$H,0))</f>
        <v>F06M07</v>
      </c>
      <c r="B1850" t="str">
        <f>INDEX(FamilyPlateData!$C:$C,MATCH($I1850,FamilyPlateData!$H:$H,0))</f>
        <v>06</v>
      </c>
      <c r="C1850" t="str">
        <f>INDEX(FamilyPlateData!$D:$D,MATCH($I1850,FamilyPlateData!$H:$H,0))</f>
        <v>07</v>
      </c>
      <c r="D1850">
        <f>INDEX(FamilyPlateData!$B:$B,MATCH($I1850,FamilyPlateData!$H:$H,0))</f>
        <v>2</v>
      </c>
      <c r="E1850">
        <v>1</v>
      </c>
      <c r="F1850" s="19">
        <v>78</v>
      </c>
      <c r="G1850" t="s">
        <v>1</v>
      </c>
      <c r="H1850" s="5">
        <v>4</v>
      </c>
      <c r="I1850" t="s">
        <v>366</v>
      </c>
      <c r="J1850" s="15" t="str">
        <f t="shared" si="90"/>
        <v>1-78A-4</v>
      </c>
      <c r="K1850">
        <f>INDEX(FamilyPlateData!I:I,MATCH(I1850,FamilyPlateData!H:H,0))</f>
        <v>3</v>
      </c>
      <c r="L1850" t="str">
        <f>INDEX(FamilyPlateData!J:J,MATCH(I1850,FamilyPlateData!H:H,0))</f>
        <v>A3</v>
      </c>
      <c r="M1850">
        <v>1</v>
      </c>
      <c r="N1850" s="7">
        <v>1</v>
      </c>
      <c r="O1850">
        <f>IF(_xlfn.IFNA(INDEX(ShrinkageData!H:H,MATCH(J1850,ShrinkageData!H:H,0)), 0) = 0, 0, 1)</f>
        <v>0</v>
      </c>
      <c r="P1850" s="7">
        <v>0</v>
      </c>
      <c r="Q1850">
        <f t="shared" si="91"/>
        <v>1</v>
      </c>
      <c r="R1850" s="2">
        <v>43591</v>
      </c>
      <c r="S1850" s="16">
        <f t="shared" si="92"/>
        <v>154</v>
      </c>
    </row>
    <row r="1851" spans="1:19" x14ac:dyDescent="0.2">
      <c r="A1851" t="str">
        <f>INDEX(FamilyPlateData!$A:$A,MATCH($I1851,FamilyPlateData!$H:$H,0))</f>
        <v>F06M07</v>
      </c>
      <c r="B1851" t="str">
        <f>INDEX(FamilyPlateData!$C:$C,MATCH($I1851,FamilyPlateData!$H:$H,0))</f>
        <v>06</v>
      </c>
      <c r="C1851" t="str">
        <f>INDEX(FamilyPlateData!$D:$D,MATCH($I1851,FamilyPlateData!$H:$H,0))</f>
        <v>07</v>
      </c>
      <c r="D1851">
        <f>INDEX(FamilyPlateData!$B:$B,MATCH($I1851,FamilyPlateData!$H:$H,0))</f>
        <v>2</v>
      </c>
      <c r="E1851">
        <v>1</v>
      </c>
      <c r="F1851" s="19">
        <v>78</v>
      </c>
      <c r="G1851" t="s">
        <v>1</v>
      </c>
      <c r="H1851" s="5">
        <v>5</v>
      </c>
      <c r="I1851" t="s">
        <v>366</v>
      </c>
      <c r="J1851" s="15" t="str">
        <f t="shared" si="90"/>
        <v>1-78A-5</v>
      </c>
      <c r="K1851">
        <f>INDEX(FamilyPlateData!I:I,MATCH(I1851,FamilyPlateData!H:H,0))</f>
        <v>3</v>
      </c>
      <c r="L1851" t="str">
        <f>INDEX(FamilyPlateData!J:J,MATCH(I1851,FamilyPlateData!H:H,0))</f>
        <v>A3</v>
      </c>
      <c r="M1851">
        <v>1</v>
      </c>
      <c r="N1851">
        <v>1</v>
      </c>
      <c r="O1851">
        <f>IF(_xlfn.IFNA(INDEX(ShrinkageData!H:H,MATCH(J1851,ShrinkageData!H:H,0)), 0) = 0, 0, 1)</f>
        <v>0</v>
      </c>
      <c r="P1851">
        <v>0</v>
      </c>
      <c r="Q1851">
        <f t="shared" si="91"/>
        <v>1</v>
      </c>
      <c r="R1851" s="1">
        <v>43600</v>
      </c>
      <c r="S1851" s="16">
        <f t="shared" si="92"/>
        <v>163</v>
      </c>
    </row>
    <row r="1852" spans="1:19" x14ac:dyDescent="0.2">
      <c r="A1852" t="str">
        <f>INDEX(FamilyPlateData!$A:$A,MATCH($I1852,FamilyPlateData!$H:$H,0))</f>
        <v>F06M07</v>
      </c>
      <c r="B1852" t="str">
        <f>INDEX(FamilyPlateData!$C:$C,MATCH($I1852,FamilyPlateData!$H:$H,0))</f>
        <v>06</v>
      </c>
      <c r="C1852" t="str">
        <f>INDEX(FamilyPlateData!$D:$D,MATCH($I1852,FamilyPlateData!$H:$H,0))</f>
        <v>07</v>
      </c>
      <c r="D1852">
        <f>INDEX(FamilyPlateData!$B:$B,MATCH($I1852,FamilyPlateData!$H:$H,0))</f>
        <v>2</v>
      </c>
      <c r="E1852">
        <v>1</v>
      </c>
      <c r="F1852" s="19">
        <v>78</v>
      </c>
      <c r="G1852" t="s">
        <v>1</v>
      </c>
      <c r="H1852" s="5">
        <v>6</v>
      </c>
      <c r="I1852" t="s">
        <v>366</v>
      </c>
      <c r="J1852" s="15" t="str">
        <f t="shared" si="90"/>
        <v>1-78A-6</v>
      </c>
      <c r="K1852">
        <f>INDEX(FamilyPlateData!I:I,MATCH(I1852,FamilyPlateData!H:H,0))</f>
        <v>3</v>
      </c>
      <c r="L1852" t="str">
        <f>INDEX(FamilyPlateData!J:J,MATCH(I1852,FamilyPlateData!H:H,0))</f>
        <v>A3</v>
      </c>
      <c r="M1852">
        <v>0</v>
      </c>
      <c r="N1852">
        <v>0</v>
      </c>
      <c r="O1852">
        <f>IF(_xlfn.IFNA(INDEX(ShrinkageData!H:H,MATCH(J1852,ShrinkageData!H:H,0)), 0) = 0, 0, 1)</f>
        <v>0</v>
      </c>
      <c r="P1852">
        <v>0</v>
      </c>
      <c r="Q1852">
        <f t="shared" si="91"/>
        <v>0</v>
      </c>
      <c r="R1852" s="1" t="s">
        <v>921</v>
      </c>
      <c r="S1852" s="16">
        <f t="shared" si="92"/>
        <v>0</v>
      </c>
    </row>
    <row r="1853" spans="1:19" x14ac:dyDescent="0.2">
      <c r="A1853" t="str">
        <f>INDEX(FamilyPlateData!$A:$A,MATCH($I1853,FamilyPlateData!$H:$H,0))</f>
        <v>F06M07</v>
      </c>
      <c r="B1853" t="str">
        <f>INDEX(FamilyPlateData!$C:$C,MATCH($I1853,FamilyPlateData!$H:$H,0))</f>
        <v>06</v>
      </c>
      <c r="C1853" t="str">
        <f>INDEX(FamilyPlateData!$D:$D,MATCH($I1853,FamilyPlateData!$H:$H,0))</f>
        <v>07</v>
      </c>
      <c r="D1853">
        <f>INDEX(FamilyPlateData!$B:$B,MATCH($I1853,FamilyPlateData!$H:$H,0))</f>
        <v>2</v>
      </c>
      <c r="E1853">
        <v>1</v>
      </c>
      <c r="F1853" s="19">
        <v>78</v>
      </c>
      <c r="G1853" t="s">
        <v>2</v>
      </c>
      <c r="H1853" s="5">
        <v>1</v>
      </c>
      <c r="I1853" t="s">
        <v>367</v>
      </c>
      <c r="J1853" s="15" t="str">
        <f t="shared" si="90"/>
        <v>1-78B-1</v>
      </c>
      <c r="K1853">
        <f>INDEX(FamilyPlateData!I:I,MATCH(I1853,FamilyPlateData!H:H,0))</f>
        <v>3</v>
      </c>
      <c r="L1853" t="str">
        <f>INDEX(FamilyPlateData!J:J,MATCH(I1853,FamilyPlateData!H:H,0))</f>
        <v>A3</v>
      </c>
      <c r="M1853">
        <v>1</v>
      </c>
      <c r="N1853">
        <v>1</v>
      </c>
      <c r="O1853">
        <f>IF(_xlfn.IFNA(INDEX(ShrinkageData!H:H,MATCH(J1853,ShrinkageData!H:H,0)), 0) = 0, 0, 1)</f>
        <v>0</v>
      </c>
      <c r="P1853">
        <v>0</v>
      </c>
      <c r="Q1853">
        <f t="shared" si="91"/>
        <v>1</v>
      </c>
      <c r="R1853" s="1">
        <v>43595</v>
      </c>
      <c r="S1853" s="16">
        <f t="shared" si="92"/>
        <v>158</v>
      </c>
    </row>
    <row r="1854" spans="1:19" x14ac:dyDescent="0.2">
      <c r="A1854" t="str">
        <f>INDEX(FamilyPlateData!$A:$A,MATCH($I1854,FamilyPlateData!$H:$H,0))</f>
        <v>F06M07</v>
      </c>
      <c r="B1854" t="str">
        <f>INDEX(FamilyPlateData!$C:$C,MATCH($I1854,FamilyPlateData!$H:$H,0))</f>
        <v>06</v>
      </c>
      <c r="C1854" t="str">
        <f>INDEX(FamilyPlateData!$D:$D,MATCH($I1854,FamilyPlateData!$H:$H,0))</f>
        <v>07</v>
      </c>
      <c r="D1854">
        <f>INDEX(FamilyPlateData!$B:$B,MATCH($I1854,FamilyPlateData!$H:$H,0))</f>
        <v>2</v>
      </c>
      <c r="E1854">
        <v>1</v>
      </c>
      <c r="F1854" s="19">
        <v>78</v>
      </c>
      <c r="G1854" t="s">
        <v>2</v>
      </c>
      <c r="H1854" s="5">
        <v>2</v>
      </c>
      <c r="I1854" t="s">
        <v>367</v>
      </c>
      <c r="J1854" s="15" t="str">
        <f t="shared" si="90"/>
        <v>1-78B-2</v>
      </c>
      <c r="K1854">
        <f>INDEX(FamilyPlateData!I:I,MATCH(I1854,FamilyPlateData!H:H,0))</f>
        <v>3</v>
      </c>
      <c r="L1854" t="str">
        <f>INDEX(FamilyPlateData!J:J,MATCH(I1854,FamilyPlateData!H:H,0))</f>
        <v>A3</v>
      </c>
      <c r="M1854">
        <v>1</v>
      </c>
      <c r="N1854">
        <v>1</v>
      </c>
      <c r="O1854">
        <f>IF(_xlfn.IFNA(INDEX(ShrinkageData!H:H,MATCH(J1854,ShrinkageData!H:H,0)), 0) = 0, 0, 1)</f>
        <v>0</v>
      </c>
      <c r="P1854">
        <v>0</v>
      </c>
      <c r="Q1854">
        <f t="shared" si="91"/>
        <v>1</v>
      </c>
      <c r="R1854" s="1">
        <v>43600</v>
      </c>
      <c r="S1854" s="16">
        <f t="shared" si="92"/>
        <v>163</v>
      </c>
    </row>
    <row r="1855" spans="1:19" x14ac:dyDescent="0.2">
      <c r="A1855" t="str">
        <f>INDEX(FamilyPlateData!$A:$A,MATCH($I1855,FamilyPlateData!$H:$H,0))</f>
        <v>F06M07</v>
      </c>
      <c r="B1855" t="str">
        <f>INDEX(FamilyPlateData!$C:$C,MATCH($I1855,FamilyPlateData!$H:$H,0))</f>
        <v>06</v>
      </c>
      <c r="C1855" t="str">
        <f>INDEX(FamilyPlateData!$D:$D,MATCH($I1855,FamilyPlateData!$H:$H,0))</f>
        <v>07</v>
      </c>
      <c r="D1855">
        <f>INDEX(FamilyPlateData!$B:$B,MATCH($I1855,FamilyPlateData!$H:$H,0))</f>
        <v>2</v>
      </c>
      <c r="E1855">
        <v>1</v>
      </c>
      <c r="F1855" s="19">
        <v>78</v>
      </c>
      <c r="G1855" t="s">
        <v>2</v>
      </c>
      <c r="H1855" s="5">
        <v>3</v>
      </c>
      <c r="I1855" t="s">
        <v>367</v>
      </c>
      <c r="J1855" s="15" t="str">
        <f t="shared" si="90"/>
        <v>1-78B-3</v>
      </c>
      <c r="K1855">
        <f>INDEX(FamilyPlateData!I:I,MATCH(I1855,FamilyPlateData!H:H,0))</f>
        <v>3</v>
      </c>
      <c r="L1855" t="str">
        <f>INDEX(FamilyPlateData!J:J,MATCH(I1855,FamilyPlateData!H:H,0))</f>
        <v>A3</v>
      </c>
      <c r="M1855">
        <v>1</v>
      </c>
      <c r="N1855">
        <v>1</v>
      </c>
      <c r="O1855">
        <f>IF(_xlfn.IFNA(INDEX(ShrinkageData!H:H,MATCH(J1855,ShrinkageData!H:H,0)), 0) = 0, 0, 1)</f>
        <v>0</v>
      </c>
      <c r="P1855">
        <v>0</v>
      </c>
      <c r="Q1855">
        <f t="shared" si="91"/>
        <v>1</v>
      </c>
      <c r="R1855" s="1">
        <v>43593</v>
      </c>
      <c r="S1855" s="16">
        <f t="shared" si="92"/>
        <v>156</v>
      </c>
    </row>
    <row r="1856" spans="1:19" x14ac:dyDescent="0.2">
      <c r="A1856" t="str">
        <f>INDEX(FamilyPlateData!$A:$A,MATCH($I1856,FamilyPlateData!$H:$H,0))</f>
        <v>F06M07</v>
      </c>
      <c r="B1856" t="str">
        <f>INDEX(FamilyPlateData!$C:$C,MATCH($I1856,FamilyPlateData!$H:$H,0))</f>
        <v>06</v>
      </c>
      <c r="C1856" t="str">
        <f>INDEX(FamilyPlateData!$D:$D,MATCH($I1856,FamilyPlateData!$H:$H,0))</f>
        <v>07</v>
      </c>
      <c r="D1856">
        <f>INDEX(FamilyPlateData!$B:$B,MATCH($I1856,FamilyPlateData!$H:$H,0))</f>
        <v>2</v>
      </c>
      <c r="E1856">
        <v>1</v>
      </c>
      <c r="F1856" s="19">
        <v>78</v>
      </c>
      <c r="G1856" t="s">
        <v>2</v>
      </c>
      <c r="H1856" s="5">
        <v>4</v>
      </c>
      <c r="I1856" t="s">
        <v>367</v>
      </c>
      <c r="J1856" s="15" t="str">
        <f t="shared" ref="J1856:J1919" si="93">CONCATENATE(I1856,"-",H1856)</f>
        <v>1-78B-4</v>
      </c>
      <c r="K1856">
        <f>INDEX(FamilyPlateData!I:I,MATCH(I1856,FamilyPlateData!H:H,0))</f>
        <v>3</v>
      </c>
      <c r="L1856" t="str">
        <f>INDEX(FamilyPlateData!J:J,MATCH(I1856,FamilyPlateData!H:H,0))</f>
        <v>A3</v>
      </c>
      <c r="M1856">
        <v>1</v>
      </c>
      <c r="N1856">
        <v>1</v>
      </c>
      <c r="O1856">
        <f>IF(_xlfn.IFNA(INDEX(ShrinkageData!H:H,MATCH(J1856,ShrinkageData!H:H,0)), 0) = 0, 0, 1)</f>
        <v>0</v>
      </c>
      <c r="P1856">
        <v>0</v>
      </c>
      <c r="Q1856">
        <f t="shared" si="91"/>
        <v>1</v>
      </c>
      <c r="R1856" s="1">
        <v>43578</v>
      </c>
      <c r="S1856" s="16">
        <f t="shared" si="92"/>
        <v>141</v>
      </c>
    </row>
    <row r="1857" spans="1:19" x14ac:dyDescent="0.2">
      <c r="A1857" t="str">
        <f>INDEX(FamilyPlateData!$A:$A,MATCH($I1857,FamilyPlateData!$H:$H,0))</f>
        <v>F06M07</v>
      </c>
      <c r="B1857" t="str">
        <f>INDEX(FamilyPlateData!$C:$C,MATCH($I1857,FamilyPlateData!$H:$H,0))</f>
        <v>06</v>
      </c>
      <c r="C1857" t="str">
        <f>INDEX(FamilyPlateData!$D:$D,MATCH($I1857,FamilyPlateData!$H:$H,0))</f>
        <v>07</v>
      </c>
      <c r="D1857">
        <f>INDEX(FamilyPlateData!$B:$B,MATCH($I1857,FamilyPlateData!$H:$H,0))</f>
        <v>2</v>
      </c>
      <c r="E1857">
        <v>1</v>
      </c>
      <c r="F1857" s="19">
        <v>78</v>
      </c>
      <c r="G1857" t="s">
        <v>2</v>
      </c>
      <c r="H1857" s="5">
        <v>5</v>
      </c>
      <c r="I1857" t="s">
        <v>367</v>
      </c>
      <c r="J1857" s="15" t="str">
        <f t="shared" si="93"/>
        <v>1-78B-5</v>
      </c>
      <c r="K1857">
        <f>INDEX(FamilyPlateData!I:I,MATCH(I1857,FamilyPlateData!H:H,0))</f>
        <v>3</v>
      </c>
      <c r="L1857" t="str">
        <f>INDEX(FamilyPlateData!J:J,MATCH(I1857,FamilyPlateData!H:H,0))</f>
        <v>A3</v>
      </c>
      <c r="M1857">
        <v>1</v>
      </c>
      <c r="N1857">
        <v>1</v>
      </c>
      <c r="O1857">
        <f>IF(_xlfn.IFNA(INDEX(ShrinkageData!H:H,MATCH(J1857,ShrinkageData!H:H,0)), 0) = 0, 0, 1)</f>
        <v>0</v>
      </c>
      <c r="P1857">
        <v>0</v>
      </c>
      <c r="Q1857">
        <f t="shared" si="91"/>
        <v>1</v>
      </c>
      <c r="R1857" s="1">
        <v>43593</v>
      </c>
      <c r="S1857" s="16">
        <f t="shared" si="92"/>
        <v>156</v>
      </c>
    </row>
    <row r="1858" spans="1:19" x14ac:dyDescent="0.2">
      <c r="A1858" t="str">
        <f>INDEX(FamilyPlateData!$A:$A,MATCH($I1858,FamilyPlateData!$H:$H,0))</f>
        <v>F06M07</v>
      </c>
      <c r="B1858" t="str">
        <f>INDEX(FamilyPlateData!$C:$C,MATCH($I1858,FamilyPlateData!$H:$H,0))</f>
        <v>06</v>
      </c>
      <c r="C1858" t="str">
        <f>INDEX(FamilyPlateData!$D:$D,MATCH($I1858,FamilyPlateData!$H:$H,0))</f>
        <v>07</v>
      </c>
      <c r="D1858">
        <f>INDEX(FamilyPlateData!$B:$B,MATCH($I1858,FamilyPlateData!$H:$H,0))</f>
        <v>2</v>
      </c>
      <c r="E1858">
        <v>1</v>
      </c>
      <c r="F1858" s="19">
        <v>78</v>
      </c>
      <c r="G1858" t="s">
        <v>2</v>
      </c>
      <c r="H1858" s="5">
        <v>6</v>
      </c>
      <c r="I1858" t="s">
        <v>367</v>
      </c>
      <c r="J1858" s="15" t="str">
        <f t="shared" si="93"/>
        <v>1-78B-6</v>
      </c>
      <c r="K1858">
        <f>INDEX(FamilyPlateData!I:I,MATCH(I1858,FamilyPlateData!H:H,0))</f>
        <v>3</v>
      </c>
      <c r="L1858" t="str">
        <f>INDEX(FamilyPlateData!J:J,MATCH(I1858,FamilyPlateData!H:H,0))</f>
        <v>A3</v>
      </c>
      <c r="M1858">
        <v>1</v>
      </c>
      <c r="N1858">
        <v>1</v>
      </c>
      <c r="O1858">
        <f>IF(_xlfn.IFNA(INDEX(ShrinkageData!H:H,MATCH(J1858,ShrinkageData!H:H,0)), 0) = 0, 0, 1)</f>
        <v>0</v>
      </c>
      <c r="P1858">
        <v>0</v>
      </c>
      <c r="Q1858">
        <f t="shared" si="91"/>
        <v>1</v>
      </c>
      <c r="R1858" s="1">
        <v>43593</v>
      </c>
      <c r="S1858" s="16">
        <f t="shared" si="92"/>
        <v>156</v>
      </c>
    </row>
    <row r="1859" spans="1:19" x14ac:dyDescent="0.2">
      <c r="A1859" t="str">
        <f>INDEX(FamilyPlateData!$A:$A,MATCH($I1859,FamilyPlateData!$H:$H,0))</f>
        <v>F08M09</v>
      </c>
      <c r="B1859" t="str">
        <f>INDEX(FamilyPlateData!$C:$C,MATCH($I1859,FamilyPlateData!$H:$H,0))</f>
        <v>08</v>
      </c>
      <c r="C1859" t="str">
        <f>INDEX(FamilyPlateData!$D:$D,MATCH($I1859,FamilyPlateData!$H:$H,0))</f>
        <v>09</v>
      </c>
      <c r="D1859">
        <f>INDEX(FamilyPlateData!$B:$B,MATCH($I1859,FamilyPlateData!$H:$H,0))</f>
        <v>3</v>
      </c>
      <c r="E1859">
        <v>1</v>
      </c>
      <c r="F1859" s="19">
        <v>78</v>
      </c>
      <c r="G1859" t="s">
        <v>3</v>
      </c>
      <c r="H1859" s="5">
        <v>1</v>
      </c>
      <c r="I1859" t="s">
        <v>368</v>
      </c>
      <c r="J1859" s="15" t="str">
        <f t="shared" si="93"/>
        <v>1-78C-1</v>
      </c>
      <c r="K1859">
        <f>INDEX(FamilyPlateData!I:I,MATCH(I1859,FamilyPlateData!H:H,0))</f>
        <v>3</v>
      </c>
      <c r="L1859" t="str">
        <f>INDEX(FamilyPlateData!J:J,MATCH(I1859,FamilyPlateData!H:H,0))</f>
        <v>A4</v>
      </c>
      <c r="M1859">
        <v>1</v>
      </c>
      <c r="N1859">
        <v>1</v>
      </c>
      <c r="O1859">
        <f>IF(_xlfn.IFNA(INDEX(ShrinkageData!H:H,MATCH(J1859,ShrinkageData!H:H,0)), 0) = 0, 0, 1)</f>
        <v>0</v>
      </c>
      <c r="P1859">
        <v>0</v>
      </c>
      <c r="Q1859">
        <f t="shared" ref="Q1859:Q1922" si="94">IF(AND(M1859=1,N1859=1,O1859=0,P1859=0),1,0)</f>
        <v>1</v>
      </c>
      <c r="R1859" s="1">
        <v>43595</v>
      </c>
      <c r="S1859" s="16">
        <f t="shared" ref="S1859:S1922" si="95">IF(AND(R1859 &lt;&gt; "", R1859 &lt;&gt; "n/a"), R1859-DATE(2018,12,3), 0)</f>
        <v>158</v>
      </c>
    </row>
    <row r="1860" spans="1:19" x14ac:dyDescent="0.2">
      <c r="A1860" t="str">
        <f>INDEX(FamilyPlateData!$A:$A,MATCH($I1860,FamilyPlateData!$H:$H,0))</f>
        <v>F08M09</v>
      </c>
      <c r="B1860" t="str">
        <f>INDEX(FamilyPlateData!$C:$C,MATCH($I1860,FamilyPlateData!$H:$H,0))</f>
        <v>08</v>
      </c>
      <c r="C1860" t="str">
        <f>INDEX(FamilyPlateData!$D:$D,MATCH($I1860,FamilyPlateData!$H:$H,0))</f>
        <v>09</v>
      </c>
      <c r="D1860">
        <f>INDEX(FamilyPlateData!$B:$B,MATCH($I1860,FamilyPlateData!$H:$H,0))</f>
        <v>3</v>
      </c>
      <c r="E1860">
        <v>1</v>
      </c>
      <c r="F1860" s="19">
        <v>78</v>
      </c>
      <c r="G1860" t="s">
        <v>3</v>
      </c>
      <c r="H1860" s="5">
        <v>2</v>
      </c>
      <c r="I1860" t="s">
        <v>368</v>
      </c>
      <c r="J1860" s="15" t="str">
        <f t="shared" si="93"/>
        <v>1-78C-2</v>
      </c>
      <c r="K1860">
        <f>INDEX(FamilyPlateData!I:I,MATCH(I1860,FamilyPlateData!H:H,0))</f>
        <v>3</v>
      </c>
      <c r="L1860" t="str">
        <f>INDEX(FamilyPlateData!J:J,MATCH(I1860,FamilyPlateData!H:H,0))</f>
        <v>A4</v>
      </c>
      <c r="M1860">
        <v>0</v>
      </c>
      <c r="N1860">
        <v>0</v>
      </c>
      <c r="O1860">
        <f>IF(_xlfn.IFNA(INDEX(ShrinkageData!H:H,MATCH(J1860,ShrinkageData!H:H,0)), 0) = 0, 0, 1)</f>
        <v>0</v>
      </c>
      <c r="P1860">
        <v>0</v>
      </c>
      <c r="Q1860">
        <f t="shared" si="94"/>
        <v>0</v>
      </c>
      <c r="R1860" s="1" t="s">
        <v>921</v>
      </c>
      <c r="S1860" s="16">
        <f t="shared" si="95"/>
        <v>0</v>
      </c>
    </row>
    <row r="1861" spans="1:19" x14ac:dyDescent="0.2">
      <c r="A1861" t="str">
        <f>INDEX(FamilyPlateData!$A:$A,MATCH($I1861,FamilyPlateData!$H:$H,0))</f>
        <v>F08M09</v>
      </c>
      <c r="B1861" t="str">
        <f>INDEX(FamilyPlateData!$C:$C,MATCH($I1861,FamilyPlateData!$H:$H,0))</f>
        <v>08</v>
      </c>
      <c r="C1861" t="str">
        <f>INDEX(FamilyPlateData!$D:$D,MATCH($I1861,FamilyPlateData!$H:$H,0))</f>
        <v>09</v>
      </c>
      <c r="D1861">
        <f>INDEX(FamilyPlateData!$B:$B,MATCH($I1861,FamilyPlateData!$H:$H,0))</f>
        <v>3</v>
      </c>
      <c r="E1861">
        <v>1</v>
      </c>
      <c r="F1861" s="19">
        <v>78</v>
      </c>
      <c r="G1861" t="s">
        <v>3</v>
      </c>
      <c r="H1861" s="5">
        <v>3</v>
      </c>
      <c r="I1861" t="s">
        <v>368</v>
      </c>
      <c r="J1861" s="15" t="str">
        <f t="shared" si="93"/>
        <v>1-78C-3</v>
      </c>
      <c r="K1861">
        <f>INDEX(FamilyPlateData!I:I,MATCH(I1861,FamilyPlateData!H:H,0))</f>
        <v>3</v>
      </c>
      <c r="L1861" t="str">
        <f>INDEX(FamilyPlateData!J:J,MATCH(I1861,FamilyPlateData!H:H,0))</f>
        <v>A4</v>
      </c>
      <c r="M1861">
        <v>1</v>
      </c>
      <c r="N1861">
        <v>1</v>
      </c>
      <c r="O1861">
        <f>IF(_xlfn.IFNA(INDEX(ShrinkageData!H:H,MATCH(J1861,ShrinkageData!H:H,0)), 0) = 0, 0, 1)</f>
        <v>0</v>
      </c>
      <c r="P1861">
        <v>0</v>
      </c>
      <c r="Q1861">
        <f t="shared" si="94"/>
        <v>1</v>
      </c>
      <c r="R1861" s="1">
        <v>43600</v>
      </c>
      <c r="S1861" s="16">
        <f t="shared" si="95"/>
        <v>163</v>
      </c>
    </row>
    <row r="1862" spans="1:19" x14ac:dyDescent="0.2">
      <c r="A1862" t="str">
        <f>INDEX(FamilyPlateData!$A:$A,MATCH($I1862,FamilyPlateData!$H:$H,0))</f>
        <v>F08M09</v>
      </c>
      <c r="B1862" t="str">
        <f>INDEX(FamilyPlateData!$C:$C,MATCH($I1862,FamilyPlateData!$H:$H,0))</f>
        <v>08</v>
      </c>
      <c r="C1862" t="str">
        <f>INDEX(FamilyPlateData!$D:$D,MATCH($I1862,FamilyPlateData!$H:$H,0))</f>
        <v>09</v>
      </c>
      <c r="D1862">
        <f>INDEX(FamilyPlateData!$B:$B,MATCH($I1862,FamilyPlateData!$H:$H,0))</f>
        <v>3</v>
      </c>
      <c r="E1862">
        <v>1</v>
      </c>
      <c r="F1862" s="19">
        <v>78</v>
      </c>
      <c r="G1862" t="s">
        <v>3</v>
      </c>
      <c r="H1862" s="5">
        <v>4</v>
      </c>
      <c r="I1862" t="s">
        <v>368</v>
      </c>
      <c r="J1862" s="15" t="str">
        <f t="shared" si="93"/>
        <v>1-78C-4</v>
      </c>
      <c r="K1862">
        <f>INDEX(FamilyPlateData!I:I,MATCH(I1862,FamilyPlateData!H:H,0))</f>
        <v>3</v>
      </c>
      <c r="L1862" t="str">
        <f>INDEX(FamilyPlateData!J:J,MATCH(I1862,FamilyPlateData!H:H,0))</f>
        <v>A4</v>
      </c>
      <c r="M1862">
        <v>1</v>
      </c>
      <c r="N1862">
        <v>1</v>
      </c>
      <c r="O1862">
        <f>IF(_xlfn.IFNA(INDEX(ShrinkageData!H:H,MATCH(J1862,ShrinkageData!H:H,0)), 0) = 0, 0, 1)</f>
        <v>0</v>
      </c>
      <c r="P1862">
        <v>0</v>
      </c>
      <c r="Q1862">
        <f t="shared" si="94"/>
        <v>1</v>
      </c>
      <c r="R1862" s="1">
        <v>43600</v>
      </c>
      <c r="S1862" s="16">
        <f t="shared" si="95"/>
        <v>163</v>
      </c>
    </row>
    <row r="1863" spans="1:19" x14ac:dyDescent="0.2">
      <c r="A1863" t="str">
        <f>INDEX(FamilyPlateData!$A:$A,MATCH($I1863,FamilyPlateData!$H:$H,0))</f>
        <v>F08M09</v>
      </c>
      <c r="B1863" t="str">
        <f>INDEX(FamilyPlateData!$C:$C,MATCH($I1863,FamilyPlateData!$H:$H,0))</f>
        <v>08</v>
      </c>
      <c r="C1863" t="str">
        <f>INDEX(FamilyPlateData!$D:$D,MATCH($I1863,FamilyPlateData!$H:$H,0))</f>
        <v>09</v>
      </c>
      <c r="D1863">
        <f>INDEX(FamilyPlateData!$B:$B,MATCH($I1863,FamilyPlateData!$H:$H,0))</f>
        <v>3</v>
      </c>
      <c r="E1863">
        <v>1</v>
      </c>
      <c r="F1863" s="19">
        <v>78</v>
      </c>
      <c r="G1863" t="s">
        <v>3</v>
      </c>
      <c r="H1863" s="5">
        <v>5</v>
      </c>
      <c r="I1863" t="s">
        <v>368</v>
      </c>
      <c r="J1863" s="15" t="str">
        <f t="shared" si="93"/>
        <v>1-78C-5</v>
      </c>
      <c r="K1863">
        <f>INDEX(FamilyPlateData!I:I,MATCH(I1863,FamilyPlateData!H:H,0))</f>
        <v>3</v>
      </c>
      <c r="L1863" t="str">
        <f>INDEX(FamilyPlateData!J:J,MATCH(I1863,FamilyPlateData!H:H,0))</f>
        <v>A4</v>
      </c>
      <c r="M1863">
        <v>1</v>
      </c>
      <c r="N1863">
        <v>1</v>
      </c>
      <c r="O1863">
        <f>IF(_xlfn.IFNA(INDEX(ShrinkageData!H:H,MATCH(J1863,ShrinkageData!H:H,0)), 0) = 0, 0, 1)</f>
        <v>0</v>
      </c>
      <c r="P1863">
        <v>0</v>
      </c>
      <c r="Q1863">
        <f t="shared" si="94"/>
        <v>1</v>
      </c>
      <c r="R1863" s="1">
        <v>43600</v>
      </c>
      <c r="S1863" s="16">
        <f t="shared" si="95"/>
        <v>163</v>
      </c>
    </row>
    <row r="1864" spans="1:19" x14ac:dyDescent="0.2">
      <c r="A1864" t="str">
        <f>INDEX(FamilyPlateData!$A:$A,MATCH($I1864,FamilyPlateData!$H:$H,0))</f>
        <v>F08M09</v>
      </c>
      <c r="B1864" t="str">
        <f>INDEX(FamilyPlateData!$C:$C,MATCH($I1864,FamilyPlateData!$H:$H,0))</f>
        <v>08</v>
      </c>
      <c r="C1864" t="str">
        <f>INDEX(FamilyPlateData!$D:$D,MATCH($I1864,FamilyPlateData!$H:$H,0))</f>
        <v>09</v>
      </c>
      <c r="D1864">
        <f>INDEX(FamilyPlateData!$B:$B,MATCH($I1864,FamilyPlateData!$H:$H,0))</f>
        <v>3</v>
      </c>
      <c r="E1864">
        <v>1</v>
      </c>
      <c r="F1864" s="19">
        <v>78</v>
      </c>
      <c r="G1864" t="s">
        <v>3</v>
      </c>
      <c r="H1864" s="5">
        <v>6</v>
      </c>
      <c r="I1864" t="s">
        <v>368</v>
      </c>
      <c r="J1864" s="15" t="str">
        <f t="shared" si="93"/>
        <v>1-78C-6</v>
      </c>
      <c r="K1864">
        <f>INDEX(FamilyPlateData!I:I,MATCH(I1864,FamilyPlateData!H:H,0))</f>
        <v>3</v>
      </c>
      <c r="L1864" t="str">
        <f>INDEX(FamilyPlateData!J:J,MATCH(I1864,FamilyPlateData!H:H,0))</f>
        <v>A4</v>
      </c>
      <c r="M1864">
        <v>1</v>
      </c>
      <c r="N1864">
        <v>1</v>
      </c>
      <c r="O1864">
        <f>IF(_xlfn.IFNA(INDEX(ShrinkageData!H:H,MATCH(J1864,ShrinkageData!H:H,0)), 0) = 0, 0, 1)</f>
        <v>0</v>
      </c>
      <c r="P1864">
        <v>0</v>
      </c>
      <c r="Q1864">
        <f t="shared" si="94"/>
        <v>1</v>
      </c>
      <c r="R1864" s="1">
        <v>43600</v>
      </c>
      <c r="S1864" s="16">
        <f t="shared" si="95"/>
        <v>163</v>
      </c>
    </row>
    <row r="1865" spans="1:19" x14ac:dyDescent="0.2">
      <c r="A1865" t="str">
        <f>INDEX(FamilyPlateData!$A:$A,MATCH($I1865,FamilyPlateData!$H:$H,0))</f>
        <v>F08M09</v>
      </c>
      <c r="B1865" t="str">
        <f>INDEX(FamilyPlateData!$C:$C,MATCH($I1865,FamilyPlateData!$H:$H,0))</f>
        <v>08</v>
      </c>
      <c r="C1865" t="str">
        <f>INDEX(FamilyPlateData!$D:$D,MATCH($I1865,FamilyPlateData!$H:$H,0))</f>
        <v>09</v>
      </c>
      <c r="D1865">
        <f>INDEX(FamilyPlateData!$B:$B,MATCH($I1865,FamilyPlateData!$H:$H,0))</f>
        <v>3</v>
      </c>
      <c r="E1865">
        <v>1</v>
      </c>
      <c r="F1865" s="19">
        <v>78</v>
      </c>
      <c r="G1865" t="s">
        <v>4</v>
      </c>
      <c r="H1865" s="5">
        <v>1</v>
      </c>
      <c r="I1865" t="s">
        <v>369</v>
      </c>
      <c r="J1865" s="15" t="str">
        <f t="shared" si="93"/>
        <v>1-78D-1</v>
      </c>
      <c r="K1865">
        <f>INDEX(FamilyPlateData!I:I,MATCH(I1865,FamilyPlateData!H:H,0))</f>
        <v>3</v>
      </c>
      <c r="L1865" t="str">
        <f>INDEX(FamilyPlateData!J:J,MATCH(I1865,FamilyPlateData!H:H,0))</f>
        <v>A4</v>
      </c>
      <c r="M1865">
        <v>1</v>
      </c>
      <c r="N1865">
        <v>1</v>
      </c>
      <c r="O1865">
        <f>IF(_xlfn.IFNA(INDEX(ShrinkageData!H:H,MATCH(J1865,ShrinkageData!H:H,0)), 0) = 0, 0, 1)</f>
        <v>0</v>
      </c>
      <c r="P1865">
        <v>0</v>
      </c>
      <c r="Q1865">
        <f t="shared" si="94"/>
        <v>1</v>
      </c>
      <c r="R1865" s="1">
        <v>43600</v>
      </c>
      <c r="S1865" s="16">
        <f t="shared" si="95"/>
        <v>163</v>
      </c>
    </row>
    <row r="1866" spans="1:19" x14ac:dyDescent="0.2">
      <c r="A1866" t="str">
        <f>INDEX(FamilyPlateData!$A:$A,MATCH($I1866,FamilyPlateData!$H:$H,0))</f>
        <v>F08M09</v>
      </c>
      <c r="B1866" t="str">
        <f>INDEX(FamilyPlateData!$C:$C,MATCH($I1866,FamilyPlateData!$H:$H,0))</f>
        <v>08</v>
      </c>
      <c r="C1866" t="str">
        <f>INDEX(FamilyPlateData!$D:$D,MATCH($I1866,FamilyPlateData!$H:$H,0))</f>
        <v>09</v>
      </c>
      <c r="D1866">
        <f>INDEX(FamilyPlateData!$B:$B,MATCH($I1866,FamilyPlateData!$H:$H,0))</f>
        <v>3</v>
      </c>
      <c r="E1866">
        <v>1</v>
      </c>
      <c r="F1866" s="19">
        <v>78</v>
      </c>
      <c r="G1866" t="s">
        <v>4</v>
      </c>
      <c r="H1866" s="5">
        <v>2</v>
      </c>
      <c r="I1866" t="s">
        <v>369</v>
      </c>
      <c r="J1866" s="15" t="str">
        <f t="shared" si="93"/>
        <v>1-78D-2</v>
      </c>
      <c r="K1866">
        <f>INDEX(FamilyPlateData!I:I,MATCH(I1866,FamilyPlateData!H:H,0))</f>
        <v>3</v>
      </c>
      <c r="L1866" t="str">
        <f>INDEX(FamilyPlateData!J:J,MATCH(I1866,FamilyPlateData!H:H,0))</f>
        <v>A4</v>
      </c>
      <c r="M1866">
        <v>1</v>
      </c>
      <c r="N1866">
        <v>1</v>
      </c>
      <c r="O1866">
        <f>IF(_xlfn.IFNA(INDEX(ShrinkageData!H:H,MATCH(J1866,ShrinkageData!H:H,0)), 0) = 0, 0, 1)</f>
        <v>0</v>
      </c>
      <c r="P1866">
        <v>0</v>
      </c>
      <c r="Q1866">
        <f t="shared" si="94"/>
        <v>1</v>
      </c>
      <c r="R1866" s="1">
        <v>43600</v>
      </c>
      <c r="S1866" s="16">
        <f t="shared" si="95"/>
        <v>163</v>
      </c>
    </row>
    <row r="1867" spans="1:19" x14ac:dyDescent="0.2">
      <c r="A1867" t="str">
        <f>INDEX(FamilyPlateData!$A:$A,MATCH($I1867,FamilyPlateData!$H:$H,0))</f>
        <v>F08M09</v>
      </c>
      <c r="B1867" t="str">
        <f>INDEX(FamilyPlateData!$C:$C,MATCH($I1867,FamilyPlateData!$H:$H,0))</f>
        <v>08</v>
      </c>
      <c r="C1867" t="str">
        <f>INDEX(FamilyPlateData!$D:$D,MATCH($I1867,FamilyPlateData!$H:$H,0))</f>
        <v>09</v>
      </c>
      <c r="D1867">
        <f>INDEX(FamilyPlateData!$B:$B,MATCH($I1867,FamilyPlateData!$H:$H,0))</f>
        <v>3</v>
      </c>
      <c r="E1867">
        <v>1</v>
      </c>
      <c r="F1867" s="19">
        <v>78</v>
      </c>
      <c r="G1867" t="s">
        <v>4</v>
      </c>
      <c r="H1867" s="5">
        <v>3</v>
      </c>
      <c r="I1867" t="s">
        <v>369</v>
      </c>
      <c r="J1867" s="15" t="str">
        <f t="shared" si="93"/>
        <v>1-78D-3</v>
      </c>
      <c r="K1867">
        <f>INDEX(FamilyPlateData!I:I,MATCH(I1867,FamilyPlateData!H:H,0))</f>
        <v>3</v>
      </c>
      <c r="L1867" t="str">
        <f>INDEX(FamilyPlateData!J:J,MATCH(I1867,FamilyPlateData!H:H,0))</f>
        <v>A4</v>
      </c>
      <c r="M1867">
        <v>1</v>
      </c>
      <c r="N1867">
        <v>1</v>
      </c>
      <c r="O1867">
        <f>IF(_xlfn.IFNA(INDEX(ShrinkageData!H:H,MATCH(J1867,ShrinkageData!H:H,0)), 0) = 0, 0, 1)</f>
        <v>0</v>
      </c>
      <c r="P1867">
        <v>0</v>
      </c>
      <c r="Q1867">
        <f t="shared" si="94"/>
        <v>1</v>
      </c>
      <c r="R1867" s="1">
        <v>43600</v>
      </c>
      <c r="S1867" s="16">
        <f t="shared" si="95"/>
        <v>163</v>
      </c>
    </row>
    <row r="1868" spans="1:19" x14ac:dyDescent="0.2">
      <c r="A1868" t="str">
        <f>INDEX(FamilyPlateData!$A:$A,MATCH($I1868,FamilyPlateData!$H:$H,0))</f>
        <v>F08M09</v>
      </c>
      <c r="B1868" t="str">
        <f>INDEX(FamilyPlateData!$C:$C,MATCH($I1868,FamilyPlateData!$H:$H,0))</f>
        <v>08</v>
      </c>
      <c r="C1868" t="str">
        <f>INDEX(FamilyPlateData!$D:$D,MATCH($I1868,FamilyPlateData!$H:$H,0))</f>
        <v>09</v>
      </c>
      <c r="D1868">
        <f>INDEX(FamilyPlateData!$B:$B,MATCH($I1868,FamilyPlateData!$H:$H,0))</f>
        <v>3</v>
      </c>
      <c r="E1868">
        <v>1</v>
      </c>
      <c r="F1868" s="19">
        <v>78</v>
      </c>
      <c r="G1868" t="s">
        <v>4</v>
      </c>
      <c r="H1868" s="5">
        <v>4</v>
      </c>
      <c r="I1868" t="s">
        <v>369</v>
      </c>
      <c r="J1868" s="15" t="str">
        <f t="shared" si="93"/>
        <v>1-78D-4</v>
      </c>
      <c r="K1868">
        <f>INDEX(FamilyPlateData!I:I,MATCH(I1868,FamilyPlateData!H:H,0))</f>
        <v>3</v>
      </c>
      <c r="L1868" t="str">
        <f>INDEX(FamilyPlateData!J:J,MATCH(I1868,FamilyPlateData!H:H,0))</f>
        <v>A4</v>
      </c>
      <c r="M1868">
        <v>1</v>
      </c>
      <c r="N1868">
        <v>1</v>
      </c>
      <c r="O1868">
        <f>IF(_xlfn.IFNA(INDEX(ShrinkageData!H:H,MATCH(J1868,ShrinkageData!H:H,0)), 0) = 0, 0, 1)</f>
        <v>0</v>
      </c>
      <c r="P1868">
        <v>0</v>
      </c>
      <c r="Q1868">
        <f t="shared" si="94"/>
        <v>1</v>
      </c>
      <c r="R1868" s="1">
        <v>43600</v>
      </c>
      <c r="S1868" s="16">
        <f t="shared" si="95"/>
        <v>163</v>
      </c>
    </row>
    <row r="1869" spans="1:19" x14ac:dyDescent="0.2">
      <c r="A1869" t="str">
        <f>INDEX(FamilyPlateData!$A:$A,MATCH($I1869,FamilyPlateData!$H:$H,0))</f>
        <v>F08M09</v>
      </c>
      <c r="B1869" t="str">
        <f>INDEX(FamilyPlateData!$C:$C,MATCH($I1869,FamilyPlateData!$H:$H,0))</f>
        <v>08</v>
      </c>
      <c r="C1869" t="str">
        <f>INDEX(FamilyPlateData!$D:$D,MATCH($I1869,FamilyPlateData!$H:$H,0))</f>
        <v>09</v>
      </c>
      <c r="D1869">
        <f>INDEX(FamilyPlateData!$B:$B,MATCH($I1869,FamilyPlateData!$H:$H,0))</f>
        <v>3</v>
      </c>
      <c r="E1869">
        <v>1</v>
      </c>
      <c r="F1869" s="19">
        <v>78</v>
      </c>
      <c r="G1869" t="s">
        <v>4</v>
      </c>
      <c r="H1869" s="5">
        <v>5</v>
      </c>
      <c r="I1869" t="s">
        <v>369</v>
      </c>
      <c r="J1869" s="15" t="str">
        <f t="shared" si="93"/>
        <v>1-78D-5</v>
      </c>
      <c r="K1869">
        <f>INDEX(FamilyPlateData!I:I,MATCH(I1869,FamilyPlateData!H:H,0))</f>
        <v>3</v>
      </c>
      <c r="L1869" t="str">
        <f>INDEX(FamilyPlateData!J:J,MATCH(I1869,FamilyPlateData!H:H,0))</f>
        <v>A4</v>
      </c>
      <c r="M1869">
        <v>1</v>
      </c>
      <c r="N1869">
        <v>1</v>
      </c>
      <c r="O1869">
        <f>IF(_xlfn.IFNA(INDEX(ShrinkageData!H:H,MATCH(J1869,ShrinkageData!H:H,0)), 0) = 0, 0, 1)</f>
        <v>0</v>
      </c>
      <c r="P1869">
        <v>0</v>
      </c>
      <c r="Q1869">
        <f t="shared" si="94"/>
        <v>1</v>
      </c>
      <c r="R1869" s="1">
        <v>43595</v>
      </c>
      <c r="S1869" s="16">
        <f t="shared" si="95"/>
        <v>158</v>
      </c>
    </row>
    <row r="1870" spans="1:19" x14ac:dyDescent="0.2">
      <c r="A1870" t="str">
        <f>INDEX(FamilyPlateData!$A:$A,MATCH($I1870,FamilyPlateData!$H:$H,0))</f>
        <v>F08M09</v>
      </c>
      <c r="B1870" t="str">
        <f>INDEX(FamilyPlateData!$C:$C,MATCH($I1870,FamilyPlateData!$H:$H,0))</f>
        <v>08</v>
      </c>
      <c r="C1870" t="str">
        <f>INDEX(FamilyPlateData!$D:$D,MATCH($I1870,FamilyPlateData!$H:$H,0))</f>
        <v>09</v>
      </c>
      <c r="D1870">
        <f>INDEX(FamilyPlateData!$B:$B,MATCH($I1870,FamilyPlateData!$H:$H,0))</f>
        <v>3</v>
      </c>
      <c r="E1870">
        <v>1</v>
      </c>
      <c r="F1870" s="19">
        <v>78</v>
      </c>
      <c r="G1870" t="s">
        <v>4</v>
      </c>
      <c r="H1870" s="5">
        <v>6</v>
      </c>
      <c r="I1870" t="s">
        <v>369</v>
      </c>
      <c r="J1870" s="15" t="str">
        <f t="shared" si="93"/>
        <v>1-78D-6</v>
      </c>
      <c r="K1870">
        <f>INDEX(FamilyPlateData!I:I,MATCH(I1870,FamilyPlateData!H:H,0))</f>
        <v>3</v>
      </c>
      <c r="L1870" t="str">
        <f>INDEX(FamilyPlateData!J:J,MATCH(I1870,FamilyPlateData!H:H,0))</f>
        <v>A4</v>
      </c>
      <c r="M1870">
        <v>1</v>
      </c>
      <c r="N1870">
        <v>1</v>
      </c>
      <c r="O1870">
        <f>IF(_xlfn.IFNA(INDEX(ShrinkageData!H:H,MATCH(J1870,ShrinkageData!H:H,0)), 0) = 0, 0, 1)</f>
        <v>0</v>
      </c>
      <c r="P1870">
        <v>0</v>
      </c>
      <c r="Q1870">
        <f t="shared" si="94"/>
        <v>1</v>
      </c>
      <c r="R1870" s="1">
        <v>43600</v>
      </c>
      <c r="S1870" s="16">
        <f t="shared" si="95"/>
        <v>163</v>
      </c>
    </row>
    <row r="1871" spans="1:19" x14ac:dyDescent="0.2">
      <c r="A1871" t="str">
        <f>INDEX(FamilyPlateData!$A:$A,MATCH($I1871,FamilyPlateData!$H:$H,0))</f>
        <v>F04M08</v>
      </c>
      <c r="B1871" t="str">
        <f>INDEX(FamilyPlateData!$C:$C,MATCH($I1871,FamilyPlateData!$H:$H,0))</f>
        <v>04</v>
      </c>
      <c r="C1871" t="str">
        <f>INDEX(FamilyPlateData!$D:$D,MATCH($I1871,FamilyPlateData!$H:$H,0))</f>
        <v>08</v>
      </c>
      <c r="D1871">
        <f>INDEX(FamilyPlateData!$B:$B,MATCH($I1871,FamilyPlateData!$H:$H,0))</f>
        <v>2</v>
      </c>
      <c r="E1871">
        <v>1</v>
      </c>
      <c r="F1871" s="19">
        <v>79</v>
      </c>
      <c r="G1871" t="s">
        <v>1</v>
      </c>
      <c r="H1871" s="5">
        <v>1</v>
      </c>
      <c r="I1871" t="s">
        <v>370</v>
      </c>
      <c r="J1871" s="15" t="str">
        <f t="shared" si="93"/>
        <v>1-79A-1</v>
      </c>
      <c r="K1871">
        <f>INDEX(FamilyPlateData!I:I,MATCH(I1871,FamilyPlateData!H:H,0))</f>
        <v>4</v>
      </c>
      <c r="L1871" t="str">
        <f>INDEX(FamilyPlateData!J:J,MATCH(I1871,FamilyPlateData!H:H,0))</f>
        <v>A4</v>
      </c>
      <c r="M1871">
        <v>0</v>
      </c>
      <c r="N1871">
        <v>0</v>
      </c>
      <c r="O1871">
        <f>IF(_xlfn.IFNA(INDEX(ShrinkageData!H:H,MATCH(J1871,ShrinkageData!H:H,0)), 0) = 0, 0, 1)</f>
        <v>0</v>
      </c>
      <c r="P1871">
        <v>0</v>
      </c>
      <c r="Q1871">
        <f t="shared" si="94"/>
        <v>0</v>
      </c>
      <c r="R1871" s="1" t="s">
        <v>921</v>
      </c>
      <c r="S1871" s="16">
        <f t="shared" si="95"/>
        <v>0</v>
      </c>
    </row>
    <row r="1872" spans="1:19" x14ac:dyDescent="0.2">
      <c r="A1872" t="str">
        <f>INDEX(FamilyPlateData!$A:$A,MATCH($I1872,FamilyPlateData!$H:$H,0))</f>
        <v>F04M08</v>
      </c>
      <c r="B1872" t="str">
        <f>INDEX(FamilyPlateData!$C:$C,MATCH($I1872,FamilyPlateData!$H:$H,0))</f>
        <v>04</v>
      </c>
      <c r="C1872" t="str">
        <f>INDEX(FamilyPlateData!$D:$D,MATCH($I1872,FamilyPlateData!$H:$H,0))</f>
        <v>08</v>
      </c>
      <c r="D1872">
        <f>INDEX(FamilyPlateData!$B:$B,MATCH($I1872,FamilyPlateData!$H:$H,0))</f>
        <v>2</v>
      </c>
      <c r="E1872">
        <v>1</v>
      </c>
      <c r="F1872" s="19">
        <v>79</v>
      </c>
      <c r="G1872" t="s">
        <v>1</v>
      </c>
      <c r="H1872" s="5">
        <v>2</v>
      </c>
      <c r="I1872" t="s">
        <v>370</v>
      </c>
      <c r="J1872" s="15" t="str">
        <f t="shared" si="93"/>
        <v>1-79A-2</v>
      </c>
      <c r="K1872">
        <f>INDEX(FamilyPlateData!I:I,MATCH(I1872,FamilyPlateData!H:H,0))</f>
        <v>4</v>
      </c>
      <c r="L1872" t="str">
        <f>INDEX(FamilyPlateData!J:J,MATCH(I1872,FamilyPlateData!H:H,0))</f>
        <v>A4</v>
      </c>
      <c r="M1872">
        <v>1</v>
      </c>
      <c r="N1872">
        <v>1</v>
      </c>
      <c r="O1872">
        <f>IF(_xlfn.IFNA(INDEX(ShrinkageData!H:H,MATCH(J1872,ShrinkageData!H:H,0)), 0) = 0, 0, 1)</f>
        <v>0</v>
      </c>
      <c r="P1872">
        <v>0</v>
      </c>
      <c r="Q1872">
        <f t="shared" si="94"/>
        <v>1</v>
      </c>
      <c r="R1872" s="1">
        <v>43600</v>
      </c>
      <c r="S1872" s="16">
        <f t="shared" si="95"/>
        <v>163</v>
      </c>
    </row>
    <row r="1873" spans="1:19" x14ac:dyDescent="0.2">
      <c r="A1873" t="str">
        <f>INDEX(FamilyPlateData!$A:$A,MATCH($I1873,FamilyPlateData!$H:$H,0))</f>
        <v>F04M08</v>
      </c>
      <c r="B1873" t="str">
        <f>INDEX(FamilyPlateData!$C:$C,MATCH($I1873,FamilyPlateData!$H:$H,0))</f>
        <v>04</v>
      </c>
      <c r="C1873" t="str">
        <f>INDEX(FamilyPlateData!$D:$D,MATCH($I1873,FamilyPlateData!$H:$H,0))</f>
        <v>08</v>
      </c>
      <c r="D1873">
        <f>INDEX(FamilyPlateData!$B:$B,MATCH($I1873,FamilyPlateData!$H:$H,0))</f>
        <v>2</v>
      </c>
      <c r="E1873">
        <v>1</v>
      </c>
      <c r="F1873" s="19">
        <v>79</v>
      </c>
      <c r="G1873" t="s">
        <v>1</v>
      </c>
      <c r="H1873" s="5">
        <v>3</v>
      </c>
      <c r="I1873" t="s">
        <v>370</v>
      </c>
      <c r="J1873" s="15" t="str">
        <f t="shared" si="93"/>
        <v>1-79A-3</v>
      </c>
      <c r="K1873">
        <f>INDEX(FamilyPlateData!I:I,MATCH(I1873,FamilyPlateData!H:H,0))</f>
        <v>4</v>
      </c>
      <c r="L1873" t="str">
        <f>INDEX(FamilyPlateData!J:J,MATCH(I1873,FamilyPlateData!H:H,0))</f>
        <v>A4</v>
      </c>
      <c r="M1873">
        <v>1</v>
      </c>
      <c r="N1873">
        <v>1</v>
      </c>
      <c r="O1873">
        <f>IF(_xlfn.IFNA(INDEX(ShrinkageData!H:H,MATCH(J1873,ShrinkageData!H:H,0)), 0) = 0, 0, 1)</f>
        <v>0</v>
      </c>
      <c r="P1873">
        <v>0</v>
      </c>
      <c r="Q1873">
        <f t="shared" si="94"/>
        <v>1</v>
      </c>
      <c r="R1873" s="1">
        <v>43600</v>
      </c>
      <c r="S1873" s="16">
        <f t="shared" si="95"/>
        <v>163</v>
      </c>
    </row>
    <row r="1874" spans="1:19" x14ac:dyDescent="0.2">
      <c r="A1874" t="str">
        <f>INDEX(FamilyPlateData!$A:$A,MATCH($I1874,FamilyPlateData!$H:$H,0))</f>
        <v>F04M08</v>
      </c>
      <c r="B1874" t="str">
        <f>INDEX(FamilyPlateData!$C:$C,MATCH($I1874,FamilyPlateData!$H:$H,0))</f>
        <v>04</v>
      </c>
      <c r="C1874" t="str">
        <f>INDEX(FamilyPlateData!$D:$D,MATCH($I1874,FamilyPlateData!$H:$H,0))</f>
        <v>08</v>
      </c>
      <c r="D1874">
        <f>INDEX(FamilyPlateData!$B:$B,MATCH($I1874,FamilyPlateData!$H:$H,0))</f>
        <v>2</v>
      </c>
      <c r="E1874">
        <v>1</v>
      </c>
      <c r="F1874" s="19">
        <v>79</v>
      </c>
      <c r="G1874" t="s">
        <v>1</v>
      </c>
      <c r="H1874" s="5">
        <v>4</v>
      </c>
      <c r="I1874" t="s">
        <v>370</v>
      </c>
      <c r="J1874" s="15" t="str">
        <f t="shared" si="93"/>
        <v>1-79A-4</v>
      </c>
      <c r="K1874">
        <f>INDEX(FamilyPlateData!I:I,MATCH(I1874,FamilyPlateData!H:H,0))</f>
        <v>4</v>
      </c>
      <c r="L1874" t="str">
        <f>INDEX(FamilyPlateData!J:J,MATCH(I1874,FamilyPlateData!H:H,0))</f>
        <v>A4</v>
      </c>
      <c r="M1874">
        <v>1</v>
      </c>
      <c r="N1874">
        <v>1</v>
      </c>
      <c r="O1874">
        <f>IF(_xlfn.IFNA(INDEX(ShrinkageData!H:H,MATCH(J1874,ShrinkageData!H:H,0)), 0) = 0, 0, 1)</f>
        <v>0</v>
      </c>
      <c r="P1874">
        <v>0</v>
      </c>
      <c r="Q1874">
        <f t="shared" si="94"/>
        <v>1</v>
      </c>
      <c r="R1874" s="1">
        <v>43600</v>
      </c>
      <c r="S1874" s="16">
        <f t="shared" si="95"/>
        <v>163</v>
      </c>
    </row>
    <row r="1875" spans="1:19" x14ac:dyDescent="0.2">
      <c r="A1875" t="str">
        <f>INDEX(FamilyPlateData!$A:$A,MATCH($I1875,FamilyPlateData!$H:$H,0))</f>
        <v>F04M08</v>
      </c>
      <c r="B1875" t="str">
        <f>INDEX(FamilyPlateData!$C:$C,MATCH($I1875,FamilyPlateData!$H:$H,0))</f>
        <v>04</v>
      </c>
      <c r="C1875" t="str">
        <f>INDEX(FamilyPlateData!$D:$D,MATCH($I1875,FamilyPlateData!$H:$H,0))</f>
        <v>08</v>
      </c>
      <c r="D1875">
        <f>INDEX(FamilyPlateData!$B:$B,MATCH($I1875,FamilyPlateData!$H:$H,0))</f>
        <v>2</v>
      </c>
      <c r="E1875">
        <v>1</v>
      </c>
      <c r="F1875" s="19">
        <v>79</v>
      </c>
      <c r="G1875" t="s">
        <v>1</v>
      </c>
      <c r="H1875" s="5">
        <v>5</v>
      </c>
      <c r="I1875" t="s">
        <v>370</v>
      </c>
      <c r="J1875" s="15" t="str">
        <f t="shared" si="93"/>
        <v>1-79A-5</v>
      </c>
      <c r="K1875">
        <f>INDEX(FamilyPlateData!I:I,MATCH(I1875,FamilyPlateData!H:H,0))</f>
        <v>4</v>
      </c>
      <c r="L1875" t="str">
        <f>INDEX(FamilyPlateData!J:J,MATCH(I1875,FamilyPlateData!H:H,0))</f>
        <v>A4</v>
      </c>
      <c r="M1875">
        <v>1</v>
      </c>
      <c r="N1875">
        <v>1</v>
      </c>
      <c r="O1875">
        <f>IF(_xlfn.IFNA(INDEX(ShrinkageData!H:H,MATCH(J1875,ShrinkageData!H:H,0)), 0) = 0, 0, 1)</f>
        <v>0</v>
      </c>
      <c r="P1875">
        <v>0</v>
      </c>
      <c r="Q1875">
        <f t="shared" si="94"/>
        <v>1</v>
      </c>
      <c r="R1875" s="1">
        <v>43600</v>
      </c>
      <c r="S1875" s="16">
        <f t="shared" si="95"/>
        <v>163</v>
      </c>
    </row>
    <row r="1876" spans="1:19" x14ac:dyDescent="0.2">
      <c r="A1876" t="str">
        <f>INDEX(FamilyPlateData!$A:$A,MATCH($I1876,FamilyPlateData!$H:$H,0))</f>
        <v>F04M08</v>
      </c>
      <c r="B1876" t="str">
        <f>INDEX(FamilyPlateData!$C:$C,MATCH($I1876,FamilyPlateData!$H:$H,0))</f>
        <v>04</v>
      </c>
      <c r="C1876" t="str">
        <f>INDEX(FamilyPlateData!$D:$D,MATCH($I1876,FamilyPlateData!$H:$H,0))</f>
        <v>08</v>
      </c>
      <c r="D1876">
        <f>INDEX(FamilyPlateData!$B:$B,MATCH($I1876,FamilyPlateData!$H:$H,0))</f>
        <v>2</v>
      </c>
      <c r="E1876">
        <v>1</v>
      </c>
      <c r="F1876" s="19">
        <v>79</v>
      </c>
      <c r="G1876" t="s">
        <v>1</v>
      </c>
      <c r="H1876" s="5">
        <v>6</v>
      </c>
      <c r="I1876" t="s">
        <v>370</v>
      </c>
      <c r="J1876" s="15" t="str">
        <f t="shared" si="93"/>
        <v>1-79A-6</v>
      </c>
      <c r="K1876">
        <f>INDEX(FamilyPlateData!I:I,MATCH(I1876,FamilyPlateData!H:H,0))</f>
        <v>4</v>
      </c>
      <c r="L1876" t="str">
        <f>INDEX(FamilyPlateData!J:J,MATCH(I1876,FamilyPlateData!H:H,0))</f>
        <v>A4</v>
      </c>
      <c r="M1876">
        <v>1</v>
      </c>
      <c r="N1876">
        <v>1</v>
      </c>
      <c r="O1876">
        <f>IF(_xlfn.IFNA(INDEX(ShrinkageData!H:H,MATCH(J1876,ShrinkageData!H:H,0)), 0) = 0, 0, 1)</f>
        <v>0</v>
      </c>
      <c r="P1876">
        <v>0</v>
      </c>
      <c r="Q1876">
        <f t="shared" si="94"/>
        <v>1</v>
      </c>
      <c r="R1876" s="1">
        <v>43554</v>
      </c>
      <c r="S1876" s="16">
        <f t="shared" si="95"/>
        <v>117</v>
      </c>
    </row>
    <row r="1877" spans="1:19" x14ac:dyDescent="0.2">
      <c r="A1877" t="str">
        <f>INDEX(FamilyPlateData!$A:$A,MATCH($I1877,FamilyPlateData!$H:$H,0))</f>
        <v>F04M08</v>
      </c>
      <c r="B1877" t="str">
        <f>INDEX(FamilyPlateData!$C:$C,MATCH($I1877,FamilyPlateData!$H:$H,0))</f>
        <v>04</v>
      </c>
      <c r="C1877" t="str">
        <f>INDEX(FamilyPlateData!$D:$D,MATCH($I1877,FamilyPlateData!$H:$H,0))</f>
        <v>08</v>
      </c>
      <c r="D1877">
        <f>INDEX(FamilyPlateData!$B:$B,MATCH($I1877,FamilyPlateData!$H:$H,0))</f>
        <v>2</v>
      </c>
      <c r="E1877">
        <v>1</v>
      </c>
      <c r="F1877" s="19">
        <v>79</v>
      </c>
      <c r="G1877" t="s">
        <v>2</v>
      </c>
      <c r="H1877" s="5">
        <v>1</v>
      </c>
      <c r="I1877" t="s">
        <v>371</v>
      </c>
      <c r="J1877" s="15" t="str">
        <f t="shared" si="93"/>
        <v>1-79B-1</v>
      </c>
      <c r="K1877">
        <f>INDEX(FamilyPlateData!I:I,MATCH(I1877,FamilyPlateData!H:H,0))</f>
        <v>4</v>
      </c>
      <c r="L1877" t="str">
        <f>INDEX(FamilyPlateData!J:J,MATCH(I1877,FamilyPlateData!H:H,0))</f>
        <v>A4</v>
      </c>
      <c r="M1877">
        <v>1</v>
      </c>
      <c r="N1877">
        <v>1</v>
      </c>
      <c r="O1877">
        <f>IF(_xlfn.IFNA(INDEX(ShrinkageData!H:H,MATCH(J1877,ShrinkageData!H:H,0)), 0) = 0, 0, 1)</f>
        <v>0</v>
      </c>
      <c r="P1877">
        <v>0</v>
      </c>
      <c r="Q1877">
        <f t="shared" si="94"/>
        <v>1</v>
      </c>
      <c r="R1877" s="1">
        <v>43554</v>
      </c>
      <c r="S1877" s="16">
        <f t="shared" si="95"/>
        <v>117</v>
      </c>
    </row>
    <row r="1878" spans="1:19" x14ac:dyDescent="0.2">
      <c r="A1878" t="str">
        <f>INDEX(FamilyPlateData!$A:$A,MATCH($I1878,FamilyPlateData!$H:$H,0))</f>
        <v>F04M08</v>
      </c>
      <c r="B1878" t="str">
        <f>INDEX(FamilyPlateData!$C:$C,MATCH($I1878,FamilyPlateData!$H:$H,0))</f>
        <v>04</v>
      </c>
      <c r="C1878" t="str">
        <f>INDEX(FamilyPlateData!$D:$D,MATCH($I1878,FamilyPlateData!$H:$H,0))</f>
        <v>08</v>
      </c>
      <c r="D1878">
        <f>INDEX(FamilyPlateData!$B:$B,MATCH($I1878,FamilyPlateData!$H:$H,0))</f>
        <v>2</v>
      </c>
      <c r="E1878">
        <v>1</v>
      </c>
      <c r="F1878" s="19">
        <v>79</v>
      </c>
      <c r="G1878" t="s">
        <v>2</v>
      </c>
      <c r="H1878" s="5">
        <v>2</v>
      </c>
      <c r="I1878" t="s">
        <v>371</v>
      </c>
      <c r="J1878" s="15" t="str">
        <f t="shared" si="93"/>
        <v>1-79B-2</v>
      </c>
      <c r="K1878">
        <f>INDEX(FamilyPlateData!I:I,MATCH(I1878,FamilyPlateData!H:H,0))</f>
        <v>4</v>
      </c>
      <c r="L1878" t="str">
        <f>INDEX(FamilyPlateData!J:J,MATCH(I1878,FamilyPlateData!H:H,0))</f>
        <v>A4</v>
      </c>
      <c r="M1878">
        <v>1</v>
      </c>
      <c r="N1878">
        <v>1</v>
      </c>
      <c r="O1878">
        <f>IF(_xlfn.IFNA(INDEX(ShrinkageData!H:H,MATCH(J1878,ShrinkageData!H:H,0)), 0) = 0, 0, 1)</f>
        <v>0</v>
      </c>
      <c r="P1878">
        <v>0</v>
      </c>
      <c r="Q1878">
        <f t="shared" si="94"/>
        <v>1</v>
      </c>
      <c r="R1878" s="1">
        <v>43600</v>
      </c>
      <c r="S1878" s="16">
        <f t="shared" si="95"/>
        <v>163</v>
      </c>
    </row>
    <row r="1879" spans="1:19" x14ac:dyDescent="0.2">
      <c r="A1879" t="str">
        <f>INDEX(FamilyPlateData!$A:$A,MATCH($I1879,FamilyPlateData!$H:$H,0))</f>
        <v>F04M08</v>
      </c>
      <c r="B1879" t="str">
        <f>INDEX(FamilyPlateData!$C:$C,MATCH($I1879,FamilyPlateData!$H:$H,0))</f>
        <v>04</v>
      </c>
      <c r="C1879" t="str">
        <f>INDEX(FamilyPlateData!$D:$D,MATCH($I1879,FamilyPlateData!$H:$H,0))</f>
        <v>08</v>
      </c>
      <c r="D1879">
        <f>INDEX(FamilyPlateData!$B:$B,MATCH($I1879,FamilyPlateData!$H:$H,0))</f>
        <v>2</v>
      </c>
      <c r="E1879">
        <v>1</v>
      </c>
      <c r="F1879" s="19">
        <v>79</v>
      </c>
      <c r="G1879" t="s">
        <v>2</v>
      </c>
      <c r="H1879" s="5">
        <v>3</v>
      </c>
      <c r="I1879" t="s">
        <v>371</v>
      </c>
      <c r="J1879" s="15" t="str">
        <f t="shared" si="93"/>
        <v>1-79B-3</v>
      </c>
      <c r="K1879">
        <f>INDEX(FamilyPlateData!I:I,MATCH(I1879,FamilyPlateData!H:H,0))</f>
        <v>4</v>
      </c>
      <c r="L1879" t="str">
        <f>INDEX(FamilyPlateData!J:J,MATCH(I1879,FamilyPlateData!H:H,0))</f>
        <v>A4</v>
      </c>
      <c r="M1879">
        <v>1</v>
      </c>
      <c r="N1879">
        <v>1</v>
      </c>
      <c r="O1879">
        <f>IF(_xlfn.IFNA(INDEX(ShrinkageData!H:H,MATCH(J1879,ShrinkageData!H:H,0)), 0) = 0, 0, 1)</f>
        <v>0</v>
      </c>
      <c r="P1879">
        <v>0</v>
      </c>
      <c r="Q1879">
        <f t="shared" si="94"/>
        <v>1</v>
      </c>
      <c r="R1879" s="1">
        <v>43593</v>
      </c>
      <c r="S1879" s="16">
        <f t="shared" si="95"/>
        <v>156</v>
      </c>
    </row>
    <row r="1880" spans="1:19" x14ac:dyDescent="0.2">
      <c r="A1880" t="str">
        <f>INDEX(FamilyPlateData!$A:$A,MATCH($I1880,FamilyPlateData!$H:$H,0))</f>
        <v>F04M08</v>
      </c>
      <c r="B1880" t="str">
        <f>INDEX(FamilyPlateData!$C:$C,MATCH($I1880,FamilyPlateData!$H:$H,0))</f>
        <v>04</v>
      </c>
      <c r="C1880" t="str">
        <f>INDEX(FamilyPlateData!$D:$D,MATCH($I1880,FamilyPlateData!$H:$H,0))</f>
        <v>08</v>
      </c>
      <c r="D1880">
        <f>INDEX(FamilyPlateData!$B:$B,MATCH($I1880,FamilyPlateData!$H:$H,0))</f>
        <v>2</v>
      </c>
      <c r="E1880">
        <v>1</v>
      </c>
      <c r="F1880" s="19">
        <v>79</v>
      </c>
      <c r="G1880" t="s">
        <v>2</v>
      </c>
      <c r="H1880" s="5">
        <v>4</v>
      </c>
      <c r="I1880" t="s">
        <v>371</v>
      </c>
      <c r="J1880" s="15" t="str">
        <f t="shared" si="93"/>
        <v>1-79B-4</v>
      </c>
      <c r="K1880">
        <f>INDEX(FamilyPlateData!I:I,MATCH(I1880,FamilyPlateData!H:H,0))</f>
        <v>4</v>
      </c>
      <c r="L1880" t="str">
        <f>INDEX(FamilyPlateData!J:J,MATCH(I1880,FamilyPlateData!H:H,0))</f>
        <v>A4</v>
      </c>
      <c r="M1880">
        <v>1</v>
      </c>
      <c r="N1880">
        <v>1</v>
      </c>
      <c r="O1880">
        <f>IF(_xlfn.IFNA(INDEX(ShrinkageData!H:H,MATCH(J1880,ShrinkageData!H:H,0)), 0) = 0, 0, 1)</f>
        <v>0</v>
      </c>
      <c r="P1880">
        <v>0</v>
      </c>
      <c r="Q1880">
        <f t="shared" si="94"/>
        <v>1</v>
      </c>
      <c r="R1880" s="1">
        <v>43600</v>
      </c>
      <c r="S1880" s="16">
        <f t="shared" si="95"/>
        <v>163</v>
      </c>
    </row>
    <row r="1881" spans="1:19" x14ac:dyDescent="0.2">
      <c r="A1881" t="str">
        <f>INDEX(FamilyPlateData!$A:$A,MATCH($I1881,FamilyPlateData!$H:$H,0))</f>
        <v>F04M08</v>
      </c>
      <c r="B1881" t="str">
        <f>INDEX(FamilyPlateData!$C:$C,MATCH($I1881,FamilyPlateData!$H:$H,0))</f>
        <v>04</v>
      </c>
      <c r="C1881" t="str">
        <f>INDEX(FamilyPlateData!$D:$D,MATCH($I1881,FamilyPlateData!$H:$H,0))</f>
        <v>08</v>
      </c>
      <c r="D1881">
        <f>INDEX(FamilyPlateData!$B:$B,MATCH($I1881,FamilyPlateData!$H:$H,0))</f>
        <v>2</v>
      </c>
      <c r="E1881">
        <v>1</v>
      </c>
      <c r="F1881" s="19">
        <v>79</v>
      </c>
      <c r="G1881" t="s">
        <v>2</v>
      </c>
      <c r="H1881" s="5">
        <v>5</v>
      </c>
      <c r="I1881" t="s">
        <v>371</v>
      </c>
      <c r="J1881" s="15" t="str">
        <f t="shared" si="93"/>
        <v>1-79B-5</v>
      </c>
      <c r="K1881">
        <f>INDEX(FamilyPlateData!I:I,MATCH(I1881,FamilyPlateData!H:H,0))</f>
        <v>4</v>
      </c>
      <c r="L1881" t="str">
        <f>INDEX(FamilyPlateData!J:J,MATCH(I1881,FamilyPlateData!H:H,0))</f>
        <v>A4</v>
      </c>
      <c r="M1881">
        <v>1</v>
      </c>
      <c r="N1881">
        <v>1</v>
      </c>
      <c r="O1881">
        <f>IF(_xlfn.IFNA(INDEX(ShrinkageData!H:H,MATCH(J1881,ShrinkageData!H:H,0)), 0) = 0, 0, 1)</f>
        <v>0</v>
      </c>
      <c r="P1881">
        <v>0</v>
      </c>
      <c r="Q1881">
        <f t="shared" si="94"/>
        <v>1</v>
      </c>
      <c r="R1881" s="1">
        <v>43583</v>
      </c>
      <c r="S1881" s="16">
        <f t="shared" si="95"/>
        <v>146</v>
      </c>
    </row>
    <row r="1882" spans="1:19" x14ac:dyDescent="0.2">
      <c r="A1882" t="str">
        <f>INDEX(FamilyPlateData!$A:$A,MATCH($I1882,FamilyPlateData!$H:$H,0))</f>
        <v>F04M08</v>
      </c>
      <c r="B1882" t="str">
        <f>INDEX(FamilyPlateData!$C:$C,MATCH($I1882,FamilyPlateData!$H:$H,0))</f>
        <v>04</v>
      </c>
      <c r="C1882" t="str">
        <f>INDEX(FamilyPlateData!$D:$D,MATCH($I1882,FamilyPlateData!$H:$H,0))</f>
        <v>08</v>
      </c>
      <c r="D1882">
        <f>INDEX(FamilyPlateData!$B:$B,MATCH($I1882,FamilyPlateData!$H:$H,0))</f>
        <v>2</v>
      </c>
      <c r="E1882">
        <v>1</v>
      </c>
      <c r="F1882" s="19">
        <v>79</v>
      </c>
      <c r="G1882" t="s">
        <v>2</v>
      </c>
      <c r="H1882" s="5">
        <v>6</v>
      </c>
      <c r="I1882" t="s">
        <v>371</v>
      </c>
      <c r="J1882" s="15" t="str">
        <f t="shared" si="93"/>
        <v>1-79B-6</v>
      </c>
      <c r="K1882">
        <f>INDEX(FamilyPlateData!I:I,MATCH(I1882,FamilyPlateData!H:H,0))</f>
        <v>4</v>
      </c>
      <c r="L1882" t="str">
        <f>INDEX(FamilyPlateData!J:J,MATCH(I1882,FamilyPlateData!H:H,0))</f>
        <v>A4</v>
      </c>
      <c r="M1882">
        <v>1</v>
      </c>
      <c r="N1882">
        <v>1</v>
      </c>
      <c r="O1882">
        <f>IF(_xlfn.IFNA(INDEX(ShrinkageData!H:H,MATCH(J1882,ShrinkageData!H:H,0)), 0) = 0, 0, 1)</f>
        <v>0</v>
      </c>
      <c r="P1882">
        <v>0</v>
      </c>
      <c r="Q1882">
        <f t="shared" si="94"/>
        <v>1</v>
      </c>
      <c r="R1882" s="1">
        <v>43600</v>
      </c>
      <c r="S1882" s="16">
        <f t="shared" si="95"/>
        <v>163</v>
      </c>
    </row>
    <row r="1883" spans="1:19" x14ac:dyDescent="0.2">
      <c r="A1883" t="str">
        <f>INDEX(FamilyPlateData!$A:$A,MATCH($I1883,FamilyPlateData!$H:$H,0))</f>
        <v>F08M10</v>
      </c>
      <c r="B1883" t="str">
        <f>INDEX(FamilyPlateData!$C:$C,MATCH($I1883,FamilyPlateData!$H:$H,0))</f>
        <v>08</v>
      </c>
      <c r="C1883" t="str">
        <f>INDEX(FamilyPlateData!$D:$D,MATCH($I1883,FamilyPlateData!$H:$H,0))</f>
        <v>10</v>
      </c>
      <c r="D1883">
        <f>INDEX(FamilyPlateData!$B:$B,MATCH($I1883,FamilyPlateData!$H:$H,0))</f>
        <v>3</v>
      </c>
      <c r="E1883">
        <v>1</v>
      </c>
      <c r="F1883" s="19">
        <v>79</v>
      </c>
      <c r="G1883" t="s">
        <v>3</v>
      </c>
      <c r="H1883" s="5">
        <v>1</v>
      </c>
      <c r="I1883" t="s">
        <v>372</v>
      </c>
      <c r="J1883" s="15" t="str">
        <f t="shared" si="93"/>
        <v>1-79C-1</v>
      </c>
      <c r="K1883">
        <f>INDEX(FamilyPlateData!I:I,MATCH(I1883,FamilyPlateData!H:H,0))</f>
        <v>4</v>
      </c>
      <c r="L1883" t="str">
        <f>INDEX(FamilyPlateData!J:J,MATCH(I1883,FamilyPlateData!H:H,0))</f>
        <v>A3</v>
      </c>
      <c r="M1883">
        <v>1</v>
      </c>
      <c r="N1883">
        <v>1</v>
      </c>
      <c r="O1883">
        <f>IF(_xlfn.IFNA(INDEX(ShrinkageData!H:H,MATCH(J1883,ShrinkageData!H:H,0)), 0) = 0, 0, 1)</f>
        <v>1</v>
      </c>
      <c r="P1883">
        <v>0</v>
      </c>
      <c r="Q1883">
        <f t="shared" si="94"/>
        <v>0</v>
      </c>
      <c r="R1883" s="1">
        <v>43578</v>
      </c>
      <c r="S1883" s="16">
        <f t="shared" si="95"/>
        <v>141</v>
      </c>
    </row>
    <row r="1884" spans="1:19" x14ac:dyDescent="0.2">
      <c r="A1884" t="str">
        <f>INDEX(FamilyPlateData!$A:$A,MATCH($I1884,FamilyPlateData!$H:$H,0))</f>
        <v>F08M10</v>
      </c>
      <c r="B1884" t="str">
        <f>INDEX(FamilyPlateData!$C:$C,MATCH($I1884,FamilyPlateData!$H:$H,0))</f>
        <v>08</v>
      </c>
      <c r="C1884" t="str">
        <f>INDEX(FamilyPlateData!$D:$D,MATCH($I1884,FamilyPlateData!$H:$H,0))</f>
        <v>10</v>
      </c>
      <c r="D1884">
        <f>INDEX(FamilyPlateData!$B:$B,MATCH($I1884,FamilyPlateData!$H:$H,0))</f>
        <v>3</v>
      </c>
      <c r="E1884">
        <v>1</v>
      </c>
      <c r="F1884" s="19">
        <v>79</v>
      </c>
      <c r="G1884" t="s">
        <v>3</v>
      </c>
      <c r="H1884" s="5">
        <v>2</v>
      </c>
      <c r="I1884" t="s">
        <v>372</v>
      </c>
      <c r="J1884" s="15" t="str">
        <f t="shared" si="93"/>
        <v>1-79C-2</v>
      </c>
      <c r="K1884">
        <f>INDEX(FamilyPlateData!I:I,MATCH(I1884,FamilyPlateData!H:H,0))</f>
        <v>4</v>
      </c>
      <c r="L1884" t="str">
        <f>INDEX(FamilyPlateData!J:J,MATCH(I1884,FamilyPlateData!H:H,0))</f>
        <v>A3</v>
      </c>
      <c r="M1884">
        <v>0</v>
      </c>
      <c r="N1884">
        <v>0</v>
      </c>
      <c r="O1884">
        <f>IF(_xlfn.IFNA(INDEX(ShrinkageData!H:H,MATCH(J1884,ShrinkageData!H:H,0)), 0) = 0, 0, 1)</f>
        <v>0</v>
      </c>
      <c r="P1884">
        <v>0</v>
      </c>
      <c r="Q1884">
        <f t="shared" si="94"/>
        <v>0</v>
      </c>
      <c r="R1884" s="1" t="s">
        <v>921</v>
      </c>
      <c r="S1884" s="16">
        <f t="shared" si="95"/>
        <v>0</v>
      </c>
    </row>
    <row r="1885" spans="1:19" x14ac:dyDescent="0.2">
      <c r="A1885" t="str">
        <f>INDEX(FamilyPlateData!$A:$A,MATCH($I1885,FamilyPlateData!$H:$H,0))</f>
        <v>F08M10</v>
      </c>
      <c r="B1885" t="str">
        <f>INDEX(FamilyPlateData!$C:$C,MATCH($I1885,FamilyPlateData!$H:$H,0))</f>
        <v>08</v>
      </c>
      <c r="C1885" t="str">
        <f>INDEX(FamilyPlateData!$D:$D,MATCH($I1885,FamilyPlateData!$H:$H,0))</f>
        <v>10</v>
      </c>
      <c r="D1885">
        <f>INDEX(FamilyPlateData!$B:$B,MATCH($I1885,FamilyPlateData!$H:$H,0))</f>
        <v>3</v>
      </c>
      <c r="E1885">
        <v>1</v>
      </c>
      <c r="F1885" s="19">
        <v>79</v>
      </c>
      <c r="G1885" t="s">
        <v>3</v>
      </c>
      <c r="H1885" s="5">
        <v>3</v>
      </c>
      <c r="I1885" t="s">
        <v>372</v>
      </c>
      <c r="J1885" s="15" t="str">
        <f t="shared" si="93"/>
        <v>1-79C-3</v>
      </c>
      <c r="K1885">
        <f>INDEX(FamilyPlateData!I:I,MATCH(I1885,FamilyPlateData!H:H,0))</f>
        <v>4</v>
      </c>
      <c r="L1885" t="str">
        <f>INDEX(FamilyPlateData!J:J,MATCH(I1885,FamilyPlateData!H:H,0))</f>
        <v>A3</v>
      </c>
      <c r="M1885">
        <v>0</v>
      </c>
      <c r="N1885">
        <v>0</v>
      </c>
      <c r="O1885">
        <f>IF(_xlfn.IFNA(INDEX(ShrinkageData!H:H,MATCH(J1885,ShrinkageData!H:H,0)), 0) = 0, 0, 1)</f>
        <v>0</v>
      </c>
      <c r="P1885">
        <v>0</v>
      </c>
      <c r="Q1885">
        <f t="shared" si="94"/>
        <v>0</v>
      </c>
      <c r="R1885" s="1" t="s">
        <v>921</v>
      </c>
      <c r="S1885" s="16">
        <f t="shared" si="95"/>
        <v>0</v>
      </c>
    </row>
    <row r="1886" spans="1:19" x14ac:dyDescent="0.2">
      <c r="A1886" t="str">
        <f>INDEX(FamilyPlateData!$A:$A,MATCH($I1886,FamilyPlateData!$H:$H,0))</f>
        <v>F08M10</v>
      </c>
      <c r="B1886" t="str">
        <f>INDEX(FamilyPlateData!$C:$C,MATCH($I1886,FamilyPlateData!$H:$H,0))</f>
        <v>08</v>
      </c>
      <c r="C1886" t="str">
        <f>INDEX(FamilyPlateData!$D:$D,MATCH($I1886,FamilyPlateData!$H:$H,0))</f>
        <v>10</v>
      </c>
      <c r="D1886">
        <f>INDEX(FamilyPlateData!$B:$B,MATCH($I1886,FamilyPlateData!$H:$H,0))</f>
        <v>3</v>
      </c>
      <c r="E1886">
        <v>1</v>
      </c>
      <c r="F1886" s="19">
        <v>79</v>
      </c>
      <c r="G1886" t="s">
        <v>3</v>
      </c>
      <c r="H1886" s="5">
        <v>4</v>
      </c>
      <c r="I1886" t="s">
        <v>372</v>
      </c>
      <c r="J1886" s="15" t="str">
        <f t="shared" si="93"/>
        <v>1-79C-4</v>
      </c>
      <c r="K1886">
        <f>INDEX(FamilyPlateData!I:I,MATCH(I1886,FamilyPlateData!H:H,0))</f>
        <v>4</v>
      </c>
      <c r="L1886" t="str">
        <f>INDEX(FamilyPlateData!J:J,MATCH(I1886,FamilyPlateData!H:H,0))</f>
        <v>A3</v>
      </c>
      <c r="M1886">
        <v>1</v>
      </c>
      <c r="N1886">
        <v>1</v>
      </c>
      <c r="O1886">
        <f>IF(_xlfn.IFNA(INDEX(ShrinkageData!H:H,MATCH(J1886,ShrinkageData!H:H,0)), 0) = 0, 0, 1)</f>
        <v>0</v>
      </c>
      <c r="P1886">
        <v>0</v>
      </c>
      <c r="Q1886">
        <f t="shared" si="94"/>
        <v>1</v>
      </c>
      <c r="R1886" s="1">
        <v>43578</v>
      </c>
      <c r="S1886" s="16">
        <f t="shared" si="95"/>
        <v>141</v>
      </c>
    </row>
    <row r="1887" spans="1:19" x14ac:dyDescent="0.2">
      <c r="A1887" t="str">
        <f>INDEX(FamilyPlateData!$A:$A,MATCH($I1887,FamilyPlateData!$H:$H,0))</f>
        <v>F08M10</v>
      </c>
      <c r="B1887" t="str">
        <f>INDEX(FamilyPlateData!$C:$C,MATCH($I1887,FamilyPlateData!$H:$H,0))</f>
        <v>08</v>
      </c>
      <c r="C1887" t="str">
        <f>INDEX(FamilyPlateData!$D:$D,MATCH($I1887,FamilyPlateData!$H:$H,0))</f>
        <v>10</v>
      </c>
      <c r="D1887">
        <f>INDEX(FamilyPlateData!$B:$B,MATCH($I1887,FamilyPlateData!$H:$H,0))</f>
        <v>3</v>
      </c>
      <c r="E1887">
        <v>1</v>
      </c>
      <c r="F1887" s="19">
        <v>79</v>
      </c>
      <c r="G1887" t="s">
        <v>3</v>
      </c>
      <c r="H1887" s="5">
        <v>5</v>
      </c>
      <c r="I1887" t="s">
        <v>372</v>
      </c>
      <c r="J1887" s="15" t="str">
        <f t="shared" si="93"/>
        <v>1-79C-5</v>
      </c>
      <c r="K1887">
        <f>INDEX(FamilyPlateData!I:I,MATCH(I1887,FamilyPlateData!H:H,0))</f>
        <v>4</v>
      </c>
      <c r="L1887" t="str">
        <f>INDEX(FamilyPlateData!J:J,MATCH(I1887,FamilyPlateData!H:H,0))</f>
        <v>A3</v>
      </c>
      <c r="M1887">
        <v>1</v>
      </c>
      <c r="N1887">
        <v>1</v>
      </c>
      <c r="O1887">
        <f>IF(_xlfn.IFNA(INDEX(ShrinkageData!H:H,MATCH(J1887,ShrinkageData!H:H,0)), 0) = 0, 0, 1)</f>
        <v>0</v>
      </c>
      <c r="P1887">
        <v>0</v>
      </c>
      <c r="Q1887">
        <f t="shared" si="94"/>
        <v>1</v>
      </c>
      <c r="R1887" s="1">
        <v>43595</v>
      </c>
      <c r="S1887" s="16">
        <f t="shared" si="95"/>
        <v>158</v>
      </c>
    </row>
    <row r="1888" spans="1:19" x14ac:dyDescent="0.2">
      <c r="A1888" t="str">
        <f>INDEX(FamilyPlateData!$A:$A,MATCH($I1888,FamilyPlateData!$H:$H,0))</f>
        <v>F08M10</v>
      </c>
      <c r="B1888" t="str">
        <f>INDEX(FamilyPlateData!$C:$C,MATCH($I1888,FamilyPlateData!$H:$H,0))</f>
        <v>08</v>
      </c>
      <c r="C1888" t="str">
        <f>INDEX(FamilyPlateData!$D:$D,MATCH($I1888,FamilyPlateData!$H:$H,0))</f>
        <v>10</v>
      </c>
      <c r="D1888">
        <f>INDEX(FamilyPlateData!$B:$B,MATCH($I1888,FamilyPlateData!$H:$H,0))</f>
        <v>3</v>
      </c>
      <c r="E1888">
        <v>1</v>
      </c>
      <c r="F1888" s="19">
        <v>79</v>
      </c>
      <c r="G1888" t="s">
        <v>3</v>
      </c>
      <c r="H1888" s="5">
        <v>6</v>
      </c>
      <c r="I1888" t="s">
        <v>372</v>
      </c>
      <c r="J1888" s="15" t="str">
        <f t="shared" si="93"/>
        <v>1-79C-6</v>
      </c>
      <c r="K1888">
        <f>INDEX(FamilyPlateData!I:I,MATCH(I1888,FamilyPlateData!H:H,0))</f>
        <v>4</v>
      </c>
      <c r="L1888" t="str">
        <f>INDEX(FamilyPlateData!J:J,MATCH(I1888,FamilyPlateData!H:H,0))</f>
        <v>A3</v>
      </c>
      <c r="M1888">
        <v>1</v>
      </c>
      <c r="N1888">
        <v>1</v>
      </c>
      <c r="O1888">
        <f>IF(_xlfn.IFNA(INDEX(ShrinkageData!H:H,MATCH(J1888,ShrinkageData!H:H,0)), 0) = 0, 0, 1)</f>
        <v>0</v>
      </c>
      <c r="P1888">
        <v>0</v>
      </c>
      <c r="Q1888">
        <f t="shared" si="94"/>
        <v>1</v>
      </c>
      <c r="R1888" s="1">
        <v>43578</v>
      </c>
      <c r="S1888" s="16">
        <f t="shared" si="95"/>
        <v>141</v>
      </c>
    </row>
    <row r="1889" spans="1:19" x14ac:dyDescent="0.2">
      <c r="A1889" t="str">
        <f>INDEX(FamilyPlateData!$A:$A,MATCH($I1889,FamilyPlateData!$H:$H,0))</f>
        <v>F08M10</v>
      </c>
      <c r="B1889" t="str">
        <f>INDEX(FamilyPlateData!$C:$C,MATCH($I1889,FamilyPlateData!$H:$H,0))</f>
        <v>08</v>
      </c>
      <c r="C1889" t="str">
        <f>INDEX(FamilyPlateData!$D:$D,MATCH($I1889,FamilyPlateData!$H:$H,0))</f>
        <v>10</v>
      </c>
      <c r="D1889">
        <f>INDEX(FamilyPlateData!$B:$B,MATCH($I1889,FamilyPlateData!$H:$H,0))</f>
        <v>3</v>
      </c>
      <c r="E1889">
        <v>1</v>
      </c>
      <c r="F1889" s="19">
        <v>79</v>
      </c>
      <c r="G1889" t="s">
        <v>4</v>
      </c>
      <c r="H1889" s="5">
        <v>1</v>
      </c>
      <c r="I1889" t="s">
        <v>373</v>
      </c>
      <c r="J1889" s="15" t="str">
        <f t="shared" si="93"/>
        <v>1-79D-1</v>
      </c>
      <c r="K1889">
        <f>INDEX(FamilyPlateData!I:I,MATCH(I1889,FamilyPlateData!H:H,0))</f>
        <v>4</v>
      </c>
      <c r="L1889" t="str">
        <f>INDEX(FamilyPlateData!J:J,MATCH(I1889,FamilyPlateData!H:H,0))</f>
        <v>A3</v>
      </c>
      <c r="M1889">
        <v>1</v>
      </c>
      <c r="N1889">
        <v>1</v>
      </c>
      <c r="O1889">
        <f>IF(_xlfn.IFNA(INDEX(ShrinkageData!H:H,MATCH(J1889,ShrinkageData!H:H,0)), 0) = 0, 0, 1)</f>
        <v>0</v>
      </c>
      <c r="P1889">
        <v>0</v>
      </c>
      <c r="Q1889">
        <f t="shared" si="94"/>
        <v>1</v>
      </c>
      <c r="R1889" s="1">
        <v>43600</v>
      </c>
      <c r="S1889" s="16">
        <f t="shared" si="95"/>
        <v>163</v>
      </c>
    </row>
    <row r="1890" spans="1:19" x14ac:dyDescent="0.2">
      <c r="A1890" t="str">
        <f>INDEX(FamilyPlateData!$A:$A,MATCH($I1890,FamilyPlateData!$H:$H,0))</f>
        <v>F08M10</v>
      </c>
      <c r="B1890" t="str">
        <f>INDEX(FamilyPlateData!$C:$C,MATCH($I1890,FamilyPlateData!$H:$H,0))</f>
        <v>08</v>
      </c>
      <c r="C1890" t="str">
        <f>INDEX(FamilyPlateData!$D:$D,MATCH($I1890,FamilyPlateData!$H:$H,0))</f>
        <v>10</v>
      </c>
      <c r="D1890">
        <f>INDEX(FamilyPlateData!$B:$B,MATCH($I1890,FamilyPlateData!$H:$H,0))</f>
        <v>3</v>
      </c>
      <c r="E1890">
        <v>1</v>
      </c>
      <c r="F1890" s="19">
        <v>79</v>
      </c>
      <c r="G1890" t="s">
        <v>4</v>
      </c>
      <c r="H1890" s="5">
        <v>2</v>
      </c>
      <c r="I1890" t="s">
        <v>373</v>
      </c>
      <c r="J1890" s="15" t="str">
        <f t="shared" si="93"/>
        <v>1-79D-2</v>
      </c>
      <c r="K1890">
        <f>INDEX(FamilyPlateData!I:I,MATCH(I1890,FamilyPlateData!H:H,0))</f>
        <v>4</v>
      </c>
      <c r="L1890" t="str">
        <f>INDEX(FamilyPlateData!J:J,MATCH(I1890,FamilyPlateData!H:H,0))</f>
        <v>A3</v>
      </c>
      <c r="M1890">
        <v>0</v>
      </c>
      <c r="N1890">
        <v>0</v>
      </c>
      <c r="O1890">
        <f>IF(_xlfn.IFNA(INDEX(ShrinkageData!H:H,MATCH(J1890,ShrinkageData!H:H,0)), 0) = 0, 0, 1)</f>
        <v>0</v>
      </c>
      <c r="P1890">
        <v>0</v>
      </c>
      <c r="Q1890">
        <f t="shared" si="94"/>
        <v>0</v>
      </c>
      <c r="R1890" s="1" t="s">
        <v>921</v>
      </c>
      <c r="S1890" s="16">
        <f t="shared" si="95"/>
        <v>0</v>
      </c>
    </row>
    <row r="1891" spans="1:19" x14ac:dyDescent="0.2">
      <c r="A1891" t="str">
        <f>INDEX(FamilyPlateData!$A:$A,MATCH($I1891,FamilyPlateData!$H:$H,0))</f>
        <v>F08M10</v>
      </c>
      <c r="B1891" t="str">
        <f>INDEX(FamilyPlateData!$C:$C,MATCH($I1891,FamilyPlateData!$H:$H,0))</f>
        <v>08</v>
      </c>
      <c r="C1891" t="str">
        <f>INDEX(FamilyPlateData!$D:$D,MATCH($I1891,FamilyPlateData!$H:$H,0))</f>
        <v>10</v>
      </c>
      <c r="D1891">
        <f>INDEX(FamilyPlateData!$B:$B,MATCH($I1891,FamilyPlateData!$H:$H,0))</f>
        <v>3</v>
      </c>
      <c r="E1891">
        <v>1</v>
      </c>
      <c r="F1891" s="19">
        <v>79</v>
      </c>
      <c r="G1891" t="s">
        <v>4</v>
      </c>
      <c r="H1891" s="5">
        <v>3</v>
      </c>
      <c r="I1891" t="s">
        <v>373</v>
      </c>
      <c r="J1891" s="15" t="str">
        <f t="shared" si="93"/>
        <v>1-79D-3</v>
      </c>
      <c r="K1891">
        <f>INDEX(FamilyPlateData!I:I,MATCH(I1891,FamilyPlateData!H:H,0))</f>
        <v>4</v>
      </c>
      <c r="L1891" t="str">
        <f>INDEX(FamilyPlateData!J:J,MATCH(I1891,FamilyPlateData!H:H,0))</f>
        <v>A3</v>
      </c>
      <c r="M1891">
        <v>1</v>
      </c>
      <c r="N1891">
        <v>1</v>
      </c>
      <c r="O1891">
        <f>IF(_xlfn.IFNA(INDEX(ShrinkageData!H:H,MATCH(J1891,ShrinkageData!H:H,0)), 0) = 0, 0, 1)</f>
        <v>1</v>
      </c>
      <c r="P1891">
        <v>0</v>
      </c>
      <c r="Q1891">
        <f t="shared" si="94"/>
        <v>0</v>
      </c>
      <c r="R1891" s="1">
        <v>43570</v>
      </c>
      <c r="S1891" s="16">
        <f t="shared" si="95"/>
        <v>133</v>
      </c>
    </row>
    <row r="1892" spans="1:19" x14ac:dyDescent="0.2">
      <c r="A1892" t="str">
        <f>INDEX(FamilyPlateData!$A:$A,MATCH($I1892,FamilyPlateData!$H:$H,0))</f>
        <v>F08M10</v>
      </c>
      <c r="B1892" t="str">
        <f>INDEX(FamilyPlateData!$C:$C,MATCH($I1892,FamilyPlateData!$H:$H,0))</f>
        <v>08</v>
      </c>
      <c r="C1892" t="str">
        <f>INDEX(FamilyPlateData!$D:$D,MATCH($I1892,FamilyPlateData!$H:$H,0))</f>
        <v>10</v>
      </c>
      <c r="D1892">
        <f>INDEX(FamilyPlateData!$B:$B,MATCH($I1892,FamilyPlateData!$H:$H,0))</f>
        <v>3</v>
      </c>
      <c r="E1892">
        <v>1</v>
      </c>
      <c r="F1892" s="19">
        <v>79</v>
      </c>
      <c r="G1892" t="s">
        <v>4</v>
      </c>
      <c r="H1892" s="5">
        <v>4</v>
      </c>
      <c r="I1892" t="s">
        <v>373</v>
      </c>
      <c r="J1892" s="15" t="str">
        <f t="shared" si="93"/>
        <v>1-79D-4</v>
      </c>
      <c r="K1892">
        <f>INDEX(FamilyPlateData!I:I,MATCH(I1892,FamilyPlateData!H:H,0))</f>
        <v>4</v>
      </c>
      <c r="L1892" t="str">
        <f>INDEX(FamilyPlateData!J:J,MATCH(I1892,FamilyPlateData!H:H,0))</f>
        <v>A3</v>
      </c>
      <c r="M1892">
        <v>1</v>
      </c>
      <c r="N1892">
        <v>1</v>
      </c>
      <c r="O1892">
        <f>IF(_xlfn.IFNA(INDEX(ShrinkageData!H:H,MATCH(J1892,ShrinkageData!H:H,0)), 0) = 0, 0, 1)</f>
        <v>0</v>
      </c>
      <c r="P1892">
        <v>0</v>
      </c>
      <c r="Q1892">
        <f t="shared" si="94"/>
        <v>1</v>
      </c>
      <c r="R1892" s="1">
        <v>43593</v>
      </c>
      <c r="S1892" s="16">
        <f t="shared" si="95"/>
        <v>156</v>
      </c>
    </row>
    <row r="1893" spans="1:19" x14ac:dyDescent="0.2">
      <c r="A1893" t="str">
        <f>INDEX(FamilyPlateData!$A:$A,MATCH($I1893,FamilyPlateData!$H:$H,0))</f>
        <v>F08M10</v>
      </c>
      <c r="B1893" t="str">
        <f>INDEX(FamilyPlateData!$C:$C,MATCH($I1893,FamilyPlateData!$H:$H,0))</f>
        <v>08</v>
      </c>
      <c r="C1893" t="str">
        <f>INDEX(FamilyPlateData!$D:$D,MATCH($I1893,FamilyPlateData!$H:$H,0))</f>
        <v>10</v>
      </c>
      <c r="D1893">
        <f>INDEX(FamilyPlateData!$B:$B,MATCH($I1893,FamilyPlateData!$H:$H,0))</f>
        <v>3</v>
      </c>
      <c r="E1893">
        <v>1</v>
      </c>
      <c r="F1893" s="19">
        <v>79</v>
      </c>
      <c r="G1893" t="s">
        <v>4</v>
      </c>
      <c r="H1893" s="5">
        <v>5</v>
      </c>
      <c r="I1893" t="s">
        <v>373</v>
      </c>
      <c r="J1893" s="15" t="str">
        <f t="shared" si="93"/>
        <v>1-79D-5</v>
      </c>
      <c r="K1893">
        <f>INDEX(FamilyPlateData!I:I,MATCH(I1893,FamilyPlateData!H:H,0))</f>
        <v>4</v>
      </c>
      <c r="L1893" t="str">
        <f>INDEX(FamilyPlateData!J:J,MATCH(I1893,FamilyPlateData!H:H,0))</f>
        <v>A3</v>
      </c>
      <c r="M1893">
        <v>0</v>
      </c>
      <c r="N1893">
        <v>0</v>
      </c>
      <c r="O1893">
        <f>IF(_xlfn.IFNA(INDEX(ShrinkageData!H:H,MATCH(J1893,ShrinkageData!H:H,0)), 0) = 0, 0, 1)</f>
        <v>0</v>
      </c>
      <c r="P1893">
        <v>0</v>
      </c>
      <c r="Q1893">
        <f t="shared" si="94"/>
        <v>0</v>
      </c>
      <c r="R1893" s="1" t="s">
        <v>921</v>
      </c>
      <c r="S1893" s="16">
        <f t="shared" si="95"/>
        <v>0</v>
      </c>
    </row>
    <row r="1894" spans="1:19" x14ac:dyDescent="0.2">
      <c r="A1894" t="str">
        <f>INDEX(FamilyPlateData!$A:$A,MATCH($I1894,FamilyPlateData!$H:$H,0))</f>
        <v>F08M10</v>
      </c>
      <c r="B1894" t="str">
        <f>INDEX(FamilyPlateData!$C:$C,MATCH($I1894,FamilyPlateData!$H:$H,0))</f>
        <v>08</v>
      </c>
      <c r="C1894" t="str">
        <f>INDEX(FamilyPlateData!$D:$D,MATCH($I1894,FamilyPlateData!$H:$H,0))</f>
        <v>10</v>
      </c>
      <c r="D1894">
        <f>INDEX(FamilyPlateData!$B:$B,MATCH($I1894,FamilyPlateData!$H:$H,0))</f>
        <v>3</v>
      </c>
      <c r="E1894">
        <v>1</v>
      </c>
      <c r="F1894" s="19">
        <v>79</v>
      </c>
      <c r="G1894" t="s">
        <v>4</v>
      </c>
      <c r="H1894" s="5">
        <v>6</v>
      </c>
      <c r="I1894" t="s">
        <v>373</v>
      </c>
      <c r="J1894" s="15" t="str">
        <f t="shared" si="93"/>
        <v>1-79D-6</v>
      </c>
      <c r="K1894">
        <f>INDEX(FamilyPlateData!I:I,MATCH(I1894,FamilyPlateData!H:H,0))</f>
        <v>4</v>
      </c>
      <c r="L1894" t="str">
        <f>INDEX(FamilyPlateData!J:J,MATCH(I1894,FamilyPlateData!H:H,0))</f>
        <v>A3</v>
      </c>
      <c r="M1894">
        <v>1</v>
      </c>
      <c r="N1894">
        <v>1</v>
      </c>
      <c r="O1894">
        <f>IF(_xlfn.IFNA(INDEX(ShrinkageData!H:H,MATCH(J1894,ShrinkageData!H:H,0)), 0) = 0, 0, 1)</f>
        <v>0</v>
      </c>
      <c r="P1894">
        <v>0</v>
      </c>
      <c r="Q1894">
        <f t="shared" si="94"/>
        <v>1</v>
      </c>
      <c r="R1894" s="1">
        <v>43593</v>
      </c>
      <c r="S1894" s="16">
        <f t="shared" si="95"/>
        <v>156</v>
      </c>
    </row>
    <row r="1895" spans="1:19" x14ac:dyDescent="0.2">
      <c r="A1895" t="str">
        <f>INDEX(FamilyPlateData!$A:$A,MATCH($I1895,FamilyPlateData!$H:$H,0))</f>
        <v>F06M07</v>
      </c>
      <c r="B1895" t="str">
        <f>INDEX(FamilyPlateData!$C:$C,MATCH($I1895,FamilyPlateData!$H:$H,0))</f>
        <v>06</v>
      </c>
      <c r="C1895" t="str">
        <f>INDEX(FamilyPlateData!$D:$D,MATCH($I1895,FamilyPlateData!$H:$H,0))</f>
        <v>07</v>
      </c>
      <c r="D1895">
        <f>INDEX(FamilyPlateData!$B:$B,MATCH($I1895,FamilyPlateData!$H:$H,0))</f>
        <v>2</v>
      </c>
      <c r="E1895">
        <v>1</v>
      </c>
      <c r="F1895" s="19">
        <v>80</v>
      </c>
      <c r="G1895" t="s">
        <v>1</v>
      </c>
      <c r="H1895" s="5">
        <v>1</v>
      </c>
      <c r="I1895" t="s">
        <v>374</v>
      </c>
      <c r="J1895" s="15" t="str">
        <f t="shared" si="93"/>
        <v>1-80A-1</v>
      </c>
      <c r="K1895">
        <f>INDEX(FamilyPlateData!I:I,MATCH(I1895,FamilyPlateData!H:H,0))</f>
        <v>4</v>
      </c>
      <c r="L1895" t="str">
        <f>INDEX(FamilyPlateData!J:J,MATCH(I1895,FamilyPlateData!H:H,0))</f>
        <v>A3</v>
      </c>
      <c r="M1895">
        <v>1</v>
      </c>
      <c r="N1895">
        <v>1</v>
      </c>
      <c r="O1895">
        <f>IF(_xlfn.IFNA(INDEX(ShrinkageData!H:H,MATCH(J1895,ShrinkageData!H:H,0)), 0) = 0, 0, 1)</f>
        <v>0</v>
      </c>
      <c r="P1895">
        <v>0</v>
      </c>
      <c r="Q1895">
        <f t="shared" si="94"/>
        <v>1</v>
      </c>
      <c r="R1895" s="1">
        <v>43600</v>
      </c>
      <c r="S1895" s="16">
        <f t="shared" si="95"/>
        <v>163</v>
      </c>
    </row>
    <row r="1896" spans="1:19" x14ac:dyDescent="0.2">
      <c r="A1896" t="str">
        <f>INDEX(FamilyPlateData!$A:$A,MATCH($I1896,FamilyPlateData!$H:$H,0))</f>
        <v>F06M07</v>
      </c>
      <c r="B1896" t="str">
        <f>INDEX(FamilyPlateData!$C:$C,MATCH($I1896,FamilyPlateData!$H:$H,0))</f>
        <v>06</v>
      </c>
      <c r="C1896" t="str">
        <f>INDEX(FamilyPlateData!$D:$D,MATCH($I1896,FamilyPlateData!$H:$H,0))</f>
        <v>07</v>
      </c>
      <c r="D1896">
        <f>INDEX(FamilyPlateData!$B:$B,MATCH($I1896,FamilyPlateData!$H:$H,0))</f>
        <v>2</v>
      </c>
      <c r="E1896">
        <v>1</v>
      </c>
      <c r="F1896" s="19">
        <v>80</v>
      </c>
      <c r="G1896" t="s">
        <v>1</v>
      </c>
      <c r="H1896" s="5">
        <v>2</v>
      </c>
      <c r="I1896" t="s">
        <v>374</v>
      </c>
      <c r="J1896" s="15" t="str">
        <f t="shared" si="93"/>
        <v>1-80A-2</v>
      </c>
      <c r="K1896">
        <f>INDEX(FamilyPlateData!I:I,MATCH(I1896,FamilyPlateData!H:H,0))</f>
        <v>4</v>
      </c>
      <c r="L1896" t="str">
        <f>INDEX(FamilyPlateData!J:J,MATCH(I1896,FamilyPlateData!H:H,0))</f>
        <v>A3</v>
      </c>
      <c r="M1896">
        <v>1</v>
      </c>
      <c r="N1896">
        <v>1</v>
      </c>
      <c r="O1896">
        <f>IF(_xlfn.IFNA(INDEX(ShrinkageData!H:H,MATCH(J1896,ShrinkageData!H:H,0)), 0) = 0, 0, 1)</f>
        <v>0</v>
      </c>
      <c r="P1896">
        <v>0</v>
      </c>
      <c r="Q1896">
        <f t="shared" si="94"/>
        <v>1</v>
      </c>
      <c r="R1896" s="1">
        <v>43593</v>
      </c>
      <c r="S1896" s="16">
        <f t="shared" si="95"/>
        <v>156</v>
      </c>
    </row>
    <row r="1897" spans="1:19" x14ac:dyDescent="0.2">
      <c r="A1897" t="str">
        <f>INDEX(FamilyPlateData!$A:$A,MATCH($I1897,FamilyPlateData!$H:$H,0))</f>
        <v>F06M07</v>
      </c>
      <c r="B1897" t="str">
        <f>INDEX(FamilyPlateData!$C:$C,MATCH($I1897,FamilyPlateData!$H:$H,0))</f>
        <v>06</v>
      </c>
      <c r="C1897" t="str">
        <f>INDEX(FamilyPlateData!$D:$D,MATCH($I1897,FamilyPlateData!$H:$H,0))</f>
        <v>07</v>
      </c>
      <c r="D1897">
        <f>INDEX(FamilyPlateData!$B:$B,MATCH($I1897,FamilyPlateData!$H:$H,0))</f>
        <v>2</v>
      </c>
      <c r="E1897">
        <v>1</v>
      </c>
      <c r="F1897" s="19">
        <v>80</v>
      </c>
      <c r="G1897" t="s">
        <v>1</v>
      </c>
      <c r="H1897" s="5">
        <v>3</v>
      </c>
      <c r="I1897" t="s">
        <v>374</v>
      </c>
      <c r="J1897" s="15" t="str">
        <f t="shared" si="93"/>
        <v>1-80A-3</v>
      </c>
      <c r="K1897">
        <f>INDEX(FamilyPlateData!I:I,MATCH(I1897,FamilyPlateData!H:H,0))</f>
        <v>4</v>
      </c>
      <c r="L1897" t="str">
        <f>INDEX(FamilyPlateData!J:J,MATCH(I1897,FamilyPlateData!H:H,0))</f>
        <v>A3</v>
      </c>
      <c r="M1897">
        <v>1</v>
      </c>
      <c r="N1897">
        <v>1</v>
      </c>
      <c r="O1897">
        <f>IF(_xlfn.IFNA(INDEX(ShrinkageData!H:H,MATCH(J1897,ShrinkageData!H:H,0)), 0) = 0, 0, 1)</f>
        <v>1</v>
      </c>
      <c r="P1897">
        <v>0</v>
      </c>
      <c r="Q1897">
        <f t="shared" si="94"/>
        <v>0</v>
      </c>
      <c r="R1897" s="1">
        <v>43554</v>
      </c>
      <c r="S1897" s="16">
        <f t="shared" si="95"/>
        <v>117</v>
      </c>
    </row>
    <row r="1898" spans="1:19" x14ac:dyDescent="0.2">
      <c r="A1898" t="str">
        <f>INDEX(FamilyPlateData!$A:$A,MATCH($I1898,FamilyPlateData!$H:$H,0))</f>
        <v>F06M07</v>
      </c>
      <c r="B1898" t="str">
        <f>INDEX(FamilyPlateData!$C:$C,MATCH($I1898,FamilyPlateData!$H:$H,0))</f>
        <v>06</v>
      </c>
      <c r="C1898" t="str">
        <f>INDEX(FamilyPlateData!$D:$D,MATCH($I1898,FamilyPlateData!$H:$H,0))</f>
        <v>07</v>
      </c>
      <c r="D1898">
        <f>INDEX(FamilyPlateData!$B:$B,MATCH($I1898,FamilyPlateData!$H:$H,0))</f>
        <v>2</v>
      </c>
      <c r="E1898">
        <v>1</v>
      </c>
      <c r="F1898" s="19">
        <v>80</v>
      </c>
      <c r="G1898" t="s">
        <v>1</v>
      </c>
      <c r="H1898" s="5">
        <v>4</v>
      </c>
      <c r="I1898" t="s">
        <v>374</v>
      </c>
      <c r="J1898" s="15" t="str">
        <f t="shared" si="93"/>
        <v>1-80A-4</v>
      </c>
      <c r="K1898">
        <f>INDEX(FamilyPlateData!I:I,MATCH(I1898,FamilyPlateData!H:H,0))</f>
        <v>4</v>
      </c>
      <c r="L1898" t="str">
        <f>INDEX(FamilyPlateData!J:J,MATCH(I1898,FamilyPlateData!H:H,0))</f>
        <v>A3</v>
      </c>
      <c r="M1898">
        <v>1</v>
      </c>
      <c r="N1898">
        <v>1</v>
      </c>
      <c r="O1898">
        <f>IF(_xlfn.IFNA(INDEX(ShrinkageData!H:H,MATCH(J1898,ShrinkageData!H:H,0)), 0) = 0, 0, 1)</f>
        <v>1</v>
      </c>
      <c r="P1898">
        <v>0</v>
      </c>
      <c r="Q1898">
        <f t="shared" si="94"/>
        <v>0</v>
      </c>
      <c r="R1898" s="1">
        <v>43554</v>
      </c>
      <c r="S1898" s="16">
        <f t="shared" si="95"/>
        <v>117</v>
      </c>
    </row>
    <row r="1899" spans="1:19" x14ac:dyDescent="0.2">
      <c r="A1899" t="str">
        <f>INDEX(FamilyPlateData!$A:$A,MATCH($I1899,FamilyPlateData!$H:$H,0))</f>
        <v>F06M07</v>
      </c>
      <c r="B1899" t="str">
        <f>INDEX(FamilyPlateData!$C:$C,MATCH($I1899,FamilyPlateData!$H:$H,0))</f>
        <v>06</v>
      </c>
      <c r="C1899" t="str">
        <f>INDEX(FamilyPlateData!$D:$D,MATCH($I1899,FamilyPlateData!$H:$H,0))</f>
        <v>07</v>
      </c>
      <c r="D1899">
        <f>INDEX(FamilyPlateData!$B:$B,MATCH($I1899,FamilyPlateData!$H:$H,0))</f>
        <v>2</v>
      </c>
      <c r="E1899">
        <v>1</v>
      </c>
      <c r="F1899" s="19">
        <v>80</v>
      </c>
      <c r="G1899" t="s">
        <v>1</v>
      </c>
      <c r="H1899" s="5">
        <v>5</v>
      </c>
      <c r="I1899" t="s">
        <v>374</v>
      </c>
      <c r="J1899" s="15" t="str">
        <f t="shared" si="93"/>
        <v>1-80A-5</v>
      </c>
      <c r="K1899">
        <f>INDEX(FamilyPlateData!I:I,MATCH(I1899,FamilyPlateData!H:H,0))</f>
        <v>4</v>
      </c>
      <c r="L1899" t="str">
        <f>INDEX(FamilyPlateData!J:J,MATCH(I1899,FamilyPlateData!H:H,0))</f>
        <v>A3</v>
      </c>
      <c r="M1899">
        <v>1</v>
      </c>
      <c r="N1899">
        <v>1</v>
      </c>
      <c r="O1899">
        <f>IF(_xlfn.IFNA(INDEX(ShrinkageData!H:H,MATCH(J1899,ShrinkageData!H:H,0)), 0) = 0, 0, 1)</f>
        <v>0</v>
      </c>
      <c r="P1899">
        <v>0</v>
      </c>
      <c r="Q1899">
        <f t="shared" si="94"/>
        <v>1</v>
      </c>
      <c r="R1899" s="1">
        <v>43600</v>
      </c>
      <c r="S1899" s="16">
        <f t="shared" si="95"/>
        <v>163</v>
      </c>
    </row>
    <row r="1900" spans="1:19" x14ac:dyDescent="0.2">
      <c r="A1900" t="str">
        <f>INDEX(FamilyPlateData!$A:$A,MATCH($I1900,FamilyPlateData!$H:$H,0))</f>
        <v>F06M07</v>
      </c>
      <c r="B1900" t="str">
        <f>INDEX(FamilyPlateData!$C:$C,MATCH($I1900,FamilyPlateData!$H:$H,0))</f>
        <v>06</v>
      </c>
      <c r="C1900" t="str">
        <f>INDEX(FamilyPlateData!$D:$D,MATCH($I1900,FamilyPlateData!$H:$H,0))</f>
        <v>07</v>
      </c>
      <c r="D1900">
        <f>INDEX(FamilyPlateData!$B:$B,MATCH($I1900,FamilyPlateData!$H:$H,0))</f>
        <v>2</v>
      </c>
      <c r="E1900">
        <v>1</v>
      </c>
      <c r="F1900" s="19">
        <v>80</v>
      </c>
      <c r="G1900" t="s">
        <v>1</v>
      </c>
      <c r="H1900" s="5">
        <v>6</v>
      </c>
      <c r="I1900" t="s">
        <v>374</v>
      </c>
      <c r="J1900" s="15" t="str">
        <f t="shared" si="93"/>
        <v>1-80A-6</v>
      </c>
      <c r="K1900">
        <f>INDEX(FamilyPlateData!I:I,MATCH(I1900,FamilyPlateData!H:H,0))</f>
        <v>4</v>
      </c>
      <c r="L1900" t="str">
        <f>INDEX(FamilyPlateData!J:J,MATCH(I1900,FamilyPlateData!H:H,0))</f>
        <v>A3</v>
      </c>
      <c r="M1900">
        <v>1</v>
      </c>
      <c r="N1900">
        <v>1</v>
      </c>
      <c r="O1900">
        <f>IF(_xlfn.IFNA(INDEX(ShrinkageData!H:H,MATCH(J1900,ShrinkageData!H:H,0)), 0) = 0, 0, 1)</f>
        <v>0</v>
      </c>
      <c r="P1900">
        <v>0</v>
      </c>
      <c r="Q1900">
        <f t="shared" si="94"/>
        <v>1</v>
      </c>
      <c r="R1900" s="1">
        <v>43600</v>
      </c>
      <c r="S1900" s="16">
        <f t="shared" si="95"/>
        <v>163</v>
      </c>
    </row>
    <row r="1901" spans="1:19" x14ac:dyDescent="0.2">
      <c r="A1901" t="str">
        <f>INDEX(FamilyPlateData!$A:$A,MATCH($I1901,FamilyPlateData!$H:$H,0))</f>
        <v>F06M07</v>
      </c>
      <c r="B1901" t="str">
        <f>INDEX(FamilyPlateData!$C:$C,MATCH($I1901,FamilyPlateData!$H:$H,0))</f>
        <v>06</v>
      </c>
      <c r="C1901" t="str">
        <f>INDEX(FamilyPlateData!$D:$D,MATCH($I1901,FamilyPlateData!$H:$H,0))</f>
        <v>07</v>
      </c>
      <c r="D1901">
        <f>INDEX(FamilyPlateData!$B:$B,MATCH($I1901,FamilyPlateData!$H:$H,0))</f>
        <v>2</v>
      </c>
      <c r="E1901">
        <v>1</v>
      </c>
      <c r="F1901" s="19">
        <v>80</v>
      </c>
      <c r="G1901" t="s">
        <v>2</v>
      </c>
      <c r="H1901" s="5">
        <v>1</v>
      </c>
      <c r="I1901" t="s">
        <v>375</v>
      </c>
      <c r="J1901" s="15" t="str">
        <f t="shared" si="93"/>
        <v>1-80B-1</v>
      </c>
      <c r="K1901">
        <f>INDEX(FamilyPlateData!I:I,MATCH(I1901,FamilyPlateData!H:H,0))</f>
        <v>4</v>
      </c>
      <c r="L1901" t="str">
        <f>INDEX(FamilyPlateData!J:J,MATCH(I1901,FamilyPlateData!H:H,0))</f>
        <v>A3</v>
      </c>
      <c r="M1901">
        <v>1</v>
      </c>
      <c r="N1901">
        <v>1</v>
      </c>
      <c r="O1901">
        <f>IF(_xlfn.IFNA(INDEX(ShrinkageData!H:H,MATCH(J1901,ShrinkageData!H:H,0)), 0) = 0, 0, 1)</f>
        <v>0</v>
      </c>
      <c r="P1901">
        <v>0</v>
      </c>
      <c r="Q1901">
        <f t="shared" si="94"/>
        <v>1</v>
      </c>
      <c r="R1901" s="1">
        <v>43593</v>
      </c>
      <c r="S1901" s="16">
        <f t="shared" si="95"/>
        <v>156</v>
      </c>
    </row>
    <row r="1902" spans="1:19" x14ac:dyDescent="0.2">
      <c r="A1902" t="str">
        <f>INDEX(FamilyPlateData!$A:$A,MATCH($I1902,FamilyPlateData!$H:$H,0))</f>
        <v>F06M07</v>
      </c>
      <c r="B1902" t="str">
        <f>INDEX(FamilyPlateData!$C:$C,MATCH($I1902,FamilyPlateData!$H:$H,0))</f>
        <v>06</v>
      </c>
      <c r="C1902" t="str">
        <f>INDEX(FamilyPlateData!$D:$D,MATCH($I1902,FamilyPlateData!$H:$H,0))</f>
        <v>07</v>
      </c>
      <c r="D1902">
        <f>INDEX(FamilyPlateData!$B:$B,MATCH($I1902,FamilyPlateData!$H:$H,0))</f>
        <v>2</v>
      </c>
      <c r="E1902">
        <v>1</v>
      </c>
      <c r="F1902" s="19">
        <v>80</v>
      </c>
      <c r="G1902" t="s">
        <v>2</v>
      </c>
      <c r="H1902" s="5">
        <v>2</v>
      </c>
      <c r="I1902" t="s">
        <v>375</v>
      </c>
      <c r="J1902" s="15" t="str">
        <f t="shared" si="93"/>
        <v>1-80B-2</v>
      </c>
      <c r="K1902">
        <f>INDEX(FamilyPlateData!I:I,MATCH(I1902,FamilyPlateData!H:H,0))</f>
        <v>4</v>
      </c>
      <c r="L1902" t="str">
        <f>INDEX(FamilyPlateData!J:J,MATCH(I1902,FamilyPlateData!H:H,0))</f>
        <v>A3</v>
      </c>
      <c r="M1902">
        <v>1</v>
      </c>
      <c r="N1902">
        <v>1</v>
      </c>
      <c r="O1902">
        <f>IF(_xlfn.IFNA(INDEX(ShrinkageData!H:H,MATCH(J1902,ShrinkageData!H:H,0)), 0) = 0, 0, 1)</f>
        <v>0</v>
      </c>
      <c r="P1902">
        <v>0</v>
      </c>
      <c r="Q1902">
        <f t="shared" si="94"/>
        <v>1</v>
      </c>
      <c r="R1902" s="1">
        <v>43593</v>
      </c>
      <c r="S1902" s="16">
        <f t="shared" si="95"/>
        <v>156</v>
      </c>
    </row>
    <row r="1903" spans="1:19" x14ac:dyDescent="0.2">
      <c r="A1903" t="str">
        <f>INDEX(FamilyPlateData!$A:$A,MATCH($I1903,FamilyPlateData!$H:$H,0))</f>
        <v>F06M07</v>
      </c>
      <c r="B1903" t="str">
        <f>INDEX(FamilyPlateData!$C:$C,MATCH($I1903,FamilyPlateData!$H:$H,0))</f>
        <v>06</v>
      </c>
      <c r="C1903" t="str">
        <f>INDEX(FamilyPlateData!$D:$D,MATCH($I1903,FamilyPlateData!$H:$H,0))</f>
        <v>07</v>
      </c>
      <c r="D1903">
        <f>INDEX(FamilyPlateData!$B:$B,MATCH($I1903,FamilyPlateData!$H:$H,0))</f>
        <v>2</v>
      </c>
      <c r="E1903">
        <v>1</v>
      </c>
      <c r="F1903" s="19">
        <v>80</v>
      </c>
      <c r="G1903" t="s">
        <v>2</v>
      </c>
      <c r="H1903" s="5">
        <v>3</v>
      </c>
      <c r="I1903" t="s">
        <v>375</v>
      </c>
      <c r="J1903" s="15" t="str">
        <f t="shared" si="93"/>
        <v>1-80B-3</v>
      </c>
      <c r="K1903">
        <f>INDEX(FamilyPlateData!I:I,MATCH(I1903,FamilyPlateData!H:H,0))</f>
        <v>4</v>
      </c>
      <c r="L1903" t="str">
        <f>INDEX(FamilyPlateData!J:J,MATCH(I1903,FamilyPlateData!H:H,0))</f>
        <v>A3</v>
      </c>
      <c r="M1903">
        <v>1</v>
      </c>
      <c r="N1903">
        <v>1</v>
      </c>
      <c r="O1903">
        <f>IF(_xlfn.IFNA(INDEX(ShrinkageData!H:H,MATCH(J1903,ShrinkageData!H:H,0)), 0) = 0, 0, 1)</f>
        <v>0</v>
      </c>
      <c r="P1903">
        <v>0</v>
      </c>
      <c r="Q1903">
        <f t="shared" si="94"/>
        <v>1</v>
      </c>
      <c r="R1903" s="1">
        <v>43600</v>
      </c>
      <c r="S1903" s="16">
        <f t="shared" si="95"/>
        <v>163</v>
      </c>
    </row>
    <row r="1904" spans="1:19" x14ac:dyDescent="0.2">
      <c r="A1904" t="str">
        <f>INDEX(FamilyPlateData!$A:$A,MATCH($I1904,FamilyPlateData!$H:$H,0))</f>
        <v>F06M07</v>
      </c>
      <c r="B1904" t="str">
        <f>INDEX(FamilyPlateData!$C:$C,MATCH($I1904,FamilyPlateData!$H:$H,0))</f>
        <v>06</v>
      </c>
      <c r="C1904" t="str">
        <f>INDEX(FamilyPlateData!$D:$D,MATCH($I1904,FamilyPlateData!$H:$H,0))</f>
        <v>07</v>
      </c>
      <c r="D1904">
        <f>INDEX(FamilyPlateData!$B:$B,MATCH($I1904,FamilyPlateData!$H:$H,0))</f>
        <v>2</v>
      </c>
      <c r="E1904">
        <v>1</v>
      </c>
      <c r="F1904" s="19">
        <v>80</v>
      </c>
      <c r="G1904" t="s">
        <v>2</v>
      </c>
      <c r="H1904" s="5">
        <v>4</v>
      </c>
      <c r="I1904" t="s">
        <v>375</v>
      </c>
      <c r="J1904" s="15" t="str">
        <f t="shared" si="93"/>
        <v>1-80B-4</v>
      </c>
      <c r="K1904">
        <f>INDEX(FamilyPlateData!I:I,MATCH(I1904,FamilyPlateData!H:H,0))</f>
        <v>4</v>
      </c>
      <c r="L1904" t="str">
        <f>INDEX(FamilyPlateData!J:J,MATCH(I1904,FamilyPlateData!H:H,0))</f>
        <v>A3</v>
      </c>
      <c r="M1904">
        <v>1</v>
      </c>
      <c r="N1904">
        <v>1</v>
      </c>
      <c r="O1904">
        <f>IF(_xlfn.IFNA(INDEX(ShrinkageData!H:H,MATCH(J1904,ShrinkageData!H:H,0)), 0) = 0, 0, 1)</f>
        <v>0</v>
      </c>
      <c r="P1904">
        <v>0</v>
      </c>
      <c r="Q1904">
        <f t="shared" si="94"/>
        <v>1</v>
      </c>
      <c r="R1904" s="1">
        <v>43587</v>
      </c>
      <c r="S1904" s="16">
        <f t="shared" si="95"/>
        <v>150</v>
      </c>
    </row>
    <row r="1905" spans="1:19" x14ac:dyDescent="0.2">
      <c r="A1905" t="str">
        <f>INDEX(FamilyPlateData!$A:$A,MATCH($I1905,FamilyPlateData!$H:$H,0))</f>
        <v>F06M07</v>
      </c>
      <c r="B1905" t="str">
        <f>INDEX(FamilyPlateData!$C:$C,MATCH($I1905,FamilyPlateData!$H:$H,0))</f>
        <v>06</v>
      </c>
      <c r="C1905" t="str">
        <f>INDEX(FamilyPlateData!$D:$D,MATCH($I1905,FamilyPlateData!$H:$H,0))</f>
        <v>07</v>
      </c>
      <c r="D1905">
        <f>INDEX(FamilyPlateData!$B:$B,MATCH($I1905,FamilyPlateData!$H:$H,0))</f>
        <v>2</v>
      </c>
      <c r="E1905">
        <v>1</v>
      </c>
      <c r="F1905" s="19">
        <v>80</v>
      </c>
      <c r="G1905" t="s">
        <v>2</v>
      </c>
      <c r="H1905" s="5">
        <v>5</v>
      </c>
      <c r="I1905" t="s">
        <v>375</v>
      </c>
      <c r="J1905" s="15" t="str">
        <f t="shared" si="93"/>
        <v>1-80B-5</v>
      </c>
      <c r="K1905">
        <f>INDEX(FamilyPlateData!I:I,MATCH(I1905,FamilyPlateData!H:H,0))</f>
        <v>4</v>
      </c>
      <c r="L1905" t="str">
        <f>INDEX(FamilyPlateData!J:J,MATCH(I1905,FamilyPlateData!H:H,0))</f>
        <v>A3</v>
      </c>
      <c r="M1905">
        <v>1</v>
      </c>
      <c r="N1905" s="7">
        <v>1</v>
      </c>
      <c r="O1905">
        <f>IF(_xlfn.IFNA(INDEX(ShrinkageData!H:H,MATCH(J1905,ShrinkageData!H:H,0)), 0) = 0, 0, 1)</f>
        <v>0</v>
      </c>
      <c r="P1905" s="7">
        <v>0</v>
      </c>
      <c r="Q1905">
        <f t="shared" si="94"/>
        <v>1</v>
      </c>
      <c r="R1905" s="2">
        <v>43591</v>
      </c>
      <c r="S1905" s="16">
        <f t="shared" si="95"/>
        <v>154</v>
      </c>
    </row>
    <row r="1906" spans="1:19" x14ac:dyDescent="0.2">
      <c r="A1906" t="str">
        <f>INDEX(FamilyPlateData!$A:$A,MATCH($I1906,FamilyPlateData!$H:$H,0))</f>
        <v>F06M07</v>
      </c>
      <c r="B1906" t="str">
        <f>INDEX(FamilyPlateData!$C:$C,MATCH($I1906,FamilyPlateData!$H:$H,0))</f>
        <v>06</v>
      </c>
      <c r="C1906" t="str">
        <f>INDEX(FamilyPlateData!$D:$D,MATCH($I1906,FamilyPlateData!$H:$H,0))</f>
        <v>07</v>
      </c>
      <c r="D1906">
        <f>INDEX(FamilyPlateData!$B:$B,MATCH($I1906,FamilyPlateData!$H:$H,0))</f>
        <v>2</v>
      </c>
      <c r="E1906">
        <v>1</v>
      </c>
      <c r="F1906" s="19">
        <v>80</v>
      </c>
      <c r="G1906" t="s">
        <v>2</v>
      </c>
      <c r="H1906" s="5">
        <v>6</v>
      </c>
      <c r="I1906" t="s">
        <v>375</v>
      </c>
      <c r="J1906" s="15" t="str">
        <f t="shared" si="93"/>
        <v>1-80B-6</v>
      </c>
      <c r="K1906">
        <f>INDEX(FamilyPlateData!I:I,MATCH(I1906,FamilyPlateData!H:H,0))</f>
        <v>4</v>
      </c>
      <c r="L1906" t="str">
        <f>INDEX(FamilyPlateData!J:J,MATCH(I1906,FamilyPlateData!H:H,0))</f>
        <v>A3</v>
      </c>
      <c r="M1906">
        <v>1</v>
      </c>
      <c r="N1906">
        <v>1</v>
      </c>
      <c r="O1906">
        <f>IF(_xlfn.IFNA(INDEX(ShrinkageData!H:H,MATCH(J1906,ShrinkageData!H:H,0)), 0) = 0, 0, 1)</f>
        <v>0</v>
      </c>
      <c r="P1906">
        <v>0</v>
      </c>
      <c r="Q1906">
        <f t="shared" si="94"/>
        <v>1</v>
      </c>
      <c r="R1906" s="1">
        <v>43589</v>
      </c>
      <c r="S1906" s="16">
        <f t="shared" si="95"/>
        <v>152</v>
      </c>
    </row>
    <row r="1907" spans="1:19" x14ac:dyDescent="0.2">
      <c r="A1907" t="str">
        <f>INDEX(FamilyPlateData!$A:$A,MATCH($I1907,FamilyPlateData!$H:$H,0))</f>
        <v>F08M09</v>
      </c>
      <c r="B1907" t="str">
        <f>INDEX(FamilyPlateData!$C:$C,MATCH($I1907,FamilyPlateData!$H:$H,0))</f>
        <v>08</v>
      </c>
      <c r="C1907" t="str">
        <f>INDEX(FamilyPlateData!$D:$D,MATCH($I1907,FamilyPlateData!$H:$H,0))</f>
        <v>09</v>
      </c>
      <c r="D1907">
        <f>INDEX(FamilyPlateData!$B:$B,MATCH($I1907,FamilyPlateData!$H:$H,0))</f>
        <v>3</v>
      </c>
      <c r="E1907">
        <v>1</v>
      </c>
      <c r="F1907" s="19">
        <v>80</v>
      </c>
      <c r="G1907" t="s">
        <v>3</v>
      </c>
      <c r="H1907" s="5">
        <v>1</v>
      </c>
      <c r="I1907" t="s">
        <v>376</v>
      </c>
      <c r="J1907" s="15" t="str">
        <f t="shared" si="93"/>
        <v>1-80C-1</v>
      </c>
      <c r="K1907">
        <f>INDEX(FamilyPlateData!I:I,MATCH(I1907,FamilyPlateData!H:H,0))</f>
        <v>4</v>
      </c>
      <c r="L1907" t="str">
        <f>INDEX(FamilyPlateData!J:J,MATCH(I1907,FamilyPlateData!H:H,0))</f>
        <v>A4</v>
      </c>
      <c r="M1907">
        <v>0</v>
      </c>
      <c r="N1907">
        <v>0</v>
      </c>
      <c r="O1907">
        <f>IF(_xlfn.IFNA(INDEX(ShrinkageData!H:H,MATCH(J1907,ShrinkageData!H:H,0)), 0) = 0, 0, 1)</f>
        <v>0</v>
      </c>
      <c r="P1907">
        <v>0</v>
      </c>
      <c r="Q1907">
        <f t="shared" si="94"/>
        <v>0</v>
      </c>
      <c r="R1907" s="1" t="s">
        <v>921</v>
      </c>
      <c r="S1907" s="16">
        <f t="shared" si="95"/>
        <v>0</v>
      </c>
    </row>
    <row r="1908" spans="1:19" x14ac:dyDescent="0.2">
      <c r="A1908" t="str">
        <f>INDEX(FamilyPlateData!$A:$A,MATCH($I1908,FamilyPlateData!$H:$H,0))</f>
        <v>F08M09</v>
      </c>
      <c r="B1908" t="str">
        <f>INDEX(FamilyPlateData!$C:$C,MATCH($I1908,FamilyPlateData!$H:$H,0))</f>
        <v>08</v>
      </c>
      <c r="C1908" t="str">
        <f>INDEX(FamilyPlateData!$D:$D,MATCH($I1908,FamilyPlateData!$H:$H,0))</f>
        <v>09</v>
      </c>
      <c r="D1908">
        <f>INDEX(FamilyPlateData!$B:$B,MATCH($I1908,FamilyPlateData!$H:$H,0))</f>
        <v>3</v>
      </c>
      <c r="E1908">
        <v>1</v>
      </c>
      <c r="F1908" s="19">
        <v>80</v>
      </c>
      <c r="G1908" t="s">
        <v>3</v>
      </c>
      <c r="H1908" s="5">
        <v>2</v>
      </c>
      <c r="I1908" t="s">
        <v>376</v>
      </c>
      <c r="J1908" s="15" t="str">
        <f t="shared" si="93"/>
        <v>1-80C-2</v>
      </c>
      <c r="K1908">
        <f>INDEX(FamilyPlateData!I:I,MATCH(I1908,FamilyPlateData!H:H,0))</f>
        <v>4</v>
      </c>
      <c r="L1908" t="str">
        <f>INDEX(FamilyPlateData!J:J,MATCH(I1908,FamilyPlateData!H:H,0))</f>
        <v>A4</v>
      </c>
      <c r="M1908">
        <v>0</v>
      </c>
      <c r="N1908">
        <v>1</v>
      </c>
      <c r="O1908">
        <f>IF(_xlfn.IFNA(INDEX(ShrinkageData!H:H,MATCH(J1908,ShrinkageData!H:H,0)), 0) = 0, 0, 1)</f>
        <v>0</v>
      </c>
      <c r="P1908">
        <v>1</v>
      </c>
      <c r="Q1908">
        <f t="shared" si="94"/>
        <v>0</v>
      </c>
      <c r="R1908" s="1">
        <v>43600</v>
      </c>
      <c r="S1908" s="16">
        <f t="shared" si="95"/>
        <v>163</v>
      </c>
    </row>
    <row r="1909" spans="1:19" x14ac:dyDescent="0.2">
      <c r="A1909" t="str">
        <f>INDEX(FamilyPlateData!$A:$A,MATCH($I1909,FamilyPlateData!$H:$H,0))</f>
        <v>F08M09</v>
      </c>
      <c r="B1909" t="str">
        <f>INDEX(FamilyPlateData!$C:$C,MATCH($I1909,FamilyPlateData!$H:$H,0))</f>
        <v>08</v>
      </c>
      <c r="C1909" t="str">
        <f>INDEX(FamilyPlateData!$D:$D,MATCH($I1909,FamilyPlateData!$H:$H,0))</f>
        <v>09</v>
      </c>
      <c r="D1909">
        <f>INDEX(FamilyPlateData!$B:$B,MATCH($I1909,FamilyPlateData!$H:$H,0))</f>
        <v>3</v>
      </c>
      <c r="E1909">
        <v>1</v>
      </c>
      <c r="F1909" s="19">
        <v>80</v>
      </c>
      <c r="G1909" t="s">
        <v>3</v>
      </c>
      <c r="H1909" s="5">
        <v>3</v>
      </c>
      <c r="I1909" t="s">
        <v>376</v>
      </c>
      <c r="J1909" s="15" t="str">
        <f t="shared" si="93"/>
        <v>1-80C-3</v>
      </c>
      <c r="K1909">
        <f>INDEX(FamilyPlateData!I:I,MATCH(I1909,FamilyPlateData!H:H,0))</f>
        <v>4</v>
      </c>
      <c r="L1909" t="str">
        <f>INDEX(FamilyPlateData!J:J,MATCH(I1909,FamilyPlateData!H:H,0))</f>
        <v>A4</v>
      </c>
      <c r="M1909">
        <v>0</v>
      </c>
      <c r="N1909">
        <v>0</v>
      </c>
      <c r="O1909">
        <f>IF(_xlfn.IFNA(INDEX(ShrinkageData!H:H,MATCH(J1909,ShrinkageData!H:H,0)), 0) = 0, 0, 1)</f>
        <v>0</v>
      </c>
      <c r="P1909">
        <v>0</v>
      </c>
      <c r="Q1909">
        <f t="shared" si="94"/>
        <v>0</v>
      </c>
      <c r="R1909" s="1" t="s">
        <v>921</v>
      </c>
      <c r="S1909" s="16">
        <f t="shared" si="95"/>
        <v>0</v>
      </c>
    </row>
    <row r="1910" spans="1:19" x14ac:dyDescent="0.2">
      <c r="A1910" t="str">
        <f>INDEX(FamilyPlateData!$A:$A,MATCH($I1910,FamilyPlateData!$H:$H,0))</f>
        <v>F08M09</v>
      </c>
      <c r="B1910" t="str">
        <f>INDEX(FamilyPlateData!$C:$C,MATCH($I1910,FamilyPlateData!$H:$H,0))</f>
        <v>08</v>
      </c>
      <c r="C1910" t="str">
        <f>INDEX(FamilyPlateData!$D:$D,MATCH($I1910,FamilyPlateData!$H:$H,0))</f>
        <v>09</v>
      </c>
      <c r="D1910">
        <f>INDEX(FamilyPlateData!$B:$B,MATCH($I1910,FamilyPlateData!$H:$H,0))</f>
        <v>3</v>
      </c>
      <c r="E1910">
        <v>1</v>
      </c>
      <c r="F1910" s="19">
        <v>80</v>
      </c>
      <c r="G1910" t="s">
        <v>3</v>
      </c>
      <c r="H1910" s="5">
        <v>4</v>
      </c>
      <c r="I1910" t="s">
        <v>376</v>
      </c>
      <c r="J1910" s="15" t="str">
        <f t="shared" si="93"/>
        <v>1-80C-4</v>
      </c>
      <c r="K1910">
        <f>INDEX(FamilyPlateData!I:I,MATCH(I1910,FamilyPlateData!H:H,0))</f>
        <v>4</v>
      </c>
      <c r="L1910" t="str">
        <f>INDEX(FamilyPlateData!J:J,MATCH(I1910,FamilyPlateData!H:H,0))</f>
        <v>A4</v>
      </c>
      <c r="M1910">
        <v>1</v>
      </c>
      <c r="N1910">
        <v>1</v>
      </c>
      <c r="O1910">
        <f>IF(_xlfn.IFNA(INDEX(ShrinkageData!H:H,MATCH(J1910,ShrinkageData!H:H,0)), 0) = 0, 0, 1)</f>
        <v>1</v>
      </c>
      <c r="P1910">
        <v>0</v>
      </c>
      <c r="Q1910">
        <f t="shared" si="94"/>
        <v>0</v>
      </c>
      <c r="R1910" s="1">
        <v>43593</v>
      </c>
      <c r="S1910" s="16">
        <f t="shared" si="95"/>
        <v>156</v>
      </c>
    </row>
    <row r="1911" spans="1:19" x14ac:dyDescent="0.2">
      <c r="A1911" t="str">
        <f>INDEX(FamilyPlateData!$A:$A,MATCH($I1911,FamilyPlateData!$H:$H,0))</f>
        <v>F08M09</v>
      </c>
      <c r="B1911" t="str">
        <f>INDEX(FamilyPlateData!$C:$C,MATCH($I1911,FamilyPlateData!$H:$H,0))</f>
        <v>08</v>
      </c>
      <c r="C1911" t="str">
        <f>INDEX(FamilyPlateData!$D:$D,MATCH($I1911,FamilyPlateData!$H:$H,0))</f>
        <v>09</v>
      </c>
      <c r="D1911">
        <f>INDEX(FamilyPlateData!$B:$B,MATCH($I1911,FamilyPlateData!$H:$H,0))</f>
        <v>3</v>
      </c>
      <c r="E1911">
        <v>1</v>
      </c>
      <c r="F1911" s="19">
        <v>80</v>
      </c>
      <c r="G1911" t="s">
        <v>3</v>
      </c>
      <c r="H1911" s="5">
        <v>5</v>
      </c>
      <c r="I1911" t="s">
        <v>376</v>
      </c>
      <c r="J1911" s="15" t="str">
        <f t="shared" si="93"/>
        <v>1-80C-5</v>
      </c>
      <c r="K1911">
        <f>INDEX(FamilyPlateData!I:I,MATCH(I1911,FamilyPlateData!H:H,0))</f>
        <v>4</v>
      </c>
      <c r="L1911" t="str">
        <f>INDEX(FamilyPlateData!J:J,MATCH(I1911,FamilyPlateData!H:H,0))</f>
        <v>A4</v>
      </c>
      <c r="M1911">
        <v>1</v>
      </c>
      <c r="N1911" s="7">
        <v>1</v>
      </c>
      <c r="O1911">
        <f>IF(_xlfn.IFNA(INDEX(ShrinkageData!H:H,MATCH(J1911,ShrinkageData!H:H,0)), 0) = 0, 0, 1)</f>
        <v>1</v>
      </c>
      <c r="P1911" s="7">
        <v>0</v>
      </c>
      <c r="Q1911">
        <f t="shared" si="94"/>
        <v>0</v>
      </c>
      <c r="R1911" s="2">
        <v>43591</v>
      </c>
      <c r="S1911" s="16">
        <f t="shared" si="95"/>
        <v>154</v>
      </c>
    </row>
    <row r="1912" spans="1:19" x14ac:dyDescent="0.2">
      <c r="A1912" t="str">
        <f>INDEX(FamilyPlateData!$A:$A,MATCH($I1912,FamilyPlateData!$H:$H,0))</f>
        <v>F08M09</v>
      </c>
      <c r="B1912" t="str">
        <f>INDEX(FamilyPlateData!$C:$C,MATCH($I1912,FamilyPlateData!$H:$H,0))</f>
        <v>08</v>
      </c>
      <c r="C1912" t="str">
        <f>INDEX(FamilyPlateData!$D:$D,MATCH($I1912,FamilyPlateData!$H:$H,0))</f>
        <v>09</v>
      </c>
      <c r="D1912">
        <f>INDEX(FamilyPlateData!$B:$B,MATCH($I1912,FamilyPlateData!$H:$H,0))</f>
        <v>3</v>
      </c>
      <c r="E1912">
        <v>1</v>
      </c>
      <c r="F1912" s="19">
        <v>80</v>
      </c>
      <c r="G1912" t="s">
        <v>3</v>
      </c>
      <c r="H1912" s="5">
        <v>6</v>
      </c>
      <c r="I1912" t="s">
        <v>376</v>
      </c>
      <c r="J1912" s="15" t="str">
        <f t="shared" si="93"/>
        <v>1-80C-6</v>
      </c>
      <c r="K1912">
        <f>INDEX(FamilyPlateData!I:I,MATCH(I1912,FamilyPlateData!H:H,0))</f>
        <v>4</v>
      </c>
      <c r="L1912" t="str">
        <f>INDEX(FamilyPlateData!J:J,MATCH(I1912,FamilyPlateData!H:H,0))</f>
        <v>A4</v>
      </c>
      <c r="M1912">
        <v>0</v>
      </c>
      <c r="N1912">
        <v>0</v>
      </c>
      <c r="O1912">
        <f>IF(_xlfn.IFNA(INDEX(ShrinkageData!H:H,MATCH(J1912,ShrinkageData!H:H,0)), 0) = 0, 0, 1)</f>
        <v>0</v>
      </c>
      <c r="P1912">
        <v>0</v>
      </c>
      <c r="Q1912">
        <f t="shared" si="94"/>
        <v>0</v>
      </c>
      <c r="R1912" s="1" t="s">
        <v>921</v>
      </c>
      <c r="S1912" s="16">
        <f t="shared" si="95"/>
        <v>0</v>
      </c>
    </row>
    <row r="1913" spans="1:19" x14ac:dyDescent="0.2">
      <c r="A1913" t="str">
        <f>INDEX(FamilyPlateData!$A:$A,MATCH($I1913,FamilyPlateData!$H:$H,0))</f>
        <v>F08M09</v>
      </c>
      <c r="B1913" t="str">
        <f>INDEX(FamilyPlateData!$C:$C,MATCH($I1913,FamilyPlateData!$H:$H,0))</f>
        <v>08</v>
      </c>
      <c r="C1913" t="str">
        <f>INDEX(FamilyPlateData!$D:$D,MATCH($I1913,FamilyPlateData!$H:$H,0))</f>
        <v>09</v>
      </c>
      <c r="D1913">
        <f>INDEX(FamilyPlateData!$B:$B,MATCH($I1913,FamilyPlateData!$H:$H,0))</f>
        <v>3</v>
      </c>
      <c r="E1913">
        <v>1</v>
      </c>
      <c r="F1913" s="19">
        <v>80</v>
      </c>
      <c r="G1913" t="s">
        <v>4</v>
      </c>
      <c r="H1913" s="5">
        <v>1</v>
      </c>
      <c r="I1913" t="s">
        <v>377</v>
      </c>
      <c r="J1913" s="15" t="str">
        <f t="shared" si="93"/>
        <v>1-80D-1</v>
      </c>
      <c r="K1913">
        <f>INDEX(FamilyPlateData!I:I,MATCH(I1913,FamilyPlateData!H:H,0))</f>
        <v>4</v>
      </c>
      <c r="L1913" t="str">
        <f>INDEX(FamilyPlateData!J:J,MATCH(I1913,FamilyPlateData!H:H,0))</f>
        <v>A4</v>
      </c>
      <c r="M1913">
        <v>1</v>
      </c>
      <c r="N1913">
        <v>1</v>
      </c>
      <c r="O1913">
        <f>IF(_xlfn.IFNA(INDEX(ShrinkageData!H:H,MATCH(J1913,ShrinkageData!H:H,0)), 0) = 0, 0, 1)</f>
        <v>0</v>
      </c>
      <c r="P1913">
        <v>0</v>
      </c>
      <c r="Q1913">
        <f t="shared" si="94"/>
        <v>1</v>
      </c>
      <c r="R1913" s="1">
        <v>43600</v>
      </c>
      <c r="S1913" s="16">
        <f t="shared" si="95"/>
        <v>163</v>
      </c>
    </row>
    <row r="1914" spans="1:19" x14ac:dyDescent="0.2">
      <c r="A1914" t="str">
        <f>INDEX(FamilyPlateData!$A:$A,MATCH($I1914,FamilyPlateData!$H:$H,0))</f>
        <v>F08M09</v>
      </c>
      <c r="B1914" t="str">
        <f>INDEX(FamilyPlateData!$C:$C,MATCH($I1914,FamilyPlateData!$H:$H,0))</f>
        <v>08</v>
      </c>
      <c r="C1914" t="str">
        <f>INDEX(FamilyPlateData!$D:$D,MATCH($I1914,FamilyPlateData!$H:$H,0))</f>
        <v>09</v>
      </c>
      <c r="D1914">
        <f>INDEX(FamilyPlateData!$B:$B,MATCH($I1914,FamilyPlateData!$H:$H,0))</f>
        <v>3</v>
      </c>
      <c r="E1914">
        <v>1</v>
      </c>
      <c r="F1914" s="19">
        <v>80</v>
      </c>
      <c r="G1914" t="s">
        <v>4</v>
      </c>
      <c r="H1914" s="5">
        <v>2</v>
      </c>
      <c r="I1914" t="s">
        <v>377</v>
      </c>
      <c r="J1914" s="15" t="str">
        <f t="shared" si="93"/>
        <v>1-80D-2</v>
      </c>
      <c r="K1914">
        <f>INDEX(FamilyPlateData!I:I,MATCH(I1914,FamilyPlateData!H:H,0))</f>
        <v>4</v>
      </c>
      <c r="L1914" t="str">
        <f>INDEX(FamilyPlateData!J:J,MATCH(I1914,FamilyPlateData!H:H,0))</f>
        <v>A4</v>
      </c>
      <c r="M1914">
        <v>1</v>
      </c>
      <c r="N1914">
        <v>1</v>
      </c>
      <c r="O1914">
        <f>IF(_xlfn.IFNA(INDEX(ShrinkageData!H:H,MATCH(J1914,ShrinkageData!H:H,0)), 0) = 0, 0, 1)</f>
        <v>0</v>
      </c>
      <c r="P1914">
        <v>0</v>
      </c>
      <c r="Q1914">
        <f t="shared" si="94"/>
        <v>1</v>
      </c>
      <c r="R1914" s="2">
        <v>43613</v>
      </c>
      <c r="S1914" s="16">
        <f t="shared" si="95"/>
        <v>176</v>
      </c>
    </row>
    <row r="1915" spans="1:19" x14ac:dyDescent="0.2">
      <c r="A1915" t="str">
        <f>INDEX(FamilyPlateData!$A:$A,MATCH($I1915,FamilyPlateData!$H:$H,0))</f>
        <v>F08M09</v>
      </c>
      <c r="B1915" t="str">
        <f>INDEX(FamilyPlateData!$C:$C,MATCH($I1915,FamilyPlateData!$H:$H,0))</f>
        <v>08</v>
      </c>
      <c r="C1915" t="str">
        <f>INDEX(FamilyPlateData!$D:$D,MATCH($I1915,FamilyPlateData!$H:$H,0))</f>
        <v>09</v>
      </c>
      <c r="D1915">
        <f>INDEX(FamilyPlateData!$B:$B,MATCH($I1915,FamilyPlateData!$H:$H,0))</f>
        <v>3</v>
      </c>
      <c r="E1915">
        <v>1</v>
      </c>
      <c r="F1915" s="19">
        <v>80</v>
      </c>
      <c r="G1915" t="s">
        <v>4</v>
      </c>
      <c r="H1915" s="5">
        <v>3</v>
      </c>
      <c r="I1915" t="s">
        <v>377</v>
      </c>
      <c r="J1915" s="15" t="str">
        <f t="shared" si="93"/>
        <v>1-80D-3</v>
      </c>
      <c r="K1915">
        <f>INDEX(FamilyPlateData!I:I,MATCH(I1915,FamilyPlateData!H:H,0))</f>
        <v>4</v>
      </c>
      <c r="L1915" t="str">
        <f>INDEX(FamilyPlateData!J:J,MATCH(I1915,FamilyPlateData!H:H,0))</f>
        <v>A4</v>
      </c>
      <c r="M1915">
        <v>1</v>
      </c>
      <c r="N1915">
        <v>1</v>
      </c>
      <c r="O1915">
        <f>IF(_xlfn.IFNA(INDEX(ShrinkageData!H:H,MATCH(J1915,ShrinkageData!H:H,0)), 0) = 0, 0, 1)</f>
        <v>1</v>
      </c>
      <c r="P1915">
        <v>0</v>
      </c>
      <c r="Q1915">
        <f t="shared" si="94"/>
        <v>0</v>
      </c>
      <c r="R1915" s="1">
        <v>43585</v>
      </c>
      <c r="S1915" s="16">
        <f t="shared" si="95"/>
        <v>148</v>
      </c>
    </row>
    <row r="1916" spans="1:19" x14ac:dyDescent="0.2">
      <c r="A1916" t="str">
        <f>INDEX(FamilyPlateData!$A:$A,MATCH($I1916,FamilyPlateData!$H:$H,0))</f>
        <v>F08M09</v>
      </c>
      <c r="B1916" t="str">
        <f>INDEX(FamilyPlateData!$C:$C,MATCH($I1916,FamilyPlateData!$H:$H,0))</f>
        <v>08</v>
      </c>
      <c r="C1916" t="str">
        <f>INDEX(FamilyPlateData!$D:$D,MATCH($I1916,FamilyPlateData!$H:$H,0))</f>
        <v>09</v>
      </c>
      <c r="D1916">
        <f>INDEX(FamilyPlateData!$B:$B,MATCH($I1916,FamilyPlateData!$H:$H,0))</f>
        <v>3</v>
      </c>
      <c r="E1916">
        <v>1</v>
      </c>
      <c r="F1916" s="19">
        <v>80</v>
      </c>
      <c r="G1916" t="s">
        <v>4</v>
      </c>
      <c r="H1916" s="5">
        <v>4</v>
      </c>
      <c r="I1916" t="s">
        <v>377</v>
      </c>
      <c r="J1916" s="15" t="str">
        <f t="shared" si="93"/>
        <v>1-80D-4</v>
      </c>
      <c r="K1916">
        <f>INDEX(FamilyPlateData!I:I,MATCH(I1916,FamilyPlateData!H:H,0))</f>
        <v>4</v>
      </c>
      <c r="L1916" t="str">
        <f>INDEX(FamilyPlateData!J:J,MATCH(I1916,FamilyPlateData!H:H,0))</f>
        <v>A4</v>
      </c>
      <c r="M1916">
        <v>1</v>
      </c>
      <c r="N1916">
        <v>1</v>
      </c>
      <c r="O1916">
        <f>IF(_xlfn.IFNA(INDEX(ShrinkageData!H:H,MATCH(J1916,ShrinkageData!H:H,0)), 0) = 0, 0, 1)</f>
        <v>0</v>
      </c>
      <c r="P1916">
        <v>0</v>
      </c>
      <c r="Q1916">
        <f t="shared" si="94"/>
        <v>1</v>
      </c>
      <c r="R1916" s="1">
        <v>43600</v>
      </c>
      <c r="S1916" s="16">
        <f t="shared" si="95"/>
        <v>163</v>
      </c>
    </row>
    <row r="1917" spans="1:19" x14ac:dyDescent="0.2">
      <c r="A1917" t="str">
        <f>INDEX(FamilyPlateData!$A:$A,MATCH($I1917,FamilyPlateData!$H:$H,0))</f>
        <v>F08M09</v>
      </c>
      <c r="B1917" t="str">
        <f>INDEX(FamilyPlateData!$C:$C,MATCH($I1917,FamilyPlateData!$H:$H,0))</f>
        <v>08</v>
      </c>
      <c r="C1917" t="str">
        <f>INDEX(FamilyPlateData!$D:$D,MATCH($I1917,FamilyPlateData!$H:$H,0))</f>
        <v>09</v>
      </c>
      <c r="D1917">
        <f>INDEX(FamilyPlateData!$B:$B,MATCH($I1917,FamilyPlateData!$H:$H,0))</f>
        <v>3</v>
      </c>
      <c r="E1917">
        <v>1</v>
      </c>
      <c r="F1917" s="19">
        <v>80</v>
      </c>
      <c r="G1917" t="s">
        <v>4</v>
      </c>
      <c r="H1917" s="5">
        <v>5</v>
      </c>
      <c r="I1917" t="s">
        <v>377</v>
      </c>
      <c r="J1917" s="15" t="str">
        <f t="shared" si="93"/>
        <v>1-80D-5</v>
      </c>
      <c r="K1917">
        <f>INDEX(FamilyPlateData!I:I,MATCH(I1917,FamilyPlateData!H:H,0))</f>
        <v>4</v>
      </c>
      <c r="L1917" t="str">
        <f>INDEX(FamilyPlateData!J:J,MATCH(I1917,FamilyPlateData!H:H,0))</f>
        <v>A4</v>
      </c>
      <c r="M1917">
        <v>1</v>
      </c>
      <c r="N1917">
        <v>1</v>
      </c>
      <c r="O1917">
        <f>IF(_xlfn.IFNA(INDEX(ShrinkageData!H:H,MATCH(J1917,ShrinkageData!H:H,0)), 0) = 0, 0, 1)</f>
        <v>0</v>
      </c>
      <c r="P1917">
        <v>0</v>
      </c>
      <c r="Q1917">
        <f t="shared" si="94"/>
        <v>1</v>
      </c>
      <c r="R1917" s="1">
        <v>43595</v>
      </c>
      <c r="S1917" s="16">
        <f t="shared" si="95"/>
        <v>158</v>
      </c>
    </row>
    <row r="1918" spans="1:19" x14ac:dyDescent="0.2">
      <c r="A1918" t="str">
        <f>INDEX(FamilyPlateData!$A:$A,MATCH($I1918,FamilyPlateData!$H:$H,0))</f>
        <v>F08M09</v>
      </c>
      <c r="B1918" t="str">
        <f>INDEX(FamilyPlateData!$C:$C,MATCH($I1918,FamilyPlateData!$H:$H,0))</f>
        <v>08</v>
      </c>
      <c r="C1918" t="str">
        <f>INDEX(FamilyPlateData!$D:$D,MATCH($I1918,FamilyPlateData!$H:$H,0))</f>
        <v>09</v>
      </c>
      <c r="D1918">
        <f>INDEX(FamilyPlateData!$B:$B,MATCH($I1918,FamilyPlateData!$H:$H,0))</f>
        <v>3</v>
      </c>
      <c r="E1918">
        <v>1</v>
      </c>
      <c r="F1918" s="19">
        <v>80</v>
      </c>
      <c r="G1918" t="s">
        <v>4</v>
      </c>
      <c r="H1918" s="5">
        <v>6</v>
      </c>
      <c r="I1918" t="s">
        <v>377</v>
      </c>
      <c r="J1918" s="15" t="str">
        <f t="shared" si="93"/>
        <v>1-80D-6</v>
      </c>
      <c r="K1918">
        <f>INDEX(FamilyPlateData!I:I,MATCH(I1918,FamilyPlateData!H:H,0))</f>
        <v>4</v>
      </c>
      <c r="L1918" t="str">
        <f>INDEX(FamilyPlateData!J:J,MATCH(I1918,FamilyPlateData!H:H,0))</f>
        <v>A4</v>
      </c>
      <c r="M1918">
        <v>0</v>
      </c>
      <c r="N1918">
        <v>1</v>
      </c>
      <c r="O1918">
        <f>IF(_xlfn.IFNA(INDEX(ShrinkageData!H:H,MATCH(J1918,ShrinkageData!H:H,0)), 0) = 0, 0, 1)</f>
        <v>0</v>
      </c>
      <c r="P1918">
        <v>1</v>
      </c>
      <c r="Q1918">
        <f t="shared" si="94"/>
        <v>0</v>
      </c>
      <c r="R1918" s="1">
        <v>43600</v>
      </c>
      <c r="S1918" s="16">
        <f t="shared" si="95"/>
        <v>163</v>
      </c>
    </row>
    <row r="1919" spans="1:19" x14ac:dyDescent="0.2">
      <c r="A1919" t="str">
        <f>INDEX(FamilyPlateData!$A:$A,MATCH($I1919,FamilyPlateData!$H:$H,0))</f>
        <v>F05M07</v>
      </c>
      <c r="B1919" t="str">
        <f>INDEX(FamilyPlateData!$C:$C,MATCH($I1919,FamilyPlateData!$H:$H,0))</f>
        <v>05</v>
      </c>
      <c r="C1919" t="str">
        <f>INDEX(FamilyPlateData!$D:$D,MATCH($I1919,FamilyPlateData!$H:$H,0))</f>
        <v>07</v>
      </c>
      <c r="D1919">
        <f>INDEX(FamilyPlateData!$B:$B,MATCH($I1919,FamilyPlateData!$H:$H,0))</f>
        <v>2</v>
      </c>
      <c r="E1919">
        <v>1</v>
      </c>
      <c r="F1919" s="19">
        <v>81</v>
      </c>
      <c r="G1919" t="s">
        <v>1</v>
      </c>
      <c r="H1919" s="5">
        <v>1</v>
      </c>
      <c r="I1919" t="s">
        <v>378</v>
      </c>
      <c r="J1919" s="15" t="str">
        <f t="shared" si="93"/>
        <v>1-81A-1</v>
      </c>
      <c r="K1919">
        <f>INDEX(FamilyPlateData!I:I,MATCH(I1919,FamilyPlateData!H:H,0))</f>
        <v>1</v>
      </c>
      <c r="L1919" t="str">
        <f>INDEX(FamilyPlateData!J:J,MATCH(I1919,FamilyPlateData!H:H,0))</f>
        <v>A1</v>
      </c>
      <c r="M1919">
        <v>1</v>
      </c>
      <c r="N1919">
        <v>1</v>
      </c>
      <c r="O1919">
        <f>IF(_xlfn.IFNA(INDEX(ShrinkageData!H:H,MATCH(J1919,ShrinkageData!H:H,0)), 0) = 0, 0, 1)</f>
        <v>1</v>
      </c>
      <c r="P1919">
        <v>0</v>
      </c>
      <c r="Q1919">
        <f t="shared" si="94"/>
        <v>0</v>
      </c>
      <c r="R1919" s="1">
        <v>43593</v>
      </c>
      <c r="S1919" s="16">
        <f t="shared" si="95"/>
        <v>156</v>
      </c>
    </row>
    <row r="1920" spans="1:19" x14ac:dyDescent="0.2">
      <c r="A1920" t="str">
        <f>INDEX(FamilyPlateData!$A:$A,MATCH($I1920,FamilyPlateData!$H:$H,0))</f>
        <v>F05M07</v>
      </c>
      <c r="B1920" t="str">
        <f>INDEX(FamilyPlateData!$C:$C,MATCH($I1920,FamilyPlateData!$H:$H,0))</f>
        <v>05</v>
      </c>
      <c r="C1920" t="str">
        <f>INDEX(FamilyPlateData!$D:$D,MATCH($I1920,FamilyPlateData!$H:$H,0))</f>
        <v>07</v>
      </c>
      <c r="D1920">
        <f>INDEX(FamilyPlateData!$B:$B,MATCH($I1920,FamilyPlateData!$H:$H,0))</f>
        <v>2</v>
      </c>
      <c r="E1920">
        <v>1</v>
      </c>
      <c r="F1920" s="19">
        <v>81</v>
      </c>
      <c r="G1920" t="s">
        <v>1</v>
      </c>
      <c r="H1920" s="5">
        <v>2</v>
      </c>
      <c r="I1920" t="s">
        <v>378</v>
      </c>
      <c r="J1920" s="15" t="str">
        <f t="shared" ref="J1920:J1983" si="96">CONCATENATE(I1920,"-",H1920)</f>
        <v>1-81A-2</v>
      </c>
      <c r="K1920">
        <f>INDEX(FamilyPlateData!I:I,MATCH(I1920,FamilyPlateData!H:H,0))</f>
        <v>1</v>
      </c>
      <c r="L1920" t="str">
        <f>INDEX(FamilyPlateData!J:J,MATCH(I1920,FamilyPlateData!H:H,0))</f>
        <v>A1</v>
      </c>
      <c r="M1920">
        <v>1</v>
      </c>
      <c r="N1920">
        <v>1</v>
      </c>
      <c r="O1920">
        <f>IF(_xlfn.IFNA(INDEX(ShrinkageData!H:H,MATCH(J1920,ShrinkageData!H:H,0)), 0) = 0, 0, 1)</f>
        <v>0</v>
      </c>
      <c r="P1920">
        <v>0</v>
      </c>
      <c r="Q1920">
        <f t="shared" si="94"/>
        <v>1</v>
      </c>
      <c r="R1920" s="1">
        <v>43600</v>
      </c>
      <c r="S1920" s="16">
        <f t="shared" si="95"/>
        <v>163</v>
      </c>
    </row>
    <row r="1921" spans="1:19" x14ac:dyDescent="0.2">
      <c r="A1921" t="str">
        <f>INDEX(FamilyPlateData!$A:$A,MATCH($I1921,FamilyPlateData!$H:$H,0))</f>
        <v>F05M07</v>
      </c>
      <c r="B1921" t="str">
        <f>INDEX(FamilyPlateData!$C:$C,MATCH($I1921,FamilyPlateData!$H:$H,0))</f>
        <v>05</v>
      </c>
      <c r="C1921" t="str">
        <f>INDEX(FamilyPlateData!$D:$D,MATCH($I1921,FamilyPlateData!$H:$H,0))</f>
        <v>07</v>
      </c>
      <c r="D1921">
        <f>INDEX(FamilyPlateData!$B:$B,MATCH($I1921,FamilyPlateData!$H:$H,0))</f>
        <v>2</v>
      </c>
      <c r="E1921">
        <v>1</v>
      </c>
      <c r="F1921" s="19">
        <v>81</v>
      </c>
      <c r="G1921" t="s">
        <v>1</v>
      </c>
      <c r="H1921" s="5">
        <v>3</v>
      </c>
      <c r="I1921" t="s">
        <v>378</v>
      </c>
      <c r="J1921" s="15" t="str">
        <f t="shared" si="96"/>
        <v>1-81A-3</v>
      </c>
      <c r="K1921">
        <f>INDEX(FamilyPlateData!I:I,MATCH(I1921,FamilyPlateData!H:H,0))</f>
        <v>1</v>
      </c>
      <c r="L1921" t="str">
        <f>INDEX(FamilyPlateData!J:J,MATCH(I1921,FamilyPlateData!H:H,0))</f>
        <v>A1</v>
      </c>
      <c r="M1921">
        <v>1</v>
      </c>
      <c r="N1921">
        <v>1</v>
      </c>
      <c r="O1921">
        <f>IF(_xlfn.IFNA(INDEX(ShrinkageData!H:H,MATCH(J1921,ShrinkageData!H:H,0)), 0) = 0, 0, 1)</f>
        <v>1</v>
      </c>
      <c r="P1921">
        <v>0</v>
      </c>
      <c r="Q1921">
        <f t="shared" si="94"/>
        <v>0</v>
      </c>
      <c r="R1921" s="1">
        <v>43574</v>
      </c>
      <c r="S1921" s="16">
        <f t="shared" si="95"/>
        <v>137</v>
      </c>
    </row>
    <row r="1922" spans="1:19" x14ac:dyDescent="0.2">
      <c r="A1922" t="str">
        <f>INDEX(FamilyPlateData!$A:$A,MATCH($I1922,FamilyPlateData!$H:$H,0))</f>
        <v>F05M07</v>
      </c>
      <c r="B1922" t="str">
        <f>INDEX(FamilyPlateData!$C:$C,MATCH($I1922,FamilyPlateData!$H:$H,0))</f>
        <v>05</v>
      </c>
      <c r="C1922" t="str">
        <f>INDEX(FamilyPlateData!$D:$D,MATCH($I1922,FamilyPlateData!$H:$H,0))</f>
        <v>07</v>
      </c>
      <c r="D1922">
        <f>INDEX(FamilyPlateData!$B:$B,MATCH($I1922,FamilyPlateData!$H:$H,0))</f>
        <v>2</v>
      </c>
      <c r="E1922">
        <v>1</v>
      </c>
      <c r="F1922" s="19">
        <v>81</v>
      </c>
      <c r="G1922" t="s">
        <v>1</v>
      </c>
      <c r="H1922" s="5">
        <v>4</v>
      </c>
      <c r="I1922" t="s">
        <v>378</v>
      </c>
      <c r="J1922" s="15" t="str">
        <f t="shared" si="96"/>
        <v>1-81A-4</v>
      </c>
      <c r="K1922">
        <f>INDEX(FamilyPlateData!I:I,MATCH(I1922,FamilyPlateData!H:H,0))</f>
        <v>1</v>
      </c>
      <c r="L1922" t="str">
        <f>INDEX(FamilyPlateData!J:J,MATCH(I1922,FamilyPlateData!H:H,0))</f>
        <v>A1</v>
      </c>
      <c r="M1922">
        <v>1</v>
      </c>
      <c r="N1922">
        <v>1</v>
      </c>
      <c r="O1922">
        <f>IF(_xlfn.IFNA(INDEX(ShrinkageData!H:H,MATCH(J1922,ShrinkageData!H:H,0)), 0) = 0, 0, 1)</f>
        <v>1</v>
      </c>
      <c r="P1922">
        <v>0</v>
      </c>
      <c r="Q1922">
        <f t="shared" si="94"/>
        <v>0</v>
      </c>
      <c r="R1922" s="1">
        <v>43554</v>
      </c>
      <c r="S1922" s="16">
        <f t="shared" si="95"/>
        <v>117</v>
      </c>
    </row>
    <row r="1923" spans="1:19" x14ac:dyDescent="0.2">
      <c r="A1923" t="str">
        <f>INDEX(FamilyPlateData!$A:$A,MATCH($I1923,FamilyPlateData!$H:$H,0))</f>
        <v>F05M07</v>
      </c>
      <c r="B1923" t="str">
        <f>INDEX(FamilyPlateData!$C:$C,MATCH($I1923,FamilyPlateData!$H:$H,0))</f>
        <v>05</v>
      </c>
      <c r="C1923" t="str">
        <f>INDEX(FamilyPlateData!$D:$D,MATCH($I1923,FamilyPlateData!$H:$H,0))</f>
        <v>07</v>
      </c>
      <c r="D1923">
        <f>INDEX(FamilyPlateData!$B:$B,MATCH($I1923,FamilyPlateData!$H:$H,0))</f>
        <v>2</v>
      </c>
      <c r="E1923">
        <v>1</v>
      </c>
      <c r="F1923" s="19">
        <v>81</v>
      </c>
      <c r="G1923" t="s">
        <v>1</v>
      </c>
      <c r="H1923" s="5">
        <v>5</v>
      </c>
      <c r="I1923" t="s">
        <v>378</v>
      </c>
      <c r="J1923" s="15" t="str">
        <f t="shared" si="96"/>
        <v>1-81A-5</v>
      </c>
      <c r="K1923">
        <f>INDEX(FamilyPlateData!I:I,MATCH(I1923,FamilyPlateData!H:H,0))</f>
        <v>1</v>
      </c>
      <c r="L1923" t="str">
        <f>INDEX(FamilyPlateData!J:J,MATCH(I1923,FamilyPlateData!H:H,0))</f>
        <v>A1</v>
      </c>
      <c r="M1923">
        <v>1</v>
      </c>
      <c r="N1923">
        <v>1</v>
      </c>
      <c r="O1923">
        <f>IF(_xlfn.IFNA(INDEX(ShrinkageData!H:H,MATCH(J1923,ShrinkageData!H:H,0)), 0) = 0, 0, 1)</f>
        <v>0</v>
      </c>
      <c r="P1923">
        <v>0</v>
      </c>
      <c r="Q1923">
        <f t="shared" ref="Q1923:Q1986" si="97">IF(AND(M1923=1,N1923=1,O1923=0,P1923=0),1,0)</f>
        <v>1</v>
      </c>
      <c r="R1923" s="1">
        <v>43595</v>
      </c>
      <c r="S1923" s="16">
        <f t="shared" ref="S1923:S1986" si="98">IF(AND(R1923 &lt;&gt; "", R1923 &lt;&gt; "n/a"), R1923-DATE(2018,12,3), 0)</f>
        <v>158</v>
      </c>
    </row>
    <row r="1924" spans="1:19" x14ac:dyDescent="0.2">
      <c r="A1924" t="str">
        <f>INDEX(FamilyPlateData!$A:$A,MATCH($I1924,FamilyPlateData!$H:$H,0))</f>
        <v>F05M07</v>
      </c>
      <c r="B1924" t="str">
        <f>INDEX(FamilyPlateData!$C:$C,MATCH($I1924,FamilyPlateData!$H:$H,0))</f>
        <v>05</v>
      </c>
      <c r="C1924" t="str">
        <f>INDEX(FamilyPlateData!$D:$D,MATCH($I1924,FamilyPlateData!$H:$H,0))</f>
        <v>07</v>
      </c>
      <c r="D1924">
        <f>INDEX(FamilyPlateData!$B:$B,MATCH($I1924,FamilyPlateData!$H:$H,0))</f>
        <v>2</v>
      </c>
      <c r="E1924">
        <v>1</v>
      </c>
      <c r="F1924" s="19">
        <v>81</v>
      </c>
      <c r="G1924" t="s">
        <v>1</v>
      </c>
      <c r="H1924" s="5">
        <v>6</v>
      </c>
      <c r="I1924" t="s">
        <v>378</v>
      </c>
      <c r="J1924" s="15" t="str">
        <f t="shared" si="96"/>
        <v>1-81A-6</v>
      </c>
      <c r="K1924">
        <f>INDEX(FamilyPlateData!I:I,MATCH(I1924,FamilyPlateData!H:H,0))</f>
        <v>1</v>
      </c>
      <c r="L1924" t="str">
        <f>INDEX(FamilyPlateData!J:J,MATCH(I1924,FamilyPlateData!H:H,0))</f>
        <v>A1</v>
      </c>
      <c r="M1924">
        <v>1</v>
      </c>
      <c r="N1924">
        <v>1</v>
      </c>
      <c r="O1924">
        <f>IF(_xlfn.IFNA(INDEX(ShrinkageData!H:H,MATCH(J1924,ShrinkageData!H:H,0)), 0) = 0, 0, 1)</f>
        <v>0</v>
      </c>
      <c r="P1924">
        <v>0</v>
      </c>
      <c r="Q1924">
        <f t="shared" si="97"/>
        <v>1</v>
      </c>
      <c r="R1924" s="1">
        <v>43600</v>
      </c>
      <c r="S1924" s="16">
        <f t="shared" si="98"/>
        <v>163</v>
      </c>
    </row>
    <row r="1925" spans="1:19" x14ac:dyDescent="0.2">
      <c r="A1925" t="str">
        <f>INDEX(FamilyPlateData!$A:$A,MATCH($I1925,FamilyPlateData!$H:$H,0))</f>
        <v>F05M07</v>
      </c>
      <c r="B1925" t="str">
        <f>INDEX(FamilyPlateData!$C:$C,MATCH($I1925,FamilyPlateData!$H:$H,0))</f>
        <v>05</v>
      </c>
      <c r="C1925" t="str">
        <f>INDEX(FamilyPlateData!$D:$D,MATCH($I1925,FamilyPlateData!$H:$H,0))</f>
        <v>07</v>
      </c>
      <c r="D1925">
        <f>INDEX(FamilyPlateData!$B:$B,MATCH($I1925,FamilyPlateData!$H:$H,0))</f>
        <v>2</v>
      </c>
      <c r="E1925">
        <v>1</v>
      </c>
      <c r="F1925" s="19">
        <v>81</v>
      </c>
      <c r="G1925" t="s">
        <v>2</v>
      </c>
      <c r="H1925" s="5">
        <v>1</v>
      </c>
      <c r="I1925" t="s">
        <v>379</v>
      </c>
      <c r="J1925" s="15" t="str">
        <f t="shared" si="96"/>
        <v>1-81B-1</v>
      </c>
      <c r="K1925">
        <f>INDEX(FamilyPlateData!I:I,MATCH(I1925,FamilyPlateData!H:H,0))</f>
        <v>1</v>
      </c>
      <c r="L1925" t="str">
        <f>INDEX(FamilyPlateData!J:J,MATCH(I1925,FamilyPlateData!H:H,0))</f>
        <v>A1</v>
      </c>
      <c r="M1925">
        <v>1</v>
      </c>
      <c r="N1925">
        <v>1</v>
      </c>
      <c r="O1925">
        <f>IF(_xlfn.IFNA(INDEX(ShrinkageData!H:H,MATCH(J1925,ShrinkageData!H:H,0)), 0) = 0, 0, 1)</f>
        <v>0</v>
      </c>
      <c r="P1925">
        <v>0</v>
      </c>
      <c r="Q1925">
        <f t="shared" si="97"/>
        <v>1</v>
      </c>
      <c r="R1925" s="1">
        <v>43593</v>
      </c>
      <c r="S1925" s="16">
        <f t="shared" si="98"/>
        <v>156</v>
      </c>
    </row>
    <row r="1926" spans="1:19" x14ac:dyDescent="0.2">
      <c r="A1926" t="str">
        <f>INDEX(FamilyPlateData!$A:$A,MATCH($I1926,FamilyPlateData!$H:$H,0))</f>
        <v>F05M07</v>
      </c>
      <c r="B1926" t="str">
        <f>INDEX(FamilyPlateData!$C:$C,MATCH($I1926,FamilyPlateData!$H:$H,0))</f>
        <v>05</v>
      </c>
      <c r="C1926" t="str">
        <f>INDEX(FamilyPlateData!$D:$D,MATCH($I1926,FamilyPlateData!$H:$H,0))</f>
        <v>07</v>
      </c>
      <c r="D1926">
        <f>INDEX(FamilyPlateData!$B:$B,MATCH($I1926,FamilyPlateData!$H:$H,0))</f>
        <v>2</v>
      </c>
      <c r="E1926">
        <v>1</v>
      </c>
      <c r="F1926" s="19">
        <v>81</v>
      </c>
      <c r="G1926" t="s">
        <v>2</v>
      </c>
      <c r="H1926" s="5">
        <v>2</v>
      </c>
      <c r="I1926" t="s">
        <v>379</v>
      </c>
      <c r="J1926" s="15" t="str">
        <f t="shared" si="96"/>
        <v>1-81B-2</v>
      </c>
      <c r="K1926">
        <f>INDEX(FamilyPlateData!I:I,MATCH(I1926,FamilyPlateData!H:H,0))</f>
        <v>1</v>
      </c>
      <c r="L1926" t="str">
        <f>INDEX(FamilyPlateData!J:J,MATCH(I1926,FamilyPlateData!H:H,0))</f>
        <v>A1</v>
      </c>
      <c r="M1926">
        <v>1</v>
      </c>
      <c r="N1926">
        <v>1</v>
      </c>
      <c r="O1926">
        <f>IF(_xlfn.IFNA(INDEX(ShrinkageData!H:H,MATCH(J1926,ShrinkageData!H:H,0)), 0) = 0, 0, 1)</f>
        <v>0</v>
      </c>
      <c r="P1926">
        <v>0</v>
      </c>
      <c r="Q1926">
        <f t="shared" si="97"/>
        <v>1</v>
      </c>
      <c r="R1926" s="1">
        <v>43600</v>
      </c>
      <c r="S1926" s="16">
        <f t="shared" si="98"/>
        <v>163</v>
      </c>
    </row>
    <row r="1927" spans="1:19" x14ac:dyDescent="0.2">
      <c r="A1927" t="str">
        <f>INDEX(FamilyPlateData!$A:$A,MATCH($I1927,FamilyPlateData!$H:$H,0))</f>
        <v>F05M07</v>
      </c>
      <c r="B1927" t="str">
        <f>INDEX(FamilyPlateData!$C:$C,MATCH($I1927,FamilyPlateData!$H:$H,0))</f>
        <v>05</v>
      </c>
      <c r="C1927" t="str">
        <f>INDEX(FamilyPlateData!$D:$D,MATCH($I1927,FamilyPlateData!$H:$H,0))</f>
        <v>07</v>
      </c>
      <c r="D1927">
        <f>INDEX(FamilyPlateData!$B:$B,MATCH($I1927,FamilyPlateData!$H:$H,0))</f>
        <v>2</v>
      </c>
      <c r="E1927">
        <v>1</v>
      </c>
      <c r="F1927" s="19">
        <v>81</v>
      </c>
      <c r="G1927" t="s">
        <v>2</v>
      </c>
      <c r="H1927" s="5">
        <v>3</v>
      </c>
      <c r="I1927" t="s">
        <v>379</v>
      </c>
      <c r="J1927" s="15" t="str">
        <f t="shared" si="96"/>
        <v>1-81B-3</v>
      </c>
      <c r="K1927">
        <f>INDEX(FamilyPlateData!I:I,MATCH(I1927,FamilyPlateData!H:H,0))</f>
        <v>1</v>
      </c>
      <c r="L1927" t="str">
        <f>INDEX(FamilyPlateData!J:J,MATCH(I1927,FamilyPlateData!H:H,0))</f>
        <v>A1</v>
      </c>
      <c r="M1927">
        <v>1</v>
      </c>
      <c r="N1927">
        <v>1</v>
      </c>
      <c r="O1927">
        <f>IF(_xlfn.IFNA(INDEX(ShrinkageData!H:H,MATCH(J1927,ShrinkageData!H:H,0)), 0) = 0, 0, 1)</f>
        <v>0</v>
      </c>
      <c r="P1927">
        <v>0</v>
      </c>
      <c r="Q1927">
        <f t="shared" si="97"/>
        <v>1</v>
      </c>
      <c r="R1927" s="1">
        <v>43600</v>
      </c>
      <c r="S1927" s="16">
        <f t="shared" si="98"/>
        <v>163</v>
      </c>
    </row>
    <row r="1928" spans="1:19" x14ac:dyDescent="0.2">
      <c r="A1928" t="str">
        <f>INDEX(FamilyPlateData!$A:$A,MATCH($I1928,FamilyPlateData!$H:$H,0))</f>
        <v>F05M07</v>
      </c>
      <c r="B1928" t="str">
        <f>INDEX(FamilyPlateData!$C:$C,MATCH($I1928,FamilyPlateData!$H:$H,0))</f>
        <v>05</v>
      </c>
      <c r="C1928" t="str">
        <f>INDEX(FamilyPlateData!$D:$D,MATCH($I1928,FamilyPlateData!$H:$H,0))</f>
        <v>07</v>
      </c>
      <c r="D1928">
        <f>INDEX(FamilyPlateData!$B:$B,MATCH($I1928,FamilyPlateData!$H:$H,0))</f>
        <v>2</v>
      </c>
      <c r="E1928">
        <v>1</v>
      </c>
      <c r="F1928" s="19">
        <v>81</v>
      </c>
      <c r="G1928" t="s">
        <v>2</v>
      </c>
      <c r="H1928" s="5">
        <v>4</v>
      </c>
      <c r="I1928" t="s">
        <v>379</v>
      </c>
      <c r="J1928" s="15" t="str">
        <f t="shared" si="96"/>
        <v>1-81B-4</v>
      </c>
      <c r="K1928">
        <f>INDEX(FamilyPlateData!I:I,MATCH(I1928,FamilyPlateData!H:H,0))</f>
        <v>1</v>
      </c>
      <c r="L1928" t="str">
        <f>INDEX(FamilyPlateData!J:J,MATCH(I1928,FamilyPlateData!H:H,0))</f>
        <v>A1</v>
      </c>
      <c r="M1928">
        <v>1</v>
      </c>
      <c r="N1928">
        <v>1</v>
      </c>
      <c r="O1928">
        <f>IF(_xlfn.IFNA(INDEX(ShrinkageData!H:H,MATCH(J1928,ShrinkageData!H:H,0)), 0) = 0, 0, 1)</f>
        <v>1</v>
      </c>
      <c r="P1928">
        <v>0</v>
      </c>
      <c r="Q1928">
        <f t="shared" si="97"/>
        <v>0</v>
      </c>
      <c r="R1928" s="1">
        <v>43554</v>
      </c>
      <c r="S1928" s="16">
        <f t="shared" si="98"/>
        <v>117</v>
      </c>
    </row>
    <row r="1929" spans="1:19" x14ac:dyDescent="0.2">
      <c r="A1929" t="str">
        <f>INDEX(FamilyPlateData!$A:$A,MATCH($I1929,FamilyPlateData!$H:$H,0))</f>
        <v>F05M07</v>
      </c>
      <c r="B1929" t="str">
        <f>INDEX(FamilyPlateData!$C:$C,MATCH($I1929,FamilyPlateData!$H:$H,0))</f>
        <v>05</v>
      </c>
      <c r="C1929" t="str">
        <f>INDEX(FamilyPlateData!$D:$D,MATCH($I1929,FamilyPlateData!$H:$H,0))</f>
        <v>07</v>
      </c>
      <c r="D1929">
        <f>INDEX(FamilyPlateData!$B:$B,MATCH($I1929,FamilyPlateData!$H:$H,0))</f>
        <v>2</v>
      </c>
      <c r="E1929">
        <v>1</v>
      </c>
      <c r="F1929" s="19">
        <v>81</v>
      </c>
      <c r="G1929" t="s">
        <v>2</v>
      </c>
      <c r="H1929" s="5">
        <v>5</v>
      </c>
      <c r="I1929" t="s">
        <v>379</v>
      </c>
      <c r="J1929" s="15" t="str">
        <f t="shared" si="96"/>
        <v>1-81B-5</v>
      </c>
      <c r="K1929">
        <f>INDEX(FamilyPlateData!I:I,MATCH(I1929,FamilyPlateData!H:H,0))</f>
        <v>1</v>
      </c>
      <c r="L1929" t="str">
        <f>INDEX(FamilyPlateData!J:J,MATCH(I1929,FamilyPlateData!H:H,0))</f>
        <v>A1</v>
      </c>
      <c r="M1929">
        <v>1</v>
      </c>
      <c r="N1929">
        <v>1</v>
      </c>
      <c r="O1929">
        <f>IF(_xlfn.IFNA(INDEX(ShrinkageData!H:H,MATCH(J1929,ShrinkageData!H:H,0)), 0) = 0, 0, 1)</f>
        <v>1</v>
      </c>
      <c r="P1929">
        <v>0</v>
      </c>
      <c r="Q1929">
        <f t="shared" si="97"/>
        <v>0</v>
      </c>
      <c r="R1929" s="1">
        <v>43572</v>
      </c>
      <c r="S1929" s="16">
        <f t="shared" si="98"/>
        <v>135</v>
      </c>
    </row>
    <row r="1930" spans="1:19" x14ac:dyDescent="0.2">
      <c r="A1930" t="str">
        <f>INDEX(FamilyPlateData!$A:$A,MATCH($I1930,FamilyPlateData!$H:$H,0))</f>
        <v>F05M07</v>
      </c>
      <c r="B1930" t="str">
        <f>INDEX(FamilyPlateData!$C:$C,MATCH($I1930,FamilyPlateData!$H:$H,0))</f>
        <v>05</v>
      </c>
      <c r="C1930" t="str">
        <f>INDEX(FamilyPlateData!$D:$D,MATCH($I1930,FamilyPlateData!$H:$H,0))</f>
        <v>07</v>
      </c>
      <c r="D1930">
        <f>INDEX(FamilyPlateData!$B:$B,MATCH($I1930,FamilyPlateData!$H:$H,0))</f>
        <v>2</v>
      </c>
      <c r="E1930">
        <v>1</v>
      </c>
      <c r="F1930" s="19">
        <v>81</v>
      </c>
      <c r="G1930" t="s">
        <v>2</v>
      </c>
      <c r="H1930" s="5">
        <v>6</v>
      </c>
      <c r="I1930" t="s">
        <v>379</v>
      </c>
      <c r="J1930" s="15" t="str">
        <f t="shared" si="96"/>
        <v>1-81B-6</v>
      </c>
      <c r="K1930">
        <f>INDEX(FamilyPlateData!I:I,MATCH(I1930,FamilyPlateData!H:H,0))</f>
        <v>1</v>
      </c>
      <c r="L1930" t="str">
        <f>INDEX(FamilyPlateData!J:J,MATCH(I1930,FamilyPlateData!H:H,0))</f>
        <v>A1</v>
      </c>
      <c r="M1930">
        <v>0</v>
      </c>
      <c r="N1930">
        <v>0</v>
      </c>
      <c r="O1930">
        <f>IF(_xlfn.IFNA(INDEX(ShrinkageData!H:H,MATCH(J1930,ShrinkageData!H:H,0)), 0) = 0, 0, 1)</f>
        <v>0</v>
      </c>
      <c r="P1930">
        <v>0</v>
      </c>
      <c r="Q1930">
        <f t="shared" si="97"/>
        <v>0</v>
      </c>
      <c r="R1930" s="1" t="s">
        <v>921</v>
      </c>
      <c r="S1930" s="16">
        <f t="shared" si="98"/>
        <v>0</v>
      </c>
    </row>
    <row r="1931" spans="1:19" x14ac:dyDescent="0.2">
      <c r="A1931" t="str">
        <f>INDEX(FamilyPlateData!$A:$A,MATCH($I1931,FamilyPlateData!$H:$H,0))</f>
        <v>F07M09</v>
      </c>
      <c r="B1931" t="str">
        <f>INDEX(FamilyPlateData!$C:$C,MATCH($I1931,FamilyPlateData!$H:$H,0))</f>
        <v>07</v>
      </c>
      <c r="C1931" t="str">
        <f>INDEX(FamilyPlateData!$D:$D,MATCH($I1931,FamilyPlateData!$H:$H,0))</f>
        <v>09</v>
      </c>
      <c r="D1931">
        <f>INDEX(FamilyPlateData!$B:$B,MATCH($I1931,FamilyPlateData!$H:$H,0))</f>
        <v>3</v>
      </c>
      <c r="E1931">
        <v>1</v>
      </c>
      <c r="F1931" s="19">
        <v>81</v>
      </c>
      <c r="G1931" t="s">
        <v>3</v>
      </c>
      <c r="H1931" s="5">
        <v>1</v>
      </c>
      <c r="I1931" t="s">
        <v>380</v>
      </c>
      <c r="J1931" s="15" t="str">
        <f t="shared" si="96"/>
        <v>1-81C-1</v>
      </c>
      <c r="K1931">
        <f>INDEX(FamilyPlateData!I:I,MATCH(I1931,FamilyPlateData!H:H,0))</f>
        <v>1</v>
      </c>
      <c r="L1931" t="str">
        <f>INDEX(FamilyPlateData!J:J,MATCH(I1931,FamilyPlateData!H:H,0))</f>
        <v>A4</v>
      </c>
      <c r="M1931">
        <v>1</v>
      </c>
      <c r="N1931">
        <v>1</v>
      </c>
      <c r="O1931">
        <f>IF(_xlfn.IFNA(INDEX(ShrinkageData!H:H,MATCH(J1931,ShrinkageData!H:H,0)), 0) = 0, 0, 1)</f>
        <v>0</v>
      </c>
      <c r="P1931">
        <v>0</v>
      </c>
      <c r="Q1931">
        <f t="shared" si="97"/>
        <v>1</v>
      </c>
      <c r="R1931" s="1">
        <v>43600</v>
      </c>
      <c r="S1931" s="16">
        <f t="shared" si="98"/>
        <v>163</v>
      </c>
    </row>
    <row r="1932" spans="1:19" x14ac:dyDescent="0.2">
      <c r="A1932" t="str">
        <f>INDEX(FamilyPlateData!$A:$A,MATCH($I1932,FamilyPlateData!$H:$H,0))</f>
        <v>F07M09</v>
      </c>
      <c r="B1932" t="str">
        <f>INDEX(FamilyPlateData!$C:$C,MATCH($I1932,FamilyPlateData!$H:$H,0))</f>
        <v>07</v>
      </c>
      <c r="C1932" t="str">
        <f>INDEX(FamilyPlateData!$D:$D,MATCH($I1932,FamilyPlateData!$H:$H,0))</f>
        <v>09</v>
      </c>
      <c r="D1932">
        <f>INDEX(FamilyPlateData!$B:$B,MATCH($I1932,FamilyPlateData!$H:$H,0))</f>
        <v>3</v>
      </c>
      <c r="E1932">
        <v>1</v>
      </c>
      <c r="F1932" s="19">
        <v>81</v>
      </c>
      <c r="G1932" t="s">
        <v>3</v>
      </c>
      <c r="H1932" s="5">
        <v>2</v>
      </c>
      <c r="I1932" t="s">
        <v>380</v>
      </c>
      <c r="J1932" s="15" t="str">
        <f t="shared" si="96"/>
        <v>1-81C-2</v>
      </c>
      <c r="K1932">
        <f>INDEX(FamilyPlateData!I:I,MATCH(I1932,FamilyPlateData!H:H,0))</f>
        <v>1</v>
      </c>
      <c r="L1932" t="str">
        <f>INDEX(FamilyPlateData!J:J,MATCH(I1932,FamilyPlateData!H:H,0))</f>
        <v>A4</v>
      </c>
      <c r="M1932">
        <v>1</v>
      </c>
      <c r="N1932">
        <v>1</v>
      </c>
      <c r="O1932">
        <f>IF(_xlfn.IFNA(INDEX(ShrinkageData!H:H,MATCH(J1932,ShrinkageData!H:H,0)), 0) = 0, 0, 1)</f>
        <v>0</v>
      </c>
      <c r="P1932">
        <v>0</v>
      </c>
      <c r="Q1932">
        <f t="shared" si="97"/>
        <v>1</v>
      </c>
      <c r="R1932" s="1">
        <v>43600</v>
      </c>
      <c r="S1932" s="16">
        <f t="shared" si="98"/>
        <v>163</v>
      </c>
    </row>
    <row r="1933" spans="1:19" x14ac:dyDescent="0.2">
      <c r="A1933" t="str">
        <f>INDEX(FamilyPlateData!$A:$A,MATCH($I1933,FamilyPlateData!$H:$H,0))</f>
        <v>F07M09</v>
      </c>
      <c r="B1933" t="str">
        <f>INDEX(FamilyPlateData!$C:$C,MATCH($I1933,FamilyPlateData!$H:$H,0))</f>
        <v>07</v>
      </c>
      <c r="C1933" t="str">
        <f>INDEX(FamilyPlateData!$D:$D,MATCH($I1933,FamilyPlateData!$H:$H,0))</f>
        <v>09</v>
      </c>
      <c r="D1933">
        <f>INDEX(FamilyPlateData!$B:$B,MATCH($I1933,FamilyPlateData!$H:$H,0))</f>
        <v>3</v>
      </c>
      <c r="E1933">
        <v>1</v>
      </c>
      <c r="F1933" s="19">
        <v>81</v>
      </c>
      <c r="G1933" t="s">
        <v>3</v>
      </c>
      <c r="H1933" s="5">
        <v>3</v>
      </c>
      <c r="I1933" t="s">
        <v>380</v>
      </c>
      <c r="J1933" s="15" t="str">
        <f t="shared" si="96"/>
        <v>1-81C-3</v>
      </c>
      <c r="K1933">
        <f>INDEX(FamilyPlateData!I:I,MATCH(I1933,FamilyPlateData!H:H,0))</f>
        <v>1</v>
      </c>
      <c r="L1933" t="str">
        <f>INDEX(FamilyPlateData!J:J,MATCH(I1933,FamilyPlateData!H:H,0))</f>
        <v>A4</v>
      </c>
      <c r="M1933">
        <v>1</v>
      </c>
      <c r="N1933">
        <v>1</v>
      </c>
      <c r="O1933">
        <f>IF(_xlfn.IFNA(INDEX(ShrinkageData!H:H,MATCH(J1933,ShrinkageData!H:H,0)), 0) = 0, 0, 1)</f>
        <v>0</v>
      </c>
      <c r="P1933">
        <v>0</v>
      </c>
      <c r="Q1933">
        <f t="shared" si="97"/>
        <v>1</v>
      </c>
      <c r="R1933" s="2">
        <v>43613</v>
      </c>
      <c r="S1933" s="16">
        <f t="shared" si="98"/>
        <v>176</v>
      </c>
    </row>
    <row r="1934" spans="1:19" x14ac:dyDescent="0.2">
      <c r="A1934" t="str">
        <f>INDEX(FamilyPlateData!$A:$A,MATCH($I1934,FamilyPlateData!$H:$H,0))</f>
        <v>F07M09</v>
      </c>
      <c r="B1934" t="str">
        <f>INDEX(FamilyPlateData!$C:$C,MATCH($I1934,FamilyPlateData!$H:$H,0))</f>
        <v>07</v>
      </c>
      <c r="C1934" t="str">
        <f>INDEX(FamilyPlateData!$D:$D,MATCH($I1934,FamilyPlateData!$H:$H,0))</f>
        <v>09</v>
      </c>
      <c r="D1934">
        <f>INDEX(FamilyPlateData!$B:$B,MATCH($I1934,FamilyPlateData!$H:$H,0))</f>
        <v>3</v>
      </c>
      <c r="E1934">
        <v>1</v>
      </c>
      <c r="F1934" s="19">
        <v>81</v>
      </c>
      <c r="G1934" t="s">
        <v>3</v>
      </c>
      <c r="H1934" s="5">
        <v>4</v>
      </c>
      <c r="I1934" t="s">
        <v>380</v>
      </c>
      <c r="J1934" s="15" t="str">
        <f t="shared" si="96"/>
        <v>1-81C-4</v>
      </c>
      <c r="K1934">
        <f>INDEX(FamilyPlateData!I:I,MATCH(I1934,FamilyPlateData!H:H,0))</f>
        <v>1</v>
      </c>
      <c r="L1934" t="str">
        <f>INDEX(FamilyPlateData!J:J,MATCH(I1934,FamilyPlateData!H:H,0))</f>
        <v>A4</v>
      </c>
      <c r="M1934">
        <v>1</v>
      </c>
      <c r="N1934">
        <v>1</v>
      </c>
      <c r="O1934">
        <f>IF(_xlfn.IFNA(INDEX(ShrinkageData!H:H,MATCH(J1934,ShrinkageData!H:H,0)), 0) = 0, 0, 1)</f>
        <v>1</v>
      </c>
      <c r="P1934">
        <v>0</v>
      </c>
      <c r="Q1934">
        <f t="shared" si="97"/>
        <v>0</v>
      </c>
      <c r="R1934" s="1">
        <v>43600</v>
      </c>
      <c r="S1934" s="16">
        <f t="shared" si="98"/>
        <v>163</v>
      </c>
    </row>
    <row r="1935" spans="1:19" x14ac:dyDescent="0.2">
      <c r="A1935" t="str">
        <f>INDEX(FamilyPlateData!$A:$A,MATCH($I1935,FamilyPlateData!$H:$H,0))</f>
        <v>F07M09</v>
      </c>
      <c r="B1935" t="str">
        <f>INDEX(FamilyPlateData!$C:$C,MATCH($I1935,FamilyPlateData!$H:$H,0))</f>
        <v>07</v>
      </c>
      <c r="C1935" t="str">
        <f>INDEX(FamilyPlateData!$D:$D,MATCH($I1935,FamilyPlateData!$H:$H,0))</f>
        <v>09</v>
      </c>
      <c r="D1935">
        <f>INDEX(FamilyPlateData!$B:$B,MATCH($I1935,FamilyPlateData!$H:$H,0))</f>
        <v>3</v>
      </c>
      <c r="E1935">
        <v>1</v>
      </c>
      <c r="F1935" s="19">
        <v>81</v>
      </c>
      <c r="G1935" t="s">
        <v>3</v>
      </c>
      <c r="H1935" s="5">
        <v>5</v>
      </c>
      <c r="I1935" t="s">
        <v>380</v>
      </c>
      <c r="J1935" s="15" t="str">
        <f t="shared" si="96"/>
        <v>1-81C-5</v>
      </c>
      <c r="K1935">
        <f>INDEX(FamilyPlateData!I:I,MATCH(I1935,FamilyPlateData!H:H,0))</f>
        <v>1</v>
      </c>
      <c r="L1935" t="str">
        <f>INDEX(FamilyPlateData!J:J,MATCH(I1935,FamilyPlateData!H:H,0))</f>
        <v>A4</v>
      </c>
      <c r="M1935">
        <v>1</v>
      </c>
      <c r="N1935">
        <v>1</v>
      </c>
      <c r="O1935">
        <f>IF(_xlfn.IFNA(INDEX(ShrinkageData!H:H,MATCH(J1935,ShrinkageData!H:H,0)), 0) = 0, 0, 1)</f>
        <v>1</v>
      </c>
      <c r="P1935">
        <v>0</v>
      </c>
      <c r="Q1935">
        <f t="shared" si="97"/>
        <v>0</v>
      </c>
      <c r="R1935" s="1">
        <v>43600</v>
      </c>
      <c r="S1935" s="16">
        <f t="shared" si="98"/>
        <v>163</v>
      </c>
    </row>
    <row r="1936" spans="1:19" x14ac:dyDescent="0.2">
      <c r="A1936" t="str">
        <f>INDEX(FamilyPlateData!$A:$A,MATCH($I1936,FamilyPlateData!$H:$H,0))</f>
        <v>F07M09</v>
      </c>
      <c r="B1936" t="str">
        <f>INDEX(FamilyPlateData!$C:$C,MATCH($I1936,FamilyPlateData!$H:$H,0))</f>
        <v>07</v>
      </c>
      <c r="C1936" t="str">
        <f>INDEX(FamilyPlateData!$D:$D,MATCH($I1936,FamilyPlateData!$H:$H,0))</f>
        <v>09</v>
      </c>
      <c r="D1936">
        <f>INDEX(FamilyPlateData!$B:$B,MATCH($I1936,FamilyPlateData!$H:$H,0))</f>
        <v>3</v>
      </c>
      <c r="E1936">
        <v>1</v>
      </c>
      <c r="F1936" s="19">
        <v>81</v>
      </c>
      <c r="G1936" t="s">
        <v>3</v>
      </c>
      <c r="H1936" s="5">
        <v>6</v>
      </c>
      <c r="I1936" t="s">
        <v>380</v>
      </c>
      <c r="J1936" s="15" t="str">
        <f t="shared" si="96"/>
        <v>1-81C-6</v>
      </c>
      <c r="K1936">
        <f>INDEX(FamilyPlateData!I:I,MATCH(I1936,FamilyPlateData!H:H,0))</f>
        <v>1</v>
      </c>
      <c r="L1936" t="str">
        <f>INDEX(FamilyPlateData!J:J,MATCH(I1936,FamilyPlateData!H:H,0))</f>
        <v>A4</v>
      </c>
      <c r="M1936">
        <v>1</v>
      </c>
      <c r="N1936">
        <v>1</v>
      </c>
      <c r="O1936">
        <f>IF(_xlfn.IFNA(INDEX(ShrinkageData!H:H,MATCH(J1936,ShrinkageData!H:H,0)), 0) = 0, 0, 1)</f>
        <v>1</v>
      </c>
      <c r="P1936">
        <v>0</v>
      </c>
      <c r="Q1936">
        <f t="shared" si="97"/>
        <v>0</v>
      </c>
      <c r="R1936" s="1">
        <v>43600</v>
      </c>
      <c r="S1936" s="16">
        <f t="shared" si="98"/>
        <v>163</v>
      </c>
    </row>
    <row r="1937" spans="1:19" x14ac:dyDescent="0.2">
      <c r="A1937" t="str">
        <f>INDEX(FamilyPlateData!$A:$A,MATCH($I1937,FamilyPlateData!$H:$H,0))</f>
        <v>F07M09</v>
      </c>
      <c r="B1937" t="str">
        <f>INDEX(FamilyPlateData!$C:$C,MATCH($I1937,FamilyPlateData!$H:$H,0))</f>
        <v>07</v>
      </c>
      <c r="C1937" t="str">
        <f>INDEX(FamilyPlateData!$D:$D,MATCH($I1937,FamilyPlateData!$H:$H,0))</f>
        <v>09</v>
      </c>
      <c r="D1937">
        <f>INDEX(FamilyPlateData!$B:$B,MATCH($I1937,FamilyPlateData!$H:$H,0))</f>
        <v>3</v>
      </c>
      <c r="E1937">
        <v>1</v>
      </c>
      <c r="F1937" s="19">
        <v>81</v>
      </c>
      <c r="G1937" t="s">
        <v>4</v>
      </c>
      <c r="H1937" s="5">
        <v>1</v>
      </c>
      <c r="I1937" t="s">
        <v>381</v>
      </c>
      <c r="J1937" s="15" t="str">
        <f t="shared" si="96"/>
        <v>1-81D-1</v>
      </c>
      <c r="K1937">
        <f>INDEX(FamilyPlateData!I:I,MATCH(I1937,FamilyPlateData!H:H,0))</f>
        <v>1</v>
      </c>
      <c r="L1937" t="str">
        <f>INDEX(FamilyPlateData!J:J,MATCH(I1937,FamilyPlateData!H:H,0))</f>
        <v>A4</v>
      </c>
      <c r="M1937">
        <v>1</v>
      </c>
      <c r="N1937">
        <v>1</v>
      </c>
      <c r="O1937">
        <f>IF(_xlfn.IFNA(INDEX(ShrinkageData!H:H,MATCH(J1937,ShrinkageData!H:H,0)), 0) = 0, 0, 1)</f>
        <v>0</v>
      </c>
      <c r="P1937">
        <v>0</v>
      </c>
      <c r="Q1937">
        <f t="shared" si="97"/>
        <v>1</v>
      </c>
      <c r="R1937" s="1">
        <v>43600</v>
      </c>
      <c r="S1937" s="16">
        <f t="shared" si="98"/>
        <v>163</v>
      </c>
    </row>
    <row r="1938" spans="1:19" x14ac:dyDescent="0.2">
      <c r="A1938" t="str">
        <f>INDEX(FamilyPlateData!$A:$A,MATCH($I1938,FamilyPlateData!$H:$H,0))</f>
        <v>F07M09</v>
      </c>
      <c r="B1938" t="str">
        <f>INDEX(FamilyPlateData!$C:$C,MATCH($I1938,FamilyPlateData!$H:$H,0))</f>
        <v>07</v>
      </c>
      <c r="C1938" t="str">
        <f>INDEX(FamilyPlateData!$D:$D,MATCH($I1938,FamilyPlateData!$H:$H,0))</f>
        <v>09</v>
      </c>
      <c r="D1938">
        <f>INDEX(FamilyPlateData!$B:$B,MATCH($I1938,FamilyPlateData!$H:$H,0))</f>
        <v>3</v>
      </c>
      <c r="E1938">
        <v>1</v>
      </c>
      <c r="F1938" s="19">
        <v>81</v>
      </c>
      <c r="G1938" t="s">
        <v>4</v>
      </c>
      <c r="H1938" s="5">
        <v>2</v>
      </c>
      <c r="I1938" t="s">
        <v>381</v>
      </c>
      <c r="J1938" s="15" t="str">
        <f t="shared" si="96"/>
        <v>1-81D-2</v>
      </c>
      <c r="K1938">
        <f>INDEX(FamilyPlateData!I:I,MATCH(I1938,FamilyPlateData!H:H,0))</f>
        <v>1</v>
      </c>
      <c r="L1938" t="str">
        <f>INDEX(FamilyPlateData!J:J,MATCH(I1938,FamilyPlateData!H:H,0))</f>
        <v>A4</v>
      </c>
      <c r="M1938">
        <v>1</v>
      </c>
      <c r="N1938">
        <v>1</v>
      </c>
      <c r="O1938">
        <f>IF(_xlfn.IFNA(INDEX(ShrinkageData!H:H,MATCH(J1938,ShrinkageData!H:H,0)), 0) = 0, 0, 1)</f>
        <v>0</v>
      </c>
      <c r="P1938">
        <v>0</v>
      </c>
      <c r="Q1938">
        <f t="shared" si="97"/>
        <v>1</v>
      </c>
      <c r="R1938" s="1">
        <v>43600</v>
      </c>
      <c r="S1938" s="16">
        <f t="shared" si="98"/>
        <v>163</v>
      </c>
    </row>
    <row r="1939" spans="1:19" x14ac:dyDescent="0.2">
      <c r="A1939" t="str">
        <f>INDEX(FamilyPlateData!$A:$A,MATCH($I1939,FamilyPlateData!$H:$H,0))</f>
        <v>F07M09</v>
      </c>
      <c r="B1939" t="str">
        <f>INDEX(FamilyPlateData!$C:$C,MATCH($I1939,FamilyPlateData!$H:$H,0))</f>
        <v>07</v>
      </c>
      <c r="C1939" t="str">
        <f>INDEX(FamilyPlateData!$D:$D,MATCH($I1939,FamilyPlateData!$H:$H,0))</f>
        <v>09</v>
      </c>
      <c r="D1939">
        <f>INDEX(FamilyPlateData!$B:$B,MATCH($I1939,FamilyPlateData!$H:$H,0))</f>
        <v>3</v>
      </c>
      <c r="E1939">
        <v>1</v>
      </c>
      <c r="F1939" s="19">
        <v>81</v>
      </c>
      <c r="G1939" t="s">
        <v>4</v>
      </c>
      <c r="H1939" s="5">
        <v>3</v>
      </c>
      <c r="I1939" t="s">
        <v>381</v>
      </c>
      <c r="J1939" s="15" t="str">
        <f t="shared" si="96"/>
        <v>1-81D-3</v>
      </c>
      <c r="K1939">
        <f>INDEX(FamilyPlateData!I:I,MATCH(I1939,FamilyPlateData!H:H,0))</f>
        <v>1</v>
      </c>
      <c r="L1939" t="str">
        <f>INDEX(FamilyPlateData!J:J,MATCH(I1939,FamilyPlateData!H:H,0))</f>
        <v>A4</v>
      </c>
      <c r="M1939">
        <v>0</v>
      </c>
      <c r="N1939" s="7">
        <v>1</v>
      </c>
      <c r="O1939">
        <f>IF(_xlfn.IFNA(INDEX(ShrinkageData!H:H,MATCH(J1939,ShrinkageData!H:H,0)), 0) = 0, 0, 1)</f>
        <v>0</v>
      </c>
      <c r="P1939" s="7">
        <v>1</v>
      </c>
      <c r="Q1939">
        <f t="shared" si="97"/>
        <v>0</v>
      </c>
      <c r="R1939" s="2">
        <v>43591</v>
      </c>
      <c r="S1939" s="16">
        <f t="shared" si="98"/>
        <v>154</v>
      </c>
    </row>
    <row r="1940" spans="1:19" x14ac:dyDescent="0.2">
      <c r="A1940" t="str">
        <f>INDEX(FamilyPlateData!$A:$A,MATCH($I1940,FamilyPlateData!$H:$H,0))</f>
        <v>F07M09</v>
      </c>
      <c r="B1940" t="str">
        <f>INDEX(FamilyPlateData!$C:$C,MATCH($I1940,FamilyPlateData!$H:$H,0))</f>
        <v>07</v>
      </c>
      <c r="C1940" t="str">
        <f>INDEX(FamilyPlateData!$D:$D,MATCH($I1940,FamilyPlateData!$H:$H,0))</f>
        <v>09</v>
      </c>
      <c r="D1940">
        <f>INDEX(FamilyPlateData!$B:$B,MATCH($I1940,FamilyPlateData!$H:$H,0))</f>
        <v>3</v>
      </c>
      <c r="E1940">
        <v>1</v>
      </c>
      <c r="F1940" s="19">
        <v>81</v>
      </c>
      <c r="G1940" t="s">
        <v>4</v>
      </c>
      <c r="H1940" s="5">
        <v>4</v>
      </c>
      <c r="I1940" t="s">
        <v>381</v>
      </c>
      <c r="J1940" s="15" t="str">
        <f t="shared" si="96"/>
        <v>1-81D-4</v>
      </c>
      <c r="K1940">
        <f>INDEX(FamilyPlateData!I:I,MATCH(I1940,FamilyPlateData!H:H,0))</f>
        <v>1</v>
      </c>
      <c r="L1940" t="str">
        <f>INDEX(FamilyPlateData!J:J,MATCH(I1940,FamilyPlateData!H:H,0))</f>
        <v>A4</v>
      </c>
      <c r="M1940">
        <v>1</v>
      </c>
      <c r="N1940">
        <v>1</v>
      </c>
      <c r="O1940">
        <f>IF(_xlfn.IFNA(INDEX(ShrinkageData!H:H,MATCH(J1940,ShrinkageData!H:H,0)), 0) = 0, 0, 1)</f>
        <v>0</v>
      </c>
      <c r="P1940">
        <v>0</v>
      </c>
      <c r="Q1940">
        <f t="shared" si="97"/>
        <v>1</v>
      </c>
      <c r="R1940" s="1">
        <v>43600</v>
      </c>
      <c r="S1940" s="16">
        <f t="shared" si="98"/>
        <v>163</v>
      </c>
    </row>
    <row r="1941" spans="1:19" x14ac:dyDescent="0.2">
      <c r="A1941" t="str">
        <f>INDEX(FamilyPlateData!$A:$A,MATCH($I1941,FamilyPlateData!$H:$H,0))</f>
        <v>F07M09</v>
      </c>
      <c r="B1941" t="str">
        <f>INDEX(FamilyPlateData!$C:$C,MATCH($I1941,FamilyPlateData!$H:$H,0))</f>
        <v>07</v>
      </c>
      <c r="C1941" t="str">
        <f>INDEX(FamilyPlateData!$D:$D,MATCH($I1941,FamilyPlateData!$H:$H,0))</f>
        <v>09</v>
      </c>
      <c r="D1941">
        <f>INDEX(FamilyPlateData!$B:$B,MATCH($I1941,FamilyPlateData!$H:$H,0))</f>
        <v>3</v>
      </c>
      <c r="E1941">
        <v>1</v>
      </c>
      <c r="F1941" s="19">
        <v>81</v>
      </c>
      <c r="G1941" t="s">
        <v>4</v>
      </c>
      <c r="H1941" s="5">
        <v>5</v>
      </c>
      <c r="I1941" t="s">
        <v>381</v>
      </c>
      <c r="J1941" s="15" t="str">
        <f t="shared" si="96"/>
        <v>1-81D-5</v>
      </c>
      <c r="K1941">
        <f>INDEX(FamilyPlateData!I:I,MATCH(I1941,FamilyPlateData!H:H,0))</f>
        <v>1</v>
      </c>
      <c r="L1941" t="str">
        <f>INDEX(FamilyPlateData!J:J,MATCH(I1941,FamilyPlateData!H:H,0))</f>
        <v>A4</v>
      </c>
      <c r="M1941">
        <v>1</v>
      </c>
      <c r="N1941">
        <v>1</v>
      </c>
      <c r="O1941">
        <f>IF(_xlfn.IFNA(INDEX(ShrinkageData!H:H,MATCH(J1941,ShrinkageData!H:H,0)), 0) = 0, 0, 1)</f>
        <v>0</v>
      </c>
      <c r="P1941">
        <v>0</v>
      </c>
      <c r="Q1941">
        <f t="shared" si="97"/>
        <v>1</v>
      </c>
      <c r="R1941" s="1">
        <v>43600</v>
      </c>
      <c r="S1941" s="16">
        <f t="shared" si="98"/>
        <v>163</v>
      </c>
    </row>
    <row r="1942" spans="1:19" x14ac:dyDescent="0.2">
      <c r="A1942" t="str">
        <f>INDEX(FamilyPlateData!$A:$A,MATCH($I1942,FamilyPlateData!$H:$H,0))</f>
        <v>F07M09</v>
      </c>
      <c r="B1942" t="str">
        <f>INDEX(FamilyPlateData!$C:$C,MATCH($I1942,FamilyPlateData!$H:$H,0))</f>
        <v>07</v>
      </c>
      <c r="C1942" t="str">
        <f>INDEX(FamilyPlateData!$D:$D,MATCH($I1942,FamilyPlateData!$H:$H,0))</f>
        <v>09</v>
      </c>
      <c r="D1942">
        <f>INDEX(FamilyPlateData!$B:$B,MATCH($I1942,FamilyPlateData!$H:$H,0))</f>
        <v>3</v>
      </c>
      <c r="E1942">
        <v>1</v>
      </c>
      <c r="F1942" s="19">
        <v>81</v>
      </c>
      <c r="G1942" t="s">
        <v>4</v>
      </c>
      <c r="H1942" s="5">
        <v>6</v>
      </c>
      <c r="I1942" t="s">
        <v>381</v>
      </c>
      <c r="J1942" s="15" t="str">
        <f t="shared" si="96"/>
        <v>1-81D-6</v>
      </c>
      <c r="K1942">
        <f>INDEX(FamilyPlateData!I:I,MATCH(I1942,FamilyPlateData!H:H,0))</f>
        <v>1</v>
      </c>
      <c r="L1942" t="str">
        <f>INDEX(FamilyPlateData!J:J,MATCH(I1942,FamilyPlateData!H:H,0))</f>
        <v>A4</v>
      </c>
      <c r="M1942">
        <v>1</v>
      </c>
      <c r="N1942">
        <v>1</v>
      </c>
      <c r="O1942">
        <f>IF(_xlfn.IFNA(INDEX(ShrinkageData!H:H,MATCH(J1942,ShrinkageData!H:H,0)), 0) = 0, 0, 1)</f>
        <v>0</v>
      </c>
      <c r="P1942">
        <v>0</v>
      </c>
      <c r="Q1942">
        <f t="shared" si="97"/>
        <v>1</v>
      </c>
      <c r="R1942" s="1">
        <v>43600</v>
      </c>
      <c r="S1942" s="16">
        <f t="shared" si="98"/>
        <v>163</v>
      </c>
    </row>
    <row r="1943" spans="1:19" x14ac:dyDescent="0.2">
      <c r="A1943" t="str">
        <f>INDEX(FamilyPlateData!$A:$A,MATCH($I1943,FamilyPlateData!$H:$H,0))</f>
        <v>F06M08</v>
      </c>
      <c r="B1943" t="str">
        <f>INDEX(FamilyPlateData!$C:$C,MATCH($I1943,FamilyPlateData!$H:$H,0))</f>
        <v>06</v>
      </c>
      <c r="C1943" t="str">
        <f>INDEX(FamilyPlateData!$D:$D,MATCH($I1943,FamilyPlateData!$H:$H,0))</f>
        <v>08</v>
      </c>
      <c r="D1943">
        <f>INDEX(FamilyPlateData!$B:$B,MATCH($I1943,FamilyPlateData!$H:$H,0))</f>
        <v>2</v>
      </c>
      <c r="E1943">
        <v>1</v>
      </c>
      <c r="F1943" s="19">
        <v>82</v>
      </c>
      <c r="G1943" t="s">
        <v>1</v>
      </c>
      <c r="H1943" s="5">
        <v>1</v>
      </c>
      <c r="I1943" t="s">
        <v>382</v>
      </c>
      <c r="J1943" s="15" t="str">
        <f t="shared" si="96"/>
        <v>1-82A-1</v>
      </c>
      <c r="K1943">
        <f>INDEX(FamilyPlateData!I:I,MATCH(I1943,FamilyPlateData!H:H,0))</f>
        <v>1</v>
      </c>
      <c r="L1943" t="str">
        <f>INDEX(FamilyPlateData!J:J,MATCH(I1943,FamilyPlateData!H:H,0))</f>
        <v>A2</v>
      </c>
      <c r="M1943">
        <v>1</v>
      </c>
      <c r="N1943">
        <v>1</v>
      </c>
      <c r="O1943">
        <f>IF(_xlfn.IFNA(INDEX(ShrinkageData!H:H,MATCH(J1943,ShrinkageData!H:H,0)), 0) = 0, 0, 1)</f>
        <v>1</v>
      </c>
      <c r="P1943">
        <v>0</v>
      </c>
      <c r="Q1943">
        <f t="shared" si="97"/>
        <v>0</v>
      </c>
      <c r="R1943" s="1">
        <v>43593</v>
      </c>
      <c r="S1943" s="16">
        <f t="shared" si="98"/>
        <v>156</v>
      </c>
    </row>
    <row r="1944" spans="1:19" x14ac:dyDescent="0.2">
      <c r="A1944" t="str">
        <f>INDEX(FamilyPlateData!$A:$A,MATCH($I1944,FamilyPlateData!$H:$H,0))</f>
        <v>F06M08</v>
      </c>
      <c r="B1944" t="str">
        <f>INDEX(FamilyPlateData!$C:$C,MATCH($I1944,FamilyPlateData!$H:$H,0))</f>
        <v>06</v>
      </c>
      <c r="C1944" t="str">
        <f>INDEX(FamilyPlateData!$D:$D,MATCH($I1944,FamilyPlateData!$H:$H,0))</f>
        <v>08</v>
      </c>
      <c r="D1944">
        <f>INDEX(FamilyPlateData!$B:$B,MATCH($I1944,FamilyPlateData!$H:$H,0))</f>
        <v>2</v>
      </c>
      <c r="E1944">
        <v>1</v>
      </c>
      <c r="F1944" s="19">
        <v>82</v>
      </c>
      <c r="G1944" t="s">
        <v>1</v>
      </c>
      <c r="H1944" s="5">
        <v>2</v>
      </c>
      <c r="I1944" t="s">
        <v>382</v>
      </c>
      <c r="J1944" s="15" t="str">
        <f t="shared" si="96"/>
        <v>1-82A-2</v>
      </c>
      <c r="K1944">
        <f>INDEX(FamilyPlateData!I:I,MATCH(I1944,FamilyPlateData!H:H,0))</f>
        <v>1</v>
      </c>
      <c r="L1944" t="str">
        <f>INDEX(FamilyPlateData!J:J,MATCH(I1944,FamilyPlateData!H:H,0))</f>
        <v>A2</v>
      </c>
      <c r="M1944">
        <v>1</v>
      </c>
      <c r="N1944">
        <v>1</v>
      </c>
      <c r="O1944">
        <f>IF(_xlfn.IFNA(INDEX(ShrinkageData!H:H,MATCH(J1944,ShrinkageData!H:H,0)), 0) = 0, 0, 1)</f>
        <v>0</v>
      </c>
      <c r="P1944">
        <v>0</v>
      </c>
      <c r="Q1944">
        <f t="shared" si="97"/>
        <v>1</v>
      </c>
      <c r="R1944" s="1">
        <v>43600</v>
      </c>
      <c r="S1944" s="16">
        <f t="shared" si="98"/>
        <v>163</v>
      </c>
    </row>
    <row r="1945" spans="1:19" x14ac:dyDescent="0.2">
      <c r="A1945" t="str">
        <f>INDEX(FamilyPlateData!$A:$A,MATCH($I1945,FamilyPlateData!$H:$H,0))</f>
        <v>F06M08</v>
      </c>
      <c r="B1945" t="str">
        <f>INDEX(FamilyPlateData!$C:$C,MATCH($I1945,FamilyPlateData!$H:$H,0))</f>
        <v>06</v>
      </c>
      <c r="C1945" t="str">
        <f>INDEX(FamilyPlateData!$D:$D,MATCH($I1945,FamilyPlateData!$H:$H,0))</f>
        <v>08</v>
      </c>
      <c r="D1945">
        <f>INDEX(FamilyPlateData!$B:$B,MATCH($I1945,FamilyPlateData!$H:$H,0))</f>
        <v>2</v>
      </c>
      <c r="E1945">
        <v>1</v>
      </c>
      <c r="F1945" s="19">
        <v>82</v>
      </c>
      <c r="G1945" t="s">
        <v>1</v>
      </c>
      <c r="H1945" s="5">
        <v>3</v>
      </c>
      <c r="I1945" t="s">
        <v>382</v>
      </c>
      <c r="J1945" s="15" t="str">
        <f t="shared" si="96"/>
        <v>1-82A-3</v>
      </c>
      <c r="K1945">
        <f>INDEX(FamilyPlateData!I:I,MATCH(I1945,FamilyPlateData!H:H,0))</f>
        <v>1</v>
      </c>
      <c r="L1945" t="str">
        <f>INDEX(FamilyPlateData!J:J,MATCH(I1945,FamilyPlateData!H:H,0))</f>
        <v>A2</v>
      </c>
      <c r="M1945">
        <v>1</v>
      </c>
      <c r="N1945">
        <v>1</v>
      </c>
      <c r="O1945">
        <f>IF(_xlfn.IFNA(INDEX(ShrinkageData!H:H,MATCH(J1945,ShrinkageData!H:H,0)), 0) = 0, 0, 1)</f>
        <v>0</v>
      </c>
      <c r="P1945">
        <v>0</v>
      </c>
      <c r="Q1945">
        <f t="shared" si="97"/>
        <v>1</v>
      </c>
      <c r="R1945" s="1">
        <v>43595</v>
      </c>
      <c r="S1945" s="16">
        <f t="shared" si="98"/>
        <v>158</v>
      </c>
    </row>
    <row r="1946" spans="1:19" x14ac:dyDescent="0.2">
      <c r="A1946" t="str">
        <f>INDEX(FamilyPlateData!$A:$A,MATCH($I1946,FamilyPlateData!$H:$H,0))</f>
        <v>F06M08</v>
      </c>
      <c r="B1946" t="str">
        <f>INDEX(FamilyPlateData!$C:$C,MATCH($I1946,FamilyPlateData!$H:$H,0))</f>
        <v>06</v>
      </c>
      <c r="C1946" t="str">
        <f>INDEX(FamilyPlateData!$D:$D,MATCH($I1946,FamilyPlateData!$H:$H,0))</f>
        <v>08</v>
      </c>
      <c r="D1946">
        <f>INDEX(FamilyPlateData!$B:$B,MATCH($I1946,FamilyPlateData!$H:$H,0))</f>
        <v>2</v>
      </c>
      <c r="E1946">
        <v>1</v>
      </c>
      <c r="F1946" s="19">
        <v>82</v>
      </c>
      <c r="G1946" t="s">
        <v>1</v>
      </c>
      <c r="H1946" s="5">
        <v>4</v>
      </c>
      <c r="I1946" t="s">
        <v>382</v>
      </c>
      <c r="J1946" s="15" t="str">
        <f t="shared" si="96"/>
        <v>1-82A-4</v>
      </c>
      <c r="K1946">
        <f>INDEX(FamilyPlateData!I:I,MATCH(I1946,FamilyPlateData!H:H,0))</f>
        <v>1</v>
      </c>
      <c r="L1946" t="str">
        <f>INDEX(FamilyPlateData!J:J,MATCH(I1946,FamilyPlateData!H:H,0))</f>
        <v>A2</v>
      </c>
      <c r="M1946">
        <v>1</v>
      </c>
      <c r="N1946">
        <v>1</v>
      </c>
      <c r="O1946">
        <f>IF(_xlfn.IFNA(INDEX(ShrinkageData!H:H,MATCH(J1946,ShrinkageData!H:H,0)), 0) = 0, 0, 1)</f>
        <v>0</v>
      </c>
      <c r="P1946">
        <v>0</v>
      </c>
      <c r="Q1946">
        <f t="shared" si="97"/>
        <v>1</v>
      </c>
      <c r="R1946" s="1">
        <v>43600</v>
      </c>
      <c r="S1946" s="16">
        <f t="shared" si="98"/>
        <v>163</v>
      </c>
    </row>
    <row r="1947" spans="1:19" x14ac:dyDescent="0.2">
      <c r="A1947" t="str">
        <f>INDEX(FamilyPlateData!$A:$A,MATCH($I1947,FamilyPlateData!$H:$H,0))</f>
        <v>F06M08</v>
      </c>
      <c r="B1947" t="str">
        <f>INDEX(FamilyPlateData!$C:$C,MATCH($I1947,FamilyPlateData!$H:$H,0))</f>
        <v>06</v>
      </c>
      <c r="C1947" t="str">
        <f>INDEX(FamilyPlateData!$D:$D,MATCH($I1947,FamilyPlateData!$H:$H,0))</f>
        <v>08</v>
      </c>
      <c r="D1947">
        <f>INDEX(FamilyPlateData!$B:$B,MATCH($I1947,FamilyPlateData!$H:$H,0))</f>
        <v>2</v>
      </c>
      <c r="E1947">
        <v>1</v>
      </c>
      <c r="F1947" s="19">
        <v>82</v>
      </c>
      <c r="G1947" t="s">
        <v>1</v>
      </c>
      <c r="H1947" s="5">
        <v>5</v>
      </c>
      <c r="I1947" t="s">
        <v>382</v>
      </c>
      <c r="J1947" s="15" t="str">
        <f t="shared" si="96"/>
        <v>1-82A-5</v>
      </c>
      <c r="K1947">
        <f>INDEX(FamilyPlateData!I:I,MATCH(I1947,FamilyPlateData!H:H,0))</f>
        <v>1</v>
      </c>
      <c r="L1947" t="str">
        <f>INDEX(FamilyPlateData!J:J,MATCH(I1947,FamilyPlateData!H:H,0))</f>
        <v>A2</v>
      </c>
      <c r="M1947">
        <v>0</v>
      </c>
      <c r="N1947">
        <v>0</v>
      </c>
      <c r="O1947">
        <f>IF(_xlfn.IFNA(INDEX(ShrinkageData!H:H,MATCH(J1947,ShrinkageData!H:H,0)), 0) = 0, 0, 1)</f>
        <v>0</v>
      </c>
      <c r="P1947">
        <v>0</v>
      </c>
      <c r="Q1947">
        <f t="shared" si="97"/>
        <v>0</v>
      </c>
      <c r="R1947" s="1" t="s">
        <v>921</v>
      </c>
      <c r="S1947" s="16">
        <f t="shared" si="98"/>
        <v>0</v>
      </c>
    </row>
    <row r="1948" spans="1:19" x14ac:dyDescent="0.2">
      <c r="A1948" t="str">
        <f>INDEX(FamilyPlateData!$A:$A,MATCH($I1948,FamilyPlateData!$H:$H,0))</f>
        <v>F06M08</v>
      </c>
      <c r="B1948" t="str">
        <f>INDEX(FamilyPlateData!$C:$C,MATCH($I1948,FamilyPlateData!$H:$H,0))</f>
        <v>06</v>
      </c>
      <c r="C1948" t="str">
        <f>INDEX(FamilyPlateData!$D:$D,MATCH($I1948,FamilyPlateData!$H:$H,0))</f>
        <v>08</v>
      </c>
      <c r="D1948">
        <f>INDEX(FamilyPlateData!$B:$B,MATCH($I1948,FamilyPlateData!$H:$H,0))</f>
        <v>2</v>
      </c>
      <c r="E1948">
        <v>1</v>
      </c>
      <c r="F1948" s="19">
        <v>82</v>
      </c>
      <c r="G1948" t="s">
        <v>1</v>
      </c>
      <c r="H1948" s="5">
        <v>6</v>
      </c>
      <c r="I1948" t="s">
        <v>382</v>
      </c>
      <c r="J1948" s="15" t="str">
        <f t="shared" si="96"/>
        <v>1-82A-6</v>
      </c>
      <c r="K1948">
        <f>INDEX(FamilyPlateData!I:I,MATCH(I1948,FamilyPlateData!H:H,0))</f>
        <v>1</v>
      </c>
      <c r="L1948" t="str">
        <f>INDEX(FamilyPlateData!J:J,MATCH(I1948,FamilyPlateData!H:H,0))</f>
        <v>A2</v>
      </c>
      <c r="M1948">
        <v>1</v>
      </c>
      <c r="N1948">
        <v>1</v>
      </c>
      <c r="O1948">
        <f>IF(_xlfn.IFNA(INDEX(ShrinkageData!H:H,MATCH(J1948,ShrinkageData!H:H,0)), 0) = 0, 0, 1)</f>
        <v>0</v>
      </c>
      <c r="P1948">
        <v>0</v>
      </c>
      <c r="Q1948">
        <f t="shared" si="97"/>
        <v>1</v>
      </c>
      <c r="R1948" s="1">
        <v>43600</v>
      </c>
      <c r="S1948" s="16">
        <f t="shared" si="98"/>
        <v>163</v>
      </c>
    </row>
    <row r="1949" spans="1:19" x14ac:dyDescent="0.2">
      <c r="A1949" t="str">
        <f>INDEX(FamilyPlateData!$A:$A,MATCH($I1949,FamilyPlateData!$H:$H,0))</f>
        <v>F06M08</v>
      </c>
      <c r="B1949" t="str">
        <f>INDEX(FamilyPlateData!$C:$C,MATCH($I1949,FamilyPlateData!$H:$H,0))</f>
        <v>06</v>
      </c>
      <c r="C1949" t="str">
        <f>INDEX(FamilyPlateData!$D:$D,MATCH($I1949,FamilyPlateData!$H:$H,0))</f>
        <v>08</v>
      </c>
      <c r="D1949">
        <f>INDEX(FamilyPlateData!$B:$B,MATCH($I1949,FamilyPlateData!$H:$H,0))</f>
        <v>2</v>
      </c>
      <c r="E1949">
        <v>1</v>
      </c>
      <c r="F1949" s="19">
        <v>82</v>
      </c>
      <c r="G1949" t="s">
        <v>2</v>
      </c>
      <c r="H1949" s="5">
        <v>1</v>
      </c>
      <c r="I1949" t="s">
        <v>383</v>
      </c>
      <c r="J1949" s="15" t="str">
        <f t="shared" si="96"/>
        <v>1-82B-1</v>
      </c>
      <c r="K1949">
        <f>INDEX(FamilyPlateData!I:I,MATCH(I1949,FamilyPlateData!H:H,0))</f>
        <v>1</v>
      </c>
      <c r="L1949" t="str">
        <f>INDEX(FamilyPlateData!J:J,MATCH(I1949,FamilyPlateData!H:H,0))</f>
        <v>A2</v>
      </c>
      <c r="M1949">
        <v>1</v>
      </c>
      <c r="N1949">
        <v>1</v>
      </c>
      <c r="O1949">
        <f>IF(_xlfn.IFNA(INDEX(ShrinkageData!H:H,MATCH(J1949,ShrinkageData!H:H,0)), 0) = 0, 0, 1)</f>
        <v>1</v>
      </c>
      <c r="P1949">
        <v>0</v>
      </c>
      <c r="Q1949">
        <f t="shared" si="97"/>
        <v>0</v>
      </c>
      <c r="R1949" s="1">
        <v>43585</v>
      </c>
      <c r="S1949" s="16">
        <f t="shared" si="98"/>
        <v>148</v>
      </c>
    </row>
    <row r="1950" spans="1:19" x14ac:dyDescent="0.2">
      <c r="A1950" t="str">
        <f>INDEX(FamilyPlateData!$A:$A,MATCH($I1950,FamilyPlateData!$H:$H,0))</f>
        <v>F06M08</v>
      </c>
      <c r="B1950" t="str">
        <f>INDEX(FamilyPlateData!$C:$C,MATCH($I1950,FamilyPlateData!$H:$H,0))</f>
        <v>06</v>
      </c>
      <c r="C1950" t="str">
        <f>INDEX(FamilyPlateData!$D:$D,MATCH($I1950,FamilyPlateData!$H:$H,0))</f>
        <v>08</v>
      </c>
      <c r="D1950">
        <f>INDEX(FamilyPlateData!$B:$B,MATCH($I1950,FamilyPlateData!$H:$H,0))</f>
        <v>2</v>
      </c>
      <c r="E1950">
        <v>1</v>
      </c>
      <c r="F1950" s="19">
        <v>82</v>
      </c>
      <c r="G1950" t="s">
        <v>2</v>
      </c>
      <c r="H1950" s="5">
        <v>2</v>
      </c>
      <c r="I1950" t="s">
        <v>383</v>
      </c>
      <c r="J1950" s="15" t="str">
        <f t="shared" si="96"/>
        <v>1-82B-2</v>
      </c>
      <c r="K1950">
        <f>INDEX(FamilyPlateData!I:I,MATCH(I1950,FamilyPlateData!H:H,0))</f>
        <v>1</v>
      </c>
      <c r="L1950" t="str">
        <f>INDEX(FamilyPlateData!J:J,MATCH(I1950,FamilyPlateData!H:H,0))</f>
        <v>A2</v>
      </c>
      <c r="M1950">
        <v>1</v>
      </c>
      <c r="N1950">
        <v>1</v>
      </c>
      <c r="O1950">
        <f>IF(_xlfn.IFNA(INDEX(ShrinkageData!H:H,MATCH(J1950,ShrinkageData!H:H,0)), 0) = 0, 0, 1)</f>
        <v>0</v>
      </c>
      <c r="P1950">
        <v>0</v>
      </c>
      <c r="Q1950">
        <f t="shared" si="97"/>
        <v>1</v>
      </c>
      <c r="R1950" s="1">
        <v>43600</v>
      </c>
      <c r="S1950" s="16">
        <f t="shared" si="98"/>
        <v>163</v>
      </c>
    </row>
    <row r="1951" spans="1:19" x14ac:dyDescent="0.2">
      <c r="A1951" t="str">
        <f>INDEX(FamilyPlateData!$A:$A,MATCH($I1951,FamilyPlateData!$H:$H,0))</f>
        <v>F06M08</v>
      </c>
      <c r="B1951" t="str">
        <f>INDEX(FamilyPlateData!$C:$C,MATCH($I1951,FamilyPlateData!$H:$H,0))</f>
        <v>06</v>
      </c>
      <c r="C1951" t="str">
        <f>INDEX(FamilyPlateData!$D:$D,MATCH($I1951,FamilyPlateData!$H:$H,0))</f>
        <v>08</v>
      </c>
      <c r="D1951">
        <f>INDEX(FamilyPlateData!$B:$B,MATCH($I1951,FamilyPlateData!$H:$H,0))</f>
        <v>2</v>
      </c>
      <c r="E1951">
        <v>1</v>
      </c>
      <c r="F1951" s="19">
        <v>82</v>
      </c>
      <c r="G1951" t="s">
        <v>2</v>
      </c>
      <c r="H1951" s="5">
        <v>3</v>
      </c>
      <c r="I1951" t="s">
        <v>383</v>
      </c>
      <c r="J1951" s="15" t="str">
        <f t="shared" si="96"/>
        <v>1-82B-3</v>
      </c>
      <c r="K1951">
        <f>INDEX(FamilyPlateData!I:I,MATCH(I1951,FamilyPlateData!H:H,0))</f>
        <v>1</v>
      </c>
      <c r="L1951" t="str">
        <f>INDEX(FamilyPlateData!J:J,MATCH(I1951,FamilyPlateData!H:H,0))</f>
        <v>A2</v>
      </c>
      <c r="M1951">
        <v>1</v>
      </c>
      <c r="N1951">
        <v>1</v>
      </c>
      <c r="O1951">
        <f>IF(_xlfn.IFNA(INDEX(ShrinkageData!H:H,MATCH(J1951,ShrinkageData!H:H,0)), 0) = 0, 0, 1)</f>
        <v>0</v>
      </c>
      <c r="P1951">
        <v>0</v>
      </c>
      <c r="Q1951">
        <f t="shared" si="97"/>
        <v>1</v>
      </c>
      <c r="R1951" s="1">
        <v>43600</v>
      </c>
      <c r="S1951" s="16">
        <f t="shared" si="98"/>
        <v>163</v>
      </c>
    </row>
    <row r="1952" spans="1:19" x14ac:dyDescent="0.2">
      <c r="A1952" t="str">
        <f>INDEX(FamilyPlateData!$A:$A,MATCH($I1952,FamilyPlateData!$H:$H,0))</f>
        <v>F06M08</v>
      </c>
      <c r="B1952" t="str">
        <f>INDEX(FamilyPlateData!$C:$C,MATCH($I1952,FamilyPlateData!$H:$H,0))</f>
        <v>06</v>
      </c>
      <c r="C1952" t="str">
        <f>INDEX(FamilyPlateData!$D:$D,MATCH($I1952,FamilyPlateData!$H:$H,0))</f>
        <v>08</v>
      </c>
      <c r="D1952">
        <f>INDEX(FamilyPlateData!$B:$B,MATCH($I1952,FamilyPlateData!$H:$H,0))</f>
        <v>2</v>
      </c>
      <c r="E1952">
        <v>1</v>
      </c>
      <c r="F1952" s="19">
        <v>82</v>
      </c>
      <c r="G1952" t="s">
        <v>2</v>
      </c>
      <c r="H1952" s="5">
        <v>4</v>
      </c>
      <c r="I1952" t="s">
        <v>383</v>
      </c>
      <c r="J1952" s="15" t="str">
        <f t="shared" si="96"/>
        <v>1-82B-4</v>
      </c>
      <c r="K1952">
        <f>INDEX(FamilyPlateData!I:I,MATCH(I1952,FamilyPlateData!H:H,0))</f>
        <v>1</v>
      </c>
      <c r="L1952" t="str">
        <f>INDEX(FamilyPlateData!J:J,MATCH(I1952,FamilyPlateData!H:H,0))</f>
        <v>A2</v>
      </c>
      <c r="M1952">
        <v>1</v>
      </c>
      <c r="N1952">
        <v>1</v>
      </c>
      <c r="O1952">
        <f>IF(_xlfn.IFNA(INDEX(ShrinkageData!H:H,MATCH(J1952,ShrinkageData!H:H,0)), 0) = 0, 0, 1)</f>
        <v>0</v>
      </c>
      <c r="P1952">
        <v>0</v>
      </c>
      <c r="Q1952">
        <f t="shared" si="97"/>
        <v>1</v>
      </c>
      <c r="R1952" s="1">
        <v>43600</v>
      </c>
      <c r="S1952" s="16">
        <f t="shared" si="98"/>
        <v>163</v>
      </c>
    </row>
    <row r="1953" spans="1:19" x14ac:dyDescent="0.2">
      <c r="A1953" t="str">
        <f>INDEX(FamilyPlateData!$A:$A,MATCH($I1953,FamilyPlateData!$H:$H,0))</f>
        <v>F06M08</v>
      </c>
      <c r="B1953" t="str">
        <f>INDEX(FamilyPlateData!$C:$C,MATCH($I1953,FamilyPlateData!$H:$H,0))</f>
        <v>06</v>
      </c>
      <c r="C1953" t="str">
        <f>INDEX(FamilyPlateData!$D:$D,MATCH($I1953,FamilyPlateData!$H:$H,0))</f>
        <v>08</v>
      </c>
      <c r="D1953">
        <f>INDEX(FamilyPlateData!$B:$B,MATCH($I1953,FamilyPlateData!$H:$H,0))</f>
        <v>2</v>
      </c>
      <c r="E1953">
        <v>1</v>
      </c>
      <c r="F1953" s="19">
        <v>82</v>
      </c>
      <c r="G1953" t="s">
        <v>2</v>
      </c>
      <c r="H1953" s="5">
        <v>5</v>
      </c>
      <c r="I1953" t="s">
        <v>383</v>
      </c>
      <c r="J1953" s="15" t="str">
        <f t="shared" si="96"/>
        <v>1-82B-5</v>
      </c>
      <c r="K1953">
        <f>INDEX(FamilyPlateData!I:I,MATCH(I1953,FamilyPlateData!H:H,0))</f>
        <v>1</v>
      </c>
      <c r="L1953" t="str">
        <f>INDEX(FamilyPlateData!J:J,MATCH(I1953,FamilyPlateData!H:H,0))</f>
        <v>A2</v>
      </c>
      <c r="M1953">
        <v>1</v>
      </c>
      <c r="N1953">
        <v>1</v>
      </c>
      <c r="O1953">
        <f>IF(_xlfn.IFNA(INDEX(ShrinkageData!H:H,MATCH(J1953,ShrinkageData!H:H,0)), 0) = 0, 0, 1)</f>
        <v>1</v>
      </c>
      <c r="P1953">
        <v>0</v>
      </c>
      <c r="Q1953">
        <f t="shared" si="97"/>
        <v>0</v>
      </c>
      <c r="R1953" s="1">
        <v>43595</v>
      </c>
      <c r="S1953" s="16">
        <f t="shared" si="98"/>
        <v>158</v>
      </c>
    </row>
    <row r="1954" spans="1:19" x14ac:dyDescent="0.2">
      <c r="A1954" t="str">
        <f>INDEX(FamilyPlateData!$A:$A,MATCH($I1954,FamilyPlateData!$H:$H,0))</f>
        <v>F06M08</v>
      </c>
      <c r="B1954" t="str">
        <f>INDEX(FamilyPlateData!$C:$C,MATCH($I1954,FamilyPlateData!$H:$H,0))</f>
        <v>06</v>
      </c>
      <c r="C1954" t="str">
        <f>INDEX(FamilyPlateData!$D:$D,MATCH($I1954,FamilyPlateData!$H:$H,0))</f>
        <v>08</v>
      </c>
      <c r="D1954">
        <f>INDEX(FamilyPlateData!$B:$B,MATCH($I1954,FamilyPlateData!$H:$H,0))</f>
        <v>2</v>
      </c>
      <c r="E1954">
        <v>1</v>
      </c>
      <c r="F1954" s="19">
        <v>82</v>
      </c>
      <c r="G1954" t="s">
        <v>2</v>
      </c>
      <c r="H1954" s="5">
        <v>6</v>
      </c>
      <c r="I1954" t="s">
        <v>383</v>
      </c>
      <c r="J1954" s="15" t="str">
        <f t="shared" si="96"/>
        <v>1-82B-6</v>
      </c>
      <c r="K1954">
        <f>INDEX(FamilyPlateData!I:I,MATCH(I1954,FamilyPlateData!H:H,0))</f>
        <v>1</v>
      </c>
      <c r="L1954" t="str">
        <f>INDEX(FamilyPlateData!J:J,MATCH(I1954,FamilyPlateData!H:H,0))</f>
        <v>A2</v>
      </c>
      <c r="M1954">
        <v>1</v>
      </c>
      <c r="N1954">
        <v>1</v>
      </c>
      <c r="O1954">
        <f>IF(_xlfn.IFNA(INDEX(ShrinkageData!H:H,MATCH(J1954,ShrinkageData!H:H,0)), 0) = 0, 0, 1)</f>
        <v>0</v>
      </c>
      <c r="P1954">
        <v>0</v>
      </c>
      <c r="Q1954">
        <f t="shared" si="97"/>
        <v>1</v>
      </c>
      <c r="R1954" s="1">
        <v>43595</v>
      </c>
      <c r="S1954" s="16">
        <f t="shared" si="98"/>
        <v>158</v>
      </c>
    </row>
    <row r="1955" spans="1:19" x14ac:dyDescent="0.2">
      <c r="A1955" t="str">
        <f>INDEX(FamilyPlateData!$A:$A,MATCH($I1955,FamilyPlateData!$H:$H,0))</f>
        <v>F05M07</v>
      </c>
      <c r="B1955" t="str">
        <f>INDEX(FamilyPlateData!$C:$C,MATCH($I1955,FamilyPlateData!$H:$H,0))</f>
        <v>05</v>
      </c>
      <c r="C1955" t="str">
        <f>INDEX(FamilyPlateData!$D:$D,MATCH($I1955,FamilyPlateData!$H:$H,0))</f>
        <v>07</v>
      </c>
      <c r="D1955">
        <f>INDEX(FamilyPlateData!$B:$B,MATCH($I1955,FamilyPlateData!$H:$H,0))</f>
        <v>2</v>
      </c>
      <c r="E1955">
        <v>1</v>
      </c>
      <c r="F1955" s="19">
        <v>83</v>
      </c>
      <c r="G1955" t="s">
        <v>1</v>
      </c>
      <c r="H1955" s="5">
        <v>1</v>
      </c>
      <c r="I1955" t="s">
        <v>384</v>
      </c>
      <c r="J1955" s="15" t="str">
        <f t="shared" si="96"/>
        <v>1-83A-1</v>
      </c>
      <c r="K1955">
        <f>INDEX(FamilyPlateData!I:I,MATCH(I1955,FamilyPlateData!H:H,0))</f>
        <v>2</v>
      </c>
      <c r="L1955" t="str">
        <f>INDEX(FamilyPlateData!J:J,MATCH(I1955,FamilyPlateData!H:H,0))</f>
        <v>A1</v>
      </c>
      <c r="M1955">
        <v>1</v>
      </c>
      <c r="N1955">
        <v>1</v>
      </c>
      <c r="O1955">
        <f>IF(_xlfn.IFNA(INDEX(ShrinkageData!H:H,MATCH(J1955,ShrinkageData!H:H,0)), 0) = 0, 0, 1)</f>
        <v>0</v>
      </c>
      <c r="P1955">
        <v>0</v>
      </c>
      <c r="Q1955">
        <f t="shared" si="97"/>
        <v>1</v>
      </c>
      <c r="R1955" s="1">
        <v>43595</v>
      </c>
      <c r="S1955" s="16">
        <f t="shared" si="98"/>
        <v>158</v>
      </c>
    </row>
    <row r="1956" spans="1:19" x14ac:dyDescent="0.2">
      <c r="A1956" t="str">
        <f>INDEX(FamilyPlateData!$A:$A,MATCH($I1956,FamilyPlateData!$H:$H,0))</f>
        <v>F05M07</v>
      </c>
      <c r="B1956" t="str">
        <f>INDEX(FamilyPlateData!$C:$C,MATCH($I1956,FamilyPlateData!$H:$H,0))</f>
        <v>05</v>
      </c>
      <c r="C1956" t="str">
        <f>INDEX(FamilyPlateData!$D:$D,MATCH($I1956,FamilyPlateData!$H:$H,0))</f>
        <v>07</v>
      </c>
      <c r="D1956">
        <f>INDEX(FamilyPlateData!$B:$B,MATCH($I1956,FamilyPlateData!$H:$H,0))</f>
        <v>2</v>
      </c>
      <c r="E1956">
        <v>1</v>
      </c>
      <c r="F1956" s="19">
        <v>83</v>
      </c>
      <c r="G1956" t="s">
        <v>1</v>
      </c>
      <c r="H1956" s="5">
        <v>2</v>
      </c>
      <c r="I1956" t="s">
        <v>384</v>
      </c>
      <c r="J1956" s="15" t="str">
        <f t="shared" si="96"/>
        <v>1-83A-2</v>
      </c>
      <c r="K1956">
        <f>INDEX(FamilyPlateData!I:I,MATCH(I1956,FamilyPlateData!H:H,0))</f>
        <v>2</v>
      </c>
      <c r="L1956" t="str">
        <f>INDEX(FamilyPlateData!J:J,MATCH(I1956,FamilyPlateData!H:H,0))</f>
        <v>A1</v>
      </c>
      <c r="M1956">
        <v>0</v>
      </c>
      <c r="N1956">
        <v>0</v>
      </c>
      <c r="O1956">
        <f>IF(_xlfn.IFNA(INDEX(ShrinkageData!H:H,MATCH(J1956,ShrinkageData!H:H,0)), 0) = 0, 0, 1)</f>
        <v>0</v>
      </c>
      <c r="P1956">
        <v>0</v>
      </c>
      <c r="Q1956">
        <f t="shared" si="97"/>
        <v>0</v>
      </c>
      <c r="R1956" s="1" t="s">
        <v>921</v>
      </c>
      <c r="S1956" s="16">
        <f t="shared" si="98"/>
        <v>0</v>
      </c>
    </row>
    <row r="1957" spans="1:19" x14ac:dyDescent="0.2">
      <c r="A1957" t="str">
        <f>INDEX(FamilyPlateData!$A:$A,MATCH($I1957,FamilyPlateData!$H:$H,0))</f>
        <v>F05M07</v>
      </c>
      <c r="B1957" t="str">
        <f>INDEX(FamilyPlateData!$C:$C,MATCH($I1957,FamilyPlateData!$H:$H,0))</f>
        <v>05</v>
      </c>
      <c r="C1957" t="str">
        <f>INDEX(FamilyPlateData!$D:$D,MATCH($I1957,FamilyPlateData!$H:$H,0))</f>
        <v>07</v>
      </c>
      <c r="D1957">
        <f>INDEX(FamilyPlateData!$B:$B,MATCH($I1957,FamilyPlateData!$H:$H,0))</f>
        <v>2</v>
      </c>
      <c r="E1957">
        <v>1</v>
      </c>
      <c r="F1957" s="19">
        <v>83</v>
      </c>
      <c r="G1957" t="s">
        <v>1</v>
      </c>
      <c r="H1957" s="5">
        <v>3</v>
      </c>
      <c r="I1957" t="s">
        <v>384</v>
      </c>
      <c r="J1957" s="15" t="str">
        <f t="shared" si="96"/>
        <v>1-83A-3</v>
      </c>
      <c r="K1957">
        <f>INDEX(FamilyPlateData!I:I,MATCH(I1957,FamilyPlateData!H:H,0))</f>
        <v>2</v>
      </c>
      <c r="L1957" t="str">
        <f>INDEX(FamilyPlateData!J:J,MATCH(I1957,FamilyPlateData!H:H,0))</f>
        <v>A1</v>
      </c>
      <c r="M1957">
        <v>1</v>
      </c>
      <c r="N1957" s="7">
        <v>1</v>
      </c>
      <c r="O1957">
        <f>IF(_xlfn.IFNA(INDEX(ShrinkageData!H:H,MATCH(J1957,ShrinkageData!H:H,0)), 0) = 0, 0, 1)</f>
        <v>0</v>
      </c>
      <c r="P1957" s="7">
        <v>0</v>
      </c>
      <c r="Q1957">
        <f t="shared" si="97"/>
        <v>1</v>
      </c>
      <c r="R1957" s="2">
        <v>43600</v>
      </c>
      <c r="S1957" s="16">
        <f t="shared" si="98"/>
        <v>163</v>
      </c>
    </row>
    <row r="1958" spans="1:19" x14ac:dyDescent="0.2">
      <c r="A1958" t="str">
        <f>INDEX(FamilyPlateData!$A:$A,MATCH($I1958,FamilyPlateData!$H:$H,0))</f>
        <v>F05M07</v>
      </c>
      <c r="B1958" t="str">
        <f>INDEX(FamilyPlateData!$C:$C,MATCH($I1958,FamilyPlateData!$H:$H,0))</f>
        <v>05</v>
      </c>
      <c r="C1958" t="str">
        <f>INDEX(FamilyPlateData!$D:$D,MATCH($I1958,FamilyPlateData!$H:$H,0))</f>
        <v>07</v>
      </c>
      <c r="D1958">
        <f>INDEX(FamilyPlateData!$B:$B,MATCH($I1958,FamilyPlateData!$H:$H,0))</f>
        <v>2</v>
      </c>
      <c r="E1958">
        <v>1</v>
      </c>
      <c r="F1958" s="19">
        <v>83</v>
      </c>
      <c r="G1958" t="s">
        <v>1</v>
      </c>
      <c r="H1958" s="5">
        <v>4</v>
      </c>
      <c r="I1958" t="s">
        <v>384</v>
      </c>
      <c r="J1958" s="15" t="str">
        <f t="shared" si="96"/>
        <v>1-83A-4</v>
      </c>
      <c r="K1958">
        <f>INDEX(FamilyPlateData!I:I,MATCH(I1958,FamilyPlateData!H:H,0))</f>
        <v>2</v>
      </c>
      <c r="L1958" t="str">
        <f>INDEX(FamilyPlateData!J:J,MATCH(I1958,FamilyPlateData!H:H,0))</f>
        <v>A1</v>
      </c>
      <c r="M1958">
        <v>1</v>
      </c>
      <c r="N1958">
        <v>1</v>
      </c>
      <c r="O1958">
        <f>IF(_xlfn.IFNA(INDEX(ShrinkageData!H:H,MATCH(J1958,ShrinkageData!H:H,0)), 0) = 0, 0, 1)</f>
        <v>0</v>
      </c>
      <c r="P1958">
        <v>0</v>
      </c>
      <c r="Q1958">
        <f t="shared" si="97"/>
        <v>1</v>
      </c>
      <c r="R1958" s="1">
        <v>43591</v>
      </c>
      <c r="S1958" s="16">
        <f t="shared" si="98"/>
        <v>154</v>
      </c>
    </row>
    <row r="1959" spans="1:19" x14ac:dyDescent="0.2">
      <c r="A1959" t="str">
        <f>INDEX(FamilyPlateData!$A:$A,MATCH($I1959,FamilyPlateData!$H:$H,0))</f>
        <v>F05M07</v>
      </c>
      <c r="B1959" t="str">
        <f>INDEX(FamilyPlateData!$C:$C,MATCH($I1959,FamilyPlateData!$H:$H,0))</f>
        <v>05</v>
      </c>
      <c r="C1959" t="str">
        <f>INDEX(FamilyPlateData!$D:$D,MATCH($I1959,FamilyPlateData!$H:$H,0))</f>
        <v>07</v>
      </c>
      <c r="D1959">
        <f>INDEX(FamilyPlateData!$B:$B,MATCH($I1959,FamilyPlateData!$H:$H,0))</f>
        <v>2</v>
      </c>
      <c r="E1959">
        <v>1</v>
      </c>
      <c r="F1959" s="19">
        <v>83</v>
      </c>
      <c r="G1959" t="s">
        <v>1</v>
      </c>
      <c r="H1959" s="5">
        <v>5</v>
      </c>
      <c r="I1959" t="s">
        <v>384</v>
      </c>
      <c r="J1959" s="15" t="str">
        <f t="shared" si="96"/>
        <v>1-83A-5</v>
      </c>
      <c r="K1959">
        <f>INDEX(FamilyPlateData!I:I,MATCH(I1959,FamilyPlateData!H:H,0))</f>
        <v>2</v>
      </c>
      <c r="L1959" t="str">
        <f>INDEX(FamilyPlateData!J:J,MATCH(I1959,FamilyPlateData!H:H,0))</f>
        <v>A1</v>
      </c>
      <c r="M1959">
        <v>1</v>
      </c>
      <c r="N1959">
        <v>1</v>
      </c>
      <c r="O1959">
        <f>IF(_xlfn.IFNA(INDEX(ShrinkageData!H:H,MATCH(J1959,ShrinkageData!H:H,0)), 0) = 0, 0, 1)</f>
        <v>0</v>
      </c>
      <c r="P1959">
        <v>0</v>
      </c>
      <c r="Q1959">
        <f t="shared" si="97"/>
        <v>1</v>
      </c>
      <c r="R1959" s="1">
        <v>43587</v>
      </c>
      <c r="S1959" s="16">
        <f t="shared" si="98"/>
        <v>150</v>
      </c>
    </row>
    <row r="1960" spans="1:19" x14ac:dyDescent="0.2">
      <c r="A1960" t="str">
        <f>INDEX(FamilyPlateData!$A:$A,MATCH($I1960,FamilyPlateData!$H:$H,0))</f>
        <v>F05M07</v>
      </c>
      <c r="B1960" t="str">
        <f>INDEX(FamilyPlateData!$C:$C,MATCH($I1960,FamilyPlateData!$H:$H,0))</f>
        <v>05</v>
      </c>
      <c r="C1960" t="str">
        <f>INDEX(FamilyPlateData!$D:$D,MATCH($I1960,FamilyPlateData!$H:$H,0))</f>
        <v>07</v>
      </c>
      <c r="D1960">
        <f>INDEX(FamilyPlateData!$B:$B,MATCH($I1960,FamilyPlateData!$H:$H,0))</f>
        <v>2</v>
      </c>
      <c r="E1960">
        <v>1</v>
      </c>
      <c r="F1960" s="19">
        <v>83</v>
      </c>
      <c r="G1960" t="s">
        <v>1</v>
      </c>
      <c r="H1960" s="5">
        <v>6</v>
      </c>
      <c r="I1960" t="s">
        <v>384</v>
      </c>
      <c r="J1960" s="15" t="str">
        <f t="shared" si="96"/>
        <v>1-83A-6</v>
      </c>
      <c r="K1960">
        <f>INDEX(FamilyPlateData!I:I,MATCH(I1960,FamilyPlateData!H:H,0))</f>
        <v>2</v>
      </c>
      <c r="L1960" t="str">
        <f>INDEX(FamilyPlateData!J:J,MATCH(I1960,FamilyPlateData!H:H,0))</f>
        <v>A1</v>
      </c>
      <c r="M1960">
        <v>0</v>
      </c>
      <c r="N1960">
        <v>0</v>
      </c>
      <c r="O1960">
        <f>IF(_xlfn.IFNA(INDEX(ShrinkageData!H:H,MATCH(J1960,ShrinkageData!H:H,0)), 0) = 0, 0, 1)</f>
        <v>0</v>
      </c>
      <c r="P1960">
        <v>0</v>
      </c>
      <c r="Q1960">
        <f t="shared" si="97"/>
        <v>0</v>
      </c>
      <c r="R1960" s="1" t="s">
        <v>921</v>
      </c>
      <c r="S1960" s="16">
        <f t="shared" si="98"/>
        <v>0</v>
      </c>
    </row>
    <row r="1961" spans="1:19" x14ac:dyDescent="0.2">
      <c r="A1961" t="str">
        <f>INDEX(FamilyPlateData!$A:$A,MATCH($I1961,FamilyPlateData!$H:$H,0))</f>
        <v>F05M07</v>
      </c>
      <c r="B1961" t="str">
        <f>INDEX(FamilyPlateData!$C:$C,MATCH($I1961,FamilyPlateData!$H:$H,0))</f>
        <v>05</v>
      </c>
      <c r="C1961" t="str">
        <f>INDEX(FamilyPlateData!$D:$D,MATCH($I1961,FamilyPlateData!$H:$H,0))</f>
        <v>07</v>
      </c>
      <c r="D1961">
        <f>INDEX(FamilyPlateData!$B:$B,MATCH($I1961,FamilyPlateData!$H:$H,0))</f>
        <v>2</v>
      </c>
      <c r="E1961">
        <v>1</v>
      </c>
      <c r="F1961" s="19">
        <v>83</v>
      </c>
      <c r="G1961" t="s">
        <v>2</v>
      </c>
      <c r="H1961" s="5">
        <v>1</v>
      </c>
      <c r="I1961" t="s">
        <v>385</v>
      </c>
      <c r="J1961" s="15" t="str">
        <f t="shared" si="96"/>
        <v>1-83B-1</v>
      </c>
      <c r="K1961">
        <f>INDEX(FamilyPlateData!I:I,MATCH(I1961,FamilyPlateData!H:H,0))</f>
        <v>2</v>
      </c>
      <c r="L1961" t="str">
        <f>INDEX(FamilyPlateData!J:J,MATCH(I1961,FamilyPlateData!H:H,0))</f>
        <v>A1</v>
      </c>
      <c r="M1961">
        <v>0</v>
      </c>
      <c r="N1961">
        <v>0</v>
      </c>
      <c r="O1961">
        <f>IF(_xlfn.IFNA(INDEX(ShrinkageData!H:H,MATCH(J1961,ShrinkageData!H:H,0)), 0) = 0, 0, 1)</f>
        <v>0</v>
      </c>
      <c r="P1961">
        <v>0</v>
      </c>
      <c r="Q1961">
        <f t="shared" si="97"/>
        <v>0</v>
      </c>
      <c r="R1961" s="1" t="s">
        <v>921</v>
      </c>
      <c r="S1961" s="16">
        <f t="shared" si="98"/>
        <v>0</v>
      </c>
    </row>
    <row r="1962" spans="1:19" x14ac:dyDescent="0.2">
      <c r="A1962" t="str">
        <f>INDEX(FamilyPlateData!$A:$A,MATCH($I1962,FamilyPlateData!$H:$H,0))</f>
        <v>F05M07</v>
      </c>
      <c r="B1962" t="str">
        <f>INDEX(FamilyPlateData!$C:$C,MATCH($I1962,FamilyPlateData!$H:$H,0))</f>
        <v>05</v>
      </c>
      <c r="C1962" t="str">
        <f>INDEX(FamilyPlateData!$D:$D,MATCH($I1962,FamilyPlateData!$H:$H,0))</f>
        <v>07</v>
      </c>
      <c r="D1962">
        <f>INDEX(FamilyPlateData!$B:$B,MATCH($I1962,FamilyPlateData!$H:$H,0))</f>
        <v>2</v>
      </c>
      <c r="E1962">
        <v>1</v>
      </c>
      <c r="F1962" s="19">
        <v>83</v>
      </c>
      <c r="G1962" t="s">
        <v>2</v>
      </c>
      <c r="H1962" s="5">
        <v>2</v>
      </c>
      <c r="I1962" t="s">
        <v>385</v>
      </c>
      <c r="J1962" s="15" t="str">
        <f t="shared" si="96"/>
        <v>1-83B-2</v>
      </c>
      <c r="K1962">
        <f>INDEX(FamilyPlateData!I:I,MATCH(I1962,FamilyPlateData!H:H,0))</f>
        <v>2</v>
      </c>
      <c r="L1962" t="str">
        <f>INDEX(FamilyPlateData!J:J,MATCH(I1962,FamilyPlateData!H:H,0))</f>
        <v>A1</v>
      </c>
      <c r="M1962">
        <v>1</v>
      </c>
      <c r="N1962">
        <v>1</v>
      </c>
      <c r="O1962">
        <f>IF(_xlfn.IFNA(INDEX(ShrinkageData!H:H,MATCH(J1962,ShrinkageData!H:H,0)), 0) = 0, 0, 1)</f>
        <v>1</v>
      </c>
      <c r="P1962">
        <v>0</v>
      </c>
      <c r="Q1962">
        <f t="shared" si="97"/>
        <v>0</v>
      </c>
      <c r="R1962" s="1">
        <v>43554</v>
      </c>
      <c r="S1962" s="16">
        <f t="shared" si="98"/>
        <v>117</v>
      </c>
    </row>
    <row r="1963" spans="1:19" x14ac:dyDescent="0.2">
      <c r="A1963" t="str">
        <f>INDEX(FamilyPlateData!$A:$A,MATCH($I1963,FamilyPlateData!$H:$H,0))</f>
        <v>F05M07</v>
      </c>
      <c r="B1963" t="str">
        <f>INDEX(FamilyPlateData!$C:$C,MATCH($I1963,FamilyPlateData!$H:$H,0))</f>
        <v>05</v>
      </c>
      <c r="C1963" t="str">
        <f>INDEX(FamilyPlateData!$D:$D,MATCH($I1963,FamilyPlateData!$H:$H,0))</f>
        <v>07</v>
      </c>
      <c r="D1963">
        <f>INDEX(FamilyPlateData!$B:$B,MATCH($I1963,FamilyPlateData!$H:$H,0))</f>
        <v>2</v>
      </c>
      <c r="E1963">
        <v>1</v>
      </c>
      <c r="F1963" s="19">
        <v>83</v>
      </c>
      <c r="G1963" t="s">
        <v>2</v>
      </c>
      <c r="H1963" s="5">
        <v>3</v>
      </c>
      <c r="I1963" t="s">
        <v>385</v>
      </c>
      <c r="J1963" s="15" t="str">
        <f t="shared" si="96"/>
        <v>1-83B-3</v>
      </c>
      <c r="K1963">
        <f>INDEX(FamilyPlateData!I:I,MATCH(I1963,FamilyPlateData!H:H,0))</f>
        <v>2</v>
      </c>
      <c r="L1963" t="str">
        <f>INDEX(FamilyPlateData!J:J,MATCH(I1963,FamilyPlateData!H:H,0))</f>
        <v>A1</v>
      </c>
      <c r="M1963">
        <v>1</v>
      </c>
      <c r="N1963" s="7">
        <v>1</v>
      </c>
      <c r="O1963">
        <f>IF(_xlfn.IFNA(INDEX(ShrinkageData!H:H,MATCH(J1963,ShrinkageData!H:H,0)), 0) = 0, 0, 1)</f>
        <v>0</v>
      </c>
      <c r="P1963" s="7">
        <v>0</v>
      </c>
      <c r="Q1963">
        <f t="shared" si="97"/>
        <v>1</v>
      </c>
      <c r="R1963" s="2">
        <v>43600</v>
      </c>
      <c r="S1963" s="16">
        <f t="shared" si="98"/>
        <v>163</v>
      </c>
    </row>
    <row r="1964" spans="1:19" x14ac:dyDescent="0.2">
      <c r="A1964" t="str">
        <f>INDEX(FamilyPlateData!$A:$A,MATCH($I1964,FamilyPlateData!$H:$H,0))</f>
        <v>F05M07</v>
      </c>
      <c r="B1964" t="str">
        <f>INDEX(FamilyPlateData!$C:$C,MATCH($I1964,FamilyPlateData!$H:$H,0))</f>
        <v>05</v>
      </c>
      <c r="C1964" t="str">
        <f>INDEX(FamilyPlateData!$D:$D,MATCH($I1964,FamilyPlateData!$H:$H,0))</f>
        <v>07</v>
      </c>
      <c r="D1964">
        <f>INDEX(FamilyPlateData!$B:$B,MATCH($I1964,FamilyPlateData!$H:$H,0))</f>
        <v>2</v>
      </c>
      <c r="E1964">
        <v>1</v>
      </c>
      <c r="F1964" s="19">
        <v>83</v>
      </c>
      <c r="G1964" t="s">
        <v>2</v>
      </c>
      <c r="H1964" s="5">
        <v>4</v>
      </c>
      <c r="I1964" t="s">
        <v>385</v>
      </c>
      <c r="J1964" s="15" t="str">
        <f t="shared" si="96"/>
        <v>1-83B-4</v>
      </c>
      <c r="K1964">
        <f>INDEX(FamilyPlateData!I:I,MATCH(I1964,FamilyPlateData!H:H,0))</f>
        <v>2</v>
      </c>
      <c r="L1964" t="str">
        <f>INDEX(FamilyPlateData!J:J,MATCH(I1964,FamilyPlateData!H:H,0))</f>
        <v>A1</v>
      </c>
      <c r="M1964">
        <v>1</v>
      </c>
      <c r="N1964" s="7">
        <v>1</v>
      </c>
      <c r="O1964">
        <f>IF(_xlfn.IFNA(INDEX(ShrinkageData!H:H,MATCH(J1964,ShrinkageData!H:H,0)), 0) = 0, 0, 1)</f>
        <v>0</v>
      </c>
      <c r="P1964" s="7">
        <v>0</v>
      </c>
      <c r="Q1964">
        <f t="shared" si="97"/>
        <v>1</v>
      </c>
      <c r="R1964" s="2">
        <v>43600</v>
      </c>
      <c r="S1964" s="16">
        <f t="shared" si="98"/>
        <v>163</v>
      </c>
    </row>
    <row r="1965" spans="1:19" x14ac:dyDescent="0.2">
      <c r="A1965" t="str">
        <f>INDEX(FamilyPlateData!$A:$A,MATCH($I1965,FamilyPlateData!$H:$H,0))</f>
        <v>F05M07</v>
      </c>
      <c r="B1965" t="str">
        <f>INDEX(FamilyPlateData!$C:$C,MATCH($I1965,FamilyPlateData!$H:$H,0))</f>
        <v>05</v>
      </c>
      <c r="C1965" t="str">
        <f>INDEX(FamilyPlateData!$D:$D,MATCH($I1965,FamilyPlateData!$H:$H,0))</f>
        <v>07</v>
      </c>
      <c r="D1965">
        <f>INDEX(FamilyPlateData!$B:$B,MATCH($I1965,FamilyPlateData!$H:$H,0))</f>
        <v>2</v>
      </c>
      <c r="E1965">
        <v>1</v>
      </c>
      <c r="F1965" s="19">
        <v>83</v>
      </c>
      <c r="G1965" t="s">
        <v>2</v>
      </c>
      <c r="H1965" s="5">
        <v>5</v>
      </c>
      <c r="I1965" t="s">
        <v>385</v>
      </c>
      <c r="J1965" s="15" t="str">
        <f t="shared" si="96"/>
        <v>1-83B-5</v>
      </c>
      <c r="K1965">
        <f>INDEX(FamilyPlateData!I:I,MATCH(I1965,FamilyPlateData!H:H,0))</f>
        <v>2</v>
      </c>
      <c r="L1965" t="str">
        <f>INDEX(FamilyPlateData!J:J,MATCH(I1965,FamilyPlateData!H:H,0))</f>
        <v>A1</v>
      </c>
      <c r="M1965">
        <v>1</v>
      </c>
      <c r="N1965">
        <v>1</v>
      </c>
      <c r="O1965">
        <f>IF(_xlfn.IFNA(INDEX(ShrinkageData!H:H,MATCH(J1965,ShrinkageData!H:H,0)), 0) = 0, 0, 1)</f>
        <v>0</v>
      </c>
      <c r="P1965">
        <v>0</v>
      </c>
      <c r="Q1965">
        <f t="shared" si="97"/>
        <v>1</v>
      </c>
      <c r="R1965" s="1">
        <v>43591</v>
      </c>
      <c r="S1965" s="16">
        <f t="shared" si="98"/>
        <v>154</v>
      </c>
    </row>
    <row r="1966" spans="1:19" x14ac:dyDescent="0.2">
      <c r="A1966" t="str">
        <f>INDEX(FamilyPlateData!$A:$A,MATCH($I1966,FamilyPlateData!$H:$H,0))</f>
        <v>F05M07</v>
      </c>
      <c r="B1966" t="str">
        <f>INDEX(FamilyPlateData!$C:$C,MATCH($I1966,FamilyPlateData!$H:$H,0))</f>
        <v>05</v>
      </c>
      <c r="C1966" t="str">
        <f>INDEX(FamilyPlateData!$D:$D,MATCH($I1966,FamilyPlateData!$H:$H,0))</f>
        <v>07</v>
      </c>
      <c r="D1966">
        <f>INDEX(FamilyPlateData!$B:$B,MATCH($I1966,FamilyPlateData!$H:$H,0))</f>
        <v>2</v>
      </c>
      <c r="E1966">
        <v>1</v>
      </c>
      <c r="F1966" s="19">
        <v>83</v>
      </c>
      <c r="G1966" t="s">
        <v>2</v>
      </c>
      <c r="H1966" s="5">
        <v>6</v>
      </c>
      <c r="I1966" t="s">
        <v>385</v>
      </c>
      <c r="J1966" s="15" t="str">
        <f t="shared" si="96"/>
        <v>1-83B-6</v>
      </c>
      <c r="K1966">
        <f>INDEX(FamilyPlateData!I:I,MATCH(I1966,FamilyPlateData!H:H,0))</f>
        <v>2</v>
      </c>
      <c r="L1966" t="str">
        <f>INDEX(FamilyPlateData!J:J,MATCH(I1966,FamilyPlateData!H:H,0))</f>
        <v>A1</v>
      </c>
      <c r="M1966">
        <v>1</v>
      </c>
      <c r="N1966">
        <v>1</v>
      </c>
      <c r="O1966">
        <f>IF(_xlfn.IFNA(INDEX(ShrinkageData!H:H,MATCH(J1966,ShrinkageData!H:H,0)), 0) = 0, 0, 1)</f>
        <v>0</v>
      </c>
      <c r="P1966">
        <v>0</v>
      </c>
      <c r="Q1966">
        <f t="shared" si="97"/>
        <v>1</v>
      </c>
      <c r="R1966" s="1">
        <v>43585</v>
      </c>
      <c r="S1966" s="16">
        <f t="shared" si="98"/>
        <v>148</v>
      </c>
    </row>
    <row r="1967" spans="1:19" x14ac:dyDescent="0.2">
      <c r="A1967" t="str">
        <f>INDEX(FamilyPlateData!$A:$A,MATCH($I1967,FamilyPlateData!$H:$H,0))</f>
        <v>F07M09</v>
      </c>
      <c r="B1967" t="str">
        <f>INDEX(FamilyPlateData!$C:$C,MATCH($I1967,FamilyPlateData!$H:$H,0))</f>
        <v>07</v>
      </c>
      <c r="C1967" t="str">
        <f>INDEX(FamilyPlateData!$D:$D,MATCH($I1967,FamilyPlateData!$H:$H,0))</f>
        <v>09</v>
      </c>
      <c r="D1967">
        <f>INDEX(FamilyPlateData!$B:$B,MATCH($I1967,FamilyPlateData!$H:$H,0))</f>
        <v>3</v>
      </c>
      <c r="E1967">
        <v>1</v>
      </c>
      <c r="F1967" s="19">
        <v>83</v>
      </c>
      <c r="G1967" t="s">
        <v>3</v>
      </c>
      <c r="H1967" s="5">
        <v>1</v>
      </c>
      <c r="I1967" t="s">
        <v>386</v>
      </c>
      <c r="J1967" s="15" t="str">
        <f t="shared" si="96"/>
        <v>1-83C-1</v>
      </c>
      <c r="K1967">
        <f>INDEX(FamilyPlateData!I:I,MATCH(I1967,FamilyPlateData!H:H,0))</f>
        <v>2</v>
      </c>
      <c r="L1967" t="str">
        <f>INDEX(FamilyPlateData!J:J,MATCH(I1967,FamilyPlateData!H:H,0))</f>
        <v>A4</v>
      </c>
      <c r="M1967">
        <v>1</v>
      </c>
      <c r="N1967">
        <v>1</v>
      </c>
      <c r="O1967">
        <f>IF(_xlfn.IFNA(INDEX(ShrinkageData!H:H,MATCH(J1967,ShrinkageData!H:H,0)), 0) = 0, 0, 1)</f>
        <v>0</v>
      </c>
      <c r="P1967">
        <v>0</v>
      </c>
      <c r="Q1967">
        <f t="shared" si="97"/>
        <v>1</v>
      </c>
      <c r="R1967" s="2">
        <v>43613</v>
      </c>
      <c r="S1967" s="16">
        <f t="shared" si="98"/>
        <v>176</v>
      </c>
    </row>
    <row r="1968" spans="1:19" x14ac:dyDescent="0.2">
      <c r="A1968" t="str">
        <f>INDEX(FamilyPlateData!$A:$A,MATCH($I1968,FamilyPlateData!$H:$H,0))</f>
        <v>F07M09</v>
      </c>
      <c r="B1968" t="str">
        <f>INDEX(FamilyPlateData!$C:$C,MATCH($I1968,FamilyPlateData!$H:$H,0))</f>
        <v>07</v>
      </c>
      <c r="C1968" t="str">
        <f>INDEX(FamilyPlateData!$D:$D,MATCH($I1968,FamilyPlateData!$H:$H,0))</f>
        <v>09</v>
      </c>
      <c r="D1968">
        <f>INDEX(FamilyPlateData!$B:$B,MATCH($I1968,FamilyPlateData!$H:$H,0))</f>
        <v>3</v>
      </c>
      <c r="E1968">
        <v>1</v>
      </c>
      <c r="F1968" s="19">
        <v>83</v>
      </c>
      <c r="G1968" t="s">
        <v>3</v>
      </c>
      <c r="H1968" s="5">
        <v>2</v>
      </c>
      <c r="I1968" t="s">
        <v>386</v>
      </c>
      <c r="J1968" s="15" t="str">
        <f t="shared" si="96"/>
        <v>1-83C-2</v>
      </c>
      <c r="K1968">
        <f>INDEX(FamilyPlateData!I:I,MATCH(I1968,FamilyPlateData!H:H,0))</f>
        <v>2</v>
      </c>
      <c r="L1968" t="str">
        <f>INDEX(FamilyPlateData!J:J,MATCH(I1968,FamilyPlateData!H:H,0))</f>
        <v>A4</v>
      </c>
      <c r="M1968">
        <v>1</v>
      </c>
      <c r="N1968" s="7">
        <v>1</v>
      </c>
      <c r="O1968">
        <f>IF(_xlfn.IFNA(INDEX(ShrinkageData!H:H,MATCH(J1968,ShrinkageData!H:H,0)), 0) = 0, 0, 1)</f>
        <v>0</v>
      </c>
      <c r="P1968" s="7">
        <v>0</v>
      </c>
      <c r="Q1968">
        <f t="shared" si="97"/>
        <v>1</v>
      </c>
      <c r="R1968" s="2">
        <v>43600</v>
      </c>
      <c r="S1968" s="16">
        <f t="shared" si="98"/>
        <v>163</v>
      </c>
    </row>
    <row r="1969" spans="1:19" x14ac:dyDescent="0.2">
      <c r="A1969" t="str">
        <f>INDEX(FamilyPlateData!$A:$A,MATCH($I1969,FamilyPlateData!$H:$H,0))</f>
        <v>F07M09</v>
      </c>
      <c r="B1969" t="str">
        <f>INDEX(FamilyPlateData!$C:$C,MATCH($I1969,FamilyPlateData!$H:$H,0))</f>
        <v>07</v>
      </c>
      <c r="C1969" t="str">
        <f>INDEX(FamilyPlateData!$D:$D,MATCH($I1969,FamilyPlateData!$H:$H,0))</f>
        <v>09</v>
      </c>
      <c r="D1969">
        <f>INDEX(FamilyPlateData!$B:$B,MATCH($I1969,FamilyPlateData!$H:$H,0))</f>
        <v>3</v>
      </c>
      <c r="E1969">
        <v>1</v>
      </c>
      <c r="F1969" s="19">
        <v>83</v>
      </c>
      <c r="G1969" t="s">
        <v>3</v>
      </c>
      <c r="H1969" s="5">
        <v>3</v>
      </c>
      <c r="I1969" t="s">
        <v>386</v>
      </c>
      <c r="J1969" s="15" t="str">
        <f t="shared" si="96"/>
        <v>1-83C-3</v>
      </c>
      <c r="K1969">
        <f>INDEX(FamilyPlateData!I:I,MATCH(I1969,FamilyPlateData!H:H,0))</f>
        <v>2</v>
      </c>
      <c r="L1969" t="str">
        <f>INDEX(FamilyPlateData!J:J,MATCH(I1969,FamilyPlateData!H:H,0))</f>
        <v>A4</v>
      </c>
      <c r="M1969">
        <v>1</v>
      </c>
      <c r="N1969">
        <v>1</v>
      </c>
      <c r="O1969">
        <f>IF(_xlfn.IFNA(INDEX(ShrinkageData!H:H,MATCH(J1969,ShrinkageData!H:H,0)), 0) = 0, 0, 1)</f>
        <v>0</v>
      </c>
      <c r="P1969">
        <v>0</v>
      </c>
      <c r="Q1969">
        <f t="shared" si="97"/>
        <v>1</v>
      </c>
      <c r="R1969" s="2">
        <v>43613</v>
      </c>
      <c r="S1969" s="16">
        <f t="shared" si="98"/>
        <v>176</v>
      </c>
    </row>
    <row r="1970" spans="1:19" x14ac:dyDescent="0.2">
      <c r="A1970" t="str">
        <f>INDEX(FamilyPlateData!$A:$A,MATCH($I1970,FamilyPlateData!$H:$H,0))</f>
        <v>F07M09</v>
      </c>
      <c r="B1970" t="str">
        <f>INDEX(FamilyPlateData!$C:$C,MATCH($I1970,FamilyPlateData!$H:$H,0))</f>
        <v>07</v>
      </c>
      <c r="C1970" t="str">
        <f>INDEX(FamilyPlateData!$D:$D,MATCH($I1970,FamilyPlateData!$H:$H,0))</f>
        <v>09</v>
      </c>
      <c r="D1970">
        <f>INDEX(FamilyPlateData!$B:$B,MATCH($I1970,FamilyPlateData!$H:$H,0))</f>
        <v>3</v>
      </c>
      <c r="E1970">
        <v>1</v>
      </c>
      <c r="F1970" s="19">
        <v>83</v>
      </c>
      <c r="G1970" t="s">
        <v>3</v>
      </c>
      <c r="H1970" s="5">
        <v>4</v>
      </c>
      <c r="I1970" t="s">
        <v>386</v>
      </c>
      <c r="J1970" s="15" t="str">
        <f t="shared" si="96"/>
        <v>1-83C-4</v>
      </c>
      <c r="K1970">
        <f>INDEX(FamilyPlateData!I:I,MATCH(I1970,FamilyPlateData!H:H,0))</f>
        <v>2</v>
      </c>
      <c r="L1970" t="str">
        <f>INDEX(FamilyPlateData!J:J,MATCH(I1970,FamilyPlateData!H:H,0))</f>
        <v>A4</v>
      </c>
      <c r="M1970">
        <v>1</v>
      </c>
      <c r="N1970" s="7">
        <v>1</v>
      </c>
      <c r="O1970">
        <f>IF(_xlfn.IFNA(INDEX(ShrinkageData!H:H,MATCH(J1970,ShrinkageData!H:H,0)), 0) = 0, 0, 1)</f>
        <v>0</v>
      </c>
      <c r="P1970" s="7">
        <v>0</v>
      </c>
      <c r="Q1970">
        <f t="shared" si="97"/>
        <v>1</v>
      </c>
      <c r="R1970" s="2">
        <v>43600</v>
      </c>
      <c r="S1970" s="16">
        <f t="shared" si="98"/>
        <v>163</v>
      </c>
    </row>
    <row r="1971" spans="1:19" x14ac:dyDescent="0.2">
      <c r="A1971" t="str">
        <f>INDEX(FamilyPlateData!$A:$A,MATCH($I1971,FamilyPlateData!$H:$H,0))</f>
        <v>F07M09</v>
      </c>
      <c r="B1971" t="str">
        <f>INDEX(FamilyPlateData!$C:$C,MATCH($I1971,FamilyPlateData!$H:$H,0))</f>
        <v>07</v>
      </c>
      <c r="C1971" t="str">
        <f>INDEX(FamilyPlateData!$D:$D,MATCH($I1971,FamilyPlateData!$H:$H,0))</f>
        <v>09</v>
      </c>
      <c r="D1971">
        <f>INDEX(FamilyPlateData!$B:$B,MATCH($I1971,FamilyPlateData!$H:$H,0))</f>
        <v>3</v>
      </c>
      <c r="E1971">
        <v>1</v>
      </c>
      <c r="F1971" s="19">
        <v>83</v>
      </c>
      <c r="G1971" t="s">
        <v>3</v>
      </c>
      <c r="H1971" s="5">
        <v>5</v>
      </c>
      <c r="I1971" t="s">
        <v>386</v>
      </c>
      <c r="J1971" s="15" t="str">
        <f t="shared" si="96"/>
        <v>1-83C-5</v>
      </c>
      <c r="K1971">
        <f>INDEX(FamilyPlateData!I:I,MATCH(I1971,FamilyPlateData!H:H,0))</f>
        <v>2</v>
      </c>
      <c r="L1971" t="str">
        <f>INDEX(FamilyPlateData!J:J,MATCH(I1971,FamilyPlateData!H:H,0))</f>
        <v>A4</v>
      </c>
      <c r="M1971">
        <v>1</v>
      </c>
      <c r="N1971">
        <v>1</v>
      </c>
      <c r="O1971">
        <f>IF(_xlfn.IFNA(INDEX(ShrinkageData!H:H,MATCH(J1971,ShrinkageData!H:H,0)), 0) = 0, 0, 1)</f>
        <v>0</v>
      </c>
      <c r="P1971">
        <v>0</v>
      </c>
      <c r="Q1971">
        <f t="shared" si="97"/>
        <v>1</v>
      </c>
      <c r="R1971" s="2">
        <v>43613</v>
      </c>
      <c r="S1971" s="16">
        <f t="shared" si="98"/>
        <v>176</v>
      </c>
    </row>
    <row r="1972" spans="1:19" x14ac:dyDescent="0.2">
      <c r="A1972" t="str">
        <f>INDEX(FamilyPlateData!$A:$A,MATCH($I1972,FamilyPlateData!$H:$H,0))</f>
        <v>F07M09</v>
      </c>
      <c r="B1972" t="str">
        <f>INDEX(FamilyPlateData!$C:$C,MATCH($I1972,FamilyPlateData!$H:$H,0))</f>
        <v>07</v>
      </c>
      <c r="C1972" t="str">
        <f>INDEX(FamilyPlateData!$D:$D,MATCH($I1972,FamilyPlateData!$H:$H,0))</f>
        <v>09</v>
      </c>
      <c r="D1972">
        <f>INDEX(FamilyPlateData!$B:$B,MATCH($I1972,FamilyPlateData!$H:$H,0))</f>
        <v>3</v>
      </c>
      <c r="E1972">
        <v>1</v>
      </c>
      <c r="F1972" s="19">
        <v>83</v>
      </c>
      <c r="G1972" t="s">
        <v>3</v>
      </c>
      <c r="H1972" s="5">
        <v>6</v>
      </c>
      <c r="I1972" t="s">
        <v>386</v>
      </c>
      <c r="J1972" s="15" t="str">
        <f t="shared" si="96"/>
        <v>1-83C-6</v>
      </c>
      <c r="K1972">
        <f>INDEX(FamilyPlateData!I:I,MATCH(I1972,FamilyPlateData!H:H,0))</f>
        <v>2</v>
      </c>
      <c r="L1972" t="str">
        <f>INDEX(FamilyPlateData!J:J,MATCH(I1972,FamilyPlateData!H:H,0))</f>
        <v>A4</v>
      </c>
      <c r="M1972">
        <v>0</v>
      </c>
      <c r="N1972" s="7">
        <v>1</v>
      </c>
      <c r="O1972">
        <f>IF(_xlfn.IFNA(INDEX(ShrinkageData!H:H,MATCH(J1972,ShrinkageData!H:H,0)), 0) = 0, 0, 1)</f>
        <v>0</v>
      </c>
      <c r="P1972" s="7">
        <v>1</v>
      </c>
      <c r="Q1972">
        <f t="shared" si="97"/>
        <v>0</v>
      </c>
      <c r="R1972" s="2">
        <v>43600</v>
      </c>
      <c r="S1972" s="16">
        <f t="shared" si="98"/>
        <v>163</v>
      </c>
    </row>
    <row r="1973" spans="1:19" x14ac:dyDescent="0.2">
      <c r="A1973" t="str">
        <f>INDEX(FamilyPlateData!$A:$A,MATCH($I1973,FamilyPlateData!$H:$H,0))</f>
        <v>F07M09</v>
      </c>
      <c r="B1973" t="str">
        <f>INDEX(FamilyPlateData!$C:$C,MATCH($I1973,FamilyPlateData!$H:$H,0))</f>
        <v>07</v>
      </c>
      <c r="C1973" t="str">
        <f>INDEX(FamilyPlateData!$D:$D,MATCH($I1973,FamilyPlateData!$H:$H,0))</f>
        <v>09</v>
      </c>
      <c r="D1973">
        <f>INDEX(FamilyPlateData!$B:$B,MATCH($I1973,FamilyPlateData!$H:$H,0))</f>
        <v>3</v>
      </c>
      <c r="E1973">
        <v>1</v>
      </c>
      <c r="F1973" s="19">
        <v>83</v>
      </c>
      <c r="G1973" t="s">
        <v>4</v>
      </c>
      <c r="H1973" s="5">
        <v>1</v>
      </c>
      <c r="I1973" t="s">
        <v>387</v>
      </c>
      <c r="J1973" s="15" t="str">
        <f t="shared" si="96"/>
        <v>1-83D-1</v>
      </c>
      <c r="K1973">
        <f>INDEX(FamilyPlateData!I:I,MATCH(I1973,FamilyPlateData!H:H,0))</f>
        <v>2</v>
      </c>
      <c r="L1973" t="str">
        <f>INDEX(FamilyPlateData!J:J,MATCH(I1973,FamilyPlateData!H:H,0))</f>
        <v>A4</v>
      </c>
      <c r="M1973">
        <v>1</v>
      </c>
      <c r="N1973" s="7">
        <v>1</v>
      </c>
      <c r="O1973">
        <f>IF(_xlfn.IFNA(INDEX(ShrinkageData!H:H,MATCH(J1973,ShrinkageData!H:H,0)), 0) = 0, 0, 1)</f>
        <v>0</v>
      </c>
      <c r="P1973" s="7">
        <v>0</v>
      </c>
      <c r="Q1973">
        <f t="shared" si="97"/>
        <v>1</v>
      </c>
      <c r="R1973" s="2">
        <v>43600</v>
      </c>
      <c r="S1973" s="16">
        <f t="shared" si="98"/>
        <v>163</v>
      </c>
    </row>
    <row r="1974" spans="1:19" x14ac:dyDescent="0.2">
      <c r="A1974" t="str">
        <f>INDEX(FamilyPlateData!$A:$A,MATCH($I1974,FamilyPlateData!$H:$H,0))</f>
        <v>F07M09</v>
      </c>
      <c r="B1974" t="str">
        <f>INDEX(FamilyPlateData!$C:$C,MATCH($I1974,FamilyPlateData!$H:$H,0))</f>
        <v>07</v>
      </c>
      <c r="C1974" t="str">
        <f>INDEX(FamilyPlateData!$D:$D,MATCH($I1974,FamilyPlateData!$H:$H,0))</f>
        <v>09</v>
      </c>
      <c r="D1974">
        <f>INDEX(FamilyPlateData!$B:$B,MATCH($I1974,FamilyPlateData!$H:$H,0))</f>
        <v>3</v>
      </c>
      <c r="E1974">
        <v>1</v>
      </c>
      <c r="F1974" s="19">
        <v>83</v>
      </c>
      <c r="G1974" t="s">
        <v>4</v>
      </c>
      <c r="H1974" s="5">
        <v>2</v>
      </c>
      <c r="I1974" t="s">
        <v>387</v>
      </c>
      <c r="J1974" s="15" t="str">
        <f t="shared" si="96"/>
        <v>1-83D-2</v>
      </c>
      <c r="K1974">
        <f>INDEX(FamilyPlateData!I:I,MATCH(I1974,FamilyPlateData!H:H,0))</f>
        <v>2</v>
      </c>
      <c r="L1974" t="str">
        <f>INDEX(FamilyPlateData!J:J,MATCH(I1974,FamilyPlateData!H:H,0))</f>
        <v>A4</v>
      </c>
      <c r="M1974">
        <v>1</v>
      </c>
      <c r="N1974" s="7">
        <v>1</v>
      </c>
      <c r="O1974">
        <f>IF(_xlfn.IFNA(INDEX(ShrinkageData!H:H,MATCH(J1974,ShrinkageData!H:H,0)), 0) = 0, 0, 1)</f>
        <v>0</v>
      </c>
      <c r="P1974" s="7">
        <v>0</v>
      </c>
      <c r="Q1974">
        <f t="shared" si="97"/>
        <v>1</v>
      </c>
      <c r="R1974" s="2">
        <v>43600</v>
      </c>
      <c r="S1974" s="16">
        <f t="shared" si="98"/>
        <v>163</v>
      </c>
    </row>
    <row r="1975" spans="1:19" x14ac:dyDescent="0.2">
      <c r="A1975" t="str">
        <f>INDEX(FamilyPlateData!$A:$A,MATCH($I1975,FamilyPlateData!$H:$H,0))</f>
        <v>F07M09</v>
      </c>
      <c r="B1975" t="str">
        <f>INDEX(FamilyPlateData!$C:$C,MATCH($I1975,FamilyPlateData!$H:$H,0))</f>
        <v>07</v>
      </c>
      <c r="C1975" t="str">
        <f>INDEX(FamilyPlateData!$D:$D,MATCH($I1975,FamilyPlateData!$H:$H,0))</f>
        <v>09</v>
      </c>
      <c r="D1975">
        <f>INDEX(FamilyPlateData!$B:$B,MATCH($I1975,FamilyPlateData!$H:$H,0))</f>
        <v>3</v>
      </c>
      <c r="E1975">
        <v>1</v>
      </c>
      <c r="F1975" s="19">
        <v>83</v>
      </c>
      <c r="G1975" t="s">
        <v>4</v>
      </c>
      <c r="H1975" s="5">
        <v>3</v>
      </c>
      <c r="I1975" t="s">
        <v>387</v>
      </c>
      <c r="J1975" s="15" t="str">
        <f t="shared" si="96"/>
        <v>1-83D-3</v>
      </c>
      <c r="K1975">
        <f>INDEX(FamilyPlateData!I:I,MATCH(I1975,FamilyPlateData!H:H,0))</f>
        <v>2</v>
      </c>
      <c r="L1975" t="str">
        <f>INDEX(FamilyPlateData!J:J,MATCH(I1975,FamilyPlateData!H:H,0))</f>
        <v>A4</v>
      </c>
      <c r="M1975">
        <v>1</v>
      </c>
      <c r="N1975" s="7">
        <v>1</v>
      </c>
      <c r="O1975">
        <f>IF(_xlfn.IFNA(INDEX(ShrinkageData!H:H,MATCH(J1975,ShrinkageData!H:H,0)), 0) = 0, 0, 1)</f>
        <v>0</v>
      </c>
      <c r="P1975" s="7">
        <v>0</v>
      </c>
      <c r="Q1975">
        <f t="shared" si="97"/>
        <v>1</v>
      </c>
      <c r="R1975" s="2">
        <v>43600</v>
      </c>
      <c r="S1975" s="16">
        <f t="shared" si="98"/>
        <v>163</v>
      </c>
    </row>
    <row r="1976" spans="1:19" x14ac:dyDescent="0.2">
      <c r="A1976" t="str">
        <f>INDEX(FamilyPlateData!$A:$A,MATCH($I1976,FamilyPlateData!$H:$H,0))</f>
        <v>F07M09</v>
      </c>
      <c r="B1976" t="str">
        <f>INDEX(FamilyPlateData!$C:$C,MATCH($I1976,FamilyPlateData!$H:$H,0))</f>
        <v>07</v>
      </c>
      <c r="C1976" t="str">
        <f>INDEX(FamilyPlateData!$D:$D,MATCH($I1976,FamilyPlateData!$H:$H,0))</f>
        <v>09</v>
      </c>
      <c r="D1976">
        <f>INDEX(FamilyPlateData!$B:$B,MATCH($I1976,FamilyPlateData!$H:$H,0))</f>
        <v>3</v>
      </c>
      <c r="E1976">
        <v>1</v>
      </c>
      <c r="F1976" s="19">
        <v>83</v>
      </c>
      <c r="G1976" t="s">
        <v>4</v>
      </c>
      <c r="H1976" s="5">
        <v>4</v>
      </c>
      <c r="I1976" t="s">
        <v>387</v>
      </c>
      <c r="J1976" s="15" t="str">
        <f t="shared" si="96"/>
        <v>1-83D-4</v>
      </c>
      <c r="K1976">
        <f>INDEX(FamilyPlateData!I:I,MATCH(I1976,FamilyPlateData!H:H,0))</f>
        <v>2</v>
      </c>
      <c r="L1976" t="str">
        <f>INDEX(FamilyPlateData!J:J,MATCH(I1976,FamilyPlateData!H:H,0))</f>
        <v>A4</v>
      </c>
      <c r="M1976">
        <v>1</v>
      </c>
      <c r="N1976">
        <v>1</v>
      </c>
      <c r="O1976">
        <f>IF(_xlfn.IFNA(INDEX(ShrinkageData!H:H,MATCH(J1976,ShrinkageData!H:H,0)), 0) = 0, 0, 1)</f>
        <v>0</v>
      </c>
      <c r="P1976">
        <v>0</v>
      </c>
      <c r="Q1976">
        <f t="shared" si="97"/>
        <v>1</v>
      </c>
      <c r="R1976" s="2">
        <v>43613</v>
      </c>
      <c r="S1976" s="16">
        <f t="shared" si="98"/>
        <v>176</v>
      </c>
    </row>
    <row r="1977" spans="1:19" x14ac:dyDescent="0.2">
      <c r="A1977" t="str">
        <f>INDEX(FamilyPlateData!$A:$A,MATCH($I1977,FamilyPlateData!$H:$H,0))</f>
        <v>F07M09</v>
      </c>
      <c r="B1977" t="str">
        <f>INDEX(FamilyPlateData!$C:$C,MATCH($I1977,FamilyPlateData!$H:$H,0))</f>
        <v>07</v>
      </c>
      <c r="C1977" t="str">
        <f>INDEX(FamilyPlateData!$D:$D,MATCH($I1977,FamilyPlateData!$H:$H,0))</f>
        <v>09</v>
      </c>
      <c r="D1977">
        <f>INDEX(FamilyPlateData!$B:$B,MATCH($I1977,FamilyPlateData!$H:$H,0))</f>
        <v>3</v>
      </c>
      <c r="E1977">
        <v>1</v>
      </c>
      <c r="F1977" s="19">
        <v>83</v>
      </c>
      <c r="G1977" t="s">
        <v>4</v>
      </c>
      <c r="H1977" s="5">
        <v>5</v>
      </c>
      <c r="I1977" t="s">
        <v>387</v>
      </c>
      <c r="J1977" s="15" t="str">
        <f t="shared" si="96"/>
        <v>1-83D-5</v>
      </c>
      <c r="K1977">
        <f>INDEX(FamilyPlateData!I:I,MATCH(I1977,FamilyPlateData!H:H,0))</f>
        <v>2</v>
      </c>
      <c r="L1977" t="str">
        <f>INDEX(FamilyPlateData!J:J,MATCH(I1977,FamilyPlateData!H:H,0))</f>
        <v>A4</v>
      </c>
      <c r="M1977">
        <v>1</v>
      </c>
      <c r="N1977">
        <v>1</v>
      </c>
      <c r="O1977">
        <f>IF(_xlfn.IFNA(INDEX(ShrinkageData!H:H,MATCH(J1977,ShrinkageData!H:H,0)), 0) = 0, 0, 1)</f>
        <v>0</v>
      </c>
      <c r="P1977">
        <v>0</v>
      </c>
      <c r="Q1977">
        <f t="shared" si="97"/>
        <v>1</v>
      </c>
      <c r="R1977" s="2">
        <v>43613</v>
      </c>
      <c r="S1977" s="16">
        <f t="shared" si="98"/>
        <v>176</v>
      </c>
    </row>
    <row r="1978" spans="1:19" x14ac:dyDescent="0.2">
      <c r="A1978" t="str">
        <f>INDEX(FamilyPlateData!$A:$A,MATCH($I1978,FamilyPlateData!$H:$H,0))</f>
        <v>F07M09</v>
      </c>
      <c r="B1978" t="str">
        <f>INDEX(FamilyPlateData!$C:$C,MATCH($I1978,FamilyPlateData!$H:$H,0))</f>
        <v>07</v>
      </c>
      <c r="C1978" t="str">
        <f>INDEX(FamilyPlateData!$D:$D,MATCH($I1978,FamilyPlateData!$H:$H,0))</f>
        <v>09</v>
      </c>
      <c r="D1978">
        <f>INDEX(FamilyPlateData!$B:$B,MATCH($I1978,FamilyPlateData!$H:$H,0))</f>
        <v>3</v>
      </c>
      <c r="E1978">
        <v>1</v>
      </c>
      <c r="F1978" s="19">
        <v>83</v>
      </c>
      <c r="G1978" t="s">
        <v>4</v>
      </c>
      <c r="H1978" s="5">
        <v>6</v>
      </c>
      <c r="I1978" t="s">
        <v>387</v>
      </c>
      <c r="J1978" s="15" t="str">
        <f t="shared" si="96"/>
        <v>1-83D-6</v>
      </c>
      <c r="K1978">
        <f>INDEX(FamilyPlateData!I:I,MATCH(I1978,FamilyPlateData!H:H,0))</f>
        <v>2</v>
      </c>
      <c r="L1978" t="str">
        <f>INDEX(FamilyPlateData!J:J,MATCH(I1978,FamilyPlateData!H:H,0))</f>
        <v>A4</v>
      </c>
      <c r="M1978">
        <v>1</v>
      </c>
      <c r="N1978">
        <v>1</v>
      </c>
      <c r="O1978">
        <f>IF(_xlfn.IFNA(INDEX(ShrinkageData!H:H,MATCH(J1978,ShrinkageData!H:H,0)), 0) = 0, 0, 1)</f>
        <v>0</v>
      </c>
      <c r="P1978">
        <v>0</v>
      </c>
      <c r="Q1978">
        <f t="shared" si="97"/>
        <v>1</v>
      </c>
      <c r="R1978" s="2">
        <v>43613</v>
      </c>
      <c r="S1978" s="16">
        <f t="shared" si="98"/>
        <v>176</v>
      </c>
    </row>
    <row r="1979" spans="1:19" x14ac:dyDescent="0.2">
      <c r="A1979" t="str">
        <f>INDEX(FamilyPlateData!$A:$A,MATCH($I1979,FamilyPlateData!$H:$H,0))</f>
        <v>F06M08</v>
      </c>
      <c r="B1979" t="str">
        <f>INDEX(FamilyPlateData!$C:$C,MATCH($I1979,FamilyPlateData!$H:$H,0))</f>
        <v>06</v>
      </c>
      <c r="C1979" t="str">
        <f>INDEX(FamilyPlateData!$D:$D,MATCH($I1979,FamilyPlateData!$H:$H,0))</f>
        <v>08</v>
      </c>
      <c r="D1979">
        <f>INDEX(FamilyPlateData!$B:$B,MATCH($I1979,FamilyPlateData!$H:$H,0))</f>
        <v>2</v>
      </c>
      <c r="E1979">
        <v>1</v>
      </c>
      <c r="F1979" s="19">
        <v>84</v>
      </c>
      <c r="G1979" t="s">
        <v>1</v>
      </c>
      <c r="H1979" s="5">
        <v>1</v>
      </c>
      <c r="I1979" t="s">
        <v>388</v>
      </c>
      <c r="J1979" s="15" t="str">
        <f t="shared" si="96"/>
        <v>1-84A-1</v>
      </c>
      <c r="K1979">
        <f>INDEX(FamilyPlateData!I:I,MATCH(I1979,FamilyPlateData!H:H,0))</f>
        <v>2</v>
      </c>
      <c r="L1979" t="str">
        <f>INDEX(FamilyPlateData!J:J,MATCH(I1979,FamilyPlateData!H:H,0))</f>
        <v>A2</v>
      </c>
      <c r="M1979">
        <v>1</v>
      </c>
      <c r="N1979" s="7">
        <v>1</v>
      </c>
      <c r="O1979">
        <f>IF(_xlfn.IFNA(INDEX(ShrinkageData!H:H,MATCH(J1979,ShrinkageData!H:H,0)), 0) = 0, 0, 1)</f>
        <v>0</v>
      </c>
      <c r="P1979" s="7">
        <v>0</v>
      </c>
      <c r="Q1979">
        <f t="shared" si="97"/>
        <v>1</v>
      </c>
      <c r="R1979" s="2">
        <v>43600</v>
      </c>
      <c r="S1979" s="16">
        <f t="shared" si="98"/>
        <v>163</v>
      </c>
    </row>
    <row r="1980" spans="1:19" x14ac:dyDescent="0.2">
      <c r="A1980" t="str">
        <f>INDEX(FamilyPlateData!$A:$A,MATCH($I1980,FamilyPlateData!$H:$H,0))</f>
        <v>F06M08</v>
      </c>
      <c r="B1980" t="str">
        <f>INDEX(FamilyPlateData!$C:$C,MATCH($I1980,FamilyPlateData!$H:$H,0))</f>
        <v>06</v>
      </c>
      <c r="C1980" t="str">
        <f>INDEX(FamilyPlateData!$D:$D,MATCH($I1980,FamilyPlateData!$H:$H,0))</f>
        <v>08</v>
      </c>
      <c r="D1980">
        <f>INDEX(FamilyPlateData!$B:$B,MATCH($I1980,FamilyPlateData!$H:$H,0))</f>
        <v>2</v>
      </c>
      <c r="E1980">
        <v>1</v>
      </c>
      <c r="F1980" s="19">
        <v>84</v>
      </c>
      <c r="G1980" t="s">
        <v>1</v>
      </c>
      <c r="H1980" s="5">
        <v>2</v>
      </c>
      <c r="I1980" t="s">
        <v>388</v>
      </c>
      <c r="J1980" s="15" t="str">
        <f t="shared" si="96"/>
        <v>1-84A-2</v>
      </c>
      <c r="K1980">
        <f>INDEX(FamilyPlateData!I:I,MATCH(I1980,FamilyPlateData!H:H,0))</f>
        <v>2</v>
      </c>
      <c r="L1980" t="str">
        <f>INDEX(FamilyPlateData!J:J,MATCH(I1980,FamilyPlateData!H:H,0))</f>
        <v>A2</v>
      </c>
      <c r="M1980">
        <v>1</v>
      </c>
      <c r="N1980">
        <v>1</v>
      </c>
      <c r="O1980">
        <f>IF(_xlfn.IFNA(INDEX(ShrinkageData!H:H,MATCH(J1980,ShrinkageData!H:H,0)), 0) = 0, 0, 1)</f>
        <v>0</v>
      </c>
      <c r="P1980">
        <v>0</v>
      </c>
      <c r="Q1980">
        <f t="shared" si="97"/>
        <v>1</v>
      </c>
      <c r="R1980" s="1">
        <v>43593</v>
      </c>
      <c r="S1980" s="16">
        <f t="shared" si="98"/>
        <v>156</v>
      </c>
    </row>
    <row r="1981" spans="1:19" x14ac:dyDescent="0.2">
      <c r="A1981" t="str">
        <f>INDEX(FamilyPlateData!$A:$A,MATCH($I1981,FamilyPlateData!$H:$H,0))</f>
        <v>F06M08</v>
      </c>
      <c r="B1981" t="str">
        <f>INDEX(FamilyPlateData!$C:$C,MATCH($I1981,FamilyPlateData!$H:$H,0))</f>
        <v>06</v>
      </c>
      <c r="C1981" t="str">
        <f>INDEX(FamilyPlateData!$D:$D,MATCH($I1981,FamilyPlateData!$H:$H,0))</f>
        <v>08</v>
      </c>
      <c r="D1981">
        <f>INDEX(FamilyPlateData!$B:$B,MATCH($I1981,FamilyPlateData!$H:$H,0))</f>
        <v>2</v>
      </c>
      <c r="E1981">
        <v>1</v>
      </c>
      <c r="F1981" s="19">
        <v>84</v>
      </c>
      <c r="G1981" t="s">
        <v>1</v>
      </c>
      <c r="H1981" s="5">
        <v>3</v>
      </c>
      <c r="I1981" t="s">
        <v>388</v>
      </c>
      <c r="J1981" s="15" t="str">
        <f t="shared" si="96"/>
        <v>1-84A-3</v>
      </c>
      <c r="K1981">
        <f>INDEX(FamilyPlateData!I:I,MATCH(I1981,FamilyPlateData!H:H,0))</f>
        <v>2</v>
      </c>
      <c r="L1981" t="str">
        <f>INDEX(FamilyPlateData!J:J,MATCH(I1981,FamilyPlateData!H:H,0))</f>
        <v>A2</v>
      </c>
      <c r="M1981">
        <v>1</v>
      </c>
      <c r="N1981" s="7">
        <v>1</v>
      </c>
      <c r="O1981">
        <f>IF(_xlfn.IFNA(INDEX(ShrinkageData!H:H,MATCH(J1981,ShrinkageData!H:H,0)), 0) = 0, 0, 1)</f>
        <v>0</v>
      </c>
      <c r="P1981" s="7">
        <v>0</v>
      </c>
      <c r="Q1981">
        <f t="shared" si="97"/>
        <v>1</v>
      </c>
      <c r="R1981" s="2">
        <v>43600</v>
      </c>
      <c r="S1981" s="16">
        <f t="shared" si="98"/>
        <v>163</v>
      </c>
    </row>
    <row r="1982" spans="1:19" x14ac:dyDescent="0.2">
      <c r="A1982" t="str">
        <f>INDEX(FamilyPlateData!$A:$A,MATCH($I1982,FamilyPlateData!$H:$H,0))</f>
        <v>F06M08</v>
      </c>
      <c r="B1982" t="str">
        <f>INDEX(FamilyPlateData!$C:$C,MATCH($I1982,FamilyPlateData!$H:$H,0))</f>
        <v>06</v>
      </c>
      <c r="C1982" t="str">
        <f>INDEX(FamilyPlateData!$D:$D,MATCH($I1982,FamilyPlateData!$H:$H,0))</f>
        <v>08</v>
      </c>
      <c r="D1982">
        <f>INDEX(FamilyPlateData!$B:$B,MATCH($I1982,FamilyPlateData!$H:$H,0))</f>
        <v>2</v>
      </c>
      <c r="E1982">
        <v>1</v>
      </c>
      <c r="F1982" s="19">
        <v>84</v>
      </c>
      <c r="G1982" t="s">
        <v>1</v>
      </c>
      <c r="H1982" s="5">
        <v>4</v>
      </c>
      <c r="I1982" t="s">
        <v>388</v>
      </c>
      <c r="J1982" s="15" t="str">
        <f t="shared" si="96"/>
        <v>1-84A-4</v>
      </c>
      <c r="K1982">
        <f>INDEX(FamilyPlateData!I:I,MATCH(I1982,FamilyPlateData!H:H,0))</f>
        <v>2</v>
      </c>
      <c r="L1982" t="str">
        <f>INDEX(FamilyPlateData!J:J,MATCH(I1982,FamilyPlateData!H:H,0))</f>
        <v>A2</v>
      </c>
      <c r="M1982">
        <v>0</v>
      </c>
      <c r="N1982">
        <v>0</v>
      </c>
      <c r="O1982">
        <f>IF(_xlfn.IFNA(INDEX(ShrinkageData!H:H,MATCH(J1982,ShrinkageData!H:H,0)), 0) = 0, 0, 1)</f>
        <v>0</v>
      </c>
      <c r="P1982">
        <v>0</v>
      </c>
      <c r="Q1982">
        <f t="shared" si="97"/>
        <v>0</v>
      </c>
      <c r="R1982" s="1" t="s">
        <v>921</v>
      </c>
      <c r="S1982" s="16">
        <f t="shared" si="98"/>
        <v>0</v>
      </c>
    </row>
    <row r="1983" spans="1:19" x14ac:dyDescent="0.2">
      <c r="A1983" t="str">
        <f>INDEX(FamilyPlateData!$A:$A,MATCH($I1983,FamilyPlateData!$H:$H,0))</f>
        <v>F06M08</v>
      </c>
      <c r="B1983" t="str">
        <f>INDEX(FamilyPlateData!$C:$C,MATCH($I1983,FamilyPlateData!$H:$H,0))</f>
        <v>06</v>
      </c>
      <c r="C1983" t="str">
        <f>INDEX(FamilyPlateData!$D:$D,MATCH($I1983,FamilyPlateData!$H:$H,0))</f>
        <v>08</v>
      </c>
      <c r="D1983">
        <f>INDEX(FamilyPlateData!$B:$B,MATCH($I1983,FamilyPlateData!$H:$H,0))</f>
        <v>2</v>
      </c>
      <c r="E1983">
        <v>1</v>
      </c>
      <c r="F1983" s="19">
        <v>84</v>
      </c>
      <c r="G1983" t="s">
        <v>1</v>
      </c>
      <c r="H1983" s="5">
        <v>5</v>
      </c>
      <c r="I1983" t="s">
        <v>388</v>
      </c>
      <c r="J1983" s="15" t="str">
        <f t="shared" si="96"/>
        <v>1-84A-5</v>
      </c>
      <c r="K1983">
        <f>INDEX(FamilyPlateData!I:I,MATCH(I1983,FamilyPlateData!H:H,0))</f>
        <v>2</v>
      </c>
      <c r="L1983" t="str">
        <f>INDEX(FamilyPlateData!J:J,MATCH(I1983,FamilyPlateData!H:H,0))</f>
        <v>A2</v>
      </c>
      <c r="M1983">
        <v>1</v>
      </c>
      <c r="N1983" s="7">
        <v>1</v>
      </c>
      <c r="O1983">
        <f>IF(_xlfn.IFNA(INDEX(ShrinkageData!H:H,MATCH(J1983,ShrinkageData!H:H,0)), 0) = 0, 0, 1)</f>
        <v>0</v>
      </c>
      <c r="P1983" s="7">
        <v>0</v>
      </c>
      <c r="Q1983">
        <f t="shared" si="97"/>
        <v>1</v>
      </c>
      <c r="R1983" s="2">
        <v>43600</v>
      </c>
      <c r="S1983" s="16">
        <f t="shared" si="98"/>
        <v>163</v>
      </c>
    </row>
    <row r="1984" spans="1:19" x14ac:dyDescent="0.2">
      <c r="A1984" t="str">
        <f>INDEX(FamilyPlateData!$A:$A,MATCH($I1984,FamilyPlateData!$H:$H,0))</f>
        <v>F06M08</v>
      </c>
      <c r="B1984" t="str">
        <f>INDEX(FamilyPlateData!$C:$C,MATCH($I1984,FamilyPlateData!$H:$H,0))</f>
        <v>06</v>
      </c>
      <c r="C1984" t="str">
        <f>INDEX(FamilyPlateData!$D:$D,MATCH($I1984,FamilyPlateData!$H:$H,0))</f>
        <v>08</v>
      </c>
      <c r="D1984">
        <f>INDEX(FamilyPlateData!$B:$B,MATCH($I1984,FamilyPlateData!$H:$H,0))</f>
        <v>2</v>
      </c>
      <c r="E1984">
        <v>1</v>
      </c>
      <c r="F1984" s="19">
        <v>84</v>
      </c>
      <c r="G1984" t="s">
        <v>1</v>
      </c>
      <c r="H1984" s="5">
        <v>6</v>
      </c>
      <c r="I1984" t="s">
        <v>388</v>
      </c>
      <c r="J1984" s="15" t="str">
        <f t="shared" ref="J1984:J2047" si="99">CONCATENATE(I1984,"-",H1984)</f>
        <v>1-84A-6</v>
      </c>
      <c r="K1984">
        <f>INDEX(FamilyPlateData!I:I,MATCH(I1984,FamilyPlateData!H:H,0))</f>
        <v>2</v>
      </c>
      <c r="L1984" t="str">
        <f>INDEX(FamilyPlateData!J:J,MATCH(I1984,FamilyPlateData!H:H,0))</f>
        <v>A2</v>
      </c>
      <c r="M1984">
        <v>1</v>
      </c>
      <c r="N1984" s="7">
        <v>1</v>
      </c>
      <c r="O1984">
        <f>IF(_xlfn.IFNA(INDEX(ShrinkageData!H:H,MATCH(J1984,ShrinkageData!H:H,0)), 0) = 0, 0, 1)</f>
        <v>0</v>
      </c>
      <c r="P1984" s="7">
        <v>0</v>
      </c>
      <c r="Q1984">
        <f t="shared" si="97"/>
        <v>1</v>
      </c>
      <c r="R1984" s="2">
        <v>43600</v>
      </c>
      <c r="S1984" s="16">
        <f t="shared" si="98"/>
        <v>163</v>
      </c>
    </row>
    <row r="1985" spans="1:19" x14ac:dyDescent="0.2">
      <c r="A1985" t="str">
        <f>INDEX(FamilyPlateData!$A:$A,MATCH($I1985,FamilyPlateData!$H:$H,0))</f>
        <v>F06M08</v>
      </c>
      <c r="B1985" t="str">
        <f>INDEX(FamilyPlateData!$C:$C,MATCH($I1985,FamilyPlateData!$H:$H,0))</f>
        <v>06</v>
      </c>
      <c r="C1985" t="str">
        <f>INDEX(FamilyPlateData!$D:$D,MATCH($I1985,FamilyPlateData!$H:$H,0))</f>
        <v>08</v>
      </c>
      <c r="D1985">
        <f>INDEX(FamilyPlateData!$B:$B,MATCH($I1985,FamilyPlateData!$H:$H,0))</f>
        <v>2</v>
      </c>
      <c r="E1985">
        <v>1</v>
      </c>
      <c r="F1985" s="19">
        <v>84</v>
      </c>
      <c r="G1985" t="s">
        <v>2</v>
      </c>
      <c r="H1985" s="5">
        <v>1</v>
      </c>
      <c r="I1985" t="s">
        <v>389</v>
      </c>
      <c r="J1985" s="15" t="str">
        <f t="shared" si="99"/>
        <v>1-84B-1</v>
      </c>
      <c r="K1985">
        <f>INDEX(FamilyPlateData!I:I,MATCH(I1985,FamilyPlateData!H:H,0))</f>
        <v>2</v>
      </c>
      <c r="L1985" t="str">
        <f>INDEX(FamilyPlateData!J:J,MATCH(I1985,FamilyPlateData!H:H,0))</f>
        <v>A2</v>
      </c>
      <c r="M1985">
        <v>1</v>
      </c>
      <c r="N1985" s="7">
        <v>1</v>
      </c>
      <c r="O1985">
        <f>IF(_xlfn.IFNA(INDEX(ShrinkageData!H:H,MATCH(J1985,ShrinkageData!H:H,0)), 0) = 0, 0, 1)</f>
        <v>0</v>
      </c>
      <c r="P1985" s="7">
        <v>0</v>
      </c>
      <c r="Q1985">
        <f t="shared" si="97"/>
        <v>1</v>
      </c>
      <c r="R1985" s="2">
        <v>43600</v>
      </c>
      <c r="S1985" s="16">
        <f t="shared" si="98"/>
        <v>163</v>
      </c>
    </row>
    <row r="1986" spans="1:19" x14ac:dyDescent="0.2">
      <c r="A1986" t="str">
        <f>INDEX(FamilyPlateData!$A:$A,MATCH($I1986,FamilyPlateData!$H:$H,0))</f>
        <v>F06M08</v>
      </c>
      <c r="B1986" t="str">
        <f>INDEX(FamilyPlateData!$C:$C,MATCH($I1986,FamilyPlateData!$H:$H,0))</f>
        <v>06</v>
      </c>
      <c r="C1986" t="str">
        <f>INDEX(FamilyPlateData!$D:$D,MATCH($I1986,FamilyPlateData!$H:$H,0))</f>
        <v>08</v>
      </c>
      <c r="D1986">
        <f>INDEX(FamilyPlateData!$B:$B,MATCH($I1986,FamilyPlateData!$H:$H,0))</f>
        <v>2</v>
      </c>
      <c r="E1986">
        <v>1</v>
      </c>
      <c r="F1986" s="19">
        <v>84</v>
      </c>
      <c r="G1986" t="s">
        <v>2</v>
      </c>
      <c r="H1986" s="5">
        <v>2</v>
      </c>
      <c r="I1986" t="s">
        <v>389</v>
      </c>
      <c r="J1986" s="15" t="str">
        <f t="shared" si="99"/>
        <v>1-84B-2</v>
      </c>
      <c r="K1986">
        <f>INDEX(FamilyPlateData!I:I,MATCH(I1986,FamilyPlateData!H:H,0))</f>
        <v>2</v>
      </c>
      <c r="L1986" t="str">
        <f>INDEX(FamilyPlateData!J:J,MATCH(I1986,FamilyPlateData!H:H,0))</f>
        <v>A2</v>
      </c>
      <c r="M1986">
        <v>1</v>
      </c>
      <c r="N1986" s="7">
        <v>1</v>
      </c>
      <c r="O1986">
        <f>IF(_xlfn.IFNA(INDEX(ShrinkageData!H:H,MATCH(J1986,ShrinkageData!H:H,0)), 0) = 0, 0, 1)</f>
        <v>0</v>
      </c>
      <c r="P1986" s="7">
        <v>0</v>
      </c>
      <c r="Q1986">
        <f t="shared" si="97"/>
        <v>1</v>
      </c>
      <c r="R1986" s="2">
        <v>43600</v>
      </c>
      <c r="S1986" s="16">
        <f t="shared" si="98"/>
        <v>163</v>
      </c>
    </row>
    <row r="1987" spans="1:19" x14ac:dyDescent="0.2">
      <c r="A1987" t="str">
        <f>INDEX(FamilyPlateData!$A:$A,MATCH($I1987,FamilyPlateData!$H:$H,0))</f>
        <v>F06M08</v>
      </c>
      <c r="B1987" t="str">
        <f>INDEX(FamilyPlateData!$C:$C,MATCH($I1987,FamilyPlateData!$H:$H,0))</f>
        <v>06</v>
      </c>
      <c r="C1987" t="str">
        <f>INDEX(FamilyPlateData!$D:$D,MATCH($I1987,FamilyPlateData!$H:$H,0))</f>
        <v>08</v>
      </c>
      <c r="D1987">
        <f>INDEX(FamilyPlateData!$B:$B,MATCH($I1987,FamilyPlateData!$H:$H,0))</f>
        <v>2</v>
      </c>
      <c r="E1987">
        <v>1</v>
      </c>
      <c r="F1987" s="19">
        <v>84</v>
      </c>
      <c r="G1987" t="s">
        <v>2</v>
      </c>
      <c r="H1987" s="5">
        <v>3</v>
      </c>
      <c r="I1987" t="s">
        <v>389</v>
      </c>
      <c r="J1987" s="15" t="str">
        <f t="shared" si="99"/>
        <v>1-84B-3</v>
      </c>
      <c r="K1987">
        <f>INDEX(FamilyPlateData!I:I,MATCH(I1987,FamilyPlateData!H:H,0))</f>
        <v>2</v>
      </c>
      <c r="L1987" t="str">
        <f>INDEX(FamilyPlateData!J:J,MATCH(I1987,FamilyPlateData!H:H,0))</f>
        <v>A2</v>
      </c>
      <c r="M1987">
        <v>1</v>
      </c>
      <c r="N1987">
        <v>1</v>
      </c>
      <c r="O1987">
        <f>IF(_xlfn.IFNA(INDEX(ShrinkageData!H:H,MATCH(J1987,ShrinkageData!H:H,0)), 0) = 0, 0, 1)</f>
        <v>0</v>
      </c>
      <c r="P1987">
        <v>0</v>
      </c>
      <c r="Q1987">
        <f t="shared" ref="Q1987:Q2050" si="100">IF(AND(M1987=1,N1987=1,O1987=0,P1987=0),1,0)</f>
        <v>1</v>
      </c>
      <c r="R1987" s="1">
        <v>43593</v>
      </c>
      <c r="S1987" s="16">
        <f t="shared" ref="S1987:S2050" si="101">IF(AND(R1987 &lt;&gt; "", R1987 &lt;&gt; "n/a"), R1987-DATE(2018,12,3), 0)</f>
        <v>156</v>
      </c>
    </row>
    <row r="1988" spans="1:19" x14ac:dyDescent="0.2">
      <c r="A1988" t="str">
        <f>INDEX(FamilyPlateData!$A:$A,MATCH($I1988,FamilyPlateData!$H:$H,0))</f>
        <v>F06M08</v>
      </c>
      <c r="B1988" t="str">
        <f>INDEX(FamilyPlateData!$C:$C,MATCH($I1988,FamilyPlateData!$H:$H,0))</f>
        <v>06</v>
      </c>
      <c r="C1988" t="str">
        <f>INDEX(FamilyPlateData!$D:$D,MATCH($I1988,FamilyPlateData!$H:$H,0))</f>
        <v>08</v>
      </c>
      <c r="D1988">
        <f>INDEX(FamilyPlateData!$B:$B,MATCH($I1988,FamilyPlateData!$H:$H,0))</f>
        <v>2</v>
      </c>
      <c r="E1988">
        <v>1</v>
      </c>
      <c r="F1988" s="19">
        <v>84</v>
      </c>
      <c r="G1988" t="s">
        <v>2</v>
      </c>
      <c r="H1988" s="5">
        <v>4</v>
      </c>
      <c r="I1988" t="s">
        <v>389</v>
      </c>
      <c r="J1988" s="15" t="str">
        <f t="shared" si="99"/>
        <v>1-84B-4</v>
      </c>
      <c r="K1988">
        <f>INDEX(FamilyPlateData!I:I,MATCH(I1988,FamilyPlateData!H:H,0))</f>
        <v>2</v>
      </c>
      <c r="L1988" t="str">
        <f>INDEX(FamilyPlateData!J:J,MATCH(I1988,FamilyPlateData!H:H,0))</f>
        <v>A2</v>
      </c>
      <c r="M1988">
        <v>1</v>
      </c>
      <c r="N1988" s="7">
        <v>1</v>
      </c>
      <c r="O1988">
        <f>IF(_xlfn.IFNA(INDEX(ShrinkageData!H:H,MATCH(J1988,ShrinkageData!H:H,0)), 0) = 0, 0, 1)</f>
        <v>0</v>
      </c>
      <c r="P1988" s="7">
        <v>0</v>
      </c>
      <c r="Q1988">
        <f t="shared" si="100"/>
        <v>1</v>
      </c>
      <c r="R1988" s="2">
        <v>43600</v>
      </c>
      <c r="S1988" s="16">
        <f t="shared" si="101"/>
        <v>163</v>
      </c>
    </row>
    <row r="1989" spans="1:19" x14ac:dyDescent="0.2">
      <c r="A1989" t="str">
        <f>INDEX(FamilyPlateData!$A:$A,MATCH($I1989,FamilyPlateData!$H:$H,0))</f>
        <v>F06M08</v>
      </c>
      <c r="B1989" t="str">
        <f>INDEX(FamilyPlateData!$C:$C,MATCH($I1989,FamilyPlateData!$H:$H,0))</f>
        <v>06</v>
      </c>
      <c r="C1989" t="str">
        <f>INDEX(FamilyPlateData!$D:$D,MATCH($I1989,FamilyPlateData!$H:$H,0))</f>
        <v>08</v>
      </c>
      <c r="D1989">
        <f>INDEX(FamilyPlateData!$B:$B,MATCH($I1989,FamilyPlateData!$H:$H,0))</f>
        <v>2</v>
      </c>
      <c r="E1989">
        <v>1</v>
      </c>
      <c r="F1989" s="19">
        <v>84</v>
      </c>
      <c r="G1989" t="s">
        <v>2</v>
      </c>
      <c r="H1989" s="5">
        <v>5</v>
      </c>
      <c r="I1989" t="s">
        <v>389</v>
      </c>
      <c r="J1989" s="15" t="str">
        <f t="shared" si="99"/>
        <v>1-84B-5</v>
      </c>
      <c r="K1989">
        <f>INDEX(FamilyPlateData!I:I,MATCH(I1989,FamilyPlateData!H:H,0))</f>
        <v>2</v>
      </c>
      <c r="L1989" t="str">
        <f>INDEX(FamilyPlateData!J:J,MATCH(I1989,FamilyPlateData!H:H,0))</f>
        <v>A2</v>
      </c>
      <c r="M1989">
        <v>1</v>
      </c>
      <c r="N1989" s="7">
        <v>1</v>
      </c>
      <c r="O1989">
        <f>IF(_xlfn.IFNA(INDEX(ShrinkageData!H:H,MATCH(J1989,ShrinkageData!H:H,0)), 0) = 0, 0, 1)</f>
        <v>0</v>
      </c>
      <c r="P1989" s="7">
        <v>0</v>
      </c>
      <c r="Q1989">
        <f t="shared" si="100"/>
        <v>1</v>
      </c>
      <c r="R1989" s="2">
        <v>43600</v>
      </c>
      <c r="S1989" s="16">
        <f t="shared" si="101"/>
        <v>163</v>
      </c>
    </row>
    <row r="1990" spans="1:19" x14ac:dyDescent="0.2">
      <c r="A1990" t="str">
        <f>INDEX(FamilyPlateData!$A:$A,MATCH($I1990,FamilyPlateData!$H:$H,0))</f>
        <v>F06M08</v>
      </c>
      <c r="B1990" t="str">
        <f>INDEX(FamilyPlateData!$C:$C,MATCH($I1990,FamilyPlateData!$H:$H,0))</f>
        <v>06</v>
      </c>
      <c r="C1990" t="str">
        <f>INDEX(FamilyPlateData!$D:$D,MATCH($I1990,FamilyPlateData!$H:$H,0))</f>
        <v>08</v>
      </c>
      <c r="D1990">
        <f>INDEX(FamilyPlateData!$B:$B,MATCH($I1990,FamilyPlateData!$H:$H,0))</f>
        <v>2</v>
      </c>
      <c r="E1990">
        <v>1</v>
      </c>
      <c r="F1990" s="19">
        <v>84</v>
      </c>
      <c r="G1990" t="s">
        <v>2</v>
      </c>
      <c r="H1990" s="5">
        <v>6</v>
      </c>
      <c r="I1990" t="s">
        <v>389</v>
      </c>
      <c r="J1990" s="15" t="str">
        <f t="shared" si="99"/>
        <v>1-84B-6</v>
      </c>
      <c r="K1990">
        <f>INDEX(FamilyPlateData!I:I,MATCH(I1990,FamilyPlateData!H:H,0))</f>
        <v>2</v>
      </c>
      <c r="L1990" t="str">
        <f>INDEX(FamilyPlateData!J:J,MATCH(I1990,FamilyPlateData!H:H,0))</f>
        <v>A2</v>
      </c>
      <c r="M1990">
        <v>1</v>
      </c>
      <c r="N1990" s="7">
        <v>1</v>
      </c>
      <c r="O1990">
        <f>IF(_xlfn.IFNA(INDEX(ShrinkageData!H:H,MATCH(J1990,ShrinkageData!H:H,0)), 0) = 0, 0, 1)</f>
        <v>0</v>
      </c>
      <c r="P1990" s="7">
        <v>0</v>
      </c>
      <c r="Q1990">
        <f t="shared" si="100"/>
        <v>1</v>
      </c>
      <c r="R1990" s="2">
        <v>43600</v>
      </c>
      <c r="S1990" s="16">
        <f t="shared" si="101"/>
        <v>163</v>
      </c>
    </row>
    <row r="1991" spans="1:19" x14ac:dyDescent="0.2">
      <c r="A1991" t="str">
        <f>INDEX(FamilyPlateData!$A:$A,MATCH($I1991,FamilyPlateData!$H:$H,0))</f>
        <v>F05M07</v>
      </c>
      <c r="B1991" t="str">
        <f>INDEX(FamilyPlateData!$C:$C,MATCH($I1991,FamilyPlateData!$H:$H,0))</f>
        <v>05</v>
      </c>
      <c r="C1991" t="str">
        <f>INDEX(FamilyPlateData!$D:$D,MATCH($I1991,FamilyPlateData!$H:$H,0))</f>
        <v>07</v>
      </c>
      <c r="D1991">
        <f>INDEX(FamilyPlateData!$B:$B,MATCH($I1991,FamilyPlateData!$H:$H,0))</f>
        <v>2</v>
      </c>
      <c r="E1991">
        <v>1</v>
      </c>
      <c r="F1991" s="19">
        <v>85</v>
      </c>
      <c r="G1991" t="s">
        <v>1</v>
      </c>
      <c r="H1991" s="5">
        <v>1</v>
      </c>
      <c r="I1991" t="s">
        <v>390</v>
      </c>
      <c r="J1991" s="15" t="str">
        <f t="shared" si="99"/>
        <v>1-85A-1</v>
      </c>
      <c r="K1991">
        <f>INDEX(FamilyPlateData!I:I,MATCH(I1991,FamilyPlateData!H:H,0))</f>
        <v>3</v>
      </c>
      <c r="L1991" t="str">
        <f>INDEX(FamilyPlateData!J:J,MATCH(I1991,FamilyPlateData!H:H,0))</f>
        <v>A1</v>
      </c>
      <c r="M1991">
        <v>1</v>
      </c>
      <c r="N1991">
        <v>1</v>
      </c>
      <c r="O1991">
        <f>IF(_xlfn.IFNA(INDEX(ShrinkageData!H:H,MATCH(J1991,ShrinkageData!H:H,0)), 0) = 0, 0, 1)</f>
        <v>0</v>
      </c>
      <c r="P1991">
        <v>0</v>
      </c>
      <c r="Q1991">
        <f t="shared" si="100"/>
        <v>1</v>
      </c>
      <c r="R1991" s="1">
        <v>43593</v>
      </c>
      <c r="S1991" s="16">
        <f t="shared" si="101"/>
        <v>156</v>
      </c>
    </row>
    <row r="1992" spans="1:19" x14ac:dyDescent="0.2">
      <c r="A1992" t="str">
        <f>INDEX(FamilyPlateData!$A:$A,MATCH($I1992,FamilyPlateData!$H:$H,0))</f>
        <v>F05M07</v>
      </c>
      <c r="B1992" t="str">
        <f>INDEX(FamilyPlateData!$C:$C,MATCH($I1992,FamilyPlateData!$H:$H,0))</f>
        <v>05</v>
      </c>
      <c r="C1992" t="str">
        <f>INDEX(FamilyPlateData!$D:$D,MATCH($I1992,FamilyPlateData!$H:$H,0))</f>
        <v>07</v>
      </c>
      <c r="D1992">
        <f>INDEX(FamilyPlateData!$B:$B,MATCH($I1992,FamilyPlateData!$H:$H,0))</f>
        <v>2</v>
      </c>
      <c r="E1992">
        <v>1</v>
      </c>
      <c r="F1992" s="19">
        <v>85</v>
      </c>
      <c r="G1992" t="s">
        <v>1</v>
      </c>
      <c r="H1992" s="5">
        <v>2</v>
      </c>
      <c r="I1992" t="s">
        <v>390</v>
      </c>
      <c r="J1992" s="15" t="str">
        <f t="shared" si="99"/>
        <v>1-85A-2</v>
      </c>
      <c r="K1992">
        <f>INDEX(FamilyPlateData!I:I,MATCH(I1992,FamilyPlateData!H:H,0))</f>
        <v>3</v>
      </c>
      <c r="L1992" t="str">
        <f>INDEX(FamilyPlateData!J:J,MATCH(I1992,FamilyPlateData!H:H,0))</f>
        <v>A1</v>
      </c>
      <c r="M1992">
        <v>1</v>
      </c>
      <c r="N1992" s="7">
        <v>1</v>
      </c>
      <c r="O1992">
        <f>IF(_xlfn.IFNA(INDEX(ShrinkageData!H:H,MATCH(J1992,ShrinkageData!H:H,0)), 0) = 0, 0, 1)</f>
        <v>0</v>
      </c>
      <c r="P1992" s="7">
        <v>0</v>
      </c>
      <c r="Q1992">
        <f t="shared" si="100"/>
        <v>1</v>
      </c>
      <c r="R1992" s="2">
        <v>43600</v>
      </c>
      <c r="S1992" s="16">
        <f t="shared" si="101"/>
        <v>163</v>
      </c>
    </row>
    <row r="1993" spans="1:19" x14ac:dyDescent="0.2">
      <c r="A1993" t="str">
        <f>INDEX(FamilyPlateData!$A:$A,MATCH($I1993,FamilyPlateData!$H:$H,0))</f>
        <v>F05M07</v>
      </c>
      <c r="B1993" t="str">
        <f>INDEX(FamilyPlateData!$C:$C,MATCH($I1993,FamilyPlateData!$H:$H,0))</f>
        <v>05</v>
      </c>
      <c r="C1993" t="str">
        <f>INDEX(FamilyPlateData!$D:$D,MATCH($I1993,FamilyPlateData!$H:$H,0))</f>
        <v>07</v>
      </c>
      <c r="D1993">
        <f>INDEX(FamilyPlateData!$B:$B,MATCH($I1993,FamilyPlateData!$H:$H,0))</f>
        <v>2</v>
      </c>
      <c r="E1993">
        <v>1</v>
      </c>
      <c r="F1993" s="19">
        <v>85</v>
      </c>
      <c r="G1993" t="s">
        <v>1</v>
      </c>
      <c r="H1993" s="5">
        <v>3</v>
      </c>
      <c r="I1993" t="s">
        <v>390</v>
      </c>
      <c r="J1993" s="15" t="str">
        <f t="shared" si="99"/>
        <v>1-85A-3</v>
      </c>
      <c r="K1993">
        <f>INDEX(FamilyPlateData!I:I,MATCH(I1993,FamilyPlateData!H:H,0))</f>
        <v>3</v>
      </c>
      <c r="L1993" t="str">
        <f>INDEX(FamilyPlateData!J:J,MATCH(I1993,FamilyPlateData!H:H,0))</f>
        <v>A1</v>
      </c>
      <c r="M1993">
        <v>0</v>
      </c>
      <c r="N1993">
        <v>0</v>
      </c>
      <c r="O1993">
        <f>IF(_xlfn.IFNA(INDEX(ShrinkageData!H:H,MATCH(J1993,ShrinkageData!H:H,0)), 0) = 0, 0, 1)</f>
        <v>0</v>
      </c>
      <c r="P1993">
        <v>0</v>
      </c>
      <c r="Q1993">
        <f t="shared" si="100"/>
        <v>0</v>
      </c>
      <c r="R1993" s="1" t="s">
        <v>921</v>
      </c>
      <c r="S1993" s="16">
        <f t="shared" si="101"/>
        <v>0</v>
      </c>
    </row>
    <row r="1994" spans="1:19" x14ac:dyDescent="0.2">
      <c r="A1994" t="str">
        <f>INDEX(FamilyPlateData!$A:$A,MATCH($I1994,FamilyPlateData!$H:$H,0))</f>
        <v>F05M07</v>
      </c>
      <c r="B1994" t="str">
        <f>INDEX(FamilyPlateData!$C:$C,MATCH($I1994,FamilyPlateData!$H:$H,0))</f>
        <v>05</v>
      </c>
      <c r="C1994" t="str">
        <f>INDEX(FamilyPlateData!$D:$D,MATCH($I1994,FamilyPlateData!$H:$H,0))</f>
        <v>07</v>
      </c>
      <c r="D1994">
        <f>INDEX(FamilyPlateData!$B:$B,MATCH($I1994,FamilyPlateData!$H:$H,0))</f>
        <v>2</v>
      </c>
      <c r="E1994">
        <v>1</v>
      </c>
      <c r="F1994" s="19">
        <v>85</v>
      </c>
      <c r="G1994" t="s">
        <v>1</v>
      </c>
      <c r="H1994" s="5">
        <v>4</v>
      </c>
      <c r="I1994" t="s">
        <v>390</v>
      </c>
      <c r="J1994" s="15" t="str">
        <f t="shared" si="99"/>
        <v>1-85A-4</v>
      </c>
      <c r="K1994">
        <f>INDEX(FamilyPlateData!I:I,MATCH(I1994,FamilyPlateData!H:H,0))</f>
        <v>3</v>
      </c>
      <c r="L1994" t="str">
        <f>INDEX(FamilyPlateData!J:J,MATCH(I1994,FamilyPlateData!H:H,0))</f>
        <v>A1</v>
      </c>
      <c r="M1994">
        <v>1</v>
      </c>
      <c r="N1994" s="7">
        <v>1</v>
      </c>
      <c r="O1994">
        <f>IF(_xlfn.IFNA(INDEX(ShrinkageData!H:H,MATCH(J1994,ShrinkageData!H:H,0)), 0) = 0, 0, 1)</f>
        <v>0</v>
      </c>
      <c r="P1994" s="7">
        <v>0</v>
      </c>
      <c r="Q1994">
        <f t="shared" si="100"/>
        <v>1</v>
      </c>
      <c r="R1994" s="2">
        <v>43600</v>
      </c>
      <c r="S1994" s="16">
        <f t="shared" si="101"/>
        <v>163</v>
      </c>
    </row>
    <row r="1995" spans="1:19" x14ac:dyDescent="0.2">
      <c r="A1995" t="str">
        <f>INDEX(FamilyPlateData!$A:$A,MATCH($I1995,FamilyPlateData!$H:$H,0))</f>
        <v>F05M07</v>
      </c>
      <c r="B1995" t="str">
        <f>INDEX(FamilyPlateData!$C:$C,MATCH($I1995,FamilyPlateData!$H:$H,0))</f>
        <v>05</v>
      </c>
      <c r="C1995" t="str">
        <f>INDEX(FamilyPlateData!$D:$D,MATCH($I1995,FamilyPlateData!$H:$H,0))</f>
        <v>07</v>
      </c>
      <c r="D1995">
        <f>INDEX(FamilyPlateData!$B:$B,MATCH($I1995,FamilyPlateData!$H:$H,0))</f>
        <v>2</v>
      </c>
      <c r="E1995">
        <v>1</v>
      </c>
      <c r="F1995" s="19">
        <v>85</v>
      </c>
      <c r="G1995" t="s">
        <v>1</v>
      </c>
      <c r="H1995" s="5">
        <v>5</v>
      </c>
      <c r="I1995" t="s">
        <v>390</v>
      </c>
      <c r="J1995" s="15" t="str">
        <f t="shared" si="99"/>
        <v>1-85A-5</v>
      </c>
      <c r="K1995">
        <f>INDEX(FamilyPlateData!I:I,MATCH(I1995,FamilyPlateData!H:H,0))</f>
        <v>3</v>
      </c>
      <c r="L1995" t="str">
        <f>INDEX(FamilyPlateData!J:J,MATCH(I1995,FamilyPlateData!H:H,0))</f>
        <v>A1</v>
      </c>
      <c r="M1995">
        <v>1</v>
      </c>
      <c r="N1995">
        <v>1</v>
      </c>
      <c r="O1995">
        <f>IF(_xlfn.IFNA(INDEX(ShrinkageData!H:H,MATCH(J1995,ShrinkageData!H:H,0)), 0) = 0, 0, 1)</f>
        <v>0</v>
      </c>
      <c r="P1995">
        <v>0</v>
      </c>
      <c r="Q1995">
        <f t="shared" si="100"/>
        <v>1</v>
      </c>
      <c r="R1995" s="1">
        <v>43595</v>
      </c>
      <c r="S1995" s="16">
        <f t="shared" si="101"/>
        <v>158</v>
      </c>
    </row>
    <row r="1996" spans="1:19" x14ac:dyDescent="0.2">
      <c r="A1996" t="str">
        <f>INDEX(FamilyPlateData!$A:$A,MATCH($I1996,FamilyPlateData!$H:$H,0))</f>
        <v>F05M07</v>
      </c>
      <c r="B1996" t="str">
        <f>INDEX(FamilyPlateData!$C:$C,MATCH($I1996,FamilyPlateData!$H:$H,0))</f>
        <v>05</v>
      </c>
      <c r="C1996" t="str">
        <f>INDEX(FamilyPlateData!$D:$D,MATCH($I1996,FamilyPlateData!$H:$H,0))</f>
        <v>07</v>
      </c>
      <c r="D1996">
        <f>INDEX(FamilyPlateData!$B:$B,MATCH($I1996,FamilyPlateData!$H:$H,0))</f>
        <v>2</v>
      </c>
      <c r="E1996">
        <v>1</v>
      </c>
      <c r="F1996" s="19">
        <v>85</v>
      </c>
      <c r="G1996" t="s">
        <v>1</v>
      </c>
      <c r="H1996" s="5">
        <v>6</v>
      </c>
      <c r="I1996" t="s">
        <v>390</v>
      </c>
      <c r="J1996" s="15" t="str">
        <f t="shared" si="99"/>
        <v>1-85A-6</v>
      </c>
      <c r="K1996">
        <f>INDEX(FamilyPlateData!I:I,MATCH(I1996,FamilyPlateData!H:H,0))</f>
        <v>3</v>
      </c>
      <c r="L1996" t="str">
        <f>INDEX(FamilyPlateData!J:J,MATCH(I1996,FamilyPlateData!H:H,0))</f>
        <v>A1</v>
      </c>
      <c r="M1996">
        <v>1</v>
      </c>
      <c r="N1996">
        <v>1</v>
      </c>
      <c r="O1996">
        <f>IF(_xlfn.IFNA(INDEX(ShrinkageData!H:H,MATCH(J1996,ShrinkageData!H:H,0)), 0) = 0, 0, 1)</f>
        <v>0</v>
      </c>
      <c r="P1996">
        <v>0</v>
      </c>
      <c r="Q1996">
        <f t="shared" si="100"/>
        <v>1</v>
      </c>
      <c r="R1996" s="1">
        <v>43591</v>
      </c>
      <c r="S1996" s="16">
        <f t="shared" si="101"/>
        <v>154</v>
      </c>
    </row>
    <row r="1997" spans="1:19" x14ac:dyDescent="0.2">
      <c r="A1997" t="str">
        <f>INDEX(FamilyPlateData!$A:$A,MATCH($I1997,FamilyPlateData!$H:$H,0))</f>
        <v>F05M07</v>
      </c>
      <c r="B1997" t="str">
        <f>INDEX(FamilyPlateData!$C:$C,MATCH($I1997,FamilyPlateData!$H:$H,0))</f>
        <v>05</v>
      </c>
      <c r="C1997" t="str">
        <f>INDEX(FamilyPlateData!$D:$D,MATCH($I1997,FamilyPlateData!$H:$H,0))</f>
        <v>07</v>
      </c>
      <c r="D1997">
        <f>INDEX(FamilyPlateData!$B:$B,MATCH($I1997,FamilyPlateData!$H:$H,0))</f>
        <v>2</v>
      </c>
      <c r="E1997">
        <v>1</v>
      </c>
      <c r="F1997" s="19">
        <v>85</v>
      </c>
      <c r="G1997" t="s">
        <v>2</v>
      </c>
      <c r="H1997" s="5">
        <v>1</v>
      </c>
      <c r="I1997" t="s">
        <v>391</v>
      </c>
      <c r="J1997" s="15" t="str">
        <f t="shared" si="99"/>
        <v>1-85B-1</v>
      </c>
      <c r="K1997">
        <f>INDEX(FamilyPlateData!I:I,MATCH(I1997,FamilyPlateData!H:H,0))</f>
        <v>3</v>
      </c>
      <c r="L1997" t="str">
        <f>INDEX(FamilyPlateData!J:J,MATCH(I1997,FamilyPlateData!H:H,0))</f>
        <v>A1</v>
      </c>
      <c r="M1997">
        <v>1</v>
      </c>
      <c r="N1997">
        <v>1</v>
      </c>
      <c r="O1997">
        <f>IF(_xlfn.IFNA(INDEX(ShrinkageData!H:H,MATCH(J1997,ShrinkageData!H:H,0)), 0) = 0, 0, 1)</f>
        <v>0</v>
      </c>
      <c r="P1997">
        <v>0</v>
      </c>
      <c r="Q1997">
        <f t="shared" si="100"/>
        <v>1</v>
      </c>
      <c r="R1997" s="1">
        <v>43593</v>
      </c>
      <c r="S1997" s="16">
        <f t="shared" si="101"/>
        <v>156</v>
      </c>
    </row>
    <row r="1998" spans="1:19" x14ac:dyDescent="0.2">
      <c r="A1998" t="str">
        <f>INDEX(FamilyPlateData!$A:$A,MATCH($I1998,FamilyPlateData!$H:$H,0))</f>
        <v>F05M07</v>
      </c>
      <c r="B1998" t="str">
        <f>INDEX(FamilyPlateData!$C:$C,MATCH($I1998,FamilyPlateData!$H:$H,0))</f>
        <v>05</v>
      </c>
      <c r="C1998" t="str">
        <f>INDEX(FamilyPlateData!$D:$D,MATCH($I1998,FamilyPlateData!$H:$H,0))</f>
        <v>07</v>
      </c>
      <c r="D1998">
        <f>INDEX(FamilyPlateData!$B:$B,MATCH($I1998,FamilyPlateData!$H:$H,0))</f>
        <v>2</v>
      </c>
      <c r="E1998">
        <v>1</v>
      </c>
      <c r="F1998" s="19">
        <v>85</v>
      </c>
      <c r="G1998" t="s">
        <v>2</v>
      </c>
      <c r="H1998" s="5">
        <v>2</v>
      </c>
      <c r="I1998" t="s">
        <v>391</v>
      </c>
      <c r="J1998" s="15" t="str">
        <f t="shared" si="99"/>
        <v>1-85B-2</v>
      </c>
      <c r="K1998">
        <f>INDEX(FamilyPlateData!I:I,MATCH(I1998,FamilyPlateData!H:H,0))</f>
        <v>3</v>
      </c>
      <c r="L1998" t="str">
        <f>INDEX(FamilyPlateData!J:J,MATCH(I1998,FamilyPlateData!H:H,0))</f>
        <v>A1</v>
      </c>
      <c r="M1998">
        <v>1</v>
      </c>
      <c r="N1998">
        <v>1</v>
      </c>
      <c r="O1998">
        <f>IF(_xlfn.IFNA(INDEX(ShrinkageData!H:H,MATCH(J1998,ShrinkageData!H:H,0)), 0) = 0, 0, 1)</f>
        <v>0</v>
      </c>
      <c r="P1998">
        <v>0</v>
      </c>
      <c r="Q1998">
        <f t="shared" si="100"/>
        <v>1</v>
      </c>
      <c r="R1998" s="1">
        <v>43595</v>
      </c>
      <c r="S1998" s="16">
        <f t="shared" si="101"/>
        <v>158</v>
      </c>
    </row>
    <row r="1999" spans="1:19" x14ac:dyDescent="0.2">
      <c r="A1999" t="str">
        <f>INDEX(FamilyPlateData!$A:$A,MATCH($I1999,FamilyPlateData!$H:$H,0))</f>
        <v>F05M07</v>
      </c>
      <c r="B1999" t="str">
        <f>INDEX(FamilyPlateData!$C:$C,MATCH($I1999,FamilyPlateData!$H:$H,0))</f>
        <v>05</v>
      </c>
      <c r="C1999" t="str">
        <f>INDEX(FamilyPlateData!$D:$D,MATCH($I1999,FamilyPlateData!$H:$H,0))</f>
        <v>07</v>
      </c>
      <c r="D1999">
        <f>INDEX(FamilyPlateData!$B:$B,MATCH($I1999,FamilyPlateData!$H:$H,0))</f>
        <v>2</v>
      </c>
      <c r="E1999">
        <v>1</v>
      </c>
      <c r="F1999" s="19">
        <v>85</v>
      </c>
      <c r="G1999" t="s">
        <v>2</v>
      </c>
      <c r="H1999" s="5">
        <v>3</v>
      </c>
      <c r="I1999" t="s">
        <v>391</v>
      </c>
      <c r="J1999" s="15" t="str">
        <f t="shared" si="99"/>
        <v>1-85B-3</v>
      </c>
      <c r="K1999">
        <f>INDEX(FamilyPlateData!I:I,MATCH(I1999,FamilyPlateData!H:H,0))</f>
        <v>3</v>
      </c>
      <c r="L1999" t="str">
        <f>INDEX(FamilyPlateData!J:J,MATCH(I1999,FamilyPlateData!H:H,0))</f>
        <v>A1</v>
      </c>
      <c r="M1999">
        <v>1</v>
      </c>
      <c r="N1999" s="7">
        <v>1</v>
      </c>
      <c r="O1999">
        <f>IF(_xlfn.IFNA(INDEX(ShrinkageData!H:H,MATCH(J1999,ShrinkageData!H:H,0)), 0) = 0, 0, 1)</f>
        <v>0</v>
      </c>
      <c r="P1999" s="7">
        <v>0</v>
      </c>
      <c r="Q1999">
        <f t="shared" si="100"/>
        <v>1</v>
      </c>
      <c r="R1999" s="2">
        <v>43600</v>
      </c>
      <c r="S1999" s="16">
        <f t="shared" si="101"/>
        <v>163</v>
      </c>
    </row>
    <row r="2000" spans="1:19" x14ac:dyDescent="0.2">
      <c r="A2000" t="str">
        <f>INDEX(FamilyPlateData!$A:$A,MATCH($I2000,FamilyPlateData!$H:$H,0))</f>
        <v>F05M07</v>
      </c>
      <c r="B2000" t="str">
        <f>INDEX(FamilyPlateData!$C:$C,MATCH($I2000,FamilyPlateData!$H:$H,0))</f>
        <v>05</v>
      </c>
      <c r="C2000" t="str">
        <f>INDEX(FamilyPlateData!$D:$D,MATCH($I2000,FamilyPlateData!$H:$H,0))</f>
        <v>07</v>
      </c>
      <c r="D2000">
        <f>INDEX(FamilyPlateData!$B:$B,MATCH($I2000,FamilyPlateData!$H:$H,0))</f>
        <v>2</v>
      </c>
      <c r="E2000">
        <v>1</v>
      </c>
      <c r="F2000" s="19">
        <v>85</v>
      </c>
      <c r="G2000" t="s">
        <v>2</v>
      </c>
      <c r="H2000" s="5">
        <v>4</v>
      </c>
      <c r="I2000" t="s">
        <v>391</v>
      </c>
      <c r="J2000" s="15" t="str">
        <f t="shared" si="99"/>
        <v>1-85B-4</v>
      </c>
      <c r="K2000">
        <f>INDEX(FamilyPlateData!I:I,MATCH(I2000,FamilyPlateData!H:H,0))</f>
        <v>3</v>
      </c>
      <c r="L2000" t="str">
        <f>INDEX(FamilyPlateData!J:J,MATCH(I2000,FamilyPlateData!H:H,0))</f>
        <v>A1</v>
      </c>
      <c r="M2000">
        <v>1</v>
      </c>
      <c r="N2000" s="7">
        <v>1</v>
      </c>
      <c r="O2000">
        <f>IF(_xlfn.IFNA(INDEX(ShrinkageData!H:H,MATCH(J2000,ShrinkageData!H:H,0)), 0) = 0, 0, 1)</f>
        <v>0</v>
      </c>
      <c r="P2000" s="7">
        <v>0</v>
      </c>
      <c r="Q2000">
        <f t="shared" si="100"/>
        <v>1</v>
      </c>
      <c r="R2000" s="2">
        <v>43600</v>
      </c>
      <c r="S2000" s="16">
        <f t="shared" si="101"/>
        <v>163</v>
      </c>
    </row>
    <row r="2001" spans="1:19" x14ac:dyDescent="0.2">
      <c r="A2001" t="str">
        <f>INDEX(FamilyPlateData!$A:$A,MATCH($I2001,FamilyPlateData!$H:$H,0))</f>
        <v>F05M07</v>
      </c>
      <c r="B2001" t="str">
        <f>INDEX(FamilyPlateData!$C:$C,MATCH($I2001,FamilyPlateData!$H:$H,0))</f>
        <v>05</v>
      </c>
      <c r="C2001" t="str">
        <f>INDEX(FamilyPlateData!$D:$D,MATCH($I2001,FamilyPlateData!$H:$H,0))</f>
        <v>07</v>
      </c>
      <c r="D2001">
        <f>INDEX(FamilyPlateData!$B:$B,MATCH($I2001,FamilyPlateData!$H:$H,0))</f>
        <v>2</v>
      </c>
      <c r="E2001">
        <v>1</v>
      </c>
      <c r="F2001" s="19">
        <v>85</v>
      </c>
      <c r="G2001" t="s">
        <v>2</v>
      </c>
      <c r="H2001" s="5">
        <v>5</v>
      </c>
      <c r="I2001" t="s">
        <v>391</v>
      </c>
      <c r="J2001" s="15" t="str">
        <f t="shared" si="99"/>
        <v>1-85B-5</v>
      </c>
      <c r="K2001">
        <f>INDEX(FamilyPlateData!I:I,MATCH(I2001,FamilyPlateData!H:H,0))</f>
        <v>3</v>
      </c>
      <c r="L2001" t="str">
        <f>INDEX(FamilyPlateData!J:J,MATCH(I2001,FamilyPlateData!H:H,0))</f>
        <v>A1</v>
      </c>
      <c r="M2001">
        <v>0</v>
      </c>
      <c r="N2001">
        <v>0</v>
      </c>
      <c r="O2001">
        <f>IF(_xlfn.IFNA(INDEX(ShrinkageData!H:H,MATCH(J2001,ShrinkageData!H:H,0)), 0) = 0, 0, 1)</f>
        <v>0</v>
      </c>
      <c r="P2001">
        <v>0</v>
      </c>
      <c r="Q2001">
        <f t="shared" si="100"/>
        <v>0</v>
      </c>
      <c r="R2001" s="1" t="s">
        <v>921</v>
      </c>
      <c r="S2001" s="16">
        <f t="shared" si="101"/>
        <v>0</v>
      </c>
    </row>
    <row r="2002" spans="1:19" x14ac:dyDescent="0.2">
      <c r="A2002" t="str">
        <f>INDEX(FamilyPlateData!$A:$A,MATCH($I2002,FamilyPlateData!$H:$H,0))</f>
        <v>F05M07</v>
      </c>
      <c r="B2002" t="str">
        <f>INDEX(FamilyPlateData!$C:$C,MATCH($I2002,FamilyPlateData!$H:$H,0))</f>
        <v>05</v>
      </c>
      <c r="C2002" t="str">
        <f>INDEX(FamilyPlateData!$D:$D,MATCH($I2002,FamilyPlateData!$H:$H,0))</f>
        <v>07</v>
      </c>
      <c r="D2002">
        <f>INDEX(FamilyPlateData!$B:$B,MATCH($I2002,FamilyPlateData!$H:$H,0))</f>
        <v>2</v>
      </c>
      <c r="E2002">
        <v>1</v>
      </c>
      <c r="F2002" s="19">
        <v>85</v>
      </c>
      <c r="G2002" t="s">
        <v>2</v>
      </c>
      <c r="H2002" s="5">
        <v>6</v>
      </c>
      <c r="I2002" t="s">
        <v>391</v>
      </c>
      <c r="J2002" s="15" t="str">
        <f t="shared" si="99"/>
        <v>1-85B-6</v>
      </c>
      <c r="K2002">
        <f>INDEX(FamilyPlateData!I:I,MATCH(I2002,FamilyPlateData!H:H,0))</f>
        <v>3</v>
      </c>
      <c r="L2002" t="str">
        <f>INDEX(FamilyPlateData!J:J,MATCH(I2002,FamilyPlateData!H:H,0))</f>
        <v>A1</v>
      </c>
      <c r="M2002">
        <v>1</v>
      </c>
      <c r="N2002">
        <v>1</v>
      </c>
      <c r="O2002">
        <f>IF(_xlfn.IFNA(INDEX(ShrinkageData!H:H,MATCH(J2002,ShrinkageData!H:H,0)), 0) = 0, 0, 1)</f>
        <v>0</v>
      </c>
      <c r="P2002">
        <v>0</v>
      </c>
      <c r="Q2002">
        <f t="shared" si="100"/>
        <v>1</v>
      </c>
      <c r="R2002" s="1">
        <v>43593</v>
      </c>
      <c r="S2002" s="16">
        <f t="shared" si="101"/>
        <v>156</v>
      </c>
    </row>
    <row r="2003" spans="1:19" x14ac:dyDescent="0.2">
      <c r="A2003" t="str">
        <f>INDEX(FamilyPlateData!$A:$A,MATCH($I2003,FamilyPlateData!$H:$H,0))</f>
        <v>F07M09</v>
      </c>
      <c r="B2003" t="str">
        <f>INDEX(FamilyPlateData!$C:$C,MATCH($I2003,FamilyPlateData!$H:$H,0))</f>
        <v>07</v>
      </c>
      <c r="C2003" t="str">
        <f>INDEX(FamilyPlateData!$D:$D,MATCH($I2003,FamilyPlateData!$H:$H,0))</f>
        <v>09</v>
      </c>
      <c r="D2003">
        <f>INDEX(FamilyPlateData!$B:$B,MATCH($I2003,FamilyPlateData!$H:$H,0))</f>
        <v>3</v>
      </c>
      <c r="E2003">
        <v>1</v>
      </c>
      <c r="F2003" s="19">
        <v>85</v>
      </c>
      <c r="G2003" t="s">
        <v>3</v>
      </c>
      <c r="H2003" s="5">
        <v>1</v>
      </c>
      <c r="I2003" t="s">
        <v>392</v>
      </c>
      <c r="J2003" s="15" t="str">
        <f t="shared" si="99"/>
        <v>1-85C-1</v>
      </c>
      <c r="K2003">
        <f>INDEX(FamilyPlateData!I:I,MATCH(I2003,FamilyPlateData!H:H,0))</f>
        <v>3</v>
      </c>
      <c r="L2003" t="str">
        <f>INDEX(FamilyPlateData!J:J,MATCH(I2003,FamilyPlateData!H:H,0))</f>
        <v>A4</v>
      </c>
      <c r="M2003">
        <v>1</v>
      </c>
      <c r="N2003" s="7">
        <v>1</v>
      </c>
      <c r="O2003">
        <f>IF(_xlfn.IFNA(INDEX(ShrinkageData!H:H,MATCH(J2003,ShrinkageData!H:H,0)), 0) = 0, 0, 1)</f>
        <v>0</v>
      </c>
      <c r="P2003" s="7">
        <v>0</v>
      </c>
      <c r="Q2003">
        <f t="shared" si="100"/>
        <v>1</v>
      </c>
      <c r="R2003" s="2">
        <v>43600</v>
      </c>
      <c r="S2003" s="16">
        <f t="shared" si="101"/>
        <v>163</v>
      </c>
    </row>
    <row r="2004" spans="1:19" x14ac:dyDescent="0.2">
      <c r="A2004" t="str">
        <f>INDEX(FamilyPlateData!$A:$A,MATCH($I2004,FamilyPlateData!$H:$H,0))</f>
        <v>F07M09</v>
      </c>
      <c r="B2004" t="str">
        <f>INDEX(FamilyPlateData!$C:$C,MATCH($I2004,FamilyPlateData!$H:$H,0))</f>
        <v>07</v>
      </c>
      <c r="C2004" t="str">
        <f>INDEX(FamilyPlateData!$D:$D,MATCH($I2004,FamilyPlateData!$H:$H,0))</f>
        <v>09</v>
      </c>
      <c r="D2004">
        <f>INDEX(FamilyPlateData!$B:$B,MATCH($I2004,FamilyPlateData!$H:$H,0))</f>
        <v>3</v>
      </c>
      <c r="E2004">
        <v>1</v>
      </c>
      <c r="F2004" s="19">
        <v>85</v>
      </c>
      <c r="G2004" t="s">
        <v>3</v>
      </c>
      <c r="H2004" s="5">
        <v>2</v>
      </c>
      <c r="I2004" t="s">
        <v>392</v>
      </c>
      <c r="J2004" s="15" t="str">
        <f t="shared" si="99"/>
        <v>1-85C-2</v>
      </c>
      <c r="K2004">
        <f>INDEX(FamilyPlateData!I:I,MATCH(I2004,FamilyPlateData!H:H,0))</f>
        <v>3</v>
      </c>
      <c r="L2004" t="str">
        <f>INDEX(FamilyPlateData!J:J,MATCH(I2004,FamilyPlateData!H:H,0))</f>
        <v>A4</v>
      </c>
      <c r="M2004">
        <v>1</v>
      </c>
      <c r="N2004" s="7">
        <v>1</v>
      </c>
      <c r="O2004">
        <f>IF(_xlfn.IFNA(INDEX(ShrinkageData!H:H,MATCH(J2004,ShrinkageData!H:H,0)), 0) = 0, 0, 1)</f>
        <v>0</v>
      </c>
      <c r="P2004" s="7">
        <v>0</v>
      </c>
      <c r="Q2004">
        <f t="shared" si="100"/>
        <v>1</v>
      </c>
      <c r="R2004" s="2">
        <v>43600</v>
      </c>
      <c r="S2004" s="16">
        <f t="shared" si="101"/>
        <v>163</v>
      </c>
    </row>
    <row r="2005" spans="1:19" x14ac:dyDescent="0.2">
      <c r="A2005" t="str">
        <f>INDEX(FamilyPlateData!$A:$A,MATCH($I2005,FamilyPlateData!$H:$H,0))</f>
        <v>F07M09</v>
      </c>
      <c r="B2005" t="str">
        <f>INDEX(FamilyPlateData!$C:$C,MATCH($I2005,FamilyPlateData!$H:$H,0))</f>
        <v>07</v>
      </c>
      <c r="C2005" t="str">
        <f>INDEX(FamilyPlateData!$D:$D,MATCH($I2005,FamilyPlateData!$H:$H,0))</f>
        <v>09</v>
      </c>
      <c r="D2005">
        <f>INDEX(FamilyPlateData!$B:$B,MATCH($I2005,FamilyPlateData!$H:$H,0))</f>
        <v>3</v>
      </c>
      <c r="E2005">
        <v>1</v>
      </c>
      <c r="F2005" s="19">
        <v>85</v>
      </c>
      <c r="G2005" t="s">
        <v>3</v>
      </c>
      <c r="H2005" s="5">
        <v>3</v>
      </c>
      <c r="I2005" t="s">
        <v>392</v>
      </c>
      <c r="J2005" s="15" t="str">
        <f t="shared" si="99"/>
        <v>1-85C-3</v>
      </c>
      <c r="K2005">
        <f>INDEX(FamilyPlateData!I:I,MATCH(I2005,FamilyPlateData!H:H,0))</f>
        <v>3</v>
      </c>
      <c r="L2005" t="str">
        <f>INDEX(FamilyPlateData!J:J,MATCH(I2005,FamilyPlateData!H:H,0))</f>
        <v>A4</v>
      </c>
      <c r="M2005">
        <v>1</v>
      </c>
      <c r="N2005" s="7">
        <v>1</v>
      </c>
      <c r="O2005">
        <f>IF(_xlfn.IFNA(INDEX(ShrinkageData!H:H,MATCH(J2005,ShrinkageData!H:H,0)), 0) = 0, 0, 1)</f>
        <v>0</v>
      </c>
      <c r="P2005" s="7">
        <v>0</v>
      </c>
      <c r="Q2005">
        <f t="shared" si="100"/>
        <v>1</v>
      </c>
      <c r="R2005" s="2">
        <v>43600</v>
      </c>
      <c r="S2005" s="16">
        <f t="shared" si="101"/>
        <v>163</v>
      </c>
    </row>
    <row r="2006" spans="1:19" x14ac:dyDescent="0.2">
      <c r="A2006" t="str">
        <f>INDEX(FamilyPlateData!$A:$A,MATCH($I2006,FamilyPlateData!$H:$H,0))</f>
        <v>F07M09</v>
      </c>
      <c r="B2006" t="str">
        <f>INDEX(FamilyPlateData!$C:$C,MATCH($I2006,FamilyPlateData!$H:$H,0))</f>
        <v>07</v>
      </c>
      <c r="C2006" t="str">
        <f>INDEX(FamilyPlateData!$D:$D,MATCH($I2006,FamilyPlateData!$H:$H,0))</f>
        <v>09</v>
      </c>
      <c r="D2006">
        <f>INDEX(FamilyPlateData!$B:$B,MATCH($I2006,FamilyPlateData!$H:$H,0))</f>
        <v>3</v>
      </c>
      <c r="E2006">
        <v>1</v>
      </c>
      <c r="F2006" s="19">
        <v>85</v>
      </c>
      <c r="G2006" t="s">
        <v>3</v>
      </c>
      <c r="H2006" s="5">
        <v>4</v>
      </c>
      <c r="I2006" t="s">
        <v>392</v>
      </c>
      <c r="J2006" s="15" t="str">
        <f t="shared" si="99"/>
        <v>1-85C-4</v>
      </c>
      <c r="K2006">
        <f>INDEX(FamilyPlateData!I:I,MATCH(I2006,FamilyPlateData!H:H,0))</f>
        <v>3</v>
      </c>
      <c r="L2006" t="str">
        <f>INDEX(FamilyPlateData!J:J,MATCH(I2006,FamilyPlateData!H:H,0))</f>
        <v>A4</v>
      </c>
      <c r="M2006">
        <v>0</v>
      </c>
      <c r="N2006" s="7">
        <v>1</v>
      </c>
      <c r="O2006">
        <f>IF(_xlfn.IFNA(INDEX(ShrinkageData!H:H,MATCH(J2006,ShrinkageData!H:H,0)), 0) = 0, 0, 1)</f>
        <v>0</v>
      </c>
      <c r="P2006" s="7">
        <v>1</v>
      </c>
      <c r="Q2006">
        <f t="shared" si="100"/>
        <v>0</v>
      </c>
      <c r="R2006" s="2">
        <v>43600</v>
      </c>
      <c r="S2006" s="16">
        <f t="shared" si="101"/>
        <v>163</v>
      </c>
    </row>
    <row r="2007" spans="1:19" x14ac:dyDescent="0.2">
      <c r="A2007" t="str">
        <f>INDEX(FamilyPlateData!$A:$A,MATCH($I2007,FamilyPlateData!$H:$H,0))</f>
        <v>F07M09</v>
      </c>
      <c r="B2007" t="str">
        <f>INDEX(FamilyPlateData!$C:$C,MATCH($I2007,FamilyPlateData!$H:$H,0))</f>
        <v>07</v>
      </c>
      <c r="C2007" t="str">
        <f>INDEX(FamilyPlateData!$D:$D,MATCH($I2007,FamilyPlateData!$H:$H,0))</f>
        <v>09</v>
      </c>
      <c r="D2007">
        <f>INDEX(FamilyPlateData!$B:$B,MATCH($I2007,FamilyPlateData!$H:$H,0))</f>
        <v>3</v>
      </c>
      <c r="E2007">
        <v>1</v>
      </c>
      <c r="F2007" s="19">
        <v>85</v>
      </c>
      <c r="G2007" t="s">
        <v>3</v>
      </c>
      <c r="H2007" s="5">
        <v>5</v>
      </c>
      <c r="I2007" t="s">
        <v>392</v>
      </c>
      <c r="J2007" s="15" t="str">
        <f t="shared" si="99"/>
        <v>1-85C-5</v>
      </c>
      <c r="K2007">
        <f>INDEX(FamilyPlateData!I:I,MATCH(I2007,FamilyPlateData!H:H,0))</f>
        <v>3</v>
      </c>
      <c r="L2007" t="str">
        <f>INDEX(FamilyPlateData!J:J,MATCH(I2007,FamilyPlateData!H:H,0))</f>
        <v>A4</v>
      </c>
      <c r="M2007">
        <v>1</v>
      </c>
      <c r="N2007">
        <v>1</v>
      </c>
      <c r="O2007">
        <f>IF(_xlfn.IFNA(INDEX(ShrinkageData!H:H,MATCH(J2007,ShrinkageData!H:H,0)), 0) = 0, 0, 1)</f>
        <v>0</v>
      </c>
      <c r="P2007">
        <v>0</v>
      </c>
      <c r="Q2007">
        <f t="shared" si="100"/>
        <v>1</v>
      </c>
      <c r="R2007" s="2">
        <v>43613</v>
      </c>
      <c r="S2007" s="16">
        <f t="shared" si="101"/>
        <v>176</v>
      </c>
    </row>
    <row r="2008" spans="1:19" x14ac:dyDescent="0.2">
      <c r="A2008" t="str">
        <f>INDEX(FamilyPlateData!$A:$A,MATCH($I2008,FamilyPlateData!$H:$H,0))</f>
        <v>F07M09</v>
      </c>
      <c r="B2008" t="str">
        <f>INDEX(FamilyPlateData!$C:$C,MATCH($I2008,FamilyPlateData!$H:$H,0))</f>
        <v>07</v>
      </c>
      <c r="C2008" t="str">
        <f>INDEX(FamilyPlateData!$D:$D,MATCH($I2008,FamilyPlateData!$H:$H,0))</f>
        <v>09</v>
      </c>
      <c r="D2008">
        <f>INDEX(FamilyPlateData!$B:$B,MATCH($I2008,FamilyPlateData!$H:$H,0))</f>
        <v>3</v>
      </c>
      <c r="E2008">
        <v>1</v>
      </c>
      <c r="F2008" s="19">
        <v>85</v>
      </c>
      <c r="G2008" t="s">
        <v>3</v>
      </c>
      <c r="H2008" s="5">
        <v>6</v>
      </c>
      <c r="I2008" t="s">
        <v>392</v>
      </c>
      <c r="J2008" s="15" t="str">
        <f t="shared" si="99"/>
        <v>1-85C-6</v>
      </c>
      <c r="K2008">
        <f>INDEX(FamilyPlateData!I:I,MATCH(I2008,FamilyPlateData!H:H,0))</f>
        <v>3</v>
      </c>
      <c r="L2008" t="str">
        <f>INDEX(FamilyPlateData!J:J,MATCH(I2008,FamilyPlateData!H:H,0))</f>
        <v>A4</v>
      </c>
      <c r="M2008">
        <v>1</v>
      </c>
      <c r="N2008" s="7">
        <v>1</v>
      </c>
      <c r="O2008">
        <f>IF(_xlfn.IFNA(INDEX(ShrinkageData!H:H,MATCH(J2008,ShrinkageData!H:H,0)), 0) = 0, 0, 1)</f>
        <v>0</v>
      </c>
      <c r="P2008" s="7">
        <v>0</v>
      </c>
      <c r="Q2008">
        <f t="shared" si="100"/>
        <v>1</v>
      </c>
      <c r="R2008" s="2">
        <v>43600</v>
      </c>
      <c r="S2008" s="16">
        <f t="shared" si="101"/>
        <v>163</v>
      </c>
    </row>
    <row r="2009" spans="1:19" x14ac:dyDescent="0.2">
      <c r="A2009" t="str">
        <f>INDEX(FamilyPlateData!$A:$A,MATCH($I2009,FamilyPlateData!$H:$H,0))</f>
        <v>F07M09</v>
      </c>
      <c r="B2009" t="str">
        <f>INDEX(FamilyPlateData!$C:$C,MATCH($I2009,FamilyPlateData!$H:$H,0))</f>
        <v>07</v>
      </c>
      <c r="C2009" t="str">
        <f>INDEX(FamilyPlateData!$D:$D,MATCH($I2009,FamilyPlateData!$H:$H,0))</f>
        <v>09</v>
      </c>
      <c r="D2009">
        <f>INDEX(FamilyPlateData!$B:$B,MATCH($I2009,FamilyPlateData!$H:$H,0))</f>
        <v>3</v>
      </c>
      <c r="E2009">
        <v>1</v>
      </c>
      <c r="F2009" s="19">
        <v>85</v>
      </c>
      <c r="G2009" t="s">
        <v>4</v>
      </c>
      <c r="H2009" s="5">
        <v>1</v>
      </c>
      <c r="I2009" t="s">
        <v>393</v>
      </c>
      <c r="J2009" s="15" t="str">
        <f t="shared" si="99"/>
        <v>1-85D-1</v>
      </c>
      <c r="K2009">
        <f>INDEX(FamilyPlateData!I:I,MATCH(I2009,FamilyPlateData!H:H,0))</f>
        <v>3</v>
      </c>
      <c r="L2009" t="str">
        <f>INDEX(FamilyPlateData!J:J,MATCH(I2009,FamilyPlateData!H:H,0))</f>
        <v>A4</v>
      </c>
      <c r="M2009">
        <v>1</v>
      </c>
      <c r="N2009" s="7">
        <v>1</v>
      </c>
      <c r="O2009">
        <f>IF(_xlfn.IFNA(INDEX(ShrinkageData!H:H,MATCH(J2009,ShrinkageData!H:H,0)), 0) = 0, 0, 1)</f>
        <v>0</v>
      </c>
      <c r="P2009" s="7">
        <v>0</v>
      </c>
      <c r="Q2009">
        <f t="shared" si="100"/>
        <v>1</v>
      </c>
      <c r="R2009" s="2">
        <v>43600</v>
      </c>
      <c r="S2009" s="16">
        <f t="shared" si="101"/>
        <v>163</v>
      </c>
    </row>
    <row r="2010" spans="1:19" x14ac:dyDescent="0.2">
      <c r="A2010" t="str">
        <f>INDEX(FamilyPlateData!$A:$A,MATCH($I2010,FamilyPlateData!$H:$H,0))</f>
        <v>F07M09</v>
      </c>
      <c r="B2010" t="str">
        <f>INDEX(FamilyPlateData!$C:$C,MATCH($I2010,FamilyPlateData!$H:$H,0))</f>
        <v>07</v>
      </c>
      <c r="C2010" t="str">
        <f>INDEX(FamilyPlateData!$D:$D,MATCH($I2010,FamilyPlateData!$H:$H,0))</f>
        <v>09</v>
      </c>
      <c r="D2010">
        <f>INDEX(FamilyPlateData!$B:$B,MATCH($I2010,FamilyPlateData!$H:$H,0))</f>
        <v>3</v>
      </c>
      <c r="E2010">
        <v>1</v>
      </c>
      <c r="F2010" s="19">
        <v>85</v>
      </c>
      <c r="G2010" t="s">
        <v>4</v>
      </c>
      <c r="H2010" s="5">
        <v>2</v>
      </c>
      <c r="I2010" t="s">
        <v>393</v>
      </c>
      <c r="J2010" s="15" t="str">
        <f t="shared" si="99"/>
        <v>1-85D-2</v>
      </c>
      <c r="K2010">
        <f>INDEX(FamilyPlateData!I:I,MATCH(I2010,FamilyPlateData!H:H,0))</f>
        <v>3</v>
      </c>
      <c r="L2010" t="str">
        <f>INDEX(FamilyPlateData!J:J,MATCH(I2010,FamilyPlateData!H:H,0))</f>
        <v>A4</v>
      </c>
      <c r="M2010">
        <v>1</v>
      </c>
      <c r="N2010">
        <v>1</v>
      </c>
      <c r="O2010">
        <f>IF(_xlfn.IFNA(INDEX(ShrinkageData!H:H,MATCH(J2010,ShrinkageData!H:H,0)), 0) = 0, 0, 1)</f>
        <v>0</v>
      </c>
      <c r="P2010">
        <v>0</v>
      </c>
      <c r="Q2010">
        <f t="shared" si="100"/>
        <v>1</v>
      </c>
      <c r="R2010" s="1">
        <v>43595</v>
      </c>
      <c r="S2010" s="16">
        <f t="shared" si="101"/>
        <v>158</v>
      </c>
    </row>
    <row r="2011" spans="1:19" x14ac:dyDescent="0.2">
      <c r="A2011" t="str">
        <f>INDEX(FamilyPlateData!$A:$A,MATCH($I2011,FamilyPlateData!$H:$H,0))</f>
        <v>F07M09</v>
      </c>
      <c r="B2011" t="str">
        <f>INDEX(FamilyPlateData!$C:$C,MATCH($I2011,FamilyPlateData!$H:$H,0))</f>
        <v>07</v>
      </c>
      <c r="C2011" t="str">
        <f>INDEX(FamilyPlateData!$D:$D,MATCH($I2011,FamilyPlateData!$H:$H,0))</f>
        <v>09</v>
      </c>
      <c r="D2011">
        <f>INDEX(FamilyPlateData!$B:$B,MATCH($I2011,FamilyPlateData!$H:$H,0))</f>
        <v>3</v>
      </c>
      <c r="E2011">
        <v>1</v>
      </c>
      <c r="F2011" s="19">
        <v>85</v>
      </c>
      <c r="G2011" t="s">
        <v>4</v>
      </c>
      <c r="H2011" s="5">
        <v>3</v>
      </c>
      <c r="I2011" t="s">
        <v>393</v>
      </c>
      <c r="J2011" s="15" t="str">
        <f t="shared" si="99"/>
        <v>1-85D-3</v>
      </c>
      <c r="K2011">
        <f>INDEX(FamilyPlateData!I:I,MATCH(I2011,FamilyPlateData!H:H,0))</f>
        <v>3</v>
      </c>
      <c r="L2011" t="str">
        <f>INDEX(FamilyPlateData!J:J,MATCH(I2011,FamilyPlateData!H:H,0))</f>
        <v>A4</v>
      </c>
      <c r="M2011">
        <v>1</v>
      </c>
      <c r="N2011" s="7">
        <v>1</v>
      </c>
      <c r="O2011">
        <f>IF(_xlfn.IFNA(INDEX(ShrinkageData!H:H,MATCH(J2011,ShrinkageData!H:H,0)), 0) = 0, 0, 1)</f>
        <v>0</v>
      </c>
      <c r="P2011" s="7">
        <v>0</v>
      </c>
      <c r="Q2011">
        <f t="shared" si="100"/>
        <v>1</v>
      </c>
      <c r="R2011" s="2">
        <v>43600</v>
      </c>
      <c r="S2011" s="16">
        <f t="shared" si="101"/>
        <v>163</v>
      </c>
    </row>
    <row r="2012" spans="1:19" x14ac:dyDescent="0.2">
      <c r="A2012" t="str">
        <f>INDEX(FamilyPlateData!$A:$A,MATCH($I2012,FamilyPlateData!$H:$H,0))</f>
        <v>F07M09</v>
      </c>
      <c r="B2012" t="str">
        <f>INDEX(FamilyPlateData!$C:$C,MATCH($I2012,FamilyPlateData!$H:$H,0))</f>
        <v>07</v>
      </c>
      <c r="C2012" t="str">
        <f>INDEX(FamilyPlateData!$D:$D,MATCH($I2012,FamilyPlateData!$H:$H,0))</f>
        <v>09</v>
      </c>
      <c r="D2012">
        <f>INDEX(FamilyPlateData!$B:$B,MATCH($I2012,FamilyPlateData!$H:$H,0))</f>
        <v>3</v>
      </c>
      <c r="E2012">
        <v>1</v>
      </c>
      <c r="F2012" s="19">
        <v>85</v>
      </c>
      <c r="G2012" t="s">
        <v>4</v>
      </c>
      <c r="H2012" s="5">
        <v>4</v>
      </c>
      <c r="I2012" t="s">
        <v>393</v>
      </c>
      <c r="J2012" s="15" t="str">
        <f t="shared" si="99"/>
        <v>1-85D-4</v>
      </c>
      <c r="K2012">
        <f>INDEX(FamilyPlateData!I:I,MATCH(I2012,FamilyPlateData!H:H,0))</f>
        <v>3</v>
      </c>
      <c r="L2012" t="str">
        <f>INDEX(FamilyPlateData!J:J,MATCH(I2012,FamilyPlateData!H:H,0))</f>
        <v>A4</v>
      </c>
      <c r="M2012">
        <v>1</v>
      </c>
      <c r="N2012" s="7">
        <v>1</v>
      </c>
      <c r="O2012">
        <f>IF(_xlfn.IFNA(INDEX(ShrinkageData!H:H,MATCH(J2012,ShrinkageData!H:H,0)), 0) = 0, 0, 1)</f>
        <v>0</v>
      </c>
      <c r="P2012" s="7">
        <v>0</v>
      </c>
      <c r="Q2012">
        <f t="shared" si="100"/>
        <v>1</v>
      </c>
      <c r="R2012" s="2">
        <v>43600</v>
      </c>
      <c r="S2012" s="16">
        <f t="shared" si="101"/>
        <v>163</v>
      </c>
    </row>
    <row r="2013" spans="1:19" x14ac:dyDescent="0.2">
      <c r="A2013" t="str">
        <f>INDEX(FamilyPlateData!$A:$A,MATCH($I2013,FamilyPlateData!$H:$H,0))</f>
        <v>F07M09</v>
      </c>
      <c r="B2013" t="str">
        <f>INDEX(FamilyPlateData!$C:$C,MATCH($I2013,FamilyPlateData!$H:$H,0))</f>
        <v>07</v>
      </c>
      <c r="C2013" t="str">
        <f>INDEX(FamilyPlateData!$D:$D,MATCH($I2013,FamilyPlateData!$H:$H,0))</f>
        <v>09</v>
      </c>
      <c r="D2013">
        <f>INDEX(FamilyPlateData!$B:$B,MATCH($I2013,FamilyPlateData!$H:$H,0))</f>
        <v>3</v>
      </c>
      <c r="E2013">
        <v>1</v>
      </c>
      <c r="F2013" s="19">
        <v>85</v>
      </c>
      <c r="G2013" t="s">
        <v>4</v>
      </c>
      <c r="H2013" s="5">
        <v>5</v>
      </c>
      <c r="I2013" t="s">
        <v>393</v>
      </c>
      <c r="J2013" s="15" t="str">
        <f t="shared" si="99"/>
        <v>1-85D-5</v>
      </c>
      <c r="K2013">
        <f>INDEX(FamilyPlateData!I:I,MATCH(I2013,FamilyPlateData!H:H,0))</f>
        <v>3</v>
      </c>
      <c r="L2013" t="str">
        <f>INDEX(FamilyPlateData!J:J,MATCH(I2013,FamilyPlateData!H:H,0))</f>
        <v>A4</v>
      </c>
      <c r="M2013">
        <v>1</v>
      </c>
      <c r="N2013" s="7">
        <v>1</v>
      </c>
      <c r="O2013">
        <f>IF(_xlfn.IFNA(INDEX(ShrinkageData!H:H,MATCH(J2013,ShrinkageData!H:H,0)), 0) = 0, 0, 1)</f>
        <v>0</v>
      </c>
      <c r="P2013" s="7">
        <v>0</v>
      </c>
      <c r="Q2013">
        <f t="shared" si="100"/>
        <v>1</v>
      </c>
      <c r="R2013" s="2">
        <v>43600</v>
      </c>
      <c r="S2013" s="16">
        <f t="shared" si="101"/>
        <v>163</v>
      </c>
    </row>
    <row r="2014" spans="1:19" x14ac:dyDescent="0.2">
      <c r="A2014" t="str">
        <f>INDEX(FamilyPlateData!$A:$A,MATCH($I2014,FamilyPlateData!$H:$H,0))</f>
        <v>F07M09</v>
      </c>
      <c r="B2014" t="str">
        <f>INDEX(FamilyPlateData!$C:$C,MATCH($I2014,FamilyPlateData!$H:$H,0))</f>
        <v>07</v>
      </c>
      <c r="C2014" t="str">
        <f>INDEX(FamilyPlateData!$D:$D,MATCH($I2014,FamilyPlateData!$H:$H,0))</f>
        <v>09</v>
      </c>
      <c r="D2014">
        <f>INDEX(FamilyPlateData!$B:$B,MATCH($I2014,FamilyPlateData!$H:$H,0))</f>
        <v>3</v>
      </c>
      <c r="E2014">
        <v>1</v>
      </c>
      <c r="F2014" s="19">
        <v>85</v>
      </c>
      <c r="G2014" t="s">
        <v>4</v>
      </c>
      <c r="H2014" s="5">
        <v>6</v>
      </c>
      <c r="I2014" t="s">
        <v>393</v>
      </c>
      <c r="J2014" s="15" t="str">
        <f t="shared" si="99"/>
        <v>1-85D-6</v>
      </c>
      <c r="K2014">
        <f>INDEX(FamilyPlateData!I:I,MATCH(I2014,FamilyPlateData!H:H,0))</f>
        <v>3</v>
      </c>
      <c r="L2014" t="str">
        <f>INDEX(FamilyPlateData!J:J,MATCH(I2014,FamilyPlateData!H:H,0))</f>
        <v>A4</v>
      </c>
      <c r="M2014">
        <v>1</v>
      </c>
      <c r="N2014">
        <v>1</v>
      </c>
      <c r="O2014">
        <f>IF(_xlfn.IFNA(INDEX(ShrinkageData!H:H,MATCH(J2014,ShrinkageData!H:H,0)), 0) = 0, 0, 1)</f>
        <v>0</v>
      </c>
      <c r="P2014">
        <v>0</v>
      </c>
      <c r="Q2014">
        <f t="shared" si="100"/>
        <v>1</v>
      </c>
      <c r="R2014" s="2">
        <v>43613</v>
      </c>
      <c r="S2014" s="16">
        <f t="shared" si="101"/>
        <v>176</v>
      </c>
    </row>
    <row r="2015" spans="1:19" x14ac:dyDescent="0.2">
      <c r="A2015" t="str">
        <f>INDEX(FamilyPlateData!$A:$A,MATCH($I2015,FamilyPlateData!$H:$H,0))</f>
        <v>F06M08</v>
      </c>
      <c r="B2015" t="str">
        <f>INDEX(FamilyPlateData!$C:$C,MATCH($I2015,FamilyPlateData!$H:$H,0))</f>
        <v>06</v>
      </c>
      <c r="C2015" t="str">
        <f>INDEX(FamilyPlateData!$D:$D,MATCH($I2015,FamilyPlateData!$H:$H,0))</f>
        <v>08</v>
      </c>
      <c r="D2015">
        <f>INDEX(FamilyPlateData!$B:$B,MATCH($I2015,FamilyPlateData!$H:$H,0))</f>
        <v>2</v>
      </c>
      <c r="E2015">
        <v>1</v>
      </c>
      <c r="F2015" s="19">
        <v>86</v>
      </c>
      <c r="G2015" t="s">
        <v>1</v>
      </c>
      <c r="H2015" s="5">
        <v>1</v>
      </c>
      <c r="I2015" t="s">
        <v>394</v>
      </c>
      <c r="J2015" s="15" t="str">
        <f t="shared" si="99"/>
        <v>1-86A-1</v>
      </c>
      <c r="K2015">
        <f>INDEX(FamilyPlateData!I:I,MATCH(I2015,FamilyPlateData!H:H,0))</f>
        <v>3</v>
      </c>
      <c r="L2015" t="str">
        <f>INDEX(FamilyPlateData!J:J,MATCH(I2015,FamilyPlateData!H:H,0))</f>
        <v>A2</v>
      </c>
      <c r="M2015">
        <v>1</v>
      </c>
      <c r="N2015" s="7">
        <v>1</v>
      </c>
      <c r="O2015">
        <f>IF(_xlfn.IFNA(INDEX(ShrinkageData!H:H,MATCH(J2015,ShrinkageData!H:H,0)), 0) = 0, 0, 1)</f>
        <v>0</v>
      </c>
      <c r="P2015" s="7">
        <v>0</v>
      </c>
      <c r="Q2015">
        <f t="shared" si="100"/>
        <v>1</v>
      </c>
      <c r="R2015" s="2">
        <v>43600</v>
      </c>
      <c r="S2015" s="16">
        <f t="shared" si="101"/>
        <v>163</v>
      </c>
    </row>
    <row r="2016" spans="1:19" x14ac:dyDescent="0.2">
      <c r="A2016" t="str">
        <f>INDEX(FamilyPlateData!$A:$A,MATCH($I2016,FamilyPlateData!$H:$H,0))</f>
        <v>F06M08</v>
      </c>
      <c r="B2016" t="str">
        <f>INDEX(FamilyPlateData!$C:$C,MATCH($I2016,FamilyPlateData!$H:$H,0))</f>
        <v>06</v>
      </c>
      <c r="C2016" t="str">
        <f>INDEX(FamilyPlateData!$D:$D,MATCH($I2016,FamilyPlateData!$H:$H,0))</f>
        <v>08</v>
      </c>
      <c r="D2016">
        <f>INDEX(FamilyPlateData!$B:$B,MATCH($I2016,FamilyPlateData!$H:$H,0))</f>
        <v>2</v>
      </c>
      <c r="E2016">
        <v>1</v>
      </c>
      <c r="F2016" s="19">
        <v>86</v>
      </c>
      <c r="G2016" t="s">
        <v>1</v>
      </c>
      <c r="H2016" s="5">
        <v>2</v>
      </c>
      <c r="I2016" t="s">
        <v>394</v>
      </c>
      <c r="J2016" s="15" t="str">
        <f t="shared" si="99"/>
        <v>1-86A-2</v>
      </c>
      <c r="K2016">
        <f>INDEX(FamilyPlateData!I:I,MATCH(I2016,FamilyPlateData!H:H,0))</f>
        <v>3</v>
      </c>
      <c r="L2016" t="str">
        <f>INDEX(FamilyPlateData!J:J,MATCH(I2016,FamilyPlateData!H:H,0))</f>
        <v>A2</v>
      </c>
      <c r="M2016">
        <v>1</v>
      </c>
      <c r="N2016" s="7">
        <v>1</v>
      </c>
      <c r="O2016">
        <f>IF(_xlfn.IFNA(INDEX(ShrinkageData!H:H,MATCH(J2016,ShrinkageData!H:H,0)), 0) = 0, 0, 1)</f>
        <v>0</v>
      </c>
      <c r="P2016" s="7">
        <v>0</v>
      </c>
      <c r="Q2016">
        <f t="shared" si="100"/>
        <v>1</v>
      </c>
      <c r="R2016" s="2">
        <v>43600</v>
      </c>
      <c r="S2016" s="16">
        <f t="shared" si="101"/>
        <v>163</v>
      </c>
    </row>
    <row r="2017" spans="1:19" x14ac:dyDescent="0.2">
      <c r="A2017" t="str">
        <f>INDEX(FamilyPlateData!$A:$A,MATCH($I2017,FamilyPlateData!$H:$H,0))</f>
        <v>F06M08</v>
      </c>
      <c r="B2017" t="str">
        <f>INDEX(FamilyPlateData!$C:$C,MATCH($I2017,FamilyPlateData!$H:$H,0))</f>
        <v>06</v>
      </c>
      <c r="C2017" t="str">
        <f>INDEX(FamilyPlateData!$D:$D,MATCH($I2017,FamilyPlateData!$H:$H,0))</f>
        <v>08</v>
      </c>
      <c r="D2017">
        <f>INDEX(FamilyPlateData!$B:$B,MATCH($I2017,FamilyPlateData!$H:$H,0))</f>
        <v>2</v>
      </c>
      <c r="E2017">
        <v>1</v>
      </c>
      <c r="F2017" s="19">
        <v>86</v>
      </c>
      <c r="G2017" t="s">
        <v>1</v>
      </c>
      <c r="H2017" s="5">
        <v>3</v>
      </c>
      <c r="I2017" t="s">
        <v>394</v>
      </c>
      <c r="J2017" s="15" t="str">
        <f t="shared" si="99"/>
        <v>1-86A-3</v>
      </c>
      <c r="K2017">
        <f>INDEX(FamilyPlateData!I:I,MATCH(I2017,FamilyPlateData!H:H,0))</f>
        <v>3</v>
      </c>
      <c r="L2017" t="str">
        <f>INDEX(FamilyPlateData!J:J,MATCH(I2017,FamilyPlateData!H:H,0))</f>
        <v>A2</v>
      </c>
      <c r="M2017">
        <v>1</v>
      </c>
      <c r="N2017">
        <v>1</v>
      </c>
      <c r="O2017">
        <f>IF(_xlfn.IFNA(INDEX(ShrinkageData!H:H,MATCH(J2017,ShrinkageData!H:H,0)), 0) = 0, 0, 1)</f>
        <v>0</v>
      </c>
      <c r="P2017">
        <v>0</v>
      </c>
      <c r="Q2017">
        <f t="shared" si="100"/>
        <v>1</v>
      </c>
      <c r="R2017" s="1">
        <v>43595</v>
      </c>
      <c r="S2017" s="16">
        <f t="shared" si="101"/>
        <v>158</v>
      </c>
    </row>
    <row r="2018" spans="1:19" x14ac:dyDescent="0.2">
      <c r="A2018" t="str">
        <f>INDEX(FamilyPlateData!$A:$A,MATCH($I2018,FamilyPlateData!$H:$H,0))</f>
        <v>F06M08</v>
      </c>
      <c r="B2018" t="str">
        <f>INDEX(FamilyPlateData!$C:$C,MATCH($I2018,FamilyPlateData!$H:$H,0))</f>
        <v>06</v>
      </c>
      <c r="C2018" t="str">
        <f>INDEX(FamilyPlateData!$D:$D,MATCH($I2018,FamilyPlateData!$H:$H,0))</f>
        <v>08</v>
      </c>
      <c r="D2018">
        <f>INDEX(FamilyPlateData!$B:$B,MATCH($I2018,FamilyPlateData!$H:$H,0))</f>
        <v>2</v>
      </c>
      <c r="E2018">
        <v>1</v>
      </c>
      <c r="F2018" s="19">
        <v>86</v>
      </c>
      <c r="G2018" t="s">
        <v>1</v>
      </c>
      <c r="H2018" s="5">
        <v>4</v>
      </c>
      <c r="I2018" t="s">
        <v>394</v>
      </c>
      <c r="J2018" s="15" t="str">
        <f t="shared" si="99"/>
        <v>1-86A-4</v>
      </c>
      <c r="K2018">
        <f>INDEX(FamilyPlateData!I:I,MATCH(I2018,FamilyPlateData!H:H,0))</f>
        <v>3</v>
      </c>
      <c r="L2018" t="str">
        <f>INDEX(FamilyPlateData!J:J,MATCH(I2018,FamilyPlateData!H:H,0))</f>
        <v>A2</v>
      </c>
      <c r="M2018">
        <v>1</v>
      </c>
      <c r="N2018" s="7">
        <v>1</v>
      </c>
      <c r="O2018">
        <f>IF(_xlfn.IFNA(INDEX(ShrinkageData!H:H,MATCH(J2018,ShrinkageData!H:H,0)), 0) = 0, 0, 1)</f>
        <v>0</v>
      </c>
      <c r="P2018" s="7">
        <v>0</v>
      </c>
      <c r="Q2018">
        <f t="shared" si="100"/>
        <v>1</v>
      </c>
      <c r="R2018" s="2">
        <v>43600</v>
      </c>
      <c r="S2018" s="16">
        <f t="shared" si="101"/>
        <v>163</v>
      </c>
    </row>
    <row r="2019" spans="1:19" x14ac:dyDescent="0.2">
      <c r="A2019" t="str">
        <f>INDEX(FamilyPlateData!$A:$A,MATCH($I2019,FamilyPlateData!$H:$H,0))</f>
        <v>F06M08</v>
      </c>
      <c r="B2019" t="str">
        <f>INDEX(FamilyPlateData!$C:$C,MATCH($I2019,FamilyPlateData!$H:$H,0))</f>
        <v>06</v>
      </c>
      <c r="C2019" t="str">
        <f>INDEX(FamilyPlateData!$D:$D,MATCH($I2019,FamilyPlateData!$H:$H,0))</f>
        <v>08</v>
      </c>
      <c r="D2019">
        <f>INDEX(FamilyPlateData!$B:$B,MATCH($I2019,FamilyPlateData!$H:$H,0))</f>
        <v>2</v>
      </c>
      <c r="E2019">
        <v>1</v>
      </c>
      <c r="F2019" s="19">
        <v>86</v>
      </c>
      <c r="G2019" t="s">
        <v>1</v>
      </c>
      <c r="H2019" s="5">
        <v>5</v>
      </c>
      <c r="I2019" t="s">
        <v>394</v>
      </c>
      <c r="J2019" s="15" t="str">
        <f t="shared" si="99"/>
        <v>1-86A-5</v>
      </c>
      <c r="K2019">
        <f>INDEX(FamilyPlateData!I:I,MATCH(I2019,FamilyPlateData!H:H,0))</f>
        <v>3</v>
      </c>
      <c r="L2019" t="str">
        <f>INDEX(FamilyPlateData!J:J,MATCH(I2019,FamilyPlateData!H:H,0))</f>
        <v>A2</v>
      </c>
      <c r="M2019">
        <v>1</v>
      </c>
      <c r="N2019" s="7">
        <v>1</v>
      </c>
      <c r="O2019">
        <f>IF(_xlfn.IFNA(INDEX(ShrinkageData!H:H,MATCH(J2019,ShrinkageData!H:H,0)), 0) = 0, 0, 1)</f>
        <v>0</v>
      </c>
      <c r="P2019" s="7">
        <v>0</v>
      </c>
      <c r="Q2019">
        <f t="shared" si="100"/>
        <v>1</v>
      </c>
      <c r="R2019" s="2">
        <v>43600</v>
      </c>
      <c r="S2019" s="16">
        <f t="shared" si="101"/>
        <v>163</v>
      </c>
    </row>
    <row r="2020" spans="1:19" x14ac:dyDescent="0.2">
      <c r="A2020" t="str">
        <f>INDEX(FamilyPlateData!$A:$A,MATCH($I2020,FamilyPlateData!$H:$H,0))</f>
        <v>F06M08</v>
      </c>
      <c r="B2020" t="str">
        <f>INDEX(FamilyPlateData!$C:$C,MATCH($I2020,FamilyPlateData!$H:$H,0))</f>
        <v>06</v>
      </c>
      <c r="C2020" t="str">
        <f>INDEX(FamilyPlateData!$D:$D,MATCH($I2020,FamilyPlateData!$H:$H,0))</f>
        <v>08</v>
      </c>
      <c r="D2020">
        <f>INDEX(FamilyPlateData!$B:$B,MATCH($I2020,FamilyPlateData!$H:$H,0))</f>
        <v>2</v>
      </c>
      <c r="E2020">
        <v>1</v>
      </c>
      <c r="F2020" s="19">
        <v>86</v>
      </c>
      <c r="G2020" t="s">
        <v>1</v>
      </c>
      <c r="H2020" s="5">
        <v>6</v>
      </c>
      <c r="I2020" t="s">
        <v>394</v>
      </c>
      <c r="J2020" s="15" t="str">
        <f t="shared" si="99"/>
        <v>1-86A-6</v>
      </c>
      <c r="K2020">
        <f>INDEX(FamilyPlateData!I:I,MATCH(I2020,FamilyPlateData!H:H,0))</f>
        <v>3</v>
      </c>
      <c r="L2020" t="str">
        <f>INDEX(FamilyPlateData!J:J,MATCH(I2020,FamilyPlateData!H:H,0))</f>
        <v>A2</v>
      </c>
      <c r="M2020">
        <v>1</v>
      </c>
      <c r="N2020">
        <v>1</v>
      </c>
      <c r="O2020">
        <f>IF(_xlfn.IFNA(INDEX(ShrinkageData!H:H,MATCH(J2020,ShrinkageData!H:H,0)), 0) = 0, 0, 1)</f>
        <v>0</v>
      </c>
      <c r="P2020">
        <v>0</v>
      </c>
      <c r="Q2020">
        <f t="shared" si="100"/>
        <v>1</v>
      </c>
      <c r="R2020" s="1">
        <v>43595</v>
      </c>
      <c r="S2020" s="16">
        <f t="shared" si="101"/>
        <v>158</v>
      </c>
    </row>
    <row r="2021" spans="1:19" x14ac:dyDescent="0.2">
      <c r="A2021" t="str">
        <f>INDEX(FamilyPlateData!$A:$A,MATCH($I2021,FamilyPlateData!$H:$H,0))</f>
        <v>F06M08</v>
      </c>
      <c r="B2021" t="str">
        <f>INDEX(FamilyPlateData!$C:$C,MATCH($I2021,FamilyPlateData!$H:$H,0))</f>
        <v>06</v>
      </c>
      <c r="C2021" t="str">
        <f>INDEX(FamilyPlateData!$D:$D,MATCH($I2021,FamilyPlateData!$H:$H,0))</f>
        <v>08</v>
      </c>
      <c r="D2021">
        <f>INDEX(FamilyPlateData!$B:$B,MATCH($I2021,FamilyPlateData!$H:$H,0))</f>
        <v>2</v>
      </c>
      <c r="E2021">
        <v>1</v>
      </c>
      <c r="F2021" s="19">
        <v>86</v>
      </c>
      <c r="G2021" t="s">
        <v>2</v>
      </c>
      <c r="H2021" s="5">
        <v>1</v>
      </c>
      <c r="I2021" t="s">
        <v>395</v>
      </c>
      <c r="J2021" s="15" t="str">
        <f t="shared" si="99"/>
        <v>1-86B-1</v>
      </c>
      <c r="K2021">
        <f>INDEX(FamilyPlateData!I:I,MATCH(I2021,FamilyPlateData!H:H,0))</f>
        <v>3</v>
      </c>
      <c r="L2021" t="str">
        <f>INDEX(FamilyPlateData!J:J,MATCH(I2021,FamilyPlateData!H:H,0))</f>
        <v>A2</v>
      </c>
      <c r="M2021">
        <v>1</v>
      </c>
      <c r="N2021" s="7">
        <v>1</v>
      </c>
      <c r="O2021">
        <f>IF(_xlfn.IFNA(INDEX(ShrinkageData!H:H,MATCH(J2021,ShrinkageData!H:H,0)), 0) = 0, 0, 1)</f>
        <v>0</v>
      </c>
      <c r="P2021" s="7">
        <v>0</v>
      </c>
      <c r="Q2021">
        <f t="shared" si="100"/>
        <v>1</v>
      </c>
      <c r="R2021" s="2">
        <v>43600</v>
      </c>
      <c r="S2021" s="16">
        <f t="shared" si="101"/>
        <v>163</v>
      </c>
    </row>
    <row r="2022" spans="1:19" x14ac:dyDescent="0.2">
      <c r="A2022" t="str">
        <f>INDEX(FamilyPlateData!$A:$A,MATCH($I2022,FamilyPlateData!$H:$H,0))</f>
        <v>F06M08</v>
      </c>
      <c r="B2022" t="str">
        <f>INDEX(FamilyPlateData!$C:$C,MATCH($I2022,FamilyPlateData!$H:$H,0))</f>
        <v>06</v>
      </c>
      <c r="C2022" t="str">
        <f>INDEX(FamilyPlateData!$D:$D,MATCH($I2022,FamilyPlateData!$H:$H,0))</f>
        <v>08</v>
      </c>
      <c r="D2022">
        <f>INDEX(FamilyPlateData!$B:$B,MATCH($I2022,FamilyPlateData!$H:$H,0))</f>
        <v>2</v>
      </c>
      <c r="E2022">
        <v>1</v>
      </c>
      <c r="F2022" s="19">
        <v>86</v>
      </c>
      <c r="G2022" t="s">
        <v>2</v>
      </c>
      <c r="H2022" s="5">
        <v>2</v>
      </c>
      <c r="I2022" t="s">
        <v>395</v>
      </c>
      <c r="J2022" s="15" t="str">
        <f t="shared" si="99"/>
        <v>1-86B-2</v>
      </c>
      <c r="K2022">
        <f>INDEX(FamilyPlateData!I:I,MATCH(I2022,FamilyPlateData!H:H,0))</f>
        <v>3</v>
      </c>
      <c r="L2022" t="str">
        <f>INDEX(FamilyPlateData!J:J,MATCH(I2022,FamilyPlateData!H:H,0))</f>
        <v>A2</v>
      </c>
      <c r="M2022">
        <v>1</v>
      </c>
      <c r="N2022" s="7">
        <v>1</v>
      </c>
      <c r="O2022">
        <f>IF(_xlfn.IFNA(INDEX(ShrinkageData!H:H,MATCH(J2022,ShrinkageData!H:H,0)), 0) = 0, 0, 1)</f>
        <v>0</v>
      </c>
      <c r="P2022" s="7">
        <v>0</v>
      </c>
      <c r="Q2022">
        <f t="shared" si="100"/>
        <v>1</v>
      </c>
      <c r="R2022" s="2">
        <v>43600</v>
      </c>
      <c r="S2022" s="16">
        <f t="shared" si="101"/>
        <v>163</v>
      </c>
    </row>
    <row r="2023" spans="1:19" x14ac:dyDescent="0.2">
      <c r="A2023" t="str">
        <f>INDEX(FamilyPlateData!$A:$A,MATCH($I2023,FamilyPlateData!$H:$H,0))</f>
        <v>F06M08</v>
      </c>
      <c r="B2023" t="str">
        <f>INDEX(FamilyPlateData!$C:$C,MATCH($I2023,FamilyPlateData!$H:$H,0))</f>
        <v>06</v>
      </c>
      <c r="C2023" t="str">
        <f>INDEX(FamilyPlateData!$D:$D,MATCH($I2023,FamilyPlateData!$H:$H,0))</f>
        <v>08</v>
      </c>
      <c r="D2023">
        <f>INDEX(FamilyPlateData!$B:$B,MATCH($I2023,FamilyPlateData!$H:$H,0))</f>
        <v>2</v>
      </c>
      <c r="E2023">
        <v>1</v>
      </c>
      <c r="F2023" s="19">
        <v>86</v>
      </c>
      <c r="G2023" t="s">
        <v>2</v>
      </c>
      <c r="H2023" s="5">
        <v>3</v>
      </c>
      <c r="I2023" t="s">
        <v>395</v>
      </c>
      <c r="J2023" s="15" t="str">
        <f t="shared" si="99"/>
        <v>1-86B-3</v>
      </c>
      <c r="K2023">
        <f>INDEX(FamilyPlateData!I:I,MATCH(I2023,FamilyPlateData!H:H,0))</f>
        <v>3</v>
      </c>
      <c r="L2023" t="str">
        <f>INDEX(FamilyPlateData!J:J,MATCH(I2023,FamilyPlateData!H:H,0))</f>
        <v>A2</v>
      </c>
      <c r="M2023">
        <v>1</v>
      </c>
      <c r="N2023">
        <v>1</v>
      </c>
      <c r="O2023">
        <f>IF(_xlfn.IFNA(INDEX(ShrinkageData!H:H,MATCH(J2023,ShrinkageData!H:H,0)), 0) = 0, 0, 1)</f>
        <v>1</v>
      </c>
      <c r="P2023">
        <v>0</v>
      </c>
      <c r="Q2023">
        <f t="shared" si="100"/>
        <v>0</v>
      </c>
      <c r="R2023" s="1">
        <v>43591</v>
      </c>
      <c r="S2023" s="16">
        <f t="shared" si="101"/>
        <v>154</v>
      </c>
    </row>
    <row r="2024" spans="1:19" x14ac:dyDescent="0.2">
      <c r="A2024" t="str">
        <f>INDEX(FamilyPlateData!$A:$A,MATCH($I2024,FamilyPlateData!$H:$H,0))</f>
        <v>F06M08</v>
      </c>
      <c r="B2024" t="str">
        <f>INDEX(FamilyPlateData!$C:$C,MATCH($I2024,FamilyPlateData!$H:$H,0))</f>
        <v>06</v>
      </c>
      <c r="C2024" t="str">
        <f>INDEX(FamilyPlateData!$D:$D,MATCH($I2024,FamilyPlateData!$H:$H,0))</f>
        <v>08</v>
      </c>
      <c r="D2024">
        <f>INDEX(FamilyPlateData!$B:$B,MATCH($I2024,FamilyPlateData!$H:$H,0))</f>
        <v>2</v>
      </c>
      <c r="E2024">
        <v>1</v>
      </c>
      <c r="F2024" s="19">
        <v>86</v>
      </c>
      <c r="G2024" t="s">
        <v>2</v>
      </c>
      <c r="H2024" s="5">
        <v>4</v>
      </c>
      <c r="I2024" t="s">
        <v>395</v>
      </c>
      <c r="J2024" s="15" t="str">
        <f t="shared" si="99"/>
        <v>1-86B-4</v>
      </c>
      <c r="K2024">
        <f>INDEX(FamilyPlateData!I:I,MATCH(I2024,FamilyPlateData!H:H,0))</f>
        <v>3</v>
      </c>
      <c r="L2024" t="str">
        <f>INDEX(FamilyPlateData!J:J,MATCH(I2024,FamilyPlateData!H:H,0))</f>
        <v>A2</v>
      </c>
      <c r="M2024">
        <v>1</v>
      </c>
      <c r="N2024" s="7">
        <v>1</v>
      </c>
      <c r="O2024">
        <f>IF(_xlfn.IFNA(INDEX(ShrinkageData!H:H,MATCH(J2024,ShrinkageData!H:H,0)), 0) = 0, 0, 1)</f>
        <v>0</v>
      </c>
      <c r="P2024" s="7">
        <v>0</v>
      </c>
      <c r="Q2024">
        <f t="shared" si="100"/>
        <v>1</v>
      </c>
      <c r="R2024" s="2">
        <v>43600</v>
      </c>
      <c r="S2024" s="16">
        <f t="shared" si="101"/>
        <v>163</v>
      </c>
    </row>
    <row r="2025" spans="1:19" x14ac:dyDescent="0.2">
      <c r="A2025" t="str">
        <f>INDEX(FamilyPlateData!$A:$A,MATCH($I2025,FamilyPlateData!$H:$H,0))</f>
        <v>F06M08</v>
      </c>
      <c r="B2025" t="str">
        <f>INDEX(FamilyPlateData!$C:$C,MATCH($I2025,FamilyPlateData!$H:$H,0))</f>
        <v>06</v>
      </c>
      <c r="C2025" t="str">
        <f>INDEX(FamilyPlateData!$D:$D,MATCH($I2025,FamilyPlateData!$H:$H,0))</f>
        <v>08</v>
      </c>
      <c r="D2025">
        <f>INDEX(FamilyPlateData!$B:$B,MATCH($I2025,FamilyPlateData!$H:$H,0))</f>
        <v>2</v>
      </c>
      <c r="E2025">
        <v>1</v>
      </c>
      <c r="F2025" s="19">
        <v>86</v>
      </c>
      <c r="G2025" t="s">
        <v>2</v>
      </c>
      <c r="H2025" s="5">
        <v>5</v>
      </c>
      <c r="I2025" t="s">
        <v>395</v>
      </c>
      <c r="J2025" s="15" t="str">
        <f t="shared" si="99"/>
        <v>1-86B-5</v>
      </c>
      <c r="K2025">
        <f>INDEX(FamilyPlateData!I:I,MATCH(I2025,FamilyPlateData!H:H,0))</f>
        <v>3</v>
      </c>
      <c r="L2025" t="str">
        <f>INDEX(FamilyPlateData!J:J,MATCH(I2025,FamilyPlateData!H:H,0))</f>
        <v>A2</v>
      </c>
      <c r="M2025">
        <v>1</v>
      </c>
      <c r="N2025" s="7">
        <v>1</v>
      </c>
      <c r="O2025">
        <f>IF(_xlfn.IFNA(INDEX(ShrinkageData!H:H,MATCH(J2025,ShrinkageData!H:H,0)), 0) = 0, 0, 1)</f>
        <v>0</v>
      </c>
      <c r="P2025" s="7">
        <v>0</v>
      </c>
      <c r="Q2025">
        <f t="shared" si="100"/>
        <v>1</v>
      </c>
      <c r="R2025" s="2">
        <v>43600</v>
      </c>
      <c r="S2025" s="16">
        <f t="shared" si="101"/>
        <v>163</v>
      </c>
    </row>
    <row r="2026" spans="1:19" x14ac:dyDescent="0.2">
      <c r="A2026" t="str">
        <f>INDEX(FamilyPlateData!$A:$A,MATCH($I2026,FamilyPlateData!$H:$H,0))</f>
        <v>F06M08</v>
      </c>
      <c r="B2026" t="str">
        <f>INDEX(FamilyPlateData!$C:$C,MATCH($I2026,FamilyPlateData!$H:$H,0))</f>
        <v>06</v>
      </c>
      <c r="C2026" t="str">
        <f>INDEX(FamilyPlateData!$D:$D,MATCH($I2026,FamilyPlateData!$H:$H,0))</f>
        <v>08</v>
      </c>
      <c r="D2026">
        <f>INDEX(FamilyPlateData!$B:$B,MATCH($I2026,FamilyPlateData!$H:$H,0))</f>
        <v>2</v>
      </c>
      <c r="E2026">
        <v>1</v>
      </c>
      <c r="F2026" s="19">
        <v>86</v>
      </c>
      <c r="G2026" t="s">
        <v>2</v>
      </c>
      <c r="H2026" s="5">
        <v>6</v>
      </c>
      <c r="I2026" t="s">
        <v>395</v>
      </c>
      <c r="J2026" s="15" t="str">
        <f t="shared" si="99"/>
        <v>1-86B-6</v>
      </c>
      <c r="K2026">
        <f>INDEX(FamilyPlateData!I:I,MATCH(I2026,FamilyPlateData!H:H,0))</f>
        <v>3</v>
      </c>
      <c r="L2026" t="str">
        <f>INDEX(FamilyPlateData!J:J,MATCH(I2026,FamilyPlateData!H:H,0))</f>
        <v>A2</v>
      </c>
      <c r="M2026">
        <v>1</v>
      </c>
      <c r="N2026">
        <v>1</v>
      </c>
      <c r="O2026">
        <f>IF(_xlfn.IFNA(INDEX(ShrinkageData!H:H,MATCH(J2026,ShrinkageData!H:H,0)), 0) = 0, 0, 1)</f>
        <v>0</v>
      </c>
      <c r="P2026">
        <v>0</v>
      </c>
      <c r="Q2026">
        <f t="shared" si="100"/>
        <v>1</v>
      </c>
      <c r="R2026" s="1">
        <v>43595</v>
      </c>
      <c r="S2026" s="16">
        <f t="shared" si="101"/>
        <v>158</v>
      </c>
    </row>
    <row r="2027" spans="1:19" x14ac:dyDescent="0.2">
      <c r="A2027" t="str">
        <f>INDEX(FamilyPlateData!$A:$A,MATCH($I2027,FamilyPlateData!$H:$H,0))</f>
        <v>F05M07</v>
      </c>
      <c r="B2027" t="str">
        <f>INDEX(FamilyPlateData!$C:$C,MATCH($I2027,FamilyPlateData!$H:$H,0))</f>
        <v>05</v>
      </c>
      <c r="C2027" t="str">
        <f>INDEX(FamilyPlateData!$D:$D,MATCH($I2027,FamilyPlateData!$H:$H,0))</f>
        <v>07</v>
      </c>
      <c r="D2027">
        <f>INDEX(FamilyPlateData!$B:$B,MATCH($I2027,FamilyPlateData!$H:$H,0))</f>
        <v>2</v>
      </c>
      <c r="E2027">
        <v>1</v>
      </c>
      <c r="F2027" s="19">
        <v>87</v>
      </c>
      <c r="G2027" t="s">
        <v>1</v>
      </c>
      <c r="H2027" s="5">
        <v>1</v>
      </c>
      <c r="I2027" t="s">
        <v>396</v>
      </c>
      <c r="J2027" s="15" t="str">
        <f t="shared" si="99"/>
        <v>1-87A-1</v>
      </c>
      <c r="K2027">
        <f>INDEX(FamilyPlateData!I:I,MATCH(I2027,FamilyPlateData!H:H,0))</f>
        <v>4</v>
      </c>
      <c r="L2027" t="str">
        <f>INDEX(FamilyPlateData!J:J,MATCH(I2027,FamilyPlateData!H:H,0))</f>
        <v>A1</v>
      </c>
      <c r="M2027">
        <v>1</v>
      </c>
      <c r="N2027" s="7">
        <v>1</v>
      </c>
      <c r="O2027">
        <f>IF(_xlfn.IFNA(INDEX(ShrinkageData!H:H,MATCH(J2027,ShrinkageData!H:H,0)), 0) = 0, 0, 1)</f>
        <v>0</v>
      </c>
      <c r="P2027" s="7">
        <v>0</v>
      </c>
      <c r="Q2027">
        <f t="shared" si="100"/>
        <v>1</v>
      </c>
      <c r="R2027" s="2">
        <v>43600</v>
      </c>
      <c r="S2027" s="16">
        <f t="shared" si="101"/>
        <v>163</v>
      </c>
    </row>
    <row r="2028" spans="1:19" x14ac:dyDescent="0.2">
      <c r="A2028" t="str">
        <f>INDEX(FamilyPlateData!$A:$A,MATCH($I2028,FamilyPlateData!$H:$H,0))</f>
        <v>F05M07</v>
      </c>
      <c r="B2028" t="str">
        <f>INDEX(FamilyPlateData!$C:$C,MATCH($I2028,FamilyPlateData!$H:$H,0))</f>
        <v>05</v>
      </c>
      <c r="C2028" t="str">
        <f>INDEX(FamilyPlateData!$D:$D,MATCH($I2028,FamilyPlateData!$H:$H,0))</f>
        <v>07</v>
      </c>
      <c r="D2028">
        <f>INDEX(FamilyPlateData!$B:$B,MATCH($I2028,FamilyPlateData!$H:$H,0))</f>
        <v>2</v>
      </c>
      <c r="E2028">
        <v>1</v>
      </c>
      <c r="F2028" s="19">
        <v>87</v>
      </c>
      <c r="G2028" t="s">
        <v>1</v>
      </c>
      <c r="H2028" s="5">
        <v>2</v>
      </c>
      <c r="I2028" t="s">
        <v>396</v>
      </c>
      <c r="J2028" s="15" t="str">
        <f t="shared" si="99"/>
        <v>1-87A-2</v>
      </c>
      <c r="K2028">
        <f>INDEX(FamilyPlateData!I:I,MATCH(I2028,FamilyPlateData!H:H,0))</f>
        <v>4</v>
      </c>
      <c r="L2028" t="str">
        <f>INDEX(FamilyPlateData!J:J,MATCH(I2028,FamilyPlateData!H:H,0))</f>
        <v>A1</v>
      </c>
      <c r="M2028">
        <v>1</v>
      </c>
      <c r="N2028">
        <v>1</v>
      </c>
      <c r="O2028">
        <f>IF(_xlfn.IFNA(INDEX(ShrinkageData!H:H,MATCH(J2028,ShrinkageData!H:H,0)), 0) = 0, 0, 1)</f>
        <v>1</v>
      </c>
      <c r="P2028">
        <v>0</v>
      </c>
      <c r="Q2028">
        <f t="shared" si="100"/>
        <v>0</v>
      </c>
      <c r="R2028" s="1">
        <v>43578</v>
      </c>
      <c r="S2028" s="16">
        <f t="shared" si="101"/>
        <v>141</v>
      </c>
    </row>
    <row r="2029" spans="1:19" x14ac:dyDescent="0.2">
      <c r="A2029" t="str">
        <f>INDEX(FamilyPlateData!$A:$A,MATCH($I2029,FamilyPlateData!$H:$H,0))</f>
        <v>F05M07</v>
      </c>
      <c r="B2029" t="str">
        <f>INDEX(FamilyPlateData!$C:$C,MATCH($I2029,FamilyPlateData!$H:$H,0))</f>
        <v>05</v>
      </c>
      <c r="C2029" t="str">
        <f>INDEX(FamilyPlateData!$D:$D,MATCH($I2029,FamilyPlateData!$H:$H,0))</f>
        <v>07</v>
      </c>
      <c r="D2029">
        <f>INDEX(FamilyPlateData!$B:$B,MATCH($I2029,FamilyPlateData!$H:$H,0))</f>
        <v>2</v>
      </c>
      <c r="E2029">
        <v>1</v>
      </c>
      <c r="F2029" s="19">
        <v>87</v>
      </c>
      <c r="G2029" t="s">
        <v>1</v>
      </c>
      <c r="H2029" s="5">
        <v>3</v>
      </c>
      <c r="I2029" t="s">
        <v>396</v>
      </c>
      <c r="J2029" s="15" t="str">
        <f t="shared" si="99"/>
        <v>1-87A-3</v>
      </c>
      <c r="K2029">
        <f>INDEX(FamilyPlateData!I:I,MATCH(I2029,FamilyPlateData!H:H,0))</f>
        <v>4</v>
      </c>
      <c r="L2029" t="str">
        <f>INDEX(FamilyPlateData!J:J,MATCH(I2029,FamilyPlateData!H:H,0))</f>
        <v>A1</v>
      </c>
      <c r="M2029">
        <v>1</v>
      </c>
      <c r="N2029">
        <v>1</v>
      </c>
      <c r="O2029">
        <f>IF(_xlfn.IFNA(INDEX(ShrinkageData!H:H,MATCH(J2029,ShrinkageData!H:H,0)), 0) = 0, 0, 1)</f>
        <v>0</v>
      </c>
      <c r="P2029">
        <v>0</v>
      </c>
      <c r="Q2029">
        <f t="shared" si="100"/>
        <v>1</v>
      </c>
      <c r="R2029" s="1">
        <v>43583</v>
      </c>
      <c r="S2029" s="16">
        <f t="shared" si="101"/>
        <v>146</v>
      </c>
    </row>
    <row r="2030" spans="1:19" x14ac:dyDescent="0.2">
      <c r="A2030" t="str">
        <f>INDEX(FamilyPlateData!$A:$A,MATCH($I2030,FamilyPlateData!$H:$H,0))</f>
        <v>F05M07</v>
      </c>
      <c r="B2030" t="str">
        <f>INDEX(FamilyPlateData!$C:$C,MATCH($I2030,FamilyPlateData!$H:$H,0))</f>
        <v>05</v>
      </c>
      <c r="C2030" t="str">
        <f>INDEX(FamilyPlateData!$D:$D,MATCH($I2030,FamilyPlateData!$H:$H,0))</f>
        <v>07</v>
      </c>
      <c r="D2030">
        <f>INDEX(FamilyPlateData!$B:$B,MATCH($I2030,FamilyPlateData!$H:$H,0))</f>
        <v>2</v>
      </c>
      <c r="E2030">
        <v>1</v>
      </c>
      <c r="F2030" s="19">
        <v>87</v>
      </c>
      <c r="G2030" t="s">
        <v>1</v>
      </c>
      <c r="H2030" s="5">
        <v>4</v>
      </c>
      <c r="I2030" t="s">
        <v>396</v>
      </c>
      <c r="J2030" s="15" t="str">
        <f t="shared" si="99"/>
        <v>1-87A-4</v>
      </c>
      <c r="K2030">
        <f>INDEX(FamilyPlateData!I:I,MATCH(I2030,FamilyPlateData!H:H,0))</f>
        <v>4</v>
      </c>
      <c r="L2030" t="str">
        <f>INDEX(FamilyPlateData!J:J,MATCH(I2030,FamilyPlateData!H:H,0))</f>
        <v>A1</v>
      </c>
      <c r="M2030">
        <v>0</v>
      </c>
      <c r="N2030">
        <v>0</v>
      </c>
      <c r="O2030">
        <f>IF(_xlfn.IFNA(INDEX(ShrinkageData!H:H,MATCH(J2030,ShrinkageData!H:H,0)), 0) = 0, 0, 1)</f>
        <v>0</v>
      </c>
      <c r="P2030">
        <v>0</v>
      </c>
      <c r="Q2030">
        <f t="shared" si="100"/>
        <v>0</v>
      </c>
      <c r="R2030" s="1" t="s">
        <v>921</v>
      </c>
      <c r="S2030" s="16">
        <f t="shared" si="101"/>
        <v>0</v>
      </c>
    </row>
    <row r="2031" spans="1:19" x14ac:dyDescent="0.2">
      <c r="A2031" t="str">
        <f>INDEX(FamilyPlateData!$A:$A,MATCH($I2031,FamilyPlateData!$H:$H,0))</f>
        <v>F05M07</v>
      </c>
      <c r="B2031" t="str">
        <f>INDEX(FamilyPlateData!$C:$C,MATCH($I2031,FamilyPlateData!$H:$H,0))</f>
        <v>05</v>
      </c>
      <c r="C2031" t="str">
        <f>INDEX(FamilyPlateData!$D:$D,MATCH($I2031,FamilyPlateData!$H:$H,0))</f>
        <v>07</v>
      </c>
      <c r="D2031">
        <f>INDEX(FamilyPlateData!$B:$B,MATCH($I2031,FamilyPlateData!$H:$H,0))</f>
        <v>2</v>
      </c>
      <c r="E2031">
        <v>1</v>
      </c>
      <c r="F2031" s="19">
        <v>87</v>
      </c>
      <c r="G2031" t="s">
        <v>1</v>
      </c>
      <c r="H2031" s="5">
        <v>5</v>
      </c>
      <c r="I2031" t="s">
        <v>396</v>
      </c>
      <c r="J2031" s="15" t="str">
        <f t="shared" si="99"/>
        <v>1-87A-5</v>
      </c>
      <c r="K2031">
        <f>INDEX(FamilyPlateData!I:I,MATCH(I2031,FamilyPlateData!H:H,0))</f>
        <v>4</v>
      </c>
      <c r="L2031" t="str">
        <f>INDEX(FamilyPlateData!J:J,MATCH(I2031,FamilyPlateData!H:H,0))</f>
        <v>A1</v>
      </c>
      <c r="M2031">
        <v>1</v>
      </c>
      <c r="N2031">
        <v>1</v>
      </c>
      <c r="O2031">
        <f>IF(_xlfn.IFNA(INDEX(ShrinkageData!H:H,MATCH(J2031,ShrinkageData!H:H,0)), 0) = 0, 0, 1)</f>
        <v>0</v>
      </c>
      <c r="P2031">
        <v>0</v>
      </c>
      <c r="Q2031">
        <f t="shared" si="100"/>
        <v>1</v>
      </c>
      <c r="R2031" s="1">
        <v>43595</v>
      </c>
      <c r="S2031" s="16">
        <f t="shared" si="101"/>
        <v>158</v>
      </c>
    </row>
    <row r="2032" spans="1:19" x14ac:dyDescent="0.2">
      <c r="A2032" t="str">
        <f>INDEX(FamilyPlateData!$A:$A,MATCH($I2032,FamilyPlateData!$H:$H,0))</f>
        <v>F05M07</v>
      </c>
      <c r="B2032" t="str">
        <f>INDEX(FamilyPlateData!$C:$C,MATCH($I2032,FamilyPlateData!$H:$H,0))</f>
        <v>05</v>
      </c>
      <c r="C2032" t="str">
        <f>INDEX(FamilyPlateData!$D:$D,MATCH($I2032,FamilyPlateData!$H:$H,0))</f>
        <v>07</v>
      </c>
      <c r="D2032">
        <f>INDEX(FamilyPlateData!$B:$B,MATCH($I2032,FamilyPlateData!$H:$H,0))</f>
        <v>2</v>
      </c>
      <c r="E2032">
        <v>1</v>
      </c>
      <c r="F2032" s="19">
        <v>87</v>
      </c>
      <c r="G2032" t="s">
        <v>1</v>
      </c>
      <c r="H2032" s="5">
        <v>6</v>
      </c>
      <c r="I2032" t="s">
        <v>396</v>
      </c>
      <c r="J2032" s="15" t="str">
        <f t="shared" si="99"/>
        <v>1-87A-6</v>
      </c>
      <c r="K2032">
        <f>INDEX(FamilyPlateData!I:I,MATCH(I2032,FamilyPlateData!H:H,0))</f>
        <v>4</v>
      </c>
      <c r="L2032" t="str">
        <f>INDEX(FamilyPlateData!J:J,MATCH(I2032,FamilyPlateData!H:H,0))</f>
        <v>A1</v>
      </c>
      <c r="M2032">
        <v>1</v>
      </c>
      <c r="N2032">
        <v>1</v>
      </c>
      <c r="O2032">
        <f>IF(_xlfn.IFNA(INDEX(ShrinkageData!H:H,MATCH(J2032,ShrinkageData!H:H,0)), 0) = 0, 0, 1)</f>
        <v>0</v>
      </c>
      <c r="P2032">
        <v>0</v>
      </c>
      <c r="Q2032">
        <f t="shared" si="100"/>
        <v>1</v>
      </c>
      <c r="R2032" s="1">
        <v>43585</v>
      </c>
      <c r="S2032" s="16">
        <f t="shared" si="101"/>
        <v>148</v>
      </c>
    </row>
    <row r="2033" spans="1:19" x14ac:dyDescent="0.2">
      <c r="A2033" t="str">
        <f>INDEX(FamilyPlateData!$A:$A,MATCH($I2033,FamilyPlateData!$H:$H,0))</f>
        <v>F05M07</v>
      </c>
      <c r="B2033" t="str">
        <f>INDEX(FamilyPlateData!$C:$C,MATCH($I2033,FamilyPlateData!$H:$H,0))</f>
        <v>05</v>
      </c>
      <c r="C2033" t="str">
        <f>INDEX(FamilyPlateData!$D:$D,MATCH($I2033,FamilyPlateData!$H:$H,0))</f>
        <v>07</v>
      </c>
      <c r="D2033">
        <f>INDEX(FamilyPlateData!$B:$B,MATCH($I2033,FamilyPlateData!$H:$H,0))</f>
        <v>2</v>
      </c>
      <c r="E2033">
        <v>1</v>
      </c>
      <c r="F2033" s="19">
        <v>87</v>
      </c>
      <c r="G2033" t="s">
        <v>2</v>
      </c>
      <c r="H2033" s="5">
        <v>1</v>
      </c>
      <c r="I2033" t="s">
        <v>397</v>
      </c>
      <c r="J2033" s="15" t="str">
        <f t="shared" si="99"/>
        <v>1-87B-1</v>
      </c>
      <c r="K2033">
        <f>INDEX(FamilyPlateData!I:I,MATCH(I2033,FamilyPlateData!H:H,0))</f>
        <v>4</v>
      </c>
      <c r="L2033" t="str">
        <f>INDEX(FamilyPlateData!J:J,MATCH(I2033,FamilyPlateData!H:H,0))</f>
        <v>A1</v>
      </c>
      <c r="M2033">
        <v>1</v>
      </c>
      <c r="N2033" s="7">
        <v>1</v>
      </c>
      <c r="O2033">
        <f>IF(_xlfn.IFNA(INDEX(ShrinkageData!H:H,MATCH(J2033,ShrinkageData!H:H,0)), 0) = 0, 0, 1)</f>
        <v>0</v>
      </c>
      <c r="P2033" s="7">
        <v>0</v>
      </c>
      <c r="Q2033">
        <f t="shared" si="100"/>
        <v>1</v>
      </c>
      <c r="R2033" s="2">
        <v>43600</v>
      </c>
      <c r="S2033" s="16">
        <f t="shared" si="101"/>
        <v>163</v>
      </c>
    </row>
    <row r="2034" spans="1:19" x14ac:dyDescent="0.2">
      <c r="A2034" t="str">
        <f>INDEX(FamilyPlateData!$A:$A,MATCH($I2034,FamilyPlateData!$H:$H,0))</f>
        <v>F05M07</v>
      </c>
      <c r="B2034" t="str">
        <f>INDEX(FamilyPlateData!$C:$C,MATCH($I2034,FamilyPlateData!$H:$H,0))</f>
        <v>05</v>
      </c>
      <c r="C2034" t="str">
        <f>INDEX(FamilyPlateData!$D:$D,MATCH($I2034,FamilyPlateData!$H:$H,0))</f>
        <v>07</v>
      </c>
      <c r="D2034">
        <f>INDEX(FamilyPlateData!$B:$B,MATCH($I2034,FamilyPlateData!$H:$H,0))</f>
        <v>2</v>
      </c>
      <c r="E2034">
        <v>1</v>
      </c>
      <c r="F2034" s="19">
        <v>87</v>
      </c>
      <c r="G2034" t="s">
        <v>2</v>
      </c>
      <c r="H2034" s="5">
        <v>2</v>
      </c>
      <c r="I2034" t="s">
        <v>397</v>
      </c>
      <c r="J2034" s="15" t="str">
        <f t="shared" si="99"/>
        <v>1-87B-2</v>
      </c>
      <c r="K2034">
        <f>INDEX(FamilyPlateData!I:I,MATCH(I2034,FamilyPlateData!H:H,0))</f>
        <v>4</v>
      </c>
      <c r="L2034" t="str">
        <f>INDEX(FamilyPlateData!J:J,MATCH(I2034,FamilyPlateData!H:H,0))</f>
        <v>A1</v>
      </c>
      <c r="M2034">
        <v>1</v>
      </c>
      <c r="N2034">
        <v>1</v>
      </c>
      <c r="O2034">
        <f>IF(_xlfn.IFNA(INDEX(ShrinkageData!H:H,MATCH(J2034,ShrinkageData!H:H,0)), 0) = 0, 0, 1)</f>
        <v>0</v>
      </c>
      <c r="P2034">
        <v>0</v>
      </c>
      <c r="Q2034">
        <f t="shared" si="100"/>
        <v>1</v>
      </c>
      <c r="R2034" s="1">
        <v>43554</v>
      </c>
      <c r="S2034" s="16">
        <f t="shared" si="101"/>
        <v>117</v>
      </c>
    </row>
    <row r="2035" spans="1:19" x14ac:dyDescent="0.2">
      <c r="A2035" t="str">
        <f>INDEX(FamilyPlateData!$A:$A,MATCH($I2035,FamilyPlateData!$H:$H,0))</f>
        <v>F05M07</v>
      </c>
      <c r="B2035" t="str">
        <f>INDEX(FamilyPlateData!$C:$C,MATCH($I2035,FamilyPlateData!$H:$H,0))</f>
        <v>05</v>
      </c>
      <c r="C2035" t="str">
        <f>INDEX(FamilyPlateData!$D:$D,MATCH($I2035,FamilyPlateData!$H:$H,0))</f>
        <v>07</v>
      </c>
      <c r="D2035">
        <f>INDEX(FamilyPlateData!$B:$B,MATCH($I2035,FamilyPlateData!$H:$H,0))</f>
        <v>2</v>
      </c>
      <c r="E2035">
        <v>1</v>
      </c>
      <c r="F2035" s="19">
        <v>87</v>
      </c>
      <c r="G2035" t="s">
        <v>2</v>
      </c>
      <c r="H2035" s="5">
        <v>3</v>
      </c>
      <c r="I2035" t="s">
        <v>397</v>
      </c>
      <c r="J2035" s="15" t="str">
        <f t="shared" si="99"/>
        <v>1-87B-3</v>
      </c>
      <c r="K2035">
        <f>INDEX(FamilyPlateData!I:I,MATCH(I2035,FamilyPlateData!H:H,0))</f>
        <v>4</v>
      </c>
      <c r="L2035" t="str">
        <f>INDEX(FamilyPlateData!J:J,MATCH(I2035,FamilyPlateData!H:H,0))</f>
        <v>A1</v>
      </c>
      <c r="M2035">
        <v>0</v>
      </c>
      <c r="N2035">
        <v>0</v>
      </c>
      <c r="O2035">
        <f>IF(_xlfn.IFNA(INDEX(ShrinkageData!H:H,MATCH(J2035,ShrinkageData!H:H,0)), 0) = 0, 0, 1)</f>
        <v>0</v>
      </c>
      <c r="P2035">
        <v>0</v>
      </c>
      <c r="Q2035">
        <f t="shared" si="100"/>
        <v>0</v>
      </c>
      <c r="R2035" s="1" t="s">
        <v>921</v>
      </c>
      <c r="S2035" s="16">
        <f t="shared" si="101"/>
        <v>0</v>
      </c>
    </row>
    <row r="2036" spans="1:19" x14ac:dyDescent="0.2">
      <c r="A2036" t="str">
        <f>INDEX(FamilyPlateData!$A:$A,MATCH($I2036,FamilyPlateData!$H:$H,0))</f>
        <v>F05M07</v>
      </c>
      <c r="B2036" t="str">
        <f>INDEX(FamilyPlateData!$C:$C,MATCH($I2036,FamilyPlateData!$H:$H,0))</f>
        <v>05</v>
      </c>
      <c r="C2036" t="str">
        <f>INDEX(FamilyPlateData!$D:$D,MATCH($I2036,FamilyPlateData!$H:$H,0))</f>
        <v>07</v>
      </c>
      <c r="D2036">
        <f>INDEX(FamilyPlateData!$B:$B,MATCH($I2036,FamilyPlateData!$H:$H,0))</f>
        <v>2</v>
      </c>
      <c r="E2036">
        <v>1</v>
      </c>
      <c r="F2036" s="19">
        <v>87</v>
      </c>
      <c r="G2036" t="s">
        <v>2</v>
      </c>
      <c r="H2036" s="5">
        <v>4</v>
      </c>
      <c r="I2036" t="s">
        <v>397</v>
      </c>
      <c r="J2036" s="15" t="str">
        <f t="shared" si="99"/>
        <v>1-87B-4</v>
      </c>
      <c r="K2036">
        <f>INDEX(FamilyPlateData!I:I,MATCH(I2036,FamilyPlateData!H:H,0))</f>
        <v>4</v>
      </c>
      <c r="L2036" t="str">
        <f>INDEX(FamilyPlateData!J:J,MATCH(I2036,FamilyPlateData!H:H,0))</f>
        <v>A1</v>
      </c>
      <c r="M2036">
        <v>0</v>
      </c>
      <c r="N2036">
        <v>0</v>
      </c>
      <c r="O2036">
        <f>IF(_xlfn.IFNA(INDEX(ShrinkageData!H:H,MATCH(J2036,ShrinkageData!H:H,0)), 0) = 0, 0, 1)</f>
        <v>0</v>
      </c>
      <c r="P2036">
        <v>0</v>
      </c>
      <c r="Q2036">
        <f t="shared" si="100"/>
        <v>0</v>
      </c>
      <c r="R2036" s="1" t="s">
        <v>921</v>
      </c>
      <c r="S2036" s="16">
        <f t="shared" si="101"/>
        <v>0</v>
      </c>
    </row>
    <row r="2037" spans="1:19" x14ac:dyDescent="0.2">
      <c r="A2037" t="str">
        <f>INDEX(FamilyPlateData!$A:$A,MATCH($I2037,FamilyPlateData!$H:$H,0))</f>
        <v>F05M07</v>
      </c>
      <c r="B2037" t="str">
        <f>INDEX(FamilyPlateData!$C:$C,MATCH($I2037,FamilyPlateData!$H:$H,0))</f>
        <v>05</v>
      </c>
      <c r="C2037" t="str">
        <f>INDEX(FamilyPlateData!$D:$D,MATCH($I2037,FamilyPlateData!$H:$H,0))</f>
        <v>07</v>
      </c>
      <c r="D2037">
        <f>INDEX(FamilyPlateData!$B:$B,MATCH($I2037,FamilyPlateData!$H:$H,0))</f>
        <v>2</v>
      </c>
      <c r="E2037">
        <v>1</v>
      </c>
      <c r="F2037" s="19">
        <v>87</v>
      </c>
      <c r="G2037" t="s">
        <v>2</v>
      </c>
      <c r="H2037" s="5">
        <v>5</v>
      </c>
      <c r="I2037" t="s">
        <v>397</v>
      </c>
      <c r="J2037" s="15" t="str">
        <f t="shared" si="99"/>
        <v>1-87B-5</v>
      </c>
      <c r="K2037">
        <f>INDEX(FamilyPlateData!I:I,MATCH(I2037,FamilyPlateData!H:H,0))</f>
        <v>4</v>
      </c>
      <c r="L2037" t="str">
        <f>INDEX(FamilyPlateData!J:J,MATCH(I2037,FamilyPlateData!H:H,0))</f>
        <v>A1</v>
      </c>
      <c r="M2037">
        <v>0</v>
      </c>
      <c r="N2037">
        <v>0</v>
      </c>
      <c r="O2037">
        <f>IF(_xlfn.IFNA(INDEX(ShrinkageData!H:H,MATCH(J2037,ShrinkageData!H:H,0)), 0) = 0, 0, 1)</f>
        <v>0</v>
      </c>
      <c r="P2037">
        <v>0</v>
      </c>
      <c r="Q2037">
        <f t="shared" si="100"/>
        <v>0</v>
      </c>
      <c r="R2037" s="1" t="s">
        <v>921</v>
      </c>
      <c r="S2037" s="16">
        <f t="shared" si="101"/>
        <v>0</v>
      </c>
    </row>
    <row r="2038" spans="1:19" x14ac:dyDescent="0.2">
      <c r="A2038" t="str">
        <f>INDEX(FamilyPlateData!$A:$A,MATCH($I2038,FamilyPlateData!$H:$H,0))</f>
        <v>F05M07</v>
      </c>
      <c r="B2038" t="str">
        <f>INDEX(FamilyPlateData!$C:$C,MATCH($I2038,FamilyPlateData!$H:$H,0))</f>
        <v>05</v>
      </c>
      <c r="C2038" t="str">
        <f>INDEX(FamilyPlateData!$D:$D,MATCH($I2038,FamilyPlateData!$H:$H,0))</f>
        <v>07</v>
      </c>
      <c r="D2038">
        <f>INDEX(FamilyPlateData!$B:$B,MATCH($I2038,FamilyPlateData!$H:$H,0))</f>
        <v>2</v>
      </c>
      <c r="E2038">
        <v>1</v>
      </c>
      <c r="F2038" s="19">
        <v>87</v>
      </c>
      <c r="G2038" t="s">
        <v>2</v>
      </c>
      <c r="H2038" s="5">
        <v>6</v>
      </c>
      <c r="I2038" t="s">
        <v>397</v>
      </c>
      <c r="J2038" s="15" t="str">
        <f t="shared" si="99"/>
        <v>1-87B-6</v>
      </c>
      <c r="K2038">
        <f>INDEX(FamilyPlateData!I:I,MATCH(I2038,FamilyPlateData!H:H,0))</f>
        <v>4</v>
      </c>
      <c r="L2038" t="str">
        <f>INDEX(FamilyPlateData!J:J,MATCH(I2038,FamilyPlateData!H:H,0))</f>
        <v>A1</v>
      </c>
      <c r="M2038">
        <v>0</v>
      </c>
      <c r="N2038">
        <v>0</v>
      </c>
      <c r="O2038">
        <f>IF(_xlfn.IFNA(INDEX(ShrinkageData!H:H,MATCH(J2038,ShrinkageData!H:H,0)), 0) = 0, 0, 1)</f>
        <v>0</v>
      </c>
      <c r="P2038">
        <v>0</v>
      </c>
      <c r="Q2038">
        <f t="shared" si="100"/>
        <v>0</v>
      </c>
      <c r="R2038" s="1" t="s">
        <v>921</v>
      </c>
      <c r="S2038" s="16">
        <f t="shared" si="101"/>
        <v>0</v>
      </c>
    </row>
    <row r="2039" spans="1:19" x14ac:dyDescent="0.2">
      <c r="A2039" t="str">
        <f>INDEX(FamilyPlateData!$A:$A,MATCH($I2039,FamilyPlateData!$H:$H,0))</f>
        <v>F07M09</v>
      </c>
      <c r="B2039" t="str">
        <f>INDEX(FamilyPlateData!$C:$C,MATCH($I2039,FamilyPlateData!$H:$H,0))</f>
        <v>07</v>
      </c>
      <c r="C2039" t="str">
        <f>INDEX(FamilyPlateData!$D:$D,MATCH($I2039,FamilyPlateData!$H:$H,0))</f>
        <v>09</v>
      </c>
      <c r="D2039">
        <f>INDEX(FamilyPlateData!$B:$B,MATCH($I2039,FamilyPlateData!$H:$H,0))</f>
        <v>3</v>
      </c>
      <c r="E2039">
        <v>1</v>
      </c>
      <c r="F2039" s="19">
        <v>87</v>
      </c>
      <c r="G2039" t="s">
        <v>3</v>
      </c>
      <c r="H2039" s="5">
        <v>1</v>
      </c>
      <c r="I2039" t="s">
        <v>398</v>
      </c>
      <c r="J2039" s="15" t="str">
        <f t="shared" si="99"/>
        <v>1-87C-1</v>
      </c>
      <c r="K2039">
        <f>INDEX(FamilyPlateData!I:I,MATCH(I2039,FamilyPlateData!H:H,0))</f>
        <v>4</v>
      </c>
      <c r="L2039" t="str">
        <f>INDEX(FamilyPlateData!J:J,MATCH(I2039,FamilyPlateData!H:H,0))</f>
        <v>A4</v>
      </c>
      <c r="M2039">
        <v>1</v>
      </c>
      <c r="N2039" s="7">
        <v>1</v>
      </c>
      <c r="O2039">
        <f>IF(_xlfn.IFNA(INDEX(ShrinkageData!H:H,MATCH(J2039,ShrinkageData!H:H,0)), 0) = 0, 0, 1)</f>
        <v>0</v>
      </c>
      <c r="P2039" s="7">
        <v>0</v>
      </c>
      <c r="Q2039">
        <f t="shared" si="100"/>
        <v>1</v>
      </c>
      <c r="R2039" s="2">
        <v>43600</v>
      </c>
      <c r="S2039" s="16">
        <f t="shared" si="101"/>
        <v>163</v>
      </c>
    </row>
    <row r="2040" spans="1:19" x14ac:dyDescent="0.2">
      <c r="A2040" t="str">
        <f>INDEX(FamilyPlateData!$A:$A,MATCH($I2040,FamilyPlateData!$H:$H,0))</f>
        <v>F07M09</v>
      </c>
      <c r="B2040" t="str">
        <f>INDEX(FamilyPlateData!$C:$C,MATCH($I2040,FamilyPlateData!$H:$H,0))</f>
        <v>07</v>
      </c>
      <c r="C2040" t="str">
        <f>INDEX(FamilyPlateData!$D:$D,MATCH($I2040,FamilyPlateData!$H:$H,0))</f>
        <v>09</v>
      </c>
      <c r="D2040">
        <f>INDEX(FamilyPlateData!$B:$B,MATCH($I2040,FamilyPlateData!$H:$H,0))</f>
        <v>3</v>
      </c>
      <c r="E2040">
        <v>1</v>
      </c>
      <c r="F2040" s="19">
        <v>87</v>
      </c>
      <c r="G2040" t="s">
        <v>3</v>
      </c>
      <c r="H2040" s="5">
        <v>2</v>
      </c>
      <c r="I2040" t="s">
        <v>398</v>
      </c>
      <c r="J2040" s="15" t="str">
        <f t="shared" si="99"/>
        <v>1-87C-2</v>
      </c>
      <c r="K2040">
        <f>INDEX(FamilyPlateData!I:I,MATCH(I2040,FamilyPlateData!H:H,0))</f>
        <v>4</v>
      </c>
      <c r="L2040" t="str">
        <f>INDEX(FamilyPlateData!J:J,MATCH(I2040,FamilyPlateData!H:H,0))</f>
        <v>A4</v>
      </c>
      <c r="M2040">
        <v>1</v>
      </c>
      <c r="N2040">
        <v>1</v>
      </c>
      <c r="O2040">
        <f>IF(_xlfn.IFNA(INDEX(ShrinkageData!H:H,MATCH(J2040,ShrinkageData!H:H,0)), 0) = 0, 0, 1)</f>
        <v>0</v>
      </c>
      <c r="P2040">
        <v>0</v>
      </c>
      <c r="Q2040">
        <f t="shared" si="100"/>
        <v>1</v>
      </c>
      <c r="R2040" s="2">
        <v>43613</v>
      </c>
      <c r="S2040" s="16">
        <f t="shared" si="101"/>
        <v>176</v>
      </c>
    </row>
    <row r="2041" spans="1:19" x14ac:dyDescent="0.2">
      <c r="A2041" t="str">
        <f>INDEX(FamilyPlateData!$A:$A,MATCH($I2041,FamilyPlateData!$H:$H,0))</f>
        <v>F07M09</v>
      </c>
      <c r="B2041" t="str">
        <f>INDEX(FamilyPlateData!$C:$C,MATCH($I2041,FamilyPlateData!$H:$H,0))</f>
        <v>07</v>
      </c>
      <c r="C2041" t="str">
        <f>INDEX(FamilyPlateData!$D:$D,MATCH($I2041,FamilyPlateData!$H:$H,0))</f>
        <v>09</v>
      </c>
      <c r="D2041">
        <f>INDEX(FamilyPlateData!$B:$B,MATCH($I2041,FamilyPlateData!$H:$H,0))</f>
        <v>3</v>
      </c>
      <c r="E2041">
        <v>1</v>
      </c>
      <c r="F2041" s="19">
        <v>87</v>
      </c>
      <c r="G2041" t="s">
        <v>3</v>
      </c>
      <c r="H2041" s="5">
        <v>3</v>
      </c>
      <c r="I2041" t="s">
        <v>398</v>
      </c>
      <c r="J2041" s="15" t="str">
        <f t="shared" si="99"/>
        <v>1-87C-3</v>
      </c>
      <c r="K2041">
        <f>INDEX(FamilyPlateData!I:I,MATCH(I2041,FamilyPlateData!H:H,0))</f>
        <v>4</v>
      </c>
      <c r="L2041" t="str">
        <f>INDEX(FamilyPlateData!J:J,MATCH(I2041,FamilyPlateData!H:H,0))</f>
        <v>A4</v>
      </c>
      <c r="M2041">
        <v>0</v>
      </c>
      <c r="N2041" s="7">
        <v>1</v>
      </c>
      <c r="O2041">
        <f>IF(_xlfn.IFNA(INDEX(ShrinkageData!H:H,MATCH(J2041,ShrinkageData!H:H,0)), 0) = 0, 0, 1)</f>
        <v>0</v>
      </c>
      <c r="P2041" s="7">
        <v>0</v>
      </c>
      <c r="Q2041">
        <f t="shared" si="100"/>
        <v>0</v>
      </c>
      <c r="R2041" s="2">
        <v>43600</v>
      </c>
      <c r="S2041" s="16">
        <f t="shared" si="101"/>
        <v>163</v>
      </c>
    </row>
    <row r="2042" spans="1:19" x14ac:dyDescent="0.2">
      <c r="A2042" t="str">
        <f>INDEX(FamilyPlateData!$A:$A,MATCH($I2042,FamilyPlateData!$H:$H,0))</f>
        <v>F07M09</v>
      </c>
      <c r="B2042" t="str">
        <f>INDEX(FamilyPlateData!$C:$C,MATCH($I2042,FamilyPlateData!$H:$H,0))</f>
        <v>07</v>
      </c>
      <c r="C2042" t="str">
        <f>INDEX(FamilyPlateData!$D:$D,MATCH($I2042,FamilyPlateData!$H:$H,0))</f>
        <v>09</v>
      </c>
      <c r="D2042">
        <f>INDEX(FamilyPlateData!$B:$B,MATCH($I2042,FamilyPlateData!$H:$H,0))</f>
        <v>3</v>
      </c>
      <c r="E2042">
        <v>1</v>
      </c>
      <c r="F2042" s="19">
        <v>87</v>
      </c>
      <c r="G2042" t="s">
        <v>3</v>
      </c>
      <c r="H2042" s="5">
        <v>4</v>
      </c>
      <c r="I2042" t="s">
        <v>398</v>
      </c>
      <c r="J2042" s="15" t="str">
        <f t="shared" si="99"/>
        <v>1-87C-4</v>
      </c>
      <c r="K2042">
        <f>INDEX(FamilyPlateData!I:I,MATCH(I2042,FamilyPlateData!H:H,0))</f>
        <v>4</v>
      </c>
      <c r="L2042" t="str">
        <f>INDEX(FamilyPlateData!J:J,MATCH(I2042,FamilyPlateData!H:H,0))</f>
        <v>A4</v>
      </c>
      <c r="M2042">
        <v>0</v>
      </c>
      <c r="N2042" s="7">
        <v>1</v>
      </c>
      <c r="O2042">
        <f>IF(_xlfn.IFNA(INDEX(ShrinkageData!H:H,MATCH(J2042,ShrinkageData!H:H,0)), 0) = 0, 0, 1)</f>
        <v>0</v>
      </c>
      <c r="P2042" s="7">
        <v>0</v>
      </c>
      <c r="Q2042">
        <f t="shared" si="100"/>
        <v>0</v>
      </c>
      <c r="R2042" s="2">
        <v>43600</v>
      </c>
      <c r="S2042" s="16">
        <f t="shared" si="101"/>
        <v>163</v>
      </c>
    </row>
    <row r="2043" spans="1:19" x14ac:dyDescent="0.2">
      <c r="A2043" t="str">
        <f>INDEX(FamilyPlateData!$A:$A,MATCH($I2043,FamilyPlateData!$H:$H,0))</f>
        <v>F07M09</v>
      </c>
      <c r="B2043" t="str">
        <f>INDEX(FamilyPlateData!$C:$C,MATCH($I2043,FamilyPlateData!$H:$H,0))</f>
        <v>07</v>
      </c>
      <c r="C2043" t="str">
        <f>INDEX(FamilyPlateData!$D:$D,MATCH($I2043,FamilyPlateData!$H:$H,0))</f>
        <v>09</v>
      </c>
      <c r="D2043">
        <f>INDEX(FamilyPlateData!$B:$B,MATCH($I2043,FamilyPlateData!$H:$H,0))</f>
        <v>3</v>
      </c>
      <c r="E2043">
        <v>1</v>
      </c>
      <c r="F2043" s="19">
        <v>87</v>
      </c>
      <c r="G2043" t="s">
        <v>3</v>
      </c>
      <c r="H2043" s="5">
        <v>5</v>
      </c>
      <c r="I2043" t="s">
        <v>398</v>
      </c>
      <c r="J2043" s="15" t="str">
        <f t="shared" si="99"/>
        <v>1-87C-5</v>
      </c>
      <c r="K2043">
        <f>INDEX(FamilyPlateData!I:I,MATCH(I2043,FamilyPlateData!H:H,0))</f>
        <v>4</v>
      </c>
      <c r="L2043" t="str">
        <f>INDEX(FamilyPlateData!J:J,MATCH(I2043,FamilyPlateData!H:H,0))</f>
        <v>A4</v>
      </c>
      <c r="M2043">
        <v>1</v>
      </c>
      <c r="N2043" s="7">
        <v>1</v>
      </c>
      <c r="O2043">
        <f>IF(_xlfn.IFNA(INDEX(ShrinkageData!H:H,MATCH(J2043,ShrinkageData!H:H,0)), 0) = 0, 0, 1)</f>
        <v>0</v>
      </c>
      <c r="P2043" s="7">
        <v>0</v>
      </c>
      <c r="Q2043">
        <f t="shared" si="100"/>
        <v>1</v>
      </c>
      <c r="R2043" s="2">
        <v>43600</v>
      </c>
      <c r="S2043" s="16">
        <f t="shared" si="101"/>
        <v>163</v>
      </c>
    </row>
    <row r="2044" spans="1:19" x14ac:dyDescent="0.2">
      <c r="A2044" t="str">
        <f>INDEX(FamilyPlateData!$A:$A,MATCH($I2044,FamilyPlateData!$H:$H,0))</f>
        <v>F07M09</v>
      </c>
      <c r="B2044" t="str">
        <f>INDEX(FamilyPlateData!$C:$C,MATCH($I2044,FamilyPlateData!$H:$H,0))</f>
        <v>07</v>
      </c>
      <c r="C2044" t="str">
        <f>INDEX(FamilyPlateData!$D:$D,MATCH($I2044,FamilyPlateData!$H:$H,0))</f>
        <v>09</v>
      </c>
      <c r="D2044">
        <f>INDEX(FamilyPlateData!$B:$B,MATCH($I2044,FamilyPlateData!$H:$H,0))</f>
        <v>3</v>
      </c>
      <c r="E2044">
        <v>1</v>
      </c>
      <c r="F2044" s="19">
        <v>87</v>
      </c>
      <c r="G2044" t="s">
        <v>3</v>
      </c>
      <c r="H2044" s="5">
        <v>6</v>
      </c>
      <c r="I2044" t="s">
        <v>398</v>
      </c>
      <c r="J2044" s="15" t="str">
        <f t="shared" si="99"/>
        <v>1-87C-6</v>
      </c>
      <c r="K2044">
        <f>INDEX(FamilyPlateData!I:I,MATCH(I2044,FamilyPlateData!H:H,0))</f>
        <v>4</v>
      </c>
      <c r="L2044" t="str">
        <f>INDEX(FamilyPlateData!J:J,MATCH(I2044,FamilyPlateData!H:H,0))</f>
        <v>A4</v>
      </c>
      <c r="M2044">
        <v>1</v>
      </c>
      <c r="N2044" s="7">
        <v>1</v>
      </c>
      <c r="O2044">
        <f>IF(_xlfn.IFNA(INDEX(ShrinkageData!H:H,MATCH(J2044,ShrinkageData!H:H,0)), 0) = 0, 0, 1)</f>
        <v>0</v>
      </c>
      <c r="P2044" s="7">
        <v>0</v>
      </c>
      <c r="Q2044">
        <f t="shared" si="100"/>
        <v>1</v>
      </c>
      <c r="R2044" s="2">
        <v>43600</v>
      </c>
      <c r="S2044" s="16">
        <f t="shared" si="101"/>
        <v>163</v>
      </c>
    </row>
    <row r="2045" spans="1:19" x14ac:dyDescent="0.2">
      <c r="A2045" t="str">
        <f>INDEX(FamilyPlateData!$A:$A,MATCH($I2045,FamilyPlateData!$H:$H,0))</f>
        <v>F07M09</v>
      </c>
      <c r="B2045" t="str">
        <f>INDEX(FamilyPlateData!$C:$C,MATCH($I2045,FamilyPlateData!$H:$H,0))</f>
        <v>07</v>
      </c>
      <c r="C2045" t="str">
        <f>INDEX(FamilyPlateData!$D:$D,MATCH($I2045,FamilyPlateData!$H:$H,0))</f>
        <v>09</v>
      </c>
      <c r="D2045">
        <f>INDEX(FamilyPlateData!$B:$B,MATCH($I2045,FamilyPlateData!$H:$H,0))</f>
        <v>3</v>
      </c>
      <c r="E2045">
        <v>1</v>
      </c>
      <c r="F2045" s="19">
        <v>87</v>
      </c>
      <c r="G2045" t="s">
        <v>4</v>
      </c>
      <c r="H2045" s="5">
        <v>1</v>
      </c>
      <c r="I2045" t="s">
        <v>399</v>
      </c>
      <c r="J2045" s="15" t="str">
        <f t="shared" si="99"/>
        <v>1-87D-1</v>
      </c>
      <c r="K2045">
        <f>INDEX(FamilyPlateData!I:I,MATCH(I2045,FamilyPlateData!H:H,0))</f>
        <v>4</v>
      </c>
      <c r="L2045" t="str">
        <f>INDEX(FamilyPlateData!J:J,MATCH(I2045,FamilyPlateData!H:H,0))</f>
        <v>A4</v>
      </c>
      <c r="M2045">
        <v>1</v>
      </c>
      <c r="N2045" s="7">
        <v>1</v>
      </c>
      <c r="O2045">
        <f>IF(_xlfn.IFNA(INDEX(ShrinkageData!H:H,MATCH(J2045,ShrinkageData!H:H,0)), 0) = 0, 0, 1)</f>
        <v>0</v>
      </c>
      <c r="P2045" s="7">
        <v>0</v>
      </c>
      <c r="Q2045">
        <f t="shared" si="100"/>
        <v>1</v>
      </c>
      <c r="R2045" s="2">
        <v>43600</v>
      </c>
      <c r="S2045" s="16">
        <f t="shared" si="101"/>
        <v>163</v>
      </c>
    </row>
    <row r="2046" spans="1:19" x14ac:dyDescent="0.2">
      <c r="A2046" t="str">
        <f>INDEX(FamilyPlateData!$A:$A,MATCH($I2046,FamilyPlateData!$H:$H,0))</f>
        <v>F07M09</v>
      </c>
      <c r="B2046" t="str">
        <f>INDEX(FamilyPlateData!$C:$C,MATCH($I2046,FamilyPlateData!$H:$H,0))</f>
        <v>07</v>
      </c>
      <c r="C2046" t="str">
        <f>INDEX(FamilyPlateData!$D:$D,MATCH($I2046,FamilyPlateData!$H:$H,0))</f>
        <v>09</v>
      </c>
      <c r="D2046">
        <f>INDEX(FamilyPlateData!$B:$B,MATCH($I2046,FamilyPlateData!$H:$H,0))</f>
        <v>3</v>
      </c>
      <c r="E2046">
        <v>1</v>
      </c>
      <c r="F2046" s="19">
        <v>87</v>
      </c>
      <c r="G2046" t="s">
        <v>4</v>
      </c>
      <c r="H2046" s="5">
        <v>2</v>
      </c>
      <c r="I2046" t="s">
        <v>399</v>
      </c>
      <c r="J2046" s="15" t="str">
        <f t="shared" si="99"/>
        <v>1-87D-2</v>
      </c>
      <c r="K2046">
        <f>INDEX(FamilyPlateData!I:I,MATCH(I2046,FamilyPlateData!H:H,0))</f>
        <v>4</v>
      </c>
      <c r="L2046" t="str">
        <f>INDEX(FamilyPlateData!J:J,MATCH(I2046,FamilyPlateData!H:H,0))</f>
        <v>A4</v>
      </c>
      <c r="M2046">
        <v>1</v>
      </c>
      <c r="N2046">
        <v>1</v>
      </c>
      <c r="O2046">
        <f>IF(_xlfn.IFNA(INDEX(ShrinkageData!H:H,MATCH(J2046,ShrinkageData!H:H,0)), 0) = 0, 0, 1)</f>
        <v>0</v>
      </c>
      <c r="P2046">
        <v>0</v>
      </c>
      <c r="Q2046">
        <f t="shared" si="100"/>
        <v>1</v>
      </c>
      <c r="R2046" s="2">
        <v>43613</v>
      </c>
      <c r="S2046" s="16">
        <f t="shared" si="101"/>
        <v>176</v>
      </c>
    </row>
    <row r="2047" spans="1:19" x14ac:dyDescent="0.2">
      <c r="A2047" t="str">
        <f>INDEX(FamilyPlateData!$A:$A,MATCH($I2047,FamilyPlateData!$H:$H,0))</f>
        <v>F07M09</v>
      </c>
      <c r="B2047" t="str">
        <f>INDEX(FamilyPlateData!$C:$C,MATCH($I2047,FamilyPlateData!$H:$H,0))</f>
        <v>07</v>
      </c>
      <c r="C2047" t="str">
        <f>INDEX(FamilyPlateData!$D:$D,MATCH($I2047,FamilyPlateData!$H:$H,0))</f>
        <v>09</v>
      </c>
      <c r="D2047">
        <f>INDEX(FamilyPlateData!$B:$B,MATCH($I2047,FamilyPlateData!$H:$H,0))</f>
        <v>3</v>
      </c>
      <c r="E2047">
        <v>1</v>
      </c>
      <c r="F2047" s="19">
        <v>87</v>
      </c>
      <c r="G2047" t="s">
        <v>4</v>
      </c>
      <c r="H2047" s="5">
        <v>3</v>
      </c>
      <c r="I2047" t="s">
        <v>399</v>
      </c>
      <c r="J2047" s="15" t="str">
        <f t="shared" si="99"/>
        <v>1-87D-3</v>
      </c>
      <c r="K2047">
        <f>INDEX(FamilyPlateData!I:I,MATCH(I2047,FamilyPlateData!H:H,0))</f>
        <v>4</v>
      </c>
      <c r="L2047" t="str">
        <f>INDEX(FamilyPlateData!J:J,MATCH(I2047,FamilyPlateData!H:H,0))</f>
        <v>A4</v>
      </c>
      <c r="M2047">
        <v>0</v>
      </c>
      <c r="N2047">
        <v>0</v>
      </c>
      <c r="O2047">
        <f>IF(_xlfn.IFNA(INDEX(ShrinkageData!H:H,MATCH(J2047,ShrinkageData!H:H,0)), 0) = 0, 0, 1)</f>
        <v>0</v>
      </c>
      <c r="P2047">
        <v>0</v>
      </c>
      <c r="Q2047">
        <f t="shared" si="100"/>
        <v>0</v>
      </c>
      <c r="R2047" s="1" t="s">
        <v>921</v>
      </c>
      <c r="S2047" s="16">
        <f t="shared" si="101"/>
        <v>0</v>
      </c>
    </row>
    <row r="2048" spans="1:19" x14ac:dyDescent="0.2">
      <c r="A2048" t="str">
        <f>INDEX(FamilyPlateData!$A:$A,MATCH($I2048,FamilyPlateData!$H:$H,0))</f>
        <v>F07M09</v>
      </c>
      <c r="B2048" t="str">
        <f>INDEX(FamilyPlateData!$C:$C,MATCH($I2048,FamilyPlateData!$H:$H,0))</f>
        <v>07</v>
      </c>
      <c r="C2048" t="str">
        <f>INDEX(FamilyPlateData!$D:$D,MATCH($I2048,FamilyPlateData!$H:$H,0))</f>
        <v>09</v>
      </c>
      <c r="D2048">
        <f>INDEX(FamilyPlateData!$B:$B,MATCH($I2048,FamilyPlateData!$H:$H,0))</f>
        <v>3</v>
      </c>
      <c r="E2048">
        <v>1</v>
      </c>
      <c r="F2048" s="19">
        <v>87</v>
      </c>
      <c r="G2048" t="s">
        <v>4</v>
      </c>
      <c r="H2048" s="5">
        <v>4</v>
      </c>
      <c r="I2048" t="s">
        <v>399</v>
      </c>
      <c r="J2048" s="15" t="str">
        <f t="shared" ref="J2048:J2111" si="102">CONCATENATE(I2048,"-",H2048)</f>
        <v>1-87D-4</v>
      </c>
      <c r="K2048">
        <f>INDEX(FamilyPlateData!I:I,MATCH(I2048,FamilyPlateData!H:H,0))</f>
        <v>4</v>
      </c>
      <c r="L2048" t="str">
        <f>INDEX(FamilyPlateData!J:J,MATCH(I2048,FamilyPlateData!H:H,0))</f>
        <v>A4</v>
      </c>
      <c r="M2048">
        <v>1</v>
      </c>
      <c r="N2048" s="7">
        <v>1</v>
      </c>
      <c r="O2048">
        <f>IF(_xlfn.IFNA(INDEX(ShrinkageData!H:H,MATCH(J2048,ShrinkageData!H:H,0)), 0) = 0, 0, 1)</f>
        <v>0</v>
      </c>
      <c r="P2048" s="7">
        <v>0</v>
      </c>
      <c r="Q2048">
        <f t="shared" si="100"/>
        <v>1</v>
      </c>
      <c r="R2048" s="2">
        <v>43600</v>
      </c>
      <c r="S2048" s="16">
        <f t="shared" si="101"/>
        <v>163</v>
      </c>
    </row>
    <row r="2049" spans="1:19" x14ac:dyDescent="0.2">
      <c r="A2049" t="str">
        <f>INDEX(FamilyPlateData!$A:$A,MATCH($I2049,FamilyPlateData!$H:$H,0))</f>
        <v>F07M09</v>
      </c>
      <c r="B2049" t="str">
        <f>INDEX(FamilyPlateData!$C:$C,MATCH($I2049,FamilyPlateData!$H:$H,0))</f>
        <v>07</v>
      </c>
      <c r="C2049" t="str">
        <f>INDEX(FamilyPlateData!$D:$D,MATCH($I2049,FamilyPlateData!$H:$H,0))</f>
        <v>09</v>
      </c>
      <c r="D2049">
        <f>INDEX(FamilyPlateData!$B:$B,MATCH($I2049,FamilyPlateData!$H:$H,0))</f>
        <v>3</v>
      </c>
      <c r="E2049">
        <v>1</v>
      </c>
      <c r="F2049" s="19">
        <v>87</v>
      </c>
      <c r="G2049" t="s">
        <v>4</v>
      </c>
      <c r="H2049" s="5">
        <v>5</v>
      </c>
      <c r="I2049" t="s">
        <v>399</v>
      </c>
      <c r="J2049" s="15" t="str">
        <f t="shared" si="102"/>
        <v>1-87D-5</v>
      </c>
      <c r="K2049">
        <f>INDEX(FamilyPlateData!I:I,MATCH(I2049,FamilyPlateData!H:H,0))</f>
        <v>4</v>
      </c>
      <c r="L2049" t="str">
        <f>INDEX(FamilyPlateData!J:J,MATCH(I2049,FamilyPlateData!H:H,0))</f>
        <v>A4</v>
      </c>
      <c r="M2049">
        <v>1</v>
      </c>
      <c r="N2049">
        <v>1</v>
      </c>
      <c r="O2049">
        <f>IF(_xlfn.IFNA(INDEX(ShrinkageData!H:H,MATCH(J2049,ShrinkageData!H:H,0)), 0) = 0, 0, 1)</f>
        <v>0</v>
      </c>
      <c r="P2049">
        <v>0</v>
      </c>
      <c r="Q2049">
        <f t="shared" si="100"/>
        <v>1</v>
      </c>
      <c r="R2049" s="2">
        <v>43613</v>
      </c>
      <c r="S2049" s="16">
        <f t="shared" si="101"/>
        <v>176</v>
      </c>
    </row>
    <row r="2050" spans="1:19" x14ac:dyDescent="0.2">
      <c r="A2050" t="str">
        <f>INDEX(FamilyPlateData!$A:$A,MATCH($I2050,FamilyPlateData!$H:$H,0))</f>
        <v>F07M09</v>
      </c>
      <c r="B2050" t="str">
        <f>INDEX(FamilyPlateData!$C:$C,MATCH($I2050,FamilyPlateData!$H:$H,0))</f>
        <v>07</v>
      </c>
      <c r="C2050" t="str">
        <f>INDEX(FamilyPlateData!$D:$D,MATCH($I2050,FamilyPlateData!$H:$H,0))</f>
        <v>09</v>
      </c>
      <c r="D2050">
        <f>INDEX(FamilyPlateData!$B:$B,MATCH($I2050,FamilyPlateData!$H:$H,0))</f>
        <v>3</v>
      </c>
      <c r="E2050">
        <v>1</v>
      </c>
      <c r="F2050" s="19">
        <v>87</v>
      </c>
      <c r="G2050" t="s">
        <v>4</v>
      </c>
      <c r="H2050" s="5">
        <v>6</v>
      </c>
      <c r="I2050" t="s">
        <v>399</v>
      </c>
      <c r="J2050" s="15" t="str">
        <f t="shared" si="102"/>
        <v>1-87D-6</v>
      </c>
      <c r="K2050">
        <f>INDEX(FamilyPlateData!I:I,MATCH(I2050,FamilyPlateData!H:H,0))</f>
        <v>4</v>
      </c>
      <c r="L2050" t="str">
        <f>INDEX(FamilyPlateData!J:J,MATCH(I2050,FamilyPlateData!H:H,0))</f>
        <v>A4</v>
      </c>
      <c r="M2050">
        <v>1</v>
      </c>
      <c r="N2050" s="7">
        <v>1</v>
      </c>
      <c r="O2050">
        <f>IF(_xlfn.IFNA(INDEX(ShrinkageData!H:H,MATCH(J2050,ShrinkageData!H:H,0)), 0) = 0, 0, 1)</f>
        <v>0</v>
      </c>
      <c r="P2050" s="7">
        <v>0</v>
      </c>
      <c r="Q2050">
        <f t="shared" si="100"/>
        <v>1</v>
      </c>
      <c r="R2050" s="2">
        <v>43600</v>
      </c>
      <c r="S2050" s="16">
        <f t="shared" si="101"/>
        <v>163</v>
      </c>
    </row>
    <row r="2051" spans="1:19" x14ac:dyDescent="0.2">
      <c r="A2051" t="str">
        <f>INDEX(FamilyPlateData!$A:$A,MATCH($I2051,FamilyPlateData!$H:$H,0))</f>
        <v>F06M08</v>
      </c>
      <c r="B2051" t="str">
        <f>INDEX(FamilyPlateData!$C:$C,MATCH($I2051,FamilyPlateData!$H:$H,0))</f>
        <v>06</v>
      </c>
      <c r="C2051" t="str">
        <f>INDEX(FamilyPlateData!$D:$D,MATCH($I2051,FamilyPlateData!$H:$H,0))</f>
        <v>08</v>
      </c>
      <c r="D2051">
        <f>INDEX(FamilyPlateData!$B:$B,MATCH($I2051,FamilyPlateData!$H:$H,0))</f>
        <v>2</v>
      </c>
      <c r="E2051">
        <v>1</v>
      </c>
      <c r="F2051" s="19">
        <v>88</v>
      </c>
      <c r="G2051" t="s">
        <v>1</v>
      </c>
      <c r="H2051" s="5">
        <v>1</v>
      </c>
      <c r="I2051" t="s">
        <v>400</v>
      </c>
      <c r="J2051" s="15" t="str">
        <f t="shared" si="102"/>
        <v>1-88A-1</v>
      </c>
      <c r="K2051">
        <f>INDEX(FamilyPlateData!I:I,MATCH(I2051,FamilyPlateData!H:H,0))</f>
        <v>4</v>
      </c>
      <c r="L2051" t="str">
        <f>INDEX(FamilyPlateData!J:J,MATCH(I2051,FamilyPlateData!H:H,0))</f>
        <v>A2</v>
      </c>
      <c r="M2051">
        <v>1</v>
      </c>
      <c r="N2051">
        <v>1</v>
      </c>
      <c r="O2051">
        <f>IF(_xlfn.IFNA(INDEX(ShrinkageData!H:H,MATCH(J2051,ShrinkageData!H:H,0)), 0) = 0, 0, 1)</f>
        <v>0</v>
      </c>
      <c r="P2051">
        <v>0</v>
      </c>
      <c r="Q2051">
        <f t="shared" ref="Q2051:Q2114" si="103">IF(AND(M2051=1,N2051=1,O2051=0,P2051=0),1,0)</f>
        <v>1</v>
      </c>
      <c r="R2051" s="1">
        <v>43600</v>
      </c>
      <c r="S2051" s="16">
        <f t="shared" ref="S2051:S2114" si="104">IF(AND(R2051 &lt;&gt; "", R2051 &lt;&gt; "n/a"), R2051-DATE(2018,12,3), 0)</f>
        <v>163</v>
      </c>
    </row>
    <row r="2052" spans="1:19" x14ac:dyDescent="0.2">
      <c r="A2052" t="str">
        <f>INDEX(FamilyPlateData!$A:$A,MATCH($I2052,FamilyPlateData!$H:$H,0))</f>
        <v>F06M08</v>
      </c>
      <c r="B2052" t="str">
        <f>INDEX(FamilyPlateData!$C:$C,MATCH($I2052,FamilyPlateData!$H:$H,0))</f>
        <v>06</v>
      </c>
      <c r="C2052" t="str">
        <f>INDEX(FamilyPlateData!$D:$D,MATCH($I2052,FamilyPlateData!$H:$H,0))</f>
        <v>08</v>
      </c>
      <c r="D2052">
        <f>INDEX(FamilyPlateData!$B:$B,MATCH($I2052,FamilyPlateData!$H:$H,0))</f>
        <v>2</v>
      </c>
      <c r="E2052">
        <v>1</v>
      </c>
      <c r="F2052" s="19">
        <v>88</v>
      </c>
      <c r="G2052" t="s">
        <v>1</v>
      </c>
      <c r="H2052" s="5">
        <v>2</v>
      </c>
      <c r="I2052" t="s">
        <v>400</v>
      </c>
      <c r="J2052" s="15" t="str">
        <f t="shared" si="102"/>
        <v>1-88A-2</v>
      </c>
      <c r="K2052">
        <f>INDEX(FamilyPlateData!I:I,MATCH(I2052,FamilyPlateData!H:H,0))</f>
        <v>4</v>
      </c>
      <c r="L2052" t="str">
        <f>INDEX(FamilyPlateData!J:J,MATCH(I2052,FamilyPlateData!H:H,0))</f>
        <v>A2</v>
      </c>
      <c r="M2052">
        <v>1</v>
      </c>
      <c r="N2052">
        <v>1</v>
      </c>
      <c r="O2052">
        <f>IF(_xlfn.IFNA(INDEX(ShrinkageData!H:H,MATCH(J2052,ShrinkageData!H:H,0)), 0) = 0, 0, 1)</f>
        <v>0</v>
      </c>
      <c r="P2052">
        <v>0</v>
      </c>
      <c r="Q2052">
        <f t="shared" si="103"/>
        <v>1</v>
      </c>
      <c r="R2052" s="1">
        <v>43600</v>
      </c>
      <c r="S2052" s="16">
        <f t="shared" si="104"/>
        <v>163</v>
      </c>
    </row>
    <row r="2053" spans="1:19" x14ac:dyDescent="0.2">
      <c r="A2053" t="str">
        <f>INDEX(FamilyPlateData!$A:$A,MATCH($I2053,FamilyPlateData!$H:$H,0))</f>
        <v>F06M08</v>
      </c>
      <c r="B2053" t="str">
        <f>INDEX(FamilyPlateData!$C:$C,MATCH($I2053,FamilyPlateData!$H:$H,0))</f>
        <v>06</v>
      </c>
      <c r="C2053" t="str">
        <f>INDEX(FamilyPlateData!$D:$D,MATCH($I2053,FamilyPlateData!$H:$H,0))</f>
        <v>08</v>
      </c>
      <c r="D2053">
        <f>INDEX(FamilyPlateData!$B:$B,MATCH($I2053,FamilyPlateData!$H:$H,0))</f>
        <v>2</v>
      </c>
      <c r="E2053">
        <v>1</v>
      </c>
      <c r="F2053" s="19">
        <v>88</v>
      </c>
      <c r="G2053" t="s">
        <v>1</v>
      </c>
      <c r="H2053" s="5">
        <v>3</v>
      </c>
      <c r="I2053" t="s">
        <v>400</v>
      </c>
      <c r="J2053" s="15" t="str">
        <f t="shared" si="102"/>
        <v>1-88A-3</v>
      </c>
      <c r="K2053">
        <f>INDEX(FamilyPlateData!I:I,MATCH(I2053,FamilyPlateData!H:H,0))</f>
        <v>4</v>
      </c>
      <c r="L2053" t="str">
        <f>INDEX(FamilyPlateData!J:J,MATCH(I2053,FamilyPlateData!H:H,0))</f>
        <v>A2</v>
      </c>
      <c r="M2053">
        <v>1</v>
      </c>
      <c r="N2053">
        <v>1</v>
      </c>
      <c r="O2053">
        <f>IF(_xlfn.IFNA(INDEX(ShrinkageData!H:H,MATCH(J2053,ShrinkageData!H:H,0)), 0) = 0, 0, 1)</f>
        <v>0</v>
      </c>
      <c r="P2053">
        <v>0</v>
      </c>
      <c r="Q2053">
        <f t="shared" si="103"/>
        <v>1</v>
      </c>
      <c r="R2053" s="1">
        <v>43595</v>
      </c>
      <c r="S2053" s="16">
        <f t="shared" si="104"/>
        <v>158</v>
      </c>
    </row>
    <row r="2054" spans="1:19" x14ac:dyDescent="0.2">
      <c r="A2054" t="str">
        <f>INDEX(FamilyPlateData!$A:$A,MATCH($I2054,FamilyPlateData!$H:$H,0))</f>
        <v>F06M08</v>
      </c>
      <c r="B2054" t="str">
        <f>INDEX(FamilyPlateData!$C:$C,MATCH($I2054,FamilyPlateData!$H:$H,0))</f>
        <v>06</v>
      </c>
      <c r="C2054" t="str">
        <f>INDEX(FamilyPlateData!$D:$D,MATCH($I2054,FamilyPlateData!$H:$H,0))</f>
        <v>08</v>
      </c>
      <c r="D2054">
        <f>INDEX(FamilyPlateData!$B:$B,MATCH($I2054,FamilyPlateData!$H:$H,0))</f>
        <v>2</v>
      </c>
      <c r="E2054">
        <v>1</v>
      </c>
      <c r="F2054" s="19">
        <v>88</v>
      </c>
      <c r="G2054" t="s">
        <v>1</v>
      </c>
      <c r="H2054" s="5">
        <v>4</v>
      </c>
      <c r="I2054" t="s">
        <v>400</v>
      </c>
      <c r="J2054" s="15" t="str">
        <f t="shared" si="102"/>
        <v>1-88A-4</v>
      </c>
      <c r="K2054">
        <f>INDEX(FamilyPlateData!I:I,MATCH(I2054,FamilyPlateData!H:H,0))</f>
        <v>4</v>
      </c>
      <c r="L2054" t="str">
        <f>INDEX(FamilyPlateData!J:J,MATCH(I2054,FamilyPlateData!H:H,0))</f>
        <v>A2</v>
      </c>
      <c r="M2054">
        <v>1</v>
      </c>
      <c r="N2054">
        <v>1</v>
      </c>
      <c r="O2054">
        <f>IF(_xlfn.IFNA(INDEX(ShrinkageData!H:H,MATCH(J2054,ShrinkageData!H:H,0)), 0) = 0, 0, 1)</f>
        <v>0</v>
      </c>
      <c r="P2054">
        <v>0</v>
      </c>
      <c r="Q2054">
        <f t="shared" si="103"/>
        <v>1</v>
      </c>
      <c r="R2054" s="1">
        <v>43600</v>
      </c>
      <c r="S2054" s="16">
        <f t="shared" si="104"/>
        <v>163</v>
      </c>
    </row>
    <row r="2055" spans="1:19" x14ac:dyDescent="0.2">
      <c r="A2055" t="str">
        <f>INDEX(FamilyPlateData!$A:$A,MATCH($I2055,FamilyPlateData!$H:$H,0))</f>
        <v>F06M08</v>
      </c>
      <c r="B2055" t="str">
        <f>INDEX(FamilyPlateData!$C:$C,MATCH($I2055,FamilyPlateData!$H:$H,0))</f>
        <v>06</v>
      </c>
      <c r="C2055" t="str">
        <f>INDEX(FamilyPlateData!$D:$D,MATCH($I2055,FamilyPlateData!$H:$H,0))</f>
        <v>08</v>
      </c>
      <c r="D2055">
        <f>INDEX(FamilyPlateData!$B:$B,MATCH($I2055,FamilyPlateData!$H:$H,0))</f>
        <v>2</v>
      </c>
      <c r="E2055">
        <v>1</v>
      </c>
      <c r="F2055" s="19">
        <v>88</v>
      </c>
      <c r="G2055" t="s">
        <v>1</v>
      </c>
      <c r="H2055" s="5">
        <v>5</v>
      </c>
      <c r="I2055" t="s">
        <v>400</v>
      </c>
      <c r="J2055" s="15" t="str">
        <f t="shared" si="102"/>
        <v>1-88A-5</v>
      </c>
      <c r="K2055">
        <f>INDEX(FamilyPlateData!I:I,MATCH(I2055,FamilyPlateData!H:H,0))</f>
        <v>4</v>
      </c>
      <c r="L2055" t="str">
        <f>INDEX(FamilyPlateData!J:J,MATCH(I2055,FamilyPlateData!H:H,0))</f>
        <v>A2</v>
      </c>
      <c r="M2055">
        <v>0</v>
      </c>
      <c r="N2055">
        <v>0</v>
      </c>
      <c r="O2055">
        <f>IF(_xlfn.IFNA(INDEX(ShrinkageData!H:H,MATCH(J2055,ShrinkageData!H:H,0)), 0) = 0, 0, 1)</f>
        <v>0</v>
      </c>
      <c r="P2055">
        <v>0</v>
      </c>
      <c r="Q2055">
        <f t="shared" si="103"/>
        <v>0</v>
      </c>
      <c r="R2055" s="1" t="s">
        <v>921</v>
      </c>
      <c r="S2055" s="16">
        <f t="shared" si="104"/>
        <v>0</v>
      </c>
    </row>
    <row r="2056" spans="1:19" x14ac:dyDescent="0.2">
      <c r="A2056" t="str">
        <f>INDEX(FamilyPlateData!$A:$A,MATCH($I2056,FamilyPlateData!$H:$H,0))</f>
        <v>F06M08</v>
      </c>
      <c r="B2056" t="str">
        <f>INDEX(FamilyPlateData!$C:$C,MATCH($I2056,FamilyPlateData!$H:$H,0))</f>
        <v>06</v>
      </c>
      <c r="C2056" t="str">
        <f>INDEX(FamilyPlateData!$D:$D,MATCH($I2056,FamilyPlateData!$H:$H,0))</f>
        <v>08</v>
      </c>
      <c r="D2056">
        <f>INDEX(FamilyPlateData!$B:$B,MATCH($I2056,FamilyPlateData!$H:$H,0))</f>
        <v>2</v>
      </c>
      <c r="E2056">
        <v>1</v>
      </c>
      <c r="F2056" s="19">
        <v>88</v>
      </c>
      <c r="G2056" t="s">
        <v>1</v>
      </c>
      <c r="H2056" s="5">
        <v>6</v>
      </c>
      <c r="I2056" t="s">
        <v>400</v>
      </c>
      <c r="J2056" s="15" t="str">
        <f t="shared" si="102"/>
        <v>1-88A-6</v>
      </c>
      <c r="K2056">
        <f>INDEX(FamilyPlateData!I:I,MATCH(I2056,FamilyPlateData!H:H,0))</f>
        <v>4</v>
      </c>
      <c r="L2056" t="str">
        <f>INDEX(FamilyPlateData!J:J,MATCH(I2056,FamilyPlateData!H:H,0))</f>
        <v>A2</v>
      </c>
      <c r="M2056">
        <v>1</v>
      </c>
      <c r="N2056">
        <v>1</v>
      </c>
      <c r="O2056">
        <f>IF(_xlfn.IFNA(INDEX(ShrinkageData!H:H,MATCH(J2056,ShrinkageData!H:H,0)), 0) = 0, 0, 1)</f>
        <v>0</v>
      </c>
      <c r="P2056">
        <v>0</v>
      </c>
      <c r="Q2056">
        <f t="shared" si="103"/>
        <v>1</v>
      </c>
      <c r="R2056" s="1">
        <v>43600</v>
      </c>
      <c r="S2056" s="16">
        <f t="shared" si="104"/>
        <v>163</v>
      </c>
    </row>
    <row r="2057" spans="1:19" x14ac:dyDescent="0.2">
      <c r="A2057" t="str">
        <f>INDEX(FamilyPlateData!$A:$A,MATCH($I2057,FamilyPlateData!$H:$H,0))</f>
        <v>F06M08</v>
      </c>
      <c r="B2057" t="str">
        <f>INDEX(FamilyPlateData!$C:$C,MATCH($I2057,FamilyPlateData!$H:$H,0))</f>
        <v>06</v>
      </c>
      <c r="C2057" t="str">
        <f>INDEX(FamilyPlateData!$D:$D,MATCH($I2057,FamilyPlateData!$H:$H,0))</f>
        <v>08</v>
      </c>
      <c r="D2057">
        <f>INDEX(FamilyPlateData!$B:$B,MATCH($I2057,FamilyPlateData!$H:$H,0))</f>
        <v>2</v>
      </c>
      <c r="E2057">
        <v>1</v>
      </c>
      <c r="F2057" s="19">
        <v>88</v>
      </c>
      <c r="G2057" t="s">
        <v>2</v>
      </c>
      <c r="H2057" s="5">
        <v>1</v>
      </c>
      <c r="I2057" t="s">
        <v>401</v>
      </c>
      <c r="J2057" s="15" t="str">
        <f t="shared" si="102"/>
        <v>1-88B-1</v>
      </c>
      <c r="K2057">
        <f>INDEX(FamilyPlateData!I:I,MATCH(I2057,FamilyPlateData!H:H,0))</f>
        <v>4</v>
      </c>
      <c r="L2057" t="str">
        <f>INDEX(FamilyPlateData!J:J,MATCH(I2057,FamilyPlateData!H:H,0))</f>
        <v>A2</v>
      </c>
      <c r="M2057">
        <v>0</v>
      </c>
      <c r="N2057">
        <v>0</v>
      </c>
      <c r="O2057">
        <f>IF(_xlfn.IFNA(INDEX(ShrinkageData!H:H,MATCH(J2057,ShrinkageData!H:H,0)), 0) = 0, 0, 1)</f>
        <v>0</v>
      </c>
      <c r="P2057">
        <v>0</v>
      </c>
      <c r="Q2057">
        <f t="shared" si="103"/>
        <v>0</v>
      </c>
      <c r="R2057" s="1" t="s">
        <v>921</v>
      </c>
      <c r="S2057" s="16">
        <f t="shared" si="104"/>
        <v>0</v>
      </c>
    </row>
    <row r="2058" spans="1:19" x14ac:dyDescent="0.2">
      <c r="A2058" t="str">
        <f>INDEX(FamilyPlateData!$A:$A,MATCH($I2058,FamilyPlateData!$H:$H,0))</f>
        <v>F06M08</v>
      </c>
      <c r="B2058" t="str">
        <f>INDEX(FamilyPlateData!$C:$C,MATCH($I2058,FamilyPlateData!$H:$H,0))</f>
        <v>06</v>
      </c>
      <c r="C2058" t="str">
        <f>INDEX(FamilyPlateData!$D:$D,MATCH($I2058,FamilyPlateData!$H:$H,0))</f>
        <v>08</v>
      </c>
      <c r="D2058">
        <f>INDEX(FamilyPlateData!$B:$B,MATCH($I2058,FamilyPlateData!$H:$H,0))</f>
        <v>2</v>
      </c>
      <c r="E2058">
        <v>1</v>
      </c>
      <c r="F2058" s="19">
        <v>88</v>
      </c>
      <c r="G2058" t="s">
        <v>2</v>
      </c>
      <c r="H2058" s="5">
        <v>2</v>
      </c>
      <c r="I2058" t="s">
        <v>401</v>
      </c>
      <c r="J2058" s="15" t="str">
        <f t="shared" si="102"/>
        <v>1-88B-2</v>
      </c>
      <c r="K2058">
        <f>INDEX(FamilyPlateData!I:I,MATCH(I2058,FamilyPlateData!H:H,0))</f>
        <v>4</v>
      </c>
      <c r="L2058" t="str">
        <f>INDEX(FamilyPlateData!J:J,MATCH(I2058,FamilyPlateData!H:H,0))</f>
        <v>A2</v>
      </c>
      <c r="M2058">
        <v>1</v>
      </c>
      <c r="N2058">
        <v>1</v>
      </c>
      <c r="O2058">
        <f>IF(_xlfn.IFNA(INDEX(ShrinkageData!H:H,MATCH(J2058,ShrinkageData!H:H,0)), 0) = 0, 0, 1)</f>
        <v>0</v>
      </c>
      <c r="P2058">
        <v>0</v>
      </c>
      <c r="Q2058">
        <f t="shared" si="103"/>
        <v>1</v>
      </c>
      <c r="R2058" s="1">
        <v>43600</v>
      </c>
      <c r="S2058" s="16">
        <f t="shared" si="104"/>
        <v>163</v>
      </c>
    </row>
    <row r="2059" spans="1:19" x14ac:dyDescent="0.2">
      <c r="A2059" t="str">
        <f>INDEX(FamilyPlateData!$A:$A,MATCH($I2059,FamilyPlateData!$H:$H,0))</f>
        <v>F06M08</v>
      </c>
      <c r="B2059" t="str">
        <f>INDEX(FamilyPlateData!$C:$C,MATCH($I2059,FamilyPlateData!$H:$H,0))</f>
        <v>06</v>
      </c>
      <c r="C2059" t="str">
        <f>INDEX(FamilyPlateData!$D:$D,MATCH($I2059,FamilyPlateData!$H:$H,0))</f>
        <v>08</v>
      </c>
      <c r="D2059">
        <f>INDEX(FamilyPlateData!$B:$B,MATCH($I2059,FamilyPlateData!$H:$H,0))</f>
        <v>2</v>
      </c>
      <c r="E2059">
        <v>1</v>
      </c>
      <c r="F2059" s="19">
        <v>88</v>
      </c>
      <c r="G2059" t="s">
        <v>2</v>
      </c>
      <c r="H2059" s="5">
        <v>3</v>
      </c>
      <c r="I2059" t="s">
        <v>401</v>
      </c>
      <c r="J2059" s="15" t="str">
        <f t="shared" si="102"/>
        <v>1-88B-3</v>
      </c>
      <c r="K2059">
        <f>INDEX(FamilyPlateData!I:I,MATCH(I2059,FamilyPlateData!H:H,0))</f>
        <v>4</v>
      </c>
      <c r="L2059" t="str">
        <f>INDEX(FamilyPlateData!J:J,MATCH(I2059,FamilyPlateData!H:H,0))</f>
        <v>A2</v>
      </c>
      <c r="M2059">
        <v>1</v>
      </c>
      <c r="N2059">
        <v>1</v>
      </c>
      <c r="O2059">
        <f>IF(_xlfn.IFNA(INDEX(ShrinkageData!H:H,MATCH(J2059,ShrinkageData!H:H,0)), 0) = 0, 0, 1)</f>
        <v>0</v>
      </c>
      <c r="P2059">
        <v>0</v>
      </c>
      <c r="Q2059">
        <f t="shared" si="103"/>
        <v>1</v>
      </c>
      <c r="R2059" s="1">
        <v>43600</v>
      </c>
      <c r="S2059" s="16">
        <f t="shared" si="104"/>
        <v>163</v>
      </c>
    </row>
    <row r="2060" spans="1:19" x14ac:dyDescent="0.2">
      <c r="A2060" t="str">
        <f>INDEX(FamilyPlateData!$A:$A,MATCH($I2060,FamilyPlateData!$H:$H,0))</f>
        <v>F06M08</v>
      </c>
      <c r="B2060" t="str">
        <f>INDEX(FamilyPlateData!$C:$C,MATCH($I2060,FamilyPlateData!$H:$H,0))</f>
        <v>06</v>
      </c>
      <c r="C2060" t="str">
        <f>INDEX(FamilyPlateData!$D:$D,MATCH($I2060,FamilyPlateData!$H:$H,0))</f>
        <v>08</v>
      </c>
      <c r="D2060">
        <f>INDEX(FamilyPlateData!$B:$B,MATCH($I2060,FamilyPlateData!$H:$H,0))</f>
        <v>2</v>
      </c>
      <c r="E2060">
        <v>1</v>
      </c>
      <c r="F2060" s="19">
        <v>88</v>
      </c>
      <c r="G2060" t="s">
        <v>2</v>
      </c>
      <c r="H2060" s="5">
        <v>4</v>
      </c>
      <c r="I2060" t="s">
        <v>401</v>
      </c>
      <c r="J2060" s="15" t="str">
        <f t="shared" si="102"/>
        <v>1-88B-4</v>
      </c>
      <c r="K2060">
        <f>INDEX(FamilyPlateData!I:I,MATCH(I2060,FamilyPlateData!H:H,0))</f>
        <v>4</v>
      </c>
      <c r="L2060" t="str">
        <f>INDEX(FamilyPlateData!J:J,MATCH(I2060,FamilyPlateData!H:H,0))</f>
        <v>A2</v>
      </c>
      <c r="M2060">
        <v>1</v>
      </c>
      <c r="N2060">
        <v>1</v>
      </c>
      <c r="O2060">
        <f>IF(_xlfn.IFNA(INDEX(ShrinkageData!H:H,MATCH(J2060,ShrinkageData!H:H,0)), 0) = 0, 0, 1)</f>
        <v>0</v>
      </c>
      <c r="P2060">
        <v>0</v>
      </c>
      <c r="Q2060">
        <f t="shared" si="103"/>
        <v>1</v>
      </c>
      <c r="R2060" s="1">
        <v>43600</v>
      </c>
      <c r="S2060" s="16">
        <f t="shared" si="104"/>
        <v>163</v>
      </c>
    </row>
    <row r="2061" spans="1:19" x14ac:dyDescent="0.2">
      <c r="A2061" t="str">
        <f>INDEX(FamilyPlateData!$A:$A,MATCH($I2061,FamilyPlateData!$H:$H,0))</f>
        <v>F06M08</v>
      </c>
      <c r="B2061" t="str">
        <f>INDEX(FamilyPlateData!$C:$C,MATCH($I2061,FamilyPlateData!$H:$H,0))</f>
        <v>06</v>
      </c>
      <c r="C2061" t="str">
        <f>INDEX(FamilyPlateData!$D:$D,MATCH($I2061,FamilyPlateData!$H:$H,0))</f>
        <v>08</v>
      </c>
      <c r="D2061">
        <f>INDEX(FamilyPlateData!$B:$B,MATCH($I2061,FamilyPlateData!$H:$H,0))</f>
        <v>2</v>
      </c>
      <c r="E2061">
        <v>1</v>
      </c>
      <c r="F2061" s="19">
        <v>88</v>
      </c>
      <c r="G2061" t="s">
        <v>2</v>
      </c>
      <c r="H2061" s="5">
        <v>5</v>
      </c>
      <c r="I2061" t="s">
        <v>401</v>
      </c>
      <c r="J2061" s="15" t="str">
        <f t="shared" si="102"/>
        <v>1-88B-5</v>
      </c>
      <c r="K2061">
        <f>INDEX(FamilyPlateData!I:I,MATCH(I2061,FamilyPlateData!H:H,0))</f>
        <v>4</v>
      </c>
      <c r="L2061" t="str">
        <f>INDEX(FamilyPlateData!J:J,MATCH(I2061,FamilyPlateData!H:H,0))</f>
        <v>A2</v>
      </c>
      <c r="M2061">
        <v>0</v>
      </c>
      <c r="N2061">
        <v>0</v>
      </c>
      <c r="O2061">
        <f>IF(_xlfn.IFNA(INDEX(ShrinkageData!H:H,MATCH(J2061,ShrinkageData!H:H,0)), 0) = 0, 0, 1)</f>
        <v>0</v>
      </c>
      <c r="P2061">
        <v>1</v>
      </c>
      <c r="Q2061">
        <f t="shared" si="103"/>
        <v>0</v>
      </c>
      <c r="R2061" s="1">
        <v>43595</v>
      </c>
      <c r="S2061" s="16">
        <f t="shared" si="104"/>
        <v>158</v>
      </c>
    </row>
    <row r="2062" spans="1:19" x14ac:dyDescent="0.2">
      <c r="A2062" t="str">
        <f>INDEX(FamilyPlateData!$A:$A,MATCH($I2062,FamilyPlateData!$H:$H,0))</f>
        <v>F06M08</v>
      </c>
      <c r="B2062" t="str">
        <f>INDEX(FamilyPlateData!$C:$C,MATCH($I2062,FamilyPlateData!$H:$H,0))</f>
        <v>06</v>
      </c>
      <c r="C2062" t="str">
        <f>INDEX(FamilyPlateData!$D:$D,MATCH($I2062,FamilyPlateData!$H:$H,0))</f>
        <v>08</v>
      </c>
      <c r="D2062">
        <f>INDEX(FamilyPlateData!$B:$B,MATCH($I2062,FamilyPlateData!$H:$H,0))</f>
        <v>2</v>
      </c>
      <c r="E2062">
        <v>1</v>
      </c>
      <c r="F2062" s="19">
        <v>88</v>
      </c>
      <c r="G2062" t="s">
        <v>2</v>
      </c>
      <c r="H2062" s="5">
        <v>6</v>
      </c>
      <c r="I2062" t="s">
        <v>401</v>
      </c>
      <c r="J2062" s="15" t="str">
        <f t="shared" si="102"/>
        <v>1-88B-6</v>
      </c>
      <c r="K2062">
        <f>INDEX(FamilyPlateData!I:I,MATCH(I2062,FamilyPlateData!H:H,0))</f>
        <v>4</v>
      </c>
      <c r="L2062" t="str">
        <f>INDEX(FamilyPlateData!J:J,MATCH(I2062,FamilyPlateData!H:H,0))</f>
        <v>A2</v>
      </c>
      <c r="M2062">
        <v>1</v>
      </c>
      <c r="N2062">
        <v>1</v>
      </c>
      <c r="O2062">
        <f>IF(_xlfn.IFNA(INDEX(ShrinkageData!H:H,MATCH(J2062,ShrinkageData!H:H,0)), 0) = 0, 0, 1)</f>
        <v>0</v>
      </c>
      <c r="P2062">
        <v>0</v>
      </c>
      <c r="Q2062">
        <f t="shared" si="103"/>
        <v>1</v>
      </c>
      <c r="R2062" s="1">
        <v>43595</v>
      </c>
      <c r="S2062" s="16">
        <f t="shared" si="104"/>
        <v>158</v>
      </c>
    </row>
    <row r="2063" spans="1:19" x14ac:dyDescent="0.2">
      <c r="A2063" t="str">
        <f>INDEX(FamilyPlateData!$A:$A,MATCH($I2063,FamilyPlateData!$H:$H,0))</f>
        <v>F10M13</v>
      </c>
      <c r="B2063" t="str">
        <f>INDEX(FamilyPlateData!$C:$C,MATCH($I2063,FamilyPlateData!$H:$H,0))</f>
        <v>10</v>
      </c>
      <c r="C2063" t="str">
        <f>INDEX(FamilyPlateData!$D:$D,MATCH($I2063,FamilyPlateData!$H:$H,0))</f>
        <v>13</v>
      </c>
      <c r="D2063">
        <f>INDEX(FamilyPlateData!$B:$B,MATCH($I2063,FamilyPlateData!$H:$H,0))</f>
        <v>4</v>
      </c>
      <c r="E2063">
        <v>1</v>
      </c>
      <c r="F2063" s="19">
        <v>89</v>
      </c>
      <c r="G2063" t="s">
        <v>1</v>
      </c>
      <c r="H2063" s="5">
        <v>1</v>
      </c>
      <c r="I2063" t="s">
        <v>402</v>
      </c>
      <c r="J2063" s="15" t="str">
        <f t="shared" si="102"/>
        <v>1-89A-1</v>
      </c>
      <c r="K2063">
        <f>INDEX(FamilyPlateData!I:I,MATCH(I2063,FamilyPlateData!H:H,0))</f>
        <v>5</v>
      </c>
      <c r="L2063" t="str">
        <f>INDEX(FamilyPlateData!J:J,MATCH(I2063,FamilyPlateData!H:H,0))</f>
        <v>A1</v>
      </c>
      <c r="M2063">
        <v>1</v>
      </c>
      <c r="N2063" s="7">
        <v>1</v>
      </c>
      <c r="O2063">
        <f>IF(_xlfn.IFNA(INDEX(ShrinkageData!H:H,MATCH(J2063,ShrinkageData!H:H,0)), 0) = 0, 0, 1)</f>
        <v>0</v>
      </c>
      <c r="P2063" s="7">
        <v>0</v>
      </c>
      <c r="Q2063">
        <f t="shared" si="103"/>
        <v>1</v>
      </c>
      <c r="R2063" s="2">
        <v>43600</v>
      </c>
      <c r="S2063" s="16">
        <f t="shared" si="104"/>
        <v>163</v>
      </c>
    </row>
    <row r="2064" spans="1:19" x14ac:dyDescent="0.2">
      <c r="A2064" t="str">
        <f>INDEX(FamilyPlateData!$A:$A,MATCH($I2064,FamilyPlateData!$H:$H,0))</f>
        <v>F10M13</v>
      </c>
      <c r="B2064" t="str">
        <f>INDEX(FamilyPlateData!$C:$C,MATCH($I2064,FamilyPlateData!$H:$H,0))</f>
        <v>10</v>
      </c>
      <c r="C2064" t="str">
        <f>INDEX(FamilyPlateData!$D:$D,MATCH($I2064,FamilyPlateData!$H:$H,0))</f>
        <v>13</v>
      </c>
      <c r="D2064">
        <f>INDEX(FamilyPlateData!$B:$B,MATCH($I2064,FamilyPlateData!$H:$H,0))</f>
        <v>4</v>
      </c>
      <c r="E2064">
        <v>1</v>
      </c>
      <c r="F2064" s="19">
        <v>89</v>
      </c>
      <c r="G2064" t="s">
        <v>1</v>
      </c>
      <c r="H2064" s="5">
        <v>2</v>
      </c>
      <c r="I2064" t="s">
        <v>402</v>
      </c>
      <c r="J2064" s="15" t="str">
        <f t="shared" si="102"/>
        <v>1-89A-2</v>
      </c>
      <c r="K2064">
        <f>INDEX(FamilyPlateData!I:I,MATCH(I2064,FamilyPlateData!H:H,0))</f>
        <v>5</v>
      </c>
      <c r="L2064" t="str">
        <f>INDEX(FamilyPlateData!J:J,MATCH(I2064,FamilyPlateData!H:H,0))</f>
        <v>A1</v>
      </c>
      <c r="M2064">
        <v>1</v>
      </c>
      <c r="N2064" s="7">
        <v>1</v>
      </c>
      <c r="O2064">
        <f>IF(_xlfn.IFNA(INDEX(ShrinkageData!H:H,MATCH(J2064,ShrinkageData!H:H,0)), 0) = 0, 0, 1)</f>
        <v>0</v>
      </c>
      <c r="P2064" s="7">
        <v>0</v>
      </c>
      <c r="Q2064">
        <f t="shared" si="103"/>
        <v>1</v>
      </c>
      <c r="R2064" s="2">
        <v>43600</v>
      </c>
      <c r="S2064" s="16">
        <f t="shared" si="104"/>
        <v>163</v>
      </c>
    </row>
    <row r="2065" spans="1:19" x14ac:dyDescent="0.2">
      <c r="A2065" t="str">
        <f>INDEX(FamilyPlateData!$A:$A,MATCH($I2065,FamilyPlateData!$H:$H,0))</f>
        <v>F10M13</v>
      </c>
      <c r="B2065" t="str">
        <f>INDEX(FamilyPlateData!$C:$C,MATCH($I2065,FamilyPlateData!$H:$H,0))</f>
        <v>10</v>
      </c>
      <c r="C2065" t="str">
        <f>INDEX(FamilyPlateData!$D:$D,MATCH($I2065,FamilyPlateData!$H:$H,0))</f>
        <v>13</v>
      </c>
      <c r="D2065">
        <f>INDEX(FamilyPlateData!$B:$B,MATCH($I2065,FamilyPlateData!$H:$H,0))</f>
        <v>4</v>
      </c>
      <c r="E2065">
        <v>1</v>
      </c>
      <c r="F2065" s="19">
        <v>89</v>
      </c>
      <c r="G2065" t="s">
        <v>1</v>
      </c>
      <c r="H2065" s="5">
        <v>3</v>
      </c>
      <c r="I2065" t="s">
        <v>402</v>
      </c>
      <c r="J2065" s="15" t="str">
        <f t="shared" si="102"/>
        <v>1-89A-3</v>
      </c>
      <c r="K2065">
        <f>INDEX(FamilyPlateData!I:I,MATCH(I2065,FamilyPlateData!H:H,0))</f>
        <v>5</v>
      </c>
      <c r="L2065" t="str">
        <f>INDEX(FamilyPlateData!J:J,MATCH(I2065,FamilyPlateData!H:H,0))</f>
        <v>A1</v>
      </c>
      <c r="M2065">
        <v>1</v>
      </c>
      <c r="N2065" s="7">
        <v>1</v>
      </c>
      <c r="O2065">
        <f>IF(_xlfn.IFNA(INDEX(ShrinkageData!H:H,MATCH(J2065,ShrinkageData!H:H,0)), 0) = 0, 0, 1)</f>
        <v>0</v>
      </c>
      <c r="P2065" s="7">
        <v>0</v>
      </c>
      <c r="Q2065">
        <f t="shared" si="103"/>
        <v>1</v>
      </c>
      <c r="R2065" s="2">
        <v>43600</v>
      </c>
      <c r="S2065" s="16">
        <f t="shared" si="104"/>
        <v>163</v>
      </c>
    </row>
    <row r="2066" spans="1:19" x14ac:dyDescent="0.2">
      <c r="A2066" t="str">
        <f>INDEX(FamilyPlateData!$A:$A,MATCH($I2066,FamilyPlateData!$H:$H,0))</f>
        <v>F10M13</v>
      </c>
      <c r="B2066" t="str">
        <f>INDEX(FamilyPlateData!$C:$C,MATCH($I2066,FamilyPlateData!$H:$H,0))</f>
        <v>10</v>
      </c>
      <c r="C2066" t="str">
        <f>INDEX(FamilyPlateData!$D:$D,MATCH($I2066,FamilyPlateData!$H:$H,0))</f>
        <v>13</v>
      </c>
      <c r="D2066">
        <f>INDEX(FamilyPlateData!$B:$B,MATCH($I2066,FamilyPlateData!$H:$H,0))</f>
        <v>4</v>
      </c>
      <c r="E2066">
        <v>1</v>
      </c>
      <c r="F2066" s="19">
        <v>89</v>
      </c>
      <c r="G2066" t="s">
        <v>1</v>
      </c>
      <c r="H2066" s="5">
        <v>4</v>
      </c>
      <c r="I2066" t="s">
        <v>402</v>
      </c>
      <c r="J2066" s="15" t="str">
        <f t="shared" si="102"/>
        <v>1-89A-4</v>
      </c>
      <c r="K2066">
        <f>INDEX(FamilyPlateData!I:I,MATCH(I2066,FamilyPlateData!H:H,0))</f>
        <v>5</v>
      </c>
      <c r="L2066" t="str">
        <f>INDEX(FamilyPlateData!J:J,MATCH(I2066,FamilyPlateData!H:H,0))</f>
        <v>A1</v>
      </c>
      <c r="M2066">
        <v>1</v>
      </c>
      <c r="N2066" s="7">
        <v>1</v>
      </c>
      <c r="O2066">
        <f>IF(_xlfn.IFNA(INDEX(ShrinkageData!H:H,MATCH(J2066,ShrinkageData!H:H,0)), 0) = 0, 0, 1)</f>
        <v>0</v>
      </c>
      <c r="P2066" s="7">
        <v>0</v>
      </c>
      <c r="Q2066">
        <f t="shared" si="103"/>
        <v>1</v>
      </c>
      <c r="R2066" s="2">
        <v>43600</v>
      </c>
      <c r="S2066" s="16">
        <f t="shared" si="104"/>
        <v>163</v>
      </c>
    </row>
    <row r="2067" spans="1:19" x14ac:dyDescent="0.2">
      <c r="A2067" t="str">
        <f>INDEX(FamilyPlateData!$A:$A,MATCH($I2067,FamilyPlateData!$H:$H,0))</f>
        <v>F10M13</v>
      </c>
      <c r="B2067" t="str">
        <f>INDEX(FamilyPlateData!$C:$C,MATCH($I2067,FamilyPlateData!$H:$H,0))</f>
        <v>10</v>
      </c>
      <c r="C2067" t="str">
        <f>INDEX(FamilyPlateData!$D:$D,MATCH($I2067,FamilyPlateData!$H:$H,0))</f>
        <v>13</v>
      </c>
      <c r="D2067">
        <f>INDEX(FamilyPlateData!$B:$B,MATCH($I2067,FamilyPlateData!$H:$H,0))</f>
        <v>4</v>
      </c>
      <c r="E2067">
        <v>1</v>
      </c>
      <c r="F2067" s="19">
        <v>89</v>
      </c>
      <c r="G2067" t="s">
        <v>1</v>
      </c>
      <c r="H2067" s="5">
        <v>5</v>
      </c>
      <c r="I2067" t="s">
        <v>402</v>
      </c>
      <c r="J2067" s="15" t="str">
        <f t="shared" si="102"/>
        <v>1-89A-5</v>
      </c>
      <c r="K2067">
        <f>INDEX(FamilyPlateData!I:I,MATCH(I2067,FamilyPlateData!H:H,0))</f>
        <v>5</v>
      </c>
      <c r="L2067" t="str">
        <f>INDEX(FamilyPlateData!J:J,MATCH(I2067,FamilyPlateData!H:H,0))</f>
        <v>A1</v>
      </c>
      <c r="M2067">
        <v>1</v>
      </c>
      <c r="N2067" s="7">
        <v>1</v>
      </c>
      <c r="O2067">
        <f>IF(_xlfn.IFNA(INDEX(ShrinkageData!H:H,MATCH(J2067,ShrinkageData!H:H,0)), 0) = 0, 0, 1)</f>
        <v>0</v>
      </c>
      <c r="P2067" s="7">
        <v>0</v>
      </c>
      <c r="Q2067">
        <f t="shared" si="103"/>
        <v>1</v>
      </c>
      <c r="R2067" s="2">
        <v>43600</v>
      </c>
      <c r="S2067" s="16">
        <f t="shared" si="104"/>
        <v>163</v>
      </c>
    </row>
    <row r="2068" spans="1:19" x14ac:dyDescent="0.2">
      <c r="A2068" t="str">
        <f>INDEX(FamilyPlateData!$A:$A,MATCH($I2068,FamilyPlateData!$H:$H,0))</f>
        <v>F10M13</v>
      </c>
      <c r="B2068" t="str">
        <f>INDEX(FamilyPlateData!$C:$C,MATCH($I2068,FamilyPlateData!$H:$H,0))</f>
        <v>10</v>
      </c>
      <c r="C2068" t="str">
        <f>INDEX(FamilyPlateData!$D:$D,MATCH($I2068,FamilyPlateData!$H:$H,0))</f>
        <v>13</v>
      </c>
      <c r="D2068">
        <f>INDEX(FamilyPlateData!$B:$B,MATCH($I2068,FamilyPlateData!$H:$H,0))</f>
        <v>4</v>
      </c>
      <c r="E2068">
        <v>1</v>
      </c>
      <c r="F2068" s="19">
        <v>89</v>
      </c>
      <c r="G2068" t="s">
        <v>1</v>
      </c>
      <c r="H2068" s="5">
        <v>6</v>
      </c>
      <c r="I2068" t="s">
        <v>402</v>
      </c>
      <c r="J2068" s="15" t="str">
        <f t="shared" si="102"/>
        <v>1-89A-6</v>
      </c>
      <c r="K2068">
        <f>INDEX(FamilyPlateData!I:I,MATCH(I2068,FamilyPlateData!H:H,0))</f>
        <v>5</v>
      </c>
      <c r="L2068" t="str">
        <f>INDEX(FamilyPlateData!J:J,MATCH(I2068,FamilyPlateData!H:H,0))</f>
        <v>A1</v>
      </c>
      <c r="M2068">
        <v>1</v>
      </c>
      <c r="N2068" s="7">
        <v>1</v>
      </c>
      <c r="O2068">
        <f>IF(_xlfn.IFNA(INDEX(ShrinkageData!H:H,MATCH(J2068,ShrinkageData!H:H,0)), 0) = 0, 0, 1)</f>
        <v>0</v>
      </c>
      <c r="P2068" s="7">
        <v>0</v>
      </c>
      <c r="Q2068">
        <f t="shared" si="103"/>
        <v>1</v>
      </c>
      <c r="R2068" s="2">
        <v>43600</v>
      </c>
      <c r="S2068" s="16">
        <f t="shared" si="104"/>
        <v>163</v>
      </c>
    </row>
    <row r="2069" spans="1:19" x14ac:dyDescent="0.2">
      <c r="A2069" t="str">
        <f>INDEX(FamilyPlateData!$A:$A,MATCH($I2069,FamilyPlateData!$H:$H,0))</f>
        <v>F10M13</v>
      </c>
      <c r="B2069" t="str">
        <f>INDEX(FamilyPlateData!$C:$C,MATCH($I2069,FamilyPlateData!$H:$H,0))</f>
        <v>10</v>
      </c>
      <c r="C2069" t="str">
        <f>INDEX(FamilyPlateData!$D:$D,MATCH($I2069,FamilyPlateData!$H:$H,0))</f>
        <v>13</v>
      </c>
      <c r="D2069">
        <f>INDEX(FamilyPlateData!$B:$B,MATCH($I2069,FamilyPlateData!$H:$H,0))</f>
        <v>4</v>
      </c>
      <c r="E2069">
        <v>1</v>
      </c>
      <c r="F2069" s="19">
        <v>89</v>
      </c>
      <c r="G2069" t="s">
        <v>2</v>
      </c>
      <c r="H2069" s="5">
        <v>1</v>
      </c>
      <c r="I2069" t="s">
        <v>403</v>
      </c>
      <c r="J2069" s="15" t="str">
        <f t="shared" si="102"/>
        <v>1-89B-1</v>
      </c>
      <c r="K2069">
        <f>INDEX(FamilyPlateData!I:I,MATCH(I2069,FamilyPlateData!H:H,0))</f>
        <v>5</v>
      </c>
      <c r="L2069" t="str">
        <f>INDEX(FamilyPlateData!J:J,MATCH(I2069,FamilyPlateData!H:H,0))</f>
        <v>A1</v>
      </c>
      <c r="M2069">
        <v>1</v>
      </c>
      <c r="N2069" s="7">
        <v>1</v>
      </c>
      <c r="O2069">
        <f>IF(_xlfn.IFNA(INDEX(ShrinkageData!H:H,MATCH(J2069,ShrinkageData!H:H,0)), 0) = 0, 0, 1)</f>
        <v>0</v>
      </c>
      <c r="P2069" s="7">
        <v>0</v>
      </c>
      <c r="Q2069">
        <f t="shared" si="103"/>
        <v>1</v>
      </c>
      <c r="R2069" s="2">
        <v>43600</v>
      </c>
      <c r="S2069" s="16">
        <f t="shared" si="104"/>
        <v>163</v>
      </c>
    </row>
    <row r="2070" spans="1:19" x14ac:dyDescent="0.2">
      <c r="A2070" t="str">
        <f>INDEX(FamilyPlateData!$A:$A,MATCH($I2070,FamilyPlateData!$H:$H,0))</f>
        <v>F10M13</v>
      </c>
      <c r="B2070" t="str">
        <f>INDEX(FamilyPlateData!$C:$C,MATCH($I2070,FamilyPlateData!$H:$H,0))</f>
        <v>10</v>
      </c>
      <c r="C2070" t="str">
        <f>INDEX(FamilyPlateData!$D:$D,MATCH($I2070,FamilyPlateData!$H:$H,0))</f>
        <v>13</v>
      </c>
      <c r="D2070">
        <f>INDEX(FamilyPlateData!$B:$B,MATCH($I2070,FamilyPlateData!$H:$H,0))</f>
        <v>4</v>
      </c>
      <c r="E2070">
        <v>1</v>
      </c>
      <c r="F2070" s="19">
        <v>89</v>
      </c>
      <c r="G2070" t="s">
        <v>2</v>
      </c>
      <c r="H2070" s="5">
        <v>2</v>
      </c>
      <c r="I2070" t="s">
        <v>403</v>
      </c>
      <c r="J2070" s="15" t="str">
        <f t="shared" si="102"/>
        <v>1-89B-2</v>
      </c>
      <c r="K2070">
        <f>INDEX(FamilyPlateData!I:I,MATCH(I2070,FamilyPlateData!H:H,0))</f>
        <v>5</v>
      </c>
      <c r="L2070" t="str">
        <f>INDEX(FamilyPlateData!J:J,MATCH(I2070,FamilyPlateData!H:H,0))</f>
        <v>A1</v>
      </c>
      <c r="M2070">
        <v>1</v>
      </c>
      <c r="N2070" s="7">
        <v>1</v>
      </c>
      <c r="O2070">
        <f>IF(_xlfn.IFNA(INDEX(ShrinkageData!H:H,MATCH(J2070,ShrinkageData!H:H,0)), 0) = 0, 0, 1)</f>
        <v>0</v>
      </c>
      <c r="P2070" s="7">
        <v>0</v>
      </c>
      <c r="Q2070">
        <f t="shared" si="103"/>
        <v>1</v>
      </c>
      <c r="R2070" s="2">
        <v>43600</v>
      </c>
      <c r="S2070" s="16">
        <f t="shared" si="104"/>
        <v>163</v>
      </c>
    </row>
    <row r="2071" spans="1:19" x14ac:dyDescent="0.2">
      <c r="A2071" t="str">
        <f>INDEX(FamilyPlateData!$A:$A,MATCH($I2071,FamilyPlateData!$H:$H,0))</f>
        <v>F10M13</v>
      </c>
      <c r="B2071" t="str">
        <f>INDEX(FamilyPlateData!$C:$C,MATCH($I2071,FamilyPlateData!$H:$H,0))</f>
        <v>10</v>
      </c>
      <c r="C2071" t="str">
        <f>INDEX(FamilyPlateData!$D:$D,MATCH($I2071,FamilyPlateData!$H:$H,0))</f>
        <v>13</v>
      </c>
      <c r="D2071">
        <f>INDEX(FamilyPlateData!$B:$B,MATCH($I2071,FamilyPlateData!$H:$H,0))</f>
        <v>4</v>
      </c>
      <c r="E2071">
        <v>1</v>
      </c>
      <c r="F2071" s="19">
        <v>89</v>
      </c>
      <c r="G2071" t="s">
        <v>2</v>
      </c>
      <c r="H2071" s="5">
        <v>3</v>
      </c>
      <c r="I2071" t="s">
        <v>403</v>
      </c>
      <c r="J2071" s="15" t="str">
        <f t="shared" si="102"/>
        <v>1-89B-3</v>
      </c>
      <c r="K2071">
        <f>INDEX(FamilyPlateData!I:I,MATCH(I2071,FamilyPlateData!H:H,0))</f>
        <v>5</v>
      </c>
      <c r="L2071" t="str">
        <f>INDEX(FamilyPlateData!J:J,MATCH(I2071,FamilyPlateData!H:H,0))</f>
        <v>A1</v>
      </c>
      <c r="M2071">
        <v>1</v>
      </c>
      <c r="N2071" s="7">
        <v>1</v>
      </c>
      <c r="O2071">
        <f>IF(_xlfn.IFNA(INDEX(ShrinkageData!H:H,MATCH(J2071,ShrinkageData!H:H,0)), 0) = 0, 0, 1)</f>
        <v>0</v>
      </c>
      <c r="P2071" s="7">
        <v>0</v>
      </c>
      <c r="Q2071">
        <f t="shared" si="103"/>
        <v>1</v>
      </c>
      <c r="R2071" s="2">
        <v>43600</v>
      </c>
      <c r="S2071" s="16">
        <f t="shared" si="104"/>
        <v>163</v>
      </c>
    </row>
    <row r="2072" spans="1:19" x14ac:dyDescent="0.2">
      <c r="A2072" t="str">
        <f>INDEX(FamilyPlateData!$A:$A,MATCH($I2072,FamilyPlateData!$H:$H,0))</f>
        <v>F10M13</v>
      </c>
      <c r="B2072" t="str">
        <f>INDEX(FamilyPlateData!$C:$C,MATCH($I2072,FamilyPlateData!$H:$H,0))</f>
        <v>10</v>
      </c>
      <c r="C2072" t="str">
        <f>INDEX(FamilyPlateData!$D:$D,MATCH($I2072,FamilyPlateData!$H:$H,0))</f>
        <v>13</v>
      </c>
      <c r="D2072">
        <f>INDEX(FamilyPlateData!$B:$B,MATCH($I2072,FamilyPlateData!$H:$H,0))</f>
        <v>4</v>
      </c>
      <c r="E2072">
        <v>1</v>
      </c>
      <c r="F2072" s="19">
        <v>89</v>
      </c>
      <c r="G2072" t="s">
        <v>2</v>
      </c>
      <c r="H2072" s="5">
        <v>4</v>
      </c>
      <c r="I2072" t="s">
        <v>403</v>
      </c>
      <c r="J2072" s="15" t="str">
        <f t="shared" si="102"/>
        <v>1-89B-4</v>
      </c>
      <c r="K2072">
        <f>INDEX(FamilyPlateData!I:I,MATCH(I2072,FamilyPlateData!H:H,0))</f>
        <v>5</v>
      </c>
      <c r="L2072" t="str">
        <f>INDEX(FamilyPlateData!J:J,MATCH(I2072,FamilyPlateData!H:H,0))</f>
        <v>A1</v>
      </c>
      <c r="M2072">
        <v>1</v>
      </c>
      <c r="N2072" s="7">
        <v>1</v>
      </c>
      <c r="O2072">
        <f>IF(_xlfn.IFNA(INDEX(ShrinkageData!H:H,MATCH(J2072,ShrinkageData!H:H,0)), 0) = 0, 0, 1)</f>
        <v>0</v>
      </c>
      <c r="P2072" s="7">
        <v>0</v>
      </c>
      <c r="Q2072">
        <f t="shared" si="103"/>
        <v>1</v>
      </c>
      <c r="R2072" s="2">
        <v>43600</v>
      </c>
      <c r="S2072" s="16">
        <f t="shared" si="104"/>
        <v>163</v>
      </c>
    </row>
    <row r="2073" spans="1:19" x14ac:dyDescent="0.2">
      <c r="A2073" t="str">
        <f>INDEX(FamilyPlateData!$A:$A,MATCH($I2073,FamilyPlateData!$H:$H,0))</f>
        <v>F10M13</v>
      </c>
      <c r="B2073" t="str">
        <f>INDEX(FamilyPlateData!$C:$C,MATCH($I2073,FamilyPlateData!$H:$H,0))</f>
        <v>10</v>
      </c>
      <c r="C2073" t="str">
        <f>INDEX(FamilyPlateData!$D:$D,MATCH($I2073,FamilyPlateData!$H:$H,0))</f>
        <v>13</v>
      </c>
      <c r="D2073">
        <f>INDEX(FamilyPlateData!$B:$B,MATCH($I2073,FamilyPlateData!$H:$H,0))</f>
        <v>4</v>
      </c>
      <c r="E2073">
        <v>1</v>
      </c>
      <c r="F2073" s="19">
        <v>89</v>
      </c>
      <c r="G2073" t="s">
        <v>2</v>
      </c>
      <c r="H2073" s="5">
        <v>5</v>
      </c>
      <c r="I2073" t="s">
        <v>403</v>
      </c>
      <c r="J2073" s="15" t="str">
        <f t="shared" si="102"/>
        <v>1-89B-5</v>
      </c>
      <c r="K2073">
        <f>INDEX(FamilyPlateData!I:I,MATCH(I2073,FamilyPlateData!H:H,0))</f>
        <v>5</v>
      </c>
      <c r="L2073" t="str">
        <f>INDEX(FamilyPlateData!J:J,MATCH(I2073,FamilyPlateData!H:H,0))</f>
        <v>A1</v>
      </c>
      <c r="M2073">
        <v>1</v>
      </c>
      <c r="N2073">
        <v>1</v>
      </c>
      <c r="O2073">
        <f>IF(_xlfn.IFNA(INDEX(ShrinkageData!H:H,MATCH(J2073,ShrinkageData!H:H,0)), 0) = 0, 0, 1)</f>
        <v>1</v>
      </c>
      <c r="P2073">
        <v>0</v>
      </c>
      <c r="Q2073">
        <f t="shared" si="103"/>
        <v>0</v>
      </c>
      <c r="R2073" s="1">
        <v>43591</v>
      </c>
      <c r="S2073" s="16">
        <f t="shared" si="104"/>
        <v>154</v>
      </c>
    </row>
    <row r="2074" spans="1:19" x14ac:dyDescent="0.2">
      <c r="A2074" t="str">
        <f>INDEX(FamilyPlateData!$A:$A,MATCH($I2074,FamilyPlateData!$H:$H,0))</f>
        <v>F10M13</v>
      </c>
      <c r="B2074" t="str">
        <f>INDEX(FamilyPlateData!$C:$C,MATCH($I2074,FamilyPlateData!$H:$H,0))</f>
        <v>10</v>
      </c>
      <c r="C2074" t="str">
        <f>INDEX(FamilyPlateData!$D:$D,MATCH($I2074,FamilyPlateData!$H:$H,0))</f>
        <v>13</v>
      </c>
      <c r="D2074">
        <f>INDEX(FamilyPlateData!$B:$B,MATCH($I2074,FamilyPlateData!$H:$H,0))</f>
        <v>4</v>
      </c>
      <c r="E2074">
        <v>1</v>
      </c>
      <c r="F2074" s="19">
        <v>89</v>
      </c>
      <c r="G2074" t="s">
        <v>2</v>
      </c>
      <c r="H2074" s="5">
        <v>6</v>
      </c>
      <c r="I2074" t="s">
        <v>403</v>
      </c>
      <c r="J2074" s="15" t="str">
        <f t="shared" si="102"/>
        <v>1-89B-6</v>
      </c>
      <c r="K2074">
        <f>INDEX(FamilyPlateData!I:I,MATCH(I2074,FamilyPlateData!H:H,0))</f>
        <v>5</v>
      </c>
      <c r="L2074" t="str">
        <f>INDEX(FamilyPlateData!J:J,MATCH(I2074,FamilyPlateData!H:H,0))</f>
        <v>A1</v>
      </c>
      <c r="M2074">
        <v>1</v>
      </c>
      <c r="N2074" s="7">
        <v>1</v>
      </c>
      <c r="O2074">
        <f>IF(_xlfn.IFNA(INDEX(ShrinkageData!H:H,MATCH(J2074,ShrinkageData!H:H,0)), 0) = 0, 0, 1)</f>
        <v>0</v>
      </c>
      <c r="P2074" s="7">
        <v>0</v>
      </c>
      <c r="Q2074">
        <f t="shared" si="103"/>
        <v>1</v>
      </c>
      <c r="R2074" s="2">
        <v>43600</v>
      </c>
      <c r="S2074" s="16">
        <f t="shared" si="104"/>
        <v>163</v>
      </c>
    </row>
    <row r="2075" spans="1:19" x14ac:dyDescent="0.2">
      <c r="A2075" t="str">
        <f>INDEX(FamilyPlateData!$A:$A,MATCH($I2075,FamilyPlateData!$H:$H,0))</f>
        <v>F01M02</v>
      </c>
      <c r="B2075" t="str">
        <f>INDEX(FamilyPlateData!$C:$C,MATCH($I2075,FamilyPlateData!$H:$H,0))</f>
        <v>01</v>
      </c>
      <c r="C2075" t="str">
        <f>INDEX(FamilyPlateData!$D:$D,MATCH($I2075,FamilyPlateData!$H:$H,0))</f>
        <v>02</v>
      </c>
      <c r="D2075">
        <f>INDEX(FamilyPlateData!$B:$B,MATCH($I2075,FamilyPlateData!$H:$H,0))</f>
        <v>1</v>
      </c>
      <c r="E2075">
        <v>1</v>
      </c>
      <c r="F2075" s="19">
        <v>89</v>
      </c>
      <c r="G2075" t="s">
        <v>3</v>
      </c>
      <c r="H2075" s="5">
        <v>1</v>
      </c>
      <c r="I2075" t="s">
        <v>404</v>
      </c>
      <c r="J2075" s="15" t="str">
        <f t="shared" si="102"/>
        <v>1-89C-1</v>
      </c>
      <c r="K2075">
        <f>INDEX(FamilyPlateData!I:I,MATCH(I2075,FamilyPlateData!H:H,0))</f>
        <v>5</v>
      </c>
      <c r="L2075" t="str">
        <f>INDEX(FamilyPlateData!J:J,MATCH(I2075,FamilyPlateData!H:H,0))</f>
        <v>n/a</v>
      </c>
      <c r="M2075">
        <v>0</v>
      </c>
      <c r="N2075" s="7">
        <v>1</v>
      </c>
      <c r="O2075">
        <f>IF(_xlfn.IFNA(INDEX(ShrinkageData!H:H,MATCH(J2075,ShrinkageData!H:H,0)), 0) = 0, 0, 1)</f>
        <v>0</v>
      </c>
      <c r="P2075" s="7">
        <v>1</v>
      </c>
      <c r="Q2075">
        <f t="shared" si="103"/>
        <v>0</v>
      </c>
      <c r="R2075" s="2">
        <v>43600</v>
      </c>
      <c r="S2075" s="16">
        <f t="shared" si="104"/>
        <v>163</v>
      </c>
    </row>
    <row r="2076" spans="1:19" x14ac:dyDescent="0.2">
      <c r="A2076" t="str">
        <f>INDEX(FamilyPlateData!$A:$A,MATCH($I2076,FamilyPlateData!$H:$H,0))</f>
        <v>F01M02</v>
      </c>
      <c r="B2076" t="str">
        <f>INDEX(FamilyPlateData!$C:$C,MATCH($I2076,FamilyPlateData!$H:$H,0))</f>
        <v>01</v>
      </c>
      <c r="C2076" t="str">
        <f>INDEX(FamilyPlateData!$D:$D,MATCH($I2076,FamilyPlateData!$H:$H,0))</f>
        <v>02</v>
      </c>
      <c r="D2076">
        <f>INDEX(FamilyPlateData!$B:$B,MATCH($I2076,FamilyPlateData!$H:$H,0))</f>
        <v>1</v>
      </c>
      <c r="E2076">
        <v>1</v>
      </c>
      <c r="F2076" s="19">
        <v>89</v>
      </c>
      <c r="G2076" t="s">
        <v>3</v>
      </c>
      <c r="H2076" s="5">
        <v>2</v>
      </c>
      <c r="I2076" t="s">
        <v>404</v>
      </c>
      <c r="J2076" s="15" t="str">
        <f t="shared" si="102"/>
        <v>1-89C-2</v>
      </c>
      <c r="K2076">
        <f>INDEX(FamilyPlateData!I:I,MATCH(I2076,FamilyPlateData!H:H,0))</f>
        <v>5</v>
      </c>
      <c r="L2076" t="str">
        <f>INDEX(FamilyPlateData!J:J,MATCH(I2076,FamilyPlateData!H:H,0))</f>
        <v>n/a</v>
      </c>
      <c r="M2076">
        <v>1</v>
      </c>
      <c r="N2076">
        <v>1</v>
      </c>
      <c r="O2076">
        <f>IF(_xlfn.IFNA(INDEX(ShrinkageData!H:H,MATCH(J2076,ShrinkageData!H:H,0)), 0) = 0, 0, 1)</f>
        <v>0</v>
      </c>
      <c r="P2076">
        <v>0</v>
      </c>
      <c r="Q2076">
        <f t="shared" si="103"/>
        <v>1</v>
      </c>
      <c r="R2076" s="1">
        <v>43595</v>
      </c>
      <c r="S2076" s="16">
        <f t="shared" si="104"/>
        <v>158</v>
      </c>
    </row>
    <row r="2077" spans="1:19" x14ac:dyDescent="0.2">
      <c r="A2077" t="str">
        <f>INDEX(FamilyPlateData!$A:$A,MATCH($I2077,FamilyPlateData!$H:$H,0))</f>
        <v>F01M02</v>
      </c>
      <c r="B2077" t="str">
        <f>INDEX(FamilyPlateData!$C:$C,MATCH($I2077,FamilyPlateData!$H:$H,0))</f>
        <v>01</v>
      </c>
      <c r="C2077" t="str">
        <f>INDEX(FamilyPlateData!$D:$D,MATCH($I2077,FamilyPlateData!$H:$H,0))</f>
        <v>02</v>
      </c>
      <c r="D2077">
        <f>INDEX(FamilyPlateData!$B:$B,MATCH($I2077,FamilyPlateData!$H:$H,0))</f>
        <v>1</v>
      </c>
      <c r="E2077">
        <v>1</v>
      </c>
      <c r="F2077" s="19">
        <v>89</v>
      </c>
      <c r="G2077" t="s">
        <v>3</v>
      </c>
      <c r="H2077" s="5">
        <v>3</v>
      </c>
      <c r="I2077" t="s">
        <v>404</v>
      </c>
      <c r="J2077" s="15" t="str">
        <f t="shared" si="102"/>
        <v>1-89C-3</v>
      </c>
      <c r="K2077">
        <f>INDEX(FamilyPlateData!I:I,MATCH(I2077,FamilyPlateData!H:H,0))</f>
        <v>5</v>
      </c>
      <c r="L2077" t="str">
        <f>INDEX(FamilyPlateData!J:J,MATCH(I2077,FamilyPlateData!H:H,0))</f>
        <v>n/a</v>
      </c>
      <c r="M2077">
        <v>0</v>
      </c>
      <c r="N2077">
        <v>0</v>
      </c>
      <c r="O2077">
        <f>IF(_xlfn.IFNA(INDEX(ShrinkageData!H:H,MATCH(J2077,ShrinkageData!H:H,0)), 0) = 0, 0, 1)</f>
        <v>0</v>
      </c>
      <c r="P2077">
        <v>0</v>
      </c>
      <c r="Q2077">
        <f t="shared" si="103"/>
        <v>0</v>
      </c>
      <c r="R2077" s="1" t="s">
        <v>921</v>
      </c>
      <c r="S2077" s="16">
        <f t="shared" si="104"/>
        <v>0</v>
      </c>
    </row>
    <row r="2078" spans="1:19" x14ac:dyDescent="0.2">
      <c r="A2078" t="str">
        <f>INDEX(FamilyPlateData!$A:$A,MATCH($I2078,FamilyPlateData!$H:$H,0))</f>
        <v>F01M02</v>
      </c>
      <c r="B2078" t="str">
        <f>INDEX(FamilyPlateData!$C:$C,MATCH($I2078,FamilyPlateData!$H:$H,0))</f>
        <v>01</v>
      </c>
      <c r="C2078" t="str">
        <f>INDEX(FamilyPlateData!$D:$D,MATCH($I2078,FamilyPlateData!$H:$H,0))</f>
        <v>02</v>
      </c>
      <c r="D2078">
        <f>INDEX(FamilyPlateData!$B:$B,MATCH($I2078,FamilyPlateData!$H:$H,0))</f>
        <v>1</v>
      </c>
      <c r="E2078">
        <v>1</v>
      </c>
      <c r="F2078" s="19">
        <v>89</v>
      </c>
      <c r="G2078" t="s">
        <v>3</v>
      </c>
      <c r="H2078" s="5">
        <v>4</v>
      </c>
      <c r="I2078" t="s">
        <v>404</v>
      </c>
      <c r="J2078" s="15" t="str">
        <f t="shared" si="102"/>
        <v>1-89C-4</v>
      </c>
      <c r="K2078">
        <f>INDEX(FamilyPlateData!I:I,MATCH(I2078,FamilyPlateData!H:H,0))</f>
        <v>5</v>
      </c>
      <c r="L2078" t="str">
        <f>INDEX(FamilyPlateData!J:J,MATCH(I2078,FamilyPlateData!H:H,0))</f>
        <v>n/a</v>
      </c>
      <c r="M2078">
        <v>1</v>
      </c>
      <c r="N2078" s="7">
        <v>1</v>
      </c>
      <c r="O2078">
        <f>IF(_xlfn.IFNA(INDEX(ShrinkageData!H:H,MATCH(J2078,ShrinkageData!H:H,0)), 0) = 0, 0, 1)</f>
        <v>0</v>
      </c>
      <c r="P2078" s="7">
        <v>0</v>
      </c>
      <c r="Q2078">
        <f t="shared" si="103"/>
        <v>1</v>
      </c>
      <c r="R2078" s="2">
        <v>43600</v>
      </c>
      <c r="S2078" s="16">
        <f t="shared" si="104"/>
        <v>163</v>
      </c>
    </row>
    <row r="2079" spans="1:19" x14ac:dyDescent="0.2">
      <c r="A2079" t="str">
        <f>INDEX(FamilyPlateData!$A:$A,MATCH($I2079,FamilyPlateData!$H:$H,0))</f>
        <v>F01M02</v>
      </c>
      <c r="B2079" t="str">
        <f>INDEX(FamilyPlateData!$C:$C,MATCH($I2079,FamilyPlateData!$H:$H,0))</f>
        <v>01</v>
      </c>
      <c r="C2079" t="str">
        <f>INDEX(FamilyPlateData!$D:$D,MATCH($I2079,FamilyPlateData!$H:$H,0))</f>
        <v>02</v>
      </c>
      <c r="D2079">
        <f>INDEX(FamilyPlateData!$B:$B,MATCH($I2079,FamilyPlateData!$H:$H,0))</f>
        <v>1</v>
      </c>
      <c r="E2079">
        <v>1</v>
      </c>
      <c r="F2079" s="19">
        <v>89</v>
      </c>
      <c r="G2079" t="s">
        <v>3</v>
      </c>
      <c r="H2079" s="5">
        <v>5</v>
      </c>
      <c r="I2079" t="s">
        <v>404</v>
      </c>
      <c r="J2079" s="15" t="str">
        <f t="shared" si="102"/>
        <v>1-89C-5</v>
      </c>
      <c r="K2079">
        <f>INDEX(FamilyPlateData!I:I,MATCH(I2079,FamilyPlateData!H:H,0))</f>
        <v>5</v>
      </c>
      <c r="L2079" t="str">
        <f>INDEX(FamilyPlateData!J:J,MATCH(I2079,FamilyPlateData!H:H,0))</f>
        <v>n/a</v>
      </c>
      <c r="M2079">
        <v>0</v>
      </c>
      <c r="N2079">
        <v>0</v>
      </c>
      <c r="O2079">
        <f>IF(_xlfn.IFNA(INDEX(ShrinkageData!H:H,MATCH(J2079,ShrinkageData!H:H,0)), 0) = 0, 0, 1)</f>
        <v>0</v>
      </c>
      <c r="P2079">
        <v>0</v>
      </c>
      <c r="Q2079">
        <f t="shared" si="103"/>
        <v>0</v>
      </c>
      <c r="R2079" s="1" t="s">
        <v>921</v>
      </c>
      <c r="S2079" s="16">
        <f t="shared" si="104"/>
        <v>0</v>
      </c>
    </row>
    <row r="2080" spans="1:19" x14ac:dyDescent="0.2">
      <c r="A2080" t="str">
        <f>INDEX(FamilyPlateData!$A:$A,MATCH($I2080,FamilyPlateData!$H:$H,0))</f>
        <v>F01M02</v>
      </c>
      <c r="B2080" t="str">
        <f>INDEX(FamilyPlateData!$C:$C,MATCH($I2080,FamilyPlateData!$H:$H,0))</f>
        <v>01</v>
      </c>
      <c r="C2080" t="str">
        <f>INDEX(FamilyPlateData!$D:$D,MATCH($I2080,FamilyPlateData!$H:$H,0))</f>
        <v>02</v>
      </c>
      <c r="D2080">
        <f>INDEX(FamilyPlateData!$B:$B,MATCH($I2080,FamilyPlateData!$H:$H,0))</f>
        <v>1</v>
      </c>
      <c r="E2080">
        <v>1</v>
      </c>
      <c r="F2080" s="19">
        <v>89</v>
      </c>
      <c r="G2080" t="s">
        <v>3</v>
      </c>
      <c r="H2080" s="5">
        <v>6</v>
      </c>
      <c r="I2080" t="s">
        <v>404</v>
      </c>
      <c r="J2080" s="15" t="str">
        <f t="shared" si="102"/>
        <v>1-89C-6</v>
      </c>
      <c r="K2080">
        <f>INDEX(FamilyPlateData!I:I,MATCH(I2080,FamilyPlateData!H:H,0))</f>
        <v>5</v>
      </c>
      <c r="L2080" t="str">
        <f>INDEX(FamilyPlateData!J:J,MATCH(I2080,FamilyPlateData!H:H,0))</f>
        <v>n/a</v>
      </c>
      <c r="M2080">
        <v>0</v>
      </c>
      <c r="N2080">
        <v>0</v>
      </c>
      <c r="O2080">
        <f>IF(_xlfn.IFNA(INDEX(ShrinkageData!H:H,MATCH(J2080,ShrinkageData!H:H,0)), 0) = 0, 0, 1)</f>
        <v>0</v>
      </c>
      <c r="P2080">
        <v>0</v>
      </c>
      <c r="Q2080">
        <f t="shared" si="103"/>
        <v>0</v>
      </c>
      <c r="R2080" s="1" t="s">
        <v>921</v>
      </c>
      <c r="S2080" s="16">
        <f t="shared" si="104"/>
        <v>0</v>
      </c>
    </row>
    <row r="2081" spans="1:19" x14ac:dyDescent="0.2">
      <c r="A2081" t="str">
        <f>INDEX(FamilyPlateData!$A:$A,MATCH($I2081,FamilyPlateData!$H:$H,0))</f>
        <v>F01M02</v>
      </c>
      <c r="B2081" t="str">
        <f>INDEX(FamilyPlateData!$C:$C,MATCH($I2081,FamilyPlateData!$H:$H,0))</f>
        <v>01</v>
      </c>
      <c r="C2081" t="str">
        <f>INDEX(FamilyPlateData!$D:$D,MATCH($I2081,FamilyPlateData!$H:$H,0))</f>
        <v>02</v>
      </c>
      <c r="D2081">
        <f>INDEX(FamilyPlateData!$B:$B,MATCH($I2081,FamilyPlateData!$H:$H,0))</f>
        <v>1</v>
      </c>
      <c r="E2081">
        <v>1</v>
      </c>
      <c r="F2081" s="19">
        <v>89</v>
      </c>
      <c r="G2081" t="s">
        <v>4</v>
      </c>
      <c r="H2081" s="5">
        <v>1</v>
      </c>
      <c r="I2081" t="s">
        <v>405</v>
      </c>
      <c r="J2081" s="15" t="str">
        <f t="shared" si="102"/>
        <v>1-89D-1</v>
      </c>
      <c r="K2081">
        <f>INDEX(FamilyPlateData!I:I,MATCH(I2081,FamilyPlateData!H:H,0))</f>
        <v>5</v>
      </c>
      <c r="L2081" t="str">
        <f>INDEX(FamilyPlateData!J:J,MATCH(I2081,FamilyPlateData!H:H,0))</f>
        <v>n/a</v>
      </c>
      <c r="M2081">
        <v>0</v>
      </c>
      <c r="N2081">
        <v>0</v>
      </c>
      <c r="O2081">
        <f>IF(_xlfn.IFNA(INDEX(ShrinkageData!H:H,MATCH(J2081,ShrinkageData!H:H,0)), 0) = 0, 0, 1)</f>
        <v>0</v>
      </c>
      <c r="P2081">
        <v>0</v>
      </c>
      <c r="Q2081">
        <f t="shared" si="103"/>
        <v>0</v>
      </c>
      <c r="R2081" s="1" t="s">
        <v>921</v>
      </c>
      <c r="S2081" s="16">
        <f t="shared" si="104"/>
        <v>0</v>
      </c>
    </row>
    <row r="2082" spans="1:19" x14ac:dyDescent="0.2">
      <c r="A2082" t="str">
        <f>INDEX(FamilyPlateData!$A:$A,MATCH($I2082,FamilyPlateData!$H:$H,0))</f>
        <v>F01M02</v>
      </c>
      <c r="B2082" t="str">
        <f>INDEX(FamilyPlateData!$C:$C,MATCH($I2082,FamilyPlateData!$H:$H,0))</f>
        <v>01</v>
      </c>
      <c r="C2082" t="str">
        <f>INDEX(FamilyPlateData!$D:$D,MATCH($I2082,FamilyPlateData!$H:$H,0))</f>
        <v>02</v>
      </c>
      <c r="D2082">
        <f>INDEX(FamilyPlateData!$B:$B,MATCH($I2082,FamilyPlateData!$H:$H,0))</f>
        <v>1</v>
      </c>
      <c r="E2082">
        <v>1</v>
      </c>
      <c r="F2082" s="19">
        <v>89</v>
      </c>
      <c r="G2082" t="s">
        <v>4</v>
      </c>
      <c r="H2082" s="5">
        <v>2</v>
      </c>
      <c r="I2082" t="s">
        <v>405</v>
      </c>
      <c r="J2082" s="15" t="str">
        <f t="shared" si="102"/>
        <v>1-89D-2</v>
      </c>
      <c r="K2082">
        <f>INDEX(FamilyPlateData!I:I,MATCH(I2082,FamilyPlateData!H:H,0))</f>
        <v>5</v>
      </c>
      <c r="L2082" t="str">
        <f>INDEX(FamilyPlateData!J:J,MATCH(I2082,FamilyPlateData!H:H,0))</f>
        <v>n/a</v>
      </c>
      <c r="M2082">
        <v>0</v>
      </c>
      <c r="N2082">
        <v>0</v>
      </c>
      <c r="O2082">
        <f>IF(_xlfn.IFNA(INDEX(ShrinkageData!H:H,MATCH(J2082,ShrinkageData!H:H,0)), 0) = 0, 0, 1)</f>
        <v>0</v>
      </c>
      <c r="P2082">
        <v>0</v>
      </c>
      <c r="Q2082">
        <f t="shared" si="103"/>
        <v>0</v>
      </c>
      <c r="R2082" s="1" t="s">
        <v>921</v>
      </c>
      <c r="S2082" s="16">
        <f t="shared" si="104"/>
        <v>0</v>
      </c>
    </row>
    <row r="2083" spans="1:19" x14ac:dyDescent="0.2">
      <c r="A2083" t="str">
        <f>INDEX(FamilyPlateData!$A:$A,MATCH($I2083,FamilyPlateData!$H:$H,0))</f>
        <v>F01M02</v>
      </c>
      <c r="B2083" t="str">
        <f>INDEX(FamilyPlateData!$C:$C,MATCH($I2083,FamilyPlateData!$H:$H,0))</f>
        <v>01</v>
      </c>
      <c r="C2083" t="str">
        <f>INDEX(FamilyPlateData!$D:$D,MATCH($I2083,FamilyPlateData!$H:$H,0))</f>
        <v>02</v>
      </c>
      <c r="D2083">
        <f>INDEX(FamilyPlateData!$B:$B,MATCH($I2083,FamilyPlateData!$H:$H,0))</f>
        <v>1</v>
      </c>
      <c r="E2083">
        <v>1</v>
      </c>
      <c r="F2083" s="19">
        <v>89</v>
      </c>
      <c r="G2083" t="s">
        <v>4</v>
      </c>
      <c r="H2083" s="5">
        <v>3</v>
      </c>
      <c r="I2083" t="s">
        <v>405</v>
      </c>
      <c r="J2083" s="15" t="str">
        <f t="shared" si="102"/>
        <v>1-89D-3</v>
      </c>
      <c r="K2083">
        <f>INDEX(FamilyPlateData!I:I,MATCH(I2083,FamilyPlateData!H:H,0))</f>
        <v>5</v>
      </c>
      <c r="L2083" t="str">
        <f>INDEX(FamilyPlateData!J:J,MATCH(I2083,FamilyPlateData!H:H,0))</f>
        <v>n/a</v>
      </c>
      <c r="M2083">
        <v>0</v>
      </c>
      <c r="N2083" s="7">
        <v>1</v>
      </c>
      <c r="O2083">
        <f>IF(_xlfn.IFNA(INDEX(ShrinkageData!H:H,MATCH(J2083,ShrinkageData!H:H,0)), 0) = 0, 0, 1)</f>
        <v>0</v>
      </c>
      <c r="P2083" s="7">
        <v>1</v>
      </c>
      <c r="Q2083">
        <f t="shared" si="103"/>
        <v>0</v>
      </c>
      <c r="R2083" s="2">
        <v>43600</v>
      </c>
      <c r="S2083" s="16">
        <f t="shared" si="104"/>
        <v>163</v>
      </c>
    </row>
    <row r="2084" spans="1:19" x14ac:dyDescent="0.2">
      <c r="A2084" t="str">
        <f>INDEX(FamilyPlateData!$A:$A,MATCH($I2084,FamilyPlateData!$H:$H,0))</f>
        <v>F01M02</v>
      </c>
      <c r="B2084" t="str">
        <f>INDEX(FamilyPlateData!$C:$C,MATCH($I2084,FamilyPlateData!$H:$H,0))</f>
        <v>01</v>
      </c>
      <c r="C2084" t="str">
        <f>INDEX(FamilyPlateData!$D:$D,MATCH($I2084,FamilyPlateData!$H:$H,0))</f>
        <v>02</v>
      </c>
      <c r="D2084">
        <f>INDEX(FamilyPlateData!$B:$B,MATCH($I2084,FamilyPlateData!$H:$H,0))</f>
        <v>1</v>
      </c>
      <c r="E2084">
        <v>1</v>
      </c>
      <c r="F2084" s="19">
        <v>89</v>
      </c>
      <c r="G2084" t="s">
        <v>4</v>
      </c>
      <c r="H2084" s="5">
        <v>4</v>
      </c>
      <c r="I2084" t="s">
        <v>405</v>
      </c>
      <c r="J2084" s="15" t="str">
        <f t="shared" si="102"/>
        <v>1-89D-4</v>
      </c>
      <c r="K2084">
        <f>INDEX(FamilyPlateData!I:I,MATCH(I2084,FamilyPlateData!H:H,0))</f>
        <v>5</v>
      </c>
      <c r="L2084" t="str">
        <f>INDEX(FamilyPlateData!J:J,MATCH(I2084,FamilyPlateData!H:H,0))</f>
        <v>n/a</v>
      </c>
      <c r="M2084">
        <v>0</v>
      </c>
      <c r="N2084">
        <v>0</v>
      </c>
      <c r="O2084">
        <f>IF(_xlfn.IFNA(INDEX(ShrinkageData!H:H,MATCH(J2084,ShrinkageData!H:H,0)), 0) = 0, 0, 1)</f>
        <v>0</v>
      </c>
      <c r="P2084">
        <v>0</v>
      </c>
      <c r="Q2084">
        <f t="shared" si="103"/>
        <v>0</v>
      </c>
      <c r="R2084" s="1" t="s">
        <v>921</v>
      </c>
      <c r="S2084" s="16">
        <f t="shared" si="104"/>
        <v>0</v>
      </c>
    </row>
    <row r="2085" spans="1:19" x14ac:dyDescent="0.2">
      <c r="A2085" t="str">
        <f>INDEX(FamilyPlateData!$A:$A,MATCH($I2085,FamilyPlateData!$H:$H,0))</f>
        <v>F01M02</v>
      </c>
      <c r="B2085" t="str">
        <f>INDEX(FamilyPlateData!$C:$C,MATCH($I2085,FamilyPlateData!$H:$H,0))</f>
        <v>01</v>
      </c>
      <c r="C2085" t="str">
        <f>INDEX(FamilyPlateData!$D:$D,MATCH($I2085,FamilyPlateData!$H:$H,0))</f>
        <v>02</v>
      </c>
      <c r="D2085">
        <f>INDEX(FamilyPlateData!$B:$B,MATCH($I2085,FamilyPlateData!$H:$H,0))</f>
        <v>1</v>
      </c>
      <c r="E2085">
        <v>1</v>
      </c>
      <c r="F2085" s="19">
        <v>89</v>
      </c>
      <c r="G2085" t="s">
        <v>4</v>
      </c>
      <c r="H2085" s="5">
        <v>5</v>
      </c>
      <c r="I2085" t="s">
        <v>405</v>
      </c>
      <c r="J2085" s="15" t="str">
        <f t="shared" si="102"/>
        <v>1-89D-5</v>
      </c>
      <c r="K2085">
        <f>INDEX(FamilyPlateData!I:I,MATCH(I2085,FamilyPlateData!H:H,0))</f>
        <v>5</v>
      </c>
      <c r="L2085" t="str">
        <f>INDEX(FamilyPlateData!J:J,MATCH(I2085,FamilyPlateData!H:H,0))</f>
        <v>n/a</v>
      </c>
      <c r="M2085">
        <v>0</v>
      </c>
      <c r="N2085">
        <v>0</v>
      </c>
      <c r="O2085">
        <f>IF(_xlfn.IFNA(INDEX(ShrinkageData!H:H,MATCH(J2085,ShrinkageData!H:H,0)), 0) = 0, 0, 1)</f>
        <v>0</v>
      </c>
      <c r="P2085">
        <v>0</v>
      </c>
      <c r="Q2085">
        <f t="shared" si="103"/>
        <v>0</v>
      </c>
      <c r="R2085" s="1" t="s">
        <v>921</v>
      </c>
      <c r="S2085" s="16">
        <f t="shared" si="104"/>
        <v>0</v>
      </c>
    </row>
    <row r="2086" spans="1:19" x14ac:dyDescent="0.2">
      <c r="A2086" t="str">
        <f>INDEX(FamilyPlateData!$A:$A,MATCH($I2086,FamilyPlateData!$H:$H,0))</f>
        <v>F01M02</v>
      </c>
      <c r="B2086" t="str">
        <f>INDEX(FamilyPlateData!$C:$C,MATCH($I2086,FamilyPlateData!$H:$H,0))</f>
        <v>01</v>
      </c>
      <c r="C2086" t="str">
        <f>INDEX(FamilyPlateData!$D:$D,MATCH($I2086,FamilyPlateData!$H:$H,0))</f>
        <v>02</v>
      </c>
      <c r="D2086">
        <f>INDEX(FamilyPlateData!$B:$B,MATCH($I2086,FamilyPlateData!$H:$H,0))</f>
        <v>1</v>
      </c>
      <c r="E2086">
        <v>1</v>
      </c>
      <c r="F2086" s="19">
        <v>89</v>
      </c>
      <c r="G2086" t="s">
        <v>4</v>
      </c>
      <c r="H2086" s="5">
        <v>6</v>
      </c>
      <c r="I2086" t="s">
        <v>405</v>
      </c>
      <c r="J2086" s="15" t="str">
        <f t="shared" si="102"/>
        <v>1-89D-6</v>
      </c>
      <c r="K2086">
        <f>INDEX(FamilyPlateData!I:I,MATCH(I2086,FamilyPlateData!H:H,0))</f>
        <v>5</v>
      </c>
      <c r="L2086" t="str">
        <f>INDEX(FamilyPlateData!J:J,MATCH(I2086,FamilyPlateData!H:H,0))</f>
        <v>n/a</v>
      </c>
      <c r="M2086">
        <v>0</v>
      </c>
      <c r="N2086">
        <v>0</v>
      </c>
      <c r="O2086">
        <f>IF(_xlfn.IFNA(INDEX(ShrinkageData!H:H,MATCH(J2086,ShrinkageData!H:H,0)), 0) = 0, 0, 1)</f>
        <v>0</v>
      </c>
      <c r="P2086">
        <v>0</v>
      </c>
      <c r="Q2086">
        <f t="shared" si="103"/>
        <v>0</v>
      </c>
      <c r="R2086" s="1" t="s">
        <v>921</v>
      </c>
      <c r="S2086" s="16">
        <f t="shared" si="104"/>
        <v>0</v>
      </c>
    </row>
    <row r="2087" spans="1:19" x14ac:dyDescent="0.2">
      <c r="A2087" t="str">
        <f>INDEX(FamilyPlateData!$A:$A,MATCH($I2087,FamilyPlateData!$H:$H,0))</f>
        <v>F01M01</v>
      </c>
      <c r="B2087" t="str">
        <f>INDEX(FamilyPlateData!$C:$C,MATCH($I2087,FamilyPlateData!$H:$H,0))</f>
        <v>01</v>
      </c>
      <c r="C2087" t="str">
        <f>INDEX(FamilyPlateData!$D:$D,MATCH($I2087,FamilyPlateData!$H:$H,0))</f>
        <v>01</v>
      </c>
      <c r="D2087">
        <f>INDEX(FamilyPlateData!$B:$B,MATCH($I2087,FamilyPlateData!$H:$H,0))</f>
        <v>1</v>
      </c>
      <c r="E2087">
        <v>1</v>
      </c>
      <c r="F2087" s="19">
        <v>90</v>
      </c>
      <c r="G2087" t="s">
        <v>1</v>
      </c>
      <c r="H2087" s="5">
        <v>1</v>
      </c>
      <c r="I2087" t="s">
        <v>406</v>
      </c>
      <c r="J2087" s="15" t="str">
        <f t="shared" si="102"/>
        <v>1-90A-1</v>
      </c>
      <c r="K2087">
        <f>INDEX(FamilyPlateData!I:I,MATCH(I2087,FamilyPlateData!H:H,0))</f>
        <v>5</v>
      </c>
      <c r="L2087" t="str">
        <f>INDEX(FamilyPlateData!J:J,MATCH(I2087,FamilyPlateData!H:H,0))</f>
        <v>A2</v>
      </c>
      <c r="M2087">
        <v>0</v>
      </c>
      <c r="N2087">
        <v>0</v>
      </c>
      <c r="O2087">
        <f>IF(_xlfn.IFNA(INDEX(ShrinkageData!H:H,MATCH(J2087,ShrinkageData!H:H,0)), 0) = 0, 0, 1)</f>
        <v>0</v>
      </c>
      <c r="P2087">
        <v>0</v>
      </c>
      <c r="Q2087">
        <f t="shared" si="103"/>
        <v>0</v>
      </c>
      <c r="R2087" s="1" t="s">
        <v>921</v>
      </c>
      <c r="S2087" s="16">
        <f t="shared" si="104"/>
        <v>0</v>
      </c>
    </row>
    <row r="2088" spans="1:19" x14ac:dyDescent="0.2">
      <c r="A2088" t="str">
        <f>INDEX(FamilyPlateData!$A:$A,MATCH($I2088,FamilyPlateData!$H:$H,0))</f>
        <v>F01M01</v>
      </c>
      <c r="B2088" t="str">
        <f>INDEX(FamilyPlateData!$C:$C,MATCH($I2088,FamilyPlateData!$H:$H,0))</f>
        <v>01</v>
      </c>
      <c r="C2088" t="str">
        <f>INDEX(FamilyPlateData!$D:$D,MATCH($I2088,FamilyPlateData!$H:$H,0))</f>
        <v>01</v>
      </c>
      <c r="D2088">
        <f>INDEX(FamilyPlateData!$B:$B,MATCH($I2088,FamilyPlateData!$H:$H,0))</f>
        <v>1</v>
      </c>
      <c r="E2088">
        <v>1</v>
      </c>
      <c r="F2088" s="19">
        <v>90</v>
      </c>
      <c r="G2088" t="s">
        <v>1</v>
      </c>
      <c r="H2088" s="5">
        <v>2</v>
      </c>
      <c r="I2088" t="s">
        <v>406</v>
      </c>
      <c r="J2088" s="15" t="str">
        <f t="shared" si="102"/>
        <v>1-90A-2</v>
      </c>
      <c r="K2088">
        <f>INDEX(FamilyPlateData!I:I,MATCH(I2088,FamilyPlateData!H:H,0))</f>
        <v>5</v>
      </c>
      <c r="L2088" t="str">
        <f>INDEX(FamilyPlateData!J:J,MATCH(I2088,FamilyPlateData!H:H,0))</f>
        <v>A2</v>
      </c>
      <c r="M2088">
        <v>1</v>
      </c>
      <c r="N2088">
        <v>1</v>
      </c>
      <c r="O2088">
        <f>IF(_xlfn.IFNA(INDEX(ShrinkageData!H:H,MATCH(J2088,ShrinkageData!H:H,0)), 0) = 0, 0, 1)</f>
        <v>1</v>
      </c>
      <c r="P2088">
        <v>0</v>
      </c>
      <c r="Q2088">
        <f t="shared" si="103"/>
        <v>0</v>
      </c>
      <c r="R2088" s="1">
        <v>43570</v>
      </c>
      <c r="S2088" s="16">
        <f t="shared" si="104"/>
        <v>133</v>
      </c>
    </row>
    <row r="2089" spans="1:19" x14ac:dyDescent="0.2">
      <c r="A2089" t="str">
        <f>INDEX(FamilyPlateData!$A:$A,MATCH($I2089,FamilyPlateData!$H:$H,0))</f>
        <v>F01M01</v>
      </c>
      <c r="B2089" t="str">
        <f>INDEX(FamilyPlateData!$C:$C,MATCH($I2089,FamilyPlateData!$H:$H,0))</f>
        <v>01</v>
      </c>
      <c r="C2089" t="str">
        <f>INDEX(FamilyPlateData!$D:$D,MATCH($I2089,FamilyPlateData!$H:$H,0))</f>
        <v>01</v>
      </c>
      <c r="D2089">
        <f>INDEX(FamilyPlateData!$B:$B,MATCH($I2089,FamilyPlateData!$H:$H,0))</f>
        <v>1</v>
      </c>
      <c r="E2089">
        <v>1</v>
      </c>
      <c r="F2089" s="19">
        <v>90</v>
      </c>
      <c r="G2089" t="s">
        <v>1</v>
      </c>
      <c r="H2089" s="5">
        <v>3</v>
      </c>
      <c r="I2089" t="s">
        <v>406</v>
      </c>
      <c r="J2089" s="15" t="str">
        <f t="shared" si="102"/>
        <v>1-90A-3</v>
      </c>
      <c r="K2089">
        <f>INDEX(FamilyPlateData!I:I,MATCH(I2089,FamilyPlateData!H:H,0))</f>
        <v>5</v>
      </c>
      <c r="L2089" t="str">
        <f>INDEX(FamilyPlateData!J:J,MATCH(I2089,FamilyPlateData!H:H,0))</f>
        <v>A2</v>
      </c>
      <c r="M2089">
        <v>0</v>
      </c>
      <c r="N2089">
        <v>1</v>
      </c>
      <c r="O2089">
        <f>IF(_xlfn.IFNA(INDEX(ShrinkageData!H:H,MATCH(J2089,ShrinkageData!H:H,0)), 0) = 0, 0, 1)</f>
        <v>0</v>
      </c>
      <c r="P2089">
        <v>1</v>
      </c>
      <c r="Q2089">
        <f t="shared" si="103"/>
        <v>0</v>
      </c>
      <c r="R2089" s="1">
        <v>43585</v>
      </c>
      <c r="S2089" s="16">
        <f t="shared" si="104"/>
        <v>148</v>
      </c>
    </row>
    <row r="2090" spans="1:19" x14ac:dyDescent="0.2">
      <c r="A2090" t="str">
        <f>INDEX(FamilyPlateData!$A:$A,MATCH($I2090,FamilyPlateData!$H:$H,0))</f>
        <v>F01M01</v>
      </c>
      <c r="B2090" t="str">
        <f>INDEX(FamilyPlateData!$C:$C,MATCH($I2090,FamilyPlateData!$H:$H,0))</f>
        <v>01</v>
      </c>
      <c r="C2090" t="str">
        <f>INDEX(FamilyPlateData!$D:$D,MATCH($I2090,FamilyPlateData!$H:$H,0))</f>
        <v>01</v>
      </c>
      <c r="D2090">
        <f>INDEX(FamilyPlateData!$B:$B,MATCH($I2090,FamilyPlateData!$H:$H,0))</f>
        <v>1</v>
      </c>
      <c r="E2090">
        <v>1</v>
      </c>
      <c r="F2090" s="19">
        <v>90</v>
      </c>
      <c r="G2090" t="s">
        <v>1</v>
      </c>
      <c r="H2090" s="5">
        <v>4</v>
      </c>
      <c r="I2090" t="s">
        <v>406</v>
      </c>
      <c r="J2090" s="15" t="str">
        <f t="shared" si="102"/>
        <v>1-90A-4</v>
      </c>
      <c r="K2090">
        <f>INDEX(FamilyPlateData!I:I,MATCH(I2090,FamilyPlateData!H:H,0))</f>
        <v>5</v>
      </c>
      <c r="L2090" t="str">
        <f>INDEX(FamilyPlateData!J:J,MATCH(I2090,FamilyPlateData!H:H,0))</f>
        <v>A2</v>
      </c>
      <c r="M2090">
        <v>1</v>
      </c>
      <c r="N2090" s="7">
        <v>1</v>
      </c>
      <c r="O2090">
        <f>IF(_xlfn.IFNA(INDEX(ShrinkageData!H:H,MATCH(J2090,ShrinkageData!H:H,0)), 0) = 0, 0, 1)</f>
        <v>0</v>
      </c>
      <c r="P2090" s="7">
        <v>0</v>
      </c>
      <c r="Q2090">
        <f t="shared" si="103"/>
        <v>1</v>
      </c>
      <c r="R2090" s="2">
        <v>43600</v>
      </c>
      <c r="S2090" s="16">
        <f t="shared" si="104"/>
        <v>163</v>
      </c>
    </row>
    <row r="2091" spans="1:19" x14ac:dyDescent="0.2">
      <c r="A2091" t="str">
        <f>INDEX(FamilyPlateData!$A:$A,MATCH($I2091,FamilyPlateData!$H:$H,0))</f>
        <v>F01M01</v>
      </c>
      <c r="B2091" t="str">
        <f>INDEX(FamilyPlateData!$C:$C,MATCH($I2091,FamilyPlateData!$H:$H,0))</f>
        <v>01</v>
      </c>
      <c r="C2091" t="str">
        <f>INDEX(FamilyPlateData!$D:$D,MATCH($I2091,FamilyPlateData!$H:$H,0))</f>
        <v>01</v>
      </c>
      <c r="D2091">
        <f>INDEX(FamilyPlateData!$B:$B,MATCH($I2091,FamilyPlateData!$H:$H,0))</f>
        <v>1</v>
      </c>
      <c r="E2091">
        <v>1</v>
      </c>
      <c r="F2091" s="19">
        <v>90</v>
      </c>
      <c r="G2091" t="s">
        <v>1</v>
      </c>
      <c r="H2091" s="5">
        <v>5</v>
      </c>
      <c r="I2091" t="s">
        <v>406</v>
      </c>
      <c r="J2091" s="15" t="str">
        <f t="shared" si="102"/>
        <v>1-90A-5</v>
      </c>
      <c r="K2091">
        <f>INDEX(FamilyPlateData!I:I,MATCH(I2091,FamilyPlateData!H:H,0))</f>
        <v>5</v>
      </c>
      <c r="L2091" t="str">
        <f>INDEX(FamilyPlateData!J:J,MATCH(I2091,FamilyPlateData!H:H,0))</f>
        <v>A2</v>
      </c>
      <c r="M2091">
        <v>0</v>
      </c>
      <c r="N2091">
        <v>1</v>
      </c>
      <c r="O2091">
        <f>IF(_xlfn.IFNA(INDEX(ShrinkageData!H:H,MATCH(J2091,ShrinkageData!H:H,0)), 0) = 0, 0, 1)</f>
        <v>0</v>
      </c>
      <c r="P2091">
        <v>1</v>
      </c>
      <c r="Q2091">
        <f t="shared" si="103"/>
        <v>0</v>
      </c>
      <c r="R2091" s="1">
        <v>43589</v>
      </c>
      <c r="S2091" s="16">
        <f t="shared" si="104"/>
        <v>152</v>
      </c>
    </row>
    <row r="2092" spans="1:19" x14ac:dyDescent="0.2">
      <c r="A2092" t="str">
        <f>INDEX(FamilyPlateData!$A:$A,MATCH($I2092,FamilyPlateData!$H:$H,0))</f>
        <v>F01M01</v>
      </c>
      <c r="B2092" t="str">
        <f>INDEX(FamilyPlateData!$C:$C,MATCH($I2092,FamilyPlateData!$H:$H,0))</f>
        <v>01</v>
      </c>
      <c r="C2092" t="str">
        <f>INDEX(FamilyPlateData!$D:$D,MATCH($I2092,FamilyPlateData!$H:$H,0))</f>
        <v>01</v>
      </c>
      <c r="D2092">
        <f>INDEX(FamilyPlateData!$B:$B,MATCH($I2092,FamilyPlateData!$H:$H,0))</f>
        <v>1</v>
      </c>
      <c r="E2092">
        <v>1</v>
      </c>
      <c r="F2092" s="19">
        <v>90</v>
      </c>
      <c r="G2092" t="s">
        <v>1</v>
      </c>
      <c r="H2092" s="5">
        <v>6</v>
      </c>
      <c r="I2092" t="s">
        <v>406</v>
      </c>
      <c r="J2092" s="15" t="str">
        <f t="shared" si="102"/>
        <v>1-90A-6</v>
      </c>
      <c r="K2092">
        <f>INDEX(FamilyPlateData!I:I,MATCH(I2092,FamilyPlateData!H:H,0))</f>
        <v>5</v>
      </c>
      <c r="L2092" t="str">
        <f>INDEX(FamilyPlateData!J:J,MATCH(I2092,FamilyPlateData!H:H,0))</f>
        <v>A2</v>
      </c>
      <c r="M2092">
        <v>0</v>
      </c>
      <c r="N2092">
        <v>0</v>
      </c>
      <c r="O2092">
        <f>IF(_xlfn.IFNA(INDEX(ShrinkageData!H:H,MATCH(J2092,ShrinkageData!H:H,0)), 0) = 0, 0, 1)</f>
        <v>0</v>
      </c>
      <c r="P2092">
        <v>0</v>
      </c>
      <c r="Q2092">
        <f t="shared" si="103"/>
        <v>0</v>
      </c>
      <c r="R2092" s="1" t="s">
        <v>921</v>
      </c>
      <c r="S2092" s="16">
        <f t="shared" si="104"/>
        <v>0</v>
      </c>
    </row>
    <row r="2093" spans="1:19" x14ac:dyDescent="0.2">
      <c r="A2093" t="str">
        <f>INDEX(FamilyPlateData!$A:$A,MATCH($I2093,FamilyPlateData!$H:$H,0))</f>
        <v>F01M01</v>
      </c>
      <c r="B2093" t="str">
        <f>INDEX(FamilyPlateData!$C:$C,MATCH($I2093,FamilyPlateData!$H:$H,0))</f>
        <v>01</v>
      </c>
      <c r="C2093" t="str">
        <f>INDEX(FamilyPlateData!$D:$D,MATCH($I2093,FamilyPlateData!$H:$H,0))</f>
        <v>01</v>
      </c>
      <c r="D2093">
        <f>INDEX(FamilyPlateData!$B:$B,MATCH($I2093,FamilyPlateData!$H:$H,0))</f>
        <v>1</v>
      </c>
      <c r="E2093">
        <v>1</v>
      </c>
      <c r="F2093" s="19">
        <v>90</v>
      </c>
      <c r="G2093" t="s">
        <v>2</v>
      </c>
      <c r="H2093" s="5">
        <v>1</v>
      </c>
      <c r="I2093" t="s">
        <v>407</v>
      </c>
      <c r="J2093" s="15" t="str">
        <f t="shared" si="102"/>
        <v>1-90B-1</v>
      </c>
      <c r="K2093">
        <f>INDEX(FamilyPlateData!I:I,MATCH(I2093,FamilyPlateData!H:H,0))</f>
        <v>5</v>
      </c>
      <c r="L2093" t="str">
        <f>INDEX(FamilyPlateData!J:J,MATCH(I2093,FamilyPlateData!H:H,0))</f>
        <v>A2</v>
      </c>
      <c r="M2093">
        <v>0</v>
      </c>
      <c r="N2093">
        <v>0</v>
      </c>
      <c r="O2093">
        <f>IF(_xlfn.IFNA(INDEX(ShrinkageData!H:H,MATCH(J2093,ShrinkageData!H:H,0)), 0) = 0, 0, 1)</f>
        <v>0</v>
      </c>
      <c r="P2093">
        <v>0</v>
      </c>
      <c r="Q2093">
        <f t="shared" si="103"/>
        <v>0</v>
      </c>
      <c r="R2093" s="1" t="s">
        <v>921</v>
      </c>
      <c r="S2093" s="16">
        <f t="shared" si="104"/>
        <v>0</v>
      </c>
    </row>
    <row r="2094" spans="1:19" x14ac:dyDescent="0.2">
      <c r="A2094" t="str">
        <f>INDEX(FamilyPlateData!$A:$A,MATCH($I2094,FamilyPlateData!$H:$H,0))</f>
        <v>F01M01</v>
      </c>
      <c r="B2094" t="str">
        <f>INDEX(FamilyPlateData!$C:$C,MATCH($I2094,FamilyPlateData!$H:$H,0))</f>
        <v>01</v>
      </c>
      <c r="C2094" t="str">
        <f>INDEX(FamilyPlateData!$D:$D,MATCH($I2094,FamilyPlateData!$H:$H,0))</f>
        <v>01</v>
      </c>
      <c r="D2094">
        <f>INDEX(FamilyPlateData!$B:$B,MATCH($I2094,FamilyPlateData!$H:$H,0))</f>
        <v>1</v>
      </c>
      <c r="E2094">
        <v>1</v>
      </c>
      <c r="F2094" s="19">
        <v>90</v>
      </c>
      <c r="G2094" t="s">
        <v>2</v>
      </c>
      <c r="H2094" s="5">
        <v>2</v>
      </c>
      <c r="I2094" t="s">
        <v>407</v>
      </c>
      <c r="J2094" s="15" t="str">
        <f t="shared" si="102"/>
        <v>1-90B-2</v>
      </c>
      <c r="K2094">
        <f>INDEX(FamilyPlateData!I:I,MATCH(I2094,FamilyPlateData!H:H,0))</f>
        <v>5</v>
      </c>
      <c r="L2094" t="str">
        <f>INDEX(FamilyPlateData!J:J,MATCH(I2094,FamilyPlateData!H:H,0))</f>
        <v>A2</v>
      </c>
      <c r="M2094">
        <v>1</v>
      </c>
      <c r="N2094" s="7">
        <v>1</v>
      </c>
      <c r="O2094">
        <f>IF(_xlfn.IFNA(INDEX(ShrinkageData!H:H,MATCH(J2094,ShrinkageData!H:H,0)), 0) = 0, 0, 1)</f>
        <v>0</v>
      </c>
      <c r="P2094" s="7">
        <v>0</v>
      </c>
      <c r="Q2094">
        <f t="shared" si="103"/>
        <v>1</v>
      </c>
      <c r="R2094" s="2">
        <v>43600</v>
      </c>
      <c r="S2094" s="16">
        <f t="shared" si="104"/>
        <v>163</v>
      </c>
    </row>
    <row r="2095" spans="1:19" x14ac:dyDescent="0.2">
      <c r="A2095" t="str">
        <f>INDEX(FamilyPlateData!$A:$A,MATCH($I2095,FamilyPlateData!$H:$H,0))</f>
        <v>F01M01</v>
      </c>
      <c r="B2095" t="str">
        <f>INDEX(FamilyPlateData!$C:$C,MATCH($I2095,FamilyPlateData!$H:$H,0))</f>
        <v>01</v>
      </c>
      <c r="C2095" t="str">
        <f>INDEX(FamilyPlateData!$D:$D,MATCH($I2095,FamilyPlateData!$H:$H,0))</f>
        <v>01</v>
      </c>
      <c r="D2095">
        <f>INDEX(FamilyPlateData!$B:$B,MATCH($I2095,FamilyPlateData!$H:$H,0))</f>
        <v>1</v>
      </c>
      <c r="E2095">
        <v>1</v>
      </c>
      <c r="F2095" s="19">
        <v>90</v>
      </c>
      <c r="G2095" t="s">
        <v>2</v>
      </c>
      <c r="H2095" s="5">
        <v>3</v>
      </c>
      <c r="I2095" t="s">
        <v>407</v>
      </c>
      <c r="J2095" s="15" t="str">
        <f t="shared" si="102"/>
        <v>1-90B-3</v>
      </c>
      <c r="K2095">
        <f>INDEX(FamilyPlateData!I:I,MATCH(I2095,FamilyPlateData!H:H,0))</f>
        <v>5</v>
      </c>
      <c r="L2095" t="str">
        <f>INDEX(FamilyPlateData!J:J,MATCH(I2095,FamilyPlateData!H:H,0))</f>
        <v>A2</v>
      </c>
      <c r="M2095">
        <v>0</v>
      </c>
      <c r="N2095">
        <v>0</v>
      </c>
      <c r="O2095">
        <f>IF(_xlfn.IFNA(INDEX(ShrinkageData!H:H,MATCH(J2095,ShrinkageData!H:H,0)), 0) = 0, 0, 1)</f>
        <v>0</v>
      </c>
      <c r="P2095">
        <v>0</v>
      </c>
      <c r="Q2095">
        <f t="shared" si="103"/>
        <v>0</v>
      </c>
      <c r="R2095" s="1" t="s">
        <v>921</v>
      </c>
      <c r="S2095" s="16">
        <f t="shared" si="104"/>
        <v>0</v>
      </c>
    </row>
    <row r="2096" spans="1:19" x14ac:dyDescent="0.2">
      <c r="A2096" t="str">
        <f>INDEX(FamilyPlateData!$A:$A,MATCH($I2096,FamilyPlateData!$H:$H,0))</f>
        <v>F01M01</v>
      </c>
      <c r="B2096" t="str">
        <f>INDEX(FamilyPlateData!$C:$C,MATCH($I2096,FamilyPlateData!$H:$H,0))</f>
        <v>01</v>
      </c>
      <c r="C2096" t="str">
        <f>INDEX(FamilyPlateData!$D:$D,MATCH($I2096,FamilyPlateData!$H:$H,0))</f>
        <v>01</v>
      </c>
      <c r="D2096">
        <f>INDEX(FamilyPlateData!$B:$B,MATCH($I2096,FamilyPlateData!$H:$H,0))</f>
        <v>1</v>
      </c>
      <c r="E2096">
        <v>1</v>
      </c>
      <c r="F2096" s="19">
        <v>90</v>
      </c>
      <c r="G2096" t="s">
        <v>2</v>
      </c>
      <c r="H2096" s="5">
        <v>4</v>
      </c>
      <c r="I2096" t="s">
        <v>407</v>
      </c>
      <c r="J2096" s="15" t="str">
        <f t="shared" si="102"/>
        <v>1-90B-4</v>
      </c>
      <c r="K2096">
        <f>INDEX(FamilyPlateData!I:I,MATCH(I2096,FamilyPlateData!H:H,0))</f>
        <v>5</v>
      </c>
      <c r="L2096" t="str">
        <f>INDEX(FamilyPlateData!J:J,MATCH(I2096,FamilyPlateData!H:H,0))</f>
        <v>A2</v>
      </c>
      <c r="M2096">
        <v>1</v>
      </c>
      <c r="N2096">
        <v>1</v>
      </c>
      <c r="O2096">
        <f>IF(_xlfn.IFNA(INDEX(ShrinkageData!H:H,MATCH(J2096,ShrinkageData!H:H,0)), 0) = 0, 0, 1)</f>
        <v>0</v>
      </c>
      <c r="P2096">
        <v>0</v>
      </c>
      <c r="Q2096">
        <f t="shared" si="103"/>
        <v>1</v>
      </c>
      <c r="R2096" s="1">
        <v>43604</v>
      </c>
      <c r="S2096" s="16">
        <f t="shared" si="104"/>
        <v>167</v>
      </c>
    </row>
    <row r="2097" spans="1:19" x14ac:dyDescent="0.2">
      <c r="A2097" t="str">
        <f>INDEX(FamilyPlateData!$A:$A,MATCH($I2097,FamilyPlateData!$H:$H,0))</f>
        <v>F01M01</v>
      </c>
      <c r="B2097" t="str">
        <f>INDEX(FamilyPlateData!$C:$C,MATCH($I2097,FamilyPlateData!$H:$H,0))</f>
        <v>01</v>
      </c>
      <c r="C2097" t="str">
        <f>INDEX(FamilyPlateData!$D:$D,MATCH($I2097,FamilyPlateData!$H:$H,0))</f>
        <v>01</v>
      </c>
      <c r="D2097">
        <f>INDEX(FamilyPlateData!$B:$B,MATCH($I2097,FamilyPlateData!$H:$H,0))</f>
        <v>1</v>
      </c>
      <c r="E2097">
        <v>1</v>
      </c>
      <c r="F2097" s="19">
        <v>90</v>
      </c>
      <c r="G2097" t="s">
        <v>2</v>
      </c>
      <c r="H2097" s="5">
        <v>5</v>
      </c>
      <c r="I2097" t="s">
        <v>407</v>
      </c>
      <c r="J2097" s="15" t="str">
        <f t="shared" si="102"/>
        <v>1-90B-5</v>
      </c>
      <c r="K2097">
        <f>INDEX(FamilyPlateData!I:I,MATCH(I2097,FamilyPlateData!H:H,0))</f>
        <v>5</v>
      </c>
      <c r="L2097" t="str">
        <f>INDEX(FamilyPlateData!J:J,MATCH(I2097,FamilyPlateData!H:H,0))</f>
        <v>A2</v>
      </c>
      <c r="M2097">
        <v>0</v>
      </c>
      <c r="N2097">
        <v>0</v>
      </c>
      <c r="O2097">
        <f>IF(_xlfn.IFNA(INDEX(ShrinkageData!H:H,MATCH(J2097,ShrinkageData!H:H,0)), 0) = 0, 0, 1)</f>
        <v>0</v>
      </c>
      <c r="P2097">
        <v>0</v>
      </c>
      <c r="Q2097">
        <f t="shared" si="103"/>
        <v>0</v>
      </c>
      <c r="R2097" s="1" t="s">
        <v>921</v>
      </c>
      <c r="S2097" s="16">
        <f t="shared" si="104"/>
        <v>0</v>
      </c>
    </row>
    <row r="2098" spans="1:19" x14ac:dyDescent="0.2">
      <c r="A2098" t="str">
        <f>INDEX(FamilyPlateData!$A:$A,MATCH($I2098,FamilyPlateData!$H:$H,0))</f>
        <v>F01M01</v>
      </c>
      <c r="B2098" t="str">
        <f>INDEX(FamilyPlateData!$C:$C,MATCH($I2098,FamilyPlateData!$H:$H,0))</f>
        <v>01</v>
      </c>
      <c r="C2098" t="str">
        <f>INDEX(FamilyPlateData!$D:$D,MATCH($I2098,FamilyPlateData!$H:$H,0))</f>
        <v>01</v>
      </c>
      <c r="D2098">
        <f>INDEX(FamilyPlateData!$B:$B,MATCH($I2098,FamilyPlateData!$H:$H,0))</f>
        <v>1</v>
      </c>
      <c r="E2098">
        <v>1</v>
      </c>
      <c r="F2098" s="19">
        <v>90</v>
      </c>
      <c r="G2098" t="s">
        <v>2</v>
      </c>
      <c r="H2098" s="5">
        <v>6</v>
      </c>
      <c r="I2098" t="s">
        <v>407</v>
      </c>
      <c r="J2098" s="15" t="str">
        <f t="shared" si="102"/>
        <v>1-90B-6</v>
      </c>
      <c r="K2098">
        <f>INDEX(FamilyPlateData!I:I,MATCH(I2098,FamilyPlateData!H:H,0))</f>
        <v>5</v>
      </c>
      <c r="L2098" t="str">
        <f>INDEX(FamilyPlateData!J:J,MATCH(I2098,FamilyPlateData!H:H,0))</f>
        <v>A2</v>
      </c>
      <c r="M2098">
        <v>1</v>
      </c>
      <c r="N2098" s="7">
        <v>1</v>
      </c>
      <c r="O2098">
        <f>IF(_xlfn.IFNA(INDEX(ShrinkageData!H:H,MATCH(J2098,ShrinkageData!H:H,0)), 0) = 0, 0, 1)</f>
        <v>0</v>
      </c>
      <c r="P2098" s="7">
        <v>0</v>
      </c>
      <c r="Q2098">
        <f t="shared" si="103"/>
        <v>1</v>
      </c>
      <c r="R2098" s="2">
        <v>43600</v>
      </c>
      <c r="S2098" s="16">
        <f t="shared" si="104"/>
        <v>163</v>
      </c>
    </row>
    <row r="2099" spans="1:19" x14ac:dyDescent="0.2">
      <c r="A2099" t="str">
        <f>INDEX(FamilyPlateData!$A:$A,MATCH($I2099,FamilyPlateData!$H:$H,0))</f>
        <v>F07M12</v>
      </c>
      <c r="B2099" t="str">
        <f>INDEX(FamilyPlateData!$C:$C,MATCH($I2099,FamilyPlateData!$H:$H,0))</f>
        <v>07</v>
      </c>
      <c r="C2099" t="str">
        <f>INDEX(FamilyPlateData!$D:$D,MATCH($I2099,FamilyPlateData!$H:$H,0))</f>
        <v>12</v>
      </c>
      <c r="D2099">
        <f>INDEX(FamilyPlateData!$B:$B,MATCH($I2099,FamilyPlateData!$H:$H,0))</f>
        <v>3</v>
      </c>
      <c r="E2099">
        <v>1</v>
      </c>
      <c r="F2099" s="19">
        <v>90</v>
      </c>
      <c r="G2099" t="s">
        <v>3</v>
      </c>
      <c r="H2099" s="5">
        <v>1</v>
      </c>
      <c r="I2099" t="s">
        <v>408</v>
      </c>
      <c r="J2099" s="15" t="str">
        <f t="shared" si="102"/>
        <v>1-90C-1</v>
      </c>
      <c r="K2099">
        <f>INDEX(FamilyPlateData!I:I,MATCH(I2099,FamilyPlateData!H:H,0))</f>
        <v>5</v>
      </c>
      <c r="L2099" t="str">
        <f>INDEX(FamilyPlateData!J:J,MATCH(I2099,FamilyPlateData!H:H,0))</f>
        <v>A3</v>
      </c>
      <c r="M2099">
        <v>1</v>
      </c>
      <c r="N2099" s="7">
        <v>1</v>
      </c>
      <c r="O2099">
        <f>IF(_xlfn.IFNA(INDEX(ShrinkageData!H:H,MATCH(J2099,ShrinkageData!H:H,0)), 0) = 0, 0, 1)</f>
        <v>0</v>
      </c>
      <c r="P2099" s="7">
        <v>0</v>
      </c>
      <c r="Q2099">
        <f t="shared" si="103"/>
        <v>1</v>
      </c>
      <c r="R2099" s="2">
        <v>43600</v>
      </c>
      <c r="S2099" s="16">
        <f t="shared" si="104"/>
        <v>163</v>
      </c>
    </row>
    <row r="2100" spans="1:19" x14ac:dyDescent="0.2">
      <c r="A2100" t="str">
        <f>INDEX(FamilyPlateData!$A:$A,MATCH($I2100,FamilyPlateData!$H:$H,0))</f>
        <v>F07M12</v>
      </c>
      <c r="B2100" t="str">
        <f>INDEX(FamilyPlateData!$C:$C,MATCH($I2100,FamilyPlateData!$H:$H,0))</f>
        <v>07</v>
      </c>
      <c r="C2100" t="str">
        <f>INDEX(FamilyPlateData!$D:$D,MATCH($I2100,FamilyPlateData!$H:$H,0))</f>
        <v>12</v>
      </c>
      <c r="D2100">
        <f>INDEX(FamilyPlateData!$B:$B,MATCH($I2100,FamilyPlateData!$H:$H,0))</f>
        <v>3</v>
      </c>
      <c r="E2100">
        <v>1</v>
      </c>
      <c r="F2100" s="19">
        <v>90</v>
      </c>
      <c r="G2100" t="s">
        <v>3</v>
      </c>
      <c r="H2100" s="5">
        <v>2</v>
      </c>
      <c r="I2100" t="s">
        <v>408</v>
      </c>
      <c r="J2100" s="15" t="str">
        <f t="shared" si="102"/>
        <v>1-90C-2</v>
      </c>
      <c r="K2100">
        <f>INDEX(FamilyPlateData!I:I,MATCH(I2100,FamilyPlateData!H:H,0))</f>
        <v>5</v>
      </c>
      <c r="L2100" t="str">
        <f>INDEX(FamilyPlateData!J:J,MATCH(I2100,FamilyPlateData!H:H,0))</f>
        <v>A3</v>
      </c>
      <c r="M2100">
        <v>1</v>
      </c>
      <c r="N2100" s="7">
        <v>1</v>
      </c>
      <c r="O2100">
        <f>IF(_xlfn.IFNA(INDEX(ShrinkageData!H:H,MATCH(J2100,ShrinkageData!H:H,0)), 0) = 0, 0, 1)</f>
        <v>0</v>
      </c>
      <c r="P2100" s="7">
        <v>0</v>
      </c>
      <c r="Q2100">
        <f t="shared" si="103"/>
        <v>1</v>
      </c>
      <c r="R2100" s="2">
        <v>43600</v>
      </c>
      <c r="S2100" s="16">
        <f t="shared" si="104"/>
        <v>163</v>
      </c>
    </row>
    <row r="2101" spans="1:19" x14ac:dyDescent="0.2">
      <c r="A2101" t="str">
        <f>INDEX(FamilyPlateData!$A:$A,MATCH($I2101,FamilyPlateData!$H:$H,0))</f>
        <v>F07M12</v>
      </c>
      <c r="B2101" t="str">
        <f>INDEX(FamilyPlateData!$C:$C,MATCH($I2101,FamilyPlateData!$H:$H,0))</f>
        <v>07</v>
      </c>
      <c r="C2101" t="str">
        <f>INDEX(FamilyPlateData!$D:$D,MATCH($I2101,FamilyPlateData!$H:$H,0))</f>
        <v>12</v>
      </c>
      <c r="D2101">
        <f>INDEX(FamilyPlateData!$B:$B,MATCH($I2101,FamilyPlateData!$H:$H,0))</f>
        <v>3</v>
      </c>
      <c r="E2101">
        <v>1</v>
      </c>
      <c r="F2101" s="19">
        <v>90</v>
      </c>
      <c r="G2101" t="s">
        <v>3</v>
      </c>
      <c r="H2101" s="5">
        <v>3</v>
      </c>
      <c r="I2101" t="s">
        <v>408</v>
      </c>
      <c r="J2101" s="15" t="str">
        <f t="shared" si="102"/>
        <v>1-90C-3</v>
      </c>
      <c r="K2101">
        <f>INDEX(FamilyPlateData!I:I,MATCH(I2101,FamilyPlateData!H:H,0))</f>
        <v>5</v>
      </c>
      <c r="L2101" t="str">
        <f>INDEX(FamilyPlateData!J:J,MATCH(I2101,FamilyPlateData!H:H,0))</f>
        <v>A3</v>
      </c>
      <c r="M2101">
        <v>1</v>
      </c>
      <c r="N2101" s="7">
        <v>1</v>
      </c>
      <c r="O2101">
        <f>IF(_xlfn.IFNA(INDEX(ShrinkageData!H:H,MATCH(J2101,ShrinkageData!H:H,0)), 0) = 0, 0, 1)</f>
        <v>0</v>
      </c>
      <c r="P2101" s="7">
        <v>0</v>
      </c>
      <c r="Q2101">
        <f t="shared" si="103"/>
        <v>1</v>
      </c>
      <c r="R2101" s="2">
        <v>43600</v>
      </c>
      <c r="S2101" s="16">
        <f t="shared" si="104"/>
        <v>163</v>
      </c>
    </row>
    <row r="2102" spans="1:19" x14ac:dyDescent="0.2">
      <c r="A2102" t="str">
        <f>INDEX(FamilyPlateData!$A:$A,MATCH($I2102,FamilyPlateData!$H:$H,0))</f>
        <v>F07M12</v>
      </c>
      <c r="B2102" t="str">
        <f>INDEX(FamilyPlateData!$C:$C,MATCH($I2102,FamilyPlateData!$H:$H,0))</f>
        <v>07</v>
      </c>
      <c r="C2102" t="str">
        <f>INDEX(FamilyPlateData!$D:$D,MATCH($I2102,FamilyPlateData!$H:$H,0))</f>
        <v>12</v>
      </c>
      <c r="D2102">
        <f>INDEX(FamilyPlateData!$B:$B,MATCH($I2102,FamilyPlateData!$H:$H,0))</f>
        <v>3</v>
      </c>
      <c r="E2102">
        <v>1</v>
      </c>
      <c r="F2102" s="19">
        <v>90</v>
      </c>
      <c r="G2102" t="s">
        <v>3</v>
      </c>
      <c r="H2102" s="5">
        <v>4</v>
      </c>
      <c r="I2102" t="s">
        <v>408</v>
      </c>
      <c r="J2102" s="15" t="str">
        <f t="shared" si="102"/>
        <v>1-90C-4</v>
      </c>
      <c r="K2102">
        <f>INDEX(FamilyPlateData!I:I,MATCH(I2102,FamilyPlateData!H:H,0))</f>
        <v>5</v>
      </c>
      <c r="L2102" t="str">
        <f>INDEX(FamilyPlateData!J:J,MATCH(I2102,FamilyPlateData!H:H,0))</f>
        <v>A3</v>
      </c>
      <c r="M2102">
        <v>1</v>
      </c>
      <c r="N2102" s="7">
        <v>1</v>
      </c>
      <c r="O2102">
        <f>IF(_xlfn.IFNA(INDEX(ShrinkageData!H:H,MATCH(J2102,ShrinkageData!H:H,0)), 0) = 0, 0, 1)</f>
        <v>0</v>
      </c>
      <c r="P2102" s="7">
        <v>0</v>
      </c>
      <c r="Q2102">
        <f t="shared" si="103"/>
        <v>1</v>
      </c>
      <c r="R2102" s="2">
        <v>43600</v>
      </c>
      <c r="S2102" s="16">
        <f t="shared" si="104"/>
        <v>163</v>
      </c>
    </row>
    <row r="2103" spans="1:19" x14ac:dyDescent="0.2">
      <c r="A2103" t="str">
        <f>INDEX(FamilyPlateData!$A:$A,MATCH($I2103,FamilyPlateData!$H:$H,0))</f>
        <v>F07M12</v>
      </c>
      <c r="B2103" t="str">
        <f>INDEX(FamilyPlateData!$C:$C,MATCH($I2103,FamilyPlateData!$H:$H,0))</f>
        <v>07</v>
      </c>
      <c r="C2103" t="str">
        <f>INDEX(FamilyPlateData!$D:$D,MATCH($I2103,FamilyPlateData!$H:$H,0))</f>
        <v>12</v>
      </c>
      <c r="D2103">
        <f>INDEX(FamilyPlateData!$B:$B,MATCH($I2103,FamilyPlateData!$H:$H,0))</f>
        <v>3</v>
      </c>
      <c r="E2103">
        <v>1</v>
      </c>
      <c r="F2103" s="19">
        <v>90</v>
      </c>
      <c r="G2103" t="s">
        <v>3</v>
      </c>
      <c r="H2103" s="5">
        <v>5</v>
      </c>
      <c r="I2103" t="s">
        <v>408</v>
      </c>
      <c r="J2103" s="15" t="str">
        <f t="shared" si="102"/>
        <v>1-90C-5</v>
      </c>
      <c r="K2103">
        <f>INDEX(FamilyPlateData!I:I,MATCH(I2103,FamilyPlateData!H:H,0))</f>
        <v>5</v>
      </c>
      <c r="L2103" t="str">
        <f>INDEX(FamilyPlateData!J:J,MATCH(I2103,FamilyPlateData!H:H,0))</f>
        <v>A3</v>
      </c>
      <c r="M2103">
        <v>1</v>
      </c>
      <c r="N2103">
        <v>1</v>
      </c>
      <c r="O2103">
        <f>IF(_xlfn.IFNA(INDEX(ShrinkageData!H:H,MATCH(J2103,ShrinkageData!H:H,0)), 0) = 0, 0, 1)</f>
        <v>0</v>
      </c>
      <c r="P2103">
        <v>0</v>
      </c>
      <c r="Q2103">
        <f t="shared" si="103"/>
        <v>1</v>
      </c>
      <c r="R2103" s="1">
        <v>43595</v>
      </c>
      <c r="S2103" s="16">
        <f t="shared" si="104"/>
        <v>158</v>
      </c>
    </row>
    <row r="2104" spans="1:19" x14ac:dyDescent="0.2">
      <c r="A2104" t="str">
        <f>INDEX(FamilyPlateData!$A:$A,MATCH($I2104,FamilyPlateData!$H:$H,0))</f>
        <v>F07M12</v>
      </c>
      <c r="B2104" t="str">
        <f>INDEX(FamilyPlateData!$C:$C,MATCH($I2104,FamilyPlateData!$H:$H,0))</f>
        <v>07</v>
      </c>
      <c r="C2104" t="str">
        <f>INDEX(FamilyPlateData!$D:$D,MATCH($I2104,FamilyPlateData!$H:$H,0))</f>
        <v>12</v>
      </c>
      <c r="D2104">
        <f>INDEX(FamilyPlateData!$B:$B,MATCH($I2104,FamilyPlateData!$H:$H,0))</f>
        <v>3</v>
      </c>
      <c r="E2104">
        <v>1</v>
      </c>
      <c r="F2104" s="19">
        <v>90</v>
      </c>
      <c r="G2104" t="s">
        <v>3</v>
      </c>
      <c r="H2104" s="5">
        <v>6</v>
      </c>
      <c r="I2104" t="s">
        <v>408</v>
      </c>
      <c r="J2104" s="15" t="str">
        <f t="shared" si="102"/>
        <v>1-90C-6</v>
      </c>
      <c r="K2104">
        <f>INDEX(FamilyPlateData!I:I,MATCH(I2104,FamilyPlateData!H:H,0))</f>
        <v>5</v>
      </c>
      <c r="L2104" t="str">
        <f>INDEX(FamilyPlateData!J:J,MATCH(I2104,FamilyPlateData!H:H,0))</f>
        <v>A3</v>
      </c>
      <c r="M2104">
        <v>1</v>
      </c>
      <c r="N2104" s="7">
        <v>1</v>
      </c>
      <c r="O2104">
        <f>IF(_xlfn.IFNA(INDEX(ShrinkageData!H:H,MATCH(J2104,ShrinkageData!H:H,0)), 0) = 0, 0, 1)</f>
        <v>0</v>
      </c>
      <c r="P2104" s="7">
        <v>0</v>
      </c>
      <c r="Q2104">
        <f t="shared" si="103"/>
        <v>1</v>
      </c>
      <c r="R2104" s="2">
        <v>43600</v>
      </c>
      <c r="S2104" s="16">
        <f t="shared" si="104"/>
        <v>163</v>
      </c>
    </row>
    <row r="2105" spans="1:19" x14ac:dyDescent="0.2">
      <c r="A2105" t="str">
        <f>INDEX(FamilyPlateData!$A:$A,MATCH($I2105,FamilyPlateData!$H:$H,0))</f>
        <v>F07M12</v>
      </c>
      <c r="B2105" t="str">
        <f>INDEX(FamilyPlateData!$C:$C,MATCH($I2105,FamilyPlateData!$H:$H,0))</f>
        <v>07</v>
      </c>
      <c r="C2105" t="str">
        <f>INDEX(FamilyPlateData!$D:$D,MATCH($I2105,FamilyPlateData!$H:$H,0))</f>
        <v>12</v>
      </c>
      <c r="D2105">
        <f>INDEX(FamilyPlateData!$B:$B,MATCH($I2105,FamilyPlateData!$H:$H,0))</f>
        <v>3</v>
      </c>
      <c r="E2105">
        <v>1</v>
      </c>
      <c r="F2105" s="19">
        <v>90</v>
      </c>
      <c r="G2105" t="s">
        <v>4</v>
      </c>
      <c r="H2105" s="5">
        <v>1</v>
      </c>
      <c r="I2105" t="s">
        <v>409</v>
      </c>
      <c r="J2105" s="15" t="str">
        <f t="shared" si="102"/>
        <v>1-90D-1</v>
      </c>
      <c r="K2105">
        <f>INDEX(FamilyPlateData!I:I,MATCH(I2105,FamilyPlateData!H:H,0))</f>
        <v>5</v>
      </c>
      <c r="L2105" t="str">
        <f>INDEX(FamilyPlateData!J:J,MATCH(I2105,FamilyPlateData!H:H,0))</f>
        <v>A3</v>
      </c>
      <c r="M2105">
        <v>1</v>
      </c>
      <c r="N2105" s="7">
        <v>1</v>
      </c>
      <c r="O2105">
        <f>IF(_xlfn.IFNA(INDEX(ShrinkageData!H:H,MATCH(J2105,ShrinkageData!H:H,0)), 0) = 0, 0, 1)</f>
        <v>0</v>
      </c>
      <c r="P2105" s="7">
        <v>0</v>
      </c>
      <c r="Q2105">
        <f t="shared" si="103"/>
        <v>1</v>
      </c>
      <c r="R2105" s="2">
        <v>43600</v>
      </c>
      <c r="S2105" s="16">
        <f t="shared" si="104"/>
        <v>163</v>
      </c>
    </row>
    <row r="2106" spans="1:19" x14ac:dyDescent="0.2">
      <c r="A2106" t="str">
        <f>INDEX(FamilyPlateData!$A:$A,MATCH($I2106,FamilyPlateData!$H:$H,0))</f>
        <v>F07M12</v>
      </c>
      <c r="B2106" t="str">
        <f>INDEX(FamilyPlateData!$C:$C,MATCH($I2106,FamilyPlateData!$H:$H,0))</f>
        <v>07</v>
      </c>
      <c r="C2106" t="str">
        <f>INDEX(FamilyPlateData!$D:$D,MATCH($I2106,FamilyPlateData!$H:$H,0))</f>
        <v>12</v>
      </c>
      <c r="D2106">
        <f>INDEX(FamilyPlateData!$B:$B,MATCH($I2106,FamilyPlateData!$H:$H,0))</f>
        <v>3</v>
      </c>
      <c r="E2106">
        <v>1</v>
      </c>
      <c r="F2106" s="19">
        <v>90</v>
      </c>
      <c r="G2106" t="s">
        <v>4</v>
      </c>
      <c r="H2106" s="5">
        <v>2</v>
      </c>
      <c r="I2106" t="s">
        <v>409</v>
      </c>
      <c r="J2106" s="15" t="str">
        <f t="shared" si="102"/>
        <v>1-90D-2</v>
      </c>
      <c r="K2106">
        <f>INDEX(FamilyPlateData!I:I,MATCH(I2106,FamilyPlateData!H:H,0))</f>
        <v>5</v>
      </c>
      <c r="L2106" t="str">
        <f>INDEX(FamilyPlateData!J:J,MATCH(I2106,FamilyPlateData!H:H,0))</f>
        <v>A3</v>
      </c>
      <c r="M2106">
        <v>1</v>
      </c>
      <c r="N2106" s="7">
        <v>1</v>
      </c>
      <c r="O2106">
        <f>IF(_xlfn.IFNA(INDEX(ShrinkageData!H:H,MATCH(J2106,ShrinkageData!H:H,0)), 0) = 0, 0, 1)</f>
        <v>0</v>
      </c>
      <c r="P2106" s="7">
        <v>0</v>
      </c>
      <c r="Q2106">
        <f t="shared" si="103"/>
        <v>1</v>
      </c>
      <c r="R2106" s="2">
        <v>43600</v>
      </c>
      <c r="S2106" s="16">
        <f t="shared" si="104"/>
        <v>163</v>
      </c>
    </row>
    <row r="2107" spans="1:19" x14ac:dyDescent="0.2">
      <c r="A2107" t="str">
        <f>INDEX(FamilyPlateData!$A:$A,MATCH($I2107,FamilyPlateData!$H:$H,0))</f>
        <v>F07M12</v>
      </c>
      <c r="B2107" t="str">
        <f>INDEX(FamilyPlateData!$C:$C,MATCH($I2107,FamilyPlateData!$H:$H,0))</f>
        <v>07</v>
      </c>
      <c r="C2107" t="str">
        <f>INDEX(FamilyPlateData!$D:$D,MATCH($I2107,FamilyPlateData!$H:$H,0))</f>
        <v>12</v>
      </c>
      <c r="D2107">
        <f>INDEX(FamilyPlateData!$B:$B,MATCH($I2107,FamilyPlateData!$H:$H,0))</f>
        <v>3</v>
      </c>
      <c r="E2107">
        <v>1</v>
      </c>
      <c r="F2107" s="19">
        <v>90</v>
      </c>
      <c r="G2107" t="s">
        <v>4</v>
      </c>
      <c r="H2107" s="5">
        <v>3</v>
      </c>
      <c r="I2107" t="s">
        <v>409</v>
      </c>
      <c r="J2107" s="15" t="str">
        <f t="shared" si="102"/>
        <v>1-90D-3</v>
      </c>
      <c r="K2107">
        <f>INDEX(FamilyPlateData!I:I,MATCH(I2107,FamilyPlateData!H:H,0))</f>
        <v>5</v>
      </c>
      <c r="L2107" t="str">
        <f>INDEX(FamilyPlateData!J:J,MATCH(I2107,FamilyPlateData!H:H,0))</f>
        <v>A3</v>
      </c>
      <c r="M2107">
        <v>1</v>
      </c>
      <c r="N2107" s="7">
        <v>1</v>
      </c>
      <c r="O2107">
        <f>IF(_xlfn.IFNA(INDEX(ShrinkageData!H:H,MATCH(J2107,ShrinkageData!H:H,0)), 0) = 0, 0, 1)</f>
        <v>0</v>
      </c>
      <c r="P2107" s="7">
        <v>0</v>
      </c>
      <c r="Q2107">
        <f t="shared" si="103"/>
        <v>1</v>
      </c>
      <c r="R2107" s="2">
        <v>43600</v>
      </c>
      <c r="S2107" s="16">
        <f t="shared" si="104"/>
        <v>163</v>
      </c>
    </row>
    <row r="2108" spans="1:19" x14ac:dyDescent="0.2">
      <c r="A2108" t="str">
        <f>INDEX(FamilyPlateData!$A:$A,MATCH($I2108,FamilyPlateData!$H:$H,0))</f>
        <v>F07M12</v>
      </c>
      <c r="B2108" t="str">
        <f>INDEX(FamilyPlateData!$C:$C,MATCH($I2108,FamilyPlateData!$H:$H,0))</f>
        <v>07</v>
      </c>
      <c r="C2108" t="str">
        <f>INDEX(FamilyPlateData!$D:$D,MATCH($I2108,FamilyPlateData!$H:$H,0))</f>
        <v>12</v>
      </c>
      <c r="D2108">
        <f>INDEX(FamilyPlateData!$B:$B,MATCH($I2108,FamilyPlateData!$H:$H,0))</f>
        <v>3</v>
      </c>
      <c r="E2108">
        <v>1</v>
      </c>
      <c r="F2108" s="19">
        <v>90</v>
      </c>
      <c r="G2108" t="s">
        <v>4</v>
      </c>
      <c r="H2108" s="5">
        <v>4</v>
      </c>
      <c r="I2108" t="s">
        <v>409</v>
      </c>
      <c r="J2108" s="15" t="str">
        <f t="shared" si="102"/>
        <v>1-90D-4</v>
      </c>
      <c r="K2108">
        <f>INDEX(FamilyPlateData!I:I,MATCH(I2108,FamilyPlateData!H:H,0))</f>
        <v>5</v>
      </c>
      <c r="L2108" t="str">
        <f>INDEX(FamilyPlateData!J:J,MATCH(I2108,FamilyPlateData!H:H,0))</f>
        <v>A3</v>
      </c>
      <c r="M2108">
        <v>1</v>
      </c>
      <c r="N2108" s="7">
        <v>1</v>
      </c>
      <c r="O2108">
        <f>IF(_xlfn.IFNA(INDEX(ShrinkageData!H:H,MATCH(J2108,ShrinkageData!H:H,0)), 0) = 0, 0, 1)</f>
        <v>0</v>
      </c>
      <c r="P2108" s="7">
        <v>0</v>
      </c>
      <c r="Q2108">
        <f t="shared" si="103"/>
        <v>1</v>
      </c>
      <c r="R2108" s="2">
        <v>43600</v>
      </c>
      <c r="S2108" s="16">
        <f t="shared" si="104"/>
        <v>163</v>
      </c>
    </row>
    <row r="2109" spans="1:19" x14ac:dyDescent="0.2">
      <c r="A2109" t="str">
        <f>INDEX(FamilyPlateData!$A:$A,MATCH($I2109,FamilyPlateData!$H:$H,0))</f>
        <v>F07M12</v>
      </c>
      <c r="B2109" t="str">
        <f>INDEX(FamilyPlateData!$C:$C,MATCH($I2109,FamilyPlateData!$H:$H,0))</f>
        <v>07</v>
      </c>
      <c r="C2109" t="str">
        <f>INDEX(FamilyPlateData!$D:$D,MATCH($I2109,FamilyPlateData!$H:$H,0))</f>
        <v>12</v>
      </c>
      <c r="D2109">
        <f>INDEX(FamilyPlateData!$B:$B,MATCH($I2109,FamilyPlateData!$H:$H,0))</f>
        <v>3</v>
      </c>
      <c r="E2109">
        <v>1</v>
      </c>
      <c r="F2109" s="19">
        <v>90</v>
      </c>
      <c r="G2109" t="s">
        <v>4</v>
      </c>
      <c r="H2109" s="5">
        <v>5</v>
      </c>
      <c r="I2109" t="s">
        <v>409</v>
      </c>
      <c r="J2109" s="15" t="str">
        <f t="shared" si="102"/>
        <v>1-90D-5</v>
      </c>
      <c r="K2109">
        <f>INDEX(FamilyPlateData!I:I,MATCH(I2109,FamilyPlateData!H:H,0))</f>
        <v>5</v>
      </c>
      <c r="L2109" t="str">
        <f>INDEX(FamilyPlateData!J:J,MATCH(I2109,FamilyPlateData!H:H,0))</f>
        <v>A3</v>
      </c>
      <c r="M2109">
        <v>1</v>
      </c>
      <c r="N2109" s="7">
        <v>1</v>
      </c>
      <c r="O2109">
        <f>IF(_xlfn.IFNA(INDEX(ShrinkageData!H:H,MATCH(J2109,ShrinkageData!H:H,0)), 0) = 0, 0, 1)</f>
        <v>0</v>
      </c>
      <c r="P2109" s="7">
        <v>0</v>
      </c>
      <c r="Q2109">
        <f t="shared" si="103"/>
        <v>1</v>
      </c>
      <c r="R2109" s="2">
        <v>43600</v>
      </c>
      <c r="S2109" s="16">
        <f t="shared" si="104"/>
        <v>163</v>
      </c>
    </row>
    <row r="2110" spans="1:19" x14ac:dyDescent="0.2">
      <c r="A2110" t="str">
        <f>INDEX(FamilyPlateData!$A:$A,MATCH($I2110,FamilyPlateData!$H:$H,0))</f>
        <v>F07M12</v>
      </c>
      <c r="B2110" t="str">
        <f>INDEX(FamilyPlateData!$C:$C,MATCH($I2110,FamilyPlateData!$H:$H,0))</f>
        <v>07</v>
      </c>
      <c r="C2110" t="str">
        <f>INDEX(FamilyPlateData!$D:$D,MATCH($I2110,FamilyPlateData!$H:$H,0))</f>
        <v>12</v>
      </c>
      <c r="D2110">
        <f>INDEX(FamilyPlateData!$B:$B,MATCH($I2110,FamilyPlateData!$H:$H,0))</f>
        <v>3</v>
      </c>
      <c r="E2110">
        <v>1</v>
      </c>
      <c r="F2110" s="19">
        <v>90</v>
      </c>
      <c r="G2110" t="s">
        <v>4</v>
      </c>
      <c r="H2110" s="5">
        <v>6</v>
      </c>
      <c r="I2110" t="s">
        <v>409</v>
      </c>
      <c r="J2110" s="15" t="str">
        <f t="shared" si="102"/>
        <v>1-90D-6</v>
      </c>
      <c r="K2110">
        <f>INDEX(FamilyPlateData!I:I,MATCH(I2110,FamilyPlateData!H:H,0))</f>
        <v>5</v>
      </c>
      <c r="L2110" t="str">
        <f>INDEX(FamilyPlateData!J:J,MATCH(I2110,FamilyPlateData!H:H,0))</f>
        <v>A3</v>
      </c>
      <c r="M2110">
        <v>1</v>
      </c>
      <c r="N2110" s="7">
        <v>1</v>
      </c>
      <c r="O2110">
        <f>IF(_xlfn.IFNA(INDEX(ShrinkageData!H:H,MATCH(J2110,ShrinkageData!H:H,0)), 0) = 0, 0, 1)</f>
        <v>0</v>
      </c>
      <c r="P2110" s="7">
        <v>0</v>
      </c>
      <c r="Q2110">
        <f t="shared" si="103"/>
        <v>1</v>
      </c>
      <c r="R2110" s="2">
        <v>43600</v>
      </c>
      <c r="S2110" s="16">
        <f t="shared" si="104"/>
        <v>163</v>
      </c>
    </row>
    <row r="2111" spans="1:19" x14ac:dyDescent="0.2">
      <c r="A2111" t="str">
        <f>INDEX(FamilyPlateData!$A:$A,MATCH($I2111,FamilyPlateData!$H:$H,0))</f>
        <v>F05M07</v>
      </c>
      <c r="B2111" t="str">
        <f>INDEX(FamilyPlateData!$C:$C,MATCH($I2111,FamilyPlateData!$H:$H,0))</f>
        <v>05</v>
      </c>
      <c r="C2111" t="str">
        <f>INDEX(FamilyPlateData!$D:$D,MATCH($I2111,FamilyPlateData!$H:$H,0))</f>
        <v>07</v>
      </c>
      <c r="D2111">
        <f>INDEX(FamilyPlateData!$B:$B,MATCH($I2111,FamilyPlateData!$H:$H,0))</f>
        <v>2</v>
      </c>
      <c r="E2111">
        <v>1</v>
      </c>
      <c r="F2111" s="19">
        <v>91</v>
      </c>
      <c r="G2111" t="s">
        <v>1</v>
      </c>
      <c r="H2111" s="5">
        <v>1</v>
      </c>
      <c r="I2111" t="s">
        <v>410</v>
      </c>
      <c r="J2111" s="15" t="str">
        <f t="shared" si="102"/>
        <v>1-91A-1</v>
      </c>
      <c r="K2111">
        <f>INDEX(FamilyPlateData!I:I,MATCH(I2111,FamilyPlateData!H:H,0))</f>
        <v>5</v>
      </c>
      <c r="L2111" t="str">
        <f>INDEX(FamilyPlateData!J:J,MATCH(I2111,FamilyPlateData!H:H,0))</f>
        <v>A1</v>
      </c>
      <c r="M2111">
        <v>0</v>
      </c>
      <c r="N2111">
        <v>0</v>
      </c>
      <c r="O2111">
        <f>IF(_xlfn.IFNA(INDEX(ShrinkageData!H:H,MATCH(J2111,ShrinkageData!H:H,0)), 0) = 0, 0, 1)</f>
        <v>0</v>
      </c>
      <c r="P2111">
        <v>0</v>
      </c>
      <c r="Q2111">
        <f t="shared" si="103"/>
        <v>0</v>
      </c>
      <c r="R2111" s="1" t="s">
        <v>921</v>
      </c>
      <c r="S2111" s="16">
        <f t="shared" si="104"/>
        <v>0</v>
      </c>
    </row>
    <row r="2112" spans="1:19" x14ac:dyDescent="0.2">
      <c r="A2112" t="str">
        <f>INDEX(FamilyPlateData!$A:$A,MATCH($I2112,FamilyPlateData!$H:$H,0))</f>
        <v>F05M07</v>
      </c>
      <c r="B2112" t="str">
        <f>INDEX(FamilyPlateData!$C:$C,MATCH($I2112,FamilyPlateData!$H:$H,0))</f>
        <v>05</v>
      </c>
      <c r="C2112" t="str">
        <f>INDEX(FamilyPlateData!$D:$D,MATCH($I2112,FamilyPlateData!$H:$H,0))</f>
        <v>07</v>
      </c>
      <c r="D2112">
        <f>INDEX(FamilyPlateData!$B:$B,MATCH($I2112,FamilyPlateData!$H:$H,0))</f>
        <v>2</v>
      </c>
      <c r="E2112">
        <v>1</v>
      </c>
      <c r="F2112" s="19">
        <v>91</v>
      </c>
      <c r="G2112" t="s">
        <v>1</v>
      </c>
      <c r="H2112" s="5">
        <v>2</v>
      </c>
      <c r="I2112" t="s">
        <v>410</v>
      </c>
      <c r="J2112" s="15" t="str">
        <f t="shared" ref="J2112:J2175" si="105">CONCATENATE(I2112,"-",H2112)</f>
        <v>1-91A-2</v>
      </c>
      <c r="K2112">
        <f>INDEX(FamilyPlateData!I:I,MATCH(I2112,FamilyPlateData!H:H,0))</f>
        <v>5</v>
      </c>
      <c r="L2112" t="str">
        <f>INDEX(FamilyPlateData!J:J,MATCH(I2112,FamilyPlateData!H:H,0))</f>
        <v>A1</v>
      </c>
      <c r="M2112">
        <v>1</v>
      </c>
      <c r="N2112" s="7">
        <v>1</v>
      </c>
      <c r="O2112">
        <f>IF(_xlfn.IFNA(INDEX(ShrinkageData!H:H,MATCH(J2112,ShrinkageData!H:H,0)), 0) = 0, 0, 1)</f>
        <v>0</v>
      </c>
      <c r="P2112" s="7">
        <v>0</v>
      </c>
      <c r="Q2112">
        <f t="shared" si="103"/>
        <v>1</v>
      </c>
      <c r="R2112" s="2">
        <v>43600</v>
      </c>
      <c r="S2112" s="16">
        <f t="shared" si="104"/>
        <v>163</v>
      </c>
    </row>
    <row r="2113" spans="1:19" x14ac:dyDescent="0.2">
      <c r="A2113" t="str">
        <f>INDEX(FamilyPlateData!$A:$A,MATCH($I2113,FamilyPlateData!$H:$H,0))</f>
        <v>F05M07</v>
      </c>
      <c r="B2113" t="str">
        <f>INDEX(FamilyPlateData!$C:$C,MATCH($I2113,FamilyPlateData!$H:$H,0))</f>
        <v>05</v>
      </c>
      <c r="C2113" t="str">
        <f>INDEX(FamilyPlateData!$D:$D,MATCH($I2113,FamilyPlateData!$H:$H,0))</f>
        <v>07</v>
      </c>
      <c r="D2113">
        <f>INDEX(FamilyPlateData!$B:$B,MATCH($I2113,FamilyPlateData!$H:$H,0))</f>
        <v>2</v>
      </c>
      <c r="E2113">
        <v>1</v>
      </c>
      <c r="F2113" s="19">
        <v>91</v>
      </c>
      <c r="G2113" t="s">
        <v>1</v>
      </c>
      <c r="H2113" s="5">
        <v>3</v>
      </c>
      <c r="I2113" t="s">
        <v>410</v>
      </c>
      <c r="J2113" s="15" t="str">
        <f t="shared" si="105"/>
        <v>1-91A-3</v>
      </c>
      <c r="K2113">
        <f>INDEX(FamilyPlateData!I:I,MATCH(I2113,FamilyPlateData!H:H,0))</f>
        <v>5</v>
      </c>
      <c r="L2113" t="str">
        <f>INDEX(FamilyPlateData!J:J,MATCH(I2113,FamilyPlateData!H:H,0))</f>
        <v>A1</v>
      </c>
      <c r="M2113">
        <v>1</v>
      </c>
      <c r="N2113">
        <v>1</v>
      </c>
      <c r="O2113">
        <f>IF(_xlfn.IFNA(INDEX(ShrinkageData!H:H,MATCH(J2113,ShrinkageData!H:H,0)), 0) = 0, 0, 1)</f>
        <v>0</v>
      </c>
      <c r="P2113">
        <v>0</v>
      </c>
      <c r="Q2113">
        <f t="shared" si="103"/>
        <v>1</v>
      </c>
      <c r="R2113" s="1">
        <v>43593</v>
      </c>
      <c r="S2113" s="16">
        <f t="shared" si="104"/>
        <v>156</v>
      </c>
    </row>
    <row r="2114" spans="1:19" x14ac:dyDescent="0.2">
      <c r="A2114" t="str">
        <f>INDEX(FamilyPlateData!$A:$A,MATCH($I2114,FamilyPlateData!$H:$H,0))</f>
        <v>F05M07</v>
      </c>
      <c r="B2114" t="str">
        <f>INDEX(FamilyPlateData!$C:$C,MATCH($I2114,FamilyPlateData!$H:$H,0))</f>
        <v>05</v>
      </c>
      <c r="C2114" t="str">
        <f>INDEX(FamilyPlateData!$D:$D,MATCH($I2114,FamilyPlateData!$H:$H,0))</f>
        <v>07</v>
      </c>
      <c r="D2114">
        <f>INDEX(FamilyPlateData!$B:$B,MATCH($I2114,FamilyPlateData!$H:$H,0))</f>
        <v>2</v>
      </c>
      <c r="E2114">
        <v>1</v>
      </c>
      <c r="F2114" s="19">
        <v>91</v>
      </c>
      <c r="G2114" t="s">
        <v>1</v>
      </c>
      <c r="H2114" s="5">
        <v>4</v>
      </c>
      <c r="I2114" t="s">
        <v>410</v>
      </c>
      <c r="J2114" s="15" t="str">
        <f t="shared" si="105"/>
        <v>1-91A-4</v>
      </c>
      <c r="K2114">
        <f>INDEX(FamilyPlateData!I:I,MATCH(I2114,FamilyPlateData!H:H,0))</f>
        <v>5</v>
      </c>
      <c r="L2114" t="str">
        <f>INDEX(FamilyPlateData!J:J,MATCH(I2114,FamilyPlateData!H:H,0))</f>
        <v>A1</v>
      </c>
      <c r="M2114">
        <v>1</v>
      </c>
      <c r="N2114">
        <v>1</v>
      </c>
      <c r="O2114">
        <f>IF(_xlfn.IFNA(INDEX(ShrinkageData!H:H,MATCH(J2114,ShrinkageData!H:H,0)), 0) = 0, 0, 1)</f>
        <v>0</v>
      </c>
      <c r="P2114">
        <v>0</v>
      </c>
      <c r="Q2114">
        <f t="shared" si="103"/>
        <v>1</v>
      </c>
      <c r="R2114" s="1">
        <v>43585</v>
      </c>
      <c r="S2114" s="16">
        <f t="shared" si="104"/>
        <v>148</v>
      </c>
    </row>
    <row r="2115" spans="1:19" x14ac:dyDescent="0.2">
      <c r="A2115" t="str">
        <f>INDEX(FamilyPlateData!$A:$A,MATCH($I2115,FamilyPlateData!$H:$H,0))</f>
        <v>F05M07</v>
      </c>
      <c r="B2115" t="str">
        <f>INDEX(FamilyPlateData!$C:$C,MATCH($I2115,FamilyPlateData!$H:$H,0))</f>
        <v>05</v>
      </c>
      <c r="C2115" t="str">
        <f>INDEX(FamilyPlateData!$D:$D,MATCH($I2115,FamilyPlateData!$H:$H,0))</f>
        <v>07</v>
      </c>
      <c r="D2115">
        <f>INDEX(FamilyPlateData!$B:$B,MATCH($I2115,FamilyPlateData!$H:$H,0))</f>
        <v>2</v>
      </c>
      <c r="E2115">
        <v>1</v>
      </c>
      <c r="F2115" s="19">
        <v>91</v>
      </c>
      <c r="G2115" t="s">
        <v>1</v>
      </c>
      <c r="H2115" s="5">
        <v>5</v>
      </c>
      <c r="I2115" t="s">
        <v>410</v>
      </c>
      <c r="J2115" s="15" t="str">
        <f t="shared" si="105"/>
        <v>1-91A-5</v>
      </c>
      <c r="K2115">
        <f>INDEX(FamilyPlateData!I:I,MATCH(I2115,FamilyPlateData!H:H,0))</f>
        <v>5</v>
      </c>
      <c r="L2115" t="str">
        <f>INDEX(FamilyPlateData!J:J,MATCH(I2115,FamilyPlateData!H:H,0))</f>
        <v>A1</v>
      </c>
      <c r="M2115">
        <v>1</v>
      </c>
      <c r="N2115">
        <v>1</v>
      </c>
      <c r="O2115">
        <f>IF(_xlfn.IFNA(INDEX(ShrinkageData!H:H,MATCH(J2115,ShrinkageData!H:H,0)), 0) = 0, 0, 1)</f>
        <v>0</v>
      </c>
      <c r="P2115">
        <v>0</v>
      </c>
      <c r="Q2115">
        <f t="shared" ref="Q2115:Q2178" si="106">IF(AND(M2115=1,N2115=1,O2115=0,P2115=0),1,0)</f>
        <v>1</v>
      </c>
      <c r="R2115" s="1">
        <v>43585</v>
      </c>
      <c r="S2115" s="16">
        <f t="shared" ref="S2115:S2178" si="107">IF(AND(R2115 &lt;&gt; "", R2115 &lt;&gt; "n/a"), R2115-DATE(2018,12,3), 0)</f>
        <v>148</v>
      </c>
    </row>
    <row r="2116" spans="1:19" x14ac:dyDescent="0.2">
      <c r="A2116" t="str">
        <f>INDEX(FamilyPlateData!$A:$A,MATCH($I2116,FamilyPlateData!$H:$H,0))</f>
        <v>F05M07</v>
      </c>
      <c r="B2116" t="str">
        <f>INDEX(FamilyPlateData!$C:$C,MATCH($I2116,FamilyPlateData!$H:$H,0))</f>
        <v>05</v>
      </c>
      <c r="C2116" t="str">
        <f>INDEX(FamilyPlateData!$D:$D,MATCH($I2116,FamilyPlateData!$H:$H,0))</f>
        <v>07</v>
      </c>
      <c r="D2116">
        <f>INDEX(FamilyPlateData!$B:$B,MATCH($I2116,FamilyPlateData!$H:$H,0))</f>
        <v>2</v>
      </c>
      <c r="E2116">
        <v>1</v>
      </c>
      <c r="F2116" s="19">
        <v>91</v>
      </c>
      <c r="G2116" t="s">
        <v>1</v>
      </c>
      <c r="H2116" s="5">
        <v>6</v>
      </c>
      <c r="I2116" t="s">
        <v>410</v>
      </c>
      <c r="J2116" s="15" t="str">
        <f t="shared" si="105"/>
        <v>1-91A-6</v>
      </c>
      <c r="K2116">
        <f>INDEX(FamilyPlateData!I:I,MATCH(I2116,FamilyPlateData!H:H,0))</f>
        <v>5</v>
      </c>
      <c r="L2116" t="str">
        <f>INDEX(FamilyPlateData!J:J,MATCH(I2116,FamilyPlateData!H:H,0))</f>
        <v>A1</v>
      </c>
      <c r="M2116">
        <v>1</v>
      </c>
      <c r="N2116">
        <v>1</v>
      </c>
      <c r="O2116">
        <f>IF(_xlfn.IFNA(INDEX(ShrinkageData!H:H,MATCH(J2116,ShrinkageData!H:H,0)), 0) = 0, 0, 1)</f>
        <v>0</v>
      </c>
      <c r="P2116">
        <v>0</v>
      </c>
      <c r="Q2116">
        <f t="shared" si="106"/>
        <v>1</v>
      </c>
      <c r="R2116" s="1">
        <v>43587</v>
      </c>
      <c r="S2116" s="16">
        <f t="shared" si="107"/>
        <v>150</v>
      </c>
    </row>
    <row r="2117" spans="1:19" x14ac:dyDescent="0.2">
      <c r="A2117" t="str">
        <f>INDEX(FamilyPlateData!$A:$A,MATCH($I2117,FamilyPlateData!$H:$H,0))</f>
        <v>F05M07</v>
      </c>
      <c r="B2117" t="str">
        <f>INDEX(FamilyPlateData!$C:$C,MATCH($I2117,FamilyPlateData!$H:$H,0))</f>
        <v>05</v>
      </c>
      <c r="C2117" t="str">
        <f>INDEX(FamilyPlateData!$D:$D,MATCH($I2117,FamilyPlateData!$H:$H,0))</f>
        <v>07</v>
      </c>
      <c r="D2117">
        <f>INDEX(FamilyPlateData!$B:$B,MATCH($I2117,FamilyPlateData!$H:$H,0))</f>
        <v>2</v>
      </c>
      <c r="E2117">
        <v>1</v>
      </c>
      <c r="F2117" s="19">
        <v>91</v>
      </c>
      <c r="G2117" t="s">
        <v>2</v>
      </c>
      <c r="H2117" s="5">
        <v>1</v>
      </c>
      <c r="I2117" t="s">
        <v>411</v>
      </c>
      <c r="J2117" s="15" t="str">
        <f t="shared" si="105"/>
        <v>1-91B-1</v>
      </c>
      <c r="K2117">
        <f>INDEX(FamilyPlateData!I:I,MATCH(I2117,FamilyPlateData!H:H,0))</f>
        <v>5</v>
      </c>
      <c r="L2117" t="str">
        <f>INDEX(FamilyPlateData!J:J,MATCH(I2117,FamilyPlateData!H:H,0))</f>
        <v>A1</v>
      </c>
      <c r="M2117">
        <v>1</v>
      </c>
      <c r="N2117">
        <v>1</v>
      </c>
      <c r="O2117">
        <f>IF(_xlfn.IFNA(INDEX(ShrinkageData!H:H,MATCH(J2117,ShrinkageData!H:H,0)), 0) = 0, 0, 1)</f>
        <v>0</v>
      </c>
      <c r="P2117">
        <v>0</v>
      </c>
      <c r="Q2117">
        <f t="shared" si="106"/>
        <v>1</v>
      </c>
      <c r="R2117" s="1">
        <v>43591</v>
      </c>
      <c r="S2117" s="16">
        <f t="shared" si="107"/>
        <v>154</v>
      </c>
    </row>
    <row r="2118" spans="1:19" x14ac:dyDescent="0.2">
      <c r="A2118" t="str">
        <f>INDEX(FamilyPlateData!$A:$A,MATCH($I2118,FamilyPlateData!$H:$H,0))</f>
        <v>F05M07</v>
      </c>
      <c r="B2118" t="str">
        <f>INDEX(FamilyPlateData!$C:$C,MATCH($I2118,FamilyPlateData!$H:$H,0))</f>
        <v>05</v>
      </c>
      <c r="C2118" t="str">
        <f>INDEX(FamilyPlateData!$D:$D,MATCH($I2118,FamilyPlateData!$H:$H,0))</f>
        <v>07</v>
      </c>
      <c r="D2118">
        <f>INDEX(FamilyPlateData!$B:$B,MATCH($I2118,FamilyPlateData!$H:$H,0))</f>
        <v>2</v>
      </c>
      <c r="E2118">
        <v>1</v>
      </c>
      <c r="F2118" s="19">
        <v>91</v>
      </c>
      <c r="G2118" t="s">
        <v>2</v>
      </c>
      <c r="H2118" s="5">
        <v>2</v>
      </c>
      <c r="I2118" t="s">
        <v>411</v>
      </c>
      <c r="J2118" s="15" t="str">
        <f t="shared" si="105"/>
        <v>1-91B-2</v>
      </c>
      <c r="K2118">
        <f>INDEX(FamilyPlateData!I:I,MATCH(I2118,FamilyPlateData!H:H,0))</f>
        <v>5</v>
      </c>
      <c r="L2118" t="str">
        <f>INDEX(FamilyPlateData!J:J,MATCH(I2118,FamilyPlateData!H:H,0))</f>
        <v>A1</v>
      </c>
      <c r="M2118">
        <v>0</v>
      </c>
      <c r="N2118">
        <v>0</v>
      </c>
      <c r="O2118">
        <f>IF(_xlfn.IFNA(INDEX(ShrinkageData!H:H,MATCH(J2118,ShrinkageData!H:H,0)), 0) = 0, 0, 1)</f>
        <v>0</v>
      </c>
      <c r="P2118">
        <v>0</v>
      </c>
      <c r="Q2118">
        <f t="shared" si="106"/>
        <v>0</v>
      </c>
      <c r="R2118" s="1" t="s">
        <v>921</v>
      </c>
      <c r="S2118" s="16">
        <f t="shared" si="107"/>
        <v>0</v>
      </c>
    </row>
    <row r="2119" spans="1:19" x14ac:dyDescent="0.2">
      <c r="A2119" t="str">
        <f>INDEX(FamilyPlateData!$A:$A,MATCH($I2119,FamilyPlateData!$H:$H,0))</f>
        <v>F05M07</v>
      </c>
      <c r="B2119" t="str">
        <f>INDEX(FamilyPlateData!$C:$C,MATCH($I2119,FamilyPlateData!$H:$H,0))</f>
        <v>05</v>
      </c>
      <c r="C2119" t="str">
        <f>INDEX(FamilyPlateData!$D:$D,MATCH($I2119,FamilyPlateData!$H:$H,0))</f>
        <v>07</v>
      </c>
      <c r="D2119">
        <f>INDEX(FamilyPlateData!$B:$B,MATCH($I2119,FamilyPlateData!$H:$H,0))</f>
        <v>2</v>
      </c>
      <c r="E2119">
        <v>1</v>
      </c>
      <c r="F2119" s="19">
        <v>91</v>
      </c>
      <c r="G2119" t="s">
        <v>2</v>
      </c>
      <c r="H2119" s="5">
        <v>3</v>
      </c>
      <c r="I2119" t="s">
        <v>411</v>
      </c>
      <c r="J2119" s="15" t="str">
        <f t="shared" si="105"/>
        <v>1-91B-3</v>
      </c>
      <c r="K2119">
        <f>INDEX(FamilyPlateData!I:I,MATCH(I2119,FamilyPlateData!H:H,0))</f>
        <v>5</v>
      </c>
      <c r="L2119" t="str">
        <f>INDEX(FamilyPlateData!J:J,MATCH(I2119,FamilyPlateData!H:H,0))</f>
        <v>A1</v>
      </c>
      <c r="M2119">
        <v>1</v>
      </c>
      <c r="N2119">
        <v>1</v>
      </c>
      <c r="O2119">
        <f>IF(_xlfn.IFNA(INDEX(ShrinkageData!H:H,MATCH(J2119,ShrinkageData!H:H,0)), 0) = 0, 0, 1)</f>
        <v>0</v>
      </c>
      <c r="P2119">
        <v>0</v>
      </c>
      <c r="Q2119">
        <f t="shared" si="106"/>
        <v>1</v>
      </c>
      <c r="R2119" s="1">
        <v>43585</v>
      </c>
      <c r="S2119" s="16">
        <f t="shared" si="107"/>
        <v>148</v>
      </c>
    </row>
    <row r="2120" spans="1:19" x14ac:dyDescent="0.2">
      <c r="A2120" t="str">
        <f>INDEX(FamilyPlateData!$A:$A,MATCH($I2120,FamilyPlateData!$H:$H,0))</f>
        <v>F05M07</v>
      </c>
      <c r="B2120" t="str">
        <f>INDEX(FamilyPlateData!$C:$C,MATCH($I2120,FamilyPlateData!$H:$H,0))</f>
        <v>05</v>
      </c>
      <c r="C2120" t="str">
        <f>INDEX(FamilyPlateData!$D:$D,MATCH($I2120,FamilyPlateData!$H:$H,0))</f>
        <v>07</v>
      </c>
      <c r="D2120">
        <f>INDEX(FamilyPlateData!$B:$B,MATCH($I2120,FamilyPlateData!$H:$H,0))</f>
        <v>2</v>
      </c>
      <c r="E2120">
        <v>1</v>
      </c>
      <c r="F2120" s="19">
        <v>91</v>
      </c>
      <c r="G2120" t="s">
        <v>2</v>
      </c>
      <c r="H2120" s="5">
        <v>4</v>
      </c>
      <c r="I2120" t="s">
        <v>411</v>
      </c>
      <c r="J2120" s="15" t="str">
        <f t="shared" si="105"/>
        <v>1-91B-4</v>
      </c>
      <c r="K2120">
        <f>INDEX(FamilyPlateData!I:I,MATCH(I2120,FamilyPlateData!H:H,0))</f>
        <v>5</v>
      </c>
      <c r="L2120" t="str">
        <f>INDEX(FamilyPlateData!J:J,MATCH(I2120,FamilyPlateData!H:H,0))</f>
        <v>A1</v>
      </c>
      <c r="M2120">
        <v>1</v>
      </c>
      <c r="N2120">
        <v>1</v>
      </c>
      <c r="O2120">
        <f>IF(_xlfn.IFNA(INDEX(ShrinkageData!H:H,MATCH(J2120,ShrinkageData!H:H,0)), 0) = 0, 0, 1)</f>
        <v>0</v>
      </c>
      <c r="P2120">
        <v>0</v>
      </c>
      <c r="Q2120">
        <f t="shared" si="106"/>
        <v>1</v>
      </c>
      <c r="R2120" s="1">
        <v>43595</v>
      </c>
      <c r="S2120" s="16">
        <f t="shared" si="107"/>
        <v>158</v>
      </c>
    </row>
    <row r="2121" spans="1:19" x14ac:dyDescent="0.2">
      <c r="A2121" t="str">
        <f>INDEX(FamilyPlateData!$A:$A,MATCH($I2121,FamilyPlateData!$H:$H,0))</f>
        <v>F05M07</v>
      </c>
      <c r="B2121" t="str">
        <f>INDEX(FamilyPlateData!$C:$C,MATCH($I2121,FamilyPlateData!$H:$H,0))</f>
        <v>05</v>
      </c>
      <c r="C2121" t="str">
        <f>INDEX(FamilyPlateData!$D:$D,MATCH($I2121,FamilyPlateData!$H:$H,0))</f>
        <v>07</v>
      </c>
      <c r="D2121">
        <f>INDEX(FamilyPlateData!$B:$B,MATCH($I2121,FamilyPlateData!$H:$H,0))</f>
        <v>2</v>
      </c>
      <c r="E2121">
        <v>1</v>
      </c>
      <c r="F2121" s="19">
        <v>91</v>
      </c>
      <c r="G2121" t="s">
        <v>2</v>
      </c>
      <c r="H2121" s="5">
        <v>5</v>
      </c>
      <c r="I2121" t="s">
        <v>411</v>
      </c>
      <c r="J2121" s="15" t="str">
        <f t="shared" si="105"/>
        <v>1-91B-5</v>
      </c>
      <c r="K2121">
        <f>INDEX(FamilyPlateData!I:I,MATCH(I2121,FamilyPlateData!H:H,0))</f>
        <v>5</v>
      </c>
      <c r="L2121" t="str">
        <f>INDEX(FamilyPlateData!J:J,MATCH(I2121,FamilyPlateData!H:H,0))</f>
        <v>A1</v>
      </c>
      <c r="M2121">
        <v>1</v>
      </c>
      <c r="N2121" s="7">
        <v>1</v>
      </c>
      <c r="O2121">
        <f>IF(_xlfn.IFNA(INDEX(ShrinkageData!H:H,MATCH(J2121,ShrinkageData!H:H,0)), 0) = 0, 0, 1)</f>
        <v>0</v>
      </c>
      <c r="P2121" s="7">
        <v>0</v>
      </c>
      <c r="Q2121">
        <f t="shared" si="106"/>
        <v>1</v>
      </c>
      <c r="R2121" s="2">
        <v>43600</v>
      </c>
      <c r="S2121" s="16">
        <f t="shared" si="107"/>
        <v>163</v>
      </c>
    </row>
    <row r="2122" spans="1:19" x14ac:dyDescent="0.2">
      <c r="A2122" t="str">
        <f>INDEX(FamilyPlateData!$A:$A,MATCH($I2122,FamilyPlateData!$H:$H,0))</f>
        <v>F05M07</v>
      </c>
      <c r="B2122" t="str">
        <f>INDEX(FamilyPlateData!$C:$C,MATCH($I2122,FamilyPlateData!$H:$H,0))</f>
        <v>05</v>
      </c>
      <c r="C2122" t="str">
        <f>INDEX(FamilyPlateData!$D:$D,MATCH($I2122,FamilyPlateData!$H:$H,0))</f>
        <v>07</v>
      </c>
      <c r="D2122">
        <f>INDEX(FamilyPlateData!$B:$B,MATCH($I2122,FamilyPlateData!$H:$H,0))</f>
        <v>2</v>
      </c>
      <c r="E2122">
        <v>1</v>
      </c>
      <c r="F2122" s="19">
        <v>91</v>
      </c>
      <c r="G2122" t="s">
        <v>2</v>
      </c>
      <c r="H2122" s="5">
        <v>6</v>
      </c>
      <c r="I2122" t="s">
        <v>411</v>
      </c>
      <c r="J2122" s="15" t="str">
        <f t="shared" si="105"/>
        <v>1-91B-6</v>
      </c>
      <c r="K2122">
        <f>INDEX(FamilyPlateData!I:I,MATCH(I2122,FamilyPlateData!H:H,0))</f>
        <v>5</v>
      </c>
      <c r="L2122" t="str">
        <f>INDEX(FamilyPlateData!J:J,MATCH(I2122,FamilyPlateData!H:H,0))</f>
        <v>A1</v>
      </c>
      <c r="M2122">
        <v>1</v>
      </c>
      <c r="N2122">
        <v>1</v>
      </c>
      <c r="O2122">
        <f>IF(_xlfn.IFNA(INDEX(ShrinkageData!H:H,MATCH(J2122,ShrinkageData!H:H,0)), 0) = 0, 0, 1)</f>
        <v>0</v>
      </c>
      <c r="P2122">
        <v>0</v>
      </c>
      <c r="Q2122">
        <f t="shared" si="106"/>
        <v>1</v>
      </c>
      <c r="R2122" s="1">
        <v>43587</v>
      </c>
      <c r="S2122" s="16">
        <f t="shared" si="107"/>
        <v>150</v>
      </c>
    </row>
    <row r="2123" spans="1:19" x14ac:dyDescent="0.2">
      <c r="A2123" t="str">
        <f>INDEX(FamilyPlateData!$A:$A,MATCH($I2123,FamilyPlateData!$H:$H,0))</f>
        <v>F10M15</v>
      </c>
      <c r="B2123" t="str">
        <f>INDEX(FamilyPlateData!$C:$C,MATCH($I2123,FamilyPlateData!$H:$H,0))</f>
        <v>10</v>
      </c>
      <c r="C2123" t="str">
        <f>INDEX(FamilyPlateData!$D:$D,MATCH($I2123,FamilyPlateData!$H:$H,0))</f>
        <v>15</v>
      </c>
      <c r="D2123">
        <f>INDEX(FamilyPlateData!$B:$B,MATCH($I2123,FamilyPlateData!$H:$H,0))</f>
        <v>4</v>
      </c>
      <c r="E2123">
        <v>1</v>
      </c>
      <c r="F2123" s="19">
        <v>91</v>
      </c>
      <c r="G2123" t="s">
        <v>3</v>
      </c>
      <c r="H2123" s="5">
        <v>1</v>
      </c>
      <c r="I2123" t="s">
        <v>412</v>
      </c>
      <c r="J2123" s="15" t="str">
        <f t="shared" si="105"/>
        <v>1-91C-1</v>
      </c>
      <c r="K2123">
        <f>INDEX(FamilyPlateData!I:I,MATCH(I2123,FamilyPlateData!H:H,0))</f>
        <v>5</v>
      </c>
      <c r="L2123" t="str">
        <f>INDEX(FamilyPlateData!J:J,MATCH(I2123,FamilyPlateData!H:H,0))</f>
        <v>A2</v>
      </c>
      <c r="M2123">
        <v>1</v>
      </c>
      <c r="N2123" s="7">
        <v>1</v>
      </c>
      <c r="O2123">
        <f>IF(_xlfn.IFNA(INDEX(ShrinkageData!H:H,MATCH(J2123,ShrinkageData!H:H,0)), 0) = 0, 0, 1)</f>
        <v>0</v>
      </c>
      <c r="P2123" s="7">
        <v>0</v>
      </c>
      <c r="Q2123">
        <f t="shared" si="106"/>
        <v>1</v>
      </c>
      <c r="R2123" s="2">
        <v>43600</v>
      </c>
      <c r="S2123" s="16">
        <f t="shared" si="107"/>
        <v>163</v>
      </c>
    </row>
    <row r="2124" spans="1:19" x14ac:dyDescent="0.2">
      <c r="A2124" t="str">
        <f>INDEX(FamilyPlateData!$A:$A,MATCH($I2124,FamilyPlateData!$H:$H,0))</f>
        <v>F10M15</v>
      </c>
      <c r="B2124" t="str">
        <f>INDEX(FamilyPlateData!$C:$C,MATCH($I2124,FamilyPlateData!$H:$H,0))</f>
        <v>10</v>
      </c>
      <c r="C2124" t="str">
        <f>INDEX(FamilyPlateData!$D:$D,MATCH($I2124,FamilyPlateData!$H:$H,0))</f>
        <v>15</v>
      </c>
      <c r="D2124">
        <f>INDEX(FamilyPlateData!$B:$B,MATCH($I2124,FamilyPlateData!$H:$H,0))</f>
        <v>4</v>
      </c>
      <c r="E2124">
        <v>1</v>
      </c>
      <c r="F2124" s="19">
        <v>91</v>
      </c>
      <c r="G2124" t="s">
        <v>3</v>
      </c>
      <c r="H2124" s="5">
        <v>2</v>
      </c>
      <c r="I2124" t="s">
        <v>412</v>
      </c>
      <c r="J2124" s="15" t="str">
        <f t="shared" si="105"/>
        <v>1-91C-2</v>
      </c>
      <c r="K2124">
        <f>INDEX(FamilyPlateData!I:I,MATCH(I2124,FamilyPlateData!H:H,0))</f>
        <v>5</v>
      </c>
      <c r="L2124" t="str">
        <f>INDEX(FamilyPlateData!J:J,MATCH(I2124,FamilyPlateData!H:H,0))</f>
        <v>A2</v>
      </c>
      <c r="M2124">
        <v>1</v>
      </c>
      <c r="N2124">
        <v>1</v>
      </c>
      <c r="O2124">
        <f>IF(_xlfn.IFNA(INDEX(ShrinkageData!H:H,MATCH(J2124,ShrinkageData!H:H,0)), 0) = 0, 0, 1)</f>
        <v>0</v>
      </c>
      <c r="P2124">
        <v>0</v>
      </c>
      <c r="Q2124">
        <f t="shared" si="106"/>
        <v>1</v>
      </c>
      <c r="R2124" s="1">
        <v>43595</v>
      </c>
      <c r="S2124" s="16">
        <f t="shared" si="107"/>
        <v>158</v>
      </c>
    </row>
    <row r="2125" spans="1:19" x14ac:dyDescent="0.2">
      <c r="A2125" t="str">
        <f>INDEX(FamilyPlateData!$A:$A,MATCH($I2125,FamilyPlateData!$H:$H,0))</f>
        <v>F10M15</v>
      </c>
      <c r="B2125" t="str">
        <f>INDEX(FamilyPlateData!$C:$C,MATCH($I2125,FamilyPlateData!$H:$H,0))</f>
        <v>10</v>
      </c>
      <c r="C2125" t="str">
        <f>INDEX(FamilyPlateData!$D:$D,MATCH($I2125,FamilyPlateData!$H:$H,0))</f>
        <v>15</v>
      </c>
      <c r="D2125">
        <f>INDEX(FamilyPlateData!$B:$B,MATCH($I2125,FamilyPlateData!$H:$H,0))</f>
        <v>4</v>
      </c>
      <c r="E2125">
        <v>1</v>
      </c>
      <c r="F2125" s="19">
        <v>91</v>
      </c>
      <c r="G2125" t="s">
        <v>3</v>
      </c>
      <c r="H2125" s="5">
        <v>3</v>
      </c>
      <c r="I2125" t="s">
        <v>412</v>
      </c>
      <c r="J2125" s="15" t="str">
        <f t="shared" si="105"/>
        <v>1-91C-3</v>
      </c>
      <c r="K2125">
        <f>INDEX(FamilyPlateData!I:I,MATCH(I2125,FamilyPlateData!H:H,0))</f>
        <v>5</v>
      </c>
      <c r="L2125" t="str">
        <f>INDEX(FamilyPlateData!J:J,MATCH(I2125,FamilyPlateData!H:H,0))</f>
        <v>A2</v>
      </c>
      <c r="M2125">
        <v>1</v>
      </c>
      <c r="N2125" s="7">
        <v>1</v>
      </c>
      <c r="O2125">
        <f>IF(_xlfn.IFNA(INDEX(ShrinkageData!H:H,MATCH(J2125,ShrinkageData!H:H,0)), 0) = 0, 0, 1)</f>
        <v>0</v>
      </c>
      <c r="P2125" s="7">
        <v>0</v>
      </c>
      <c r="Q2125">
        <f t="shared" si="106"/>
        <v>1</v>
      </c>
      <c r="R2125" s="2">
        <v>43600</v>
      </c>
      <c r="S2125" s="16">
        <f t="shared" si="107"/>
        <v>163</v>
      </c>
    </row>
    <row r="2126" spans="1:19" x14ac:dyDescent="0.2">
      <c r="A2126" t="str">
        <f>INDEX(FamilyPlateData!$A:$A,MATCH($I2126,FamilyPlateData!$H:$H,0))</f>
        <v>F10M15</v>
      </c>
      <c r="B2126" t="str">
        <f>INDEX(FamilyPlateData!$C:$C,MATCH($I2126,FamilyPlateData!$H:$H,0))</f>
        <v>10</v>
      </c>
      <c r="C2126" t="str">
        <f>INDEX(FamilyPlateData!$D:$D,MATCH($I2126,FamilyPlateData!$H:$H,0))</f>
        <v>15</v>
      </c>
      <c r="D2126">
        <f>INDEX(FamilyPlateData!$B:$B,MATCH($I2126,FamilyPlateData!$H:$H,0))</f>
        <v>4</v>
      </c>
      <c r="E2126">
        <v>1</v>
      </c>
      <c r="F2126" s="19">
        <v>91</v>
      </c>
      <c r="G2126" t="s">
        <v>3</v>
      </c>
      <c r="H2126" s="5">
        <v>4</v>
      </c>
      <c r="I2126" t="s">
        <v>412</v>
      </c>
      <c r="J2126" s="15" t="str">
        <f t="shared" si="105"/>
        <v>1-91C-4</v>
      </c>
      <c r="K2126">
        <f>INDEX(FamilyPlateData!I:I,MATCH(I2126,FamilyPlateData!H:H,0))</f>
        <v>5</v>
      </c>
      <c r="L2126" t="str">
        <f>INDEX(FamilyPlateData!J:J,MATCH(I2126,FamilyPlateData!H:H,0))</f>
        <v>A2</v>
      </c>
      <c r="M2126">
        <v>1</v>
      </c>
      <c r="N2126">
        <v>1</v>
      </c>
      <c r="O2126">
        <f>IF(_xlfn.IFNA(INDEX(ShrinkageData!H:H,MATCH(J2126,ShrinkageData!H:H,0)), 0) = 0, 0, 1)</f>
        <v>0</v>
      </c>
      <c r="P2126">
        <v>0</v>
      </c>
      <c r="Q2126">
        <f t="shared" si="106"/>
        <v>1</v>
      </c>
      <c r="R2126" s="1">
        <v>43595</v>
      </c>
      <c r="S2126" s="16">
        <f t="shared" si="107"/>
        <v>158</v>
      </c>
    </row>
    <row r="2127" spans="1:19" x14ac:dyDescent="0.2">
      <c r="A2127" t="str">
        <f>INDEX(FamilyPlateData!$A:$A,MATCH($I2127,FamilyPlateData!$H:$H,0))</f>
        <v>F10M15</v>
      </c>
      <c r="B2127" t="str">
        <f>INDEX(FamilyPlateData!$C:$C,MATCH($I2127,FamilyPlateData!$H:$H,0))</f>
        <v>10</v>
      </c>
      <c r="C2127" t="str">
        <f>INDEX(FamilyPlateData!$D:$D,MATCH($I2127,FamilyPlateData!$H:$H,0))</f>
        <v>15</v>
      </c>
      <c r="D2127">
        <f>INDEX(FamilyPlateData!$B:$B,MATCH($I2127,FamilyPlateData!$H:$H,0))</f>
        <v>4</v>
      </c>
      <c r="E2127">
        <v>1</v>
      </c>
      <c r="F2127" s="19">
        <v>91</v>
      </c>
      <c r="G2127" t="s">
        <v>3</v>
      </c>
      <c r="H2127" s="5">
        <v>5</v>
      </c>
      <c r="I2127" t="s">
        <v>412</v>
      </c>
      <c r="J2127" s="15" t="str">
        <f t="shared" si="105"/>
        <v>1-91C-5</v>
      </c>
      <c r="K2127">
        <f>INDEX(FamilyPlateData!I:I,MATCH(I2127,FamilyPlateData!H:H,0))</f>
        <v>5</v>
      </c>
      <c r="L2127" t="str">
        <f>INDEX(FamilyPlateData!J:J,MATCH(I2127,FamilyPlateData!H:H,0))</f>
        <v>A2</v>
      </c>
      <c r="M2127">
        <v>1</v>
      </c>
      <c r="N2127">
        <v>1</v>
      </c>
      <c r="O2127">
        <f>IF(_xlfn.IFNA(INDEX(ShrinkageData!H:H,MATCH(J2127,ShrinkageData!H:H,0)), 0) = 0, 0, 1)</f>
        <v>0</v>
      </c>
      <c r="P2127">
        <v>0</v>
      </c>
      <c r="Q2127">
        <f t="shared" si="106"/>
        <v>1</v>
      </c>
      <c r="R2127" s="1">
        <v>43595</v>
      </c>
      <c r="S2127" s="16">
        <f t="shared" si="107"/>
        <v>158</v>
      </c>
    </row>
    <row r="2128" spans="1:19" x14ac:dyDescent="0.2">
      <c r="A2128" t="str">
        <f>INDEX(FamilyPlateData!$A:$A,MATCH($I2128,FamilyPlateData!$H:$H,0))</f>
        <v>F10M15</v>
      </c>
      <c r="B2128" t="str">
        <f>INDEX(FamilyPlateData!$C:$C,MATCH($I2128,FamilyPlateData!$H:$H,0))</f>
        <v>10</v>
      </c>
      <c r="C2128" t="str">
        <f>INDEX(FamilyPlateData!$D:$D,MATCH($I2128,FamilyPlateData!$H:$H,0))</f>
        <v>15</v>
      </c>
      <c r="D2128">
        <f>INDEX(FamilyPlateData!$B:$B,MATCH($I2128,FamilyPlateData!$H:$H,0))</f>
        <v>4</v>
      </c>
      <c r="E2128">
        <v>1</v>
      </c>
      <c r="F2128" s="19">
        <v>91</v>
      </c>
      <c r="G2128" t="s">
        <v>3</v>
      </c>
      <c r="H2128" s="5">
        <v>6</v>
      </c>
      <c r="I2128" t="s">
        <v>412</v>
      </c>
      <c r="J2128" s="15" t="str">
        <f t="shared" si="105"/>
        <v>1-91C-6</v>
      </c>
      <c r="K2128">
        <f>INDEX(FamilyPlateData!I:I,MATCH(I2128,FamilyPlateData!H:H,0))</f>
        <v>5</v>
      </c>
      <c r="L2128" t="str">
        <f>INDEX(FamilyPlateData!J:J,MATCH(I2128,FamilyPlateData!H:H,0))</f>
        <v>A2</v>
      </c>
      <c r="M2128">
        <v>1</v>
      </c>
      <c r="N2128" s="7">
        <v>1</v>
      </c>
      <c r="O2128">
        <f>IF(_xlfn.IFNA(INDEX(ShrinkageData!H:H,MATCH(J2128,ShrinkageData!H:H,0)), 0) = 0, 0, 1)</f>
        <v>0</v>
      </c>
      <c r="P2128" s="7">
        <v>0</v>
      </c>
      <c r="Q2128">
        <f t="shared" si="106"/>
        <v>1</v>
      </c>
      <c r="R2128" s="2">
        <v>43600</v>
      </c>
      <c r="S2128" s="16">
        <f t="shared" si="107"/>
        <v>163</v>
      </c>
    </row>
    <row r="2129" spans="1:19" x14ac:dyDescent="0.2">
      <c r="A2129" t="str">
        <f>INDEX(FamilyPlateData!$A:$A,MATCH($I2129,FamilyPlateData!$H:$H,0))</f>
        <v>F10M15</v>
      </c>
      <c r="B2129" t="str">
        <f>INDEX(FamilyPlateData!$C:$C,MATCH($I2129,FamilyPlateData!$H:$H,0))</f>
        <v>10</v>
      </c>
      <c r="C2129" t="str">
        <f>INDEX(FamilyPlateData!$D:$D,MATCH($I2129,FamilyPlateData!$H:$H,0))</f>
        <v>15</v>
      </c>
      <c r="D2129">
        <f>INDEX(FamilyPlateData!$B:$B,MATCH($I2129,FamilyPlateData!$H:$H,0))</f>
        <v>4</v>
      </c>
      <c r="E2129">
        <v>1</v>
      </c>
      <c r="F2129" s="19">
        <v>91</v>
      </c>
      <c r="G2129" t="s">
        <v>4</v>
      </c>
      <c r="H2129" s="5">
        <v>1</v>
      </c>
      <c r="I2129" t="s">
        <v>413</v>
      </c>
      <c r="J2129" s="15" t="str">
        <f t="shared" si="105"/>
        <v>1-91D-1</v>
      </c>
      <c r="K2129">
        <f>INDEX(FamilyPlateData!I:I,MATCH(I2129,FamilyPlateData!H:H,0))</f>
        <v>5</v>
      </c>
      <c r="L2129" t="str">
        <f>INDEX(FamilyPlateData!J:J,MATCH(I2129,FamilyPlateData!H:H,0))</f>
        <v>A2</v>
      </c>
      <c r="M2129">
        <v>1</v>
      </c>
      <c r="N2129">
        <v>1</v>
      </c>
      <c r="O2129">
        <f>IF(_xlfn.IFNA(INDEX(ShrinkageData!H:H,MATCH(J2129,ShrinkageData!H:H,0)), 0) = 0, 0, 1)</f>
        <v>0</v>
      </c>
      <c r="P2129">
        <v>0</v>
      </c>
      <c r="Q2129">
        <f t="shared" si="106"/>
        <v>1</v>
      </c>
      <c r="R2129" s="1">
        <v>43595</v>
      </c>
      <c r="S2129" s="16">
        <f t="shared" si="107"/>
        <v>158</v>
      </c>
    </row>
    <row r="2130" spans="1:19" x14ac:dyDescent="0.2">
      <c r="A2130" t="str">
        <f>INDEX(FamilyPlateData!$A:$A,MATCH($I2130,FamilyPlateData!$H:$H,0))</f>
        <v>F10M15</v>
      </c>
      <c r="B2130" t="str">
        <f>INDEX(FamilyPlateData!$C:$C,MATCH($I2130,FamilyPlateData!$H:$H,0))</f>
        <v>10</v>
      </c>
      <c r="C2130" t="str">
        <f>INDEX(FamilyPlateData!$D:$D,MATCH($I2130,FamilyPlateData!$H:$H,0))</f>
        <v>15</v>
      </c>
      <c r="D2130">
        <f>INDEX(FamilyPlateData!$B:$B,MATCH($I2130,FamilyPlateData!$H:$H,0))</f>
        <v>4</v>
      </c>
      <c r="E2130">
        <v>1</v>
      </c>
      <c r="F2130" s="19">
        <v>91</v>
      </c>
      <c r="G2130" t="s">
        <v>4</v>
      </c>
      <c r="H2130" s="5">
        <v>2</v>
      </c>
      <c r="I2130" t="s">
        <v>413</v>
      </c>
      <c r="J2130" s="15" t="str">
        <f t="shared" si="105"/>
        <v>1-91D-2</v>
      </c>
      <c r="K2130">
        <f>INDEX(FamilyPlateData!I:I,MATCH(I2130,FamilyPlateData!H:H,0))</f>
        <v>5</v>
      </c>
      <c r="L2130" t="str">
        <f>INDEX(FamilyPlateData!J:J,MATCH(I2130,FamilyPlateData!H:H,0))</f>
        <v>A2</v>
      </c>
      <c r="M2130">
        <v>1</v>
      </c>
      <c r="N2130">
        <v>1</v>
      </c>
      <c r="O2130">
        <f>IF(_xlfn.IFNA(INDEX(ShrinkageData!H:H,MATCH(J2130,ShrinkageData!H:H,0)), 0) = 0, 0, 1)</f>
        <v>0</v>
      </c>
      <c r="P2130">
        <v>0</v>
      </c>
      <c r="Q2130">
        <f t="shared" si="106"/>
        <v>1</v>
      </c>
      <c r="R2130" s="1">
        <v>43595</v>
      </c>
      <c r="S2130" s="16">
        <f t="shared" si="107"/>
        <v>158</v>
      </c>
    </row>
    <row r="2131" spans="1:19" x14ac:dyDescent="0.2">
      <c r="A2131" t="str">
        <f>INDEX(FamilyPlateData!$A:$A,MATCH($I2131,FamilyPlateData!$H:$H,0))</f>
        <v>F10M15</v>
      </c>
      <c r="B2131" t="str">
        <f>INDEX(FamilyPlateData!$C:$C,MATCH($I2131,FamilyPlateData!$H:$H,0))</f>
        <v>10</v>
      </c>
      <c r="C2131" t="str">
        <f>INDEX(FamilyPlateData!$D:$D,MATCH($I2131,FamilyPlateData!$H:$H,0))</f>
        <v>15</v>
      </c>
      <c r="D2131">
        <f>INDEX(FamilyPlateData!$B:$B,MATCH($I2131,FamilyPlateData!$H:$H,0))</f>
        <v>4</v>
      </c>
      <c r="E2131">
        <v>1</v>
      </c>
      <c r="F2131" s="19">
        <v>91</v>
      </c>
      <c r="G2131" t="s">
        <v>4</v>
      </c>
      <c r="H2131" s="5">
        <v>3</v>
      </c>
      <c r="I2131" t="s">
        <v>413</v>
      </c>
      <c r="J2131" s="15" t="str">
        <f t="shared" si="105"/>
        <v>1-91D-3</v>
      </c>
      <c r="K2131">
        <f>INDEX(FamilyPlateData!I:I,MATCH(I2131,FamilyPlateData!H:H,0))</f>
        <v>5</v>
      </c>
      <c r="L2131" t="str">
        <f>INDEX(FamilyPlateData!J:J,MATCH(I2131,FamilyPlateData!H:H,0))</f>
        <v>A2</v>
      </c>
      <c r="M2131">
        <v>1</v>
      </c>
      <c r="N2131" s="7">
        <v>1</v>
      </c>
      <c r="O2131">
        <f>IF(_xlfn.IFNA(INDEX(ShrinkageData!H:H,MATCH(J2131,ShrinkageData!H:H,0)), 0) = 0, 0, 1)</f>
        <v>0</v>
      </c>
      <c r="P2131" s="7">
        <v>0</v>
      </c>
      <c r="Q2131">
        <f t="shared" si="106"/>
        <v>1</v>
      </c>
      <c r="R2131" s="2">
        <v>43600</v>
      </c>
      <c r="S2131" s="16">
        <f t="shared" si="107"/>
        <v>163</v>
      </c>
    </row>
    <row r="2132" spans="1:19" x14ac:dyDescent="0.2">
      <c r="A2132" t="str">
        <f>INDEX(FamilyPlateData!$A:$A,MATCH($I2132,FamilyPlateData!$H:$H,0))</f>
        <v>F10M15</v>
      </c>
      <c r="B2132" t="str">
        <f>INDEX(FamilyPlateData!$C:$C,MATCH($I2132,FamilyPlateData!$H:$H,0))</f>
        <v>10</v>
      </c>
      <c r="C2132" t="str">
        <f>INDEX(FamilyPlateData!$D:$D,MATCH($I2132,FamilyPlateData!$H:$H,0))</f>
        <v>15</v>
      </c>
      <c r="D2132">
        <f>INDEX(FamilyPlateData!$B:$B,MATCH($I2132,FamilyPlateData!$H:$H,0))</f>
        <v>4</v>
      </c>
      <c r="E2132">
        <v>1</v>
      </c>
      <c r="F2132" s="19">
        <v>91</v>
      </c>
      <c r="G2132" t="s">
        <v>4</v>
      </c>
      <c r="H2132" s="5">
        <v>4</v>
      </c>
      <c r="I2132" t="s">
        <v>413</v>
      </c>
      <c r="J2132" s="15" t="str">
        <f t="shared" si="105"/>
        <v>1-91D-4</v>
      </c>
      <c r="K2132">
        <f>INDEX(FamilyPlateData!I:I,MATCH(I2132,FamilyPlateData!H:H,0))</f>
        <v>5</v>
      </c>
      <c r="L2132" t="str">
        <f>INDEX(FamilyPlateData!J:J,MATCH(I2132,FamilyPlateData!H:H,0))</f>
        <v>A2</v>
      </c>
      <c r="M2132">
        <v>1</v>
      </c>
      <c r="N2132">
        <v>1</v>
      </c>
      <c r="O2132">
        <f>IF(_xlfn.IFNA(INDEX(ShrinkageData!H:H,MATCH(J2132,ShrinkageData!H:H,0)), 0) = 0, 0, 1)</f>
        <v>0</v>
      </c>
      <c r="P2132">
        <v>0</v>
      </c>
      <c r="Q2132">
        <f t="shared" si="106"/>
        <v>1</v>
      </c>
      <c r="R2132" s="1">
        <v>43595</v>
      </c>
      <c r="S2132" s="16">
        <f t="shared" si="107"/>
        <v>158</v>
      </c>
    </row>
    <row r="2133" spans="1:19" x14ac:dyDescent="0.2">
      <c r="A2133" t="str">
        <f>INDEX(FamilyPlateData!$A:$A,MATCH($I2133,FamilyPlateData!$H:$H,0))</f>
        <v>F10M15</v>
      </c>
      <c r="B2133" t="str">
        <f>INDEX(FamilyPlateData!$C:$C,MATCH($I2133,FamilyPlateData!$H:$H,0))</f>
        <v>10</v>
      </c>
      <c r="C2133" t="str">
        <f>INDEX(FamilyPlateData!$D:$D,MATCH($I2133,FamilyPlateData!$H:$H,0))</f>
        <v>15</v>
      </c>
      <c r="D2133">
        <f>INDEX(FamilyPlateData!$B:$B,MATCH($I2133,FamilyPlateData!$H:$H,0))</f>
        <v>4</v>
      </c>
      <c r="E2133">
        <v>1</v>
      </c>
      <c r="F2133" s="19">
        <v>91</v>
      </c>
      <c r="G2133" t="s">
        <v>4</v>
      </c>
      <c r="H2133" s="5">
        <v>5</v>
      </c>
      <c r="I2133" t="s">
        <v>413</v>
      </c>
      <c r="J2133" s="15" t="str">
        <f t="shared" si="105"/>
        <v>1-91D-5</v>
      </c>
      <c r="K2133">
        <f>INDEX(FamilyPlateData!I:I,MATCH(I2133,FamilyPlateData!H:H,0))</f>
        <v>5</v>
      </c>
      <c r="L2133" t="str">
        <f>INDEX(FamilyPlateData!J:J,MATCH(I2133,FamilyPlateData!H:H,0))</f>
        <v>A2</v>
      </c>
      <c r="M2133">
        <v>1</v>
      </c>
      <c r="N2133">
        <v>1</v>
      </c>
      <c r="O2133">
        <f>IF(_xlfn.IFNA(INDEX(ShrinkageData!H:H,MATCH(J2133,ShrinkageData!H:H,0)), 0) = 0, 0, 1)</f>
        <v>0</v>
      </c>
      <c r="P2133">
        <v>0</v>
      </c>
      <c r="Q2133">
        <f t="shared" si="106"/>
        <v>1</v>
      </c>
      <c r="R2133" s="1">
        <v>43595</v>
      </c>
      <c r="S2133" s="16">
        <f t="shared" si="107"/>
        <v>158</v>
      </c>
    </row>
    <row r="2134" spans="1:19" x14ac:dyDescent="0.2">
      <c r="A2134" t="str">
        <f>INDEX(FamilyPlateData!$A:$A,MATCH($I2134,FamilyPlateData!$H:$H,0))</f>
        <v>F10M15</v>
      </c>
      <c r="B2134" t="str">
        <f>INDEX(FamilyPlateData!$C:$C,MATCH($I2134,FamilyPlateData!$H:$H,0))</f>
        <v>10</v>
      </c>
      <c r="C2134" t="str">
        <f>INDEX(FamilyPlateData!$D:$D,MATCH($I2134,FamilyPlateData!$H:$H,0))</f>
        <v>15</v>
      </c>
      <c r="D2134">
        <f>INDEX(FamilyPlateData!$B:$B,MATCH($I2134,FamilyPlateData!$H:$H,0))</f>
        <v>4</v>
      </c>
      <c r="E2134">
        <v>1</v>
      </c>
      <c r="F2134" s="19">
        <v>91</v>
      </c>
      <c r="G2134" t="s">
        <v>4</v>
      </c>
      <c r="H2134" s="5">
        <v>6</v>
      </c>
      <c r="I2134" t="s">
        <v>413</v>
      </c>
      <c r="J2134" s="15" t="str">
        <f t="shared" si="105"/>
        <v>1-91D-6</v>
      </c>
      <c r="K2134">
        <f>INDEX(FamilyPlateData!I:I,MATCH(I2134,FamilyPlateData!H:H,0))</f>
        <v>5</v>
      </c>
      <c r="L2134" t="str">
        <f>INDEX(FamilyPlateData!J:J,MATCH(I2134,FamilyPlateData!H:H,0))</f>
        <v>A2</v>
      </c>
      <c r="M2134">
        <v>1</v>
      </c>
      <c r="N2134" s="7">
        <v>1</v>
      </c>
      <c r="O2134">
        <f>IF(_xlfn.IFNA(INDEX(ShrinkageData!H:H,MATCH(J2134,ShrinkageData!H:H,0)), 0) = 0, 0, 1)</f>
        <v>0</v>
      </c>
      <c r="P2134" s="7">
        <v>0</v>
      </c>
      <c r="Q2134">
        <f t="shared" si="106"/>
        <v>1</v>
      </c>
      <c r="R2134" s="2">
        <v>43600</v>
      </c>
      <c r="S2134" s="16">
        <f t="shared" si="107"/>
        <v>163</v>
      </c>
    </row>
    <row r="2135" spans="1:19" x14ac:dyDescent="0.2">
      <c r="A2135" t="str">
        <f>INDEX(FamilyPlateData!$A:$A,MATCH($I2135,FamilyPlateData!$H:$H,0))</f>
        <v>F02M03</v>
      </c>
      <c r="B2135" t="str">
        <f>INDEX(FamilyPlateData!$C:$C,MATCH($I2135,FamilyPlateData!$H:$H,0))</f>
        <v>02</v>
      </c>
      <c r="C2135" t="str">
        <f>INDEX(FamilyPlateData!$D:$D,MATCH($I2135,FamilyPlateData!$H:$H,0))</f>
        <v>03</v>
      </c>
      <c r="D2135">
        <f>INDEX(FamilyPlateData!$B:$B,MATCH($I2135,FamilyPlateData!$H:$H,0))</f>
        <v>1</v>
      </c>
      <c r="E2135">
        <v>1</v>
      </c>
      <c r="F2135" s="19">
        <v>92</v>
      </c>
      <c r="G2135" t="s">
        <v>1</v>
      </c>
      <c r="H2135" s="5">
        <v>1</v>
      </c>
      <c r="I2135" t="s">
        <v>414</v>
      </c>
      <c r="J2135" s="15" t="str">
        <f t="shared" si="105"/>
        <v>1-92A-1</v>
      </c>
      <c r="K2135">
        <f>INDEX(FamilyPlateData!I:I,MATCH(I2135,FamilyPlateData!H:H,0))</f>
        <v>5</v>
      </c>
      <c r="L2135" t="str">
        <f>INDEX(FamilyPlateData!J:J,MATCH(I2135,FamilyPlateData!H:H,0))</f>
        <v>A2</v>
      </c>
      <c r="M2135">
        <v>1</v>
      </c>
      <c r="N2135">
        <v>1</v>
      </c>
      <c r="O2135">
        <f>IF(_xlfn.IFNA(INDEX(ShrinkageData!H:H,MATCH(J2135,ShrinkageData!H:H,0)), 0) = 0, 0, 1)</f>
        <v>0</v>
      </c>
      <c r="P2135">
        <v>0</v>
      </c>
      <c r="Q2135">
        <f t="shared" si="106"/>
        <v>1</v>
      </c>
      <c r="R2135" s="1">
        <v>43595</v>
      </c>
      <c r="S2135" s="16">
        <f t="shared" si="107"/>
        <v>158</v>
      </c>
    </row>
    <row r="2136" spans="1:19" x14ac:dyDescent="0.2">
      <c r="A2136" t="str">
        <f>INDEX(FamilyPlateData!$A:$A,MATCH($I2136,FamilyPlateData!$H:$H,0))</f>
        <v>F02M03</v>
      </c>
      <c r="B2136" t="str">
        <f>INDEX(FamilyPlateData!$C:$C,MATCH($I2136,FamilyPlateData!$H:$H,0))</f>
        <v>02</v>
      </c>
      <c r="C2136" t="str">
        <f>INDEX(FamilyPlateData!$D:$D,MATCH($I2136,FamilyPlateData!$H:$H,0))</f>
        <v>03</v>
      </c>
      <c r="D2136">
        <f>INDEX(FamilyPlateData!$B:$B,MATCH($I2136,FamilyPlateData!$H:$H,0))</f>
        <v>1</v>
      </c>
      <c r="E2136">
        <v>1</v>
      </c>
      <c r="F2136" s="19">
        <v>92</v>
      </c>
      <c r="G2136" t="s">
        <v>1</v>
      </c>
      <c r="H2136" s="5">
        <v>2</v>
      </c>
      <c r="I2136" t="s">
        <v>414</v>
      </c>
      <c r="J2136" s="15" t="str">
        <f t="shared" si="105"/>
        <v>1-92A-2</v>
      </c>
      <c r="K2136">
        <f>INDEX(FamilyPlateData!I:I,MATCH(I2136,FamilyPlateData!H:H,0))</f>
        <v>5</v>
      </c>
      <c r="L2136" t="str">
        <f>INDEX(FamilyPlateData!J:J,MATCH(I2136,FamilyPlateData!H:H,0))</f>
        <v>A2</v>
      </c>
      <c r="M2136">
        <v>1</v>
      </c>
      <c r="N2136" s="7">
        <v>1</v>
      </c>
      <c r="O2136">
        <f>IF(_xlfn.IFNA(INDEX(ShrinkageData!H:H,MATCH(J2136,ShrinkageData!H:H,0)), 0) = 0, 0, 1)</f>
        <v>0</v>
      </c>
      <c r="P2136" s="7">
        <v>0</v>
      </c>
      <c r="Q2136">
        <f t="shared" si="106"/>
        <v>1</v>
      </c>
      <c r="R2136" s="2">
        <v>43600</v>
      </c>
      <c r="S2136" s="16">
        <f t="shared" si="107"/>
        <v>163</v>
      </c>
    </row>
    <row r="2137" spans="1:19" x14ac:dyDescent="0.2">
      <c r="A2137" t="str">
        <f>INDEX(FamilyPlateData!$A:$A,MATCH($I2137,FamilyPlateData!$H:$H,0))</f>
        <v>F02M03</v>
      </c>
      <c r="B2137" t="str">
        <f>INDEX(FamilyPlateData!$C:$C,MATCH($I2137,FamilyPlateData!$H:$H,0))</f>
        <v>02</v>
      </c>
      <c r="C2137" t="str">
        <f>INDEX(FamilyPlateData!$D:$D,MATCH($I2137,FamilyPlateData!$H:$H,0))</f>
        <v>03</v>
      </c>
      <c r="D2137">
        <f>INDEX(FamilyPlateData!$B:$B,MATCH($I2137,FamilyPlateData!$H:$H,0))</f>
        <v>1</v>
      </c>
      <c r="E2137">
        <v>1</v>
      </c>
      <c r="F2137" s="19">
        <v>92</v>
      </c>
      <c r="G2137" t="s">
        <v>1</v>
      </c>
      <c r="H2137" s="5">
        <v>3</v>
      </c>
      <c r="I2137" t="s">
        <v>414</v>
      </c>
      <c r="J2137" s="15" t="str">
        <f t="shared" si="105"/>
        <v>1-92A-3</v>
      </c>
      <c r="K2137">
        <f>INDEX(FamilyPlateData!I:I,MATCH(I2137,FamilyPlateData!H:H,0))</f>
        <v>5</v>
      </c>
      <c r="L2137" t="str">
        <f>INDEX(FamilyPlateData!J:J,MATCH(I2137,FamilyPlateData!H:H,0))</f>
        <v>A2</v>
      </c>
      <c r="M2137">
        <v>1</v>
      </c>
      <c r="N2137" s="7">
        <v>1</v>
      </c>
      <c r="O2137">
        <f>IF(_xlfn.IFNA(INDEX(ShrinkageData!H:H,MATCH(J2137,ShrinkageData!H:H,0)), 0) = 0, 0, 1)</f>
        <v>0</v>
      </c>
      <c r="P2137" s="7">
        <v>0</v>
      </c>
      <c r="Q2137">
        <f t="shared" si="106"/>
        <v>1</v>
      </c>
      <c r="R2137" s="2">
        <v>43600</v>
      </c>
      <c r="S2137" s="16">
        <f t="shared" si="107"/>
        <v>163</v>
      </c>
    </row>
    <row r="2138" spans="1:19" x14ac:dyDescent="0.2">
      <c r="A2138" t="str">
        <f>INDEX(FamilyPlateData!$A:$A,MATCH($I2138,FamilyPlateData!$H:$H,0))</f>
        <v>F02M03</v>
      </c>
      <c r="B2138" t="str">
        <f>INDEX(FamilyPlateData!$C:$C,MATCH($I2138,FamilyPlateData!$H:$H,0))</f>
        <v>02</v>
      </c>
      <c r="C2138" t="str">
        <f>INDEX(FamilyPlateData!$D:$D,MATCH($I2138,FamilyPlateData!$H:$H,0))</f>
        <v>03</v>
      </c>
      <c r="D2138">
        <f>INDEX(FamilyPlateData!$B:$B,MATCH($I2138,FamilyPlateData!$H:$H,0))</f>
        <v>1</v>
      </c>
      <c r="E2138">
        <v>1</v>
      </c>
      <c r="F2138" s="19">
        <v>92</v>
      </c>
      <c r="G2138" t="s">
        <v>1</v>
      </c>
      <c r="H2138" s="5">
        <v>4</v>
      </c>
      <c r="I2138" t="s">
        <v>414</v>
      </c>
      <c r="J2138" s="15" t="str">
        <f t="shared" si="105"/>
        <v>1-92A-4</v>
      </c>
      <c r="K2138">
        <f>INDEX(FamilyPlateData!I:I,MATCH(I2138,FamilyPlateData!H:H,0))</f>
        <v>5</v>
      </c>
      <c r="L2138" t="str">
        <f>INDEX(FamilyPlateData!J:J,MATCH(I2138,FamilyPlateData!H:H,0))</f>
        <v>A2</v>
      </c>
      <c r="M2138">
        <v>1</v>
      </c>
      <c r="N2138" s="7">
        <v>1</v>
      </c>
      <c r="O2138">
        <f>IF(_xlfn.IFNA(INDEX(ShrinkageData!H:H,MATCH(J2138,ShrinkageData!H:H,0)), 0) = 0, 0, 1)</f>
        <v>0</v>
      </c>
      <c r="P2138" s="7">
        <v>0</v>
      </c>
      <c r="Q2138">
        <f t="shared" si="106"/>
        <v>1</v>
      </c>
      <c r="R2138" s="2">
        <v>43600</v>
      </c>
      <c r="S2138" s="16">
        <f t="shared" si="107"/>
        <v>163</v>
      </c>
    </row>
    <row r="2139" spans="1:19" x14ac:dyDescent="0.2">
      <c r="A2139" t="str">
        <f>INDEX(FamilyPlateData!$A:$A,MATCH($I2139,FamilyPlateData!$H:$H,0))</f>
        <v>F02M03</v>
      </c>
      <c r="B2139" t="str">
        <f>INDEX(FamilyPlateData!$C:$C,MATCH($I2139,FamilyPlateData!$H:$H,0))</f>
        <v>02</v>
      </c>
      <c r="C2139" t="str">
        <f>INDEX(FamilyPlateData!$D:$D,MATCH($I2139,FamilyPlateData!$H:$H,0))</f>
        <v>03</v>
      </c>
      <c r="D2139">
        <f>INDEX(FamilyPlateData!$B:$B,MATCH($I2139,FamilyPlateData!$H:$H,0))</f>
        <v>1</v>
      </c>
      <c r="E2139">
        <v>1</v>
      </c>
      <c r="F2139" s="19">
        <v>92</v>
      </c>
      <c r="G2139" t="s">
        <v>1</v>
      </c>
      <c r="H2139" s="5">
        <v>5</v>
      </c>
      <c r="I2139" t="s">
        <v>414</v>
      </c>
      <c r="J2139" s="15" t="str">
        <f t="shared" si="105"/>
        <v>1-92A-5</v>
      </c>
      <c r="K2139">
        <f>INDEX(FamilyPlateData!I:I,MATCH(I2139,FamilyPlateData!H:H,0))</f>
        <v>5</v>
      </c>
      <c r="L2139" t="str">
        <f>INDEX(FamilyPlateData!J:J,MATCH(I2139,FamilyPlateData!H:H,0))</f>
        <v>A2</v>
      </c>
      <c r="M2139">
        <v>1</v>
      </c>
      <c r="N2139" s="7">
        <v>1</v>
      </c>
      <c r="O2139">
        <f>IF(_xlfn.IFNA(INDEX(ShrinkageData!H:H,MATCH(J2139,ShrinkageData!H:H,0)), 0) = 0, 0, 1)</f>
        <v>0</v>
      </c>
      <c r="P2139" s="7">
        <v>0</v>
      </c>
      <c r="Q2139">
        <f t="shared" si="106"/>
        <v>1</v>
      </c>
      <c r="R2139" s="2">
        <v>43600</v>
      </c>
      <c r="S2139" s="16">
        <f t="shared" si="107"/>
        <v>163</v>
      </c>
    </row>
    <row r="2140" spans="1:19" x14ac:dyDescent="0.2">
      <c r="A2140" t="str">
        <f>INDEX(FamilyPlateData!$A:$A,MATCH($I2140,FamilyPlateData!$H:$H,0))</f>
        <v>F02M03</v>
      </c>
      <c r="B2140" t="str">
        <f>INDEX(FamilyPlateData!$C:$C,MATCH($I2140,FamilyPlateData!$H:$H,0))</f>
        <v>02</v>
      </c>
      <c r="C2140" t="str">
        <f>INDEX(FamilyPlateData!$D:$D,MATCH($I2140,FamilyPlateData!$H:$H,0))</f>
        <v>03</v>
      </c>
      <c r="D2140">
        <f>INDEX(FamilyPlateData!$B:$B,MATCH($I2140,FamilyPlateData!$H:$H,0))</f>
        <v>1</v>
      </c>
      <c r="E2140">
        <v>1</v>
      </c>
      <c r="F2140" s="19">
        <v>92</v>
      </c>
      <c r="G2140" t="s">
        <v>1</v>
      </c>
      <c r="H2140" s="5">
        <v>6</v>
      </c>
      <c r="I2140" t="s">
        <v>414</v>
      </c>
      <c r="J2140" s="15" t="str">
        <f t="shared" si="105"/>
        <v>1-92A-6</v>
      </c>
      <c r="K2140">
        <f>INDEX(FamilyPlateData!I:I,MATCH(I2140,FamilyPlateData!H:H,0))</f>
        <v>5</v>
      </c>
      <c r="L2140" t="str">
        <f>INDEX(FamilyPlateData!J:J,MATCH(I2140,FamilyPlateData!H:H,0))</f>
        <v>A2</v>
      </c>
      <c r="M2140">
        <v>0</v>
      </c>
      <c r="N2140">
        <v>0</v>
      </c>
      <c r="O2140">
        <f>IF(_xlfn.IFNA(INDEX(ShrinkageData!H:H,MATCH(J2140,ShrinkageData!H:H,0)), 0) = 0, 0, 1)</f>
        <v>0</v>
      </c>
      <c r="P2140">
        <v>0</v>
      </c>
      <c r="Q2140">
        <f t="shared" si="106"/>
        <v>0</v>
      </c>
      <c r="R2140" s="1" t="s">
        <v>921</v>
      </c>
      <c r="S2140" s="16">
        <f t="shared" si="107"/>
        <v>0</v>
      </c>
    </row>
    <row r="2141" spans="1:19" x14ac:dyDescent="0.2">
      <c r="A2141" t="str">
        <f>INDEX(FamilyPlateData!$A:$A,MATCH($I2141,FamilyPlateData!$H:$H,0))</f>
        <v>F02M03</v>
      </c>
      <c r="B2141" t="str">
        <f>INDEX(FamilyPlateData!$C:$C,MATCH($I2141,FamilyPlateData!$H:$H,0))</f>
        <v>02</v>
      </c>
      <c r="C2141" t="str">
        <f>INDEX(FamilyPlateData!$D:$D,MATCH($I2141,FamilyPlateData!$H:$H,0))</f>
        <v>03</v>
      </c>
      <c r="D2141">
        <f>INDEX(FamilyPlateData!$B:$B,MATCH($I2141,FamilyPlateData!$H:$H,0))</f>
        <v>1</v>
      </c>
      <c r="E2141">
        <v>1</v>
      </c>
      <c r="F2141" s="19">
        <v>92</v>
      </c>
      <c r="G2141" t="s">
        <v>2</v>
      </c>
      <c r="H2141" s="5">
        <v>1</v>
      </c>
      <c r="I2141" t="s">
        <v>415</v>
      </c>
      <c r="J2141" s="15" t="str">
        <f t="shared" si="105"/>
        <v>1-92B-1</v>
      </c>
      <c r="K2141">
        <f>INDEX(FamilyPlateData!I:I,MATCH(I2141,FamilyPlateData!H:H,0))</f>
        <v>5</v>
      </c>
      <c r="L2141" t="str">
        <f>INDEX(FamilyPlateData!J:J,MATCH(I2141,FamilyPlateData!H:H,0))</f>
        <v>A2</v>
      </c>
      <c r="M2141">
        <v>1</v>
      </c>
      <c r="N2141" s="7">
        <v>1</v>
      </c>
      <c r="O2141">
        <f>IF(_xlfn.IFNA(INDEX(ShrinkageData!H:H,MATCH(J2141,ShrinkageData!H:H,0)), 0) = 0, 0, 1)</f>
        <v>0</v>
      </c>
      <c r="P2141" s="7">
        <v>0</v>
      </c>
      <c r="Q2141">
        <f t="shared" si="106"/>
        <v>1</v>
      </c>
      <c r="R2141" s="2">
        <v>43600</v>
      </c>
      <c r="S2141" s="16">
        <f t="shared" si="107"/>
        <v>163</v>
      </c>
    </row>
    <row r="2142" spans="1:19" x14ac:dyDescent="0.2">
      <c r="A2142" t="str">
        <f>INDEX(FamilyPlateData!$A:$A,MATCH($I2142,FamilyPlateData!$H:$H,0))</f>
        <v>F02M03</v>
      </c>
      <c r="B2142" t="str">
        <f>INDEX(FamilyPlateData!$C:$C,MATCH($I2142,FamilyPlateData!$H:$H,0))</f>
        <v>02</v>
      </c>
      <c r="C2142" t="str">
        <f>INDEX(FamilyPlateData!$D:$D,MATCH($I2142,FamilyPlateData!$H:$H,0))</f>
        <v>03</v>
      </c>
      <c r="D2142">
        <f>INDEX(FamilyPlateData!$B:$B,MATCH($I2142,FamilyPlateData!$H:$H,0))</f>
        <v>1</v>
      </c>
      <c r="E2142">
        <v>1</v>
      </c>
      <c r="F2142" s="19">
        <v>92</v>
      </c>
      <c r="G2142" t="s">
        <v>2</v>
      </c>
      <c r="H2142" s="5">
        <v>2</v>
      </c>
      <c r="I2142" t="s">
        <v>415</v>
      </c>
      <c r="J2142" s="15" t="str">
        <f t="shared" si="105"/>
        <v>1-92B-2</v>
      </c>
      <c r="K2142">
        <f>INDEX(FamilyPlateData!I:I,MATCH(I2142,FamilyPlateData!H:H,0))</f>
        <v>5</v>
      </c>
      <c r="L2142" t="str">
        <f>INDEX(FamilyPlateData!J:J,MATCH(I2142,FamilyPlateData!H:H,0))</f>
        <v>A2</v>
      </c>
      <c r="M2142">
        <v>1</v>
      </c>
      <c r="N2142">
        <v>1</v>
      </c>
      <c r="O2142">
        <f>IF(_xlfn.IFNA(INDEX(ShrinkageData!H:H,MATCH(J2142,ShrinkageData!H:H,0)), 0) = 0, 0, 1)</f>
        <v>0</v>
      </c>
      <c r="P2142">
        <v>0</v>
      </c>
      <c r="Q2142">
        <f t="shared" si="106"/>
        <v>1</v>
      </c>
      <c r="R2142" s="1">
        <v>43595</v>
      </c>
      <c r="S2142" s="16">
        <f t="shared" si="107"/>
        <v>158</v>
      </c>
    </row>
    <row r="2143" spans="1:19" x14ac:dyDescent="0.2">
      <c r="A2143" t="str">
        <f>INDEX(FamilyPlateData!$A:$A,MATCH($I2143,FamilyPlateData!$H:$H,0))</f>
        <v>F02M03</v>
      </c>
      <c r="B2143" t="str">
        <f>INDEX(FamilyPlateData!$C:$C,MATCH($I2143,FamilyPlateData!$H:$H,0))</f>
        <v>02</v>
      </c>
      <c r="C2143" t="str">
        <f>INDEX(FamilyPlateData!$D:$D,MATCH($I2143,FamilyPlateData!$H:$H,0))</f>
        <v>03</v>
      </c>
      <c r="D2143">
        <f>INDEX(FamilyPlateData!$B:$B,MATCH($I2143,FamilyPlateData!$H:$H,0))</f>
        <v>1</v>
      </c>
      <c r="E2143">
        <v>1</v>
      </c>
      <c r="F2143" s="19">
        <v>92</v>
      </c>
      <c r="G2143" t="s">
        <v>2</v>
      </c>
      <c r="H2143" s="5">
        <v>3</v>
      </c>
      <c r="I2143" t="s">
        <v>415</v>
      </c>
      <c r="J2143" s="15" t="str">
        <f t="shared" si="105"/>
        <v>1-92B-3</v>
      </c>
      <c r="K2143">
        <f>INDEX(FamilyPlateData!I:I,MATCH(I2143,FamilyPlateData!H:H,0))</f>
        <v>5</v>
      </c>
      <c r="L2143" t="str">
        <f>INDEX(FamilyPlateData!J:J,MATCH(I2143,FamilyPlateData!H:H,0))</f>
        <v>A2</v>
      </c>
      <c r="M2143">
        <v>1</v>
      </c>
      <c r="N2143">
        <v>1</v>
      </c>
      <c r="O2143">
        <f>IF(_xlfn.IFNA(INDEX(ShrinkageData!H:H,MATCH(J2143,ShrinkageData!H:H,0)), 0) = 0, 0, 1)</f>
        <v>0</v>
      </c>
      <c r="P2143">
        <v>0</v>
      </c>
      <c r="Q2143">
        <f t="shared" si="106"/>
        <v>1</v>
      </c>
      <c r="R2143" s="1">
        <v>43595</v>
      </c>
      <c r="S2143" s="16">
        <f t="shared" si="107"/>
        <v>158</v>
      </c>
    </row>
    <row r="2144" spans="1:19" x14ac:dyDescent="0.2">
      <c r="A2144" t="str">
        <f>INDEX(FamilyPlateData!$A:$A,MATCH($I2144,FamilyPlateData!$H:$H,0))</f>
        <v>F02M03</v>
      </c>
      <c r="B2144" t="str">
        <f>INDEX(FamilyPlateData!$C:$C,MATCH($I2144,FamilyPlateData!$H:$H,0))</f>
        <v>02</v>
      </c>
      <c r="C2144" t="str">
        <f>INDEX(FamilyPlateData!$D:$D,MATCH($I2144,FamilyPlateData!$H:$H,0))</f>
        <v>03</v>
      </c>
      <c r="D2144">
        <f>INDEX(FamilyPlateData!$B:$B,MATCH($I2144,FamilyPlateData!$H:$H,0))</f>
        <v>1</v>
      </c>
      <c r="E2144">
        <v>1</v>
      </c>
      <c r="F2144" s="19">
        <v>92</v>
      </c>
      <c r="G2144" t="s">
        <v>2</v>
      </c>
      <c r="H2144" s="5">
        <v>4</v>
      </c>
      <c r="I2144" t="s">
        <v>415</v>
      </c>
      <c r="J2144" s="15" t="str">
        <f t="shared" si="105"/>
        <v>1-92B-4</v>
      </c>
      <c r="K2144">
        <f>INDEX(FamilyPlateData!I:I,MATCH(I2144,FamilyPlateData!H:H,0))</f>
        <v>5</v>
      </c>
      <c r="L2144" t="str">
        <f>INDEX(FamilyPlateData!J:J,MATCH(I2144,FamilyPlateData!H:H,0))</f>
        <v>A2</v>
      </c>
      <c r="M2144">
        <v>1</v>
      </c>
      <c r="N2144">
        <v>1</v>
      </c>
      <c r="O2144">
        <f>IF(_xlfn.IFNA(INDEX(ShrinkageData!H:H,MATCH(J2144,ShrinkageData!H:H,0)), 0) = 0, 0, 1)</f>
        <v>0</v>
      </c>
      <c r="P2144">
        <v>0</v>
      </c>
      <c r="Q2144">
        <f t="shared" si="106"/>
        <v>1</v>
      </c>
      <c r="R2144" s="1">
        <v>43595</v>
      </c>
      <c r="S2144" s="16">
        <f t="shared" si="107"/>
        <v>158</v>
      </c>
    </row>
    <row r="2145" spans="1:19" x14ac:dyDescent="0.2">
      <c r="A2145" t="str">
        <f>INDEX(FamilyPlateData!$A:$A,MATCH($I2145,FamilyPlateData!$H:$H,0))</f>
        <v>F02M03</v>
      </c>
      <c r="B2145" t="str">
        <f>INDEX(FamilyPlateData!$C:$C,MATCH($I2145,FamilyPlateData!$H:$H,0))</f>
        <v>02</v>
      </c>
      <c r="C2145" t="str">
        <f>INDEX(FamilyPlateData!$D:$D,MATCH($I2145,FamilyPlateData!$H:$H,0))</f>
        <v>03</v>
      </c>
      <c r="D2145">
        <f>INDEX(FamilyPlateData!$B:$B,MATCH($I2145,FamilyPlateData!$H:$H,0))</f>
        <v>1</v>
      </c>
      <c r="E2145">
        <v>1</v>
      </c>
      <c r="F2145" s="19">
        <v>92</v>
      </c>
      <c r="G2145" t="s">
        <v>2</v>
      </c>
      <c r="H2145" s="5">
        <v>5</v>
      </c>
      <c r="I2145" t="s">
        <v>415</v>
      </c>
      <c r="J2145" s="15" t="str">
        <f t="shared" si="105"/>
        <v>1-92B-5</v>
      </c>
      <c r="K2145">
        <f>INDEX(FamilyPlateData!I:I,MATCH(I2145,FamilyPlateData!H:H,0))</f>
        <v>5</v>
      </c>
      <c r="L2145" t="str">
        <f>INDEX(FamilyPlateData!J:J,MATCH(I2145,FamilyPlateData!H:H,0))</f>
        <v>A2</v>
      </c>
      <c r="M2145">
        <v>1</v>
      </c>
      <c r="N2145" s="7">
        <v>1</v>
      </c>
      <c r="O2145">
        <f>IF(_xlfn.IFNA(INDEX(ShrinkageData!H:H,MATCH(J2145,ShrinkageData!H:H,0)), 0) = 0, 0, 1)</f>
        <v>0</v>
      </c>
      <c r="P2145" s="7">
        <v>0</v>
      </c>
      <c r="Q2145">
        <f t="shared" si="106"/>
        <v>1</v>
      </c>
      <c r="R2145" s="2">
        <v>43600</v>
      </c>
      <c r="S2145" s="16">
        <f t="shared" si="107"/>
        <v>163</v>
      </c>
    </row>
    <row r="2146" spans="1:19" x14ac:dyDescent="0.2">
      <c r="A2146" t="str">
        <f>INDEX(FamilyPlateData!$A:$A,MATCH($I2146,FamilyPlateData!$H:$H,0))</f>
        <v>F02M03</v>
      </c>
      <c r="B2146" t="str">
        <f>INDEX(FamilyPlateData!$C:$C,MATCH($I2146,FamilyPlateData!$H:$H,0))</f>
        <v>02</v>
      </c>
      <c r="C2146" t="str">
        <f>INDEX(FamilyPlateData!$D:$D,MATCH($I2146,FamilyPlateData!$H:$H,0))</f>
        <v>03</v>
      </c>
      <c r="D2146">
        <f>INDEX(FamilyPlateData!$B:$B,MATCH($I2146,FamilyPlateData!$H:$H,0))</f>
        <v>1</v>
      </c>
      <c r="E2146">
        <v>1</v>
      </c>
      <c r="F2146" s="19">
        <v>92</v>
      </c>
      <c r="G2146" t="s">
        <v>2</v>
      </c>
      <c r="H2146" s="5">
        <v>6</v>
      </c>
      <c r="I2146" t="s">
        <v>415</v>
      </c>
      <c r="J2146" s="15" t="str">
        <f t="shared" si="105"/>
        <v>1-92B-6</v>
      </c>
      <c r="K2146">
        <f>INDEX(FamilyPlateData!I:I,MATCH(I2146,FamilyPlateData!H:H,0))</f>
        <v>5</v>
      </c>
      <c r="L2146" t="str">
        <f>INDEX(FamilyPlateData!J:J,MATCH(I2146,FamilyPlateData!H:H,0))</f>
        <v>A2</v>
      </c>
      <c r="M2146">
        <v>1</v>
      </c>
      <c r="N2146" s="7">
        <v>1</v>
      </c>
      <c r="O2146">
        <f>IF(_xlfn.IFNA(INDEX(ShrinkageData!H:H,MATCH(J2146,ShrinkageData!H:H,0)), 0) = 0, 0, 1)</f>
        <v>0</v>
      </c>
      <c r="P2146" s="7">
        <v>0</v>
      </c>
      <c r="Q2146">
        <f t="shared" si="106"/>
        <v>1</v>
      </c>
      <c r="R2146" s="2">
        <v>43600</v>
      </c>
      <c r="S2146" s="16">
        <f t="shared" si="107"/>
        <v>163</v>
      </c>
    </row>
    <row r="2147" spans="1:19" x14ac:dyDescent="0.2">
      <c r="A2147" t="str">
        <f>INDEX(FamilyPlateData!$A:$A,MATCH($I2147,FamilyPlateData!$H:$H,0))</f>
        <v>F10M16</v>
      </c>
      <c r="B2147" t="str">
        <f>INDEX(FamilyPlateData!$C:$C,MATCH($I2147,FamilyPlateData!$H:$H,0))</f>
        <v>10</v>
      </c>
      <c r="C2147" t="str">
        <f>INDEX(FamilyPlateData!$D:$D,MATCH($I2147,FamilyPlateData!$H:$H,0))</f>
        <v>16</v>
      </c>
      <c r="D2147">
        <f>INDEX(FamilyPlateData!$B:$B,MATCH($I2147,FamilyPlateData!$H:$H,0))</f>
        <v>4</v>
      </c>
      <c r="E2147">
        <v>1</v>
      </c>
      <c r="F2147" s="19">
        <v>92</v>
      </c>
      <c r="G2147" t="s">
        <v>3</v>
      </c>
      <c r="H2147" s="5">
        <v>1</v>
      </c>
      <c r="I2147" t="s">
        <v>416</v>
      </c>
      <c r="J2147" s="15" t="str">
        <f t="shared" si="105"/>
        <v>1-92C-1</v>
      </c>
      <c r="K2147">
        <f>INDEX(FamilyPlateData!I:I,MATCH(I2147,FamilyPlateData!H:H,0))</f>
        <v>5</v>
      </c>
      <c r="L2147" t="str">
        <f>INDEX(FamilyPlateData!J:J,MATCH(I2147,FamilyPlateData!H:H,0))</f>
        <v>A2</v>
      </c>
      <c r="M2147">
        <v>1</v>
      </c>
      <c r="N2147" s="7">
        <v>1</v>
      </c>
      <c r="O2147">
        <f>IF(_xlfn.IFNA(INDEX(ShrinkageData!H:H,MATCH(J2147,ShrinkageData!H:H,0)), 0) = 0, 0, 1)</f>
        <v>0</v>
      </c>
      <c r="P2147" s="7">
        <v>0</v>
      </c>
      <c r="Q2147">
        <f t="shared" si="106"/>
        <v>1</v>
      </c>
      <c r="R2147" s="2">
        <v>43600</v>
      </c>
      <c r="S2147" s="16">
        <f t="shared" si="107"/>
        <v>163</v>
      </c>
    </row>
    <row r="2148" spans="1:19" x14ac:dyDescent="0.2">
      <c r="A2148" t="str">
        <f>INDEX(FamilyPlateData!$A:$A,MATCH($I2148,FamilyPlateData!$H:$H,0))</f>
        <v>F10M16</v>
      </c>
      <c r="B2148" t="str">
        <f>INDEX(FamilyPlateData!$C:$C,MATCH($I2148,FamilyPlateData!$H:$H,0))</f>
        <v>10</v>
      </c>
      <c r="C2148" t="str">
        <f>INDEX(FamilyPlateData!$D:$D,MATCH($I2148,FamilyPlateData!$H:$H,0))</f>
        <v>16</v>
      </c>
      <c r="D2148">
        <f>INDEX(FamilyPlateData!$B:$B,MATCH($I2148,FamilyPlateData!$H:$H,0))</f>
        <v>4</v>
      </c>
      <c r="E2148">
        <v>1</v>
      </c>
      <c r="F2148" s="19">
        <v>92</v>
      </c>
      <c r="G2148" t="s">
        <v>3</v>
      </c>
      <c r="H2148" s="5">
        <v>2</v>
      </c>
      <c r="I2148" t="s">
        <v>416</v>
      </c>
      <c r="J2148" s="15" t="str">
        <f t="shared" si="105"/>
        <v>1-92C-2</v>
      </c>
      <c r="K2148">
        <f>INDEX(FamilyPlateData!I:I,MATCH(I2148,FamilyPlateData!H:H,0))</f>
        <v>5</v>
      </c>
      <c r="L2148" t="str">
        <f>INDEX(FamilyPlateData!J:J,MATCH(I2148,FamilyPlateData!H:H,0))</f>
        <v>A2</v>
      </c>
      <c r="M2148">
        <v>1</v>
      </c>
      <c r="N2148" s="7">
        <v>1</v>
      </c>
      <c r="O2148">
        <f>IF(_xlfn.IFNA(INDEX(ShrinkageData!H:H,MATCH(J2148,ShrinkageData!H:H,0)), 0) = 0, 0, 1)</f>
        <v>0</v>
      </c>
      <c r="P2148" s="7">
        <v>0</v>
      </c>
      <c r="Q2148">
        <f t="shared" si="106"/>
        <v>1</v>
      </c>
      <c r="R2148" s="2">
        <v>43600</v>
      </c>
      <c r="S2148" s="16">
        <f t="shared" si="107"/>
        <v>163</v>
      </c>
    </row>
    <row r="2149" spans="1:19" x14ac:dyDescent="0.2">
      <c r="A2149" t="str">
        <f>INDEX(FamilyPlateData!$A:$A,MATCH($I2149,FamilyPlateData!$H:$H,0))</f>
        <v>F10M16</v>
      </c>
      <c r="B2149" t="str">
        <f>INDEX(FamilyPlateData!$C:$C,MATCH($I2149,FamilyPlateData!$H:$H,0))</f>
        <v>10</v>
      </c>
      <c r="C2149" t="str">
        <f>INDEX(FamilyPlateData!$D:$D,MATCH($I2149,FamilyPlateData!$H:$H,0))</f>
        <v>16</v>
      </c>
      <c r="D2149">
        <f>INDEX(FamilyPlateData!$B:$B,MATCH($I2149,FamilyPlateData!$H:$H,0))</f>
        <v>4</v>
      </c>
      <c r="E2149">
        <v>1</v>
      </c>
      <c r="F2149" s="19">
        <v>92</v>
      </c>
      <c r="G2149" t="s">
        <v>3</v>
      </c>
      <c r="H2149" s="5">
        <v>3</v>
      </c>
      <c r="I2149" t="s">
        <v>416</v>
      </c>
      <c r="J2149" s="15" t="str">
        <f t="shared" si="105"/>
        <v>1-92C-3</v>
      </c>
      <c r="K2149">
        <f>INDEX(FamilyPlateData!I:I,MATCH(I2149,FamilyPlateData!H:H,0))</f>
        <v>5</v>
      </c>
      <c r="L2149" t="str">
        <f>INDEX(FamilyPlateData!J:J,MATCH(I2149,FamilyPlateData!H:H,0))</f>
        <v>A2</v>
      </c>
      <c r="M2149">
        <v>1</v>
      </c>
      <c r="N2149" s="7">
        <v>1</v>
      </c>
      <c r="O2149">
        <f>IF(_xlfn.IFNA(INDEX(ShrinkageData!H:H,MATCH(J2149,ShrinkageData!H:H,0)), 0) = 0, 0, 1)</f>
        <v>0</v>
      </c>
      <c r="P2149" s="7">
        <v>0</v>
      </c>
      <c r="Q2149">
        <f t="shared" si="106"/>
        <v>1</v>
      </c>
      <c r="R2149" s="2">
        <v>43600</v>
      </c>
      <c r="S2149" s="16">
        <f t="shared" si="107"/>
        <v>163</v>
      </c>
    </row>
    <row r="2150" spans="1:19" x14ac:dyDescent="0.2">
      <c r="A2150" t="str">
        <f>INDEX(FamilyPlateData!$A:$A,MATCH($I2150,FamilyPlateData!$H:$H,0))</f>
        <v>F10M16</v>
      </c>
      <c r="B2150" t="str">
        <f>INDEX(FamilyPlateData!$C:$C,MATCH($I2150,FamilyPlateData!$H:$H,0))</f>
        <v>10</v>
      </c>
      <c r="C2150" t="str">
        <f>INDEX(FamilyPlateData!$D:$D,MATCH($I2150,FamilyPlateData!$H:$H,0))</f>
        <v>16</v>
      </c>
      <c r="D2150">
        <f>INDEX(FamilyPlateData!$B:$B,MATCH($I2150,FamilyPlateData!$H:$H,0))</f>
        <v>4</v>
      </c>
      <c r="E2150">
        <v>1</v>
      </c>
      <c r="F2150" s="19">
        <v>92</v>
      </c>
      <c r="G2150" t="s">
        <v>3</v>
      </c>
      <c r="H2150" s="5">
        <v>4</v>
      </c>
      <c r="I2150" t="s">
        <v>416</v>
      </c>
      <c r="J2150" s="15" t="str">
        <f t="shared" si="105"/>
        <v>1-92C-4</v>
      </c>
      <c r="K2150">
        <f>INDEX(FamilyPlateData!I:I,MATCH(I2150,FamilyPlateData!H:H,0))</f>
        <v>5</v>
      </c>
      <c r="L2150" t="str">
        <f>INDEX(FamilyPlateData!J:J,MATCH(I2150,FamilyPlateData!H:H,0))</f>
        <v>A2</v>
      </c>
      <c r="M2150">
        <v>1</v>
      </c>
      <c r="N2150" s="7">
        <v>1</v>
      </c>
      <c r="O2150">
        <f>IF(_xlfn.IFNA(INDEX(ShrinkageData!H:H,MATCH(J2150,ShrinkageData!H:H,0)), 0) = 0, 0, 1)</f>
        <v>0</v>
      </c>
      <c r="P2150" s="7">
        <v>0</v>
      </c>
      <c r="Q2150">
        <f t="shared" si="106"/>
        <v>1</v>
      </c>
      <c r="R2150" s="2">
        <v>43600</v>
      </c>
      <c r="S2150" s="16">
        <f t="shared" si="107"/>
        <v>163</v>
      </c>
    </row>
    <row r="2151" spans="1:19" x14ac:dyDescent="0.2">
      <c r="A2151" t="str">
        <f>INDEX(FamilyPlateData!$A:$A,MATCH($I2151,FamilyPlateData!$H:$H,0))</f>
        <v>F10M16</v>
      </c>
      <c r="B2151" t="str">
        <f>INDEX(FamilyPlateData!$C:$C,MATCH($I2151,FamilyPlateData!$H:$H,0))</f>
        <v>10</v>
      </c>
      <c r="C2151" t="str">
        <f>INDEX(FamilyPlateData!$D:$D,MATCH($I2151,FamilyPlateData!$H:$H,0))</f>
        <v>16</v>
      </c>
      <c r="D2151">
        <f>INDEX(FamilyPlateData!$B:$B,MATCH($I2151,FamilyPlateData!$H:$H,0))</f>
        <v>4</v>
      </c>
      <c r="E2151">
        <v>1</v>
      </c>
      <c r="F2151" s="19">
        <v>92</v>
      </c>
      <c r="G2151" t="s">
        <v>3</v>
      </c>
      <c r="H2151" s="5">
        <v>5</v>
      </c>
      <c r="I2151" t="s">
        <v>416</v>
      </c>
      <c r="J2151" s="15" t="str">
        <f t="shared" si="105"/>
        <v>1-92C-5</v>
      </c>
      <c r="K2151">
        <f>INDEX(FamilyPlateData!I:I,MATCH(I2151,FamilyPlateData!H:H,0))</f>
        <v>5</v>
      </c>
      <c r="L2151" t="str">
        <f>INDEX(FamilyPlateData!J:J,MATCH(I2151,FamilyPlateData!H:H,0))</f>
        <v>A2</v>
      </c>
      <c r="M2151">
        <v>1</v>
      </c>
      <c r="N2151" s="7">
        <v>1</v>
      </c>
      <c r="O2151">
        <f>IF(_xlfn.IFNA(INDEX(ShrinkageData!H:H,MATCH(J2151,ShrinkageData!H:H,0)), 0) = 0, 0, 1)</f>
        <v>0</v>
      </c>
      <c r="P2151" s="7">
        <v>0</v>
      </c>
      <c r="Q2151">
        <f t="shared" si="106"/>
        <v>1</v>
      </c>
      <c r="R2151" s="2">
        <v>43600</v>
      </c>
      <c r="S2151" s="16">
        <f t="shared" si="107"/>
        <v>163</v>
      </c>
    </row>
    <row r="2152" spans="1:19" x14ac:dyDescent="0.2">
      <c r="A2152" t="str">
        <f>INDEX(FamilyPlateData!$A:$A,MATCH($I2152,FamilyPlateData!$H:$H,0))</f>
        <v>F10M16</v>
      </c>
      <c r="B2152" t="str">
        <f>INDEX(FamilyPlateData!$C:$C,MATCH($I2152,FamilyPlateData!$H:$H,0))</f>
        <v>10</v>
      </c>
      <c r="C2152" t="str">
        <f>INDEX(FamilyPlateData!$D:$D,MATCH($I2152,FamilyPlateData!$H:$H,0))</f>
        <v>16</v>
      </c>
      <c r="D2152">
        <f>INDEX(FamilyPlateData!$B:$B,MATCH($I2152,FamilyPlateData!$H:$H,0))</f>
        <v>4</v>
      </c>
      <c r="E2152">
        <v>1</v>
      </c>
      <c r="F2152" s="19">
        <v>92</v>
      </c>
      <c r="G2152" t="s">
        <v>3</v>
      </c>
      <c r="H2152" s="5">
        <v>6</v>
      </c>
      <c r="I2152" t="s">
        <v>416</v>
      </c>
      <c r="J2152" s="15" t="str">
        <f t="shared" si="105"/>
        <v>1-92C-6</v>
      </c>
      <c r="K2152">
        <f>INDEX(FamilyPlateData!I:I,MATCH(I2152,FamilyPlateData!H:H,0))</f>
        <v>5</v>
      </c>
      <c r="L2152" t="str">
        <f>INDEX(FamilyPlateData!J:J,MATCH(I2152,FamilyPlateData!H:H,0))</f>
        <v>A2</v>
      </c>
      <c r="M2152">
        <v>0</v>
      </c>
      <c r="N2152">
        <v>0</v>
      </c>
      <c r="O2152">
        <f>IF(_xlfn.IFNA(INDEX(ShrinkageData!H:H,MATCH(J2152,ShrinkageData!H:H,0)), 0) = 0, 0, 1)</f>
        <v>0</v>
      </c>
      <c r="P2152">
        <v>0</v>
      </c>
      <c r="Q2152">
        <f t="shared" si="106"/>
        <v>0</v>
      </c>
      <c r="R2152" s="1" t="s">
        <v>921</v>
      </c>
      <c r="S2152" s="16">
        <f t="shared" si="107"/>
        <v>0</v>
      </c>
    </row>
    <row r="2153" spans="1:19" x14ac:dyDescent="0.2">
      <c r="A2153" t="str">
        <f>INDEX(FamilyPlateData!$A:$A,MATCH($I2153,FamilyPlateData!$H:$H,0))</f>
        <v>F10M16</v>
      </c>
      <c r="B2153" t="str">
        <f>INDEX(FamilyPlateData!$C:$C,MATCH($I2153,FamilyPlateData!$H:$H,0))</f>
        <v>10</v>
      </c>
      <c r="C2153" t="str">
        <f>INDEX(FamilyPlateData!$D:$D,MATCH($I2153,FamilyPlateData!$H:$H,0))</f>
        <v>16</v>
      </c>
      <c r="D2153">
        <f>INDEX(FamilyPlateData!$B:$B,MATCH($I2153,FamilyPlateData!$H:$H,0))</f>
        <v>4</v>
      </c>
      <c r="E2153">
        <v>1</v>
      </c>
      <c r="F2153" s="19">
        <v>92</v>
      </c>
      <c r="G2153" t="s">
        <v>4</v>
      </c>
      <c r="H2153" s="5">
        <v>1</v>
      </c>
      <c r="I2153" t="s">
        <v>417</v>
      </c>
      <c r="J2153" s="15" t="str">
        <f t="shared" si="105"/>
        <v>1-92D-1</v>
      </c>
      <c r="K2153">
        <f>INDEX(FamilyPlateData!I:I,MATCH(I2153,FamilyPlateData!H:H,0))</f>
        <v>5</v>
      </c>
      <c r="L2153" t="str">
        <f>INDEX(FamilyPlateData!J:J,MATCH(I2153,FamilyPlateData!H:H,0))</f>
        <v>A2</v>
      </c>
      <c r="M2153">
        <v>1</v>
      </c>
      <c r="N2153" s="7">
        <v>1</v>
      </c>
      <c r="O2153">
        <f>IF(_xlfn.IFNA(INDEX(ShrinkageData!H:H,MATCH(J2153,ShrinkageData!H:H,0)), 0) = 0, 0, 1)</f>
        <v>0</v>
      </c>
      <c r="P2153" s="7">
        <v>0</v>
      </c>
      <c r="Q2153">
        <f t="shared" si="106"/>
        <v>1</v>
      </c>
      <c r="R2153" s="2">
        <v>43600</v>
      </c>
      <c r="S2153" s="16">
        <f t="shared" si="107"/>
        <v>163</v>
      </c>
    </row>
    <row r="2154" spans="1:19" x14ac:dyDescent="0.2">
      <c r="A2154" t="str">
        <f>INDEX(FamilyPlateData!$A:$A,MATCH($I2154,FamilyPlateData!$H:$H,0))</f>
        <v>F10M16</v>
      </c>
      <c r="B2154" t="str">
        <f>INDEX(FamilyPlateData!$C:$C,MATCH($I2154,FamilyPlateData!$H:$H,0))</f>
        <v>10</v>
      </c>
      <c r="C2154" t="str">
        <f>INDEX(FamilyPlateData!$D:$D,MATCH($I2154,FamilyPlateData!$H:$H,0))</f>
        <v>16</v>
      </c>
      <c r="D2154">
        <f>INDEX(FamilyPlateData!$B:$B,MATCH($I2154,FamilyPlateData!$H:$H,0))</f>
        <v>4</v>
      </c>
      <c r="E2154">
        <v>1</v>
      </c>
      <c r="F2154" s="19">
        <v>92</v>
      </c>
      <c r="G2154" t="s">
        <v>4</v>
      </c>
      <c r="H2154" s="5">
        <v>2</v>
      </c>
      <c r="I2154" t="s">
        <v>417</v>
      </c>
      <c r="J2154" s="15" t="str">
        <f t="shared" si="105"/>
        <v>1-92D-2</v>
      </c>
      <c r="K2154">
        <f>INDEX(FamilyPlateData!I:I,MATCH(I2154,FamilyPlateData!H:H,0))</f>
        <v>5</v>
      </c>
      <c r="L2154" t="str">
        <f>INDEX(FamilyPlateData!J:J,MATCH(I2154,FamilyPlateData!H:H,0))</f>
        <v>A2</v>
      </c>
      <c r="M2154">
        <v>1</v>
      </c>
      <c r="N2154" s="7">
        <v>1</v>
      </c>
      <c r="O2154">
        <f>IF(_xlfn.IFNA(INDEX(ShrinkageData!H:H,MATCH(J2154,ShrinkageData!H:H,0)), 0) = 0, 0, 1)</f>
        <v>0</v>
      </c>
      <c r="P2154" s="7">
        <v>0</v>
      </c>
      <c r="Q2154">
        <f t="shared" si="106"/>
        <v>1</v>
      </c>
      <c r="R2154" s="2">
        <v>43600</v>
      </c>
      <c r="S2154" s="16">
        <f t="shared" si="107"/>
        <v>163</v>
      </c>
    </row>
    <row r="2155" spans="1:19" x14ac:dyDescent="0.2">
      <c r="A2155" t="str">
        <f>INDEX(FamilyPlateData!$A:$A,MATCH($I2155,FamilyPlateData!$H:$H,0))</f>
        <v>F10M16</v>
      </c>
      <c r="B2155" t="str">
        <f>INDEX(FamilyPlateData!$C:$C,MATCH($I2155,FamilyPlateData!$H:$H,0))</f>
        <v>10</v>
      </c>
      <c r="C2155" t="str">
        <f>INDEX(FamilyPlateData!$D:$D,MATCH($I2155,FamilyPlateData!$H:$H,0))</f>
        <v>16</v>
      </c>
      <c r="D2155">
        <f>INDEX(FamilyPlateData!$B:$B,MATCH($I2155,FamilyPlateData!$H:$H,0))</f>
        <v>4</v>
      </c>
      <c r="E2155">
        <v>1</v>
      </c>
      <c r="F2155" s="19">
        <v>92</v>
      </c>
      <c r="G2155" t="s">
        <v>4</v>
      </c>
      <c r="H2155" s="5">
        <v>3</v>
      </c>
      <c r="I2155" t="s">
        <v>417</v>
      </c>
      <c r="J2155" s="15" t="str">
        <f t="shared" si="105"/>
        <v>1-92D-3</v>
      </c>
      <c r="K2155">
        <f>INDEX(FamilyPlateData!I:I,MATCH(I2155,FamilyPlateData!H:H,0))</f>
        <v>5</v>
      </c>
      <c r="L2155" t="str">
        <f>INDEX(FamilyPlateData!J:J,MATCH(I2155,FamilyPlateData!H:H,0))</f>
        <v>A2</v>
      </c>
      <c r="M2155">
        <v>1</v>
      </c>
      <c r="N2155" s="7">
        <v>1</v>
      </c>
      <c r="O2155">
        <f>IF(_xlfn.IFNA(INDEX(ShrinkageData!H:H,MATCH(J2155,ShrinkageData!H:H,0)), 0) = 0, 0, 1)</f>
        <v>0</v>
      </c>
      <c r="P2155" s="7">
        <v>0</v>
      </c>
      <c r="Q2155">
        <f t="shared" si="106"/>
        <v>1</v>
      </c>
      <c r="R2155" s="2">
        <v>43600</v>
      </c>
      <c r="S2155" s="16">
        <f t="shared" si="107"/>
        <v>163</v>
      </c>
    </row>
    <row r="2156" spans="1:19" x14ac:dyDescent="0.2">
      <c r="A2156" t="str">
        <f>INDEX(FamilyPlateData!$A:$A,MATCH($I2156,FamilyPlateData!$H:$H,0))</f>
        <v>F10M16</v>
      </c>
      <c r="B2156" t="str">
        <f>INDEX(FamilyPlateData!$C:$C,MATCH($I2156,FamilyPlateData!$H:$H,0))</f>
        <v>10</v>
      </c>
      <c r="C2156" t="str">
        <f>INDEX(FamilyPlateData!$D:$D,MATCH($I2156,FamilyPlateData!$H:$H,0))</f>
        <v>16</v>
      </c>
      <c r="D2156">
        <f>INDEX(FamilyPlateData!$B:$B,MATCH($I2156,FamilyPlateData!$H:$H,0))</f>
        <v>4</v>
      </c>
      <c r="E2156">
        <v>1</v>
      </c>
      <c r="F2156" s="19">
        <v>92</v>
      </c>
      <c r="G2156" t="s">
        <v>4</v>
      </c>
      <c r="H2156" s="5">
        <v>4</v>
      </c>
      <c r="I2156" t="s">
        <v>417</v>
      </c>
      <c r="J2156" s="15" t="str">
        <f t="shared" si="105"/>
        <v>1-92D-4</v>
      </c>
      <c r="K2156">
        <f>INDEX(FamilyPlateData!I:I,MATCH(I2156,FamilyPlateData!H:H,0))</f>
        <v>5</v>
      </c>
      <c r="L2156" t="str">
        <f>INDEX(FamilyPlateData!J:J,MATCH(I2156,FamilyPlateData!H:H,0))</f>
        <v>A2</v>
      </c>
      <c r="M2156">
        <v>1</v>
      </c>
      <c r="N2156" s="7">
        <v>1</v>
      </c>
      <c r="O2156">
        <f>IF(_xlfn.IFNA(INDEX(ShrinkageData!H:H,MATCH(J2156,ShrinkageData!H:H,0)), 0) = 0, 0, 1)</f>
        <v>0</v>
      </c>
      <c r="P2156" s="7">
        <v>0</v>
      </c>
      <c r="Q2156">
        <f t="shared" si="106"/>
        <v>1</v>
      </c>
      <c r="R2156" s="2">
        <v>43600</v>
      </c>
      <c r="S2156" s="16">
        <f t="shared" si="107"/>
        <v>163</v>
      </c>
    </row>
    <row r="2157" spans="1:19" x14ac:dyDescent="0.2">
      <c r="A2157" t="str">
        <f>INDEX(FamilyPlateData!$A:$A,MATCH($I2157,FamilyPlateData!$H:$H,0))</f>
        <v>F10M16</v>
      </c>
      <c r="B2157" t="str">
        <f>INDEX(FamilyPlateData!$C:$C,MATCH($I2157,FamilyPlateData!$H:$H,0))</f>
        <v>10</v>
      </c>
      <c r="C2157" t="str">
        <f>INDEX(FamilyPlateData!$D:$D,MATCH($I2157,FamilyPlateData!$H:$H,0))</f>
        <v>16</v>
      </c>
      <c r="D2157">
        <f>INDEX(FamilyPlateData!$B:$B,MATCH($I2157,FamilyPlateData!$H:$H,0))</f>
        <v>4</v>
      </c>
      <c r="E2157">
        <v>1</v>
      </c>
      <c r="F2157" s="19">
        <v>92</v>
      </c>
      <c r="G2157" t="s">
        <v>4</v>
      </c>
      <c r="H2157" s="5">
        <v>5</v>
      </c>
      <c r="I2157" t="s">
        <v>417</v>
      </c>
      <c r="J2157" s="15" t="str">
        <f t="shared" si="105"/>
        <v>1-92D-5</v>
      </c>
      <c r="K2157">
        <f>INDEX(FamilyPlateData!I:I,MATCH(I2157,FamilyPlateData!H:H,0))</f>
        <v>5</v>
      </c>
      <c r="L2157" t="str">
        <f>INDEX(FamilyPlateData!J:J,MATCH(I2157,FamilyPlateData!H:H,0))</f>
        <v>A2</v>
      </c>
      <c r="M2157">
        <v>1</v>
      </c>
      <c r="N2157" s="7">
        <v>1</v>
      </c>
      <c r="O2157">
        <f>IF(_xlfn.IFNA(INDEX(ShrinkageData!H:H,MATCH(J2157,ShrinkageData!H:H,0)), 0) = 0, 0, 1)</f>
        <v>0</v>
      </c>
      <c r="P2157" s="7">
        <v>0</v>
      </c>
      <c r="Q2157">
        <f t="shared" si="106"/>
        <v>1</v>
      </c>
      <c r="R2157" s="2">
        <v>43600</v>
      </c>
      <c r="S2157" s="16">
        <f t="shared" si="107"/>
        <v>163</v>
      </c>
    </row>
    <row r="2158" spans="1:19" x14ac:dyDescent="0.2">
      <c r="A2158" t="str">
        <f>INDEX(FamilyPlateData!$A:$A,MATCH($I2158,FamilyPlateData!$H:$H,0))</f>
        <v>F10M16</v>
      </c>
      <c r="B2158" t="str">
        <f>INDEX(FamilyPlateData!$C:$C,MATCH($I2158,FamilyPlateData!$H:$H,0))</f>
        <v>10</v>
      </c>
      <c r="C2158" t="str">
        <f>INDEX(FamilyPlateData!$D:$D,MATCH($I2158,FamilyPlateData!$H:$H,0))</f>
        <v>16</v>
      </c>
      <c r="D2158">
        <f>INDEX(FamilyPlateData!$B:$B,MATCH($I2158,FamilyPlateData!$H:$H,0))</f>
        <v>4</v>
      </c>
      <c r="E2158">
        <v>1</v>
      </c>
      <c r="F2158" s="19">
        <v>92</v>
      </c>
      <c r="G2158" t="s">
        <v>4</v>
      </c>
      <c r="H2158" s="5">
        <v>6</v>
      </c>
      <c r="I2158" t="s">
        <v>417</v>
      </c>
      <c r="J2158" s="15" t="str">
        <f t="shared" si="105"/>
        <v>1-92D-6</v>
      </c>
      <c r="K2158">
        <f>INDEX(FamilyPlateData!I:I,MATCH(I2158,FamilyPlateData!H:H,0))</f>
        <v>5</v>
      </c>
      <c r="L2158" t="str">
        <f>INDEX(FamilyPlateData!J:J,MATCH(I2158,FamilyPlateData!H:H,0))</f>
        <v>A2</v>
      </c>
      <c r="M2158">
        <v>0</v>
      </c>
      <c r="N2158">
        <v>0</v>
      </c>
      <c r="O2158">
        <f>IF(_xlfn.IFNA(INDEX(ShrinkageData!H:H,MATCH(J2158,ShrinkageData!H:H,0)), 0) = 0, 0, 1)</f>
        <v>0</v>
      </c>
      <c r="P2158">
        <v>0</v>
      </c>
      <c r="Q2158">
        <f t="shared" si="106"/>
        <v>0</v>
      </c>
      <c r="R2158" s="1" t="s">
        <v>921</v>
      </c>
      <c r="S2158" s="16">
        <f t="shared" si="107"/>
        <v>0</v>
      </c>
    </row>
    <row r="2159" spans="1:19" x14ac:dyDescent="0.2">
      <c r="A2159" t="str">
        <f>INDEX(FamilyPlateData!$A:$A,MATCH($I2159,FamilyPlateData!$H:$H,0))</f>
        <v>F07M09</v>
      </c>
      <c r="B2159" t="str">
        <f>INDEX(FamilyPlateData!$C:$C,MATCH($I2159,FamilyPlateData!$H:$H,0))</f>
        <v>07</v>
      </c>
      <c r="C2159" t="str">
        <f>INDEX(FamilyPlateData!$D:$D,MATCH($I2159,FamilyPlateData!$H:$H,0))</f>
        <v>09</v>
      </c>
      <c r="D2159">
        <f>INDEX(FamilyPlateData!$B:$B,MATCH($I2159,FamilyPlateData!$H:$H,0))</f>
        <v>3</v>
      </c>
      <c r="E2159">
        <v>1</v>
      </c>
      <c r="F2159" s="19">
        <v>93</v>
      </c>
      <c r="G2159" t="s">
        <v>1</v>
      </c>
      <c r="H2159" s="5">
        <v>1</v>
      </c>
      <c r="I2159" t="s">
        <v>418</v>
      </c>
      <c r="J2159" s="15" t="str">
        <f t="shared" si="105"/>
        <v>1-93A-1</v>
      </c>
      <c r="K2159">
        <f>INDEX(FamilyPlateData!I:I,MATCH(I2159,FamilyPlateData!H:H,0))</f>
        <v>5</v>
      </c>
      <c r="L2159" t="str">
        <f>INDEX(FamilyPlateData!J:J,MATCH(I2159,FamilyPlateData!H:H,0))</f>
        <v>A4</v>
      </c>
      <c r="M2159">
        <v>1</v>
      </c>
      <c r="N2159" s="7">
        <v>1</v>
      </c>
      <c r="O2159">
        <f>IF(_xlfn.IFNA(INDEX(ShrinkageData!H:H,MATCH(J2159,ShrinkageData!H:H,0)), 0) = 0, 0, 1)</f>
        <v>0</v>
      </c>
      <c r="P2159" s="7">
        <v>0</v>
      </c>
      <c r="Q2159">
        <f t="shared" si="106"/>
        <v>1</v>
      </c>
      <c r="R2159" s="2">
        <v>43600</v>
      </c>
      <c r="S2159" s="16">
        <f t="shared" si="107"/>
        <v>163</v>
      </c>
    </row>
    <row r="2160" spans="1:19" x14ac:dyDescent="0.2">
      <c r="A2160" t="str">
        <f>INDEX(FamilyPlateData!$A:$A,MATCH($I2160,FamilyPlateData!$H:$H,0))</f>
        <v>F07M09</v>
      </c>
      <c r="B2160" t="str">
        <f>INDEX(FamilyPlateData!$C:$C,MATCH($I2160,FamilyPlateData!$H:$H,0))</f>
        <v>07</v>
      </c>
      <c r="C2160" t="str">
        <f>INDEX(FamilyPlateData!$D:$D,MATCH($I2160,FamilyPlateData!$H:$H,0))</f>
        <v>09</v>
      </c>
      <c r="D2160">
        <f>INDEX(FamilyPlateData!$B:$B,MATCH($I2160,FamilyPlateData!$H:$H,0))</f>
        <v>3</v>
      </c>
      <c r="E2160">
        <v>1</v>
      </c>
      <c r="F2160" s="19">
        <v>93</v>
      </c>
      <c r="G2160" t="s">
        <v>1</v>
      </c>
      <c r="H2160" s="5">
        <v>2</v>
      </c>
      <c r="I2160" t="s">
        <v>418</v>
      </c>
      <c r="J2160" s="15" t="str">
        <f t="shared" si="105"/>
        <v>1-93A-2</v>
      </c>
      <c r="K2160">
        <f>INDEX(FamilyPlateData!I:I,MATCH(I2160,FamilyPlateData!H:H,0))</f>
        <v>5</v>
      </c>
      <c r="L2160" t="str">
        <f>INDEX(FamilyPlateData!J:J,MATCH(I2160,FamilyPlateData!H:H,0))</f>
        <v>A4</v>
      </c>
      <c r="M2160">
        <v>1</v>
      </c>
      <c r="N2160" s="7">
        <v>1</v>
      </c>
      <c r="O2160">
        <f>IF(_xlfn.IFNA(INDEX(ShrinkageData!H:H,MATCH(J2160,ShrinkageData!H:H,0)), 0) = 0, 0, 1)</f>
        <v>0</v>
      </c>
      <c r="P2160" s="7">
        <v>0</v>
      </c>
      <c r="Q2160">
        <f t="shared" si="106"/>
        <v>1</v>
      </c>
      <c r="R2160" s="2">
        <v>43600</v>
      </c>
      <c r="S2160" s="16">
        <f t="shared" si="107"/>
        <v>163</v>
      </c>
    </row>
    <row r="2161" spans="1:19" x14ac:dyDescent="0.2">
      <c r="A2161" t="str">
        <f>INDEX(FamilyPlateData!$A:$A,MATCH($I2161,FamilyPlateData!$H:$H,0))</f>
        <v>F07M09</v>
      </c>
      <c r="B2161" t="str">
        <f>INDEX(FamilyPlateData!$C:$C,MATCH($I2161,FamilyPlateData!$H:$H,0))</f>
        <v>07</v>
      </c>
      <c r="C2161" t="str">
        <f>INDEX(FamilyPlateData!$D:$D,MATCH($I2161,FamilyPlateData!$H:$H,0))</f>
        <v>09</v>
      </c>
      <c r="D2161">
        <f>INDEX(FamilyPlateData!$B:$B,MATCH($I2161,FamilyPlateData!$H:$H,0))</f>
        <v>3</v>
      </c>
      <c r="E2161">
        <v>1</v>
      </c>
      <c r="F2161" s="19">
        <v>93</v>
      </c>
      <c r="G2161" t="s">
        <v>1</v>
      </c>
      <c r="H2161" s="5">
        <v>3</v>
      </c>
      <c r="I2161" t="s">
        <v>418</v>
      </c>
      <c r="J2161" s="15" t="str">
        <f t="shared" si="105"/>
        <v>1-93A-3</v>
      </c>
      <c r="K2161">
        <f>INDEX(FamilyPlateData!I:I,MATCH(I2161,FamilyPlateData!H:H,0))</f>
        <v>5</v>
      </c>
      <c r="L2161" t="str">
        <f>INDEX(FamilyPlateData!J:J,MATCH(I2161,FamilyPlateData!H:H,0))</f>
        <v>A4</v>
      </c>
      <c r="M2161">
        <v>1</v>
      </c>
      <c r="N2161" s="7">
        <v>1</v>
      </c>
      <c r="O2161">
        <f>IF(_xlfn.IFNA(INDEX(ShrinkageData!H:H,MATCH(J2161,ShrinkageData!H:H,0)), 0) = 0, 0, 1)</f>
        <v>0</v>
      </c>
      <c r="P2161" s="7">
        <v>0</v>
      </c>
      <c r="Q2161">
        <f t="shared" si="106"/>
        <v>1</v>
      </c>
      <c r="R2161" s="2">
        <v>43600</v>
      </c>
      <c r="S2161" s="16">
        <f t="shared" si="107"/>
        <v>163</v>
      </c>
    </row>
    <row r="2162" spans="1:19" x14ac:dyDescent="0.2">
      <c r="A2162" t="str">
        <f>INDEX(FamilyPlateData!$A:$A,MATCH($I2162,FamilyPlateData!$H:$H,0))</f>
        <v>F07M09</v>
      </c>
      <c r="B2162" t="str">
        <f>INDEX(FamilyPlateData!$C:$C,MATCH($I2162,FamilyPlateData!$H:$H,0))</f>
        <v>07</v>
      </c>
      <c r="C2162" t="str">
        <f>INDEX(FamilyPlateData!$D:$D,MATCH($I2162,FamilyPlateData!$H:$H,0))</f>
        <v>09</v>
      </c>
      <c r="D2162">
        <f>INDEX(FamilyPlateData!$B:$B,MATCH($I2162,FamilyPlateData!$H:$H,0))</f>
        <v>3</v>
      </c>
      <c r="E2162">
        <v>1</v>
      </c>
      <c r="F2162" s="19">
        <v>93</v>
      </c>
      <c r="G2162" t="s">
        <v>1</v>
      </c>
      <c r="H2162" s="5">
        <v>4</v>
      </c>
      <c r="I2162" t="s">
        <v>418</v>
      </c>
      <c r="J2162" s="15" t="str">
        <f t="shared" si="105"/>
        <v>1-93A-4</v>
      </c>
      <c r="K2162">
        <f>INDEX(FamilyPlateData!I:I,MATCH(I2162,FamilyPlateData!H:H,0))</f>
        <v>5</v>
      </c>
      <c r="L2162" t="str">
        <f>INDEX(FamilyPlateData!J:J,MATCH(I2162,FamilyPlateData!H:H,0))</f>
        <v>A4</v>
      </c>
      <c r="M2162">
        <v>0</v>
      </c>
      <c r="N2162">
        <v>1</v>
      </c>
      <c r="O2162">
        <f>IF(_xlfn.IFNA(INDEX(ShrinkageData!H:H,MATCH(J2162,ShrinkageData!H:H,0)), 0) = 0, 0, 1)</f>
        <v>0</v>
      </c>
      <c r="P2162">
        <v>1</v>
      </c>
      <c r="Q2162">
        <f t="shared" si="106"/>
        <v>0</v>
      </c>
      <c r="R2162" s="1">
        <v>43585</v>
      </c>
      <c r="S2162" s="16">
        <f t="shared" si="107"/>
        <v>148</v>
      </c>
    </row>
    <row r="2163" spans="1:19" x14ac:dyDescent="0.2">
      <c r="A2163" t="str">
        <f>INDEX(FamilyPlateData!$A:$A,MATCH($I2163,FamilyPlateData!$H:$H,0))</f>
        <v>F07M09</v>
      </c>
      <c r="B2163" t="str">
        <f>INDEX(FamilyPlateData!$C:$C,MATCH($I2163,FamilyPlateData!$H:$H,0))</f>
        <v>07</v>
      </c>
      <c r="C2163" t="str">
        <f>INDEX(FamilyPlateData!$D:$D,MATCH($I2163,FamilyPlateData!$H:$H,0))</f>
        <v>09</v>
      </c>
      <c r="D2163">
        <f>INDEX(FamilyPlateData!$B:$B,MATCH($I2163,FamilyPlateData!$H:$H,0))</f>
        <v>3</v>
      </c>
      <c r="E2163">
        <v>1</v>
      </c>
      <c r="F2163" s="19">
        <v>93</v>
      </c>
      <c r="G2163" t="s">
        <v>1</v>
      </c>
      <c r="H2163" s="5">
        <v>5</v>
      </c>
      <c r="I2163" t="s">
        <v>418</v>
      </c>
      <c r="J2163" s="15" t="str">
        <f t="shared" si="105"/>
        <v>1-93A-5</v>
      </c>
      <c r="K2163">
        <f>INDEX(FamilyPlateData!I:I,MATCH(I2163,FamilyPlateData!H:H,0))</f>
        <v>5</v>
      </c>
      <c r="L2163" t="str">
        <f>INDEX(FamilyPlateData!J:J,MATCH(I2163,FamilyPlateData!H:H,0))</f>
        <v>A4</v>
      </c>
      <c r="M2163">
        <v>1</v>
      </c>
      <c r="N2163" s="7">
        <v>1</v>
      </c>
      <c r="O2163">
        <f>IF(_xlfn.IFNA(INDEX(ShrinkageData!H:H,MATCH(J2163,ShrinkageData!H:H,0)), 0) = 0, 0, 1)</f>
        <v>1</v>
      </c>
      <c r="P2163" s="7">
        <v>0</v>
      </c>
      <c r="Q2163">
        <f t="shared" si="106"/>
        <v>0</v>
      </c>
      <c r="R2163" s="2">
        <v>43594</v>
      </c>
      <c r="S2163" s="16">
        <f t="shared" si="107"/>
        <v>157</v>
      </c>
    </row>
    <row r="2164" spans="1:19" x14ac:dyDescent="0.2">
      <c r="A2164" t="str">
        <f>INDEX(FamilyPlateData!$A:$A,MATCH($I2164,FamilyPlateData!$H:$H,0))</f>
        <v>F07M09</v>
      </c>
      <c r="B2164" t="str">
        <f>INDEX(FamilyPlateData!$C:$C,MATCH($I2164,FamilyPlateData!$H:$H,0))</f>
        <v>07</v>
      </c>
      <c r="C2164" t="str">
        <f>INDEX(FamilyPlateData!$D:$D,MATCH($I2164,FamilyPlateData!$H:$H,0))</f>
        <v>09</v>
      </c>
      <c r="D2164">
        <f>INDEX(FamilyPlateData!$B:$B,MATCH($I2164,FamilyPlateData!$H:$H,0))</f>
        <v>3</v>
      </c>
      <c r="E2164">
        <v>1</v>
      </c>
      <c r="F2164" s="19">
        <v>93</v>
      </c>
      <c r="G2164" t="s">
        <v>1</v>
      </c>
      <c r="H2164" s="5">
        <v>6</v>
      </c>
      <c r="I2164" t="s">
        <v>418</v>
      </c>
      <c r="J2164" s="15" t="str">
        <f t="shared" si="105"/>
        <v>1-93A-6</v>
      </c>
      <c r="K2164">
        <f>INDEX(FamilyPlateData!I:I,MATCH(I2164,FamilyPlateData!H:H,0))</f>
        <v>5</v>
      </c>
      <c r="L2164" t="str">
        <f>INDEX(FamilyPlateData!J:J,MATCH(I2164,FamilyPlateData!H:H,0))</f>
        <v>A4</v>
      </c>
      <c r="M2164">
        <v>1</v>
      </c>
      <c r="N2164" s="7">
        <v>1</v>
      </c>
      <c r="O2164">
        <f>IF(_xlfn.IFNA(INDEX(ShrinkageData!H:H,MATCH(J2164,ShrinkageData!H:H,0)), 0) = 0, 0, 1)</f>
        <v>0</v>
      </c>
      <c r="P2164" s="7">
        <v>0</v>
      </c>
      <c r="Q2164">
        <f t="shared" si="106"/>
        <v>1</v>
      </c>
      <c r="R2164" s="2">
        <v>43600</v>
      </c>
      <c r="S2164" s="16">
        <f t="shared" si="107"/>
        <v>163</v>
      </c>
    </row>
    <row r="2165" spans="1:19" x14ac:dyDescent="0.2">
      <c r="A2165" t="str">
        <f>INDEX(FamilyPlateData!$A:$A,MATCH($I2165,FamilyPlateData!$H:$H,0))</f>
        <v>F07M09</v>
      </c>
      <c r="B2165" t="str">
        <f>INDEX(FamilyPlateData!$C:$C,MATCH($I2165,FamilyPlateData!$H:$H,0))</f>
        <v>07</v>
      </c>
      <c r="C2165" t="str">
        <f>INDEX(FamilyPlateData!$D:$D,MATCH($I2165,FamilyPlateData!$H:$H,0))</f>
        <v>09</v>
      </c>
      <c r="D2165">
        <f>INDEX(FamilyPlateData!$B:$B,MATCH($I2165,FamilyPlateData!$H:$H,0))</f>
        <v>3</v>
      </c>
      <c r="E2165">
        <v>1</v>
      </c>
      <c r="F2165" s="19">
        <v>93</v>
      </c>
      <c r="G2165" t="s">
        <v>2</v>
      </c>
      <c r="H2165" s="5">
        <v>1</v>
      </c>
      <c r="I2165" t="s">
        <v>419</v>
      </c>
      <c r="J2165" s="15" t="str">
        <f t="shared" si="105"/>
        <v>1-93B-1</v>
      </c>
      <c r="K2165">
        <f>INDEX(FamilyPlateData!I:I,MATCH(I2165,FamilyPlateData!H:H,0))</f>
        <v>5</v>
      </c>
      <c r="L2165" t="str">
        <f>INDEX(FamilyPlateData!J:J,MATCH(I2165,FamilyPlateData!H:H,0))</f>
        <v>A4</v>
      </c>
      <c r="M2165">
        <v>0</v>
      </c>
      <c r="N2165" s="7">
        <v>1</v>
      </c>
      <c r="O2165">
        <f>IF(_xlfn.IFNA(INDEX(ShrinkageData!H:H,MATCH(J2165,ShrinkageData!H:H,0)), 0) = 0, 0, 1)</f>
        <v>0</v>
      </c>
      <c r="P2165" s="7">
        <v>1</v>
      </c>
      <c r="Q2165">
        <f t="shared" si="106"/>
        <v>0</v>
      </c>
      <c r="R2165" s="2">
        <v>43600</v>
      </c>
      <c r="S2165" s="16">
        <f t="shared" si="107"/>
        <v>163</v>
      </c>
    </row>
    <row r="2166" spans="1:19" x14ac:dyDescent="0.2">
      <c r="A2166" t="str">
        <f>INDEX(FamilyPlateData!$A:$A,MATCH($I2166,FamilyPlateData!$H:$H,0))</f>
        <v>F07M09</v>
      </c>
      <c r="B2166" t="str">
        <f>INDEX(FamilyPlateData!$C:$C,MATCH($I2166,FamilyPlateData!$H:$H,0))</f>
        <v>07</v>
      </c>
      <c r="C2166" t="str">
        <f>INDEX(FamilyPlateData!$D:$D,MATCH($I2166,FamilyPlateData!$H:$H,0))</f>
        <v>09</v>
      </c>
      <c r="D2166">
        <f>INDEX(FamilyPlateData!$B:$B,MATCH($I2166,FamilyPlateData!$H:$H,0))</f>
        <v>3</v>
      </c>
      <c r="E2166">
        <v>1</v>
      </c>
      <c r="F2166" s="19">
        <v>93</v>
      </c>
      <c r="G2166" t="s">
        <v>2</v>
      </c>
      <c r="H2166" s="5">
        <v>2</v>
      </c>
      <c r="I2166" t="s">
        <v>419</v>
      </c>
      <c r="J2166" s="15" t="str">
        <f t="shared" si="105"/>
        <v>1-93B-2</v>
      </c>
      <c r="K2166">
        <f>INDEX(FamilyPlateData!I:I,MATCH(I2166,FamilyPlateData!H:H,0))</f>
        <v>5</v>
      </c>
      <c r="L2166" t="str">
        <f>INDEX(FamilyPlateData!J:J,MATCH(I2166,FamilyPlateData!H:H,0))</f>
        <v>A4</v>
      </c>
      <c r="M2166">
        <v>1</v>
      </c>
      <c r="N2166" s="7">
        <v>1</v>
      </c>
      <c r="O2166">
        <f>IF(_xlfn.IFNA(INDEX(ShrinkageData!H:H,MATCH(J2166,ShrinkageData!H:H,0)), 0) = 0, 0, 1)</f>
        <v>0</v>
      </c>
      <c r="P2166" s="7">
        <v>0</v>
      </c>
      <c r="Q2166">
        <f t="shared" si="106"/>
        <v>1</v>
      </c>
      <c r="R2166" s="2">
        <v>43600</v>
      </c>
      <c r="S2166" s="16">
        <f t="shared" si="107"/>
        <v>163</v>
      </c>
    </row>
    <row r="2167" spans="1:19" x14ac:dyDescent="0.2">
      <c r="A2167" t="str">
        <f>INDEX(FamilyPlateData!$A:$A,MATCH($I2167,FamilyPlateData!$H:$H,0))</f>
        <v>F07M09</v>
      </c>
      <c r="B2167" t="str">
        <f>INDEX(FamilyPlateData!$C:$C,MATCH($I2167,FamilyPlateData!$H:$H,0))</f>
        <v>07</v>
      </c>
      <c r="C2167" t="str">
        <f>INDEX(FamilyPlateData!$D:$D,MATCH($I2167,FamilyPlateData!$H:$H,0))</f>
        <v>09</v>
      </c>
      <c r="D2167">
        <f>INDEX(FamilyPlateData!$B:$B,MATCH($I2167,FamilyPlateData!$H:$H,0))</f>
        <v>3</v>
      </c>
      <c r="E2167">
        <v>1</v>
      </c>
      <c r="F2167" s="19">
        <v>93</v>
      </c>
      <c r="G2167" t="s">
        <v>2</v>
      </c>
      <c r="H2167" s="5">
        <v>3</v>
      </c>
      <c r="I2167" t="s">
        <v>419</v>
      </c>
      <c r="J2167" s="15" t="str">
        <f t="shared" si="105"/>
        <v>1-93B-3</v>
      </c>
      <c r="K2167">
        <f>INDEX(FamilyPlateData!I:I,MATCH(I2167,FamilyPlateData!H:H,0))</f>
        <v>5</v>
      </c>
      <c r="L2167" t="str">
        <f>INDEX(FamilyPlateData!J:J,MATCH(I2167,FamilyPlateData!H:H,0))</f>
        <v>A4</v>
      </c>
      <c r="M2167">
        <v>0</v>
      </c>
      <c r="N2167">
        <v>1</v>
      </c>
      <c r="O2167">
        <f>IF(_xlfn.IFNA(INDEX(ShrinkageData!H:H,MATCH(J2167,ShrinkageData!H:H,0)), 0) = 0, 0, 1)</f>
        <v>1</v>
      </c>
      <c r="P2167">
        <v>1</v>
      </c>
      <c r="Q2167">
        <f t="shared" si="106"/>
        <v>0</v>
      </c>
      <c r="R2167" s="1">
        <v>43595</v>
      </c>
      <c r="S2167" s="16">
        <f t="shared" si="107"/>
        <v>158</v>
      </c>
    </row>
    <row r="2168" spans="1:19" x14ac:dyDescent="0.2">
      <c r="A2168" t="str">
        <f>INDEX(FamilyPlateData!$A:$A,MATCH($I2168,FamilyPlateData!$H:$H,0))</f>
        <v>F07M09</v>
      </c>
      <c r="B2168" t="str">
        <f>INDEX(FamilyPlateData!$C:$C,MATCH($I2168,FamilyPlateData!$H:$H,0))</f>
        <v>07</v>
      </c>
      <c r="C2168" t="str">
        <f>INDEX(FamilyPlateData!$D:$D,MATCH($I2168,FamilyPlateData!$H:$H,0))</f>
        <v>09</v>
      </c>
      <c r="D2168">
        <f>INDEX(FamilyPlateData!$B:$B,MATCH($I2168,FamilyPlateData!$H:$H,0))</f>
        <v>3</v>
      </c>
      <c r="E2168">
        <v>1</v>
      </c>
      <c r="F2168" s="19">
        <v>93</v>
      </c>
      <c r="G2168" t="s">
        <v>2</v>
      </c>
      <c r="H2168" s="5">
        <v>4</v>
      </c>
      <c r="I2168" t="s">
        <v>419</v>
      </c>
      <c r="J2168" s="15" t="str">
        <f t="shared" si="105"/>
        <v>1-93B-4</v>
      </c>
      <c r="K2168">
        <f>INDEX(FamilyPlateData!I:I,MATCH(I2168,FamilyPlateData!H:H,0))</f>
        <v>5</v>
      </c>
      <c r="L2168" t="str">
        <f>INDEX(FamilyPlateData!J:J,MATCH(I2168,FamilyPlateData!H:H,0))</f>
        <v>A4</v>
      </c>
      <c r="M2168">
        <v>1</v>
      </c>
      <c r="N2168" s="7">
        <v>1</v>
      </c>
      <c r="O2168">
        <f>IF(_xlfn.IFNA(INDEX(ShrinkageData!H:H,MATCH(J2168,ShrinkageData!H:H,0)), 0) = 0, 0, 1)</f>
        <v>0</v>
      </c>
      <c r="P2168" s="7">
        <v>0</v>
      </c>
      <c r="Q2168">
        <f t="shared" si="106"/>
        <v>1</v>
      </c>
      <c r="R2168" s="2">
        <v>43600</v>
      </c>
      <c r="S2168" s="16">
        <f t="shared" si="107"/>
        <v>163</v>
      </c>
    </row>
    <row r="2169" spans="1:19" x14ac:dyDescent="0.2">
      <c r="A2169" t="str">
        <f>INDEX(FamilyPlateData!$A:$A,MATCH($I2169,FamilyPlateData!$H:$H,0))</f>
        <v>F07M09</v>
      </c>
      <c r="B2169" t="str">
        <f>INDEX(FamilyPlateData!$C:$C,MATCH($I2169,FamilyPlateData!$H:$H,0))</f>
        <v>07</v>
      </c>
      <c r="C2169" t="str">
        <f>INDEX(FamilyPlateData!$D:$D,MATCH($I2169,FamilyPlateData!$H:$H,0))</f>
        <v>09</v>
      </c>
      <c r="D2169">
        <f>INDEX(FamilyPlateData!$B:$B,MATCH($I2169,FamilyPlateData!$H:$H,0))</f>
        <v>3</v>
      </c>
      <c r="E2169">
        <v>1</v>
      </c>
      <c r="F2169" s="19">
        <v>93</v>
      </c>
      <c r="G2169" t="s">
        <v>2</v>
      </c>
      <c r="H2169" s="5">
        <v>5</v>
      </c>
      <c r="I2169" t="s">
        <v>419</v>
      </c>
      <c r="J2169" s="15" t="str">
        <f t="shared" si="105"/>
        <v>1-93B-5</v>
      </c>
      <c r="K2169">
        <f>INDEX(FamilyPlateData!I:I,MATCH(I2169,FamilyPlateData!H:H,0))</f>
        <v>5</v>
      </c>
      <c r="L2169" t="str">
        <f>INDEX(FamilyPlateData!J:J,MATCH(I2169,FamilyPlateData!H:H,0))</f>
        <v>A4</v>
      </c>
      <c r="M2169">
        <v>0</v>
      </c>
      <c r="N2169" s="7">
        <v>1</v>
      </c>
      <c r="O2169">
        <f>IF(_xlfn.IFNA(INDEX(ShrinkageData!H:H,MATCH(J2169,ShrinkageData!H:H,0)), 0) = 0, 0, 1)</f>
        <v>0</v>
      </c>
      <c r="P2169" s="7">
        <v>1</v>
      </c>
      <c r="Q2169">
        <f t="shared" si="106"/>
        <v>0</v>
      </c>
      <c r="R2169" s="2">
        <v>43600</v>
      </c>
      <c r="S2169" s="16">
        <f t="shared" si="107"/>
        <v>163</v>
      </c>
    </row>
    <row r="2170" spans="1:19" x14ac:dyDescent="0.2">
      <c r="A2170" t="str">
        <f>INDEX(FamilyPlateData!$A:$A,MATCH($I2170,FamilyPlateData!$H:$H,0))</f>
        <v>F07M09</v>
      </c>
      <c r="B2170" t="str">
        <f>INDEX(FamilyPlateData!$C:$C,MATCH($I2170,FamilyPlateData!$H:$H,0))</f>
        <v>07</v>
      </c>
      <c r="C2170" t="str">
        <f>INDEX(FamilyPlateData!$D:$D,MATCH($I2170,FamilyPlateData!$H:$H,0))</f>
        <v>09</v>
      </c>
      <c r="D2170">
        <f>INDEX(FamilyPlateData!$B:$B,MATCH($I2170,FamilyPlateData!$H:$H,0))</f>
        <v>3</v>
      </c>
      <c r="E2170">
        <v>1</v>
      </c>
      <c r="F2170" s="19">
        <v>93</v>
      </c>
      <c r="G2170" t="s">
        <v>2</v>
      </c>
      <c r="H2170" s="5">
        <v>6</v>
      </c>
      <c r="I2170" t="s">
        <v>419</v>
      </c>
      <c r="J2170" s="15" t="str">
        <f t="shared" si="105"/>
        <v>1-93B-6</v>
      </c>
      <c r="K2170">
        <f>INDEX(FamilyPlateData!I:I,MATCH(I2170,FamilyPlateData!H:H,0))</f>
        <v>5</v>
      </c>
      <c r="L2170" t="str">
        <f>INDEX(FamilyPlateData!J:J,MATCH(I2170,FamilyPlateData!H:H,0))</f>
        <v>A4</v>
      </c>
      <c r="M2170">
        <v>0</v>
      </c>
      <c r="N2170" s="7">
        <v>1</v>
      </c>
      <c r="O2170">
        <f>IF(_xlfn.IFNA(INDEX(ShrinkageData!H:H,MATCH(J2170,ShrinkageData!H:H,0)), 0) = 0, 0, 1)</f>
        <v>0</v>
      </c>
      <c r="P2170" s="7">
        <v>1</v>
      </c>
      <c r="Q2170">
        <f t="shared" si="106"/>
        <v>0</v>
      </c>
      <c r="R2170" s="2">
        <v>43600</v>
      </c>
      <c r="S2170" s="16">
        <f t="shared" si="107"/>
        <v>163</v>
      </c>
    </row>
    <row r="2171" spans="1:19" x14ac:dyDescent="0.2">
      <c r="A2171" t="str">
        <f>INDEX(FamilyPlateData!$A:$A,MATCH($I2171,FamilyPlateData!$H:$H,0))</f>
        <v>F02M01</v>
      </c>
      <c r="B2171" t="str">
        <f>INDEX(FamilyPlateData!$C:$C,MATCH($I2171,FamilyPlateData!$H:$H,0))</f>
        <v>02</v>
      </c>
      <c r="C2171" t="str">
        <f>INDEX(FamilyPlateData!$D:$D,MATCH($I2171,FamilyPlateData!$H:$H,0))</f>
        <v>01</v>
      </c>
      <c r="D2171">
        <f>INDEX(FamilyPlateData!$B:$B,MATCH($I2171,FamilyPlateData!$H:$H,0))</f>
        <v>1</v>
      </c>
      <c r="E2171">
        <v>1</v>
      </c>
      <c r="F2171" s="19">
        <v>93</v>
      </c>
      <c r="G2171" t="s">
        <v>3</v>
      </c>
      <c r="H2171" s="5">
        <v>1</v>
      </c>
      <c r="I2171" t="s">
        <v>420</v>
      </c>
      <c r="J2171" s="15" t="str">
        <f t="shared" si="105"/>
        <v>1-93C-1</v>
      </c>
      <c r="K2171">
        <f>INDEX(FamilyPlateData!I:I,MATCH(I2171,FamilyPlateData!H:H,0))</f>
        <v>5</v>
      </c>
      <c r="L2171" t="str">
        <f>INDEX(FamilyPlateData!J:J,MATCH(I2171,FamilyPlateData!H:H,0))</f>
        <v>A3</v>
      </c>
      <c r="M2171">
        <v>1</v>
      </c>
      <c r="N2171">
        <v>1</v>
      </c>
      <c r="O2171">
        <f>IF(_xlfn.IFNA(INDEX(ShrinkageData!H:H,MATCH(J2171,ShrinkageData!H:H,0)), 0) = 0, 0, 1)</f>
        <v>1</v>
      </c>
      <c r="P2171">
        <v>0</v>
      </c>
      <c r="Q2171">
        <f t="shared" si="106"/>
        <v>0</v>
      </c>
      <c r="R2171" s="1">
        <v>43585</v>
      </c>
      <c r="S2171" s="16">
        <f t="shared" si="107"/>
        <v>148</v>
      </c>
    </row>
    <row r="2172" spans="1:19" x14ac:dyDescent="0.2">
      <c r="A2172" t="str">
        <f>INDEX(FamilyPlateData!$A:$A,MATCH($I2172,FamilyPlateData!$H:$H,0))</f>
        <v>F02M01</v>
      </c>
      <c r="B2172" t="str">
        <f>INDEX(FamilyPlateData!$C:$C,MATCH($I2172,FamilyPlateData!$H:$H,0))</f>
        <v>02</v>
      </c>
      <c r="C2172" t="str">
        <f>INDEX(FamilyPlateData!$D:$D,MATCH($I2172,FamilyPlateData!$H:$H,0))</f>
        <v>01</v>
      </c>
      <c r="D2172">
        <f>INDEX(FamilyPlateData!$B:$B,MATCH($I2172,FamilyPlateData!$H:$H,0))</f>
        <v>1</v>
      </c>
      <c r="E2172">
        <v>1</v>
      </c>
      <c r="F2172" s="19">
        <v>93</v>
      </c>
      <c r="G2172" t="s">
        <v>3</v>
      </c>
      <c r="H2172" s="5">
        <v>2</v>
      </c>
      <c r="I2172" t="s">
        <v>420</v>
      </c>
      <c r="J2172" s="15" t="str">
        <f t="shared" si="105"/>
        <v>1-93C-2</v>
      </c>
      <c r="K2172">
        <f>INDEX(FamilyPlateData!I:I,MATCH(I2172,FamilyPlateData!H:H,0))</f>
        <v>5</v>
      </c>
      <c r="L2172" t="str">
        <f>INDEX(FamilyPlateData!J:J,MATCH(I2172,FamilyPlateData!H:H,0))</f>
        <v>A3</v>
      </c>
      <c r="M2172">
        <v>1</v>
      </c>
      <c r="N2172">
        <v>1</v>
      </c>
      <c r="O2172">
        <f>IF(_xlfn.IFNA(INDEX(ShrinkageData!H:H,MATCH(J2172,ShrinkageData!H:H,0)), 0) = 0, 0, 1)</f>
        <v>0</v>
      </c>
      <c r="P2172">
        <v>0</v>
      </c>
      <c r="Q2172">
        <f t="shared" si="106"/>
        <v>1</v>
      </c>
      <c r="R2172" s="1">
        <v>43591</v>
      </c>
      <c r="S2172" s="16">
        <f t="shared" si="107"/>
        <v>154</v>
      </c>
    </row>
    <row r="2173" spans="1:19" x14ac:dyDescent="0.2">
      <c r="A2173" t="str">
        <f>INDEX(FamilyPlateData!$A:$A,MATCH($I2173,FamilyPlateData!$H:$H,0))</f>
        <v>F02M01</v>
      </c>
      <c r="B2173" t="str">
        <f>INDEX(FamilyPlateData!$C:$C,MATCH($I2173,FamilyPlateData!$H:$H,0))</f>
        <v>02</v>
      </c>
      <c r="C2173" t="str">
        <f>INDEX(FamilyPlateData!$D:$D,MATCH($I2173,FamilyPlateData!$H:$H,0))</f>
        <v>01</v>
      </c>
      <c r="D2173">
        <f>INDEX(FamilyPlateData!$B:$B,MATCH($I2173,FamilyPlateData!$H:$H,0))</f>
        <v>1</v>
      </c>
      <c r="E2173">
        <v>1</v>
      </c>
      <c r="F2173" s="19">
        <v>93</v>
      </c>
      <c r="G2173" t="s">
        <v>3</v>
      </c>
      <c r="H2173" s="5">
        <v>3</v>
      </c>
      <c r="I2173" t="s">
        <v>420</v>
      </c>
      <c r="J2173" s="15" t="str">
        <f t="shared" si="105"/>
        <v>1-93C-3</v>
      </c>
      <c r="K2173">
        <f>INDEX(FamilyPlateData!I:I,MATCH(I2173,FamilyPlateData!H:H,0))</f>
        <v>5</v>
      </c>
      <c r="L2173" t="str">
        <f>INDEX(FamilyPlateData!J:J,MATCH(I2173,FamilyPlateData!H:H,0))</f>
        <v>A3</v>
      </c>
      <c r="M2173">
        <v>1</v>
      </c>
      <c r="N2173" s="7">
        <v>1</v>
      </c>
      <c r="O2173">
        <f>IF(_xlfn.IFNA(INDEX(ShrinkageData!H:H,MATCH(J2173,ShrinkageData!H:H,0)), 0) = 0, 0, 1)</f>
        <v>0</v>
      </c>
      <c r="P2173" s="7">
        <v>0</v>
      </c>
      <c r="Q2173">
        <f t="shared" si="106"/>
        <v>1</v>
      </c>
      <c r="R2173" s="2">
        <v>43600</v>
      </c>
      <c r="S2173" s="16">
        <f t="shared" si="107"/>
        <v>163</v>
      </c>
    </row>
    <row r="2174" spans="1:19" x14ac:dyDescent="0.2">
      <c r="A2174" t="str">
        <f>INDEX(FamilyPlateData!$A:$A,MATCH($I2174,FamilyPlateData!$H:$H,0))</f>
        <v>F02M01</v>
      </c>
      <c r="B2174" t="str">
        <f>INDEX(FamilyPlateData!$C:$C,MATCH($I2174,FamilyPlateData!$H:$H,0))</f>
        <v>02</v>
      </c>
      <c r="C2174" t="str">
        <f>INDEX(FamilyPlateData!$D:$D,MATCH($I2174,FamilyPlateData!$H:$H,0))</f>
        <v>01</v>
      </c>
      <c r="D2174">
        <f>INDEX(FamilyPlateData!$B:$B,MATCH($I2174,FamilyPlateData!$H:$H,0))</f>
        <v>1</v>
      </c>
      <c r="E2174">
        <v>1</v>
      </c>
      <c r="F2174" s="19">
        <v>93</v>
      </c>
      <c r="G2174" t="s">
        <v>3</v>
      </c>
      <c r="H2174" s="5">
        <v>4</v>
      </c>
      <c r="I2174" t="s">
        <v>420</v>
      </c>
      <c r="J2174" s="15" t="str">
        <f t="shared" si="105"/>
        <v>1-93C-4</v>
      </c>
      <c r="K2174">
        <f>INDEX(FamilyPlateData!I:I,MATCH(I2174,FamilyPlateData!H:H,0))</f>
        <v>5</v>
      </c>
      <c r="L2174" t="str">
        <f>INDEX(FamilyPlateData!J:J,MATCH(I2174,FamilyPlateData!H:H,0))</f>
        <v>A3</v>
      </c>
      <c r="M2174">
        <v>1</v>
      </c>
      <c r="N2174">
        <v>1</v>
      </c>
      <c r="O2174">
        <f>IF(_xlfn.IFNA(INDEX(ShrinkageData!H:H,MATCH(J2174,ShrinkageData!H:H,0)), 0) = 0, 0, 1)</f>
        <v>0</v>
      </c>
      <c r="P2174">
        <v>0</v>
      </c>
      <c r="Q2174">
        <f t="shared" si="106"/>
        <v>1</v>
      </c>
      <c r="R2174" s="1">
        <v>43595</v>
      </c>
      <c r="S2174" s="16">
        <f t="shared" si="107"/>
        <v>158</v>
      </c>
    </row>
    <row r="2175" spans="1:19" x14ac:dyDescent="0.2">
      <c r="A2175" t="str">
        <f>INDEX(FamilyPlateData!$A:$A,MATCH($I2175,FamilyPlateData!$H:$H,0))</f>
        <v>F02M01</v>
      </c>
      <c r="B2175" t="str">
        <f>INDEX(FamilyPlateData!$C:$C,MATCH($I2175,FamilyPlateData!$H:$H,0))</f>
        <v>02</v>
      </c>
      <c r="C2175" t="str">
        <f>INDEX(FamilyPlateData!$D:$D,MATCH($I2175,FamilyPlateData!$H:$H,0))</f>
        <v>01</v>
      </c>
      <c r="D2175">
        <f>INDEX(FamilyPlateData!$B:$B,MATCH($I2175,FamilyPlateData!$H:$H,0))</f>
        <v>1</v>
      </c>
      <c r="E2175">
        <v>1</v>
      </c>
      <c r="F2175" s="19">
        <v>93</v>
      </c>
      <c r="G2175" t="s">
        <v>3</v>
      </c>
      <c r="H2175" s="5">
        <v>5</v>
      </c>
      <c r="I2175" t="s">
        <v>420</v>
      </c>
      <c r="J2175" s="15" t="str">
        <f t="shared" si="105"/>
        <v>1-93C-5</v>
      </c>
      <c r="K2175">
        <f>INDEX(FamilyPlateData!I:I,MATCH(I2175,FamilyPlateData!H:H,0))</f>
        <v>5</v>
      </c>
      <c r="L2175" t="str">
        <f>INDEX(FamilyPlateData!J:J,MATCH(I2175,FamilyPlateData!H:H,0))</f>
        <v>A3</v>
      </c>
      <c r="M2175">
        <v>1</v>
      </c>
      <c r="N2175" s="7">
        <v>1</v>
      </c>
      <c r="O2175">
        <f>IF(_xlfn.IFNA(INDEX(ShrinkageData!H:H,MATCH(J2175,ShrinkageData!H:H,0)), 0) = 0, 0, 1)</f>
        <v>0</v>
      </c>
      <c r="P2175" s="7">
        <v>0</v>
      </c>
      <c r="Q2175">
        <f t="shared" si="106"/>
        <v>1</v>
      </c>
      <c r="R2175" s="2">
        <v>43594</v>
      </c>
      <c r="S2175" s="16">
        <f t="shared" si="107"/>
        <v>157</v>
      </c>
    </row>
    <row r="2176" spans="1:19" x14ac:dyDescent="0.2">
      <c r="A2176" t="str">
        <f>INDEX(FamilyPlateData!$A:$A,MATCH($I2176,FamilyPlateData!$H:$H,0))</f>
        <v>F02M01</v>
      </c>
      <c r="B2176" t="str">
        <f>INDEX(FamilyPlateData!$C:$C,MATCH($I2176,FamilyPlateData!$H:$H,0))</f>
        <v>02</v>
      </c>
      <c r="C2176" t="str">
        <f>INDEX(FamilyPlateData!$D:$D,MATCH($I2176,FamilyPlateData!$H:$H,0))</f>
        <v>01</v>
      </c>
      <c r="D2176">
        <f>INDEX(FamilyPlateData!$B:$B,MATCH($I2176,FamilyPlateData!$H:$H,0))</f>
        <v>1</v>
      </c>
      <c r="E2176">
        <v>1</v>
      </c>
      <c r="F2176" s="19">
        <v>93</v>
      </c>
      <c r="G2176" t="s">
        <v>3</v>
      </c>
      <c r="H2176" s="5">
        <v>6</v>
      </c>
      <c r="I2176" t="s">
        <v>420</v>
      </c>
      <c r="J2176" s="15" t="str">
        <f t="shared" ref="J2176:J2239" si="108">CONCATENATE(I2176,"-",H2176)</f>
        <v>1-93C-6</v>
      </c>
      <c r="K2176">
        <f>INDEX(FamilyPlateData!I:I,MATCH(I2176,FamilyPlateData!H:H,0))</f>
        <v>5</v>
      </c>
      <c r="L2176" t="str">
        <f>INDEX(FamilyPlateData!J:J,MATCH(I2176,FamilyPlateData!H:H,0))</f>
        <v>A3</v>
      </c>
      <c r="M2176">
        <v>1</v>
      </c>
      <c r="N2176">
        <v>1</v>
      </c>
      <c r="O2176">
        <f>IF(_xlfn.IFNA(INDEX(ShrinkageData!H:H,MATCH(J2176,ShrinkageData!H:H,0)), 0) = 0, 0, 1)</f>
        <v>0</v>
      </c>
      <c r="P2176">
        <v>0</v>
      </c>
      <c r="Q2176">
        <f t="shared" si="106"/>
        <v>1</v>
      </c>
      <c r="R2176" s="1">
        <v>43591</v>
      </c>
      <c r="S2176" s="16">
        <f t="shared" si="107"/>
        <v>154</v>
      </c>
    </row>
    <row r="2177" spans="1:19" x14ac:dyDescent="0.2">
      <c r="A2177" t="str">
        <f>INDEX(FamilyPlateData!$A:$A,MATCH($I2177,FamilyPlateData!$H:$H,0))</f>
        <v>F02M01</v>
      </c>
      <c r="B2177" t="str">
        <f>INDEX(FamilyPlateData!$C:$C,MATCH($I2177,FamilyPlateData!$H:$H,0))</f>
        <v>02</v>
      </c>
      <c r="C2177" t="str">
        <f>INDEX(FamilyPlateData!$D:$D,MATCH($I2177,FamilyPlateData!$H:$H,0))</f>
        <v>01</v>
      </c>
      <c r="D2177">
        <f>INDEX(FamilyPlateData!$B:$B,MATCH($I2177,FamilyPlateData!$H:$H,0))</f>
        <v>1</v>
      </c>
      <c r="E2177">
        <v>1</v>
      </c>
      <c r="F2177" s="19">
        <v>93</v>
      </c>
      <c r="G2177" t="s">
        <v>4</v>
      </c>
      <c r="H2177" s="5">
        <v>1</v>
      </c>
      <c r="I2177" t="s">
        <v>421</v>
      </c>
      <c r="J2177" s="15" t="str">
        <f t="shared" si="108"/>
        <v>1-93D-1</v>
      </c>
      <c r="K2177">
        <f>INDEX(FamilyPlateData!I:I,MATCH(I2177,FamilyPlateData!H:H,0))</f>
        <v>5</v>
      </c>
      <c r="L2177" t="str">
        <f>INDEX(FamilyPlateData!J:J,MATCH(I2177,FamilyPlateData!H:H,0))</f>
        <v>A3</v>
      </c>
      <c r="M2177">
        <v>1</v>
      </c>
      <c r="N2177" s="7">
        <v>1</v>
      </c>
      <c r="O2177">
        <f>IF(_xlfn.IFNA(INDEX(ShrinkageData!H:H,MATCH(J2177,ShrinkageData!H:H,0)), 0) = 0, 0, 1)</f>
        <v>0</v>
      </c>
      <c r="P2177" s="7">
        <v>0</v>
      </c>
      <c r="Q2177">
        <f t="shared" si="106"/>
        <v>1</v>
      </c>
      <c r="R2177" s="2">
        <v>43594</v>
      </c>
      <c r="S2177" s="16">
        <f t="shared" si="107"/>
        <v>157</v>
      </c>
    </row>
    <row r="2178" spans="1:19" x14ac:dyDescent="0.2">
      <c r="A2178" t="str">
        <f>INDEX(FamilyPlateData!$A:$A,MATCH($I2178,FamilyPlateData!$H:$H,0))</f>
        <v>F02M01</v>
      </c>
      <c r="B2178" t="str">
        <f>INDEX(FamilyPlateData!$C:$C,MATCH($I2178,FamilyPlateData!$H:$H,0))</f>
        <v>02</v>
      </c>
      <c r="C2178" t="str">
        <f>INDEX(FamilyPlateData!$D:$D,MATCH($I2178,FamilyPlateData!$H:$H,0))</f>
        <v>01</v>
      </c>
      <c r="D2178">
        <f>INDEX(FamilyPlateData!$B:$B,MATCH($I2178,FamilyPlateData!$H:$H,0))</f>
        <v>1</v>
      </c>
      <c r="E2178">
        <v>1</v>
      </c>
      <c r="F2178" s="19">
        <v>93</v>
      </c>
      <c r="G2178" t="s">
        <v>4</v>
      </c>
      <c r="H2178" s="5">
        <v>2</v>
      </c>
      <c r="I2178" t="s">
        <v>421</v>
      </c>
      <c r="J2178" s="15" t="str">
        <f t="shared" si="108"/>
        <v>1-93D-2</v>
      </c>
      <c r="K2178">
        <f>INDEX(FamilyPlateData!I:I,MATCH(I2178,FamilyPlateData!H:H,0))</f>
        <v>5</v>
      </c>
      <c r="L2178" t="str">
        <f>INDEX(FamilyPlateData!J:J,MATCH(I2178,FamilyPlateData!H:H,0))</f>
        <v>A3</v>
      </c>
      <c r="M2178">
        <v>1</v>
      </c>
      <c r="N2178" s="7">
        <v>1</v>
      </c>
      <c r="O2178">
        <f>IF(_xlfn.IFNA(INDEX(ShrinkageData!H:H,MATCH(J2178,ShrinkageData!H:H,0)), 0) = 0, 0, 1)</f>
        <v>0</v>
      </c>
      <c r="P2178" s="7">
        <v>0</v>
      </c>
      <c r="Q2178">
        <f t="shared" si="106"/>
        <v>1</v>
      </c>
      <c r="R2178" s="2">
        <v>43600</v>
      </c>
      <c r="S2178" s="16">
        <f t="shared" si="107"/>
        <v>163</v>
      </c>
    </row>
    <row r="2179" spans="1:19" x14ac:dyDescent="0.2">
      <c r="A2179" t="str">
        <f>INDEX(FamilyPlateData!$A:$A,MATCH($I2179,FamilyPlateData!$H:$H,0))</f>
        <v>F02M01</v>
      </c>
      <c r="B2179" t="str">
        <f>INDEX(FamilyPlateData!$C:$C,MATCH($I2179,FamilyPlateData!$H:$H,0))</f>
        <v>02</v>
      </c>
      <c r="C2179" t="str">
        <f>INDEX(FamilyPlateData!$D:$D,MATCH($I2179,FamilyPlateData!$H:$H,0))</f>
        <v>01</v>
      </c>
      <c r="D2179">
        <f>INDEX(FamilyPlateData!$B:$B,MATCH($I2179,FamilyPlateData!$H:$H,0))</f>
        <v>1</v>
      </c>
      <c r="E2179">
        <v>1</v>
      </c>
      <c r="F2179" s="19">
        <v>93</v>
      </c>
      <c r="G2179" t="s">
        <v>4</v>
      </c>
      <c r="H2179" s="5">
        <v>3</v>
      </c>
      <c r="I2179" t="s">
        <v>421</v>
      </c>
      <c r="J2179" s="15" t="str">
        <f t="shared" si="108"/>
        <v>1-93D-3</v>
      </c>
      <c r="K2179">
        <f>INDEX(FamilyPlateData!I:I,MATCH(I2179,FamilyPlateData!H:H,0))</f>
        <v>5</v>
      </c>
      <c r="L2179" t="str">
        <f>INDEX(FamilyPlateData!J:J,MATCH(I2179,FamilyPlateData!H:H,0))</f>
        <v>A3</v>
      </c>
      <c r="M2179">
        <v>1</v>
      </c>
      <c r="N2179" s="7">
        <v>1</v>
      </c>
      <c r="O2179">
        <f>IF(_xlfn.IFNA(INDEX(ShrinkageData!H:H,MATCH(J2179,ShrinkageData!H:H,0)), 0) = 0, 0, 1)</f>
        <v>0</v>
      </c>
      <c r="P2179" s="7">
        <v>0</v>
      </c>
      <c r="Q2179">
        <f t="shared" ref="Q2179:Q2242" si="109">IF(AND(M2179=1,N2179=1,O2179=0,P2179=0),1,0)</f>
        <v>1</v>
      </c>
      <c r="R2179" s="2">
        <v>43594</v>
      </c>
      <c r="S2179" s="16">
        <f t="shared" ref="S2179:S2242" si="110">IF(AND(R2179 &lt;&gt; "", R2179 &lt;&gt; "n/a"), R2179-DATE(2018,12,3), 0)</f>
        <v>157</v>
      </c>
    </row>
    <row r="2180" spans="1:19" x14ac:dyDescent="0.2">
      <c r="A2180" t="str">
        <f>INDEX(FamilyPlateData!$A:$A,MATCH($I2180,FamilyPlateData!$H:$H,0))</f>
        <v>F02M01</v>
      </c>
      <c r="B2180" t="str">
        <f>INDEX(FamilyPlateData!$C:$C,MATCH($I2180,FamilyPlateData!$H:$H,0))</f>
        <v>02</v>
      </c>
      <c r="C2180" t="str">
        <f>INDEX(FamilyPlateData!$D:$D,MATCH($I2180,FamilyPlateData!$H:$H,0))</f>
        <v>01</v>
      </c>
      <c r="D2180">
        <f>INDEX(FamilyPlateData!$B:$B,MATCH($I2180,FamilyPlateData!$H:$H,0))</f>
        <v>1</v>
      </c>
      <c r="E2180">
        <v>1</v>
      </c>
      <c r="F2180" s="19">
        <v>93</v>
      </c>
      <c r="G2180" t="s">
        <v>4</v>
      </c>
      <c r="H2180" s="5">
        <v>4</v>
      </c>
      <c r="I2180" t="s">
        <v>421</v>
      </c>
      <c r="J2180" s="15" t="str">
        <f t="shared" si="108"/>
        <v>1-93D-4</v>
      </c>
      <c r="K2180">
        <f>INDEX(FamilyPlateData!I:I,MATCH(I2180,FamilyPlateData!H:H,0))</f>
        <v>5</v>
      </c>
      <c r="L2180" t="str">
        <f>INDEX(FamilyPlateData!J:J,MATCH(I2180,FamilyPlateData!H:H,0))</f>
        <v>A3</v>
      </c>
      <c r="M2180">
        <v>0</v>
      </c>
      <c r="N2180">
        <v>0</v>
      </c>
      <c r="O2180">
        <f>IF(_xlfn.IFNA(INDEX(ShrinkageData!H:H,MATCH(J2180,ShrinkageData!H:H,0)), 0) = 0, 0, 1)</f>
        <v>0</v>
      </c>
      <c r="P2180">
        <v>0</v>
      </c>
      <c r="Q2180">
        <f t="shared" si="109"/>
        <v>0</v>
      </c>
      <c r="R2180" s="1" t="s">
        <v>921</v>
      </c>
      <c r="S2180" s="16">
        <f t="shared" si="110"/>
        <v>0</v>
      </c>
    </row>
    <row r="2181" spans="1:19" x14ac:dyDescent="0.2">
      <c r="A2181" t="str">
        <f>INDEX(FamilyPlateData!$A:$A,MATCH($I2181,FamilyPlateData!$H:$H,0))</f>
        <v>F02M01</v>
      </c>
      <c r="B2181" t="str">
        <f>INDEX(FamilyPlateData!$C:$C,MATCH($I2181,FamilyPlateData!$H:$H,0))</f>
        <v>02</v>
      </c>
      <c r="C2181" t="str">
        <f>INDEX(FamilyPlateData!$D:$D,MATCH($I2181,FamilyPlateData!$H:$H,0))</f>
        <v>01</v>
      </c>
      <c r="D2181">
        <f>INDEX(FamilyPlateData!$B:$B,MATCH($I2181,FamilyPlateData!$H:$H,0))</f>
        <v>1</v>
      </c>
      <c r="E2181">
        <v>1</v>
      </c>
      <c r="F2181" s="19">
        <v>93</v>
      </c>
      <c r="G2181" t="s">
        <v>4</v>
      </c>
      <c r="H2181" s="5">
        <v>5</v>
      </c>
      <c r="I2181" t="s">
        <v>421</v>
      </c>
      <c r="J2181" s="15" t="str">
        <f t="shared" si="108"/>
        <v>1-93D-5</v>
      </c>
      <c r="K2181">
        <f>INDEX(FamilyPlateData!I:I,MATCH(I2181,FamilyPlateData!H:H,0))</f>
        <v>5</v>
      </c>
      <c r="L2181" t="str">
        <f>INDEX(FamilyPlateData!J:J,MATCH(I2181,FamilyPlateData!H:H,0))</f>
        <v>A3</v>
      </c>
      <c r="M2181">
        <v>1</v>
      </c>
      <c r="N2181" s="7">
        <v>1</v>
      </c>
      <c r="O2181">
        <f>IF(_xlfn.IFNA(INDEX(ShrinkageData!H:H,MATCH(J2181,ShrinkageData!H:H,0)), 0) = 0, 0, 1)</f>
        <v>0</v>
      </c>
      <c r="P2181" s="7">
        <v>0</v>
      </c>
      <c r="Q2181">
        <f t="shared" si="109"/>
        <v>1</v>
      </c>
      <c r="R2181" s="2">
        <v>43594</v>
      </c>
      <c r="S2181" s="16">
        <f t="shared" si="110"/>
        <v>157</v>
      </c>
    </row>
    <row r="2182" spans="1:19" x14ac:dyDescent="0.2">
      <c r="A2182" t="str">
        <f>INDEX(FamilyPlateData!$A:$A,MATCH($I2182,FamilyPlateData!$H:$H,0))</f>
        <v>F02M01</v>
      </c>
      <c r="B2182" t="str">
        <f>INDEX(FamilyPlateData!$C:$C,MATCH($I2182,FamilyPlateData!$H:$H,0))</f>
        <v>02</v>
      </c>
      <c r="C2182" t="str">
        <f>INDEX(FamilyPlateData!$D:$D,MATCH($I2182,FamilyPlateData!$H:$H,0))</f>
        <v>01</v>
      </c>
      <c r="D2182">
        <f>INDEX(FamilyPlateData!$B:$B,MATCH($I2182,FamilyPlateData!$H:$H,0))</f>
        <v>1</v>
      </c>
      <c r="E2182">
        <v>1</v>
      </c>
      <c r="F2182" s="19">
        <v>93</v>
      </c>
      <c r="G2182" t="s">
        <v>4</v>
      </c>
      <c r="H2182" s="5">
        <v>6</v>
      </c>
      <c r="I2182" t="s">
        <v>421</v>
      </c>
      <c r="J2182" s="15" t="str">
        <f t="shared" si="108"/>
        <v>1-93D-6</v>
      </c>
      <c r="K2182">
        <f>INDEX(FamilyPlateData!I:I,MATCH(I2182,FamilyPlateData!H:H,0))</f>
        <v>5</v>
      </c>
      <c r="L2182" t="str">
        <f>INDEX(FamilyPlateData!J:J,MATCH(I2182,FamilyPlateData!H:H,0))</f>
        <v>A3</v>
      </c>
      <c r="M2182">
        <v>1</v>
      </c>
      <c r="N2182" s="7">
        <v>1</v>
      </c>
      <c r="O2182">
        <f>IF(_xlfn.IFNA(INDEX(ShrinkageData!H:H,MATCH(J2182,ShrinkageData!H:H,0)), 0) = 0, 0, 1)</f>
        <v>0</v>
      </c>
      <c r="P2182" s="7">
        <v>0</v>
      </c>
      <c r="Q2182">
        <f t="shared" si="109"/>
        <v>1</v>
      </c>
      <c r="R2182" s="2">
        <v>43594</v>
      </c>
      <c r="S2182" s="16">
        <f t="shared" si="110"/>
        <v>157</v>
      </c>
    </row>
    <row r="2183" spans="1:19" x14ac:dyDescent="0.2">
      <c r="A2183" t="str">
        <f>INDEX(FamilyPlateData!$A:$A,MATCH($I2183,FamilyPlateData!$H:$H,0))</f>
        <v>F05M08</v>
      </c>
      <c r="B2183" t="str">
        <f>INDEX(FamilyPlateData!$C:$C,MATCH($I2183,FamilyPlateData!$H:$H,0))</f>
        <v>05</v>
      </c>
      <c r="C2183" t="str">
        <f>INDEX(FamilyPlateData!$D:$D,MATCH($I2183,FamilyPlateData!$H:$H,0))</f>
        <v>08</v>
      </c>
      <c r="D2183">
        <f>INDEX(FamilyPlateData!$B:$B,MATCH($I2183,FamilyPlateData!$H:$H,0))</f>
        <v>2</v>
      </c>
      <c r="E2183">
        <v>1</v>
      </c>
      <c r="F2183" s="19">
        <v>94</v>
      </c>
      <c r="G2183" t="s">
        <v>1</v>
      </c>
      <c r="H2183" s="5">
        <v>1</v>
      </c>
      <c r="I2183" t="s">
        <v>422</v>
      </c>
      <c r="J2183" s="15" t="str">
        <f t="shared" si="108"/>
        <v>1-94A-1</v>
      </c>
      <c r="K2183">
        <f>INDEX(FamilyPlateData!I:I,MATCH(I2183,FamilyPlateData!H:H,0))</f>
        <v>5</v>
      </c>
      <c r="L2183" t="str">
        <f>INDEX(FamilyPlateData!J:J,MATCH(I2183,FamilyPlateData!H:H,0))</f>
        <v>A3</v>
      </c>
      <c r="M2183">
        <v>1</v>
      </c>
      <c r="N2183">
        <v>1</v>
      </c>
      <c r="O2183">
        <f>IF(_xlfn.IFNA(INDEX(ShrinkageData!H:H,MATCH(J2183,ShrinkageData!H:H,0)), 0) = 0, 0, 1)</f>
        <v>0</v>
      </c>
      <c r="P2183">
        <v>0</v>
      </c>
      <c r="Q2183">
        <f t="shared" si="109"/>
        <v>1</v>
      </c>
      <c r="R2183" s="1">
        <v>43585</v>
      </c>
      <c r="S2183" s="16">
        <f t="shared" si="110"/>
        <v>148</v>
      </c>
    </row>
    <row r="2184" spans="1:19" x14ac:dyDescent="0.2">
      <c r="A2184" t="str">
        <f>INDEX(FamilyPlateData!$A:$A,MATCH($I2184,FamilyPlateData!$H:$H,0))</f>
        <v>F05M08</v>
      </c>
      <c r="B2184" t="str">
        <f>INDEX(FamilyPlateData!$C:$C,MATCH($I2184,FamilyPlateData!$H:$H,0))</f>
        <v>05</v>
      </c>
      <c r="C2184" t="str">
        <f>INDEX(FamilyPlateData!$D:$D,MATCH($I2184,FamilyPlateData!$H:$H,0))</f>
        <v>08</v>
      </c>
      <c r="D2184">
        <f>INDEX(FamilyPlateData!$B:$B,MATCH($I2184,FamilyPlateData!$H:$H,0))</f>
        <v>2</v>
      </c>
      <c r="E2184">
        <v>1</v>
      </c>
      <c r="F2184" s="19">
        <v>94</v>
      </c>
      <c r="G2184" t="s">
        <v>1</v>
      </c>
      <c r="H2184" s="5">
        <v>2</v>
      </c>
      <c r="I2184" t="s">
        <v>422</v>
      </c>
      <c r="J2184" s="15" t="str">
        <f t="shared" si="108"/>
        <v>1-94A-2</v>
      </c>
      <c r="K2184">
        <f>INDEX(FamilyPlateData!I:I,MATCH(I2184,FamilyPlateData!H:H,0))</f>
        <v>5</v>
      </c>
      <c r="L2184" t="str">
        <f>INDEX(FamilyPlateData!J:J,MATCH(I2184,FamilyPlateData!H:H,0))</f>
        <v>A3</v>
      </c>
      <c r="M2184">
        <v>1</v>
      </c>
      <c r="N2184" s="7">
        <v>1</v>
      </c>
      <c r="O2184">
        <f>IF(_xlfn.IFNA(INDEX(ShrinkageData!H:H,MATCH(J2184,ShrinkageData!H:H,0)), 0) = 0, 0, 1)</f>
        <v>0</v>
      </c>
      <c r="P2184" s="7">
        <v>0</v>
      </c>
      <c r="Q2184">
        <f t="shared" si="109"/>
        <v>1</v>
      </c>
      <c r="R2184" s="2">
        <v>43600</v>
      </c>
      <c r="S2184" s="16">
        <f t="shared" si="110"/>
        <v>163</v>
      </c>
    </row>
    <row r="2185" spans="1:19" x14ac:dyDescent="0.2">
      <c r="A2185" t="str">
        <f>INDEX(FamilyPlateData!$A:$A,MATCH($I2185,FamilyPlateData!$H:$H,0))</f>
        <v>F05M08</v>
      </c>
      <c r="B2185" t="str">
        <f>INDEX(FamilyPlateData!$C:$C,MATCH($I2185,FamilyPlateData!$H:$H,0))</f>
        <v>05</v>
      </c>
      <c r="C2185" t="str">
        <f>INDEX(FamilyPlateData!$D:$D,MATCH($I2185,FamilyPlateData!$H:$H,0))</f>
        <v>08</v>
      </c>
      <c r="D2185">
        <f>INDEX(FamilyPlateData!$B:$B,MATCH($I2185,FamilyPlateData!$H:$H,0))</f>
        <v>2</v>
      </c>
      <c r="E2185">
        <v>1</v>
      </c>
      <c r="F2185" s="19">
        <v>94</v>
      </c>
      <c r="G2185" t="s">
        <v>1</v>
      </c>
      <c r="H2185" s="5">
        <v>3</v>
      </c>
      <c r="I2185" t="s">
        <v>422</v>
      </c>
      <c r="J2185" s="15" t="str">
        <f t="shared" si="108"/>
        <v>1-94A-3</v>
      </c>
      <c r="K2185">
        <f>INDEX(FamilyPlateData!I:I,MATCH(I2185,FamilyPlateData!H:H,0))</f>
        <v>5</v>
      </c>
      <c r="L2185" t="str">
        <f>INDEX(FamilyPlateData!J:J,MATCH(I2185,FamilyPlateData!H:H,0))</f>
        <v>A3</v>
      </c>
      <c r="M2185">
        <v>0</v>
      </c>
      <c r="N2185">
        <v>0</v>
      </c>
      <c r="O2185">
        <f>IF(_xlfn.IFNA(INDEX(ShrinkageData!H:H,MATCH(J2185,ShrinkageData!H:H,0)), 0) = 0, 0, 1)</f>
        <v>0</v>
      </c>
      <c r="P2185">
        <v>0</v>
      </c>
      <c r="Q2185">
        <f t="shared" si="109"/>
        <v>0</v>
      </c>
      <c r="R2185" s="1" t="s">
        <v>921</v>
      </c>
      <c r="S2185" s="16">
        <f t="shared" si="110"/>
        <v>0</v>
      </c>
    </row>
    <row r="2186" spans="1:19" x14ac:dyDescent="0.2">
      <c r="A2186" t="str">
        <f>INDEX(FamilyPlateData!$A:$A,MATCH($I2186,FamilyPlateData!$H:$H,0))</f>
        <v>F05M08</v>
      </c>
      <c r="B2186" t="str">
        <f>INDEX(FamilyPlateData!$C:$C,MATCH($I2186,FamilyPlateData!$H:$H,0))</f>
        <v>05</v>
      </c>
      <c r="C2186" t="str">
        <f>INDEX(FamilyPlateData!$D:$D,MATCH($I2186,FamilyPlateData!$H:$H,0))</f>
        <v>08</v>
      </c>
      <c r="D2186">
        <f>INDEX(FamilyPlateData!$B:$B,MATCH($I2186,FamilyPlateData!$H:$H,0))</f>
        <v>2</v>
      </c>
      <c r="E2186">
        <v>1</v>
      </c>
      <c r="F2186" s="19">
        <v>94</v>
      </c>
      <c r="G2186" t="s">
        <v>1</v>
      </c>
      <c r="H2186" s="5">
        <v>4</v>
      </c>
      <c r="I2186" t="s">
        <v>422</v>
      </c>
      <c r="J2186" s="15" t="str">
        <f t="shared" si="108"/>
        <v>1-94A-4</v>
      </c>
      <c r="K2186">
        <f>INDEX(FamilyPlateData!I:I,MATCH(I2186,FamilyPlateData!H:H,0))</f>
        <v>5</v>
      </c>
      <c r="L2186" t="str">
        <f>INDEX(FamilyPlateData!J:J,MATCH(I2186,FamilyPlateData!H:H,0))</f>
        <v>A3</v>
      </c>
      <c r="M2186">
        <v>1</v>
      </c>
      <c r="N2186" s="7">
        <v>1</v>
      </c>
      <c r="O2186">
        <f>IF(_xlfn.IFNA(INDEX(ShrinkageData!H:H,MATCH(J2186,ShrinkageData!H:H,0)), 0) = 0, 0, 1)</f>
        <v>0</v>
      </c>
      <c r="P2186" s="7">
        <v>0</v>
      </c>
      <c r="Q2186">
        <f t="shared" si="109"/>
        <v>1</v>
      </c>
      <c r="R2186" s="2">
        <v>43600</v>
      </c>
      <c r="S2186" s="16">
        <f t="shared" si="110"/>
        <v>163</v>
      </c>
    </row>
    <row r="2187" spans="1:19" x14ac:dyDescent="0.2">
      <c r="A2187" t="str">
        <f>INDEX(FamilyPlateData!$A:$A,MATCH($I2187,FamilyPlateData!$H:$H,0))</f>
        <v>F05M08</v>
      </c>
      <c r="B2187" t="str">
        <f>INDEX(FamilyPlateData!$C:$C,MATCH($I2187,FamilyPlateData!$H:$H,0))</f>
        <v>05</v>
      </c>
      <c r="C2187" t="str">
        <f>INDEX(FamilyPlateData!$D:$D,MATCH($I2187,FamilyPlateData!$H:$H,0))</f>
        <v>08</v>
      </c>
      <c r="D2187">
        <f>INDEX(FamilyPlateData!$B:$B,MATCH($I2187,FamilyPlateData!$H:$H,0))</f>
        <v>2</v>
      </c>
      <c r="E2187">
        <v>1</v>
      </c>
      <c r="F2187" s="19">
        <v>94</v>
      </c>
      <c r="G2187" t="s">
        <v>1</v>
      </c>
      <c r="H2187" s="5">
        <v>5</v>
      </c>
      <c r="I2187" t="s">
        <v>422</v>
      </c>
      <c r="J2187" s="15" t="str">
        <f t="shared" si="108"/>
        <v>1-94A-5</v>
      </c>
      <c r="K2187">
        <f>INDEX(FamilyPlateData!I:I,MATCH(I2187,FamilyPlateData!H:H,0))</f>
        <v>5</v>
      </c>
      <c r="L2187" t="str">
        <f>INDEX(FamilyPlateData!J:J,MATCH(I2187,FamilyPlateData!H:H,0))</f>
        <v>A3</v>
      </c>
      <c r="M2187">
        <v>1</v>
      </c>
      <c r="N2187" s="7">
        <v>1</v>
      </c>
      <c r="O2187">
        <f>IF(_xlfn.IFNA(INDEX(ShrinkageData!H:H,MATCH(J2187,ShrinkageData!H:H,0)), 0) = 0, 0, 1)</f>
        <v>0</v>
      </c>
      <c r="P2187" s="7">
        <v>0</v>
      </c>
      <c r="Q2187">
        <f t="shared" si="109"/>
        <v>1</v>
      </c>
      <c r="R2187" s="2">
        <v>43600</v>
      </c>
      <c r="S2187" s="16">
        <f t="shared" si="110"/>
        <v>163</v>
      </c>
    </row>
    <row r="2188" spans="1:19" x14ac:dyDescent="0.2">
      <c r="A2188" t="str">
        <f>INDEX(FamilyPlateData!$A:$A,MATCH($I2188,FamilyPlateData!$H:$H,0))</f>
        <v>F05M08</v>
      </c>
      <c r="B2188" t="str">
        <f>INDEX(FamilyPlateData!$C:$C,MATCH($I2188,FamilyPlateData!$H:$H,0))</f>
        <v>05</v>
      </c>
      <c r="C2188" t="str">
        <f>INDEX(FamilyPlateData!$D:$D,MATCH($I2188,FamilyPlateData!$H:$H,0))</f>
        <v>08</v>
      </c>
      <c r="D2188">
        <f>INDEX(FamilyPlateData!$B:$B,MATCH($I2188,FamilyPlateData!$H:$H,0))</f>
        <v>2</v>
      </c>
      <c r="E2188">
        <v>1</v>
      </c>
      <c r="F2188" s="19">
        <v>94</v>
      </c>
      <c r="G2188" t="s">
        <v>1</v>
      </c>
      <c r="H2188" s="5">
        <v>6</v>
      </c>
      <c r="I2188" t="s">
        <v>422</v>
      </c>
      <c r="J2188" s="15" t="str">
        <f t="shared" si="108"/>
        <v>1-94A-6</v>
      </c>
      <c r="K2188">
        <f>INDEX(FamilyPlateData!I:I,MATCH(I2188,FamilyPlateData!H:H,0))</f>
        <v>5</v>
      </c>
      <c r="L2188" t="str">
        <f>INDEX(FamilyPlateData!J:J,MATCH(I2188,FamilyPlateData!H:H,0))</f>
        <v>A3</v>
      </c>
      <c r="M2188">
        <v>1</v>
      </c>
      <c r="N2188" s="7">
        <v>1</v>
      </c>
      <c r="O2188">
        <f>IF(_xlfn.IFNA(INDEX(ShrinkageData!H:H,MATCH(J2188,ShrinkageData!H:H,0)), 0) = 0, 0, 1)</f>
        <v>0</v>
      </c>
      <c r="P2188" s="7">
        <v>0</v>
      </c>
      <c r="Q2188">
        <f t="shared" si="109"/>
        <v>1</v>
      </c>
      <c r="R2188" s="2">
        <v>43600</v>
      </c>
      <c r="S2188" s="16">
        <f t="shared" si="110"/>
        <v>163</v>
      </c>
    </row>
    <row r="2189" spans="1:19" x14ac:dyDescent="0.2">
      <c r="A2189" t="str">
        <f>INDEX(FamilyPlateData!$A:$A,MATCH($I2189,FamilyPlateData!$H:$H,0))</f>
        <v>F05M08</v>
      </c>
      <c r="B2189" t="str">
        <f>INDEX(FamilyPlateData!$C:$C,MATCH($I2189,FamilyPlateData!$H:$H,0))</f>
        <v>05</v>
      </c>
      <c r="C2189" t="str">
        <f>INDEX(FamilyPlateData!$D:$D,MATCH($I2189,FamilyPlateData!$H:$H,0))</f>
        <v>08</v>
      </c>
      <c r="D2189">
        <f>INDEX(FamilyPlateData!$B:$B,MATCH($I2189,FamilyPlateData!$H:$H,0))</f>
        <v>2</v>
      </c>
      <c r="E2189">
        <v>1</v>
      </c>
      <c r="F2189" s="19">
        <v>94</v>
      </c>
      <c r="G2189" t="s">
        <v>2</v>
      </c>
      <c r="H2189" s="5">
        <v>1</v>
      </c>
      <c r="I2189" t="s">
        <v>423</v>
      </c>
      <c r="J2189" s="15" t="str">
        <f t="shared" si="108"/>
        <v>1-94B-1</v>
      </c>
      <c r="K2189">
        <f>INDEX(FamilyPlateData!I:I,MATCH(I2189,FamilyPlateData!H:H,0))</f>
        <v>5</v>
      </c>
      <c r="L2189" t="str">
        <f>INDEX(FamilyPlateData!J:J,MATCH(I2189,FamilyPlateData!H:H,0))</f>
        <v>A3</v>
      </c>
      <c r="M2189">
        <v>1</v>
      </c>
      <c r="N2189" s="7">
        <v>1</v>
      </c>
      <c r="O2189">
        <f>IF(_xlfn.IFNA(INDEX(ShrinkageData!H:H,MATCH(J2189,ShrinkageData!H:H,0)), 0) = 0, 0, 1)</f>
        <v>0</v>
      </c>
      <c r="P2189" s="7">
        <v>0</v>
      </c>
      <c r="Q2189">
        <f t="shared" si="109"/>
        <v>1</v>
      </c>
      <c r="R2189" s="2">
        <v>43600</v>
      </c>
      <c r="S2189" s="16">
        <f t="shared" si="110"/>
        <v>163</v>
      </c>
    </row>
    <row r="2190" spans="1:19" x14ac:dyDescent="0.2">
      <c r="A2190" t="str">
        <f>INDEX(FamilyPlateData!$A:$A,MATCH($I2190,FamilyPlateData!$H:$H,0))</f>
        <v>F05M08</v>
      </c>
      <c r="B2190" t="str">
        <f>INDEX(FamilyPlateData!$C:$C,MATCH($I2190,FamilyPlateData!$H:$H,0))</f>
        <v>05</v>
      </c>
      <c r="C2190" t="str">
        <f>INDEX(FamilyPlateData!$D:$D,MATCH($I2190,FamilyPlateData!$H:$H,0))</f>
        <v>08</v>
      </c>
      <c r="D2190">
        <f>INDEX(FamilyPlateData!$B:$B,MATCH($I2190,FamilyPlateData!$H:$H,0))</f>
        <v>2</v>
      </c>
      <c r="E2190">
        <v>1</v>
      </c>
      <c r="F2190" s="19">
        <v>94</v>
      </c>
      <c r="G2190" t="s">
        <v>2</v>
      </c>
      <c r="H2190" s="5">
        <v>2</v>
      </c>
      <c r="I2190" t="s">
        <v>423</v>
      </c>
      <c r="J2190" s="15" t="str">
        <f t="shared" si="108"/>
        <v>1-94B-2</v>
      </c>
      <c r="K2190">
        <f>INDEX(FamilyPlateData!I:I,MATCH(I2190,FamilyPlateData!H:H,0))</f>
        <v>5</v>
      </c>
      <c r="L2190" t="str">
        <f>INDEX(FamilyPlateData!J:J,MATCH(I2190,FamilyPlateData!H:H,0))</f>
        <v>A3</v>
      </c>
      <c r="M2190">
        <v>1</v>
      </c>
      <c r="N2190" s="7">
        <v>1</v>
      </c>
      <c r="O2190">
        <f>IF(_xlfn.IFNA(INDEX(ShrinkageData!H:H,MATCH(J2190,ShrinkageData!H:H,0)), 0) = 0, 0, 1)</f>
        <v>0</v>
      </c>
      <c r="P2190" s="7">
        <v>0</v>
      </c>
      <c r="Q2190">
        <f t="shared" si="109"/>
        <v>1</v>
      </c>
      <c r="R2190" s="2">
        <v>43600</v>
      </c>
      <c r="S2190" s="16">
        <f t="shared" si="110"/>
        <v>163</v>
      </c>
    </row>
    <row r="2191" spans="1:19" x14ac:dyDescent="0.2">
      <c r="A2191" t="str">
        <f>INDEX(FamilyPlateData!$A:$A,MATCH($I2191,FamilyPlateData!$H:$H,0))</f>
        <v>F05M08</v>
      </c>
      <c r="B2191" t="str">
        <f>INDEX(FamilyPlateData!$C:$C,MATCH($I2191,FamilyPlateData!$H:$H,0))</f>
        <v>05</v>
      </c>
      <c r="C2191" t="str">
        <f>INDEX(FamilyPlateData!$D:$D,MATCH($I2191,FamilyPlateData!$H:$H,0))</f>
        <v>08</v>
      </c>
      <c r="D2191">
        <f>INDEX(FamilyPlateData!$B:$B,MATCH($I2191,FamilyPlateData!$H:$H,0))</f>
        <v>2</v>
      </c>
      <c r="E2191">
        <v>1</v>
      </c>
      <c r="F2191" s="19">
        <v>94</v>
      </c>
      <c r="G2191" t="s">
        <v>2</v>
      </c>
      <c r="H2191" s="5">
        <v>3</v>
      </c>
      <c r="I2191" t="s">
        <v>423</v>
      </c>
      <c r="J2191" s="15" t="str">
        <f t="shared" si="108"/>
        <v>1-94B-3</v>
      </c>
      <c r="K2191">
        <f>INDEX(FamilyPlateData!I:I,MATCH(I2191,FamilyPlateData!H:H,0))</f>
        <v>5</v>
      </c>
      <c r="L2191" t="str">
        <f>INDEX(FamilyPlateData!J:J,MATCH(I2191,FamilyPlateData!H:H,0))</f>
        <v>A3</v>
      </c>
      <c r="M2191">
        <v>1</v>
      </c>
      <c r="N2191" s="7">
        <v>1</v>
      </c>
      <c r="O2191">
        <f>IF(_xlfn.IFNA(INDEX(ShrinkageData!H:H,MATCH(J2191,ShrinkageData!H:H,0)), 0) = 0, 0, 1)</f>
        <v>0</v>
      </c>
      <c r="P2191" s="7">
        <v>0</v>
      </c>
      <c r="Q2191">
        <f t="shared" si="109"/>
        <v>1</v>
      </c>
      <c r="R2191" s="2">
        <v>43600</v>
      </c>
      <c r="S2191" s="16">
        <f t="shared" si="110"/>
        <v>163</v>
      </c>
    </row>
    <row r="2192" spans="1:19" x14ac:dyDescent="0.2">
      <c r="A2192" t="str">
        <f>INDEX(FamilyPlateData!$A:$A,MATCH($I2192,FamilyPlateData!$H:$H,0))</f>
        <v>F05M08</v>
      </c>
      <c r="B2192" t="str">
        <f>INDEX(FamilyPlateData!$C:$C,MATCH($I2192,FamilyPlateData!$H:$H,0))</f>
        <v>05</v>
      </c>
      <c r="C2192" t="str">
        <f>INDEX(FamilyPlateData!$D:$D,MATCH($I2192,FamilyPlateData!$H:$H,0))</f>
        <v>08</v>
      </c>
      <c r="D2192">
        <f>INDEX(FamilyPlateData!$B:$B,MATCH($I2192,FamilyPlateData!$H:$H,0))</f>
        <v>2</v>
      </c>
      <c r="E2192">
        <v>1</v>
      </c>
      <c r="F2192" s="19">
        <v>94</v>
      </c>
      <c r="G2192" t="s">
        <v>2</v>
      </c>
      <c r="H2192" s="5">
        <v>4</v>
      </c>
      <c r="I2192" t="s">
        <v>423</v>
      </c>
      <c r="J2192" s="15" t="str">
        <f t="shared" si="108"/>
        <v>1-94B-4</v>
      </c>
      <c r="K2192">
        <f>INDEX(FamilyPlateData!I:I,MATCH(I2192,FamilyPlateData!H:H,0))</f>
        <v>5</v>
      </c>
      <c r="L2192" t="str">
        <f>INDEX(FamilyPlateData!J:J,MATCH(I2192,FamilyPlateData!H:H,0))</f>
        <v>A3</v>
      </c>
      <c r="M2192">
        <v>1</v>
      </c>
      <c r="N2192" s="7">
        <v>1</v>
      </c>
      <c r="O2192">
        <f>IF(_xlfn.IFNA(INDEX(ShrinkageData!H:H,MATCH(J2192,ShrinkageData!H:H,0)), 0) = 0, 0, 1)</f>
        <v>0</v>
      </c>
      <c r="P2192" s="7">
        <v>0</v>
      </c>
      <c r="Q2192">
        <f t="shared" si="109"/>
        <v>1</v>
      </c>
      <c r="R2192" s="2">
        <v>43600</v>
      </c>
      <c r="S2192" s="16">
        <f t="shared" si="110"/>
        <v>163</v>
      </c>
    </row>
    <row r="2193" spans="1:19" x14ac:dyDescent="0.2">
      <c r="A2193" t="str">
        <f>INDEX(FamilyPlateData!$A:$A,MATCH($I2193,FamilyPlateData!$H:$H,0))</f>
        <v>F05M08</v>
      </c>
      <c r="B2193" t="str">
        <f>INDEX(FamilyPlateData!$C:$C,MATCH($I2193,FamilyPlateData!$H:$H,0))</f>
        <v>05</v>
      </c>
      <c r="C2193" t="str">
        <f>INDEX(FamilyPlateData!$D:$D,MATCH($I2193,FamilyPlateData!$H:$H,0))</f>
        <v>08</v>
      </c>
      <c r="D2193">
        <f>INDEX(FamilyPlateData!$B:$B,MATCH($I2193,FamilyPlateData!$H:$H,0))</f>
        <v>2</v>
      </c>
      <c r="E2193">
        <v>1</v>
      </c>
      <c r="F2193" s="19">
        <v>94</v>
      </c>
      <c r="G2193" t="s">
        <v>2</v>
      </c>
      <c r="H2193" s="5">
        <v>5</v>
      </c>
      <c r="I2193" t="s">
        <v>423</v>
      </c>
      <c r="J2193" s="15" t="str">
        <f t="shared" si="108"/>
        <v>1-94B-5</v>
      </c>
      <c r="K2193">
        <f>INDEX(FamilyPlateData!I:I,MATCH(I2193,FamilyPlateData!H:H,0))</f>
        <v>5</v>
      </c>
      <c r="L2193" t="str">
        <f>INDEX(FamilyPlateData!J:J,MATCH(I2193,FamilyPlateData!H:H,0))</f>
        <v>A3</v>
      </c>
      <c r="M2193">
        <v>1</v>
      </c>
      <c r="N2193" s="7">
        <v>1</v>
      </c>
      <c r="O2193">
        <f>IF(_xlfn.IFNA(INDEX(ShrinkageData!H:H,MATCH(J2193,ShrinkageData!H:H,0)), 0) = 0, 0, 1)</f>
        <v>0</v>
      </c>
      <c r="P2193" s="7">
        <v>0</v>
      </c>
      <c r="Q2193">
        <f t="shared" si="109"/>
        <v>1</v>
      </c>
      <c r="R2193" s="2">
        <v>43600</v>
      </c>
      <c r="S2193" s="16">
        <f t="shared" si="110"/>
        <v>163</v>
      </c>
    </row>
    <row r="2194" spans="1:19" x14ac:dyDescent="0.2">
      <c r="A2194" t="str">
        <f>INDEX(FamilyPlateData!$A:$A,MATCH($I2194,FamilyPlateData!$H:$H,0))</f>
        <v>F05M08</v>
      </c>
      <c r="B2194" t="str">
        <f>INDEX(FamilyPlateData!$C:$C,MATCH($I2194,FamilyPlateData!$H:$H,0))</f>
        <v>05</v>
      </c>
      <c r="C2194" t="str">
        <f>INDEX(FamilyPlateData!$D:$D,MATCH($I2194,FamilyPlateData!$H:$H,0))</f>
        <v>08</v>
      </c>
      <c r="D2194">
        <f>INDEX(FamilyPlateData!$B:$B,MATCH($I2194,FamilyPlateData!$H:$H,0))</f>
        <v>2</v>
      </c>
      <c r="E2194">
        <v>1</v>
      </c>
      <c r="F2194" s="19">
        <v>94</v>
      </c>
      <c r="G2194" t="s">
        <v>2</v>
      </c>
      <c r="H2194" s="5">
        <v>6</v>
      </c>
      <c r="I2194" t="s">
        <v>423</v>
      </c>
      <c r="J2194" s="15" t="str">
        <f t="shared" si="108"/>
        <v>1-94B-6</v>
      </c>
      <c r="K2194">
        <f>INDEX(FamilyPlateData!I:I,MATCH(I2194,FamilyPlateData!H:H,0))</f>
        <v>5</v>
      </c>
      <c r="L2194" t="str">
        <f>INDEX(FamilyPlateData!J:J,MATCH(I2194,FamilyPlateData!H:H,0))</f>
        <v>A3</v>
      </c>
      <c r="M2194">
        <v>1</v>
      </c>
      <c r="N2194" s="7">
        <v>1</v>
      </c>
      <c r="O2194">
        <f>IF(_xlfn.IFNA(INDEX(ShrinkageData!H:H,MATCH(J2194,ShrinkageData!H:H,0)), 0) = 0, 0, 1)</f>
        <v>0</v>
      </c>
      <c r="P2194" s="7">
        <v>0</v>
      </c>
      <c r="Q2194">
        <f t="shared" si="109"/>
        <v>1</v>
      </c>
      <c r="R2194" s="2">
        <v>43600</v>
      </c>
      <c r="S2194" s="16">
        <f t="shared" si="110"/>
        <v>163</v>
      </c>
    </row>
    <row r="2195" spans="1:19" x14ac:dyDescent="0.2">
      <c r="A2195" t="str">
        <f>INDEX(FamilyPlateData!$A:$A,MATCH($I2195,FamilyPlateData!$H:$H,0))</f>
        <v>F10M14</v>
      </c>
      <c r="B2195" t="str">
        <f>INDEX(FamilyPlateData!$C:$C,MATCH($I2195,FamilyPlateData!$H:$H,0))</f>
        <v>10</v>
      </c>
      <c r="C2195" t="str">
        <f>INDEX(FamilyPlateData!$D:$D,MATCH($I2195,FamilyPlateData!$H:$H,0))</f>
        <v>14</v>
      </c>
      <c r="D2195">
        <f>INDEX(FamilyPlateData!$B:$B,MATCH($I2195,FamilyPlateData!$H:$H,0))</f>
        <v>4</v>
      </c>
      <c r="E2195">
        <v>1</v>
      </c>
      <c r="F2195" s="19">
        <v>94</v>
      </c>
      <c r="G2195" t="s">
        <v>3</v>
      </c>
      <c r="H2195" s="5">
        <v>1</v>
      </c>
      <c r="I2195" t="s">
        <v>424</v>
      </c>
      <c r="J2195" s="15" t="str">
        <f t="shared" si="108"/>
        <v>1-94C-1</v>
      </c>
      <c r="K2195">
        <f>INDEX(FamilyPlateData!I:I,MATCH(I2195,FamilyPlateData!H:H,0))</f>
        <v>5</v>
      </c>
      <c r="L2195" t="str">
        <f>INDEX(FamilyPlateData!J:J,MATCH(I2195,FamilyPlateData!H:H,0))</f>
        <v>A3</v>
      </c>
      <c r="M2195">
        <v>1</v>
      </c>
      <c r="N2195">
        <v>1</v>
      </c>
      <c r="O2195">
        <f>IF(_xlfn.IFNA(INDEX(ShrinkageData!H:H,MATCH(J2195,ShrinkageData!H:H,0)), 0) = 0, 0, 1)</f>
        <v>0</v>
      </c>
      <c r="P2195">
        <v>0</v>
      </c>
      <c r="Q2195">
        <f t="shared" si="109"/>
        <v>1</v>
      </c>
      <c r="R2195" s="1">
        <v>43595</v>
      </c>
      <c r="S2195" s="16">
        <f t="shared" si="110"/>
        <v>158</v>
      </c>
    </row>
    <row r="2196" spans="1:19" x14ac:dyDescent="0.2">
      <c r="A2196" t="str">
        <f>INDEX(FamilyPlateData!$A:$A,MATCH($I2196,FamilyPlateData!$H:$H,0))</f>
        <v>F10M14</v>
      </c>
      <c r="B2196" t="str">
        <f>INDEX(FamilyPlateData!$C:$C,MATCH($I2196,FamilyPlateData!$H:$H,0))</f>
        <v>10</v>
      </c>
      <c r="C2196" t="str">
        <f>INDEX(FamilyPlateData!$D:$D,MATCH($I2196,FamilyPlateData!$H:$H,0))</f>
        <v>14</v>
      </c>
      <c r="D2196">
        <f>INDEX(FamilyPlateData!$B:$B,MATCH($I2196,FamilyPlateData!$H:$H,0))</f>
        <v>4</v>
      </c>
      <c r="E2196">
        <v>1</v>
      </c>
      <c r="F2196" s="19">
        <v>94</v>
      </c>
      <c r="G2196" t="s">
        <v>3</v>
      </c>
      <c r="H2196" s="5">
        <v>2</v>
      </c>
      <c r="I2196" t="s">
        <v>424</v>
      </c>
      <c r="J2196" s="15" t="str">
        <f t="shared" si="108"/>
        <v>1-94C-2</v>
      </c>
      <c r="K2196">
        <f>INDEX(FamilyPlateData!I:I,MATCH(I2196,FamilyPlateData!H:H,0))</f>
        <v>5</v>
      </c>
      <c r="L2196" t="str">
        <f>INDEX(FamilyPlateData!J:J,MATCH(I2196,FamilyPlateData!H:H,0))</f>
        <v>A3</v>
      </c>
      <c r="M2196">
        <v>1</v>
      </c>
      <c r="N2196">
        <v>1</v>
      </c>
      <c r="O2196">
        <f>IF(_xlfn.IFNA(INDEX(ShrinkageData!H:H,MATCH(J2196,ShrinkageData!H:H,0)), 0) = 0, 0, 1)</f>
        <v>0</v>
      </c>
      <c r="P2196">
        <v>0</v>
      </c>
      <c r="Q2196">
        <f t="shared" si="109"/>
        <v>1</v>
      </c>
      <c r="R2196" s="1">
        <v>43593</v>
      </c>
      <c r="S2196" s="16">
        <f t="shared" si="110"/>
        <v>156</v>
      </c>
    </row>
    <row r="2197" spans="1:19" x14ac:dyDescent="0.2">
      <c r="A2197" t="str">
        <f>INDEX(FamilyPlateData!$A:$A,MATCH($I2197,FamilyPlateData!$H:$H,0))</f>
        <v>F10M14</v>
      </c>
      <c r="B2197" t="str">
        <f>INDEX(FamilyPlateData!$C:$C,MATCH($I2197,FamilyPlateData!$H:$H,0))</f>
        <v>10</v>
      </c>
      <c r="C2197" t="str">
        <f>INDEX(FamilyPlateData!$D:$D,MATCH($I2197,FamilyPlateData!$H:$H,0))</f>
        <v>14</v>
      </c>
      <c r="D2197">
        <f>INDEX(FamilyPlateData!$B:$B,MATCH($I2197,FamilyPlateData!$H:$H,0))</f>
        <v>4</v>
      </c>
      <c r="E2197">
        <v>1</v>
      </c>
      <c r="F2197" s="19">
        <v>94</v>
      </c>
      <c r="G2197" t="s">
        <v>3</v>
      </c>
      <c r="H2197" s="5">
        <v>3</v>
      </c>
      <c r="I2197" t="s">
        <v>424</v>
      </c>
      <c r="J2197" s="15" t="str">
        <f t="shared" si="108"/>
        <v>1-94C-3</v>
      </c>
      <c r="K2197">
        <f>INDEX(FamilyPlateData!I:I,MATCH(I2197,FamilyPlateData!H:H,0))</f>
        <v>5</v>
      </c>
      <c r="L2197" t="str">
        <f>INDEX(FamilyPlateData!J:J,MATCH(I2197,FamilyPlateData!H:H,0))</f>
        <v>A3</v>
      </c>
      <c r="M2197">
        <v>1</v>
      </c>
      <c r="N2197" s="7">
        <v>1</v>
      </c>
      <c r="O2197">
        <f>IF(_xlfn.IFNA(INDEX(ShrinkageData!H:H,MATCH(J2197,ShrinkageData!H:H,0)), 0) = 0, 0, 1)</f>
        <v>0</v>
      </c>
      <c r="P2197" s="7">
        <v>0</v>
      </c>
      <c r="Q2197">
        <f t="shared" si="109"/>
        <v>1</v>
      </c>
      <c r="R2197" s="2">
        <v>43600</v>
      </c>
      <c r="S2197" s="16">
        <f t="shared" si="110"/>
        <v>163</v>
      </c>
    </row>
    <row r="2198" spans="1:19" x14ac:dyDescent="0.2">
      <c r="A2198" t="str">
        <f>INDEX(FamilyPlateData!$A:$A,MATCH($I2198,FamilyPlateData!$H:$H,0))</f>
        <v>F10M14</v>
      </c>
      <c r="B2198" t="str">
        <f>INDEX(FamilyPlateData!$C:$C,MATCH($I2198,FamilyPlateData!$H:$H,0))</f>
        <v>10</v>
      </c>
      <c r="C2198" t="str">
        <f>INDEX(FamilyPlateData!$D:$D,MATCH($I2198,FamilyPlateData!$H:$H,0))</f>
        <v>14</v>
      </c>
      <c r="D2198">
        <f>INDEX(FamilyPlateData!$B:$B,MATCH($I2198,FamilyPlateData!$H:$H,0))</f>
        <v>4</v>
      </c>
      <c r="E2198">
        <v>1</v>
      </c>
      <c r="F2198" s="19">
        <v>94</v>
      </c>
      <c r="G2198" t="s">
        <v>3</v>
      </c>
      <c r="H2198" s="5">
        <v>4</v>
      </c>
      <c r="I2198" t="s">
        <v>424</v>
      </c>
      <c r="J2198" s="15" t="str">
        <f t="shared" si="108"/>
        <v>1-94C-4</v>
      </c>
      <c r="K2198">
        <f>INDEX(FamilyPlateData!I:I,MATCH(I2198,FamilyPlateData!H:H,0))</f>
        <v>5</v>
      </c>
      <c r="L2198" t="str">
        <f>INDEX(FamilyPlateData!J:J,MATCH(I2198,FamilyPlateData!H:H,0))</f>
        <v>A3</v>
      </c>
      <c r="M2198">
        <v>0</v>
      </c>
      <c r="N2198">
        <v>0</v>
      </c>
      <c r="O2198">
        <f>IF(_xlfn.IFNA(INDEX(ShrinkageData!H:H,MATCH(J2198,ShrinkageData!H:H,0)), 0) = 0, 0, 1)</f>
        <v>0</v>
      </c>
      <c r="P2198">
        <v>0</v>
      </c>
      <c r="Q2198">
        <f t="shared" si="109"/>
        <v>0</v>
      </c>
      <c r="R2198" s="1" t="s">
        <v>921</v>
      </c>
      <c r="S2198" s="16">
        <f t="shared" si="110"/>
        <v>0</v>
      </c>
    </row>
    <row r="2199" spans="1:19" x14ac:dyDescent="0.2">
      <c r="A2199" t="str">
        <f>INDEX(FamilyPlateData!$A:$A,MATCH($I2199,FamilyPlateData!$H:$H,0))</f>
        <v>F10M14</v>
      </c>
      <c r="B2199" t="str">
        <f>INDEX(FamilyPlateData!$C:$C,MATCH($I2199,FamilyPlateData!$H:$H,0))</f>
        <v>10</v>
      </c>
      <c r="C2199" t="str">
        <f>INDEX(FamilyPlateData!$D:$D,MATCH($I2199,FamilyPlateData!$H:$H,0))</f>
        <v>14</v>
      </c>
      <c r="D2199">
        <f>INDEX(FamilyPlateData!$B:$B,MATCH($I2199,FamilyPlateData!$H:$H,0))</f>
        <v>4</v>
      </c>
      <c r="E2199">
        <v>1</v>
      </c>
      <c r="F2199" s="19">
        <v>94</v>
      </c>
      <c r="G2199" t="s">
        <v>3</v>
      </c>
      <c r="H2199" s="5">
        <v>5</v>
      </c>
      <c r="I2199" t="s">
        <v>424</v>
      </c>
      <c r="J2199" s="15" t="str">
        <f t="shared" si="108"/>
        <v>1-94C-5</v>
      </c>
      <c r="K2199">
        <f>INDEX(FamilyPlateData!I:I,MATCH(I2199,FamilyPlateData!H:H,0))</f>
        <v>5</v>
      </c>
      <c r="L2199" t="str">
        <f>INDEX(FamilyPlateData!J:J,MATCH(I2199,FamilyPlateData!H:H,0))</f>
        <v>A3</v>
      </c>
      <c r="M2199">
        <v>0</v>
      </c>
      <c r="N2199">
        <v>0</v>
      </c>
      <c r="O2199">
        <f>IF(_xlfn.IFNA(INDEX(ShrinkageData!H:H,MATCH(J2199,ShrinkageData!H:H,0)), 0) = 0, 0, 1)</f>
        <v>0</v>
      </c>
      <c r="P2199">
        <v>1</v>
      </c>
      <c r="Q2199">
        <f t="shared" si="109"/>
        <v>0</v>
      </c>
      <c r="R2199" s="1" t="s">
        <v>921</v>
      </c>
      <c r="S2199" s="16">
        <f t="shared" si="110"/>
        <v>0</v>
      </c>
    </row>
    <row r="2200" spans="1:19" x14ac:dyDescent="0.2">
      <c r="A2200" t="str">
        <f>INDEX(FamilyPlateData!$A:$A,MATCH($I2200,FamilyPlateData!$H:$H,0))</f>
        <v>F10M14</v>
      </c>
      <c r="B2200" t="str">
        <f>INDEX(FamilyPlateData!$C:$C,MATCH($I2200,FamilyPlateData!$H:$H,0))</f>
        <v>10</v>
      </c>
      <c r="C2200" t="str">
        <f>INDEX(FamilyPlateData!$D:$D,MATCH($I2200,FamilyPlateData!$H:$H,0))</f>
        <v>14</v>
      </c>
      <c r="D2200">
        <f>INDEX(FamilyPlateData!$B:$B,MATCH($I2200,FamilyPlateData!$H:$H,0))</f>
        <v>4</v>
      </c>
      <c r="E2200">
        <v>1</v>
      </c>
      <c r="F2200" s="19">
        <v>94</v>
      </c>
      <c r="G2200" t="s">
        <v>3</v>
      </c>
      <c r="H2200" s="5">
        <v>6</v>
      </c>
      <c r="I2200" t="s">
        <v>424</v>
      </c>
      <c r="J2200" s="15" t="str">
        <f t="shared" si="108"/>
        <v>1-94C-6</v>
      </c>
      <c r="K2200">
        <f>INDEX(FamilyPlateData!I:I,MATCH(I2200,FamilyPlateData!H:H,0))</f>
        <v>5</v>
      </c>
      <c r="L2200" t="str">
        <f>INDEX(FamilyPlateData!J:J,MATCH(I2200,FamilyPlateData!H:H,0))</f>
        <v>A3</v>
      </c>
      <c r="M2200">
        <v>1</v>
      </c>
      <c r="N2200">
        <v>1</v>
      </c>
      <c r="O2200">
        <f>IF(_xlfn.IFNA(INDEX(ShrinkageData!H:H,MATCH(J2200,ShrinkageData!H:H,0)), 0) = 0, 0, 1)</f>
        <v>1</v>
      </c>
      <c r="P2200">
        <v>0</v>
      </c>
      <c r="Q2200">
        <f t="shared" si="109"/>
        <v>0</v>
      </c>
      <c r="R2200" s="1">
        <v>43576</v>
      </c>
      <c r="S2200" s="16">
        <f t="shared" si="110"/>
        <v>139</v>
      </c>
    </row>
    <row r="2201" spans="1:19" x14ac:dyDescent="0.2">
      <c r="A2201" t="str">
        <f>INDEX(FamilyPlateData!$A:$A,MATCH($I2201,FamilyPlateData!$H:$H,0))</f>
        <v>F10M14</v>
      </c>
      <c r="B2201" t="str">
        <f>INDEX(FamilyPlateData!$C:$C,MATCH($I2201,FamilyPlateData!$H:$H,0))</f>
        <v>10</v>
      </c>
      <c r="C2201" t="str">
        <f>INDEX(FamilyPlateData!$D:$D,MATCH($I2201,FamilyPlateData!$H:$H,0))</f>
        <v>14</v>
      </c>
      <c r="D2201">
        <f>INDEX(FamilyPlateData!$B:$B,MATCH($I2201,FamilyPlateData!$H:$H,0))</f>
        <v>4</v>
      </c>
      <c r="E2201">
        <v>1</v>
      </c>
      <c r="F2201" s="19">
        <v>94</v>
      </c>
      <c r="G2201" t="s">
        <v>4</v>
      </c>
      <c r="H2201" s="5">
        <v>1</v>
      </c>
      <c r="I2201" t="s">
        <v>425</v>
      </c>
      <c r="J2201" s="15" t="str">
        <f t="shared" si="108"/>
        <v>1-94D-1</v>
      </c>
      <c r="K2201">
        <f>INDEX(FamilyPlateData!I:I,MATCH(I2201,FamilyPlateData!H:H,0))</f>
        <v>5</v>
      </c>
      <c r="L2201" t="str">
        <f>INDEX(FamilyPlateData!J:J,MATCH(I2201,FamilyPlateData!H:H,0))</f>
        <v>A3</v>
      </c>
      <c r="M2201">
        <v>1</v>
      </c>
      <c r="N2201">
        <v>1</v>
      </c>
      <c r="O2201">
        <f>IF(_xlfn.IFNA(INDEX(ShrinkageData!H:H,MATCH(J2201,ShrinkageData!H:H,0)), 0) = 0, 0, 1)</f>
        <v>0</v>
      </c>
      <c r="P2201">
        <v>0</v>
      </c>
      <c r="Q2201">
        <f t="shared" si="109"/>
        <v>1</v>
      </c>
      <c r="R2201" s="1">
        <v>43595</v>
      </c>
      <c r="S2201" s="16">
        <f t="shared" si="110"/>
        <v>158</v>
      </c>
    </row>
    <row r="2202" spans="1:19" x14ac:dyDescent="0.2">
      <c r="A2202" t="str">
        <f>INDEX(FamilyPlateData!$A:$A,MATCH($I2202,FamilyPlateData!$H:$H,0))</f>
        <v>F10M14</v>
      </c>
      <c r="B2202" t="str">
        <f>INDEX(FamilyPlateData!$C:$C,MATCH($I2202,FamilyPlateData!$H:$H,0))</f>
        <v>10</v>
      </c>
      <c r="C2202" t="str">
        <f>INDEX(FamilyPlateData!$D:$D,MATCH($I2202,FamilyPlateData!$H:$H,0))</f>
        <v>14</v>
      </c>
      <c r="D2202">
        <f>INDEX(FamilyPlateData!$B:$B,MATCH($I2202,FamilyPlateData!$H:$H,0))</f>
        <v>4</v>
      </c>
      <c r="E2202">
        <v>1</v>
      </c>
      <c r="F2202" s="19">
        <v>94</v>
      </c>
      <c r="G2202" t="s">
        <v>4</v>
      </c>
      <c r="H2202" s="5">
        <v>2</v>
      </c>
      <c r="I2202" t="s">
        <v>425</v>
      </c>
      <c r="J2202" s="15" t="str">
        <f t="shared" si="108"/>
        <v>1-94D-2</v>
      </c>
      <c r="K2202">
        <f>INDEX(FamilyPlateData!I:I,MATCH(I2202,FamilyPlateData!H:H,0))</f>
        <v>5</v>
      </c>
      <c r="L2202" t="str">
        <f>INDEX(FamilyPlateData!J:J,MATCH(I2202,FamilyPlateData!H:H,0))</f>
        <v>A3</v>
      </c>
      <c r="M2202">
        <v>0</v>
      </c>
      <c r="N2202">
        <v>0</v>
      </c>
      <c r="O2202">
        <f>IF(_xlfn.IFNA(INDEX(ShrinkageData!H:H,MATCH(J2202,ShrinkageData!H:H,0)), 0) = 0, 0, 1)</f>
        <v>0</v>
      </c>
      <c r="P2202">
        <v>0</v>
      </c>
      <c r="Q2202">
        <f t="shared" si="109"/>
        <v>0</v>
      </c>
      <c r="R2202" s="1" t="s">
        <v>921</v>
      </c>
      <c r="S2202" s="16">
        <f t="shared" si="110"/>
        <v>0</v>
      </c>
    </row>
    <row r="2203" spans="1:19" x14ac:dyDescent="0.2">
      <c r="A2203" t="str">
        <f>INDEX(FamilyPlateData!$A:$A,MATCH($I2203,FamilyPlateData!$H:$H,0))</f>
        <v>F10M14</v>
      </c>
      <c r="B2203" t="str">
        <f>INDEX(FamilyPlateData!$C:$C,MATCH($I2203,FamilyPlateData!$H:$H,0))</f>
        <v>10</v>
      </c>
      <c r="C2203" t="str">
        <f>INDEX(FamilyPlateData!$D:$D,MATCH($I2203,FamilyPlateData!$H:$H,0))</f>
        <v>14</v>
      </c>
      <c r="D2203">
        <f>INDEX(FamilyPlateData!$B:$B,MATCH($I2203,FamilyPlateData!$H:$H,0))</f>
        <v>4</v>
      </c>
      <c r="E2203">
        <v>1</v>
      </c>
      <c r="F2203" s="19">
        <v>94</v>
      </c>
      <c r="G2203" t="s">
        <v>4</v>
      </c>
      <c r="H2203" s="5">
        <v>3</v>
      </c>
      <c r="I2203" t="s">
        <v>425</v>
      </c>
      <c r="J2203" s="15" t="str">
        <f t="shared" si="108"/>
        <v>1-94D-3</v>
      </c>
      <c r="K2203">
        <f>INDEX(FamilyPlateData!I:I,MATCH(I2203,FamilyPlateData!H:H,0))</f>
        <v>5</v>
      </c>
      <c r="L2203" t="str">
        <f>INDEX(FamilyPlateData!J:J,MATCH(I2203,FamilyPlateData!H:H,0))</f>
        <v>A3</v>
      </c>
      <c r="M2203">
        <v>1</v>
      </c>
      <c r="N2203" s="7">
        <v>1</v>
      </c>
      <c r="O2203">
        <f>IF(_xlfn.IFNA(INDEX(ShrinkageData!H:H,MATCH(J2203,ShrinkageData!H:H,0)), 0) = 0, 0, 1)</f>
        <v>0</v>
      </c>
      <c r="P2203" s="7">
        <v>0</v>
      </c>
      <c r="Q2203">
        <f t="shared" si="109"/>
        <v>1</v>
      </c>
      <c r="R2203" s="2">
        <v>43600</v>
      </c>
      <c r="S2203" s="16">
        <f t="shared" si="110"/>
        <v>163</v>
      </c>
    </row>
    <row r="2204" spans="1:19" x14ac:dyDescent="0.2">
      <c r="A2204" t="str">
        <f>INDEX(FamilyPlateData!$A:$A,MATCH($I2204,FamilyPlateData!$H:$H,0))</f>
        <v>F10M14</v>
      </c>
      <c r="B2204" t="str">
        <f>INDEX(FamilyPlateData!$C:$C,MATCH($I2204,FamilyPlateData!$H:$H,0))</f>
        <v>10</v>
      </c>
      <c r="C2204" t="str">
        <f>INDEX(FamilyPlateData!$D:$D,MATCH($I2204,FamilyPlateData!$H:$H,0))</f>
        <v>14</v>
      </c>
      <c r="D2204">
        <f>INDEX(FamilyPlateData!$B:$B,MATCH($I2204,FamilyPlateData!$H:$H,0))</f>
        <v>4</v>
      </c>
      <c r="E2204">
        <v>1</v>
      </c>
      <c r="F2204" s="19">
        <v>94</v>
      </c>
      <c r="G2204" t="s">
        <v>4</v>
      </c>
      <c r="H2204" s="5">
        <v>4</v>
      </c>
      <c r="I2204" t="s">
        <v>425</v>
      </c>
      <c r="J2204" s="15" t="str">
        <f t="shared" si="108"/>
        <v>1-94D-4</v>
      </c>
      <c r="K2204">
        <f>INDEX(FamilyPlateData!I:I,MATCH(I2204,FamilyPlateData!H:H,0))</f>
        <v>5</v>
      </c>
      <c r="L2204" t="str">
        <f>INDEX(FamilyPlateData!J:J,MATCH(I2204,FamilyPlateData!H:H,0))</f>
        <v>A3</v>
      </c>
      <c r="M2204">
        <v>1</v>
      </c>
      <c r="N2204">
        <v>1</v>
      </c>
      <c r="O2204">
        <f>IF(_xlfn.IFNA(INDEX(ShrinkageData!H:H,MATCH(J2204,ShrinkageData!H:H,0)), 0) = 0, 0, 1)</f>
        <v>0</v>
      </c>
      <c r="P2204">
        <v>0</v>
      </c>
      <c r="Q2204">
        <f t="shared" si="109"/>
        <v>1</v>
      </c>
      <c r="R2204" s="1">
        <v>43595</v>
      </c>
      <c r="S2204" s="16">
        <f t="shared" si="110"/>
        <v>158</v>
      </c>
    </row>
    <row r="2205" spans="1:19" x14ac:dyDescent="0.2">
      <c r="A2205" t="str">
        <f>INDEX(FamilyPlateData!$A:$A,MATCH($I2205,FamilyPlateData!$H:$H,0))</f>
        <v>F10M14</v>
      </c>
      <c r="B2205" t="str">
        <f>INDEX(FamilyPlateData!$C:$C,MATCH($I2205,FamilyPlateData!$H:$H,0))</f>
        <v>10</v>
      </c>
      <c r="C2205" t="str">
        <f>INDEX(FamilyPlateData!$D:$D,MATCH($I2205,FamilyPlateData!$H:$H,0))</f>
        <v>14</v>
      </c>
      <c r="D2205">
        <f>INDEX(FamilyPlateData!$B:$B,MATCH($I2205,FamilyPlateData!$H:$H,0))</f>
        <v>4</v>
      </c>
      <c r="E2205">
        <v>1</v>
      </c>
      <c r="F2205" s="19">
        <v>94</v>
      </c>
      <c r="G2205" t="s">
        <v>4</v>
      </c>
      <c r="H2205" s="5">
        <v>5</v>
      </c>
      <c r="I2205" t="s">
        <v>425</v>
      </c>
      <c r="J2205" s="15" t="str">
        <f t="shared" si="108"/>
        <v>1-94D-5</v>
      </c>
      <c r="K2205">
        <f>INDEX(FamilyPlateData!I:I,MATCH(I2205,FamilyPlateData!H:H,0))</f>
        <v>5</v>
      </c>
      <c r="L2205" t="str">
        <f>INDEX(FamilyPlateData!J:J,MATCH(I2205,FamilyPlateData!H:H,0))</f>
        <v>A3</v>
      </c>
      <c r="M2205">
        <v>1</v>
      </c>
      <c r="N2205">
        <v>1</v>
      </c>
      <c r="O2205">
        <f>IF(_xlfn.IFNA(INDEX(ShrinkageData!H:H,MATCH(J2205,ShrinkageData!H:H,0)), 0) = 0, 0, 1)</f>
        <v>0</v>
      </c>
      <c r="P2205">
        <v>0</v>
      </c>
      <c r="Q2205">
        <f t="shared" si="109"/>
        <v>1</v>
      </c>
      <c r="R2205" s="1">
        <v>43595</v>
      </c>
      <c r="S2205" s="16">
        <f t="shared" si="110"/>
        <v>158</v>
      </c>
    </row>
    <row r="2206" spans="1:19" x14ac:dyDescent="0.2">
      <c r="A2206" t="str">
        <f>INDEX(FamilyPlateData!$A:$A,MATCH($I2206,FamilyPlateData!$H:$H,0))</f>
        <v>F10M14</v>
      </c>
      <c r="B2206" t="str">
        <f>INDEX(FamilyPlateData!$C:$C,MATCH($I2206,FamilyPlateData!$H:$H,0))</f>
        <v>10</v>
      </c>
      <c r="C2206" t="str">
        <f>INDEX(FamilyPlateData!$D:$D,MATCH($I2206,FamilyPlateData!$H:$H,0))</f>
        <v>14</v>
      </c>
      <c r="D2206">
        <f>INDEX(FamilyPlateData!$B:$B,MATCH($I2206,FamilyPlateData!$H:$H,0))</f>
        <v>4</v>
      </c>
      <c r="E2206">
        <v>1</v>
      </c>
      <c r="F2206" s="19">
        <v>94</v>
      </c>
      <c r="G2206" t="s">
        <v>4</v>
      </c>
      <c r="H2206" s="5">
        <v>6</v>
      </c>
      <c r="I2206" t="s">
        <v>425</v>
      </c>
      <c r="J2206" s="15" t="str">
        <f t="shared" si="108"/>
        <v>1-94D-6</v>
      </c>
      <c r="K2206">
        <f>INDEX(FamilyPlateData!I:I,MATCH(I2206,FamilyPlateData!H:H,0))</f>
        <v>5</v>
      </c>
      <c r="L2206" t="str">
        <f>INDEX(FamilyPlateData!J:J,MATCH(I2206,FamilyPlateData!H:H,0))</f>
        <v>A3</v>
      </c>
      <c r="M2206">
        <v>1</v>
      </c>
      <c r="N2206">
        <v>1</v>
      </c>
      <c r="O2206">
        <f>IF(_xlfn.IFNA(INDEX(ShrinkageData!H:H,MATCH(J2206,ShrinkageData!H:H,0)), 0) = 0, 0, 1)</f>
        <v>1</v>
      </c>
      <c r="P2206">
        <v>0</v>
      </c>
      <c r="Q2206">
        <f t="shared" si="109"/>
        <v>0</v>
      </c>
      <c r="R2206" s="1">
        <v>43578</v>
      </c>
      <c r="S2206" s="16">
        <f t="shared" si="110"/>
        <v>141</v>
      </c>
    </row>
    <row r="2207" spans="1:19" x14ac:dyDescent="0.2">
      <c r="A2207" t="str">
        <f>INDEX(FamilyPlateData!$A:$A,MATCH($I2207,FamilyPlateData!$H:$H,0))</f>
        <v>F07M11</v>
      </c>
      <c r="B2207" t="str">
        <f>INDEX(FamilyPlateData!$C:$C,MATCH($I2207,FamilyPlateData!$H:$H,0))</f>
        <v>07</v>
      </c>
      <c r="C2207" t="str">
        <f>INDEX(FamilyPlateData!$D:$D,MATCH($I2207,FamilyPlateData!$H:$H,0))</f>
        <v>11</v>
      </c>
      <c r="D2207">
        <f>INDEX(FamilyPlateData!$B:$B,MATCH($I2207,FamilyPlateData!$H:$H,0))</f>
        <v>3</v>
      </c>
      <c r="E2207">
        <v>1</v>
      </c>
      <c r="F2207" s="19">
        <v>95</v>
      </c>
      <c r="G2207" t="s">
        <v>1</v>
      </c>
      <c r="H2207" s="5">
        <v>1</v>
      </c>
      <c r="I2207" t="s">
        <v>426</v>
      </c>
      <c r="J2207" s="15" t="str">
        <f t="shared" si="108"/>
        <v>1-95A-1</v>
      </c>
      <c r="K2207">
        <f>INDEX(FamilyPlateData!I:I,MATCH(I2207,FamilyPlateData!H:H,0))</f>
        <v>5</v>
      </c>
      <c r="L2207" t="str">
        <f>INDEX(FamilyPlateData!J:J,MATCH(I2207,FamilyPlateData!H:H,0))</f>
        <v>A4</v>
      </c>
      <c r="M2207">
        <v>1</v>
      </c>
      <c r="N2207" s="7">
        <v>1</v>
      </c>
      <c r="O2207">
        <f>IF(_xlfn.IFNA(INDEX(ShrinkageData!H:H,MATCH(J2207,ShrinkageData!H:H,0)), 0) = 0, 0, 1)</f>
        <v>1</v>
      </c>
      <c r="P2207" s="7">
        <v>0</v>
      </c>
      <c r="Q2207">
        <f t="shared" si="109"/>
        <v>0</v>
      </c>
      <c r="R2207" s="2">
        <v>43600</v>
      </c>
      <c r="S2207" s="16">
        <f t="shared" si="110"/>
        <v>163</v>
      </c>
    </row>
    <row r="2208" spans="1:19" x14ac:dyDescent="0.2">
      <c r="A2208" t="str">
        <f>INDEX(FamilyPlateData!$A:$A,MATCH($I2208,FamilyPlateData!$H:$H,0))</f>
        <v>F07M11</v>
      </c>
      <c r="B2208" t="str">
        <f>INDEX(FamilyPlateData!$C:$C,MATCH($I2208,FamilyPlateData!$H:$H,0))</f>
        <v>07</v>
      </c>
      <c r="C2208" t="str">
        <f>INDEX(FamilyPlateData!$D:$D,MATCH($I2208,FamilyPlateData!$H:$H,0))</f>
        <v>11</v>
      </c>
      <c r="D2208">
        <f>INDEX(FamilyPlateData!$B:$B,MATCH($I2208,FamilyPlateData!$H:$H,0))</f>
        <v>3</v>
      </c>
      <c r="E2208">
        <v>1</v>
      </c>
      <c r="F2208" s="19">
        <v>95</v>
      </c>
      <c r="G2208" t="s">
        <v>1</v>
      </c>
      <c r="H2208" s="5">
        <v>2</v>
      </c>
      <c r="I2208" t="s">
        <v>426</v>
      </c>
      <c r="J2208" s="15" t="str">
        <f t="shared" si="108"/>
        <v>1-95A-2</v>
      </c>
      <c r="K2208">
        <f>INDEX(FamilyPlateData!I:I,MATCH(I2208,FamilyPlateData!H:H,0))</f>
        <v>5</v>
      </c>
      <c r="L2208" t="str">
        <f>INDEX(FamilyPlateData!J:J,MATCH(I2208,FamilyPlateData!H:H,0))</f>
        <v>A4</v>
      </c>
      <c r="M2208">
        <v>0</v>
      </c>
      <c r="N2208" s="7">
        <v>1</v>
      </c>
      <c r="O2208">
        <f>IF(_xlfn.IFNA(INDEX(ShrinkageData!H:H,MATCH(J2208,ShrinkageData!H:H,0)), 0) = 0, 0, 1)</f>
        <v>0</v>
      </c>
      <c r="P2208" s="7">
        <v>1</v>
      </c>
      <c r="Q2208">
        <f t="shared" si="109"/>
        <v>0</v>
      </c>
      <c r="R2208" s="2">
        <v>43600</v>
      </c>
      <c r="S2208" s="16">
        <f t="shared" si="110"/>
        <v>163</v>
      </c>
    </row>
    <row r="2209" spans="1:19" x14ac:dyDescent="0.2">
      <c r="A2209" t="str">
        <f>INDEX(FamilyPlateData!$A:$A,MATCH($I2209,FamilyPlateData!$H:$H,0))</f>
        <v>F07M11</v>
      </c>
      <c r="B2209" t="str">
        <f>INDEX(FamilyPlateData!$C:$C,MATCH($I2209,FamilyPlateData!$H:$H,0))</f>
        <v>07</v>
      </c>
      <c r="C2209" t="str">
        <f>INDEX(FamilyPlateData!$D:$D,MATCH($I2209,FamilyPlateData!$H:$H,0))</f>
        <v>11</v>
      </c>
      <c r="D2209">
        <f>INDEX(FamilyPlateData!$B:$B,MATCH($I2209,FamilyPlateData!$H:$H,0))</f>
        <v>3</v>
      </c>
      <c r="E2209">
        <v>1</v>
      </c>
      <c r="F2209" s="19">
        <v>95</v>
      </c>
      <c r="G2209" t="s">
        <v>1</v>
      </c>
      <c r="H2209" s="5">
        <v>3</v>
      </c>
      <c r="I2209" t="s">
        <v>426</v>
      </c>
      <c r="J2209" s="15" t="str">
        <f t="shared" si="108"/>
        <v>1-95A-3</v>
      </c>
      <c r="K2209">
        <f>INDEX(FamilyPlateData!I:I,MATCH(I2209,FamilyPlateData!H:H,0))</f>
        <v>5</v>
      </c>
      <c r="L2209" t="str">
        <f>INDEX(FamilyPlateData!J:J,MATCH(I2209,FamilyPlateData!H:H,0))</f>
        <v>A4</v>
      </c>
      <c r="M2209">
        <v>1</v>
      </c>
      <c r="N2209" s="7">
        <v>1</v>
      </c>
      <c r="O2209">
        <f>IF(_xlfn.IFNA(INDEX(ShrinkageData!H:H,MATCH(J2209,ShrinkageData!H:H,0)), 0) = 0, 0, 1)</f>
        <v>1</v>
      </c>
      <c r="P2209" s="7">
        <v>0</v>
      </c>
      <c r="Q2209">
        <f t="shared" si="109"/>
        <v>0</v>
      </c>
      <c r="R2209" s="2">
        <v>43600</v>
      </c>
      <c r="S2209" s="16">
        <f t="shared" si="110"/>
        <v>163</v>
      </c>
    </row>
    <row r="2210" spans="1:19" x14ac:dyDescent="0.2">
      <c r="A2210" t="str">
        <f>INDEX(FamilyPlateData!$A:$A,MATCH($I2210,FamilyPlateData!$H:$H,0))</f>
        <v>F07M11</v>
      </c>
      <c r="B2210" t="str">
        <f>INDEX(FamilyPlateData!$C:$C,MATCH($I2210,FamilyPlateData!$H:$H,0))</f>
        <v>07</v>
      </c>
      <c r="C2210" t="str">
        <f>INDEX(FamilyPlateData!$D:$D,MATCH($I2210,FamilyPlateData!$H:$H,0))</f>
        <v>11</v>
      </c>
      <c r="D2210">
        <f>INDEX(FamilyPlateData!$B:$B,MATCH($I2210,FamilyPlateData!$H:$H,0))</f>
        <v>3</v>
      </c>
      <c r="E2210">
        <v>1</v>
      </c>
      <c r="F2210" s="19">
        <v>95</v>
      </c>
      <c r="G2210" t="s">
        <v>1</v>
      </c>
      <c r="H2210" s="5">
        <v>4</v>
      </c>
      <c r="I2210" t="s">
        <v>426</v>
      </c>
      <c r="J2210" s="15" t="str">
        <f t="shared" si="108"/>
        <v>1-95A-4</v>
      </c>
      <c r="K2210">
        <f>INDEX(FamilyPlateData!I:I,MATCH(I2210,FamilyPlateData!H:H,0))</f>
        <v>5</v>
      </c>
      <c r="L2210" t="str">
        <f>INDEX(FamilyPlateData!J:J,MATCH(I2210,FamilyPlateData!H:H,0))</f>
        <v>A4</v>
      </c>
      <c r="M2210">
        <v>1</v>
      </c>
      <c r="N2210" s="7">
        <v>1</v>
      </c>
      <c r="O2210">
        <f>IF(_xlfn.IFNA(INDEX(ShrinkageData!H:H,MATCH(J2210,ShrinkageData!H:H,0)), 0) = 0, 0, 1)</f>
        <v>1</v>
      </c>
      <c r="P2210" s="7">
        <v>0</v>
      </c>
      <c r="Q2210">
        <f t="shared" si="109"/>
        <v>0</v>
      </c>
      <c r="R2210" s="2">
        <v>43600</v>
      </c>
      <c r="S2210" s="16">
        <f t="shared" si="110"/>
        <v>163</v>
      </c>
    </row>
    <row r="2211" spans="1:19" x14ac:dyDescent="0.2">
      <c r="A2211" t="str">
        <f>INDEX(FamilyPlateData!$A:$A,MATCH($I2211,FamilyPlateData!$H:$H,0))</f>
        <v>F07M11</v>
      </c>
      <c r="B2211" t="str">
        <f>INDEX(FamilyPlateData!$C:$C,MATCH($I2211,FamilyPlateData!$H:$H,0))</f>
        <v>07</v>
      </c>
      <c r="C2211" t="str">
        <f>INDEX(FamilyPlateData!$D:$D,MATCH($I2211,FamilyPlateData!$H:$H,0))</f>
        <v>11</v>
      </c>
      <c r="D2211">
        <f>INDEX(FamilyPlateData!$B:$B,MATCH($I2211,FamilyPlateData!$H:$H,0))</f>
        <v>3</v>
      </c>
      <c r="E2211">
        <v>1</v>
      </c>
      <c r="F2211" s="19">
        <v>95</v>
      </c>
      <c r="G2211" t="s">
        <v>1</v>
      </c>
      <c r="H2211" s="5">
        <v>5</v>
      </c>
      <c r="I2211" t="s">
        <v>426</v>
      </c>
      <c r="J2211" s="15" t="str">
        <f t="shared" si="108"/>
        <v>1-95A-5</v>
      </c>
      <c r="K2211">
        <f>INDEX(FamilyPlateData!I:I,MATCH(I2211,FamilyPlateData!H:H,0))</f>
        <v>5</v>
      </c>
      <c r="L2211" t="str">
        <f>INDEX(FamilyPlateData!J:J,MATCH(I2211,FamilyPlateData!H:H,0))</f>
        <v>A4</v>
      </c>
      <c r="M2211">
        <v>1</v>
      </c>
      <c r="N2211" s="7">
        <v>1</v>
      </c>
      <c r="O2211">
        <f>IF(_xlfn.IFNA(INDEX(ShrinkageData!H:H,MATCH(J2211,ShrinkageData!H:H,0)), 0) = 0, 0, 1)</f>
        <v>1</v>
      </c>
      <c r="P2211" s="7">
        <v>0</v>
      </c>
      <c r="Q2211">
        <f t="shared" si="109"/>
        <v>0</v>
      </c>
      <c r="R2211" s="2">
        <v>43600</v>
      </c>
      <c r="S2211" s="16">
        <f t="shared" si="110"/>
        <v>163</v>
      </c>
    </row>
    <row r="2212" spans="1:19" x14ac:dyDescent="0.2">
      <c r="A2212" t="str">
        <f>INDEX(FamilyPlateData!$A:$A,MATCH($I2212,FamilyPlateData!$H:$H,0))</f>
        <v>F07M11</v>
      </c>
      <c r="B2212" t="str">
        <f>INDEX(FamilyPlateData!$C:$C,MATCH($I2212,FamilyPlateData!$H:$H,0))</f>
        <v>07</v>
      </c>
      <c r="C2212" t="str">
        <f>INDEX(FamilyPlateData!$D:$D,MATCH($I2212,FamilyPlateData!$H:$H,0))</f>
        <v>11</v>
      </c>
      <c r="D2212">
        <f>INDEX(FamilyPlateData!$B:$B,MATCH($I2212,FamilyPlateData!$H:$H,0))</f>
        <v>3</v>
      </c>
      <c r="E2212">
        <v>1</v>
      </c>
      <c r="F2212" s="19">
        <v>95</v>
      </c>
      <c r="G2212" t="s">
        <v>1</v>
      </c>
      <c r="H2212" s="5">
        <v>6</v>
      </c>
      <c r="I2212" t="s">
        <v>426</v>
      </c>
      <c r="J2212" s="15" t="str">
        <f t="shared" si="108"/>
        <v>1-95A-6</v>
      </c>
      <c r="K2212">
        <f>INDEX(FamilyPlateData!I:I,MATCH(I2212,FamilyPlateData!H:H,0))</f>
        <v>5</v>
      </c>
      <c r="L2212" t="str">
        <f>INDEX(FamilyPlateData!J:J,MATCH(I2212,FamilyPlateData!H:H,0))</f>
        <v>A4</v>
      </c>
      <c r="M2212">
        <v>1</v>
      </c>
      <c r="N2212" s="7">
        <v>1</v>
      </c>
      <c r="O2212">
        <f>IF(_xlfn.IFNA(INDEX(ShrinkageData!H:H,MATCH(J2212,ShrinkageData!H:H,0)), 0) = 0, 0, 1)</f>
        <v>1</v>
      </c>
      <c r="P2212" s="7">
        <v>0</v>
      </c>
      <c r="Q2212">
        <f t="shared" si="109"/>
        <v>0</v>
      </c>
      <c r="R2212" s="2">
        <v>43600</v>
      </c>
      <c r="S2212" s="16">
        <f t="shared" si="110"/>
        <v>163</v>
      </c>
    </row>
    <row r="2213" spans="1:19" x14ac:dyDescent="0.2">
      <c r="A2213" t="str">
        <f>INDEX(FamilyPlateData!$A:$A,MATCH($I2213,FamilyPlateData!$H:$H,0))</f>
        <v>F07M11</v>
      </c>
      <c r="B2213" t="str">
        <f>INDEX(FamilyPlateData!$C:$C,MATCH($I2213,FamilyPlateData!$H:$H,0))</f>
        <v>07</v>
      </c>
      <c r="C2213" t="str">
        <f>INDEX(FamilyPlateData!$D:$D,MATCH($I2213,FamilyPlateData!$H:$H,0))</f>
        <v>11</v>
      </c>
      <c r="D2213">
        <f>INDEX(FamilyPlateData!$B:$B,MATCH($I2213,FamilyPlateData!$H:$H,0))</f>
        <v>3</v>
      </c>
      <c r="E2213">
        <v>1</v>
      </c>
      <c r="F2213" s="19">
        <v>95</v>
      </c>
      <c r="G2213" t="s">
        <v>2</v>
      </c>
      <c r="H2213" s="5">
        <v>1</v>
      </c>
      <c r="I2213" t="s">
        <v>427</v>
      </c>
      <c r="J2213" s="15" t="str">
        <f t="shared" si="108"/>
        <v>1-95B-1</v>
      </c>
      <c r="K2213">
        <f>INDEX(FamilyPlateData!I:I,MATCH(I2213,FamilyPlateData!H:H,0))</f>
        <v>5</v>
      </c>
      <c r="L2213" t="str">
        <f>INDEX(FamilyPlateData!J:J,MATCH(I2213,FamilyPlateData!H:H,0))</f>
        <v>A4</v>
      </c>
      <c r="M2213">
        <v>1</v>
      </c>
      <c r="N2213" s="7">
        <v>1</v>
      </c>
      <c r="O2213">
        <f>IF(_xlfn.IFNA(INDEX(ShrinkageData!H:H,MATCH(J2213,ShrinkageData!H:H,0)), 0) = 0, 0, 1)</f>
        <v>0</v>
      </c>
      <c r="P2213" s="7">
        <v>0</v>
      </c>
      <c r="Q2213">
        <f t="shared" si="109"/>
        <v>1</v>
      </c>
      <c r="R2213" s="2">
        <v>43600</v>
      </c>
      <c r="S2213" s="16">
        <f t="shared" si="110"/>
        <v>163</v>
      </c>
    </row>
    <row r="2214" spans="1:19" x14ac:dyDescent="0.2">
      <c r="A2214" t="str">
        <f>INDEX(FamilyPlateData!$A:$A,MATCH($I2214,FamilyPlateData!$H:$H,0))</f>
        <v>F07M11</v>
      </c>
      <c r="B2214" t="str">
        <f>INDEX(FamilyPlateData!$C:$C,MATCH($I2214,FamilyPlateData!$H:$H,0))</f>
        <v>07</v>
      </c>
      <c r="C2214" t="str">
        <f>INDEX(FamilyPlateData!$D:$D,MATCH($I2214,FamilyPlateData!$H:$H,0))</f>
        <v>11</v>
      </c>
      <c r="D2214">
        <f>INDEX(FamilyPlateData!$B:$B,MATCH($I2214,FamilyPlateData!$H:$H,0))</f>
        <v>3</v>
      </c>
      <c r="E2214">
        <v>1</v>
      </c>
      <c r="F2214" s="19">
        <v>95</v>
      </c>
      <c r="G2214" t="s">
        <v>2</v>
      </c>
      <c r="H2214" s="5">
        <v>2</v>
      </c>
      <c r="I2214" t="s">
        <v>427</v>
      </c>
      <c r="J2214" s="15" t="str">
        <f t="shared" si="108"/>
        <v>1-95B-2</v>
      </c>
      <c r="K2214">
        <f>INDEX(FamilyPlateData!I:I,MATCH(I2214,FamilyPlateData!H:H,0))</f>
        <v>5</v>
      </c>
      <c r="L2214" t="str">
        <f>INDEX(FamilyPlateData!J:J,MATCH(I2214,FamilyPlateData!H:H,0))</f>
        <v>A4</v>
      </c>
      <c r="M2214">
        <v>1</v>
      </c>
      <c r="N2214" s="7">
        <v>1</v>
      </c>
      <c r="O2214">
        <f>IF(_xlfn.IFNA(INDEX(ShrinkageData!H:H,MATCH(J2214,ShrinkageData!H:H,0)), 0) = 0, 0, 1)</f>
        <v>0</v>
      </c>
      <c r="P2214" s="7">
        <v>0</v>
      </c>
      <c r="Q2214">
        <f t="shared" si="109"/>
        <v>1</v>
      </c>
      <c r="R2214" s="2">
        <v>43600</v>
      </c>
      <c r="S2214" s="16">
        <f t="shared" si="110"/>
        <v>163</v>
      </c>
    </row>
    <row r="2215" spans="1:19" x14ac:dyDescent="0.2">
      <c r="A2215" t="str">
        <f>INDEX(FamilyPlateData!$A:$A,MATCH($I2215,FamilyPlateData!$H:$H,0))</f>
        <v>F07M11</v>
      </c>
      <c r="B2215" t="str">
        <f>INDEX(FamilyPlateData!$C:$C,MATCH($I2215,FamilyPlateData!$H:$H,0))</f>
        <v>07</v>
      </c>
      <c r="C2215" t="str">
        <f>INDEX(FamilyPlateData!$D:$D,MATCH($I2215,FamilyPlateData!$H:$H,0))</f>
        <v>11</v>
      </c>
      <c r="D2215">
        <f>INDEX(FamilyPlateData!$B:$B,MATCH($I2215,FamilyPlateData!$H:$H,0))</f>
        <v>3</v>
      </c>
      <c r="E2215">
        <v>1</v>
      </c>
      <c r="F2215" s="19">
        <v>95</v>
      </c>
      <c r="G2215" t="s">
        <v>2</v>
      </c>
      <c r="H2215" s="5">
        <v>3</v>
      </c>
      <c r="I2215" t="s">
        <v>427</v>
      </c>
      <c r="J2215" s="15" t="str">
        <f t="shared" si="108"/>
        <v>1-95B-3</v>
      </c>
      <c r="K2215">
        <f>INDEX(FamilyPlateData!I:I,MATCH(I2215,FamilyPlateData!H:H,0))</f>
        <v>5</v>
      </c>
      <c r="L2215" t="str">
        <f>INDEX(FamilyPlateData!J:J,MATCH(I2215,FamilyPlateData!H:H,0))</f>
        <v>A4</v>
      </c>
      <c r="M2215">
        <v>0</v>
      </c>
      <c r="N2215" s="7">
        <v>1</v>
      </c>
      <c r="O2215">
        <f>IF(_xlfn.IFNA(INDEX(ShrinkageData!H:H,MATCH(J2215,ShrinkageData!H:H,0)), 0) = 0, 0, 1)</f>
        <v>0</v>
      </c>
      <c r="P2215" s="7">
        <v>1</v>
      </c>
      <c r="Q2215">
        <f t="shared" si="109"/>
        <v>0</v>
      </c>
      <c r="R2215" s="2">
        <v>43600</v>
      </c>
      <c r="S2215" s="16">
        <f t="shared" si="110"/>
        <v>163</v>
      </c>
    </row>
    <row r="2216" spans="1:19" x14ac:dyDescent="0.2">
      <c r="A2216" t="str">
        <f>INDEX(FamilyPlateData!$A:$A,MATCH($I2216,FamilyPlateData!$H:$H,0))</f>
        <v>F07M11</v>
      </c>
      <c r="B2216" t="str">
        <f>INDEX(FamilyPlateData!$C:$C,MATCH($I2216,FamilyPlateData!$H:$H,0))</f>
        <v>07</v>
      </c>
      <c r="C2216" t="str">
        <f>INDEX(FamilyPlateData!$D:$D,MATCH($I2216,FamilyPlateData!$H:$H,0))</f>
        <v>11</v>
      </c>
      <c r="D2216">
        <f>INDEX(FamilyPlateData!$B:$B,MATCH($I2216,FamilyPlateData!$H:$H,0))</f>
        <v>3</v>
      </c>
      <c r="E2216">
        <v>1</v>
      </c>
      <c r="F2216" s="19">
        <v>95</v>
      </c>
      <c r="G2216" t="s">
        <v>2</v>
      </c>
      <c r="H2216" s="5">
        <v>4</v>
      </c>
      <c r="I2216" t="s">
        <v>427</v>
      </c>
      <c r="J2216" s="15" t="str">
        <f t="shared" si="108"/>
        <v>1-95B-4</v>
      </c>
      <c r="K2216">
        <f>INDEX(FamilyPlateData!I:I,MATCH(I2216,FamilyPlateData!H:H,0))</f>
        <v>5</v>
      </c>
      <c r="L2216" t="str">
        <f>INDEX(FamilyPlateData!J:J,MATCH(I2216,FamilyPlateData!H:H,0))</f>
        <v>A4</v>
      </c>
      <c r="M2216">
        <v>1</v>
      </c>
      <c r="N2216" s="7">
        <v>1</v>
      </c>
      <c r="O2216">
        <f>IF(_xlfn.IFNA(INDEX(ShrinkageData!H:H,MATCH(J2216,ShrinkageData!H:H,0)), 0) = 0, 0, 1)</f>
        <v>0</v>
      </c>
      <c r="P2216" s="7">
        <v>0</v>
      </c>
      <c r="Q2216">
        <f t="shared" si="109"/>
        <v>1</v>
      </c>
      <c r="R2216" s="2">
        <v>43600</v>
      </c>
      <c r="S2216" s="16">
        <f t="shared" si="110"/>
        <v>163</v>
      </c>
    </row>
    <row r="2217" spans="1:19" x14ac:dyDescent="0.2">
      <c r="A2217" t="str">
        <f>INDEX(FamilyPlateData!$A:$A,MATCH($I2217,FamilyPlateData!$H:$H,0))</f>
        <v>F07M11</v>
      </c>
      <c r="B2217" t="str">
        <f>INDEX(FamilyPlateData!$C:$C,MATCH($I2217,FamilyPlateData!$H:$H,0))</f>
        <v>07</v>
      </c>
      <c r="C2217" t="str">
        <f>INDEX(FamilyPlateData!$D:$D,MATCH($I2217,FamilyPlateData!$H:$H,0))</f>
        <v>11</v>
      </c>
      <c r="D2217">
        <f>INDEX(FamilyPlateData!$B:$B,MATCH($I2217,FamilyPlateData!$H:$H,0))</f>
        <v>3</v>
      </c>
      <c r="E2217">
        <v>1</v>
      </c>
      <c r="F2217" s="19">
        <v>95</v>
      </c>
      <c r="G2217" t="s">
        <v>2</v>
      </c>
      <c r="H2217" s="5">
        <v>5</v>
      </c>
      <c r="I2217" t="s">
        <v>427</v>
      </c>
      <c r="J2217" s="15" t="str">
        <f t="shared" si="108"/>
        <v>1-95B-5</v>
      </c>
      <c r="K2217">
        <f>INDEX(FamilyPlateData!I:I,MATCH(I2217,FamilyPlateData!H:H,0))</f>
        <v>5</v>
      </c>
      <c r="L2217" t="str">
        <f>INDEX(FamilyPlateData!J:J,MATCH(I2217,FamilyPlateData!H:H,0))</f>
        <v>A4</v>
      </c>
      <c r="M2217">
        <v>1</v>
      </c>
      <c r="N2217" s="7">
        <v>1</v>
      </c>
      <c r="O2217">
        <f>IF(_xlfn.IFNA(INDEX(ShrinkageData!H:H,MATCH(J2217,ShrinkageData!H:H,0)), 0) = 0, 0, 1)</f>
        <v>0</v>
      </c>
      <c r="P2217" s="7">
        <v>0</v>
      </c>
      <c r="Q2217">
        <f t="shared" si="109"/>
        <v>1</v>
      </c>
      <c r="R2217" s="2">
        <v>43600</v>
      </c>
      <c r="S2217" s="16">
        <f t="shared" si="110"/>
        <v>163</v>
      </c>
    </row>
    <row r="2218" spans="1:19" x14ac:dyDescent="0.2">
      <c r="A2218" t="str">
        <f>INDEX(FamilyPlateData!$A:$A,MATCH($I2218,FamilyPlateData!$H:$H,0))</f>
        <v>F07M11</v>
      </c>
      <c r="B2218" t="str">
        <f>INDEX(FamilyPlateData!$C:$C,MATCH($I2218,FamilyPlateData!$H:$H,0))</f>
        <v>07</v>
      </c>
      <c r="C2218" t="str">
        <f>INDEX(FamilyPlateData!$D:$D,MATCH($I2218,FamilyPlateData!$H:$H,0))</f>
        <v>11</v>
      </c>
      <c r="D2218">
        <f>INDEX(FamilyPlateData!$B:$B,MATCH($I2218,FamilyPlateData!$H:$H,0))</f>
        <v>3</v>
      </c>
      <c r="E2218">
        <v>1</v>
      </c>
      <c r="F2218" s="19">
        <v>95</v>
      </c>
      <c r="G2218" t="s">
        <v>2</v>
      </c>
      <c r="H2218" s="5">
        <v>6</v>
      </c>
      <c r="I2218" t="s">
        <v>427</v>
      </c>
      <c r="J2218" s="15" t="str">
        <f t="shared" si="108"/>
        <v>1-95B-6</v>
      </c>
      <c r="K2218">
        <f>INDEX(FamilyPlateData!I:I,MATCH(I2218,FamilyPlateData!H:H,0))</f>
        <v>5</v>
      </c>
      <c r="L2218" t="str">
        <f>INDEX(FamilyPlateData!J:J,MATCH(I2218,FamilyPlateData!H:H,0))</f>
        <v>A4</v>
      </c>
      <c r="M2218">
        <v>0</v>
      </c>
      <c r="N2218" s="7">
        <v>1</v>
      </c>
      <c r="O2218">
        <f>IF(_xlfn.IFNA(INDEX(ShrinkageData!H:H,MATCH(J2218,ShrinkageData!H:H,0)), 0) = 0, 0, 1)</f>
        <v>0</v>
      </c>
      <c r="P2218" s="7">
        <v>1</v>
      </c>
      <c r="Q2218">
        <f t="shared" si="109"/>
        <v>0</v>
      </c>
      <c r="R2218" s="2">
        <v>43600</v>
      </c>
      <c r="S2218" s="16">
        <f t="shared" si="110"/>
        <v>163</v>
      </c>
    </row>
    <row r="2219" spans="1:19" x14ac:dyDescent="0.2">
      <c r="A2219" t="str">
        <f>INDEX(FamilyPlateData!$A:$A,MATCH($I2219,FamilyPlateData!$H:$H,0))</f>
        <v>F04M05</v>
      </c>
      <c r="B2219" t="str">
        <f>INDEX(FamilyPlateData!$C:$C,MATCH($I2219,FamilyPlateData!$H:$H,0))</f>
        <v>04</v>
      </c>
      <c r="C2219" t="str">
        <f>INDEX(FamilyPlateData!$D:$D,MATCH($I2219,FamilyPlateData!$H:$H,0))</f>
        <v>05</v>
      </c>
      <c r="D2219">
        <f>INDEX(FamilyPlateData!$B:$B,MATCH($I2219,FamilyPlateData!$H:$H,0))</f>
        <v>2</v>
      </c>
      <c r="E2219">
        <v>1</v>
      </c>
      <c r="F2219" s="19">
        <v>95</v>
      </c>
      <c r="G2219" t="s">
        <v>3</v>
      </c>
      <c r="H2219" s="5">
        <v>1</v>
      </c>
      <c r="I2219" t="s">
        <v>428</v>
      </c>
      <c r="J2219" s="15" t="str">
        <f t="shared" si="108"/>
        <v>1-95C-1</v>
      </c>
      <c r="K2219">
        <f>INDEX(FamilyPlateData!I:I,MATCH(I2219,FamilyPlateData!H:H,0))</f>
        <v>5</v>
      </c>
      <c r="L2219" t="str">
        <f>INDEX(FamilyPlateData!J:J,MATCH(I2219,FamilyPlateData!H:H,0))</f>
        <v>A4</v>
      </c>
      <c r="M2219">
        <v>1</v>
      </c>
      <c r="N2219">
        <v>1</v>
      </c>
      <c r="O2219">
        <f>IF(_xlfn.IFNA(INDEX(ShrinkageData!H:H,MATCH(J2219,ShrinkageData!H:H,0)), 0) = 0, 0, 1)</f>
        <v>0</v>
      </c>
      <c r="P2219">
        <v>0</v>
      </c>
      <c r="Q2219">
        <f t="shared" si="109"/>
        <v>1</v>
      </c>
      <c r="R2219" s="1">
        <v>43593</v>
      </c>
      <c r="S2219" s="16">
        <f t="shared" si="110"/>
        <v>156</v>
      </c>
    </row>
    <row r="2220" spans="1:19" x14ac:dyDescent="0.2">
      <c r="A2220" t="str">
        <f>INDEX(FamilyPlateData!$A:$A,MATCH($I2220,FamilyPlateData!$H:$H,0))</f>
        <v>F04M05</v>
      </c>
      <c r="B2220" t="str">
        <f>INDEX(FamilyPlateData!$C:$C,MATCH($I2220,FamilyPlateData!$H:$H,0))</f>
        <v>04</v>
      </c>
      <c r="C2220" t="str">
        <f>INDEX(FamilyPlateData!$D:$D,MATCH($I2220,FamilyPlateData!$H:$H,0))</f>
        <v>05</v>
      </c>
      <c r="D2220">
        <f>INDEX(FamilyPlateData!$B:$B,MATCH($I2220,FamilyPlateData!$H:$H,0))</f>
        <v>2</v>
      </c>
      <c r="E2220">
        <v>1</v>
      </c>
      <c r="F2220" s="19">
        <v>95</v>
      </c>
      <c r="G2220" t="s">
        <v>3</v>
      </c>
      <c r="H2220" s="5">
        <v>2</v>
      </c>
      <c r="I2220" t="s">
        <v>428</v>
      </c>
      <c r="J2220" s="15" t="str">
        <f t="shared" si="108"/>
        <v>1-95C-2</v>
      </c>
      <c r="K2220">
        <f>INDEX(FamilyPlateData!I:I,MATCH(I2220,FamilyPlateData!H:H,0))</f>
        <v>5</v>
      </c>
      <c r="L2220" t="str">
        <f>INDEX(FamilyPlateData!J:J,MATCH(I2220,FamilyPlateData!H:H,0))</f>
        <v>A4</v>
      </c>
      <c r="M2220">
        <v>1</v>
      </c>
      <c r="N2220">
        <v>1</v>
      </c>
      <c r="O2220">
        <f>IF(_xlfn.IFNA(INDEX(ShrinkageData!H:H,MATCH(J2220,ShrinkageData!H:H,0)), 0) = 0, 0, 1)</f>
        <v>0</v>
      </c>
      <c r="P2220">
        <v>0</v>
      </c>
      <c r="Q2220">
        <f t="shared" si="109"/>
        <v>1</v>
      </c>
      <c r="R2220" s="1">
        <v>43593</v>
      </c>
      <c r="S2220" s="16">
        <f t="shared" si="110"/>
        <v>156</v>
      </c>
    </row>
    <row r="2221" spans="1:19" x14ac:dyDescent="0.2">
      <c r="A2221" t="str">
        <f>INDEX(FamilyPlateData!$A:$A,MATCH($I2221,FamilyPlateData!$H:$H,0))</f>
        <v>F04M05</v>
      </c>
      <c r="B2221" t="str">
        <f>INDEX(FamilyPlateData!$C:$C,MATCH($I2221,FamilyPlateData!$H:$H,0))</f>
        <v>04</v>
      </c>
      <c r="C2221" t="str">
        <f>INDEX(FamilyPlateData!$D:$D,MATCH($I2221,FamilyPlateData!$H:$H,0))</f>
        <v>05</v>
      </c>
      <c r="D2221">
        <f>INDEX(FamilyPlateData!$B:$B,MATCH($I2221,FamilyPlateData!$H:$H,0))</f>
        <v>2</v>
      </c>
      <c r="E2221">
        <v>1</v>
      </c>
      <c r="F2221" s="19">
        <v>95</v>
      </c>
      <c r="G2221" t="s">
        <v>3</v>
      </c>
      <c r="H2221" s="5">
        <v>3</v>
      </c>
      <c r="I2221" t="s">
        <v>428</v>
      </c>
      <c r="J2221" s="15" t="str">
        <f t="shared" si="108"/>
        <v>1-95C-3</v>
      </c>
      <c r="K2221">
        <f>INDEX(FamilyPlateData!I:I,MATCH(I2221,FamilyPlateData!H:H,0))</f>
        <v>5</v>
      </c>
      <c r="L2221" t="str">
        <f>INDEX(FamilyPlateData!J:J,MATCH(I2221,FamilyPlateData!H:H,0))</f>
        <v>A4</v>
      </c>
      <c r="M2221">
        <v>1</v>
      </c>
      <c r="N2221">
        <v>1</v>
      </c>
      <c r="O2221">
        <f>IF(_xlfn.IFNA(INDEX(ShrinkageData!H:H,MATCH(J2221,ShrinkageData!H:H,0)), 0) = 0, 0, 1)</f>
        <v>1</v>
      </c>
      <c r="P2221">
        <v>0</v>
      </c>
      <c r="Q2221">
        <f t="shared" si="109"/>
        <v>0</v>
      </c>
      <c r="R2221" s="1">
        <v>43591</v>
      </c>
      <c r="S2221" s="16">
        <f t="shared" si="110"/>
        <v>154</v>
      </c>
    </row>
    <row r="2222" spans="1:19" x14ac:dyDescent="0.2">
      <c r="A2222" t="str">
        <f>INDEX(FamilyPlateData!$A:$A,MATCH($I2222,FamilyPlateData!$H:$H,0))</f>
        <v>F04M05</v>
      </c>
      <c r="B2222" t="str">
        <f>INDEX(FamilyPlateData!$C:$C,MATCH($I2222,FamilyPlateData!$H:$H,0))</f>
        <v>04</v>
      </c>
      <c r="C2222" t="str">
        <f>INDEX(FamilyPlateData!$D:$D,MATCH($I2222,FamilyPlateData!$H:$H,0))</f>
        <v>05</v>
      </c>
      <c r="D2222">
        <f>INDEX(FamilyPlateData!$B:$B,MATCH($I2222,FamilyPlateData!$H:$H,0))</f>
        <v>2</v>
      </c>
      <c r="E2222">
        <v>1</v>
      </c>
      <c r="F2222" s="19">
        <v>95</v>
      </c>
      <c r="G2222" t="s">
        <v>3</v>
      </c>
      <c r="H2222" s="5">
        <v>4</v>
      </c>
      <c r="I2222" t="s">
        <v>428</v>
      </c>
      <c r="J2222" s="15" t="str">
        <f t="shared" si="108"/>
        <v>1-95C-4</v>
      </c>
      <c r="K2222">
        <f>INDEX(FamilyPlateData!I:I,MATCH(I2222,FamilyPlateData!H:H,0))</f>
        <v>5</v>
      </c>
      <c r="L2222" t="str">
        <f>INDEX(FamilyPlateData!J:J,MATCH(I2222,FamilyPlateData!H:H,0))</f>
        <v>A4</v>
      </c>
      <c r="M2222">
        <v>1</v>
      </c>
      <c r="N2222" s="7">
        <v>1</v>
      </c>
      <c r="O2222">
        <f>IF(_xlfn.IFNA(INDEX(ShrinkageData!H:H,MATCH(J2222,ShrinkageData!H:H,0)), 0) = 0, 0, 1)</f>
        <v>0</v>
      </c>
      <c r="P2222" s="7">
        <v>0</v>
      </c>
      <c r="Q2222">
        <f t="shared" si="109"/>
        <v>1</v>
      </c>
      <c r="R2222" s="2">
        <v>43594</v>
      </c>
      <c r="S2222" s="16">
        <f t="shared" si="110"/>
        <v>157</v>
      </c>
    </row>
    <row r="2223" spans="1:19" x14ac:dyDescent="0.2">
      <c r="A2223" t="str">
        <f>INDEX(FamilyPlateData!$A:$A,MATCH($I2223,FamilyPlateData!$H:$H,0))</f>
        <v>F04M05</v>
      </c>
      <c r="B2223" t="str">
        <f>INDEX(FamilyPlateData!$C:$C,MATCH($I2223,FamilyPlateData!$H:$H,0))</f>
        <v>04</v>
      </c>
      <c r="C2223" t="str">
        <f>INDEX(FamilyPlateData!$D:$D,MATCH($I2223,FamilyPlateData!$H:$H,0))</f>
        <v>05</v>
      </c>
      <c r="D2223">
        <f>INDEX(FamilyPlateData!$B:$B,MATCH($I2223,FamilyPlateData!$H:$H,0))</f>
        <v>2</v>
      </c>
      <c r="E2223">
        <v>1</v>
      </c>
      <c r="F2223" s="19">
        <v>95</v>
      </c>
      <c r="G2223" t="s">
        <v>3</v>
      </c>
      <c r="H2223" s="5">
        <v>5</v>
      </c>
      <c r="I2223" t="s">
        <v>428</v>
      </c>
      <c r="J2223" s="15" t="str">
        <f t="shared" si="108"/>
        <v>1-95C-5</v>
      </c>
      <c r="K2223">
        <f>INDEX(FamilyPlateData!I:I,MATCH(I2223,FamilyPlateData!H:H,0))</f>
        <v>5</v>
      </c>
      <c r="L2223" t="str">
        <f>INDEX(FamilyPlateData!J:J,MATCH(I2223,FamilyPlateData!H:H,0))</f>
        <v>A4</v>
      </c>
      <c r="M2223">
        <v>1</v>
      </c>
      <c r="N2223">
        <v>1</v>
      </c>
      <c r="O2223">
        <f>IF(_xlfn.IFNA(INDEX(ShrinkageData!H:H,MATCH(J2223,ShrinkageData!H:H,0)), 0) = 0, 0, 1)</f>
        <v>1</v>
      </c>
      <c r="P2223">
        <v>0</v>
      </c>
      <c r="Q2223">
        <f t="shared" si="109"/>
        <v>0</v>
      </c>
      <c r="R2223" s="1">
        <v>43591</v>
      </c>
      <c r="S2223" s="16">
        <f t="shared" si="110"/>
        <v>154</v>
      </c>
    </row>
    <row r="2224" spans="1:19" x14ac:dyDescent="0.2">
      <c r="A2224" t="str">
        <f>INDEX(FamilyPlateData!$A:$A,MATCH($I2224,FamilyPlateData!$H:$H,0))</f>
        <v>F04M05</v>
      </c>
      <c r="B2224" t="str">
        <f>INDEX(FamilyPlateData!$C:$C,MATCH($I2224,FamilyPlateData!$H:$H,0))</f>
        <v>04</v>
      </c>
      <c r="C2224" t="str">
        <f>INDEX(FamilyPlateData!$D:$D,MATCH($I2224,FamilyPlateData!$H:$H,0))</f>
        <v>05</v>
      </c>
      <c r="D2224">
        <f>INDEX(FamilyPlateData!$B:$B,MATCH($I2224,FamilyPlateData!$H:$H,0))</f>
        <v>2</v>
      </c>
      <c r="E2224">
        <v>1</v>
      </c>
      <c r="F2224" s="19">
        <v>95</v>
      </c>
      <c r="G2224" t="s">
        <v>3</v>
      </c>
      <c r="H2224" s="5">
        <v>6</v>
      </c>
      <c r="I2224" t="s">
        <v>428</v>
      </c>
      <c r="J2224" s="15" t="str">
        <f t="shared" si="108"/>
        <v>1-95C-6</v>
      </c>
      <c r="K2224">
        <f>INDEX(FamilyPlateData!I:I,MATCH(I2224,FamilyPlateData!H:H,0))</f>
        <v>5</v>
      </c>
      <c r="L2224" t="str">
        <f>INDEX(FamilyPlateData!J:J,MATCH(I2224,FamilyPlateData!H:H,0))</f>
        <v>A4</v>
      </c>
      <c r="M2224">
        <v>1</v>
      </c>
      <c r="N2224" s="7">
        <v>1</v>
      </c>
      <c r="O2224">
        <f>IF(_xlfn.IFNA(INDEX(ShrinkageData!H:H,MATCH(J2224,ShrinkageData!H:H,0)), 0) = 0, 0, 1)</f>
        <v>0</v>
      </c>
      <c r="P2224" s="7">
        <v>0</v>
      </c>
      <c r="Q2224">
        <f t="shared" si="109"/>
        <v>1</v>
      </c>
      <c r="R2224" s="2">
        <v>43600</v>
      </c>
      <c r="S2224" s="16">
        <f t="shared" si="110"/>
        <v>163</v>
      </c>
    </row>
    <row r="2225" spans="1:19" x14ac:dyDescent="0.2">
      <c r="A2225" t="str">
        <f>INDEX(FamilyPlateData!$A:$A,MATCH($I2225,FamilyPlateData!$H:$H,0))</f>
        <v>F04M05</v>
      </c>
      <c r="B2225" t="str">
        <f>INDEX(FamilyPlateData!$C:$C,MATCH($I2225,FamilyPlateData!$H:$H,0))</f>
        <v>04</v>
      </c>
      <c r="C2225" t="str">
        <f>INDEX(FamilyPlateData!$D:$D,MATCH($I2225,FamilyPlateData!$H:$H,0))</f>
        <v>05</v>
      </c>
      <c r="D2225">
        <f>INDEX(FamilyPlateData!$B:$B,MATCH($I2225,FamilyPlateData!$H:$H,0))</f>
        <v>2</v>
      </c>
      <c r="E2225">
        <v>1</v>
      </c>
      <c r="F2225" s="19">
        <v>95</v>
      </c>
      <c r="G2225" t="s">
        <v>4</v>
      </c>
      <c r="H2225" s="5">
        <v>1</v>
      </c>
      <c r="I2225" t="s">
        <v>429</v>
      </c>
      <c r="J2225" s="15" t="str">
        <f t="shared" si="108"/>
        <v>1-95D-1</v>
      </c>
      <c r="K2225">
        <f>INDEX(FamilyPlateData!I:I,MATCH(I2225,FamilyPlateData!H:H,0))</f>
        <v>5</v>
      </c>
      <c r="L2225" t="str">
        <f>INDEX(FamilyPlateData!J:J,MATCH(I2225,FamilyPlateData!H:H,0))</f>
        <v>A4</v>
      </c>
      <c r="M2225">
        <v>1</v>
      </c>
      <c r="N2225" s="7">
        <v>1</v>
      </c>
      <c r="O2225">
        <f>IF(_xlfn.IFNA(INDEX(ShrinkageData!H:H,MATCH(J2225,ShrinkageData!H:H,0)), 0) = 0, 0, 1)</f>
        <v>0</v>
      </c>
      <c r="P2225" s="7">
        <v>0</v>
      </c>
      <c r="Q2225">
        <f t="shared" si="109"/>
        <v>1</v>
      </c>
      <c r="R2225" s="2">
        <v>43600</v>
      </c>
      <c r="S2225" s="16">
        <f t="shared" si="110"/>
        <v>163</v>
      </c>
    </row>
    <row r="2226" spans="1:19" x14ac:dyDescent="0.2">
      <c r="A2226" t="str">
        <f>INDEX(FamilyPlateData!$A:$A,MATCH($I2226,FamilyPlateData!$H:$H,0))</f>
        <v>F04M05</v>
      </c>
      <c r="B2226" t="str">
        <f>INDEX(FamilyPlateData!$C:$C,MATCH($I2226,FamilyPlateData!$H:$H,0))</f>
        <v>04</v>
      </c>
      <c r="C2226" t="str">
        <f>INDEX(FamilyPlateData!$D:$D,MATCH($I2226,FamilyPlateData!$H:$H,0))</f>
        <v>05</v>
      </c>
      <c r="D2226">
        <f>INDEX(FamilyPlateData!$B:$B,MATCH($I2226,FamilyPlateData!$H:$H,0))</f>
        <v>2</v>
      </c>
      <c r="E2226">
        <v>1</v>
      </c>
      <c r="F2226" s="19">
        <v>95</v>
      </c>
      <c r="G2226" t="s">
        <v>4</v>
      </c>
      <c r="H2226" s="5">
        <v>2</v>
      </c>
      <c r="I2226" t="s">
        <v>429</v>
      </c>
      <c r="J2226" s="15" t="str">
        <f t="shared" si="108"/>
        <v>1-95D-2</v>
      </c>
      <c r="K2226">
        <f>INDEX(FamilyPlateData!I:I,MATCH(I2226,FamilyPlateData!H:H,0))</f>
        <v>5</v>
      </c>
      <c r="L2226" t="str">
        <f>INDEX(FamilyPlateData!J:J,MATCH(I2226,FamilyPlateData!H:H,0))</f>
        <v>A4</v>
      </c>
      <c r="M2226">
        <v>1</v>
      </c>
      <c r="N2226">
        <v>1</v>
      </c>
      <c r="O2226">
        <f>IF(_xlfn.IFNA(INDEX(ShrinkageData!H:H,MATCH(J2226,ShrinkageData!H:H,0)), 0) = 0, 0, 1)</f>
        <v>0</v>
      </c>
      <c r="P2226">
        <v>0</v>
      </c>
      <c r="Q2226">
        <f t="shared" si="109"/>
        <v>1</v>
      </c>
      <c r="R2226" s="1">
        <v>43595</v>
      </c>
      <c r="S2226" s="16">
        <f t="shared" si="110"/>
        <v>158</v>
      </c>
    </row>
    <row r="2227" spans="1:19" x14ac:dyDescent="0.2">
      <c r="A2227" t="str">
        <f>INDEX(FamilyPlateData!$A:$A,MATCH($I2227,FamilyPlateData!$H:$H,0))</f>
        <v>F04M05</v>
      </c>
      <c r="B2227" t="str">
        <f>INDEX(FamilyPlateData!$C:$C,MATCH($I2227,FamilyPlateData!$H:$H,0))</f>
        <v>04</v>
      </c>
      <c r="C2227" t="str">
        <f>INDEX(FamilyPlateData!$D:$D,MATCH($I2227,FamilyPlateData!$H:$H,0))</f>
        <v>05</v>
      </c>
      <c r="D2227">
        <f>INDEX(FamilyPlateData!$B:$B,MATCH($I2227,FamilyPlateData!$H:$H,0))</f>
        <v>2</v>
      </c>
      <c r="E2227">
        <v>1</v>
      </c>
      <c r="F2227" s="19">
        <v>95</v>
      </c>
      <c r="G2227" t="s">
        <v>4</v>
      </c>
      <c r="H2227" s="5">
        <v>3</v>
      </c>
      <c r="I2227" t="s">
        <v>429</v>
      </c>
      <c r="J2227" s="15" t="str">
        <f t="shared" si="108"/>
        <v>1-95D-3</v>
      </c>
      <c r="K2227">
        <f>INDEX(FamilyPlateData!I:I,MATCH(I2227,FamilyPlateData!H:H,0))</f>
        <v>5</v>
      </c>
      <c r="L2227" t="str">
        <f>INDEX(FamilyPlateData!J:J,MATCH(I2227,FamilyPlateData!H:H,0))</f>
        <v>A4</v>
      </c>
      <c r="M2227">
        <v>1</v>
      </c>
      <c r="N2227">
        <v>1</v>
      </c>
      <c r="O2227">
        <f>IF(_xlfn.IFNA(INDEX(ShrinkageData!H:H,MATCH(J2227,ShrinkageData!H:H,0)), 0) = 0, 0, 1)</f>
        <v>0</v>
      </c>
      <c r="P2227">
        <v>0</v>
      </c>
      <c r="Q2227">
        <f t="shared" si="109"/>
        <v>1</v>
      </c>
      <c r="R2227" s="1">
        <v>43593</v>
      </c>
      <c r="S2227" s="16">
        <f t="shared" si="110"/>
        <v>156</v>
      </c>
    </row>
    <row r="2228" spans="1:19" x14ac:dyDescent="0.2">
      <c r="A2228" t="str">
        <f>INDEX(FamilyPlateData!$A:$A,MATCH($I2228,FamilyPlateData!$H:$H,0))</f>
        <v>F04M05</v>
      </c>
      <c r="B2228" t="str">
        <f>INDEX(FamilyPlateData!$C:$C,MATCH($I2228,FamilyPlateData!$H:$H,0))</f>
        <v>04</v>
      </c>
      <c r="C2228" t="str">
        <f>INDEX(FamilyPlateData!$D:$D,MATCH($I2228,FamilyPlateData!$H:$H,0))</f>
        <v>05</v>
      </c>
      <c r="D2228">
        <f>INDEX(FamilyPlateData!$B:$B,MATCH($I2228,FamilyPlateData!$H:$H,0))</f>
        <v>2</v>
      </c>
      <c r="E2228">
        <v>1</v>
      </c>
      <c r="F2228" s="19">
        <v>95</v>
      </c>
      <c r="G2228" t="s">
        <v>4</v>
      </c>
      <c r="H2228" s="5">
        <v>4</v>
      </c>
      <c r="I2228" t="s">
        <v>429</v>
      </c>
      <c r="J2228" s="15" t="str">
        <f t="shared" si="108"/>
        <v>1-95D-4</v>
      </c>
      <c r="K2228">
        <f>INDEX(FamilyPlateData!I:I,MATCH(I2228,FamilyPlateData!H:H,0))</f>
        <v>5</v>
      </c>
      <c r="L2228" t="str">
        <f>INDEX(FamilyPlateData!J:J,MATCH(I2228,FamilyPlateData!H:H,0))</f>
        <v>A4</v>
      </c>
      <c r="M2228">
        <v>1</v>
      </c>
      <c r="N2228" s="7">
        <v>1</v>
      </c>
      <c r="O2228">
        <f>IF(_xlfn.IFNA(INDEX(ShrinkageData!H:H,MATCH(J2228,ShrinkageData!H:H,0)), 0) = 0, 0, 1)</f>
        <v>0</v>
      </c>
      <c r="P2228" s="7">
        <v>0</v>
      </c>
      <c r="Q2228">
        <f t="shared" si="109"/>
        <v>1</v>
      </c>
      <c r="R2228" s="2">
        <v>43600</v>
      </c>
      <c r="S2228" s="16">
        <f t="shared" si="110"/>
        <v>163</v>
      </c>
    </row>
    <row r="2229" spans="1:19" x14ac:dyDescent="0.2">
      <c r="A2229" t="str">
        <f>INDEX(FamilyPlateData!$A:$A,MATCH($I2229,FamilyPlateData!$H:$H,0))</f>
        <v>F04M05</v>
      </c>
      <c r="B2229" t="str">
        <f>INDEX(FamilyPlateData!$C:$C,MATCH($I2229,FamilyPlateData!$H:$H,0))</f>
        <v>04</v>
      </c>
      <c r="C2229" t="str">
        <f>INDEX(FamilyPlateData!$D:$D,MATCH($I2229,FamilyPlateData!$H:$H,0))</f>
        <v>05</v>
      </c>
      <c r="D2229">
        <f>INDEX(FamilyPlateData!$B:$B,MATCH($I2229,FamilyPlateData!$H:$H,0))</f>
        <v>2</v>
      </c>
      <c r="E2229">
        <v>1</v>
      </c>
      <c r="F2229" s="19">
        <v>95</v>
      </c>
      <c r="G2229" t="s">
        <v>4</v>
      </c>
      <c r="H2229" s="5">
        <v>5</v>
      </c>
      <c r="I2229" t="s">
        <v>429</v>
      </c>
      <c r="J2229" s="15" t="str">
        <f t="shared" si="108"/>
        <v>1-95D-5</v>
      </c>
      <c r="K2229">
        <f>INDEX(FamilyPlateData!I:I,MATCH(I2229,FamilyPlateData!H:H,0))</f>
        <v>5</v>
      </c>
      <c r="L2229" t="str">
        <f>INDEX(FamilyPlateData!J:J,MATCH(I2229,FamilyPlateData!H:H,0))</f>
        <v>A4</v>
      </c>
      <c r="M2229">
        <v>1</v>
      </c>
      <c r="N2229" s="7">
        <v>1</v>
      </c>
      <c r="O2229">
        <f>IF(_xlfn.IFNA(INDEX(ShrinkageData!H:H,MATCH(J2229,ShrinkageData!H:H,0)), 0) = 0, 0, 1)</f>
        <v>0</v>
      </c>
      <c r="P2229" s="7">
        <v>0</v>
      </c>
      <c r="Q2229">
        <f t="shared" si="109"/>
        <v>1</v>
      </c>
      <c r="R2229" s="2">
        <v>43600</v>
      </c>
      <c r="S2229" s="16">
        <f t="shared" si="110"/>
        <v>163</v>
      </c>
    </row>
    <row r="2230" spans="1:19" x14ac:dyDescent="0.2">
      <c r="A2230" t="str">
        <f>INDEX(FamilyPlateData!$A:$A,MATCH($I2230,FamilyPlateData!$H:$H,0))</f>
        <v>F04M05</v>
      </c>
      <c r="B2230" t="str">
        <f>INDEX(FamilyPlateData!$C:$C,MATCH($I2230,FamilyPlateData!$H:$H,0))</f>
        <v>04</v>
      </c>
      <c r="C2230" t="str">
        <f>INDEX(FamilyPlateData!$D:$D,MATCH($I2230,FamilyPlateData!$H:$H,0))</f>
        <v>05</v>
      </c>
      <c r="D2230">
        <f>INDEX(FamilyPlateData!$B:$B,MATCH($I2230,FamilyPlateData!$H:$H,0))</f>
        <v>2</v>
      </c>
      <c r="E2230">
        <v>1</v>
      </c>
      <c r="F2230" s="19">
        <v>95</v>
      </c>
      <c r="G2230" t="s">
        <v>4</v>
      </c>
      <c r="H2230" s="5">
        <v>6</v>
      </c>
      <c r="I2230" t="s">
        <v>429</v>
      </c>
      <c r="J2230" s="15" t="str">
        <f t="shared" si="108"/>
        <v>1-95D-6</v>
      </c>
      <c r="K2230">
        <f>INDEX(FamilyPlateData!I:I,MATCH(I2230,FamilyPlateData!H:H,0))</f>
        <v>5</v>
      </c>
      <c r="L2230" t="str">
        <f>INDEX(FamilyPlateData!J:J,MATCH(I2230,FamilyPlateData!H:H,0))</f>
        <v>A4</v>
      </c>
      <c r="M2230">
        <v>1</v>
      </c>
      <c r="N2230">
        <v>1</v>
      </c>
      <c r="O2230">
        <f>IF(_xlfn.IFNA(INDEX(ShrinkageData!H:H,MATCH(J2230,ShrinkageData!H:H,0)), 0) = 0, 0, 1)</f>
        <v>0</v>
      </c>
      <c r="P2230">
        <v>0</v>
      </c>
      <c r="Q2230">
        <f t="shared" si="109"/>
        <v>1</v>
      </c>
      <c r="R2230" s="1">
        <v>43591</v>
      </c>
      <c r="S2230" s="16">
        <f t="shared" si="110"/>
        <v>154</v>
      </c>
    </row>
    <row r="2231" spans="1:19" x14ac:dyDescent="0.2">
      <c r="A2231" t="str">
        <f>INDEX(FamilyPlateData!$A:$A,MATCH($I2231,FamilyPlateData!$H:$H,0))</f>
        <v>F07M10</v>
      </c>
      <c r="B2231" t="str">
        <f>INDEX(FamilyPlateData!$C:$C,MATCH($I2231,FamilyPlateData!$H:$H,0))</f>
        <v>07</v>
      </c>
      <c r="C2231" t="str">
        <f>INDEX(FamilyPlateData!$D:$D,MATCH($I2231,FamilyPlateData!$H:$H,0))</f>
        <v>10</v>
      </c>
      <c r="D2231">
        <f>INDEX(FamilyPlateData!$B:$B,MATCH($I2231,FamilyPlateData!$H:$H,0))</f>
        <v>3</v>
      </c>
      <c r="E2231">
        <v>1</v>
      </c>
      <c r="F2231" s="19">
        <v>96</v>
      </c>
      <c r="G2231" t="s">
        <v>1</v>
      </c>
      <c r="H2231" s="5">
        <v>1</v>
      </c>
      <c r="I2231" t="s">
        <v>430</v>
      </c>
      <c r="J2231" s="15" t="str">
        <f t="shared" si="108"/>
        <v>1-96A-1</v>
      </c>
      <c r="K2231">
        <f>INDEX(FamilyPlateData!I:I,MATCH(I2231,FamilyPlateData!H:H,0))</f>
        <v>5</v>
      </c>
      <c r="L2231" t="str">
        <f>INDEX(FamilyPlateData!J:J,MATCH(I2231,FamilyPlateData!H:H,0))</f>
        <v>A4</v>
      </c>
      <c r="M2231">
        <v>1</v>
      </c>
      <c r="N2231" s="7">
        <v>1</v>
      </c>
      <c r="O2231">
        <f>IF(_xlfn.IFNA(INDEX(ShrinkageData!H:H,MATCH(J2231,ShrinkageData!H:H,0)), 0) = 0, 0, 1)</f>
        <v>0</v>
      </c>
      <c r="P2231" s="7">
        <v>0</v>
      </c>
      <c r="Q2231">
        <f t="shared" si="109"/>
        <v>1</v>
      </c>
      <c r="R2231" s="2">
        <v>43600</v>
      </c>
      <c r="S2231" s="16">
        <f t="shared" si="110"/>
        <v>163</v>
      </c>
    </row>
    <row r="2232" spans="1:19" x14ac:dyDescent="0.2">
      <c r="A2232" t="str">
        <f>INDEX(FamilyPlateData!$A:$A,MATCH($I2232,FamilyPlateData!$H:$H,0))</f>
        <v>F07M10</v>
      </c>
      <c r="B2232" t="str">
        <f>INDEX(FamilyPlateData!$C:$C,MATCH($I2232,FamilyPlateData!$H:$H,0))</f>
        <v>07</v>
      </c>
      <c r="C2232" t="str">
        <f>INDEX(FamilyPlateData!$D:$D,MATCH($I2232,FamilyPlateData!$H:$H,0))</f>
        <v>10</v>
      </c>
      <c r="D2232">
        <f>INDEX(FamilyPlateData!$B:$B,MATCH($I2232,FamilyPlateData!$H:$H,0))</f>
        <v>3</v>
      </c>
      <c r="E2232">
        <v>1</v>
      </c>
      <c r="F2232" s="19">
        <v>96</v>
      </c>
      <c r="G2232" t="s">
        <v>1</v>
      </c>
      <c r="H2232" s="5">
        <v>2</v>
      </c>
      <c r="I2232" t="s">
        <v>430</v>
      </c>
      <c r="J2232" s="15" t="str">
        <f t="shared" si="108"/>
        <v>1-96A-2</v>
      </c>
      <c r="K2232">
        <f>INDEX(FamilyPlateData!I:I,MATCH(I2232,FamilyPlateData!H:H,0))</f>
        <v>5</v>
      </c>
      <c r="L2232" t="str">
        <f>INDEX(FamilyPlateData!J:J,MATCH(I2232,FamilyPlateData!H:H,0))</f>
        <v>A4</v>
      </c>
      <c r="M2232">
        <v>0</v>
      </c>
      <c r="N2232">
        <v>0</v>
      </c>
      <c r="O2232">
        <f>IF(_xlfn.IFNA(INDEX(ShrinkageData!H:H,MATCH(J2232,ShrinkageData!H:H,0)), 0) = 0, 0, 1)</f>
        <v>0</v>
      </c>
      <c r="P2232">
        <v>0</v>
      </c>
      <c r="Q2232">
        <f t="shared" si="109"/>
        <v>0</v>
      </c>
      <c r="R2232" s="1" t="s">
        <v>921</v>
      </c>
      <c r="S2232" s="16">
        <f t="shared" si="110"/>
        <v>0</v>
      </c>
    </row>
    <row r="2233" spans="1:19" x14ac:dyDescent="0.2">
      <c r="A2233" t="str">
        <f>INDEX(FamilyPlateData!$A:$A,MATCH($I2233,FamilyPlateData!$H:$H,0))</f>
        <v>F07M10</v>
      </c>
      <c r="B2233" t="str">
        <f>INDEX(FamilyPlateData!$C:$C,MATCH($I2233,FamilyPlateData!$H:$H,0))</f>
        <v>07</v>
      </c>
      <c r="C2233" t="str">
        <f>INDEX(FamilyPlateData!$D:$D,MATCH($I2233,FamilyPlateData!$H:$H,0))</f>
        <v>10</v>
      </c>
      <c r="D2233">
        <f>INDEX(FamilyPlateData!$B:$B,MATCH($I2233,FamilyPlateData!$H:$H,0))</f>
        <v>3</v>
      </c>
      <c r="E2233">
        <v>1</v>
      </c>
      <c r="F2233" s="19">
        <v>96</v>
      </c>
      <c r="G2233" t="s">
        <v>1</v>
      </c>
      <c r="H2233" s="5">
        <v>3</v>
      </c>
      <c r="I2233" t="s">
        <v>430</v>
      </c>
      <c r="J2233" s="15" t="str">
        <f t="shared" si="108"/>
        <v>1-96A-3</v>
      </c>
      <c r="K2233">
        <f>INDEX(FamilyPlateData!I:I,MATCH(I2233,FamilyPlateData!H:H,0))</f>
        <v>5</v>
      </c>
      <c r="L2233" t="str">
        <f>INDEX(FamilyPlateData!J:J,MATCH(I2233,FamilyPlateData!H:H,0))</f>
        <v>A4</v>
      </c>
      <c r="M2233">
        <v>1</v>
      </c>
      <c r="N2233" s="7">
        <v>1</v>
      </c>
      <c r="O2233">
        <f>IF(_xlfn.IFNA(INDEX(ShrinkageData!H:H,MATCH(J2233,ShrinkageData!H:H,0)), 0) = 0, 0, 1)</f>
        <v>0</v>
      </c>
      <c r="P2233" s="7">
        <v>0</v>
      </c>
      <c r="Q2233">
        <f t="shared" si="109"/>
        <v>1</v>
      </c>
      <c r="R2233" s="2">
        <v>43600</v>
      </c>
      <c r="S2233" s="16">
        <f t="shared" si="110"/>
        <v>163</v>
      </c>
    </row>
    <row r="2234" spans="1:19" x14ac:dyDescent="0.2">
      <c r="A2234" t="str">
        <f>INDEX(FamilyPlateData!$A:$A,MATCH($I2234,FamilyPlateData!$H:$H,0))</f>
        <v>F07M10</v>
      </c>
      <c r="B2234" t="str">
        <f>INDEX(FamilyPlateData!$C:$C,MATCH($I2234,FamilyPlateData!$H:$H,0))</f>
        <v>07</v>
      </c>
      <c r="C2234" t="str">
        <f>INDEX(FamilyPlateData!$D:$D,MATCH($I2234,FamilyPlateData!$H:$H,0))</f>
        <v>10</v>
      </c>
      <c r="D2234">
        <f>INDEX(FamilyPlateData!$B:$B,MATCH($I2234,FamilyPlateData!$H:$H,0))</f>
        <v>3</v>
      </c>
      <c r="E2234">
        <v>1</v>
      </c>
      <c r="F2234" s="19">
        <v>96</v>
      </c>
      <c r="G2234" t="s">
        <v>1</v>
      </c>
      <c r="H2234" s="5">
        <v>4</v>
      </c>
      <c r="I2234" t="s">
        <v>430</v>
      </c>
      <c r="J2234" s="15" t="str">
        <f t="shared" si="108"/>
        <v>1-96A-4</v>
      </c>
      <c r="K2234">
        <f>INDEX(FamilyPlateData!I:I,MATCH(I2234,FamilyPlateData!H:H,0))</f>
        <v>5</v>
      </c>
      <c r="L2234" t="str">
        <f>INDEX(FamilyPlateData!J:J,MATCH(I2234,FamilyPlateData!H:H,0))</f>
        <v>A4</v>
      </c>
      <c r="M2234">
        <v>1</v>
      </c>
      <c r="N2234" s="7">
        <v>1</v>
      </c>
      <c r="O2234">
        <f>IF(_xlfn.IFNA(INDEX(ShrinkageData!H:H,MATCH(J2234,ShrinkageData!H:H,0)), 0) = 0, 0, 1)</f>
        <v>0</v>
      </c>
      <c r="P2234" s="7">
        <v>0</v>
      </c>
      <c r="Q2234">
        <f t="shared" si="109"/>
        <v>1</v>
      </c>
      <c r="R2234" s="2">
        <v>43600</v>
      </c>
      <c r="S2234" s="16">
        <f t="shared" si="110"/>
        <v>163</v>
      </c>
    </row>
    <row r="2235" spans="1:19" x14ac:dyDescent="0.2">
      <c r="A2235" t="str">
        <f>INDEX(FamilyPlateData!$A:$A,MATCH($I2235,FamilyPlateData!$H:$H,0))</f>
        <v>F07M10</v>
      </c>
      <c r="B2235" t="str">
        <f>INDEX(FamilyPlateData!$C:$C,MATCH($I2235,FamilyPlateData!$H:$H,0))</f>
        <v>07</v>
      </c>
      <c r="C2235" t="str">
        <f>INDEX(FamilyPlateData!$D:$D,MATCH($I2235,FamilyPlateData!$H:$H,0))</f>
        <v>10</v>
      </c>
      <c r="D2235">
        <f>INDEX(FamilyPlateData!$B:$B,MATCH($I2235,FamilyPlateData!$H:$H,0))</f>
        <v>3</v>
      </c>
      <c r="E2235">
        <v>1</v>
      </c>
      <c r="F2235" s="19">
        <v>96</v>
      </c>
      <c r="G2235" t="s">
        <v>1</v>
      </c>
      <c r="H2235" s="5">
        <v>5</v>
      </c>
      <c r="I2235" t="s">
        <v>430</v>
      </c>
      <c r="J2235" s="15" t="str">
        <f t="shared" si="108"/>
        <v>1-96A-5</v>
      </c>
      <c r="K2235">
        <f>INDEX(FamilyPlateData!I:I,MATCH(I2235,FamilyPlateData!H:H,0))</f>
        <v>5</v>
      </c>
      <c r="L2235" t="str">
        <f>INDEX(FamilyPlateData!J:J,MATCH(I2235,FamilyPlateData!H:H,0))</f>
        <v>A4</v>
      </c>
      <c r="M2235">
        <v>1</v>
      </c>
      <c r="N2235" s="7">
        <v>1</v>
      </c>
      <c r="O2235">
        <f>IF(_xlfn.IFNA(INDEX(ShrinkageData!H:H,MATCH(J2235,ShrinkageData!H:H,0)), 0) = 0, 0, 1)</f>
        <v>0</v>
      </c>
      <c r="P2235" s="7">
        <v>0</v>
      </c>
      <c r="Q2235">
        <f t="shared" si="109"/>
        <v>1</v>
      </c>
      <c r="R2235" s="2">
        <v>43600</v>
      </c>
      <c r="S2235" s="16">
        <f t="shared" si="110"/>
        <v>163</v>
      </c>
    </row>
    <row r="2236" spans="1:19" x14ac:dyDescent="0.2">
      <c r="A2236" t="str">
        <f>INDEX(FamilyPlateData!$A:$A,MATCH($I2236,FamilyPlateData!$H:$H,0))</f>
        <v>F07M10</v>
      </c>
      <c r="B2236" t="str">
        <f>INDEX(FamilyPlateData!$C:$C,MATCH($I2236,FamilyPlateData!$H:$H,0))</f>
        <v>07</v>
      </c>
      <c r="C2236" t="str">
        <f>INDEX(FamilyPlateData!$D:$D,MATCH($I2236,FamilyPlateData!$H:$H,0))</f>
        <v>10</v>
      </c>
      <c r="D2236">
        <f>INDEX(FamilyPlateData!$B:$B,MATCH($I2236,FamilyPlateData!$H:$H,0))</f>
        <v>3</v>
      </c>
      <c r="E2236">
        <v>1</v>
      </c>
      <c r="F2236" s="19">
        <v>96</v>
      </c>
      <c r="G2236" t="s">
        <v>1</v>
      </c>
      <c r="H2236" s="5">
        <v>6</v>
      </c>
      <c r="I2236" t="s">
        <v>430</v>
      </c>
      <c r="J2236" s="15" t="str">
        <f t="shared" si="108"/>
        <v>1-96A-6</v>
      </c>
      <c r="K2236">
        <f>INDEX(FamilyPlateData!I:I,MATCH(I2236,FamilyPlateData!H:H,0))</f>
        <v>5</v>
      </c>
      <c r="L2236" t="str">
        <f>INDEX(FamilyPlateData!J:J,MATCH(I2236,FamilyPlateData!H:H,0))</f>
        <v>A4</v>
      </c>
      <c r="M2236">
        <v>1</v>
      </c>
      <c r="N2236" s="7">
        <v>1</v>
      </c>
      <c r="O2236">
        <f>IF(_xlfn.IFNA(INDEX(ShrinkageData!H:H,MATCH(J2236,ShrinkageData!H:H,0)), 0) = 0, 0, 1)</f>
        <v>0</v>
      </c>
      <c r="P2236" s="7">
        <v>0</v>
      </c>
      <c r="Q2236">
        <f t="shared" si="109"/>
        <v>1</v>
      </c>
      <c r="R2236" s="2">
        <v>43600</v>
      </c>
      <c r="S2236" s="16">
        <f t="shared" si="110"/>
        <v>163</v>
      </c>
    </row>
    <row r="2237" spans="1:19" x14ac:dyDescent="0.2">
      <c r="A2237" t="str">
        <f>INDEX(FamilyPlateData!$A:$A,MATCH($I2237,FamilyPlateData!$H:$H,0))</f>
        <v>F07M10</v>
      </c>
      <c r="B2237" t="str">
        <f>INDEX(FamilyPlateData!$C:$C,MATCH($I2237,FamilyPlateData!$H:$H,0))</f>
        <v>07</v>
      </c>
      <c r="C2237" t="str">
        <f>INDEX(FamilyPlateData!$D:$D,MATCH($I2237,FamilyPlateData!$H:$H,0))</f>
        <v>10</v>
      </c>
      <c r="D2237">
        <f>INDEX(FamilyPlateData!$B:$B,MATCH($I2237,FamilyPlateData!$H:$H,0))</f>
        <v>3</v>
      </c>
      <c r="E2237">
        <v>1</v>
      </c>
      <c r="F2237" s="19">
        <v>96</v>
      </c>
      <c r="G2237" t="s">
        <v>2</v>
      </c>
      <c r="H2237" s="5">
        <v>1</v>
      </c>
      <c r="I2237" t="s">
        <v>431</v>
      </c>
      <c r="J2237" s="15" t="str">
        <f t="shared" si="108"/>
        <v>1-96B-1</v>
      </c>
      <c r="K2237">
        <f>INDEX(FamilyPlateData!I:I,MATCH(I2237,FamilyPlateData!H:H,0))</f>
        <v>5</v>
      </c>
      <c r="L2237" t="str">
        <f>INDEX(FamilyPlateData!J:J,MATCH(I2237,FamilyPlateData!H:H,0))</f>
        <v>A4</v>
      </c>
      <c r="M2237">
        <v>1</v>
      </c>
      <c r="N2237">
        <v>1</v>
      </c>
      <c r="O2237">
        <f>IF(_xlfn.IFNA(INDEX(ShrinkageData!H:H,MATCH(J2237,ShrinkageData!H:H,0)), 0) = 0, 0, 1)</f>
        <v>1</v>
      </c>
      <c r="P2237">
        <v>0</v>
      </c>
      <c r="Q2237">
        <f t="shared" si="109"/>
        <v>0</v>
      </c>
      <c r="R2237" s="1">
        <v>43593</v>
      </c>
      <c r="S2237" s="16">
        <f t="shared" si="110"/>
        <v>156</v>
      </c>
    </row>
    <row r="2238" spans="1:19" x14ac:dyDescent="0.2">
      <c r="A2238" t="str">
        <f>INDEX(FamilyPlateData!$A:$A,MATCH($I2238,FamilyPlateData!$H:$H,0))</f>
        <v>F07M10</v>
      </c>
      <c r="B2238" t="str">
        <f>INDEX(FamilyPlateData!$C:$C,MATCH($I2238,FamilyPlateData!$H:$H,0))</f>
        <v>07</v>
      </c>
      <c r="C2238" t="str">
        <f>INDEX(FamilyPlateData!$D:$D,MATCH($I2238,FamilyPlateData!$H:$H,0))</f>
        <v>10</v>
      </c>
      <c r="D2238">
        <f>INDEX(FamilyPlateData!$B:$B,MATCH($I2238,FamilyPlateData!$H:$H,0))</f>
        <v>3</v>
      </c>
      <c r="E2238">
        <v>1</v>
      </c>
      <c r="F2238" s="19">
        <v>96</v>
      </c>
      <c r="G2238" t="s">
        <v>2</v>
      </c>
      <c r="H2238" s="5">
        <v>2</v>
      </c>
      <c r="I2238" t="s">
        <v>431</v>
      </c>
      <c r="J2238" s="15" t="str">
        <f t="shared" si="108"/>
        <v>1-96B-2</v>
      </c>
      <c r="K2238">
        <f>INDEX(FamilyPlateData!I:I,MATCH(I2238,FamilyPlateData!H:H,0))</f>
        <v>5</v>
      </c>
      <c r="L2238" t="str">
        <f>INDEX(FamilyPlateData!J:J,MATCH(I2238,FamilyPlateData!H:H,0))</f>
        <v>A4</v>
      </c>
      <c r="M2238">
        <v>1</v>
      </c>
      <c r="N2238" s="7">
        <v>1</v>
      </c>
      <c r="O2238">
        <f>IF(_xlfn.IFNA(INDEX(ShrinkageData!H:H,MATCH(J2238,ShrinkageData!H:H,0)), 0) = 0, 0, 1)</f>
        <v>0</v>
      </c>
      <c r="P2238" s="7">
        <v>0</v>
      </c>
      <c r="Q2238">
        <f t="shared" si="109"/>
        <v>1</v>
      </c>
      <c r="R2238" s="2">
        <v>43600</v>
      </c>
      <c r="S2238" s="16">
        <f t="shared" si="110"/>
        <v>163</v>
      </c>
    </row>
    <row r="2239" spans="1:19" x14ac:dyDescent="0.2">
      <c r="A2239" t="str">
        <f>INDEX(FamilyPlateData!$A:$A,MATCH($I2239,FamilyPlateData!$H:$H,0))</f>
        <v>F07M10</v>
      </c>
      <c r="B2239" t="str">
        <f>INDEX(FamilyPlateData!$C:$C,MATCH($I2239,FamilyPlateData!$H:$H,0))</f>
        <v>07</v>
      </c>
      <c r="C2239" t="str">
        <f>INDEX(FamilyPlateData!$D:$D,MATCH($I2239,FamilyPlateData!$H:$H,0))</f>
        <v>10</v>
      </c>
      <c r="D2239">
        <f>INDEX(FamilyPlateData!$B:$B,MATCH($I2239,FamilyPlateData!$H:$H,0))</f>
        <v>3</v>
      </c>
      <c r="E2239">
        <v>1</v>
      </c>
      <c r="F2239" s="19">
        <v>96</v>
      </c>
      <c r="G2239" t="s">
        <v>2</v>
      </c>
      <c r="H2239" s="5">
        <v>3</v>
      </c>
      <c r="I2239" t="s">
        <v>431</v>
      </c>
      <c r="J2239" s="15" t="str">
        <f t="shared" si="108"/>
        <v>1-96B-3</v>
      </c>
      <c r="K2239">
        <f>INDEX(FamilyPlateData!I:I,MATCH(I2239,FamilyPlateData!H:H,0))</f>
        <v>5</v>
      </c>
      <c r="L2239" t="str">
        <f>INDEX(FamilyPlateData!J:J,MATCH(I2239,FamilyPlateData!H:H,0))</f>
        <v>A4</v>
      </c>
      <c r="M2239">
        <v>1</v>
      </c>
      <c r="N2239" s="7">
        <v>1</v>
      </c>
      <c r="O2239">
        <f>IF(_xlfn.IFNA(INDEX(ShrinkageData!H:H,MATCH(J2239,ShrinkageData!H:H,0)), 0) = 0, 0, 1)</f>
        <v>0</v>
      </c>
      <c r="P2239" s="7">
        <v>0</v>
      </c>
      <c r="Q2239">
        <f t="shared" si="109"/>
        <v>1</v>
      </c>
      <c r="R2239" s="2">
        <v>43600</v>
      </c>
      <c r="S2239" s="16">
        <f t="shared" si="110"/>
        <v>163</v>
      </c>
    </row>
    <row r="2240" spans="1:19" x14ac:dyDescent="0.2">
      <c r="A2240" t="str">
        <f>INDEX(FamilyPlateData!$A:$A,MATCH($I2240,FamilyPlateData!$H:$H,0))</f>
        <v>F07M10</v>
      </c>
      <c r="B2240" t="str">
        <f>INDEX(FamilyPlateData!$C:$C,MATCH($I2240,FamilyPlateData!$H:$H,0))</f>
        <v>07</v>
      </c>
      <c r="C2240" t="str">
        <f>INDEX(FamilyPlateData!$D:$D,MATCH($I2240,FamilyPlateData!$H:$H,0))</f>
        <v>10</v>
      </c>
      <c r="D2240">
        <f>INDEX(FamilyPlateData!$B:$B,MATCH($I2240,FamilyPlateData!$H:$H,0))</f>
        <v>3</v>
      </c>
      <c r="E2240">
        <v>1</v>
      </c>
      <c r="F2240" s="19">
        <v>96</v>
      </c>
      <c r="G2240" t="s">
        <v>2</v>
      </c>
      <c r="H2240" s="5">
        <v>4</v>
      </c>
      <c r="I2240" t="s">
        <v>431</v>
      </c>
      <c r="J2240" s="15" t="str">
        <f t="shared" ref="J2240:J2303" si="111">CONCATENATE(I2240,"-",H2240)</f>
        <v>1-96B-4</v>
      </c>
      <c r="K2240">
        <f>INDEX(FamilyPlateData!I:I,MATCH(I2240,FamilyPlateData!H:H,0))</f>
        <v>5</v>
      </c>
      <c r="L2240" t="str">
        <f>INDEX(FamilyPlateData!J:J,MATCH(I2240,FamilyPlateData!H:H,0))</f>
        <v>A4</v>
      </c>
      <c r="M2240">
        <v>1</v>
      </c>
      <c r="N2240" s="7">
        <v>1</v>
      </c>
      <c r="O2240">
        <f>IF(_xlfn.IFNA(INDEX(ShrinkageData!H:H,MATCH(J2240,ShrinkageData!H:H,0)), 0) = 0, 0, 1)</f>
        <v>0</v>
      </c>
      <c r="P2240" s="7">
        <v>0</v>
      </c>
      <c r="Q2240">
        <f t="shared" si="109"/>
        <v>1</v>
      </c>
      <c r="R2240" s="2">
        <v>43600</v>
      </c>
      <c r="S2240" s="16">
        <f t="shared" si="110"/>
        <v>163</v>
      </c>
    </row>
    <row r="2241" spans="1:19" x14ac:dyDescent="0.2">
      <c r="A2241" t="str">
        <f>INDEX(FamilyPlateData!$A:$A,MATCH($I2241,FamilyPlateData!$H:$H,0))</f>
        <v>F07M10</v>
      </c>
      <c r="B2241" t="str">
        <f>INDEX(FamilyPlateData!$C:$C,MATCH($I2241,FamilyPlateData!$H:$H,0))</f>
        <v>07</v>
      </c>
      <c r="C2241" t="str">
        <f>INDEX(FamilyPlateData!$D:$D,MATCH($I2241,FamilyPlateData!$H:$H,0))</f>
        <v>10</v>
      </c>
      <c r="D2241">
        <f>INDEX(FamilyPlateData!$B:$B,MATCH($I2241,FamilyPlateData!$H:$H,0))</f>
        <v>3</v>
      </c>
      <c r="E2241">
        <v>1</v>
      </c>
      <c r="F2241" s="19">
        <v>96</v>
      </c>
      <c r="G2241" t="s">
        <v>2</v>
      </c>
      <c r="H2241" s="5">
        <v>5</v>
      </c>
      <c r="I2241" t="s">
        <v>431</v>
      </c>
      <c r="J2241" s="15" t="str">
        <f t="shared" si="111"/>
        <v>1-96B-5</v>
      </c>
      <c r="K2241">
        <f>INDEX(FamilyPlateData!I:I,MATCH(I2241,FamilyPlateData!H:H,0))</f>
        <v>5</v>
      </c>
      <c r="L2241" t="str">
        <f>INDEX(FamilyPlateData!J:J,MATCH(I2241,FamilyPlateData!H:H,0))</f>
        <v>A4</v>
      </c>
      <c r="M2241">
        <v>1</v>
      </c>
      <c r="N2241" s="7">
        <v>1</v>
      </c>
      <c r="O2241">
        <f>IF(_xlfn.IFNA(INDEX(ShrinkageData!H:H,MATCH(J2241,ShrinkageData!H:H,0)), 0) = 0, 0, 1)</f>
        <v>0</v>
      </c>
      <c r="P2241" s="7">
        <v>0</v>
      </c>
      <c r="Q2241">
        <f t="shared" si="109"/>
        <v>1</v>
      </c>
      <c r="R2241" s="2">
        <v>43600</v>
      </c>
      <c r="S2241" s="16">
        <f t="shared" si="110"/>
        <v>163</v>
      </c>
    </row>
    <row r="2242" spans="1:19" x14ac:dyDescent="0.2">
      <c r="A2242" t="str">
        <f>INDEX(FamilyPlateData!$A:$A,MATCH($I2242,FamilyPlateData!$H:$H,0))</f>
        <v>F07M10</v>
      </c>
      <c r="B2242" t="str">
        <f>INDEX(FamilyPlateData!$C:$C,MATCH($I2242,FamilyPlateData!$H:$H,0))</f>
        <v>07</v>
      </c>
      <c r="C2242" t="str">
        <f>INDEX(FamilyPlateData!$D:$D,MATCH($I2242,FamilyPlateData!$H:$H,0))</f>
        <v>10</v>
      </c>
      <c r="D2242">
        <f>INDEX(FamilyPlateData!$B:$B,MATCH($I2242,FamilyPlateData!$H:$H,0))</f>
        <v>3</v>
      </c>
      <c r="E2242">
        <v>1</v>
      </c>
      <c r="F2242" s="19">
        <v>96</v>
      </c>
      <c r="G2242" t="s">
        <v>2</v>
      </c>
      <c r="H2242" s="5">
        <v>6</v>
      </c>
      <c r="I2242" t="s">
        <v>431</v>
      </c>
      <c r="J2242" s="15" t="str">
        <f t="shared" si="111"/>
        <v>1-96B-6</v>
      </c>
      <c r="K2242">
        <f>INDEX(FamilyPlateData!I:I,MATCH(I2242,FamilyPlateData!H:H,0))</f>
        <v>5</v>
      </c>
      <c r="L2242" t="str">
        <f>INDEX(FamilyPlateData!J:J,MATCH(I2242,FamilyPlateData!H:H,0))</f>
        <v>A4</v>
      </c>
      <c r="M2242">
        <v>1</v>
      </c>
      <c r="N2242" s="7">
        <v>1</v>
      </c>
      <c r="O2242">
        <f>IF(_xlfn.IFNA(INDEX(ShrinkageData!H:H,MATCH(J2242,ShrinkageData!H:H,0)), 0) = 0, 0, 1)</f>
        <v>0</v>
      </c>
      <c r="P2242" s="7">
        <v>0</v>
      </c>
      <c r="Q2242">
        <f t="shared" si="109"/>
        <v>1</v>
      </c>
      <c r="R2242" s="2">
        <v>43600</v>
      </c>
      <c r="S2242" s="16">
        <f t="shared" si="110"/>
        <v>163</v>
      </c>
    </row>
    <row r="2243" spans="1:19" x14ac:dyDescent="0.2">
      <c r="A2243" t="str">
        <f>INDEX(FamilyPlateData!$A:$A,MATCH($I2243,FamilyPlateData!$H:$H,0))</f>
        <v>F12M13</v>
      </c>
      <c r="B2243" t="str">
        <f>INDEX(FamilyPlateData!$C:$C,MATCH($I2243,FamilyPlateData!$H:$H,0))</f>
        <v>12</v>
      </c>
      <c r="C2243" t="str">
        <f>INDEX(FamilyPlateData!$D:$D,MATCH($I2243,FamilyPlateData!$H:$H,0))</f>
        <v>13</v>
      </c>
      <c r="D2243">
        <f>INDEX(FamilyPlateData!$B:$B,MATCH($I2243,FamilyPlateData!$H:$H,0))</f>
        <v>4</v>
      </c>
      <c r="E2243">
        <v>1</v>
      </c>
      <c r="F2243" s="19">
        <v>96</v>
      </c>
      <c r="G2243" t="s">
        <v>3</v>
      </c>
      <c r="H2243" s="5">
        <v>1</v>
      </c>
      <c r="I2243" t="s">
        <v>432</v>
      </c>
      <c r="J2243" s="15" t="str">
        <f t="shared" si="111"/>
        <v>1-96C-1</v>
      </c>
      <c r="K2243">
        <f>INDEX(FamilyPlateData!I:I,MATCH(I2243,FamilyPlateData!H:H,0))</f>
        <v>5</v>
      </c>
      <c r="L2243" t="str">
        <f>INDEX(FamilyPlateData!J:J,MATCH(I2243,FamilyPlateData!H:H,0))</f>
        <v>A3</v>
      </c>
      <c r="M2243">
        <v>1</v>
      </c>
      <c r="N2243">
        <v>1</v>
      </c>
      <c r="O2243">
        <f>IF(_xlfn.IFNA(INDEX(ShrinkageData!H:H,MATCH(J2243,ShrinkageData!H:H,0)), 0) = 0, 0, 1)</f>
        <v>0</v>
      </c>
      <c r="P2243">
        <v>0</v>
      </c>
      <c r="Q2243">
        <f t="shared" ref="Q2243:Q2244" si="112">IF(AND(M2243=1,N2243=1,O2243=0,P2243=0),1,0)</f>
        <v>1</v>
      </c>
      <c r="R2243" s="2">
        <v>43613</v>
      </c>
      <c r="S2243" s="16">
        <f t="shared" ref="S2243:S2306" si="113">IF(AND(R2243 &lt;&gt; "", R2243 &lt;&gt; "n/a"), R2243-DATE(2018,12,3), 0)</f>
        <v>176</v>
      </c>
    </row>
    <row r="2244" spans="1:19" x14ac:dyDescent="0.2">
      <c r="A2244" t="str">
        <f>INDEX(FamilyPlateData!$A:$A,MATCH($I2244,FamilyPlateData!$H:$H,0))</f>
        <v>F12M13</v>
      </c>
      <c r="B2244" t="str">
        <f>INDEX(FamilyPlateData!$C:$C,MATCH($I2244,FamilyPlateData!$H:$H,0))</f>
        <v>12</v>
      </c>
      <c r="C2244" t="str">
        <f>INDEX(FamilyPlateData!$D:$D,MATCH($I2244,FamilyPlateData!$H:$H,0))</f>
        <v>13</v>
      </c>
      <c r="D2244">
        <f>INDEX(FamilyPlateData!$B:$B,MATCH($I2244,FamilyPlateData!$H:$H,0))</f>
        <v>4</v>
      </c>
      <c r="E2244">
        <v>1</v>
      </c>
      <c r="F2244" s="19">
        <v>96</v>
      </c>
      <c r="G2244" t="s">
        <v>3</v>
      </c>
      <c r="H2244" s="5">
        <v>2</v>
      </c>
      <c r="I2244" t="s">
        <v>432</v>
      </c>
      <c r="J2244" s="15" t="str">
        <f t="shared" si="111"/>
        <v>1-96C-2</v>
      </c>
      <c r="K2244">
        <f>INDEX(FamilyPlateData!I:I,MATCH(I2244,FamilyPlateData!H:H,0))</f>
        <v>5</v>
      </c>
      <c r="L2244" t="str">
        <f>INDEX(FamilyPlateData!J:J,MATCH(I2244,FamilyPlateData!H:H,0))</f>
        <v>A3</v>
      </c>
      <c r="M2244">
        <v>1</v>
      </c>
      <c r="N2244">
        <v>1</v>
      </c>
      <c r="O2244">
        <f>IF(_xlfn.IFNA(INDEX(ShrinkageData!H:H,MATCH(J2244,ShrinkageData!H:H,0)), 0) = 0, 0, 1)</f>
        <v>0</v>
      </c>
      <c r="P2244">
        <v>0</v>
      </c>
      <c r="Q2244">
        <f t="shared" si="112"/>
        <v>1</v>
      </c>
      <c r="R2244" s="2">
        <v>43613</v>
      </c>
      <c r="S2244" s="16">
        <f t="shared" si="113"/>
        <v>176</v>
      </c>
    </row>
    <row r="2245" spans="1:19" x14ac:dyDescent="0.2">
      <c r="A2245" t="str">
        <f>INDEX(FamilyPlateData!$A:$A,MATCH($I2245,FamilyPlateData!$H:$H,0))</f>
        <v>F12M13</v>
      </c>
      <c r="B2245" t="str">
        <f>INDEX(FamilyPlateData!$C:$C,MATCH($I2245,FamilyPlateData!$H:$H,0))</f>
        <v>12</v>
      </c>
      <c r="C2245" t="str">
        <f>INDEX(FamilyPlateData!$D:$D,MATCH($I2245,FamilyPlateData!$H:$H,0))</f>
        <v>13</v>
      </c>
      <c r="D2245">
        <f>INDEX(FamilyPlateData!$B:$B,MATCH($I2245,FamilyPlateData!$H:$H,0))</f>
        <v>4</v>
      </c>
      <c r="E2245">
        <v>1</v>
      </c>
      <c r="F2245" s="19">
        <v>96</v>
      </c>
      <c r="G2245" t="s">
        <v>3</v>
      </c>
      <c r="H2245" s="5">
        <v>3</v>
      </c>
      <c r="I2245" t="s">
        <v>432</v>
      </c>
      <c r="J2245" s="15" t="str">
        <f t="shared" si="111"/>
        <v>1-96C-3</v>
      </c>
      <c r="K2245">
        <f>INDEX(FamilyPlateData!I:I,MATCH(I2245,FamilyPlateData!H:H,0))</f>
        <v>5</v>
      </c>
      <c r="L2245" t="str">
        <f>INDEX(FamilyPlateData!J:J,MATCH(I2245,FamilyPlateData!H:H,0))</f>
        <v>A3</v>
      </c>
      <c r="M2245">
        <v>1</v>
      </c>
      <c r="N2245" s="7">
        <v>1</v>
      </c>
      <c r="O2245">
        <f>IF(_xlfn.IFNA(INDEX(ShrinkageData!H:H,MATCH(J2245,ShrinkageData!H:H,0)), 0) = 0, 0, 1)</f>
        <v>0</v>
      </c>
      <c r="P2245" s="7">
        <v>0</v>
      </c>
      <c r="Q2245">
        <f t="shared" ref="Q2245:Q2306" si="114">IF(AND(M2245=1,N2245=1,O2245=0,P2245=0),1,0)</f>
        <v>1</v>
      </c>
      <c r="R2245" s="2">
        <v>43600</v>
      </c>
      <c r="S2245" s="16">
        <f t="shared" si="113"/>
        <v>163</v>
      </c>
    </row>
    <row r="2246" spans="1:19" x14ac:dyDescent="0.2">
      <c r="A2246" t="str">
        <f>INDEX(FamilyPlateData!$A:$A,MATCH($I2246,FamilyPlateData!$H:$H,0))</f>
        <v>F12M13</v>
      </c>
      <c r="B2246" t="str">
        <f>INDEX(FamilyPlateData!$C:$C,MATCH($I2246,FamilyPlateData!$H:$H,0))</f>
        <v>12</v>
      </c>
      <c r="C2246" t="str">
        <f>INDEX(FamilyPlateData!$D:$D,MATCH($I2246,FamilyPlateData!$H:$H,0))</f>
        <v>13</v>
      </c>
      <c r="D2246">
        <f>INDEX(FamilyPlateData!$B:$B,MATCH($I2246,FamilyPlateData!$H:$H,0))</f>
        <v>4</v>
      </c>
      <c r="E2246">
        <v>1</v>
      </c>
      <c r="F2246" s="19">
        <v>96</v>
      </c>
      <c r="G2246" t="s">
        <v>3</v>
      </c>
      <c r="H2246" s="5">
        <v>4</v>
      </c>
      <c r="I2246" t="s">
        <v>432</v>
      </c>
      <c r="J2246" s="15" t="str">
        <f t="shared" si="111"/>
        <v>1-96C-4</v>
      </c>
      <c r="K2246">
        <f>INDEX(FamilyPlateData!I:I,MATCH(I2246,FamilyPlateData!H:H,0))</f>
        <v>5</v>
      </c>
      <c r="L2246" t="str">
        <f>INDEX(FamilyPlateData!J:J,MATCH(I2246,FamilyPlateData!H:H,0))</f>
        <v>A3</v>
      </c>
      <c r="M2246">
        <v>1</v>
      </c>
      <c r="N2246" s="7">
        <v>1</v>
      </c>
      <c r="O2246">
        <f>IF(_xlfn.IFNA(INDEX(ShrinkageData!H:H,MATCH(J2246,ShrinkageData!H:H,0)), 0) = 0, 0, 1)</f>
        <v>0</v>
      </c>
      <c r="P2246" s="7">
        <v>0</v>
      </c>
      <c r="Q2246">
        <f t="shared" si="114"/>
        <v>1</v>
      </c>
      <c r="R2246" s="2">
        <v>43600</v>
      </c>
      <c r="S2246" s="16">
        <f t="shared" si="113"/>
        <v>163</v>
      </c>
    </row>
    <row r="2247" spans="1:19" x14ac:dyDescent="0.2">
      <c r="A2247" t="str">
        <f>INDEX(FamilyPlateData!$A:$A,MATCH($I2247,FamilyPlateData!$H:$H,0))</f>
        <v>F12M13</v>
      </c>
      <c r="B2247" t="str">
        <f>INDEX(FamilyPlateData!$C:$C,MATCH($I2247,FamilyPlateData!$H:$H,0))</f>
        <v>12</v>
      </c>
      <c r="C2247" t="str">
        <f>INDEX(FamilyPlateData!$D:$D,MATCH($I2247,FamilyPlateData!$H:$H,0))</f>
        <v>13</v>
      </c>
      <c r="D2247">
        <f>INDEX(FamilyPlateData!$B:$B,MATCH($I2247,FamilyPlateData!$H:$H,0))</f>
        <v>4</v>
      </c>
      <c r="E2247">
        <v>1</v>
      </c>
      <c r="F2247" s="19">
        <v>96</v>
      </c>
      <c r="G2247" t="s">
        <v>3</v>
      </c>
      <c r="H2247" s="5">
        <v>5</v>
      </c>
      <c r="I2247" t="s">
        <v>432</v>
      </c>
      <c r="J2247" s="15" t="str">
        <f t="shared" si="111"/>
        <v>1-96C-5</v>
      </c>
      <c r="K2247">
        <f>INDEX(FamilyPlateData!I:I,MATCH(I2247,FamilyPlateData!H:H,0))</f>
        <v>5</v>
      </c>
      <c r="L2247" t="str">
        <f>INDEX(FamilyPlateData!J:J,MATCH(I2247,FamilyPlateData!H:H,0))</f>
        <v>A3</v>
      </c>
      <c r="M2247">
        <v>1</v>
      </c>
      <c r="N2247">
        <v>1</v>
      </c>
      <c r="O2247">
        <f>IF(_xlfn.IFNA(INDEX(ShrinkageData!H:H,MATCH(J2247,ShrinkageData!H:H,0)), 0) = 0, 0, 1)</f>
        <v>1</v>
      </c>
      <c r="P2247">
        <v>0</v>
      </c>
      <c r="Q2247">
        <f t="shared" si="114"/>
        <v>0</v>
      </c>
      <c r="R2247" s="1">
        <v>43585</v>
      </c>
      <c r="S2247" s="16">
        <f t="shared" si="113"/>
        <v>148</v>
      </c>
    </row>
    <row r="2248" spans="1:19" x14ac:dyDescent="0.2">
      <c r="A2248" t="str">
        <f>INDEX(FamilyPlateData!$A:$A,MATCH($I2248,FamilyPlateData!$H:$H,0))</f>
        <v>F12M13</v>
      </c>
      <c r="B2248" t="str">
        <f>INDEX(FamilyPlateData!$C:$C,MATCH($I2248,FamilyPlateData!$H:$H,0))</f>
        <v>12</v>
      </c>
      <c r="C2248" t="str">
        <f>INDEX(FamilyPlateData!$D:$D,MATCH($I2248,FamilyPlateData!$H:$H,0))</f>
        <v>13</v>
      </c>
      <c r="D2248">
        <f>INDEX(FamilyPlateData!$B:$B,MATCH($I2248,FamilyPlateData!$H:$H,0))</f>
        <v>4</v>
      </c>
      <c r="E2248">
        <v>1</v>
      </c>
      <c r="F2248" s="19">
        <v>96</v>
      </c>
      <c r="G2248" t="s">
        <v>3</v>
      </c>
      <c r="H2248" s="5">
        <v>6</v>
      </c>
      <c r="I2248" t="s">
        <v>432</v>
      </c>
      <c r="J2248" s="15" t="str">
        <f t="shared" si="111"/>
        <v>1-96C-6</v>
      </c>
      <c r="K2248">
        <f>INDEX(FamilyPlateData!I:I,MATCH(I2248,FamilyPlateData!H:H,0))</f>
        <v>5</v>
      </c>
      <c r="L2248" t="str">
        <f>INDEX(FamilyPlateData!J:J,MATCH(I2248,FamilyPlateData!H:H,0))</f>
        <v>A3</v>
      </c>
      <c r="M2248">
        <v>1</v>
      </c>
      <c r="N2248" s="7">
        <v>1</v>
      </c>
      <c r="O2248">
        <f>IF(_xlfn.IFNA(INDEX(ShrinkageData!H:H,MATCH(J2248,ShrinkageData!H:H,0)), 0) = 0, 0, 1)</f>
        <v>0</v>
      </c>
      <c r="P2248" s="7">
        <v>0</v>
      </c>
      <c r="Q2248">
        <f t="shared" si="114"/>
        <v>1</v>
      </c>
      <c r="R2248" s="2">
        <v>43600</v>
      </c>
      <c r="S2248" s="16">
        <f t="shared" si="113"/>
        <v>163</v>
      </c>
    </row>
    <row r="2249" spans="1:19" x14ac:dyDescent="0.2">
      <c r="A2249" t="str">
        <f>INDEX(FamilyPlateData!$A:$A,MATCH($I2249,FamilyPlateData!$H:$H,0))</f>
        <v>F12M13</v>
      </c>
      <c r="B2249" t="str">
        <f>INDEX(FamilyPlateData!$C:$C,MATCH($I2249,FamilyPlateData!$H:$H,0))</f>
        <v>12</v>
      </c>
      <c r="C2249" t="str">
        <f>INDEX(FamilyPlateData!$D:$D,MATCH($I2249,FamilyPlateData!$H:$H,0))</f>
        <v>13</v>
      </c>
      <c r="D2249">
        <f>INDEX(FamilyPlateData!$B:$B,MATCH($I2249,FamilyPlateData!$H:$H,0))</f>
        <v>4</v>
      </c>
      <c r="E2249">
        <v>1</v>
      </c>
      <c r="F2249" s="19">
        <v>96</v>
      </c>
      <c r="G2249" t="s">
        <v>4</v>
      </c>
      <c r="H2249" s="5">
        <v>1</v>
      </c>
      <c r="I2249" t="s">
        <v>433</v>
      </c>
      <c r="J2249" s="15" t="str">
        <f t="shared" si="111"/>
        <v>1-96D-1</v>
      </c>
      <c r="K2249">
        <f>INDEX(FamilyPlateData!I:I,MATCH(I2249,FamilyPlateData!H:H,0))</f>
        <v>5</v>
      </c>
      <c r="L2249" t="str">
        <f>INDEX(FamilyPlateData!J:J,MATCH(I2249,FamilyPlateData!H:H,0))</f>
        <v>A3</v>
      </c>
      <c r="M2249">
        <v>1</v>
      </c>
      <c r="N2249" s="7">
        <v>1</v>
      </c>
      <c r="O2249">
        <f>IF(_xlfn.IFNA(INDEX(ShrinkageData!H:H,MATCH(J2249,ShrinkageData!H:H,0)), 0) = 0, 0, 1)</f>
        <v>0</v>
      </c>
      <c r="P2249" s="7">
        <v>0</v>
      </c>
      <c r="Q2249">
        <f t="shared" si="114"/>
        <v>1</v>
      </c>
      <c r="R2249" s="2">
        <v>43600</v>
      </c>
      <c r="S2249" s="16">
        <f t="shared" si="113"/>
        <v>163</v>
      </c>
    </row>
    <row r="2250" spans="1:19" x14ac:dyDescent="0.2">
      <c r="A2250" t="str">
        <f>INDEX(FamilyPlateData!$A:$A,MATCH($I2250,FamilyPlateData!$H:$H,0))</f>
        <v>F12M13</v>
      </c>
      <c r="B2250" t="str">
        <f>INDEX(FamilyPlateData!$C:$C,MATCH($I2250,FamilyPlateData!$H:$H,0))</f>
        <v>12</v>
      </c>
      <c r="C2250" t="str">
        <f>INDEX(FamilyPlateData!$D:$D,MATCH($I2250,FamilyPlateData!$H:$H,0))</f>
        <v>13</v>
      </c>
      <c r="D2250">
        <f>INDEX(FamilyPlateData!$B:$B,MATCH($I2250,FamilyPlateData!$H:$H,0))</f>
        <v>4</v>
      </c>
      <c r="E2250">
        <v>1</v>
      </c>
      <c r="F2250" s="19">
        <v>96</v>
      </c>
      <c r="G2250" t="s">
        <v>4</v>
      </c>
      <c r="H2250" s="5">
        <v>2</v>
      </c>
      <c r="I2250" t="s">
        <v>433</v>
      </c>
      <c r="J2250" s="15" t="str">
        <f t="shared" si="111"/>
        <v>1-96D-2</v>
      </c>
      <c r="K2250">
        <f>INDEX(FamilyPlateData!I:I,MATCH(I2250,FamilyPlateData!H:H,0))</f>
        <v>5</v>
      </c>
      <c r="L2250" t="str">
        <f>INDEX(FamilyPlateData!J:J,MATCH(I2250,FamilyPlateData!H:H,0))</f>
        <v>A3</v>
      </c>
      <c r="M2250">
        <v>1</v>
      </c>
      <c r="N2250" s="7">
        <v>1</v>
      </c>
      <c r="O2250">
        <f>IF(_xlfn.IFNA(INDEX(ShrinkageData!H:H,MATCH(J2250,ShrinkageData!H:H,0)), 0) = 0, 0, 1)</f>
        <v>0</v>
      </c>
      <c r="P2250" s="7">
        <v>0</v>
      </c>
      <c r="Q2250">
        <f t="shared" si="114"/>
        <v>1</v>
      </c>
      <c r="R2250" s="2">
        <v>43600</v>
      </c>
      <c r="S2250" s="16">
        <f t="shared" si="113"/>
        <v>163</v>
      </c>
    </row>
    <row r="2251" spans="1:19" x14ac:dyDescent="0.2">
      <c r="A2251" t="str">
        <f>INDEX(FamilyPlateData!$A:$A,MATCH($I2251,FamilyPlateData!$H:$H,0))</f>
        <v>F12M13</v>
      </c>
      <c r="B2251" t="str">
        <f>INDEX(FamilyPlateData!$C:$C,MATCH($I2251,FamilyPlateData!$H:$H,0))</f>
        <v>12</v>
      </c>
      <c r="C2251" t="str">
        <f>INDEX(FamilyPlateData!$D:$D,MATCH($I2251,FamilyPlateData!$H:$H,0))</f>
        <v>13</v>
      </c>
      <c r="D2251">
        <f>INDEX(FamilyPlateData!$B:$B,MATCH($I2251,FamilyPlateData!$H:$H,0))</f>
        <v>4</v>
      </c>
      <c r="E2251">
        <v>1</v>
      </c>
      <c r="F2251" s="19">
        <v>96</v>
      </c>
      <c r="G2251" t="s">
        <v>4</v>
      </c>
      <c r="H2251" s="5">
        <v>3</v>
      </c>
      <c r="I2251" t="s">
        <v>433</v>
      </c>
      <c r="J2251" s="15" t="str">
        <f t="shared" si="111"/>
        <v>1-96D-3</v>
      </c>
      <c r="K2251">
        <f>INDEX(FamilyPlateData!I:I,MATCH(I2251,FamilyPlateData!H:H,0))</f>
        <v>5</v>
      </c>
      <c r="L2251" t="str">
        <f>INDEX(FamilyPlateData!J:J,MATCH(I2251,FamilyPlateData!H:H,0))</f>
        <v>A3</v>
      </c>
      <c r="M2251">
        <v>1</v>
      </c>
      <c r="N2251">
        <v>1</v>
      </c>
      <c r="O2251">
        <f>IF(_xlfn.IFNA(INDEX(ShrinkageData!H:H,MATCH(J2251,ShrinkageData!H:H,0)), 0) = 0, 0, 1)</f>
        <v>0</v>
      </c>
      <c r="P2251">
        <v>0</v>
      </c>
      <c r="Q2251">
        <f t="shared" si="114"/>
        <v>1</v>
      </c>
      <c r="R2251" s="2">
        <v>43613</v>
      </c>
      <c r="S2251" s="16">
        <f t="shared" si="113"/>
        <v>176</v>
      </c>
    </row>
    <row r="2252" spans="1:19" x14ac:dyDescent="0.2">
      <c r="A2252" t="str">
        <f>INDEX(FamilyPlateData!$A:$A,MATCH($I2252,FamilyPlateData!$H:$H,0))</f>
        <v>F12M13</v>
      </c>
      <c r="B2252" t="str">
        <f>INDEX(FamilyPlateData!$C:$C,MATCH($I2252,FamilyPlateData!$H:$H,0))</f>
        <v>12</v>
      </c>
      <c r="C2252" t="str">
        <f>INDEX(FamilyPlateData!$D:$D,MATCH($I2252,FamilyPlateData!$H:$H,0))</f>
        <v>13</v>
      </c>
      <c r="D2252">
        <f>INDEX(FamilyPlateData!$B:$B,MATCH($I2252,FamilyPlateData!$H:$H,0))</f>
        <v>4</v>
      </c>
      <c r="E2252">
        <v>1</v>
      </c>
      <c r="F2252" s="19">
        <v>96</v>
      </c>
      <c r="G2252" t="s">
        <v>4</v>
      </c>
      <c r="H2252" s="5">
        <v>4</v>
      </c>
      <c r="I2252" t="s">
        <v>433</v>
      </c>
      <c r="J2252" s="15" t="str">
        <f t="shared" si="111"/>
        <v>1-96D-4</v>
      </c>
      <c r="K2252">
        <f>INDEX(FamilyPlateData!I:I,MATCH(I2252,FamilyPlateData!H:H,0))</f>
        <v>5</v>
      </c>
      <c r="L2252" t="str">
        <f>INDEX(FamilyPlateData!J:J,MATCH(I2252,FamilyPlateData!H:H,0))</f>
        <v>A3</v>
      </c>
      <c r="M2252">
        <v>1</v>
      </c>
      <c r="N2252">
        <v>1</v>
      </c>
      <c r="O2252">
        <f>IF(_xlfn.IFNA(INDEX(ShrinkageData!H:H,MATCH(J2252,ShrinkageData!H:H,0)), 0) = 0, 0, 1)</f>
        <v>0</v>
      </c>
      <c r="P2252">
        <v>0</v>
      </c>
      <c r="Q2252">
        <f t="shared" si="114"/>
        <v>1</v>
      </c>
      <c r="R2252" s="2">
        <v>43613</v>
      </c>
      <c r="S2252" s="16">
        <f t="shared" si="113"/>
        <v>176</v>
      </c>
    </row>
    <row r="2253" spans="1:19" x14ac:dyDescent="0.2">
      <c r="A2253" t="str">
        <f>INDEX(FamilyPlateData!$A:$A,MATCH($I2253,FamilyPlateData!$H:$H,0))</f>
        <v>F12M13</v>
      </c>
      <c r="B2253" t="str">
        <f>INDEX(FamilyPlateData!$C:$C,MATCH($I2253,FamilyPlateData!$H:$H,0))</f>
        <v>12</v>
      </c>
      <c r="C2253" t="str">
        <f>INDEX(FamilyPlateData!$D:$D,MATCH($I2253,FamilyPlateData!$H:$H,0))</f>
        <v>13</v>
      </c>
      <c r="D2253">
        <f>INDEX(FamilyPlateData!$B:$B,MATCH($I2253,FamilyPlateData!$H:$H,0))</f>
        <v>4</v>
      </c>
      <c r="E2253">
        <v>1</v>
      </c>
      <c r="F2253" s="19">
        <v>96</v>
      </c>
      <c r="G2253" t="s">
        <v>4</v>
      </c>
      <c r="H2253" s="5">
        <v>5</v>
      </c>
      <c r="I2253" t="s">
        <v>433</v>
      </c>
      <c r="J2253" s="15" t="str">
        <f t="shared" si="111"/>
        <v>1-96D-5</v>
      </c>
      <c r="K2253">
        <f>INDEX(FamilyPlateData!I:I,MATCH(I2253,FamilyPlateData!H:H,0))</f>
        <v>5</v>
      </c>
      <c r="L2253" t="str">
        <f>INDEX(FamilyPlateData!J:J,MATCH(I2253,FamilyPlateData!H:H,0))</f>
        <v>A3</v>
      </c>
      <c r="M2253">
        <v>1</v>
      </c>
      <c r="N2253">
        <v>1</v>
      </c>
      <c r="O2253">
        <f>IF(_xlfn.IFNA(INDEX(ShrinkageData!H:H,MATCH(J2253,ShrinkageData!H:H,0)), 0) = 0, 0, 1)</f>
        <v>1</v>
      </c>
      <c r="P2253">
        <v>0</v>
      </c>
      <c r="Q2253">
        <f t="shared" si="114"/>
        <v>0</v>
      </c>
      <c r="R2253" s="1">
        <v>43595</v>
      </c>
      <c r="S2253" s="16">
        <f t="shared" si="113"/>
        <v>158</v>
      </c>
    </row>
    <row r="2254" spans="1:19" x14ac:dyDescent="0.2">
      <c r="A2254" t="str">
        <f>INDEX(FamilyPlateData!$A:$A,MATCH($I2254,FamilyPlateData!$H:$H,0))</f>
        <v>F12M13</v>
      </c>
      <c r="B2254" t="str">
        <f>INDEX(FamilyPlateData!$C:$C,MATCH($I2254,FamilyPlateData!$H:$H,0))</f>
        <v>12</v>
      </c>
      <c r="C2254" t="str">
        <f>INDEX(FamilyPlateData!$D:$D,MATCH($I2254,FamilyPlateData!$H:$H,0))</f>
        <v>13</v>
      </c>
      <c r="D2254">
        <f>INDEX(FamilyPlateData!$B:$B,MATCH($I2254,FamilyPlateData!$H:$H,0))</f>
        <v>4</v>
      </c>
      <c r="E2254">
        <v>1</v>
      </c>
      <c r="F2254" s="19">
        <v>96</v>
      </c>
      <c r="G2254" t="s">
        <v>4</v>
      </c>
      <c r="H2254" s="5">
        <v>6</v>
      </c>
      <c r="I2254" t="s">
        <v>433</v>
      </c>
      <c r="J2254" s="15" t="str">
        <f t="shared" si="111"/>
        <v>1-96D-6</v>
      </c>
      <c r="K2254">
        <f>INDEX(FamilyPlateData!I:I,MATCH(I2254,FamilyPlateData!H:H,0))</f>
        <v>5</v>
      </c>
      <c r="L2254" t="str">
        <f>INDEX(FamilyPlateData!J:J,MATCH(I2254,FamilyPlateData!H:H,0))</f>
        <v>A3</v>
      </c>
      <c r="M2254">
        <v>1</v>
      </c>
      <c r="N2254" s="7">
        <v>1</v>
      </c>
      <c r="O2254">
        <f>IF(_xlfn.IFNA(INDEX(ShrinkageData!H:H,MATCH(J2254,ShrinkageData!H:H,0)), 0) = 0, 0, 1)</f>
        <v>0</v>
      </c>
      <c r="P2254" s="7">
        <v>0</v>
      </c>
      <c r="Q2254">
        <f t="shared" si="114"/>
        <v>1</v>
      </c>
      <c r="R2254" s="2">
        <v>43600</v>
      </c>
      <c r="S2254" s="16">
        <f t="shared" si="113"/>
        <v>163</v>
      </c>
    </row>
    <row r="2255" spans="1:19" x14ac:dyDescent="0.2">
      <c r="A2255" t="str">
        <f>INDEX(FamilyPlateData!$A:$A,MATCH($I2255,FamilyPlateData!$H:$H,0))</f>
        <v>F08M09</v>
      </c>
      <c r="B2255" t="str">
        <f>INDEX(FamilyPlateData!$C:$C,MATCH($I2255,FamilyPlateData!$H:$H,0))</f>
        <v>08</v>
      </c>
      <c r="C2255" t="str">
        <f>INDEX(FamilyPlateData!$D:$D,MATCH($I2255,FamilyPlateData!$H:$H,0))</f>
        <v>09</v>
      </c>
      <c r="D2255">
        <f>INDEX(FamilyPlateData!$B:$B,MATCH($I2255,FamilyPlateData!$H:$H,0))</f>
        <v>3</v>
      </c>
      <c r="E2255">
        <v>1</v>
      </c>
      <c r="F2255" s="19">
        <v>97</v>
      </c>
      <c r="G2255" t="s">
        <v>1</v>
      </c>
      <c r="H2255" s="5">
        <v>1</v>
      </c>
      <c r="I2255" t="s">
        <v>434</v>
      </c>
      <c r="J2255" s="15" t="str">
        <f t="shared" si="111"/>
        <v>1-97A-1</v>
      </c>
      <c r="K2255">
        <f>INDEX(FamilyPlateData!I:I,MATCH(I2255,FamilyPlateData!H:H,0))</f>
        <v>5</v>
      </c>
      <c r="L2255" t="str">
        <f>INDEX(FamilyPlateData!J:J,MATCH(I2255,FamilyPlateData!H:H,0))</f>
        <v>A4</v>
      </c>
      <c r="M2255">
        <v>0</v>
      </c>
      <c r="N2255" s="7">
        <v>1</v>
      </c>
      <c r="O2255">
        <f>IF(_xlfn.IFNA(INDEX(ShrinkageData!H:H,MATCH(J2255,ShrinkageData!H:H,0)), 0) = 0, 0, 1)</f>
        <v>0</v>
      </c>
      <c r="P2255" s="7">
        <v>1</v>
      </c>
      <c r="Q2255">
        <f t="shared" si="114"/>
        <v>0</v>
      </c>
      <c r="R2255" s="2">
        <v>43600</v>
      </c>
      <c r="S2255" s="16">
        <f t="shared" si="113"/>
        <v>163</v>
      </c>
    </row>
    <row r="2256" spans="1:19" x14ac:dyDescent="0.2">
      <c r="A2256" t="str">
        <f>INDEX(FamilyPlateData!$A:$A,MATCH($I2256,FamilyPlateData!$H:$H,0))</f>
        <v>F08M09</v>
      </c>
      <c r="B2256" t="str">
        <f>INDEX(FamilyPlateData!$C:$C,MATCH($I2256,FamilyPlateData!$H:$H,0))</f>
        <v>08</v>
      </c>
      <c r="C2256" t="str">
        <f>INDEX(FamilyPlateData!$D:$D,MATCH($I2256,FamilyPlateData!$H:$H,0))</f>
        <v>09</v>
      </c>
      <c r="D2256">
        <f>INDEX(FamilyPlateData!$B:$B,MATCH($I2256,FamilyPlateData!$H:$H,0))</f>
        <v>3</v>
      </c>
      <c r="E2256">
        <v>1</v>
      </c>
      <c r="F2256" s="19">
        <v>97</v>
      </c>
      <c r="G2256" t="s">
        <v>1</v>
      </c>
      <c r="H2256" s="5">
        <v>2</v>
      </c>
      <c r="I2256" t="s">
        <v>434</v>
      </c>
      <c r="J2256" s="15" t="str">
        <f t="shared" si="111"/>
        <v>1-97A-2</v>
      </c>
      <c r="K2256">
        <f>INDEX(FamilyPlateData!I:I,MATCH(I2256,FamilyPlateData!H:H,0))</f>
        <v>5</v>
      </c>
      <c r="L2256" t="str">
        <f>INDEX(FamilyPlateData!J:J,MATCH(I2256,FamilyPlateData!H:H,0))</f>
        <v>A4</v>
      </c>
      <c r="M2256">
        <v>1</v>
      </c>
      <c r="N2256">
        <v>1</v>
      </c>
      <c r="O2256">
        <f>IF(_xlfn.IFNA(INDEX(ShrinkageData!H:H,MATCH(J2256,ShrinkageData!H:H,0)), 0) = 0, 0, 1)</f>
        <v>0</v>
      </c>
      <c r="P2256">
        <v>0</v>
      </c>
      <c r="Q2256">
        <f t="shared" si="114"/>
        <v>1</v>
      </c>
      <c r="R2256" s="1">
        <v>43595</v>
      </c>
      <c r="S2256" s="16">
        <f t="shared" si="113"/>
        <v>158</v>
      </c>
    </row>
    <row r="2257" spans="1:19" x14ac:dyDescent="0.2">
      <c r="A2257" t="str">
        <f>INDEX(FamilyPlateData!$A:$A,MATCH($I2257,FamilyPlateData!$H:$H,0))</f>
        <v>F08M09</v>
      </c>
      <c r="B2257" t="str">
        <f>INDEX(FamilyPlateData!$C:$C,MATCH($I2257,FamilyPlateData!$H:$H,0))</f>
        <v>08</v>
      </c>
      <c r="C2257" t="str">
        <f>INDEX(FamilyPlateData!$D:$D,MATCH($I2257,FamilyPlateData!$H:$H,0))</f>
        <v>09</v>
      </c>
      <c r="D2257">
        <f>INDEX(FamilyPlateData!$B:$B,MATCH($I2257,FamilyPlateData!$H:$H,0))</f>
        <v>3</v>
      </c>
      <c r="E2257">
        <v>1</v>
      </c>
      <c r="F2257" s="19">
        <v>97</v>
      </c>
      <c r="G2257" t="s">
        <v>1</v>
      </c>
      <c r="H2257" s="5">
        <v>3</v>
      </c>
      <c r="I2257" t="s">
        <v>434</v>
      </c>
      <c r="J2257" s="15" t="str">
        <f t="shared" si="111"/>
        <v>1-97A-3</v>
      </c>
      <c r="K2257">
        <f>INDEX(FamilyPlateData!I:I,MATCH(I2257,FamilyPlateData!H:H,0))</f>
        <v>5</v>
      </c>
      <c r="L2257" t="str">
        <f>INDEX(FamilyPlateData!J:J,MATCH(I2257,FamilyPlateData!H:H,0))</f>
        <v>A4</v>
      </c>
      <c r="M2257">
        <v>1</v>
      </c>
      <c r="N2257" s="7">
        <v>1</v>
      </c>
      <c r="O2257">
        <f>IF(_xlfn.IFNA(INDEX(ShrinkageData!H:H,MATCH(J2257,ShrinkageData!H:H,0)), 0) = 0, 0, 1)</f>
        <v>0</v>
      </c>
      <c r="P2257" s="7">
        <v>0</v>
      </c>
      <c r="Q2257">
        <f t="shared" si="114"/>
        <v>1</v>
      </c>
      <c r="R2257" s="2">
        <v>43600</v>
      </c>
      <c r="S2257" s="16">
        <f t="shared" si="113"/>
        <v>163</v>
      </c>
    </row>
    <row r="2258" spans="1:19" x14ac:dyDescent="0.2">
      <c r="A2258" t="str">
        <f>INDEX(FamilyPlateData!$A:$A,MATCH($I2258,FamilyPlateData!$H:$H,0))</f>
        <v>F08M09</v>
      </c>
      <c r="B2258" t="str">
        <f>INDEX(FamilyPlateData!$C:$C,MATCH($I2258,FamilyPlateData!$H:$H,0))</f>
        <v>08</v>
      </c>
      <c r="C2258" t="str">
        <f>INDEX(FamilyPlateData!$D:$D,MATCH($I2258,FamilyPlateData!$H:$H,0))</f>
        <v>09</v>
      </c>
      <c r="D2258">
        <f>INDEX(FamilyPlateData!$B:$B,MATCH($I2258,FamilyPlateData!$H:$H,0))</f>
        <v>3</v>
      </c>
      <c r="E2258">
        <v>1</v>
      </c>
      <c r="F2258" s="19">
        <v>97</v>
      </c>
      <c r="G2258" t="s">
        <v>1</v>
      </c>
      <c r="H2258" s="5">
        <v>4</v>
      </c>
      <c r="I2258" t="s">
        <v>434</v>
      </c>
      <c r="J2258" s="15" t="str">
        <f t="shared" si="111"/>
        <v>1-97A-4</v>
      </c>
      <c r="K2258">
        <f>INDEX(FamilyPlateData!I:I,MATCH(I2258,FamilyPlateData!H:H,0))</f>
        <v>5</v>
      </c>
      <c r="L2258" t="str">
        <f>INDEX(FamilyPlateData!J:J,MATCH(I2258,FamilyPlateData!H:H,0))</f>
        <v>A4</v>
      </c>
      <c r="M2258">
        <v>1</v>
      </c>
      <c r="N2258" s="7">
        <v>1</v>
      </c>
      <c r="O2258">
        <f>IF(_xlfn.IFNA(INDEX(ShrinkageData!H:H,MATCH(J2258,ShrinkageData!H:H,0)), 0) = 0, 0, 1)</f>
        <v>0</v>
      </c>
      <c r="P2258" s="7">
        <v>0</v>
      </c>
      <c r="Q2258">
        <f t="shared" si="114"/>
        <v>1</v>
      </c>
      <c r="R2258" s="2">
        <v>43600</v>
      </c>
      <c r="S2258" s="16">
        <f t="shared" si="113"/>
        <v>163</v>
      </c>
    </row>
    <row r="2259" spans="1:19" x14ac:dyDescent="0.2">
      <c r="A2259" t="str">
        <f>INDEX(FamilyPlateData!$A:$A,MATCH($I2259,FamilyPlateData!$H:$H,0))</f>
        <v>F08M09</v>
      </c>
      <c r="B2259" t="str">
        <f>INDEX(FamilyPlateData!$C:$C,MATCH($I2259,FamilyPlateData!$H:$H,0))</f>
        <v>08</v>
      </c>
      <c r="C2259" t="str">
        <f>INDEX(FamilyPlateData!$D:$D,MATCH($I2259,FamilyPlateData!$H:$H,0))</f>
        <v>09</v>
      </c>
      <c r="D2259">
        <f>INDEX(FamilyPlateData!$B:$B,MATCH($I2259,FamilyPlateData!$H:$H,0))</f>
        <v>3</v>
      </c>
      <c r="E2259">
        <v>1</v>
      </c>
      <c r="F2259" s="19">
        <v>97</v>
      </c>
      <c r="G2259" t="s">
        <v>1</v>
      </c>
      <c r="H2259" s="5">
        <v>5</v>
      </c>
      <c r="I2259" t="s">
        <v>434</v>
      </c>
      <c r="J2259" s="15" t="str">
        <f t="shared" si="111"/>
        <v>1-97A-5</v>
      </c>
      <c r="K2259">
        <f>INDEX(FamilyPlateData!I:I,MATCH(I2259,FamilyPlateData!H:H,0))</f>
        <v>5</v>
      </c>
      <c r="L2259" t="str">
        <f>INDEX(FamilyPlateData!J:J,MATCH(I2259,FamilyPlateData!H:H,0))</f>
        <v>A4</v>
      </c>
      <c r="M2259">
        <v>0</v>
      </c>
      <c r="N2259" s="7">
        <v>1</v>
      </c>
      <c r="O2259">
        <f>IF(_xlfn.IFNA(INDEX(ShrinkageData!H:H,MATCH(J2259,ShrinkageData!H:H,0)), 0) = 0, 0, 1)</f>
        <v>0</v>
      </c>
      <c r="P2259" s="7">
        <v>1</v>
      </c>
      <c r="Q2259">
        <f t="shared" si="114"/>
        <v>0</v>
      </c>
      <c r="R2259" s="2">
        <v>43600</v>
      </c>
      <c r="S2259" s="16">
        <f t="shared" si="113"/>
        <v>163</v>
      </c>
    </row>
    <row r="2260" spans="1:19" x14ac:dyDescent="0.2">
      <c r="A2260" t="str">
        <f>INDEX(FamilyPlateData!$A:$A,MATCH($I2260,FamilyPlateData!$H:$H,0))</f>
        <v>F08M09</v>
      </c>
      <c r="B2260" t="str">
        <f>INDEX(FamilyPlateData!$C:$C,MATCH($I2260,FamilyPlateData!$H:$H,0))</f>
        <v>08</v>
      </c>
      <c r="C2260" t="str">
        <f>INDEX(FamilyPlateData!$D:$D,MATCH($I2260,FamilyPlateData!$H:$H,0))</f>
        <v>09</v>
      </c>
      <c r="D2260">
        <f>INDEX(FamilyPlateData!$B:$B,MATCH($I2260,FamilyPlateData!$H:$H,0))</f>
        <v>3</v>
      </c>
      <c r="E2260">
        <v>1</v>
      </c>
      <c r="F2260" s="19">
        <v>97</v>
      </c>
      <c r="G2260" t="s">
        <v>1</v>
      </c>
      <c r="H2260" s="5">
        <v>6</v>
      </c>
      <c r="I2260" t="s">
        <v>434</v>
      </c>
      <c r="J2260" s="15" t="str">
        <f t="shared" si="111"/>
        <v>1-97A-6</v>
      </c>
      <c r="K2260">
        <f>INDEX(FamilyPlateData!I:I,MATCH(I2260,FamilyPlateData!H:H,0))</f>
        <v>5</v>
      </c>
      <c r="L2260" t="str">
        <f>INDEX(FamilyPlateData!J:J,MATCH(I2260,FamilyPlateData!H:H,0))</f>
        <v>A4</v>
      </c>
      <c r="M2260">
        <v>1</v>
      </c>
      <c r="N2260" s="7">
        <v>1</v>
      </c>
      <c r="O2260">
        <f>IF(_xlfn.IFNA(INDEX(ShrinkageData!H:H,MATCH(J2260,ShrinkageData!H:H,0)), 0) = 0, 0, 1)</f>
        <v>0</v>
      </c>
      <c r="P2260" s="7">
        <v>0</v>
      </c>
      <c r="Q2260">
        <f t="shared" si="114"/>
        <v>1</v>
      </c>
      <c r="R2260" s="2">
        <v>43600</v>
      </c>
      <c r="S2260" s="16">
        <f t="shared" si="113"/>
        <v>163</v>
      </c>
    </row>
    <row r="2261" spans="1:19" x14ac:dyDescent="0.2">
      <c r="A2261" t="str">
        <f>INDEX(FamilyPlateData!$A:$A,MATCH($I2261,FamilyPlateData!$H:$H,0))</f>
        <v>F08M09</v>
      </c>
      <c r="B2261" t="str">
        <f>INDEX(FamilyPlateData!$C:$C,MATCH($I2261,FamilyPlateData!$H:$H,0))</f>
        <v>08</v>
      </c>
      <c r="C2261" t="str">
        <f>INDEX(FamilyPlateData!$D:$D,MATCH($I2261,FamilyPlateData!$H:$H,0))</f>
        <v>09</v>
      </c>
      <c r="D2261">
        <f>INDEX(FamilyPlateData!$B:$B,MATCH($I2261,FamilyPlateData!$H:$H,0))</f>
        <v>3</v>
      </c>
      <c r="E2261">
        <v>1</v>
      </c>
      <c r="F2261" s="19">
        <v>97</v>
      </c>
      <c r="G2261" t="s">
        <v>2</v>
      </c>
      <c r="H2261" s="5">
        <v>1</v>
      </c>
      <c r="I2261" t="s">
        <v>435</v>
      </c>
      <c r="J2261" s="15" t="str">
        <f t="shared" si="111"/>
        <v>1-97B-1</v>
      </c>
      <c r="K2261">
        <f>INDEX(FamilyPlateData!I:I,MATCH(I2261,FamilyPlateData!H:H,0))</f>
        <v>5</v>
      </c>
      <c r="L2261" t="str">
        <f>INDEX(FamilyPlateData!J:J,MATCH(I2261,FamilyPlateData!H:H,0))</f>
        <v>A4</v>
      </c>
      <c r="M2261">
        <v>1</v>
      </c>
      <c r="N2261">
        <v>1</v>
      </c>
      <c r="O2261">
        <f>IF(_xlfn.IFNA(INDEX(ShrinkageData!H:H,MATCH(J2261,ShrinkageData!H:H,0)), 0) = 0, 0, 1)</f>
        <v>1</v>
      </c>
      <c r="P2261">
        <v>0</v>
      </c>
      <c r="Q2261">
        <f t="shared" si="114"/>
        <v>0</v>
      </c>
      <c r="R2261" s="1">
        <v>43595</v>
      </c>
      <c r="S2261" s="16">
        <f t="shared" si="113"/>
        <v>158</v>
      </c>
    </row>
    <row r="2262" spans="1:19" x14ac:dyDescent="0.2">
      <c r="A2262" t="str">
        <f>INDEX(FamilyPlateData!$A:$A,MATCH($I2262,FamilyPlateData!$H:$H,0))</f>
        <v>F08M09</v>
      </c>
      <c r="B2262" t="str">
        <f>INDEX(FamilyPlateData!$C:$C,MATCH($I2262,FamilyPlateData!$H:$H,0))</f>
        <v>08</v>
      </c>
      <c r="C2262" t="str">
        <f>INDEX(FamilyPlateData!$D:$D,MATCH($I2262,FamilyPlateData!$H:$H,0))</f>
        <v>09</v>
      </c>
      <c r="D2262">
        <f>INDEX(FamilyPlateData!$B:$B,MATCH($I2262,FamilyPlateData!$H:$H,0))</f>
        <v>3</v>
      </c>
      <c r="E2262">
        <v>1</v>
      </c>
      <c r="F2262" s="19">
        <v>97</v>
      </c>
      <c r="G2262" t="s">
        <v>2</v>
      </c>
      <c r="H2262" s="5">
        <v>2</v>
      </c>
      <c r="I2262" t="s">
        <v>435</v>
      </c>
      <c r="J2262" s="15" t="str">
        <f t="shared" si="111"/>
        <v>1-97B-2</v>
      </c>
      <c r="K2262">
        <f>INDEX(FamilyPlateData!I:I,MATCH(I2262,FamilyPlateData!H:H,0))</f>
        <v>5</v>
      </c>
      <c r="L2262" t="str">
        <f>INDEX(FamilyPlateData!J:J,MATCH(I2262,FamilyPlateData!H:H,0))</f>
        <v>A4</v>
      </c>
      <c r="M2262">
        <v>1</v>
      </c>
      <c r="N2262">
        <v>1</v>
      </c>
      <c r="O2262">
        <f>IF(_xlfn.IFNA(INDEX(ShrinkageData!H:H,MATCH(J2262,ShrinkageData!H:H,0)), 0) = 0, 0, 1)</f>
        <v>1</v>
      </c>
      <c r="P2262">
        <v>0</v>
      </c>
      <c r="Q2262">
        <f t="shared" si="114"/>
        <v>0</v>
      </c>
      <c r="R2262" s="1">
        <v>43593</v>
      </c>
      <c r="S2262" s="16">
        <f t="shared" si="113"/>
        <v>156</v>
      </c>
    </row>
    <row r="2263" spans="1:19" x14ac:dyDescent="0.2">
      <c r="A2263" t="str">
        <f>INDEX(FamilyPlateData!$A:$A,MATCH($I2263,FamilyPlateData!$H:$H,0))</f>
        <v>F08M09</v>
      </c>
      <c r="B2263" t="str">
        <f>INDEX(FamilyPlateData!$C:$C,MATCH($I2263,FamilyPlateData!$H:$H,0))</f>
        <v>08</v>
      </c>
      <c r="C2263" t="str">
        <f>INDEX(FamilyPlateData!$D:$D,MATCH($I2263,FamilyPlateData!$H:$H,0))</f>
        <v>09</v>
      </c>
      <c r="D2263">
        <f>INDEX(FamilyPlateData!$B:$B,MATCH($I2263,FamilyPlateData!$H:$H,0))</f>
        <v>3</v>
      </c>
      <c r="E2263">
        <v>1</v>
      </c>
      <c r="F2263" s="19">
        <v>97</v>
      </c>
      <c r="G2263" t="s">
        <v>2</v>
      </c>
      <c r="H2263" s="5">
        <v>3</v>
      </c>
      <c r="I2263" t="s">
        <v>435</v>
      </c>
      <c r="J2263" s="15" t="str">
        <f t="shared" si="111"/>
        <v>1-97B-3</v>
      </c>
      <c r="K2263">
        <f>INDEX(FamilyPlateData!I:I,MATCH(I2263,FamilyPlateData!H:H,0))</f>
        <v>5</v>
      </c>
      <c r="L2263" t="str">
        <f>INDEX(FamilyPlateData!J:J,MATCH(I2263,FamilyPlateData!H:H,0))</f>
        <v>A4</v>
      </c>
      <c r="M2263">
        <v>1</v>
      </c>
      <c r="N2263" s="7">
        <v>1</v>
      </c>
      <c r="O2263">
        <f>IF(_xlfn.IFNA(INDEX(ShrinkageData!H:H,MATCH(J2263,ShrinkageData!H:H,0)), 0) = 0, 0, 1)</f>
        <v>0</v>
      </c>
      <c r="P2263" s="7">
        <v>0</v>
      </c>
      <c r="Q2263">
        <f t="shared" si="114"/>
        <v>1</v>
      </c>
      <c r="R2263" s="2">
        <v>43600</v>
      </c>
      <c r="S2263" s="16">
        <f t="shared" si="113"/>
        <v>163</v>
      </c>
    </row>
    <row r="2264" spans="1:19" x14ac:dyDescent="0.2">
      <c r="A2264" t="str">
        <f>INDEX(FamilyPlateData!$A:$A,MATCH($I2264,FamilyPlateData!$H:$H,0))</f>
        <v>F08M09</v>
      </c>
      <c r="B2264" t="str">
        <f>INDEX(FamilyPlateData!$C:$C,MATCH($I2264,FamilyPlateData!$H:$H,0))</f>
        <v>08</v>
      </c>
      <c r="C2264" t="str">
        <f>INDEX(FamilyPlateData!$D:$D,MATCH($I2264,FamilyPlateData!$H:$H,0))</f>
        <v>09</v>
      </c>
      <c r="D2264">
        <f>INDEX(FamilyPlateData!$B:$B,MATCH($I2264,FamilyPlateData!$H:$H,0))</f>
        <v>3</v>
      </c>
      <c r="E2264">
        <v>1</v>
      </c>
      <c r="F2264" s="19">
        <v>97</v>
      </c>
      <c r="G2264" t="s">
        <v>2</v>
      </c>
      <c r="H2264" s="5">
        <v>4</v>
      </c>
      <c r="I2264" t="s">
        <v>435</v>
      </c>
      <c r="J2264" s="15" t="str">
        <f t="shared" si="111"/>
        <v>1-97B-4</v>
      </c>
      <c r="K2264">
        <f>INDEX(FamilyPlateData!I:I,MATCH(I2264,FamilyPlateData!H:H,0))</f>
        <v>5</v>
      </c>
      <c r="L2264" t="str">
        <f>INDEX(FamilyPlateData!J:J,MATCH(I2264,FamilyPlateData!H:H,0))</f>
        <v>A4</v>
      </c>
      <c r="M2264">
        <v>1</v>
      </c>
      <c r="N2264" s="7">
        <v>1</v>
      </c>
      <c r="O2264">
        <f>IF(_xlfn.IFNA(INDEX(ShrinkageData!H:H,MATCH(J2264,ShrinkageData!H:H,0)), 0) = 0, 0, 1)</f>
        <v>0</v>
      </c>
      <c r="P2264" s="7">
        <v>0</v>
      </c>
      <c r="Q2264">
        <f t="shared" si="114"/>
        <v>1</v>
      </c>
      <c r="R2264" s="2">
        <v>43600</v>
      </c>
      <c r="S2264" s="16">
        <f t="shared" si="113"/>
        <v>163</v>
      </c>
    </row>
    <row r="2265" spans="1:19" x14ac:dyDescent="0.2">
      <c r="A2265" t="str">
        <f>INDEX(FamilyPlateData!$A:$A,MATCH($I2265,FamilyPlateData!$H:$H,0))</f>
        <v>F08M09</v>
      </c>
      <c r="B2265" t="str">
        <f>INDEX(FamilyPlateData!$C:$C,MATCH($I2265,FamilyPlateData!$H:$H,0))</f>
        <v>08</v>
      </c>
      <c r="C2265" t="str">
        <f>INDEX(FamilyPlateData!$D:$D,MATCH($I2265,FamilyPlateData!$H:$H,0))</f>
        <v>09</v>
      </c>
      <c r="D2265">
        <f>INDEX(FamilyPlateData!$B:$B,MATCH($I2265,FamilyPlateData!$H:$H,0))</f>
        <v>3</v>
      </c>
      <c r="E2265">
        <v>1</v>
      </c>
      <c r="F2265" s="19">
        <v>97</v>
      </c>
      <c r="G2265" t="s">
        <v>2</v>
      </c>
      <c r="H2265" s="5">
        <v>5</v>
      </c>
      <c r="I2265" t="s">
        <v>435</v>
      </c>
      <c r="J2265" s="15" t="str">
        <f t="shared" si="111"/>
        <v>1-97B-5</v>
      </c>
      <c r="K2265">
        <f>INDEX(FamilyPlateData!I:I,MATCH(I2265,FamilyPlateData!H:H,0))</f>
        <v>5</v>
      </c>
      <c r="L2265" t="str">
        <f>INDEX(FamilyPlateData!J:J,MATCH(I2265,FamilyPlateData!H:H,0))</f>
        <v>A4</v>
      </c>
      <c r="M2265">
        <v>1</v>
      </c>
      <c r="N2265" s="7">
        <v>1</v>
      </c>
      <c r="O2265">
        <f>IF(_xlfn.IFNA(INDEX(ShrinkageData!H:H,MATCH(J2265,ShrinkageData!H:H,0)), 0) = 0, 0, 1)</f>
        <v>0</v>
      </c>
      <c r="P2265" s="7">
        <v>0</v>
      </c>
      <c r="Q2265">
        <f t="shared" si="114"/>
        <v>1</v>
      </c>
      <c r="R2265" s="2">
        <v>43600</v>
      </c>
      <c r="S2265" s="16">
        <f t="shared" si="113"/>
        <v>163</v>
      </c>
    </row>
    <row r="2266" spans="1:19" x14ac:dyDescent="0.2">
      <c r="A2266" t="str">
        <f>INDEX(FamilyPlateData!$A:$A,MATCH($I2266,FamilyPlateData!$H:$H,0))</f>
        <v>F08M09</v>
      </c>
      <c r="B2266" t="str">
        <f>INDEX(FamilyPlateData!$C:$C,MATCH($I2266,FamilyPlateData!$H:$H,0))</f>
        <v>08</v>
      </c>
      <c r="C2266" t="str">
        <f>INDEX(FamilyPlateData!$D:$D,MATCH($I2266,FamilyPlateData!$H:$H,0))</f>
        <v>09</v>
      </c>
      <c r="D2266">
        <f>INDEX(FamilyPlateData!$B:$B,MATCH($I2266,FamilyPlateData!$H:$H,0))</f>
        <v>3</v>
      </c>
      <c r="E2266">
        <v>1</v>
      </c>
      <c r="F2266" s="19">
        <v>97</v>
      </c>
      <c r="G2266" t="s">
        <v>2</v>
      </c>
      <c r="H2266" s="5">
        <v>6</v>
      </c>
      <c r="I2266" t="s">
        <v>435</v>
      </c>
      <c r="J2266" s="15" t="str">
        <f t="shared" si="111"/>
        <v>1-97B-6</v>
      </c>
      <c r="K2266">
        <f>INDEX(FamilyPlateData!I:I,MATCH(I2266,FamilyPlateData!H:H,0))</f>
        <v>5</v>
      </c>
      <c r="L2266" t="str">
        <f>INDEX(FamilyPlateData!J:J,MATCH(I2266,FamilyPlateData!H:H,0))</f>
        <v>A4</v>
      </c>
      <c r="M2266">
        <v>0</v>
      </c>
      <c r="N2266" s="7">
        <v>1</v>
      </c>
      <c r="O2266">
        <f>IF(_xlfn.IFNA(INDEX(ShrinkageData!H:H,MATCH(J2266,ShrinkageData!H:H,0)), 0) = 0, 0, 1)</f>
        <v>0</v>
      </c>
      <c r="P2266" s="7">
        <v>1</v>
      </c>
      <c r="Q2266">
        <f t="shared" si="114"/>
        <v>0</v>
      </c>
      <c r="R2266" s="2">
        <v>43600</v>
      </c>
      <c r="S2266" s="16">
        <f t="shared" si="113"/>
        <v>163</v>
      </c>
    </row>
    <row r="2267" spans="1:19" x14ac:dyDescent="0.2">
      <c r="A2267" t="str">
        <f>INDEX(FamilyPlateData!$A:$A,MATCH($I2267,FamilyPlateData!$H:$H,0))</f>
        <v>F02M02</v>
      </c>
      <c r="B2267" t="str">
        <f>INDEX(FamilyPlateData!$C:$C,MATCH($I2267,FamilyPlateData!$H:$H,0))</f>
        <v>02</v>
      </c>
      <c r="C2267" t="str">
        <f>INDEX(FamilyPlateData!$D:$D,MATCH($I2267,FamilyPlateData!$H:$H,0))</f>
        <v>02</v>
      </c>
      <c r="D2267">
        <f>INDEX(FamilyPlateData!$B:$B,MATCH($I2267,FamilyPlateData!$H:$H,0))</f>
        <v>1</v>
      </c>
      <c r="E2267">
        <v>1</v>
      </c>
      <c r="F2267" s="19">
        <v>97</v>
      </c>
      <c r="G2267" t="s">
        <v>3</v>
      </c>
      <c r="H2267" s="5">
        <v>1</v>
      </c>
      <c r="I2267" t="s">
        <v>436</v>
      </c>
      <c r="J2267" s="15" t="str">
        <f t="shared" si="111"/>
        <v>1-97C-1</v>
      </c>
      <c r="K2267">
        <f>INDEX(FamilyPlateData!I:I,MATCH(I2267,FamilyPlateData!H:H,0))</f>
        <v>5</v>
      </c>
      <c r="L2267" t="str">
        <f>INDEX(FamilyPlateData!J:J,MATCH(I2267,FamilyPlateData!H:H,0))</f>
        <v>A4</v>
      </c>
      <c r="M2267">
        <v>1</v>
      </c>
      <c r="N2267">
        <v>1</v>
      </c>
      <c r="O2267">
        <f>IF(_xlfn.IFNA(INDEX(ShrinkageData!H:H,MATCH(J2267,ShrinkageData!H:H,0)), 0) = 0, 0, 1)</f>
        <v>1</v>
      </c>
      <c r="P2267">
        <v>0</v>
      </c>
      <c r="Q2267">
        <f t="shared" si="114"/>
        <v>0</v>
      </c>
      <c r="R2267" s="1">
        <v>43593</v>
      </c>
      <c r="S2267" s="16">
        <f t="shared" si="113"/>
        <v>156</v>
      </c>
    </row>
    <row r="2268" spans="1:19" x14ac:dyDescent="0.2">
      <c r="A2268" t="str">
        <f>INDEX(FamilyPlateData!$A:$A,MATCH($I2268,FamilyPlateData!$H:$H,0))</f>
        <v>F02M02</v>
      </c>
      <c r="B2268" t="str">
        <f>INDEX(FamilyPlateData!$C:$C,MATCH($I2268,FamilyPlateData!$H:$H,0))</f>
        <v>02</v>
      </c>
      <c r="C2268" t="str">
        <f>INDEX(FamilyPlateData!$D:$D,MATCH($I2268,FamilyPlateData!$H:$H,0))</f>
        <v>02</v>
      </c>
      <c r="D2268">
        <f>INDEX(FamilyPlateData!$B:$B,MATCH($I2268,FamilyPlateData!$H:$H,0))</f>
        <v>1</v>
      </c>
      <c r="E2268">
        <v>1</v>
      </c>
      <c r="F2268" s="19">
        <v>97</v>
      </c>
      <c r="G2268" t="s">
        <v>3</v>
      </c>
      <c r="H2268" s="5">
        <v>2</v>
      </c>
      <c r="I2268" t="s">
        <v>436</v>
      </c>
      <c r="J2268" s="15" t="str">
        <f t="shared" si="111"/>
        <v>1-97C-2</v>
      </c>
      <c r="K2268">
        <f>INDEX(FamilyPlateData!I:I,MATCH(I2268,FamilyPlateData!H:H,0))</f>
        <v>5</v>
      </c>
      <c r="L2268" t="str">
        <f>INDEX(FamilyPlateData!J:J,MATCH(I2268,FamilyPlateData!H:H,0))</f>
        <v>A4</v>
      </c>
      <c r="M2268">
        <v>1</v>
      </c>
      <c r="N2268" s="7">
        <v>1</v>
      </c>
      <c r="O2268">
        <f>IF(_xlfn.IFNA(INDEX(ShrinkageData!H:H,MATCH(J2268,ShrinkageData!H:H,0)), 0) = 0, 0, 1)</f>
        <v>0</v>
      </c>
      <c r="P2268" s="7">
        <v>0</v>
      </c>
      <c r="Q2268">
        <f t="shared" si="114"/>
        <v>1</v>
      </c>
      <c r="R2268" s="2">
        <v>43600</v>
      </c>
      <c r="S2268" s="16">
        <f t="shared" si="113"/>
        <v>163</v>
      </c>
    </row>
    <row r="2269" spans="1:19" x14ac:dyDescent="0.2">
      <c r="A2269" t="str">
        <f>INDEX(FamilyPlateData!$A:$A,MATCH($I2269,FamilyPlateData!$H:$H,0))</f>
        <v>F02M02</v>
      </c>
      <c r="B2269" t="str">
        <f>INDEX(FamilyPlateData!$C:$C,MATCH($I2269,FamilyPlateData!$H:$H,0))</f>
        <v>02</v>
      </c>
      <c r="C2269" t="str">
        <f>INDEX(FamilyPlateData!$D:$D,MATCH($I2269,FamilyPlateData!$H:$H,0))</f>
        <v>02</v>
      </c>
      <c r="D2269">
        <f>INDEX(FamilyPlateData!$B:$B,MATCH($I2269,FamilyPlateData!$H:$H,0))</f>
        <v>1</v>
      </c>
      <c r="E2269">
        <v>1</v>
      </c>
      <c r="F2269" s="19">
        <v>97</v>
      </c>
      <c r="G2269" t="s">
        <v>3</v>
      </c>
      <c r="H2269" s="5">
        <v>3</v>
      </c>
      <c r="I2269" t="s">
        <v>436</v>
      </c>
      <c r="J2269" s="15" t="str">
        <f t="shared" si="111"/>
        <v>1-97C-3</v>
      </c>
      <c r="K2269">
        <f>INDEX(FamilyPlateData!I:I,MATCH(I2269,FamilyPlateData!H:H,0))</f>
        <v>5</v>
      </c>
      <c r="L2269" t="str">
        <f>INDEX(FamilyPlateData!J:J,MATCH(I2269,FamilyPlateData!H:H,0))</f>
        <v>A4</v>
      </c>
      <c r="M2269">
        <v>1</v>
      </c>
      <c r="N2269">
        <v>1</v>
      </c>
      <c r="O2269">
        <f>IF(_xlfn.IFNA(INDEX(ShrinkageData!H:H,MATCH(J2269,ShrinkageData!H:H,0)), 0) = 0, 0, 1)</f>
        <v>0</v>
      </c>
      <c r="P2269">
        <v>0</v>
      </c>
      <c r="Q2269">
        <f t="shared" si="114"/>
        <v>1</v>
      </c>
      <c r="R2269" s="1">
        <v>43595</v>
      </c>
      <c r="S2269" s="16">
        <f t="shared" si="113"/>
        <v>158</v>
      </c>
    </row>
    <row r="2270" spans="1:19" x14ac:dyDescent="0.2">
      <c r="A2270" t="str">
        <f>INDEX(FamilyPlateData!$A:$A,MATCH($I2270,FamilyPlateData!$H:$H,0))</f>
        <v>F02M02</v>
      </c>
      <c r="B2270" t="str">
        <f>INDEX(FamilyPlateData!$C:$C,MATCH($I2270,FamilyPlateData!$H:$H,0))</f>
        <v>02</v>
      </c>
      <c r="C2270" t="str">
        <f>INDEX(FamilyPlateData!$D:$D,MATCH($I2270,FamilyPlateData!$H:$H,0))</f>
        <v>02</v>
      </c>
      <c r="D2270">
        <f>INDEX(FamilyPlateData!$B:$B,MATCH($I2270,FamilyPlateData!$H:$H,0))</f>
        <v>1</v>
      </c>
      <c r="E2270">
        <v>1</v>
      </c>
      <c r="F2270" s="19">
        <v>97</v>
      </c>
      <c r="G2270" t="s">
        <v>3</v>
      </c>
      <c r="H2270" s="5">
        <v>4</v>
      </c>
      <c r="I2270" t="s">
        <v>436</v>
      </c>
      <c r="J2270" s="15" t="str">
        <f t="shared" si="111"/>
        <v>1-97C-4</v>
      </c>
      <c r="K2270">
        <f>INDEX(FamilyPlateData!I:I,MATCH(I2270,FamilyPlateData!H:H,0))</f>
        <v>5</v>
      </c>
      <c r="L2270" t="str">
        <f>INDEX(FamilyPlateData!J:J,MATCH(I2270,FamilyPlateData!H:H,0))</f>
        <v>A4</v>
      </c>
      <c r="M2270">
        <v>0</v>
      </c>
      <c r="N2270">
        <v>0</v>
      </c>
      <c r="O2270">
        <f>IF(_xlfn.IFNA(INDEX(ShrinkageData!H:H,MATCH(J2270,ShrinkageData!H:H,0)), 0) = 0, 0, 1)</f>
        <v>0</v>
      </c>
      <c r="P2270">
        <v>0</v>
      </c>
      <c r="Q2270">
        <f t="shared" si="114"/>
        <v>0</v>
      </c>
      <c r="R2270" s="1" t="s">
        <v>921</v>
      </c>
      <c r="S2270" s="16">
        <f t="shared" si="113"/>
        <v>0</v>
      </c>
    </row>
    <row r="2271" spans="1:19" x14ac:dyDescent="0.2">
      <c r="A2271" t="str">
        <f>INDEX(FamilyPlateData!$A:$A,MATCH($I2271,FamilyPlateData!$H:$H,0))</f>
        <v>F02M02</v>
      </c>
      <c r="B2271" t="str">
        <f>INDEX(FamilyPlateData!$C:$C,MATCH($I2271,FamilyPlateData!$H:$H,0))</f>
        <v>02</v>
      </c>
      <c r="C2271" t="str">
        <f>INDEX(FamilyPlateData!$D:$D,MATCH($I2271,FamilyPlateData!$H:$H,0))</f>
        <v>02</v>
      </c>
      <c r="D2271">
        <f>INDEX(FamilyPlateData!$B:$B,MATCH($I2271,FamilyPlateData!$H:$H,0))</f>
        <v>1</v>
      </c>
      <c r="E2271">
        <v>1</v>
      </c>
      <c r="F2271" s="19">
        <v>97</v>
      </c>
      <c r="G2271" t="s">
        <v>3</v>
      </c>
      <c r="H2271" s="5">
        <v>5</v>
      </c>
      <c r="I2271" t="s">
        <v>436</v>
      </c>
      <c r="J2271" s="15" t="str">
        <f t="shared" si="111"/>
        <v>1-97C-5</v>
      </c>
      <c r="K2271">
        <f>INDEX(FamilyPlateData!I:I,MATCH(I2271,FamilyPlateData!H:H,0))</f>
        <v>5</v>
      </c>
      <c r="L2271" t="str">
        <f>INDEX(FamilyPlateData!J:J,MATCH(I2271,FamilyPlateData!H:H,0))</f>
        <v>A4</v>
      </c>
      <c r="M2271">
        <v>1</v>
      </c>
      <c r="N2271" s="7">
        <v>1</v>
      </c>
      <c r="O2271">
        <f>IF(_xlfn.IFNA(INDEX(ShrinkageData!H:H,MATCH(J2271,ShrinkageData!H:H,0)), 0) = 0, 0, 1)</f>
        <v>0</v>
      </c>
      <c r="P2271" s="7">
        <v>0</v>
      </c>
      <c r="Q2271">
        <f t="shared" si="114"/>
        <v>1</v>
      </c>
      <c r="R2271" s="2">
        <v>43600</v>
      </c>
      <c r="S2271" s="16">
        <f t="shared" si="113"/>
        <v>163</v>
      </c>
    </row>
    <row r="2272" spans="1:19" x14ac:dyDescent="0.2">
      <c r="A2272" t="str">
        <f>INDEX(FamilyPlateData!$A:$A,MATCH($I2272,FamilyPlateData!$H:$H,0))</f>
        <v>F02M02</v>
      </c>
      <c r="B2272" t="str">
        <f>INDEX(FamilyPlateData!$C:$C,MATCH($I2272,FamilyPlateData!$H:$H,0))</f>
        <v>02</v>
      </c>
      <c r="C2272" t="str">
        <f>INDEX(FamilyPlateData!$D:$D,MATCH($I2272,FamilyPlateData!$H:$H,0))</f>
        <v>02</v>
      </c>
      <c r="D2272">
        <f>INDEX(FamilyPlateData!$B:$B,MATCH($I2272,FamilyPlateData!$H:$H,0))</f>
        <v>1</v>
      </c>
      <c r="E2272">
        <v>1</v>
      </c>
      <c r="F2272" s="19">
        <v>97</v>
      </c>
      <c r="G2272" t="s">
        <v>3</v>
      </c>
      <c r="H2272" s="5">
        <v>6</v>
      </c>
      <c r="I2272" t="s">
        <v>436</v>
      </c>
      <c r="J2272" s="15" t="str">
        <f t="shared" si="111"/>
        <v>1-97C-6</v>
      </c>
      <c r="K2272">
        <f>INDEX(FamilyPlateData!I:I,MATCH(I2272,FamilyPlateData!H:H,0))</f>
        <v>5</v>
      </c>
      <c r="L2272" t="str">
        <f>INDEX(FamilyPlateData!J:J,MATCH(I2272,FamilyPlateData!H:H,0))</f>
        <v>A4</v>
      </c>
      <c r="M2272">
        <v>0</v>
      </c>
      <c r="N2272">
        <v>0</v>
      </c>
      <c r="O2272">
        <f>IF(_xlfn.IFNA(INDEX(ShrinkageData!H:H,MATCH(J2272,ShrinkageData!H:H,0)), 0) = 0, 0, 1)</f>
        <v>0</v>
      </c>
      <c r="P2272">
        <v>0</v>
      </c>
      <c r="Q2272">
        <f t="shared" si="114"/>
        <v>0</v>
      </c>
      <c r="R2272" s="1" t="s">
        <v>921</v>
      </c>
      <c r="S2272" s="16">
        <f t="shared" si="113"/>
        <v>0</v>
      </c>
    </row>
    <row r="2273" spans="1:19" x14ac:dyDescent="0.2">
      <c r="A2273" t="str">
        <f>INDEX(FamilyPlateData!$A:$A,MATCH($I2273,FamilyPlateData!$H:$H,0))</f>
        <v>F02M02</v>
      </c>
      <c r="B2273" t="str">
        <f>INDEX(FamilyPlateData!$C:$C,MATCH($I2273,FamilyPlateData!$H:$H,0))</f>
        <v>02</v>
      </c>
      <c r="C2273" t="str">
        <f>INDEX(FamilyPlateData!$D:$D,MATCH($I2273,FamilyPlateData!$H:$H,0))</f>
        <v>02</v>
      </c>
      <c r="D2273">
        <f>INDEX(FamilyPlateData!$B:$B,MATCH($I2273,FamilyPlateData!$H:$H,0))</f>
        <v>1</v>
      </c>
      <c r="E2273">
        <v>1</v>
      </c>
      <c r="F2273" s="19">
        <v>97</v>
      </c>
      <c r="G2273" t="s">
        <v>4</v>
      </c>
      <c r="H2273" s="5">
        <v>1</v>
      </c>
      <c r="I2273" t="s">
        <v>437</v>
      </c>
      <c r="J2273" s="15" t="str">
        <f t="shared" si="111"/>
        <v>1-97D-1</v>
      </c>
      <c r="K2273">
        <f>INDEX(FamilyPlateData!I:I,MATCH(I2273,FamilyPlateData!H:H,0))</f>
        <v>5</v>
      </c>
      <c r="L2273" t="str">
        <f>INDEX(FamilyPlateData!J:J,MATCH(I2273,FamilyPlateData!H:H,0))</f>
        <v>A4</v>
      </c>
      <c r="M2273">
        <v>1</v>
      </c>
      <c r="N2273">
        <v>1</v>
      </c>
      <c r="O2273">
        <f>IF(_xlfn.IFNA(INDEX(ShrinkageData!H:H,MATCH(J2273,ShrinkageData!H:H,0)), 0) = 0, 0, 1)</f>
        <v>1</v>
      </c>
      <c r="P2273">
        <v>0</v>
      </c>
      <c r="Q2273">
        <f t="shared" si="114"/>
        <v>0</v>
      </c>
      <c r="R2273" s="1">
        <v>43593</v>
      </c>
      <c r="S2273" s="16">
        <f t="shared" si="113"/>
        <v>156</v>
      </c>
    </row>
    <row r="2274" spans="1:19" x14ac:dyDescent="0.2">
      <c r="A2274" t="str">
        <f>INDEX(FamilyPlateData!$A:$A,MATCH($I2274,FamilyPlateData!$H:$H,0))</f>
        <v>F02M02</v>
      </c>
      <c r="B2274" t="str">
        <f>INDEX(FamilyPlateData!$C:$C,MATCH($I2274,FamilyPlateData!$H:$H,0))</f>
        <v>02</v>
      </c>
      <c r="C2274" t="str">
        <f>INDEX(FamilyPlateData!$D:$D,MATCH($I2274,FamilyPlateData!$H:$H,0))</f>
        <v>02</v>
      </c>
      <c r="D2274">
        <f>INDEX(FamilyPlateData!$B:$B,MATCH($I2274,FamilyPlateData!$H:$H,0))</f>
        <v>1</v>
      </c>
      <c r="E2274">
        <v>1</v>
      </c>
      <c r="F2274" s="19">
        <v>97</v>
      </c>
      <c r="G2274" t="s">
        <v>4</v>
      </c>
      <c r="H2274" s="5">
        <v>2</v>
      </c>
      <c r="I2274" t="s">
        <v>437</v>
      </c>
      <c r="J2274" s="15" t="str">
        <f t="shared" si="111"/>
        <v>1-97D-2</v>
      </c>
      <c r="K2274">
        <f>INDEX(FamilyPlateData!I:I,MATCH(I2274,FamilyPlateData!H:H,0))</f>
        <v>5</v>
      </c>
      <c r="L2274" t="str">
        <f>INDEX(FamilyPlateData!J:J,MATCH(I2274,FamilyPlateData!H:H,0))</f>
        <v>A4</v>
      </c>
      <c r="M2274">
        <v>1</v>
      </c>
      <c r="N2274">
        <v>1</v>
      </c>
      <c r="O2274">
        <f>IF(_xlfn.IFNA(INDEX(ShrinkageData!H:H,MATCH(J2274,ShrinkageData!H:H,0)), 0) = 0, 0, 1)</f>
        <v>0</v>
      </c>
      <c r="P2274">
        <v>0</v>
      </c>
      <c r="Q2274">
        <f t="shared" si="114"/>
        <v>1</v>
      </c>
      <c r="R2274" s="1">
        <v>43593</v>
      </c>
      <c r="S2274" s="16">
        <f t="shared" si="113"/>
        <v>156</v>
      </c>
    </row>
    <row r="2275" spans="1:19" x14ac:dyDescent="0.2">
      <c r="A2275" t="str">
        <f>INDEX(FamilyPlateData!$A:$A,MATCH($I2275,FamilyPlateData!$H:$H,0))</f>
        <v>F02M02</v>
      </c>
      <c r="B2275" t="str">
        <f>INDEX(FamilyPlateData!$C:$C,MATCH($I2275,FamilyPlateData!$H:$H,0))</f>
        <v>02</v>
      </c>
      <c r="C2275" t="str">
        <f>INDEX(FamilyPlateData!$D:$D,MATCH($I2275,FamilyPlateData!$H:$H,0))</f>
        <v>02</v>
      </c>
      <c r="D2275">
        <f>INDEX(FamilyPlateData!$B:$B,MATCH($I2275,FamilyPlateData!$H:$H,0))</f>
        <v>1</v>
      </c>
      <c r="E2275">
        <v>1</v>
      </c>
      <c r="F2275" s="19">
        <v>97</v>
      </c>
      <c r="G2275" t="s">
        <v>4</v>
      </c>
      <c r="H2275" s="5">
        <v>3</v>
      </c>
      <c r="I2275" t="s">
        <v>437</v>
      </c>
      <c r="J2275" s="15" t="str">
        <f t="shared" si="111"/>
        <v>1-97D-3</v>
      </c>
      <c r="K2275">
        <f>INDEX(FamilyPlateData!I:I,MATCH(I2275,FamilyPlateData!H:H,0))</f>
        <v>5</v>
      </c>
      <c r="L2275" t="str">
        <f>INDEX(FamilyPlateData!J:J,MATCH(I2275,FamilyPlateData!H:H,0))</f>
        <v>A4</v>
      </c>
      <c r="M2275">
        <v>1</v>
      </c>
      <c r="N2275" s="7">
        <v>1</v>
      </c>
      <c r="O2275">
        <f>IF(_xlfn.IFNA(INDEX(ShrinkageData!H:H,MATCH(J2275,ShrinkageData!H:H,0)), 0) = 0, 0, 1)</f>
        <v>0</v>
      </c>
      <c r="P2275" s="7">
        <v>0</v>
      </c>
      <c r="Q2275">
        <f t="shared" si="114"/>
        <v>1</v>
      </c>
      <c r="R2275" s="2">
        <v>43600</v>
      </c>
      <c r="S2275" s="16">
        <f t="shared" si="113"/>
        <v>163</v>
      </c>
    </row>
    <row r="2276" spans="1:19" x14ac:dyDescent="0.2">
      <c r="A2276" t="str">
        <f>INDEX(FamilyPlateData!$A:$A,MATCH($I2276,FamilyPlateData!$H:$H,0))</f>
        <v>F02M02</v>
      </c>
      <c r="B2276" t="str">
        <f>INDEX(FamilyPlateData!$C:$C,MATCH($I2276,FamilyPlateData!$H:$H,0))</f>
        <v>02</v>
      </c>
      <c r="C2276" t="str">
        <f>INDEX(FamilyPlateData!$D:$D,MATCH($I2276,FamilyPlateData!$H:$H,0))</f>
        <v>02</v>
      </c>
      <c r="D2276">
        <f>INDEX(FamilyPlateData!$B:$B,MATCH($I2276,FamilyPlateData!$H:$H,0))</f>
        <v>1</v>
      </c>
      <c r="E2276">
        <v>1</v>
      </c>
      <c r="F2276" s="19">
        <v>97</v>
      </c>
      <c r="G2276" t="s">
        <v>4</v>
      </c>
      <c r="H2276" s="5">
        <v>4</v>
      </c>
      <c r="I2276" t="s">
        <v>437</v>
      </c>
      <c r="J2276" s="15" t="str">
        <f t="shared" si="111"/>
        <v>1-97D-4</v>
      </c>
      <c r="K2276">
        <f>INDEX(FamilyPlateData!I:I,MATCH(I2276,FamilyPlateData!H:H,0))</f>
        <v>5</v>
      </c>
      <c r="L2276" t="str">
        <f>INDEX(FamilyPlateData!J:J,MATCH(I2276,FamilyPlateData!H:H,0))</f>
        <v>A4</v>
      </c>
      <c r="M2276">
        <v>1</v>
      </c>
      <c r="N2276" s="7">
        <v>1</v>
      </c>
      <c r="O2276">
        <f>IF(_xlfn.IFNA(INDEX(ShrinkageData!H:H,MATCH(J2276,ShrinkageData!H:H,0)), 0) = 0, 0, 1)</f>
        <v>0</v>
      </c>
      <c r="P2276" s="7">
        <v>0</v>
      </c>
      <c r="Q2276">
        <f t="shared" si="114"/>
        <v>1</v>
      </c>
      <c r="R2276" s="2">
        <v>43600</v>
      </c>
      <c r="S2276" s="16">
        <f t="shared" si="113"/>
        <v>163</v>
      </c>
    </row>
    <row r="2277" spans="1:19" x14ac:dyDescent="0.2">
      <c r="A2277" t="str">
        <f>INDEX(FamilyPlateData!$A:$A,MATCH($I2277,FamilyPlateData!$H:$H,0))</f>
        <v>F02M02</v>
      </c>
      <c r="B2277" t="str">
        <f>INDEX(FamilyPlateData!$C:$C,MATCH($I2277,FamilyPlateData!$H:$H,0))</f>
        <v>02</v>
      </c>
      <c r="C2277" t="str">
        <f>INDEX(FamilyPlateData!$D:$D,MATCH($I2277,FamilyPlateData!$H:$H,0))</f>
        <v>02</v>
      </c>
      <c r="D2277">
        <f>INDEX(FamilyPlateData!$B:$B,MATCH($I2277,FamilyPlateData!$H:$H,0))</f>
        <v>1</v>
      </c>
      <c r="E2277">
        <v>1</v>
      </c>
      <c r="F2277" s="19">
        <v>97</v>
      </c>
      <c r="G2277" t="s">
        <v>4</v>
      </c>
      <c r="H2277" s="5">
        <v>5</v>
      </c>
      <c r="I2277" t="s">
        <v>437</v>
      </c>
      <c r="J2277" s="15" t="str">
        <f t="shared" si="111"/>
        <v>1-97D-5</v>
      </c>
      <c r="K2277">
        <f>INDEX(FamilyPlateData!I:I,MATCH(I2277,FamilyPlateData!H:H,0))</f>
        <v>5</v>
      </c>
      <c r="L2277" t="str">
        <f>INDEX(FamilyPlateData!J:J,MATCH(I2277,FamilyPlateData!H:H,0))</f>
        <v>A4</v>
      </c>
      <c r="M2277">
        <v>0</v>
      </c>
      <c r="N2277">
        <v>0</v>
      </c>
      <c r="O2277">
        <f>IF(_xlfn.IFNA(INDEX(ShrinkageData!H:H,MATCH(J2277,ShrinkageData!H:H,0)), 0) = 0, 0, 1)</f>
        <v>0</v>
      </c>
      <c r="P2277">
        <v>0</v>
      </c>
      <c r="Q2277">
        <f t="shared" si="114"/>
        <v>0</v>
      </c>
      <c r="R2277" s="1" t="s">
        <v>921</v>
      </c>
      <c r="S2277" s="16">
        <f t="shared" si="113"/>
        <v>0</v>
      </c>
    </row>
    <row r="2278" spans="1:19" x14ac:dyDescent="0.2">
      <c r="A2278" t="str">
        <f>INDEX(FamilyPlateData!$A:$A,MATCH($I2278,FamilyPlateData!$H:$H,0))</f>
        <v>F02M02</v>
      </c>
      <c r="B2278" t="str">
        <f>INDEX(FamilyPlateData!$C:$C,MATCH($I2278,FamilyPlateData!$H:$H,0))</f>
        <v>02</v>
      </c>
      <c r="C2278" t="str">
        <f>INDEX(FamilyPlateData!$D:$D,MATCH($I2278,FamilyPlateData!$H:$H,0))</f>
        <v>02</v>
      </c>
      <c r="D2278">
        <f>INDEX(FamilyPlateData!$B:$B,MATCH($I2278,FamilyPlateData!$H:$H,0))</f>
        <v>1</v>
      </c>
      <c r="E2278">
        <v>1</v>
      </c>
      <c r="F2278" s="19">
        <v>97</v>
      </c>
      <c r="G2278" t="s">
        <v>4</v>
      </c>
      <c r="H2278" s="5">
        <v>6</v>
      </c>
      <c r="I2278" t="s">
        <v>437</v>
      </c>
      <c r="J2278" s="15" t="str">
        <f t="shared" si="111"/>
        <v>1-97D-6</v>
      </c>
      <c r="K2278">
        <f>INDEX(FamilyPlateData!I:I,MATCH(I2278,FamilyPlateData!H:H,0))</f>
        <v>5</v>
      </c>
      <c r="L2278" t="str">
        <f>INDEX(FamilyPlateData!J:J,MATCH(I2278,FamilyPlateData!H:H,0))</f>
        <v>A4</v>
      </c>
      <c r="M2278">
        <v>1</v>
      </c>
      <c r="N2278" s="7">
        <v>1</v>
      </c>
      <c r="O2278">
        <f>IF(_xlfn.IFNA(INDEX(ShrinkageData!H:H,MATCH(J2278,ShrinkageData!H:H,0)), 0) = 0, 0, 1)</f>
        <v>0</v>
      </c>
      <c r="P2278" s="7">
        <v>0</v>
      </c>
      <c r="Q2278">
        <f t="shared" si="114"/>
        <v>1</v>
      </c>
      <c r="R2278" s="2">
        <v>43600</v>
      </c>
      <c r="S2278" s="16">
        <f t="shared" si="113"/>
        <v>163</v>
      </c>
    </row>
    <row r="2279" spans="1:19" x14ac:dyDescent="0.2">
      <c r="A2279" t="str">
        <f>INDEX(FamilyPlateData!$A:$A,MATCH($I2279,FamilyPlateData!$H:$H,0))</f>
        <v>F12M16</v>
      </c>
      <c r="B2279" t="str">
        <f>INDEX(FamilyPlateData!$C:$C,MATCH($I2279,FamilyPlateData!$H:$H,0))</f>
        <v>12</v>
      </c>
      <c r="C2279" t="str">
        <f>INDEX(FamilyPlateData!$D:$D,MATCH($I2279,FamilyPlateData!$H:$H,0))</f>
        <v>16</v>
      </c>
      <c r="D2279">
        <f>INDEX(FamilyPlateData!$B:$B,MATCH($I2279,FamilyPlateData!$H:$H,0))</f>
        <v>4</v>
      </c>
      <c r="E2279">
        <v>1</v>
      </c>
      <c r="F2279" s="19">
        <v>98</v>
      </c>
      <c r="G2279" t="s">
        <v>1</v>
      </c>
      <c r="H2279" s="5">
        <v>1</v>
      </c>
      <c r="I2279" t="s">
        <v>438</v>
      </c>
      <c r="J2279" s="15" t="str">
        <f t="shared" si="111"/>
        <v>1-98A-1</v>
      </c>
      <c r="K2279">
        <f>INDEX(FamilyPlateData!I:I,MATCH(I2279,FamilyPlateData!H:H,0))</f>
        <v>5</v>
      </c>
      <c r="L2279" t="str">
        <f>INDEX(FamilyPlateData!J:J,MATCH(I2279,FamilyPlateData!H:H,0))</f>
        <v>A4</v>
      </c>
      <c r="M2279">
        <v>1</v>
      </c>
      <c r="N2279" s="7">
        <v>1</v>
      </c>
      <c r="O2279">
        <f>IF(_xlfn.IFNA(INDEX(ShrinkageData!H:H,MATCH(J2279,ShrinkageData!H:H,0)), 0) = 0, 0, 1)</f>
        <v>0</v>
      </c>
      <c r="P2279" s="7">
        <v>0</v>
      </c>
      <c r="Q2279">
        <f t="shared" si="114"/>
        <v>1</v>
      </c>
      <c r="R2279" s="2">
        <v>43600</v>
      </c>
      <c r="S2279" s="16">
        <f t="shared" si="113"/>
        <v>163</v>
      </c>
    </row>
    <row r="2280" spans="1:19" x14ac:dyDescent="0.2">
      <c r="A2280" t="str">
        <f>INDEX(FamilyPlateData!$A:$A,MATCH($I2280,FamilyPlateData!$H:$H,0))</f>
        <v>F12M16</v>
      </c>
      <c r="B2280" t="str">
        <f>INDEX(FamilyPlateData!$C:$C,MATCH($I2280,FamilyPlateData!$H:$H,0))</f>
        <v>12</v>
      </c>
      <c r="C2280" t="str">
        <f>INDEX(FamilyPlateData!$D:$D,MATCH($I2280,FamilyPlateData!$H:$H,0))</f>
        <v>16</v>
      </c>
      <c r="D2280">
        <f>INDEX(FamilyPlateData!$B:$B,MATCH($I2280,FamilyPlateData!$H:$H,0))</f>
        <v>4</v>
      </c>
      <c r="E2280">
        <v>1</v>
      </c>
      <c r="F2280" s="19">
        <v>98</v>
      </c>
      <c r="G2280" t="s">
        <v>1</v>
      </c>
      <c r="H2280" s="5">
        <v>2</v>
      </c>
      <c r="I2280" t="s">
        <v>438</v>
      </c>
      <c r="J2280" s="15" t="str">
        <f t="shared" si="111"/>
        <v>1-98A-2</v>
      </c>
      <c r="K2280">
        <f>INDEX(FamilyPlateData!I:I,MATCH(I2280,FamilyPlateData!H:H,0))</f>
        <v>5</v>
      </c>
      <c r="L2280" t="str">
        <f>INDEX(FamilyPlateData!J:J,MATCH(I2280,FamilyPlateData!H:H,0))</f>
        <v>A4</v>
      </c>
      <c r="M2280">
        <v>1</v>
      </c>
      <c r="N2280">
        <v>1</v>
      </c>
      <c r="O2280">
        <f>IF(_xlfn.IFNA(INDEX(ShrinkageData!H:H,MATCH(J2280,ShrinkageData!H:H,0)), 0) = 0, 0, 1)</f>
        <v>0</v>
      </c>
      <c r="P2280">
        <v>0</v>
      </c>
      <c r="Q2280">
        <f t="shared" si="114"/>
        <v>1</v>
      </c>
      <c r="R2280" s="1">
        <v>43604</v>
      </c>
      <c r="S2280" s="16">
        <f t="shared" si="113"/>
        <v>167</v>
      </c>
    </row>
    <row r="2281" spans="1:19" x14ac:dyDescent="0.2">
      <c r="A2281" t="str">
        <f>INDEX(FamilyPlateData!$A:$A,MATCH($I2281,FamilyPlateData!$H:$H,0))</f>
        <v>F12M16</v>
      </c>
      <c r="B2281" t="str">
        <f>INDEX(FamilyPlateData!$C:$C,MATCH($I2281,FamilyPlateData!$H:$H,0))</f>
        <v>12</v>
      </c>
      <c r="C2281" t="str">
        <f>INDEX(FamilyPlateData!$D:$D,MATCH($I2281,FamilyPlateData!$H:$H,0))</f>
        <v>16</v>
      </c>
      <c r="D2281">
        <f>INDEX(FamilyPlateData!$B:$B,MATCH($I2281,FamilyPlateData!$H:$H,0))</f>
        <v>4</v>
      </c>
      <c r="E2281">
        <v>1</v>
      </c>
      <c r="F2281" s="19">
        <v>98</v>
      </c>
      <c r="G2281" t="s">
        <v>1</v>
      </c>
      <c r="H2281" s="5">
        <v>3</v>
      </c>
      <c r="I2281" t="s">
        <v>438</v>
      </c>
      <c r="J2281" s="15" t="str">
        <f t="shared" si="111"/>
        <v>1-98A-3</v>
      </c>
      <c r="K2281">
        <f>INDEX(FamilyPlateData!I:I,MATCH(I2281,FamilyPlateData!H:H,0))</f>
        <v>5</v>
      </c>
      <c r="L2281" t="str">
        <f>INDEX(FamilyPlateData!J:J,MATCH(I2281,FamilyPlateData!H:H,0))</f>
        <v>A4</v>
      </c>
      <c r="M2281">
        <v>0</v>
      </c>
      <c r="N2281">
        <v>0</v>
      </c>
      <c r="O2281">
        <f>IF(_xlfn.IFNA(INDEX(ShrinkageData!H:H,MATCH(J2281,ShrinkageData!H:H,0)), 0) = 0, 0, 1)</f>
        <v>0</v>
      </c>
      <c r="P2281">
        <v>0</v>
      </c>
      <c r="Q2281">
        <f t="shared" si="114"/>
        <v>0</v>
      </c>
      <c r="R2281" s="1" t="s">
        <v>921</v>
      </c>
      <c r="S2281" s="16">
        <f t="shared" si="113"/>
        <v>0</v>
      </c>
    </row>
    <row r="2282" spans="1:19" x14ac:dyDescent="0.2">
      <c r="A2282" t="str">
        <f>INDEX(FamilyPlateData!$A:$A,MATCH($I2282,FamilyPlateData!$H:$H,0))</f>
        <v>F12M16</v>
      </c>
      <c r="B2282" t="str">
        <f>INDEX(FamilyPlateData!$C:$C,MATCH($I2282,FamilyPlateData!$H:$H,0))</f>
        <v>12</v>
      </c>
      <c r="C2282" t="str">
        <f>INDEX(FamilyPlateData!$D:$D,MATCH($I2282,FamilyPlateData!$H:$H,0))</f>
        <v>16</v>
      </c>
      <c r="D2282">
        <f>INDEX(FamilyPlateData!$B:$B,MATCH($I2282,FamilyPlateData!$H:$H,0))</f>
        <v>4</v>
      </c>
      <c r="E2282">
        <v>1</v>
      </c>
      <c r="F2282" s="19">
        <v>98</v>
      </c>
      <c r="G2282" t="s">
        <v>1</v>
      </c>
      <c r="H2282" s="5">
        <v>4</v>
      </c>
      <c r="I2282" t="s">
        <v>438</v>
      </c>
      <c r="J2282" s="15" t="str">
        <f t="shared" si="111"/>
        <v>1-98A-4</v>
      </c>
      <c r="K2282">
        <f>INDEX(FamilyPlateData!I:I,MATCH(I2282,FamilyPlateData!H:H,0))</f>
        <v>5</v>
      </c>
      <c r="L2282" t="str">
        <f>INDEX(FamilyPlateData!J:J,MATCH(I2282,FamilyPlateData!H:H,0))</f>
        <v>A4</v>
      </c>
      <c r="M2282">
        <v>1</v>
      </c>
      <c r="N2282">
        <v>1</v>
      </c>
      <c r="O2282">
        <f>IF(_xlfn.IFNA(INDEX(ShrinkageData!H:H,MATCH(J2282,ShrinkageData!H:H,0)), 0) = 0, 0, 1)</f>
        <v>1</v>
      </c>
      <c r="P2282">
        <v>0</v>
      </c>
      <c r="Q2282">
        <f t="shared" si="114"/>
        <v>0</v>
      </c>
      <c r="R2282" s="1">
        <v>43591</v>
      </c>
      <c r="S2282" s="16">
        <f t="shared" si="113"/>
        <v>154</v>
      </c>
    </row>
    <row r="2283" spans="1:19" x14ac:dyDescent="0.2">
      <c r="A2283" t="str">
        <f>INDEX(FamilyPlateData!$A:$A,MATCH($I2283,FamilyPlateData!$H:$H,0))</f>
        <v>F12M16</v>
      </c>
      <c r="B2283" t="str">
        <f>INDEX(FamilyPlateData!$C:$C,MATCH($I2283,FamilyPlateData!$H:$H,0))</f>
        <v>12</v>
      </c>
      <c r="C2283" t="str">
        <f>INDEX(FamilyPlateData!$D:$D,MATCH($I2283,FamilyPlateData!$H:$H,0))</f>
        <v>16</v>
      </c>
      <c r="D2283">
        <f>INDEX(FamilyPlateData!$B:$B,MATCH($I2283,FamilyPlateData!$H:$H,0))</f>
        <v>4</v>
      </c>
      <c r="E2283">
        <v>1</v>
      </c>
      <c r="F2283" s="19">
        <v>98</v>
      </c>
      <c r="G2283" t="s">
        <v>1</v>
      </c>
      <c r="H2283" s="5">
        <v>5</v>
      </c>
      <c r="I2283" t="s">
        <v>438</v>
      </c>
      <c r="J2283" s="15" t="str">
        <f t="shared" si="111"/>
        <v>1-98A-5</v>
      </c>
      <c r="K2283">
        <f>INDEX(FamilyPlateData!I:I,MATCH(I2283,FamilyPlateData!H:H,0))</f>
        <v>5</v>
      </c>
      <c r="L2283" t="str">
        <f>INDEX(FamilyPlateData!J:J,MATCH(I2283,FamilyPlateData!H:H,0))</f>
        <v>A4</v>
      </c>
      <c r="M2283">
        <v>1</v>
      </c>
      <c r="N2283" s="7">
        <v>1</v>
      </c>
      <c r="O2283">
        <f>IF(_xlfn.IFNA(INDEX(ShrinkageData!H:H,MATCH(J2283,ShrinkageData!H:H,0)), 0) = 0, 0, 1)</f>
        <v>0</v>
      </c>
      <c r="P2283" s="7">
        <v>0</v>
      </c>
      <c r="Q2283">
        <f t="shared" si="114"/>
        <v>1</v>
      </c>
      <c r="R2283" s="2">
        <v>43600</v>
      </c>
      <c r="S2283" s="16">
        <f t="shared" si="113"/>
        <v>163</v>
      </c>
    </row>
    <row r="2284" spans="1:19" x14ac:dyDescent="0.2">
      <c r="A2284" t="str">
        <f>INDEX(FamilyPlateData!$A:$A,MATCH($I2284,FamilyPlateData!$H:$H,0))</f>
        <v>F12M16</v>
      </c>
      <c r="B2284" t="str">
        <f>INDEX(FamilyPlateData!$C:$C,MATCH($I2284,FamilyPlateData!$H:$H,0))</f>
        <v>12</v>
      </c>
      <c r="C2284" t="str">
        <f>INDEX(FamilyPlateData!$D:$D,MATCH($I2284,FamilyPlateData!$H:$H,0))</f>
        <v>16</v>
      </c>
      <c r="D2284">
        <f>INDEX(FamilyPlateData!$B:$B,MATCH($I2284,FamilyPlateData!$H:$H,0))</f>
        <v>4</v>
      </c>
      <c r="E2284">
        <v>1</v>
      </c>
      <c r="F2284" s="19">
        <v>98</v>
      </c>
      <c r="G2284" t="s">
        <v>1</v>
      </c>
      <c r="H2284" s="5">
        <v>6</v>
      </c>
      <c r="I2284" t="s">
        <v>438</v>
      </c>
      <c r="J2284" s="15" t="str">
        <f t="shared" si="111"/>
        <v>1-98A-6</v>
      </c>
      <c r="K2284">
        <f>INDEX(FamilyPlateData!I:I,MATCH(I2284,FamilyPlateData!H:H,0))</f>
        <v>5</v>
      </c>
      <c r="L2284" t="str">
        <f>INDEX(FamilyPlateData!J:J,MATCH(I2284,FamilyPlateData!H:H,0))</f>
        <v>A4</v>
      </c>
      <c r="M2284">
        <v>0</v>
      </c>
      <c r="N2284">
        <v>0</v>
      </c>
      <c r="O2284">
        <f>IF(_xlfn.IFNA(INDEX(ShrinkageData!H:H,MATCH(J2284,ShrinkageData!H:H,0)), 0) = 0, 0, 1)</f>
        <v>0</v>
      </c>
      <c r="P2284">
        <v>0</v>
      </c>
      <c r="Q2284">
        <f t="shared" si="114"/>
        <v>0</v>
      </c>
      <c r="R2284" s="1" t="s">
        <v>921</v>
      </c>
      <c r="S2284" s="16">
        <f t="shared" si="113"/>
        <v>0</v>
      </c>
    </row>
    <row r="2285" spans="1:19" x14ac:dyDescent="0.2">
      <c r="A2285" t="str">
        <f>INDEX(FamilyPlateData!$A:$A,MATCH($I2285,FamilyPlateData!$H:$H,0))</f>
        <v>F12M16</v>
      </c>
      <c r="B2285" t="str">
        <f>INDEX(FamilyPlateData!$C:$C,MATCH($I2285,FamilyPlateData!$H:$H,0))</f>
        <v>12</v>
      </c>
      <c r="C2285" t="str">
        <f>INDEX(FamilyPlateData!$D:$D,MATCH($I2285,FamilyPlateData!$H:$H,0))</f>
        <v>16</v>
      </c>
      <c r="D2285">
        <f>INDEX(FamilyPlateData!$B:$B,MATCH($I2285,FamilyPlateData!$H:$H,0))</f>
        <v>4</v>
      </c>
      <c r="E2285">
        <v>1</v>
      </c>
      <c r="F2285" s="19">
        <v>98</v>
      </c>
      <c r="G2285" t="s">
        <v>2</v>
      </c>
      <c r="H2285" s="5">
        <v>1</v>
      </c>
      <c r="I2285" t="s">
        <v>439</v>
      </c>
      <c r="J2285" s="15" t="str">
        <f t="shared" si="111"/>
        <v>1-98B-1</v>
      </c>
      <c r="K2285">
        <f>INDEX(FamilyPlateData!I:I,MATCH(I2285,FamilyPlateData!H:H,0))</f>
        <v>5</v>
      </c>
      <c r="L2285" t="str">
        <f>INDEX(FamilyPlateData!J:J,MATCH(I2285,FamilyPlateData!H:H,0))</f>
        <v>A4</v>
      </c>
      <c r="M2285">
        <v>1</v>
      </c>
      <c r="N2285" s="7">
        <v>1</v>
      </c>
      <c r="O2285">
        <f>IF(_xlfn.IFNA(INDEX(ShrinkageData!H:H,MATCH(J2285,ShrinkageData!H:H,0)), 0) = 0, 0, 1)</f>
        <v>0</v>
      </c>
      <c r="P2285" s="7">
        <v>0</v>
      </c>
      <c r="Q2285">
        <f t="shared" si="114"/>
        <v>1</v>
      </c>
      <c r="R2285" s="2">
        <v>43600</v>
      </c>
      <c r="S2285" s="16">
        <f t="shared" si="113"/>
        <v>163</v>
      </c>
    </row>
    <row r="2286" spans="1:19" x14ac:dyDescent="0.2">
      <c r="A2286" t="str">
        <f>INDEX(FamilyPlateData!$A:$A,MATCH($I2286,FamilyPlateData!$H:$H,0))</f>
        <v>F12M16</v>
      </c>
      <c r="B2286" t="str">
        <f>INDEX(FamilyPlateData!$C:$C,MATCH($I2286,FamilyPlateData!$H:$H,0))</f>
        <v>12</v>
      </c>
      <c r="C2286" t="str">
        <f>INDEX(FamilyPlateData!$D:$D,MATCH($I2286,FamilyPlateData!$H:$H,0))</f>
        <v>16</v>
      </c>
      <c r="D2286">
        <f>INDEX(FamilyPlateData!$B:$B,MATCH($I2286,FamilyPlateData!$H:$H,0))</f>
        <v>4</v>
      </c>
      <c r="E2286">
        <v>1</v>
      </c>
      <c r="F2286" s="19">
        <v>98</v>
      </c>
      <c r="G2286" t="s">
        <v>2</v>
      </c>
      <c r="H2286" s="5">
        <v>2</v>
      </c>
      <c r="I2286" t="s">
        <v>439</v>
      </c>
      <c r="J2286" s="15" t="str">
        <f t="shared" si="111"/>
        <v>1-98B-2</v>
      </c>
      <c r="K2286">
        <f>INDEX(FamilyPlateData!I:I,MATCH(I2286,FamilyPlateData!H:H,0))</f>
        <v>5</v>
      </c>
      <c r="L2286" t="str">
        <f>INDEX(FamilyPlateData!J:J,MATCH(I2286,FamilyPlateData!H:H,0))</f>
        <v>A4</v>
      </c>
      <c r="M2286">
        <v>1</v>
      </c>
      <c r="N2286">
        <v>1</v>
      </c>
      <c r="O2286">
        <f>IF(_xlfn.IFNA(INDEX(ShrinkageData!H:H,MATCH(J2286,ShrinkageData!H:H,0)), 0) = 0, 0, 1)</f>
        <v>0</v>
      </c>
      <c r="P2286">
        <v>0</v>
      </c>
      <c r="Q2286">
        <f t="shared" si="114"/>
        <v>1</v>
      </c>
      <c r="R2286" s="1">
        <v>43604</v>
      </c>
      <c r="S2286" s="16">
        <f t="shared" si="113"/>
        <v>167</v>
      </c>
    </row>
    <row r="2287" spans="1:19" x14ac:dyDescent="0.2">
      <c r="A2287" t="str">
        <f>INDEX(FamilyPlateData!$A:$A,MATCH($I2287,FamilyPlateData!$H:$H,0))</f>
        <v>F12M16</v>
      </c>
      <c r="B2287" t="str">
        <f>INDEX(FamilyPlateData!$C:$C,MATCH($I2287,FamilyPlateData!$H:$H,0))</f>
        <v>12</v>
      </c>
      <c r="C2287" t="str">
        <f>INDEX(FamilyPlateData!$D:$D,MATCH($I2287,FamilyPlateData!$H:$H,0))</f>
        <v>16</v>
      </c>
      <c r="D2287">
        <f>INDEX(FamilyPlateData!$B:$B,MATCH($I2287,FamilyPlateData!$H:$H,0))</f>
        <v>4</v>
      </c>
      <c r="E2287">
        <v>1</v>
      </c>
      <c r="F2287" s="19">
        <v>98</v>
      </c>
      <c r="G2287" t="s">
        <v>2</v>
      </c>
      <c r="H2287" s="5">
        <v>3</v>
      </c>
      <c r="I2287" t="s">
        <v>439</v>
      </c>
      <c r="J2287" s="15" t="str">
        <f t="shared" si="111"/>
        <v>1-98B-3</v>
      </c>
      <c r="K2287">
        <f>INDEX(FamilyPlateData!I:I,MATCH(I2287,FamilyPlateData!H:H,0))</f>
        <v>5</v>
      </c>
      <c r="L2287" t="str">
        <f>INDEX(FamilyPlateData!J:J,MATCH(I2287,FamilyPlateData!H:H,0))</f>
        <v>A4</v>
      </c>
      <c r="M2287">
        <v>1</v>
      </c>
      <c r="N2287">
        <v>1</v>
      </c>
      <c r="O2287">
        <f>IF(_xlfn.IFNA(INDEX(ShrinkageData!H:H,MATCH(J2287,ShrinkageData!H:H,0)), 0) = 0, 0, 1)</f>
        <v>1</v>
      </c>
      <c r="P2287">
        <v>0</v>
      </c>
      <c r="Q2287">
        <f t="shared" si="114"/>
        <v>0</v>
      </c>
      <c r="R2287" s="1">
        <v>43589</v>
      </c>
      <c r="S2287" s="16">
        <f t="shared" si="113"/>
        <v>152</v>
      </c>
    </row>
    <row r="2288" spans="1:19" x14ac:dyDescent="0.2">
      <c r="A2288" t="str">
        <f>INDEX(FamilyPlateData!$A:$A,MATCH($I2288,FamilyPlateData!$H:$H,0))</f>
        <v>F12M16</v>
      </c>
      <c r="B2288" t="str">
        <f>INDEX(FamilyPlateData!$C:$C,MATCH($I2288,FamilyPlateData!$H:$H,0))</f>
        <v>12</v>
      </c>
      <c r="C2288" t="str">
        <f>INDEX(FamilyPlateData!$D:$D,MATCH($I2288,FamilyPlateData!$H:$H,0))</f>
        <v>16</v>
      </c>
      <c r="D2288">
        <f>INDEX(FamilyPlateData!$B:$B,MATCH($I2288,FamilyPlateData!$H:$H,0))</f>
        <v>4</v>
      </c>
      <c r="E2288">
        <v>1</v>
      </c>
      <c r="F2288" s="19">
        <v>98</v>
      </c>
      <c r="G2288" t="s">
        <v>2</v>
      </c>
      <c r="H2288" s="5">
        <v>4</v>
      </c>
      <c r="I2288" t="s">
        <v>439</v>
      </c>
      <c r="J2288" s="15" t="str">
        <f t="shared" si="111"/>
        <v>1-98B-4</v>
      </c>
      <c r="K2288">
        <f>INDEX(FamilyPlateData!I:I,MATCH(I2288,FamilyPlateData!H:H,0))</f>
        <v>5</v>
      </c>
      <c r="L2288" t="str">
        <f>INDEX(FamilyPlateData!J:J,MATCH(I2288,FamilyPlateData!H:H,0))</f>
        <v>A4</v>
      </c>
      <c r="M2288">
        <v>1</v>
      </c>
      <c r="N2288" s="7">
        <v>1</v>
      </c>
      <c r="O2288">
        <f>IF(_xlfn.IFNA(INDEX(ShrinkageData!H:H,MATCH(J2288,ShrinkageData!H:H,0)), 0) = 0, 0, 1)</f>
        <v>0</v>
      </c>
      <c r="P2288" s="7">
        <v>0</v>
      </c>
      <c r="Q2288">
        <f t="shared" si="114"/>
        <v>1</v>
      </c>
      <c r="R2288" s="2">
        <v>43600</v>
      </c>
      <c r="S2288" s="16">
        <f t="shared" si="113"/>
        <v>163</v>
      </c>
    </row>
    <row r="2289" spans="1:19" x14ac:dyDescent="0.2">
      <c r="A2289" t="str">
        <f>INDEX(FamilyPlateData!$A:$A,MATCH($I2289,FamilyPlateData!$H:$H,0))</f>
        <v>F12M16</v>
      </c>
      <c r="B2289" t="str">
        <f>INDEX(FamilyPlateData!$C:$C,MATCH($I2289,FamilyPlateData!$H:$H,0))</f>
        <v>12</v>
      </c>
      <c r="C2289" t="str">
        <f>INDEX(FamilyPlateData!$D:$D,MATCH($I2289,FamilyPlateData!$H:$H,0))</f>
        <v>16</v>
      </c>
      <c r="D2289">
        <f>INDEX(FamilyPlateData!$B:$B,MATCH($I2289,FamilyPlateData!$H:$H,0))</f>
        <v>4</v>
      </c>
      <c r="E2289">
        <v>1</v>
      </c>
      <c r="F2289" s="19">
        <v>98</v>
      </c>
      <c r="G2289" t="s">
        <v>2</v>
      </c>
      <c r="H2289" s="5">
        <v>5</v>
      </c>
      <c r="I2289" t="s">
        <v>439</v>
      </c>
      <c r="J2289" s="15" t="str">
        <f t="shared" si="111"/>
        <v>1-98B-5</v>
      </c>
      <c r="K2289">
        <f>INDEX(FamilyPlateData!I:I,MATCH(I2289,FamilyPlateData!H:H,0))</f>
        <v>5</v>
      </c>
      <c r="L2289" t="str">
        <f>INDEX(FamilyPlateData!J:J,MATCH(I2289,FamilyPlateData!H:H,0))</f>
        <v>A4</v>
      </c>
      <c r="M2289">
        <v>0</v>
      </c>
      <c r="N2289">
        <v>0</v>
      </c>
      <c r="O2289">
        <f>IF(_xlfn.IFNA(INDEX(ShrinkageData!H:H,MATCH(J2289,ShrinkageData!H:H,0)), 0) = 0, 0, 1)</f>
        <v>0</v>
      </c>
      <c r="P2289">
        <v>0</v>
      </c>
      <c r="Q2289">
        <f t="shared" si="114"/>
        <v>0</v>
      </c>
      <c r="R2289" s="1" t="s">
        <v>921</v>
      </c>
      <c r="S2289" s="16">
        <f t="shared" si="113"/>
        <v>0</v>
      </c>
    </row>
    <row r="2290" spans="1:19" x14ac:dyDescent="0.2">
      <c r="A2290" t="str">
        <f>INDEX(FamilyPlateData!$A:$A,MATCH($I2290,FamilyPlateData!$H:$H,0))</f>
        <v>F12M16</v>
      </c>
      <c r="B2290" t="str">
        <f>INDEX(FamilyPlateData!$C:$C,MATCH($I2290,FamilyPlateData!$H:$H,0))</f>
        <v>12</v>
      </c>
      <c r="C2290" t="str">
        <f>INDEX(FamilyPlateData!$D:$D,MATCH($I2290,FamilyPlateData!$H:$H,0))</f>
        <v>16</v>
      </c>
      <c r="D2290">
        <f>INDEX(FamilyPlateData!$B:$B,MATCH($I2290,FamilyPlateData!$H:$H,0))</f>
        <v>4</v>
      </c>
      <c r="E2290">
        <v>1</v>
      </c>
      <c r="F2290" s="19">
        <v>98</v>
      </c>
      <c r="G2290" t="s">
        <v>2</v>
      </c>
      <c r="H2290" s="5">
        <v>6</v>
      </c>
      <c r="I2290" t="s">
        <v>439</v>
      </c>
      <c r="J2290" s="15" t="str">
        <f t="shared" si="111"/>
        <v>1-98B-6</v>
      </c>
      <c r="K2290">
        <f>INDEX(FamilyPlateData!I:I,MATCH(I2290,FamilyPlateData!H:H,0))</f>
        <v>5</v>
      </c>
      <c r="L2290" t="str">
        <f>INDEX(FamilyPlateData!J:J,MATCH(I2290,FamilyPlateData!H:H,0))</f>
        <v>A4</v>
      </c>
      <c r="M2290">
        <v>1</v>
      </c>
      <c r="N2290" s="7">
        <v>1</v>
      </c>
      <c r="O2290">
        <f>IF(_xlfn.IFNA(INDEX(ShrinkageData!H:H,MATCH(J2290,ShrinkageData!H:H,0)), 0) = 0, 0, 1)</f>
        <v>0</v>
      </c>
      <c r="P2290" s="7">
        <v>0</v>
      </c>
      <c r="Q2290">
        <f t="shared" si="114"/>
        <v>1</v>
      </c>
      <c r="R2290" s="2">
        <v>43600</v>
      </c>
      <c r="S2290" s="16">
        <f t="shared" si="113"/>
        <v>163</v>
      </c>
    </row>
    <row r="2291" spans="1:19" x14ac:dyDescent="0.2">
      <c r="A2291" t="str">
        <f>INDEX(FamilyPlateData!$A:$A,MATCH($I2291,FamilyPlateData!$H:$H,0))</f>
        <v>F06M07</v>
      </c>
      <c r="B2291" t="str">
        <f>INDEX(FamilyPlateData!$C:$C,MATCH($I2291,FamilyPlateData!$H:$H,0))</f>
        <v>06</v>
      </c>
      <c r="C2291" t="str">
        <f>INDEX(FamilyPlateData!$D:$D,MATCH($I2291,FamilyPlateData!$H:$H,0))</f>
        <v>07</v>
      </c>
      <c r="D2291">
        <f>INDEX(FamilyPlateData!$B:$B,MATCH($I2291,FamilyPlateData!$H:$H,0))</f>
        <v>2</v>
      </c>
      <c r="E2291">
        <v>1</v>
      </c>
      <c r="F2291" s="19">
        <v>98</v>
      </c>
      <c r="G2291" t="s">
        <v>3</v>
      </c>
      <c r="H2291" s="5">
        <v>1</v>
      </c>
      <c r="I2291" t="s">
        <v>440</v>
      </c>
      <c r="J2291" s="15" t="str">
        <f t="shared" si="111"/>
        <v>1-98C-1</v>
      </c>
      <c r="K2291">
        <f>INDEX(FamilyPlateData!I:I,MATCH(I2291,FamilyPlateData!H:H,0))</f>
        <v>5</v>
      </c>
      <c r="L2291" t="str">
        <f>INDEX(FamilyPlateData!J:J,MATCH(I2291,FamilyPlateData!H:H,0))</f>
        <v>A3</v>
      </c>
      <c r="M2291">
        <v>1</v>
      </c>
      <c r="N2291">
        <v>1</v>
      </c>
      <c r="O2291">
        <f>IF(_xlfn.IFNA(INDEX(ShrinkageData!H:H,MATCH(J2291,ShrinkageData!H:H,0)), 0) = 0, 0, 1)</f>
        <v>0</v>
      </c>
      <c r="P2291">
        <v>0</v>
      </c>
      <c r="Q2291">
        <f t="shared" si="114"/>
        <v>1</v>
      </c>
      <c r="R2291" s="1">
        <v>43595</v>
      </c>
      <c r="S2291" s="16">
        <f t="shared" si="113"/>
        <v>158</v>
      </c>
    </row>
    <row r="2292" spans="1:19" x14ac:dyDescent="0.2">
      <c r="A2292" t="str">
        <f>INDEX(FamilyPlateData!$A:$A,MATCH($I2292,FamilyPlateData!$H:$H,0))</f>
        <v>F06M07</v>
      </c>
      <c r="B2292" t="str">
        <f>INDEX(FamilyPlateData!$C:$C,MATCH($I2292,FamilyPlateData!$H:$H,0))</f>
        <v>06</v>
      </c>
      <c r="C2292" t="str">
        <f>INDEX(FamilyPlateData!$D:$D,MATCH($I2292,FamilyPlateData!$H:$H,0))</f>
        <v>07</v>
      </c>
      <c r="D2292">
        <f>INDEX(FamilyPlateData!$B:$B,MATCH($I2292,FamilyPlateData!$H:$H,0))</f>
        <v>2</v>
      </c>
      <c r="E2292">
        <v>1</v>
      </c>
      <c r="F2292" s="19">
        <v>98</v>
      </c>
      <c r="G2292" t="s">
        <v>3</v>
      </c>
      <c r="H2292" s="5">
        <v>2</v>
      </c>
      <c r="I2292" t="s">
        <v>440</v>
      </c>
      <c r="J2292" s="15" t="str">
        <f t="shared" si="111"/>
        <v>1-98C-2</v>
      </c>
      <c r="K2292">
        <f>INDEX(FamilyPlateData!I:I,MATCH(I2292,FamilyPlateData!H:H,0))</f>
        <v>5</v>
      </c>
      <c r="L2292" t="str">
        <f>INDEX(FamilyPlateData!J:J,MATCH(I2292,FamilyPlateData!H:H,0))</f>
        <v>A3</v>
      </c>
      <c r="M2292">
        <v>1</v>
      </c>
      <c r="N2292">
        <v>1</v>
      </c>
      <c r="O2292">
        <f>IF(_xlfn.IFNA(INDEX(ShrinkageData!H:H,MATCH(J2292,ShrinkageData!H:H,0)), 0) = 0, 0, 1)</f>
        <v>0</v>
      </c>
      <c r="P2292">
        <v>0</v>
      </c>
      <c r="Q2292">
        <f t="shared" si="114"/>
        <v>1</v>
      </c>
      <c r="R2292" s="1">
        <v>43591</v>
      </c>
      <c r="S2292" s="16">
        <f t="shared" si="113"/>
        <v>154</v>
      </c>
    </row>
    <row r="2293" spans="1:19" x14ac:dyDescent="0.2">
      <c r="A2293" t="str">
        <f>INDEX(FamilyPlateData!$A:$A,MATCH($I2293,FamilyPlateData!$H:$H,0))</f>
        <v>F06M07</v>
      </c>
      <c r="B2293" t="str">
        <f>INDEX(FamilyPlateData!$C:$C,MATCH($I2293,FamilyPlateData!$H:$H,0))</f>
        <v>06</v>
      </c>
      <c r="C2293" t="str">
        <f>INDEX(FamilyPlateData!$D:$D,MATCH($I2293,FamilyPlateData!$H:$H,0))</f>
        <v>07</v>
      </c>
      <c r="D2293">
        <f>INDEX(FamilyPlateData!$B:$B,MATCH($I2293,FamilyPlateData!$H:$H,0))</f>
        <v>2</v>
      </c>
      <c r="E2293">
        <v>1</v>
      </c>
      <c r="F2293" s="19">
        <v>98</v>
      </c>
      <c r="G2293" t="s">
        <v>3</v>
      </c>
      <c r="H2293" s="5">
        <v>3</v>
      </c>
      <c r="I2293" t="s">
        <v>440</v>
      </c>
      <c r="J2293" s="15" t="str">
        <f t="shared" si="111"/>
        <v>1-98C-3</v>
      </c>
      <c r="K2293">
        <f>INDEX(FamilyPlateData!I:I,MATCH(I2293,FamilyPlateData!H:H,0))</f>
        <v>5</v>
      </c>
      <c r="L2293" t="str">
        <f>INDEX(FamilyPlateData!J:J,MATCH(I2293,FamilyPlateData!H:H,0))</f>
        <v>A3</v>
      </c>
      <c r="M2293">
        <v>0</v>
      </c>
      <c r="N2293">
        <v>0</v>
      </c>
      <c r="O2293">
        <f>IF(_xlfn.IFNA(INDEX(ShrinkageData!H:H,MATCH(J2293,ShrinkageData!H:H,0)), 0) = 0, 0, 1)</f>
        <v>0</v>
      </c>
      <c r="P2293">
        <v>0</v>
      </c>
      <c r="Q2293">
        <f t="shared" si="114"/>
        <v>0</v>
      </c>
      <c r="R2293" s="1" t="s">
        <v>921</v>
      </c>
      <c r="S2293" s="16">
        <f t="shared" si="113"/>
        <v>0</v>
      </c>
    </row>
    <row r="2294" spans="1:19" x14ac:dyDescent="0.2">
      <c r="A2294" t="str">
        <f>INDEX(FamilyPlateData!$A:$A,MATCH($I2294,FamilyPlateData!$H:$H,0))</f>
        <v>F06M07</v>
      </c>
      <c r="B2294" t="str">
        <f>INDEX(FamilyPlateData!$C:$C,MATCH($I2294,FamilyPlateData!$H:$H,0))</f>
        <v>06</v>
      </c>
      <c r="C2294" t="str">
        <f>INDEX(FamilyPlateData!$D:$D,MATCH($I2294,FamilyPlateData!$H:$H,0))</f>
        <v>07</v>
      </c>
      <c r="D2294">
        <f>INDEX(FamilyPlateData!$B:$B,MATCH($I2294,FamilyPlateData!$H:$H,0))</f>
        <v>2</v>
      </c>
      <c r="E2294">
        <v>1</v>
      </c>
      <c r="F2294" s="19">
        <v>98</v>
      </c>
      <c r="G2294" t="s">
        <v>3</v>
      </c>
      <c r="H2294" s="5">
        <v>4</v>
      </c>
      <c r="I2294" t="s">
        <v>440</v>
      </c>
      <c r="J2294" s="15" t="str">
        <f t="shared" si="111"/>
        <v>1-98C-4</v>
      </c>
      <c r="K2294">
        <f>INDEX(FamilyPlateData!I:I,MATCH(I2294,FamilyPlateData!H:H,0))</f>
        <v>5</v>
      </c>
      <c r="L2294" t="str">
        <f>INDEX(FamilyPlateData!J:J,MATCH(I2294,FamilyPlateData!H:H,0))</f>
        <v>A3</v>
      </c>
      <c r="M2294">
        <v>1</v>
      </c>
      <c r="N2294">
        <v>1</v>
      </c>
      <c r="O2294">
        <f>IF(_xlfn.IFNA(INDEX(ShrinkageData!H:H,MATCH(J2294,ShrinkageData!H:H,0)), 0) = 0, 0, 1)</f>
        <v>0</v>
      </c>
      <c r="P2294">
        <v>0</v>
      </c>
      <c r="Q2294">
        <f t="shared" si="114"/>
        <v>1</v>
      </c>
      <c r="R2294" s="1">
        <v>43585</v>
      </c>
      <c r="S2294" s="16">
        <f t="shared" si="113"/>
        <v>148</v>
      </c>
    </row>
    <row r="2295" spans="1:19" x14ac:dyDescent="0.2">
      <c r="A2295" t="str">
        <f>INDEX(FamilyPlateData!$A:$A,MATCH($I2295,FamilyPlateData!$H:$H,0))</f>
        <v>F06M07</v>
      </c>
      <c r="B2295" t="str">
        <f>INDEX(FamilyPlateData!$C:$C,MATCH($I2295,FamilyPlateData!$H:$H,0))</f>
        <v>06</v>
      </c>
      <c r="C2295" t="str">
        <f>INDEX(FamilyPlateData!$D:$D,MATCH($I2295,FamilyPlateData!$H:$H,0))</f>
        <v>07</v>
      </c>
      <c r="D2295">
        <f>INDEX(FamilyPlateData!$B:$B,MATCH($I2295,FamilyPlateData!$H:$H,0))</f>
        <v>2</v>
      </c>
      <c r="E2295">
        <v>1</v>
      </c>
      <c r="F2295" s="19">
        <v>98</v>
      </c>
      <c r="G2295" t="s">
        <v>3</v>
      </c>
      <c r="H2295" s="5">
        <v>5</v>
      </c>
      <c r="I2295" t="s">
        <v>440</v>
      </c>
      <c r="J2295" s="15" t="str">
        <f t="shared" si="111"/>
        <v>1-98C-5</v>
      </c>
      <c r="K2295">
        <f>INDEX(FamilyPlateData!I:I,MATCH(I2295,FamilyPlateData!H:H,0))</f>
        <v>5</v>
      </c>
      <c r="L2295" t="str">
        <f>INDEX(FamilyPlateData!J:J,MATCH(I2295,FamilyPlateData!H:H,0))</f>
        <v>A3</v>
      </c>
      <c r="M2295">
        <v>1</v>
      </c>
      <c r="N2295">
        <v>1</v>
      </c>
      <c r="O2295">
        <f>IF(_xlfn.IFNA(INDEX(ShrinkageData!H:H,MATCH(J2295,ShrinkageData!H:H,0)), 0) = 0, 0, 1)</f>
        <v>0</v>
      </c>
      <c r="P2295">
        <v>0</v>
      </c>
      <c r="Q2295">
        <f t="shared" si="114"/>
        <v>1</v>
      </c>
      <c r="R2295" s="1">
        <v>43587</v>
      </c>
      <c r="S2295" s="16">
        <f t="shared" si="113"/>
        <v>150</v>
      </c>
    </row>
    <row r="2296" spans="1:19" x14ac:dyDescent="0.2">
      <c r="A2296" t="str">
        <f>INDEX(FamilyPlateData!$A:$A,MATCH($I2296,FamilyPlateData!$H:$H,0))</f>
        <v>F06M07</v>
      </c>
      <c r="B2296" t="str">
        <f>INDEX(FamilyPlateData!$C:$C,MATCH($I2296,FamilyPlateData!$H:$H,0))</f>
        <v>06</v>
      </c>
      <c r="C2296" t="str">
        <f>INDEX(FamilyPlateData!$D:$D,MATCH($I2296,FamilyPlateData!$H:$H,0))</f>
        <v>07</v>
      </c>
      <c r="D2296">
        <f>INDEX(FamilyPlateData!$B:$B,MATCH($I2296,FamilyPlateData!$H:$H,0))</f>
        <v>2</v>
      </c>
      <c r="E2296">
        <v>1</v>
      </c>
      <c r="F2296" s="19">
        <v>98</v>
      </c>
      <c r="G2296" t="s">
        <v>3</v>
      </c>
      <c r="H2296" s="5">
        <v>6</v>
      </c>
      <c r="I2296" t="s">
        <v>440</v>
      </c>
      <c r="J2296" s="15" t="str">
        <f t="shared" si="111"/>
        <v>1-98C-6</v>
      </c>
      <c r="K2296">
        <f>INDEX(FamilyPlateData!I:I,MATCH(I2296,FamilyPlateData!H:H,0))</f>
        <v>5</v>
      </c>
      <c r="L2296" t="str">
        <f>INDEX(FamilyPlateData!J:J,MATCH(I2296,FamilyPlateData!H:H,0))</f>
        <v>A3</v>
      </c>
      <c r="M2296">
        <v>1</v>
      </c>
      <c r="N2296">
        <v>1</v>
      </c>
      <c r="O2296">
        <f>IF(_xlfn.IFNA(INDEX(ShrinkageData!H:H,MATCH(J2296,ShrinkageData!H:H,0)), 0) = 0, 0, 1)</f>
        <v>0</v>
      </c>
      <c r="P2296">
        <v>0</v>
      </c>
      <c r="Q2296">
        <f t="shared" si="114"/>
        <v>1</v>
      </c>
      <c r="R2296" s="1">
        <v>43576</v>
      </c>
      <c r="S2296" s="16">
        <f t="shared" si="113"/>
        <v>139</v>
      </c>
    </row>
    <row r="2297" spans="1:19" x14ac:dyDescent="0.2">
      <c r="A2297" t="str">
        <f>INDEX(FamilyPlateData!$A:$A,MATCH($I2297,FamilyPlateData!$H:$H,0))</f>
        <v>F06M07</v>
      </c>
      <c r="B2297" t="str">
        <f>INDEX(FamilyPlateData!$C:$C,MATCH($I2297,FamilyPlateData!$H:$H,0))</f>
        <v>06</v>
      </c>
      <c r="C2297" t="str">
        <f>INDEX(FamilyPlateData!$D:$D,MATCH($I2297,FamilyPlateData!$H:$H,0))</f>
        <v>07</v>
      </c>
      <c r="D2297">
        <f>INDEX(FamilyPlateData!$B:$B,MATCH($I2297,FamilyPlateData!$H:$H,0))</f>
        <v>2</v>
      </c>
      <c r="E2297">
        <v>1</v>
      </c>
      <c r="F2297" s="19">
        <v>98</v>
      </c>
      <c r="G2297" t="s">
        <v>4</v>
      </c>
      <c r="H2297" s="5">
        <v>1</v>
      </c>
      <c r="I2297" t="s">
        <v>441</v>
      </c>
      <c r="J2297" s="15" t="str">
        <f t="shared" si="111"/>
        <v>1-98D-1</v>
      </c>
      <c r="K2297">
        <f>INDEX(FamilyPlateData!I:I,MATCH(I2297,FamilyPlateData!H:H,0))</f>
        <v>5</v>
      </c>
      <c r="L2297" t="str">
        <f>INDEX(FamilyPlateData!J:J,MATCH(I2297,FamilyPlateData!H:H,0))</f>
        <v>A3</v>
      </c>
      <c r="M2297">
        <v>1</v>
      </c>
      <c r="N2297">
        <v>1</v>
      </c>
      <c r="O2297">
        <f>IF(_xlfn.IFNA(INDEX(ShrinkageData!H:H,MATCH(J2297,ShrinkageData!H:H,0)), 0) = 0, 0, 1)</f>
        <v>0</v>
      </c>
      <c r="P2297">
        <v>0</v>
      </c>
      <c r="Q2297">
        <f t="shared" si="114"/>
        <v>1</v>
      </c>
      <c r="R2297" s="1">
        <v>43589</v>
      </c>
      <c r="S2297" s="16">
        <f t="shared" si="113"/>
        <v>152</v>
      </c>
    </row>
    <row r="2298" spans="1:19" x14ac:dyDescent="0.2">
      <c r="A2298" t="str">
        <f>INDEX(FamilyPlateData!$A:$A,MATCH($I2298,FamilyPlateData!$H:$H,0))</f>
        <v>F06M07</v>
      </c>
      <c r="B2298" t="str">
        <f>INDEX(FamilyPlateData!$C:$C,MATCH($I2298,FamilyPlateData!$H:$H,0))</f>
        <v>06</v>
      </c>
      <c r="C2298" t="str">
        <f>INDEX(FamilyPlateData!$D:$D,MATCH($I2298,FamilyPlateData!$H:$H,0))</f>
        <v>07</v>
      </c>
      <c r="D2298">
        <f>INDEX(FamilyPlateData!$B:$B,MATCH($I2298,FamilyPlateData!$H:$H,0))</f>
        <v>2</v>
      </c>
      <c r="E2298">
        <v>1</v>
      </c>
      <c r="F2298" s="19">
        <v>98</v>
      </c>
      <c r="G2298" t="s">
        <v>4</v>
      </c>
      <c r="H2298" s="5">
        <v>2</v>
      </c>
      <c r="I2298" t="s">
        <v>441</v>
      </c>
      <c r="J2298" s="15" t="str">
        <f t="shared" si="111"/>
        <v>1-98D-2</v>
      </c>
      <c r="K2298">
        <f>INDEX(FamilyPlateData!I:I,MATCH(I2298,FamilyPlateData!H:H,0))</f>
        <v>5</v>
      </c>
      <c r="L2298" t="str">
        <f>INDEX(FamilyPlateData!J:J,MATCH(I2298,FamilyPlateData!H:H,0))</f>
        <v>A3</v>
      </c>
      <c r="M2298">
        <v>1</v>
      </c>
      <c r="N2298" s="7">
        <v>1</v>
      </c>
      <c r="O2298">
        <f>IF(_xlfn.IFNA(INDEX(ShrinkageData!H:H,MATCH(J2298,ShrinkageData!H:H,0)), 0) = 0, 0, 1)</f>
        <v>0</v>
      </c>
      <c r="P2298" s="7">
        <v>0</v>
      </c>
      <c r="Q2298">
        <f t="shared" si="114"/>
        <v>1</v>
      </c>
      <c r="R2298" s="2">
        <v>43600</v>
      </c>
      <c r="S2298" s="16">
        <f t="shared" si="113"/>
        <v>163</v>
      </c>
    </row>
    <row r="2299" spans="1:19" x14ac:dyDescent="0.2">
      <c r="A2299" t="str">
        <f>INDEX(FamilyPlateData!$A:$A,MATCH($I2299,FamilyPlateData!$H:$H,0))</f>
        <v>F06M07</v>
      </c>
      <c r="B2299" t="str">
        <f>INDEX(FamilyPlateData!$C:$C,MATCH($I2299,FamilyPlateData!$H:$H,0))</f>
        <v>06</v>
      </c>
      <c r="C2299" t="str">
        <f>INDEX(FamilyPlateData!$D:$D,MATCH($I2299,FamilyPlateData!$H:$H,0))</f>
        <v>07</v>
      </c>
      <c r="D2299">
        <f>INDEX(FamilyPlateData!$B:$B,MATCH($I2299,FamilyPlateData!$H:$H,0))</f>
        <v>2</v>
      </c>
      <c r="E2299">
        <v>1</v>
      </c>
      <c r="F2299" s="19">
        <v>98</v>
      </c>
      <c r="G2299" t="s">
        <v>4</v>
      </c>
      <c r="H2299" s="5">
        <v>3</v>
      </c>
      <c r="I2299" t="s">
        <v>441</v>
      </c>
      <c r="J2299" s="15" t="str">
        <f t="shared" si="111"/>
        <v>1-98D-3</v>
      </c>
      <c r="K2299">
        <f>INDEX(FamilyPlateData!I:I,MATCH(I2299,FamilyPlateData!H:H,0))</f>
        <v>5</v>
      </c>
      <c r="L2299" t="str">
        <f>INDEX(FamilyPlateData!J:J,MATCH(I2299,FamilyPlateData!H:H,0))</f>
        <v>A3</v>
      </c>
      <c r="M2299">
        <v>1</v>
      </c>
      <c r="N2299">
        <v>1</v>
      </c>
      <c r="O2299">
        <f>IF(_xlfn.IFNA(INDEX(ShrinkageData!H:H,MATCH(J2299,ShrinkageData!H:H,0)), 0) = 0, 0, 1)</f>
        <v>0</v>
      </c>
      <c r="P2299">
        <v>0</v>
      </c>
      <c r="Q2299">
        <f t="shared" si="114"/>
        <v>1</v>
      </c>
      <c r="R2299" s="1">
        <v>43589</v>
      </c>
      <c r="S2299" s="16">
        <f t="shared" si="113"/>
        <v>152</v>
      </c>
    </row>
    <row r="2300" spans="1:19" x14ac:dyDescent="0.2">
      <c r="A2300" t="str">
        <f>INDEX(FamilyPlateData!$A:$A,MATCH($I2300,FamilyPlateData!$H:$H,0))</f>
        <v>F06M07</v>
      </c>
      <c r="B2300" t="str">
        <f>INDEX(FamilyPlateData!$C:$C,MATCH($I2300,FamilyPlateData!$H:$H,0))</f>
        <v>06</v>
      </c>
      <c r="C2300" t="str">
        <f>INDEX(FamilyPlateData!$D:$D,MATCH($I2300,FamilyPlateData!$H:$H,0))</f>
        <v>07</v>
      </c>
      <c r="D2300">
        <f>INDEX(FamilyPlateData!$B:$B,MATCH($I2300,FamilyPlateData!$H:$H,0))</f>
        <v>2</v>
      </c>
      <c r="E2300">
        <v>1</v>
      </c>
      <c r="F2300" s="19">
        <v>98</v>
      </c>
      <c r="G2300" t="s">
        <v>4</v>
      </c>
      <c r="H2300" s="5">
        <v>4</v>
      </c>
      <c r="I2300" t="s">
        <v>441</v>
      </c>
      <c r="J2300" s="15" t="str">
        <f t="shared" si="111"/>
        <v>1-98D-4</v>
      </c>
      <c r="K2300">
        <f>INDEX(FamilyPlateData!I:I,MATCH(I2300,FamilyPlateData!H:H,0))</f>
        <v>5</v>
      </c>
      <c r="L2300" t="str">
        <f>INDEX(FamilyPlateData!J:J,MATCH(I2300,FamilyPlateData!H:H,0))</f>
        <v>A3</v>
      </c>
      <c r="M2300">
        <v>1</v>
      </c>
      <c r="N2300">
        <v>1</v>
      </c>
      <c r="O2300">
        <f>IF(_xlfn.IFNA(INDEX(ShrinkageData!H:H,MATCH(J2300,ShrinkageData!H:H,0)), 0) = 0, 0, 1)</f>
        <v>0</v>
      </c>
      <c r="P2300">
        <v>0</v>
      </c>
      <c r="Q2300">
        <f t="shared" si="114"/>
        <v>1</v>
      </c>
      <c r="R2300" s="1">
        <v>43591</v>
      </c>
      <c r="S2300" s="16">
        <f t="shared" si="113"/>
        <v>154</v>
      </c>
    </row>
    <row r="2301" spans="1:19" x14ac:dyDescent="0.2">
      <c r="A2301" t="str">
        <f>INDEX(FamilyPlateData!$A:$A,MATCH($I2301,FamilyPlateData!$H:$H,0))</f>
        <v>F06M07</v>
      </c>
      <c r="B2301" t="str">
        <f>INDEX(FamilyPlateData!$C:$C,MATCH($I2301,FamilyPlateData!$H:$H,0))</f>
        <v>06</v>
      </c>
      <c r="C2301" t="str">
        <f>INDEX(FamilyPlateData!$D:$D,MATCH($I2301,FamilyPlateData!$H:$H,0))</f>
        <v>07</v>
      </c>
      <c r="D2301">
        <f>INDEX(FamilyPlateData!$B:$B,MATCH($I2301,FamilyPlateData!$H:$H,0))</f>
        <v>2</v>
      </c>
      <c r="E2301">
        <v>1</v>
      </c>
      <c r="F2301" s="19">
        <v>98</v>
      </c>
      <c r="G2301" t="s">
        <v>4</v>
      </c>
      <c r="H2301" s="5">
        <v>5</v>
      </c>
      <c r="I2301" t="s">
        <v>441</v>
      </c>
      <c r="J2301" s="15" t="str">
        <f t="shared" si="111"/>
        <v>1-98D-5</v>
      </c>
      <c r="K2301">
        <f>INDEX(FamilyPlateData!I:I,MATCH(I2301,FamilyPlateData!H:H,0))</f>
        <v>5</v>
      </c>
      <c r="L2301" t="str">
        <f>INDEX(FamilyPlateData!J:J,MATCH(I2301,FamilyPlateData!H:H,0))</f>
        <v>A3</v>
      </c>
      <c r="M2301">
        <v>1</v>
      </c>
      <c r="N2301">
        <v>1</v>
      </c>
      <c r="O2301">
        <f>IF(_xlfn.IFNA(INDEX(ShrinkageData!H:H,MATCH(J2301,ShrinkageData!H:H,0)), 0) = 0, 0, 1)</f>
        <v>0</v>
      </c>
      <c r="P2301">
        <v>0</v>
      </c>
      <c r="Q2301">
        <f t="shared" si="114"/>
        <v>1</v>
      </c>
      <c r="R2301" s="1">
        <v>43593</v>
      </c>
      <c r="S2301" s="16">
        <f t="shared" si="113"/>
        <v>156</v>
      </c>
    </row>
    <row r="2302" spans="1:19" x14ac:dyDescent="0.2">
      <c r="A2302" t="str">
        <f>INDEX(FamilyPlateData!$A:$A,MATCH($I2302,FamilyPlateData!$H:$H,0))</f>
        <v>F06M07</v>
      </c>
      <c r="B2302" t="str">
        <f>INDEX(FamilyPlateData!$C:$C,MATCH($I2302,FamilyPlateData!$H:$H,0))</f>
        <v>06</v>
      </c>
      <c r="C2302" t="str">
        <f>INDEX(FamilyPlateData!$D:$D,MATCH($I2302,FamilyPlateData!$H:$H,0))</f>
        <v>07</v>
      </c>
      <c r="D2302">
        <f>INDEX(FamilyPlateData!$B:$B,MATCH($I2302,FamilyPlateData!$H:$H,0))</f>
        <v>2</v>
      </c>
      <c r="E2302">
        <v>1</v>
      </c>
      <c r="F2302" s="19">
        <v>98</v>
      </c>
      <c r="G2302" t="s">
        <v>4</v>
      </c>
      <c r="H2302" s="5">
        <v>6</v>
      </c>
      <c r="I2302" t="s">
        <v>441</v>
      </c>
      <c r="J2302" s="15" t="str">
        <f t="shared" si="111"/>
        <v>1-98D-6</v>
      </c>
      <c r="K2302">
        <f>INDEX(FamilyPlateData!I:I,MATCH(I2302,FamilyPlateData!H:H,0))</f>
        <v>5</v>
      </c>
      <c r="L2302" t="str">
        <f>INDEX(FamilyPlateData!J:J,MATCH(I2302,FamilyPlateData!H:H,0))</f>
        <v>A3</v>
      </c>
      <c r="M2302">
        <v>1</v>
      </c>
      <c r="N2302">
        <v>1</v>
      </c>
      <c r="O2302">
        <f>IF(_xlfn.IFNA(INDEX(ShrinkageData!H:H,MATCH(J2302,ShrinkageData!H:H,0)), 0) = 0, 0, 1)</f>
        <v>0</v>
      </c>
      <c r="P2302">
        <v>0</v>
      </c>
      <c r="Q2302">
        <f t="shared" si="114"/>
        <v>1</v>
      </c>
      <c r="R2302" s="1">
        <v>43589</v>
      </c>
      <c r="S2302" s="16">
        <f t="shared" si="113"/>
        <v>152</v>
      </c>
    </row>
    <row r="2303" spans="1:19" x14ac:dyDescent="0.2">
      <c r="A2303" t="str">
        <f>INDEX(FamilyPlateData!$A:$A,MATCH($I2303,FamilyPlateData!$H:$H,0))</f>
        <v>F08M10</v>
      </c>
      <c r="B2303" t="str">
        <f>INDEX(FamilyPlateData!$C:$C,MATCH($I2303,FamilyPlateData!$H:$H,0))</f>
        <v>08</v>
      </c>
      <c r="C2303" t="str">
        <f>INDEX(FamilyPlateData!$D:$D,MATCH($I2303,FamilyPlateData!$H:$H,0))</f>
        <v>10</v>
      </c>
      <c r="D2303">
        <f>INDEX(FamilyPlateData!$B:$B,MATCH($I2303,FamilyPlateData!$H:$H,0))</f>
        <v>3</v>
      </c>
      <c r="E2303">
        <v>1</v>
      </c>
      <c r="F2303" s="19">
        <v>99</v>
      </c>
      <c r="G2303" t="s">
        <v>1</v>
      </c>
      <c r="H2303" s="5">
        <v>1</v>
      </c>
      <c r="I2303" t="s">
        <v>442</v>
      </c>
      <c r="J2303" s="15" t="str">
        <f t="shared" si="111"/>
        <v>1-99A-1</v>
      </c>
      <c r="K2303">
        <f>INDEX(FamilyPlateData!I:I,MATCH(I2303,FamilyPlateData!H:H,0))</f>
        <v>5</v>
      </c>
      <c r="L2303" t="str">
        <f>INDEX(FamilyPlateData!J:J,MATCH(I2303,FamilyPlateData!H:H,0))</f>
        <v>A3</v>
      </c>
      <c r="M2303">
        <v>0</v>
      </c>
      <c r="N2303">
        <v>0</v>
      </c>
      <c r="O2303">
        <f>IF(_xlfn.IFNA(INDEX(ShrinkageData!H:H,MATCH(J2303,ShrinkageData!H:H,0)), 0) = 0, 0, 1)</f>
        <v>0</v>
      </c>
      <c r="P2303">
        <v>0</v>
      </c>
      <c r="Q2303">
        <f t="shared" si="114"/>
        <v>0</v>
      </c>
      <c r="R2303" s="1" t="s">
        <v>921</v>
      </c>
      <c r="S2303" s="16">
        <f t="shared" si="113"/>
        <v>0</v>
      </c>
    </row>
    <row r="2304" spans="1:19" x14ac:dyDescent="0.2">
      <c r="A2304" t="str">
        <f>INDEX(FamilyPlateData!$A:$A,MATCH($I2304,FamilyPlateData!$H:$H,0))</f>
        <v>F08M10</v>
      </c>
      <c r="B2304" t="str">
        <f>INDEX(FamilyPlateData!$C:$C,MATCH($I2304,FamilyPlateData!$H:$H,0))</f>
        <v>08</v>
      </c>
      <c r="C2304" t="str">
        <f>INDEX(FamilyPlateData!$D:$D,MATCH($I2304,FamilyPlateData!$H:$H,0))</f>
        <v>10</v>
      </c>
      <c r="D2304">
        <f>INDEX(FamilyPlateData!$B:$B,MATCH($I2304,FamilyPlateData!$H:$H,0))</f>
        <v>3</v>
      </c>
      <c r="E2304">
        <v>1</v>
      </c>
      <c r="F2304" s="19">
        <v>99</v>
      </c>
      <c r="G2304" t="s">
        <v>1</v>
      </c>
      <c r="H2304" s="5">
        <v>2</v>
      </c>
      <c r="I2304" t="s">
        <v>442</v>
      </c>
      <c r="J2304" s="15" t="str">
        <f t="shared" ref="J2304:J2367" si="115">CONCATENATE(I2304,"-",H2304)</f>
        <v>1-99A-2</v>
      </c>
      <c r="K2304">
        <f>INDEX(FamilyPlateData!I:I,MATCH(I2304,FamilyPlateData!H:H,0))</f>
        <v>5</v>
      </c>
      <c r="L2304" t="str">
        <f>INDEX(FamilyPlateData!J:J,MATCH(I2304,FamilyPlateData!H:H,0))</f>
        <v>A3</v>
      </c>
      <c r="M2304">
        <v>0</v>
      </c>
      <c r="N2304">
        <v>0</v>
      </c>
      <c r="O2304">
        <f>IF(_xlfn.IFNA(INDEX(ShrinkageData!H:H,MATCH(J2304,ShrinkageData!H:H,0)), 0) = 0, 0, 1)</f>
        <v>0</v>
      </c>
      <c r="P2304">
        <v>0</v>
      </c>
      <c r="Q2304">
        <f t="shared" si="114"/>
        <v>0</v>
      </c>
      <c r="R2304" s="1" t="s">
        <v>921</v>
      </c>
      <c r="S2304" s="16">
        <f t="shared" si="113"/>
        <v>0</v>
      </c>
    </row>
    <row r="2305" spans="1:19" x14ac:dyDescent="0.2">
      <c r="A2305" t="str">
        <f>INDEX(FamilyPlateData!$A:$A,MATCH($I2305,FamilyPlateData!$H:$H,0))</f>
        <v>F08M10</v>
      </c>
      <c r="B2305" t="str">
        <f>INDEX(FamilyPlateData!$C:$C,MATCH($I2305,FamilyPlateData!$H:$H,0))</f>
        <v>08</v>
      </c>
      <c r="C2305" t="str">
        <f>INDEX(FamilyPlateData!$D:$D,MATCH($I2305,FamilyPlateData!$H:$H,0))</f>
        <v>10</v>
      </c>
      <c r="D2305">
        <f>INDEX(FamilyPlateData!$B:$B,MATCH($I2305,FamilyPlateData!$H:$H,0))</f>
        <v>3</v>
      </c>
      <c r="E2305">
        <v>1</v>
      </c>
      <c r="F2305" s="19">
        <v>99</v>
      </c>
      <c r="G2305" t="s">
        <v>1</v>
      </c>
      <c r="H2305" s="5">
        <v>3</v>
      </c>
      <c r="I2305" t="s">
        <v>442</v>
      </c>
      <c r="J2305" s="15" t="str">
        <f t="shared" si="115"/>
        <v>1-99A-3</v>
      </c>
      <c r="K2305">
        <f>INDEX(FamilyPlateData!I:I,MATCH(I2305,FamilyPlateData!H:H,0))</f>
        <v>5</v>
      </c>
      <c r="L2305" t="str">
        <f>INDEX(FamilyPlateData!J:J,MATCH(I2305,FamilyPlateData!H:H,0))</f>
        <v>A3</v>
      </c>
      <c r="M2305">
        <v>1</v>
      </c>
      <c r="N2305">
        <v>1</v>
      </c>
      <c r="O2305">
        <f>IF(_xlfn.IFNA(INDEX(ShrinkageData!H:H,MATCH(J2305,ShrinkageData!H:H,0)), 0) = 0, 0, 1)</f>
        <v>0</v>
      </c>
      <c r="P2305">
        <v>0</v>
      </c>
      <c r="Q2305">
        <f t="shared" si="114"/>
        <v>1</v>
      </c>
      <c r="R2305" s="1">
        <v>43554</v>
      </c>
      <c r="S2305" s="16">
        <f t="shared" si="113"/>
        <v>117</v>
      </c>
    </row>
    <row r="2306" spans="1:19" x14ac:dyDescent="0.2">
      <c r="A2306" t="str">
        <f>INDEX(FamilyPlateData!$A:$A,MATCH($I2306,FamilyPlateData!$H:$H,0))</f>
        <v>F08M10</v>
      </c>
      <c r="B2306" t="str">
        <f>INDEX(FamilyPlateData!$C:$C,MATCH($I2306,FamilyPlateData!$H:$H,0))</f>
        <v>08</v>
      </c>
      <c r="C2306" t="str">
        <f>INDEX(FamilyPlateData!$D:$D,MATCH($I2306,FamilyPlateData!$H:$H,0))</f>
        <v>10</v>
      </c>
      <c r="D2306">
        <f>INDEX(FamilyPlateData!$B:$B,MATCH($I2306,FamilyPlateData!$H:$H,0))</f>
        <v>3</v>
      </c>
      <c r="E2306">
        <v>1</v>
      </c>
      <c r="F2306" s="19">
        <v>99</v>
      </c>
      <c r="G2306" t="s">
        <v>1</v>
      </c>
      <c r="H2306" s="5">
        <v>4</v>
      </c>
      <c r="I2306" t="s">
        <v>442</v>
      </c>
      <c r="J2306" s="15" t="str">
        <f t="shared" si="115"/>
        <v>1-99A-4</v>
      </c>
      <c r="K2306">
        <f>INDEX(FamilyPlateData!I:I,MATCH(I2306,FamilyPlateData!H:H,0))</f>
        <v>5</v>
      </c>
      <c r="L2306" t="str">
        <f>INDEX(FamilyPlateData!J:J,MATCH(I2306,FamilyPlateData!H:H,0))</f>
        <v>A3</v>
      </c>
      <c r="M2306">
        <v>0</v>
      </c>
      <c r="N2306">
        <v>0</v>
      </c>
      <c r="O2306">
        <f>IF(_xlfn.IFNA(INDEX(ShrinkageData!H:H,MATCH(J2306,ShrinkageData!H:H,0)), 0) = 0, 0, 1)</f>
        <v>0</v>
      </c>
      <c r="P2306">
        <v>0</v>
      </c>
      <c r="Q2306">
        <f t="shared" si="114"/>
        <v>0</v>
      </c>
      <c r="R2306" s="1" t="s">
        <v>921</v>
      </c>
      <c r="S2306" s="16">
        <f t="shared" si="113"/>
        <v>0</v>
      </c>
    </row>
    <row r="2307" spans="1:19" x14ac:dyDescent="0.2">
      <c r="A2307" t="str">
        <f>INDEX(FamilyPlateData!$A:$A,MATCH($I2307,FamilyPlateData!$H:$H,0))</f>
        <v>F08M10</v>
      </c>
      <c r="B2307" t="str">
        <f>INDEX(FamilyPlateData!$C:$C,MATCH($I2307,FamilyPlateData!$H:$H,0))</f>
        <v>08</v>
      </c>
      <c r="C2307" t="str">
        <f>INDEX(FamilyPlateData!$D:$D,MATCH($I2307,FamilyPlateData!$H:$H,0))</f>
        <v>10</v>
      </c>
      <c r="D2307">
        <f>INDEX(FamilyPlateData!$B:$B,MATCH($I2307,FamilyPlateData!$H:$H,0))</f>
        <v>3</v>
      </c>
      <c r="E2307">
        <v>1</v>
      </c>
      <c r="F2307" s="19">
        <v>99</v>
      </c>
      <c r="G2307" t="s">
        <v>1</v>
      </c>
      <c r="H2307" s="5">
        <v>5</v>
      </c>
      <c r="I2307" t="s">
        <v>442</v>
      </c>
      <c r="J2307" s="15" t="str">
        <f t="shared" si="115"/>
        <v>1-99A-5</v>
      </c>
      <c r="K2307">
        <f>INDEX(FamilyPlateData!I:I,MATCH(I2307,FamilyPlateData!H:H,0))</f>
        <v>5</v>
      </c>
      <c r="L2307" t="str">
        <f>INDEX(FamilyPlateData!J:J,MATCH(I2307,FamilyPlateData!H:H,0))</f>
        <v>A3</v>
      </c>
      <c r="M2307">
        <v>0</v>
      </c>
      <c r="N2307">
        <v>0</v>
      </c>
      <c r="O2307">
        <f>IF(_xlfn.IFNA(INDEX(ShrinkageData!H:H,MATCH(J2307,ShrinkageData!H:H,0)), 0) = 0, 0, 1)</f>
        <v>0</v>
      </c>
      <c r="P2307">
        <v>0</v>
      </c>
      <c r="Q2307">
        <f t="shared" ref="Q2307:Q2370" si="116">IF(AND(M2307=1,N2307=1,O2307=0,P2307=0),1,0)</f>
        <v>0</v>
      </c>
      <c r="R2307" s="1" t="s">
        <v>921</v>
      </c>
      <c r="S2307" s="16">
        <f t="shared" ref="S2307:S2370" si="117">IF(AND(R2307 &lt;&gt; "", R2307 &lt;&gt; "n/a"), R2307-DATE(2018,12,3), 0)</f>
        <v>0</v>
      </c>
    </row>
    <row r="2308" spans="1:19" x14ac:dyDescent="0.2">
      <c r="A2308" t="str">
        <f>INDEX(FamilyPlateData!$A:$A,MATCH($I2308,FamilyPlateData!$H:$H,0))</f>
        <v>F08M10</v>
      </c>
      <c r="B2308" t="str">
        <f>INDEX(FamilyPlateData!$C:$C,MATCH($I2308,FamilyPlateData!$H:$H,0))</f>
        <v>08</v>
      </c>
      <c r="C2308" t="str">
        <f>INDEX(FamilyPlateData!$D:$D,MATCH($I2308,FamilyPlateData!$H:$H,0))</f>
        <v>10</v>
      </c>
      <c r="D2308">
        <f>INDEX(FamilyPlateData!$B:$B,MATCH($I2308,FamilyPlateData!$H:$H,0))</f>
        <v>3</v>
      </c>
      <c r="E2308">
        <v>1</v>
      </c>
      <c r="F2308" s="19">
        <v>99</v>
      </c>
      <c r="G2308" t="s">
        <v>1</v>
      </c>
      <c r="H2308" s="5">
        <v>6</v>
      </c>
      <c r="I2308" t="s">
        <v>442</v>
      </c>
      <c r="J2308" s="15" t="str">
        <f t="shared" si="115"/>
        <v>1-99A-6</v>
      </c>
      <c r="K2308">
        <f>INDEX(FamilyPlateData!I:I,MATCH(I2308,FamilyPlateData!H:H,0))</f>
        <v>5</v>
      </c>
      <c r="L2308" t="str">
        <f>INDEX(FamilyPlateData!J:J,MATCH(I2308,FamilyPlateData!H:H,0))</f>
        <v>A3</v>
      </c>
      <c r="M2308">
        <v>1</v>
      </c>
      <c r="N2308">
        <v>1</v>
      </c>
      <c r="O2308">
        <f>IF(_xlfn.IFNA(INDEX(ShrinkageData!H:H,MATCH(J2308,ShrinkageData!H:H,0)), 0) = 0, 0, 1)</f>
        <v>0</v>
      </c>
      <c r="P2308">
        <v>0</v>
      </c>
      <c r="Q2308">
        <f t="shared" si="116"/>
        <v>1</v>
      </c>
      <c r="R2308" s="1">
        <v>43584</v>
      </c>
      <c r="S2308" s="16">
        <f t="shared" si="117"/>
        <v>147</v>
      </c>
    </row>
    <row r="2309" spans="1:19" x14ac:dyDescent="0.2">
      <c r="A2309" t="str">
        <f>INDEX(FamilyPlateData!$A:$A,MATCH($I2309,FamilyPlateData!$H:$H,0))</f>
        <v>F08M10</v>
      </c>
      <c r="B2309" t="str">
        <f>INDEX(FamilyPlateData!$C:$C,MATCH($I2309,FamilyPlateData!$H:$H,0))</f>
        <v>08</v>
      </c>
      <c r="C2309" t="str">
        <f>INDEX(FamilyPlateData!$D:$D,MATCH($I2309,FamilyPlateData!$H:$H,0))</f>
        <v>10</v>
      </c>
      <c r="D2309">
        <f>INDEX(FamilyPlateData!$B:$B,MATCH($I2309,FamilyPlateData!$H:$H,0))</f>
        <v>3</v>
      </c>
      <c r="E2309">
        <v>1</v>
      </c>
      <c r="F2309" s="19">
        <v>99</v>
      </c>
      <c r="G2309" t="s">
        <v>2</v>
      </c>
      <c r="H2309" s="5">
        <v>1</v>
      </c>
      <c r="I2309" t="s">
        <v>443</v>
      </c>
      <c r="J2309" s="15" t="str">
        <f t="shared" si="115"/>
        <v>1-99B-1</v>
      </c>
      <c r="K2309">
        <f>INDEX(FamilyPlateData!I:I,MATCH(I2309,FamilyPlateData!H:H,0))</f>
        <v>5</v>
      </c>
      <c r="L2309" t="str">
        <f>INDEX(FamilyPlateData!J:J,MATCH(I2309,FamilyPlateData!H:H,0))</f>
        <v>A3</v>
      </c>
      <c r="M2309">
        <v>0</v>
      </c>
      <c r="N2309">
        <v>0</v>
      </c>
      <c r="O2309">
        <f>IF(_xlfn.IFNA(INDEX(ShrinkageData!H:H,MATCH(J2309,ShrinkageData!H:H,0)), 0) = 0, 0, 1)</f>
        <v>0</v>
      </c>
      <c r="P2309">
        <v>0</v>
      </c>
      <c r="Q2309">
        <f t="shared" si="116"/>
        <v>0</v>
      </c>
      <c r="R2309" s="1" t="s">
        <v>921</v>
      </c>
      <c r="S2309" s="16">
        <f t="shared" si="117"/>
        <v>0</v>
      </c>
    </row>
    <row r="2310" spans="1:19" x14ac:dyDescent="0.2">
      <c r="A2310" t="str">
        <f>INDEX(FamilyPlateData!$A:$A,MATCH($I2310,FamilyPlateData!$H:$H,0))</f>
        <v>F08M10</v>
      </c>
      <c r="B2310" t="str">
        <f>INDEX(FamilyPlateData!$C:$C,MATCH($I2310,FamilyPlateData!$H:$H,0))</f>
        <v>08</v>
      </c>
      <c r="C2310" t="str">
        <f>INDEX(FamilyPlateData!$D:$D,MATCH($I2310,FamilyPlateData!$H:$H,0))</f>
        <v>10</v>
      </c>
      <c r="D2310">
        <f>INDEX(FamilyPlateData!$B:$B,MATCH($I2310,FamilyPlateData!$H:$H,0))</f>
        <v>3</v>
      </c>
      <c r="E2310">
        <v>1</v>
      </c>
      <c r="F2310" s="19">
        <v>99</v>
      </c>
      <c r="G2310" t="s">
        <v>2</v>
      </c>
      <c r="H2310" s="5">
        <v>2</v>
      </c>
      <c r="I2310" t="s">
        <v>443</v>
      </c>
      <c r="J2310" s="15" t="str">
        <f t="shared" si="115"/>
        <v>1-99B-2</v>
      </c>
      <c r="K2310">
        <f>INDEX(FamilyPlateData!I:I,MATCH(I2310,FamilyPlateData!H:H,0))</f>
        <v>5</v>
      </c>
      <c r="L2310" t="str">
        <f>INDEX(FamilyPlateData!J:J,MATCH(I2310,FamilyPlateData!H:H,0))</f>
        <v>A3</v>
      </c>
      <c r="M2310">
        <v>0</v>
      </c>
      <c r="N2310">
        <v>0</v>
      </c>
      <c r="O2310">
        <f>IF(_xlfn.IFNA(INDEX(ShrinkageData!H:H,MATCH(J2310,ShrinkageData!H:H,0)), 0) = 0, 0, 1)</f>
        <v>0</v>
      </c>
      <c r="P2310">
        <v>0</v>
      </c>
      <c r="Q2310">
        <f t="shared" si="116"/>
        <v>0</v>
      </c>
      <c r="R2310" s="1" t="s">
        <v>921</v>
      </c>
      <c r="S2310" s="16">
        <f t="shared" si="117"/>
        <v>0</v>
      </c>
    </row>
    <row r="2311" spans="1:19" x14ac:dyDescent="0.2">
      <c r="A2311" t="str">
        <f>INDEX(FamilyPlateData!$A:$A,MATCH($I2311,FamilyPlateData!$H:$H,0))</f>
        <v>F08M10</v>
      </c>
      <c r="B2311" t="str">
        <f>INDEX(FamilyPlateData!$C:$C,MATCH($I2311,FamilyPlateData!$H:$H,0))</f>
        <v>08</v>
      </c>
      <c r="C2311" t="str">
        <f>INDEX(FamilyPlateData!$D:$D,MATCH($I2311,FamilyPlateData!$H:$H,0))</f>
        <v>10</v>
      </c>
      <c r="D2311">
        <f>INDEX(FamilyPlateData!$B:$B,MATCH($I2311,FamilyPlateData!$H:$H,0))</f>
        <v>3</v>
      </c>
      <c r="E2311">
        <v>1</v>
      </c>
      <c r="F2311" s="19">
        <v>99</v>
      </c>
      <c r="G2311" t="s">
        <v>2</v>
      </c>
      <c r="H2311" s="5">
        <v>3</v>
      </c>
      <c r="I2311" t="s">
        <v>443</v>
      </c>
      <c r="J2311" s="15" t="str">
        <f t="shared" si="115"/>
        <v>1-99B-3</v>
      </c>
      <c r="K2311">
        <f>INDEX(FamilyPlateData!I:I,MATCH(I2311,FamilyPlateData!H:H,0))</f>
        <v>5</v>
      </c>
      <c r="L2311" t="str">
        <f>INDEX(FamilyPlateData!J:J,MATCH(I2311,FamilyPlateData!H:H,0))</f>
        <v>A3</v>
      </c>
      <c r="M2311">
        <v>0</v>
      </c>
      <c r="N2311">
        <v>0</v>
      </c>
      <c r="O2311">
        <f>IF(_xlfn.IFNA(INDEX(ShrinkageData!H:H,MATCH(J2311,ShrinkageData!H:H,0)), 0) = 0, 0, 1)</f>
        <v>0</v>
      </c>
      <c r="P2311">
        <v>0</v>
      </c>
      <c r="Q2311">
        <f t="shared" si="116"/>
        <v>0</v>
      </c>
      <c r="R2311" s="1" t="s">
        <v>921</v>
      </c>
      <c r="S2311" s="16">
        <f t="shared" si="117"/>
        <v>0</v>
      </c>
    </row>
    <row r="2312" spans="1:19" x14ac:dyDescent="0.2">
      <c r="A2312" t="str">
        <f>INDEX(FamilyPlateData!$A:$A,MATCH($I2312,FamilyPlateData!$H:$H,0))</f>
        <v>F08M10</v>
      </c>
      <c r="B2312" t="str">
        <f>INDEX(FamilyPlateData!$C:$C,MATCH($I2312,FamilyPlateData!$H:$H,0))</f>
        <v>08</v>
      </c>
      <c r="C2312" t="str">
        <f>INDEX(FamilyPlateData!$D:$D,MATCH($I2312,FamilyPlateData!$H:$H,0))</f>
        <v>10</v>
      </c>
      <c r="D2312">
        <f>INDEX(FamilyPlateData!$B:$B,MATCH($I2312,FamilyPlateData!$H:$H,0))</f>
        <v>3</v>
      </c>
      <c r="E2312">
        <v>1</v>
      </c>
      <c r="F2312" s="19">
        <v>99</v>
      </c>
      <c r="G2312" t="s">
        <v>2</v>
      </c>
      <c r="H2312" s="5">
        <v>4</v>
      </c>
      <c r="I2312" t="s">
        <v>443</v>
      </c>
      <c r="J2312" s="15" t="str">
        <f t="shared" si="115"/>
        <v>1-99B-4</v>
      </c>
      <c r="K2312">
        <f>INDEX(FamilyPlateData!I:I,MATCH(I2312,FamilyPlateData!H:H,0))</f>
        <v>5</v>
      </c>
      <c r="L2312" t="str">
        <f>INDEX(FamilyPlateData!J:J,MATCH(I2312,FamilyPlateData!H:H,0))</f>
        <v>A3</v>
      </c>
      <c r="M2312">
        <v>1</v>
      </c>
      <c r="N2312">
        <v>1</v>
      </c>
      <c r="O2312">
        <f>IF(_xlfn.IFNA(INDEX(ShrinkageData!H:H,MATCH(J2312,ShrinkageData!H:H,0)), 0) = 0, 0, 1)</f>
        <v>0</v>
      </c>
      <c r="P2312">
        <v>0</v>
      </c>
      <c r="Q2312">
        <f t="shared" si="116"/>
        <v>1</v>
      </c>
      <c r="R2312" s="1">
        <v>43585</v>
      </c>
      <c r="S2312" s="16">
        <f t="shared" si="117"/>
        <v>148</v>
      </c>
    </row>
    <row r="2313" spans="1:19" x14ac:dyDescent="0.2">
      <c r="A2313" t="str">
        <f>INDEX(FamilyPlateData!$A:$A,MATCH($I2313,FamilyPlateData!$H:$H,0))</f>
        <v>F08M10</v>
      </c>
      <c r="B2313" t="str">
        <f>INDEX(FamilyPlateData!$C:$C,MATCH($I2313,FamilyPlateData!$H:$H,0))</f>
        <v>08</v>
      </c>
      <c r="C2313" t="str">
        <f>INDEX(FamilyPlateData!$D:$D,MATCH($I2313,FamilyPlateData!$H:$H,0))</f>
        <v>10</v>
      </c>
      <c r="D2313">
        <f>INDEX(FamilyPlateData!$B:$B,MATCH($I2313,FamilyPlateData!$H:$H,0))</f>
        <v>3</v>
      </c>
      <c r="E2313">
        <v>1</v>
      </c>
      <c r="F2313" s="19">
        <v>99</v>
      </c>
      <c r="G2313" t="s">
        <v>2</v>
      </c>
      <c r="H2313" s="5">
        <v>5</v>
      </c>
      <c r="I2313" t="s">
        <v>443</v>
      </c>
      <c r="J2313" s="15" t="str">
        <f t="shared" si="115"/>
        <v>1-99B-5</v>
      </c>
      <c r="K2313">
        <f>INDEX(FamilyPlateData!I:I,MATCH(I2313,FamilyPlateData!H:H,0))</f>
        <v>5</v>
      </c>
      <c r="L2313" t="str">
        <f>INDEX(FamilyPlateData!J:J,MATCH(I2313,FamilyPlateData!H:H,0))</f>
        <v>A3</v>
      </c>
      <c r="M2313">
        <v>1</v>
      </c>
      <c r="N2313">
        <v>1</v>
      </c>
      <c r="O2313">
        <f>IF(_xlfn.IFNA(INDEX(ShrinkageData!H:H,MATCH(J2313,ShrinkageData!H:H,0)), 0) = 0, 0, 1)</f>
        <v>1</v>
      </c>
      <c r="P2313">
        <v>0</v>
      </c>
      <c r="Q2313">
        <f t="shared" si="116"/>
        <v>0</v>
      </c>
      <c r="R2313" s="1">
        <v>43578</v>
      </c>
      <c r="S2313" s="16">
        <f t="shared" si="117"/>
        <v>141</v>
      </c>
    </row>
    <row r="2314" spans="1:19" x14ac:dyDescent="0.2">
      <c r="A2314" t="str">
        <f>INDEX(FamilyPlateData!$A:$A,MATCH($I2314,FamilyPlateData!$H:$H,0))</f>
        <v>F08M10</v>
      </c>
      <c r="B2314" t="str">
        <f>INDEX(FamilyPlateData!$C:$C,MATCH($I2314,FamilyPlateData!$H:$H,0))</f>
        <v>08</v>
      </c>
      <c r="C2314" t="str">
        <f>INDEX(FamilyPlateData!$D:$D,MATCH($I2314,FamilyPlateData!$H:$H,0))</f>
        <v>10</v>
      </c>
      <c r="D2314">
        <f>INDEX(FamilyPlateData!$B:$B,MATCH($I2314,FamilyPlateData!$H:$H,0))</f>
        <v>3</v>
      </c>
      <c r="E2314">
        <v>1</v>
      </c>
      <c r="F2314" s="19">
        <v>99</v>
      </c>
      <c r="G2314" t="s">
        <v>2</v>
      </c>
      <c r="H2314" s="5">
        <v>6</v>
      </c>
      <c r="I2314" t="s">
        <v>443</v>
      </c>
      <c r="J2314" s="15" t="str">
        <f t="shared" si="115"/>
        <v>1-99B-6</v>
      </c>
      <c r="K2314">
        <f>INDEX(FamilyPlateData!I:I,MATCH(I2314,FamilyPlateData!H:H,0))</f>
        <v>5</v>
      </c>
      <c r="L2314" t="str">
        <f>INDEX(FamilyPlateData!J:J,MATCH(I2314,FamilyPlateData!H:H,0))</f>
        <v>A3</v>
      </c>
      <c r="M2314">
        <v>1</v>
      </c>
      <c r="N2314" s="7">
        <v>1</v>
      </c>
      <c r="O2314">
        <f>IF(_xlfn.IFNA(INDEX(ShrinkageData!H:H,MATCH(J2314,ShrinkageData!H:H,0)), 0) = 0, 0, 1)</f>
        <v>0</v>
      </c>
      <c r="P2314" s="7">
        <v>0</v>
      </c>
      <c r="Q2314">
        <f t="shared" si="116"/>
        <v>1</v>
      </c>
      <c r="R2314" s="2">
        <v>43600</v>
      </c>
      <c r="S2314" s="16">
        <f t="shared" si="117"/>
        <v>163</v>
      </c>
    </row>
    <row r="2315" spans="1:19" x14ac:dyDescent="0.2">
      <c r="A2315" t="str">
        <f>INDEX(FamilyPlateData!$A:$A,MATCH($I2315,FamilyPlateData!$H:$H,0))</f>
        <v>F05M05</v>
      </c>
      <c r="B2315" t="str">
        <f>INDEX(FamilyPlateData!$C:$C,MATCH($I2315,FamilyPlateData!$H:$H,0))</f>
        <v>05</v>
      </c>
      <c r="C2315" t="str">
        <f>INDEX(FamilyPlateData!$D:$D,MATCH($I2315,FamilyPlateData!$H:$H,0))</f>
        <v>05</v>
      </c>
      <c r="D2315">
        <f>INDEX(FamilyPlateData!$B:$B,MATCH($I2315,FamilyPlateData!$H:$H,0))</f>
        <v>2</v>
      </c>
      <c r="E2315">
        <v>1</v>
      </c>
      <c r="F2315" s="19">
        <v>99</v>
      </c>
      <c r="G2315" t="s">
        <v>3</v>
      </c>
      <c r="H2315" s="5">
        <v>1</v>
      </c>
      <c r="I2315" t="s">
        <v>444</v>
      </c>
      <c r="J2315" s="15" t="str">
        <f t="shared" si="115"/>
        <v>1-99C-1</v>
      </c>
      <c r="K2315">
        <f>INDEX(FamilyPlateData!I:I,MATCH(I2315,FamilyPlateData!H:H,0))</f>
        <v>5</v>
      </c>
      <c r="L2315" t="str">
        <f>INDEX(FamilyPlateData!J:J,MATCH(I2315,FamilyPlateData!H:H,0))</f>
        <v>A1</v>
      </c>
      <c r="M2315">
        <v>1</v>
      </c>
      <c r="N2315">
        <v>1</v>
      </c>
      <c r="O2315">
        <f>IF(_xlfn.IFNA(INDEX(ShrinkageData!H:H,MATCH(J2315,ShrinkageData!H:H,0)), 0) = 0, 0, 1)</f>
        <v>1</v>
      </c>
      <c r="P2315">
        <v>0</v>
      </c>
      <c r="Q2315">
        <f t="shared" si="116"/>
        <v>0</v>
      </c>
      <c r="R2315" s="1">
        <v>43583</v>
      </c>
      <c r="S2315" s="16">
        <f t="shared" si="117"/>
        <v>146</v>
      </c>
    </row>
    <row r="2316" spans="1:19" x14ac:dyDescent="0.2">
      <c r="A2316" t="str">
        <f>INDEX(FamilyPlateData!$A:$A,MATCH($I2316,FamilyPlateData!$H:$H,0))</f>
        <v>F05M05</v>
      </c>
      <c r="B2316" t="str">
        <f>INDEX(FamilyPlateData!$C:$C,MATCH($I2316,FamilyPlateData!$H:$H,0))</f>
        <v>05</v>
      </c>
      <c r="C2316" t="str">
        <f>INDEX(FamilyPlateData!$D:$D,MATCH($I2316,FamilyPlateData!$H:$H,0))</f>
        <v>05</v>
      </c>
      <c r="D2316">
        <f>INDEX(FamilyPlateData!$B:$B,MATCH($I2316,FamilyPlateData!$H:$H,0))</f>
        <v>2</v>
      </c>
      <c r="E2316">
        <v>1</v>
      </c>
      <c r="F2316" s="19">
        <v>99</v>
      </c>
      <c r="G2316" t="s">
        <v>3</v>
      </c>
      <c r="H2316" s="5">
        <v>2</v>
      </c>
      <c r="I2316" t="s">
        <v>444</v>
      </c>
      <c r="J2316" s="15" t="str">
        <f t="shared" si="115"/>
        <v>1-99C-2</v>
      </c>
      <c r="K2316">
        <f>INDEX(FamilyPlateData!I:I,MATCH(I2316,FamilyPlateData!H:H,0))</f>
        <v>5</v>
      </c>
      <c r="L2316" t="str">
        <f>INDEX(FamilyPlateData!J:J,MATCH(I2316,FamilyPlateData!H:H,0))</f>
        <v>A1</v>
      </c>
      <c r="M2316">
        <v>1</v>
      </c>
      <c r="N2316">
        <v>1</v>
      </c>
      <c r="O2316">
        <f>IF(_xlfn.IFNA(INDEX(ShrinkageData!H:H,MATCH(J2316,ShrinkageData!H:H,0)), 0) = 0, 0, 1)</f>
        <v>0</v>
      </c>
      <c r="P2316">
        <v>0</v>
      </c>
      <c r="Q2316">
        <f t="shared" si="116"/>
        <v>1</v>
      </c>
      <c r="R2316" s="1">
        <v>43595</v>
      </c>
      <c r="S2316" s="16">
        <f t="shared" si="117"/>
        <v>158</v>
      </c>
    </row>
    <row r="2317" spans="1:19" x14ac:dyDescent="0.2">
      <c r="A2317" t="str">
        <f>INDEX(FamilyPlateData!$A:$A,MATCH($I2317,FamilyPlateData!$H:$H,0))</f>
        <v>F05M05</v>
      </c>
      <c r="B2317" t="str">
        <f>INDEX(FamilyPlateData!$C:$C,MATCH($I2317,FamilyPlateData!$H:$H,0))</f>
        <v>05</v>
      </c>
      <c r="C2317" t="str">
        <f>INDEX(FamilyPlateData!$D:$D,MATCH($I2317,FamilyPlateData!$H:$H,0))</f>
        <v>05</v>
      </c>
      <c r="D2317">
        <f>INDEX(FamilyPlateData!$B:$B,MATCH($I2317,FamilyPlateData!$H:$H,0))</f>
        <v>2</v>
      </c>
      <c r="E2317">
        <v>1</v>
      </c>
      <c r="F2317" s="19">
        <v>99</v>
      </c>
      <c r="G2317" t="s">
        <v>3</v>
      </c>
      <c r="H2317" s="5">
        <v>3</v>
      </c>
      <c r="I2317" t="s">
        <v>444</v>
      </c>
      <c r="J2317" s="15" t="str">
        <f t="shared" si="115"/>
        <v>1-99C-3</v>
      </c>
      <c r="K2317">
        <f>INDEX(FamilyPlateData!I:I,MATCH(I2317,FamilyPlateData!H:H,0))</f>
        <v>5</v>
      </c>
      <c r="L2317" t="str">
        <f>INDEX(FamilyPlateData!J:J,MATCH(I2317,FamilyPlateData!H:H,0))</f>
        <v>A1</v>
      </c>
      <c r="M2317">
        <v>1</v>
      </c>
      <c r="N2317">
        <v>1</v>
      </c>
      <c r="O2317">
        <f>IF(_xlfn.IFNA(INDEX(ShrinkageData!H:H,MATCH(J2317,ShrinkageData!H:H,0)), 0) = 0, 0, 1)</f>
        <v>0</v>
      </c>
      <c r="P2317">
        <v>0</v>
      </c>
      <c r="Q2317">
        <f t="shared" si="116"/>
        <v>1</v>
      </c>
      <c r="R2317" s="1">
        <v>43585</v>
      </c>
      <c r="S2317" s="16">
        <f t="shared" si="117"/>
        <v>148</v>
      </c>
    </row>
    <row r="2318" spans="1:19" x14ac:dyDescent="0.2">
      <c r="A2318" t="str">
        <f>INDEX(FamilyPlateData!$A:$A,MATCH($I2318,FamilyPlateData!$H:$H,0))</f>
        <v>F05M05</v>
      </c>
      <c r="B2318" t="str">
        <f>INDEX(FamilyPlateData!$C:$C,MATCH($I2318,FamilyPlateData!$H:$H,0))</f>
        <v>05</v>
      </c>
      <c r="C2318" t="str">
        <f>INDEX(FamilyPlateData!$D:$D,MATCH($I2318,FamilyPlateData!$H:$H,0))</f>
        <v>05</v>
      </c>
      <c r="D2318">
        <f>INDEX(FamilyPlateData!$B:$B,MATCH($I2318,FamilyPlateData!$H:$H,0))</f>
        <v>2</v>
      </c>
      <c r="E2318">
        <v>1</v>
      </c>
      <c r="F2318" s="19">
        <v>99</v>
      </c>
      <c r="G2318" t="s">
        <v>3</v>
      </c>
      <c r="H2318" s="5">
        <v>4</v>
      </c>
      <c r="I2318" t="s">
        <v>444</v>
      </c>
      <c r="J2318" s="15" t="str">
        <f t="shared" si="115"/>
        <v>1-99C-4</v>
      </c>
      <c r="K2318">
        <f>INDEX(FamilyPlateData!I:I,MATCH(I2318,FamilyPlateData!H:H,0))</f>
        <v>5</v>
      </c>
      <c r="L2318" t="str">
        <f>INDEX(FamilyPlateData!J:J,MATCH(I2318,FamilyPlateData!H:H,0))</f>
        <v>A1</v>
      </c>
      <c r="M2318">
        <v>1</v>
      </c>
      <c r="N2318">
        <v>1</v>
      </c>
      <c r="O2318">
        <f>IF(_xlfn.IFNA(INDEX(ShrinkageData!H:H,MATCH(J2318,ShrinkageData!H:H,0)), 0) = 0, 0, 1)</f>
        <v>0</v>
      </c>
      <c r="P2318">
        <v>0</v>
      </c>
      <c r="Q2318">
        <f t="shared" si="116"/>
        <v>1</v>
      </c>
      <c r="R2318" s="1">
        <v>43589</v>
      </c>
      <c r="S2318" s="16">
        <f t="shared" si="117"/>
        <v>152</v>
      </c>
    </row>
    <row r="2319" spans="1:19" x14ac:dyDescent="0.2">
      <c r="A2319" t="str">
        <f>INDEX(FamilyPlateData!$A:$A,MATCH($I2319,FamilyPlateData!$H:$H,0))</f>
        <v>F05M05</v>
      </c>
      <c r="B2319" t="str">
        <f>INDEX(FamilyPlateData!$C:$C,MATCH($I2319,FamilyPlateData!$H:$H,0))</f>
        <v>05</v>
      </c>
      <c r="C2319" t="str">
        <f>INDEX(FamilyPlateData!$D:$D,MATCH($I2319,FamilyPlateData!$H:$H,0))</f>
        <v>05</v>
      </c>
      <c r="D2319">
        <f>INDEX(FamilyPlateData!$B:$B,MATCH($I2319,FamilyPlateData!$H:$H,0))</f>
        <v>2</v>
      </c>
      <c r="E2319">
        <v>1</v>
      </c>
      <c r="F2319" s="19">
        <v>99</v>
      </c>
      <c r="G2319" t="s">
        <v>3</v>
      </c>
      <c r="H2319" s="5">
        <v>5</v>
      </c>
      <c r="I2319" t="s">
        <v>444</v>
      </c>
      <c r="J2319" s="15" t="str">
        <f t="shared" si="115"/>
        <v>1-99C-5</v>
      </c>
      <c r="K2319">
        <f>INDEX(FamilyPlateData!I:I,MATCH(I2319,FamilyPlateData!H:H,0))</f>
        <v>5</v>
      </c>
      <c r="L2319" t="str">
        <f>INDEX(FamilyPlateData!J:J,MATCH(I2319,FamilyPlateData!H:H,0))</f>
        <v>A1</v>
      </c>
      <c r="M2319">
        <v>1</v>
      </c>
      <c r="N2319">
        <v>1</v>
      </c>
      <c r="O2319">
        <f>IF(_xlfn.IFNA(INDEX(ShrinkageData!H:H,MATCH(J2319,ShrinkageData!H:H,0)), 0) = 0, 0, 1)</f>
        <v>0</v>
      </c>
      <c r="P2319">
        <v>0</v>
      </c>
      <c r="Q2319">
        <f t="shared" si="116"/>
        <v>1</v>
      </c>
      <c r="R2319" s="1">
        <v>43591</v>
      </c>
      <c r="S2319" s="16">
        <f t="shared" si="117"/>
        <v>154</v>
      </c>
    </row>
    <row r="2320" spans="1:19" x14ac:dyDescent="0.2">
      <c r="A2320" t="str">
        <f>INDEX(FamilyPlateData!$A:$A,MATCH($I2320,FamilyPlateData!$H:$H,0))</f>
        <v>F05M05</v>
      </c>
      <c r="B2320" t="str">
        <f>INDEX(FamilyPlateData!$C:$C,MATCH($I2320,FamilyPlateData!$H:$H,0))</f>
        <v>05</v>
      </c>
      <c r="C2320" t="str">
        <f>INDEX(FamilyPlateData!$D:$D,MATCH($I2320,FamilyPlateData!$H:$H,0))</f>
        <v>05</v>
      </c>
      <c r="D2320">
        <f>INDEX(FamilyPlateData!$B:$B,MATCH($I2320,FamilyPlateData!$H:$H,0))</f>
        <v>2</v>
      </c>
      <c r="E2320">
        <v>1</v>
      </c>
      <c r="F2320" s="19">
        <v>99</v>
      </c>
      <c r="G2320" t="s">
        <v>3</v>
      </c>
      <c r="H2320" s="5">
        <v>6</v>
      </c>
      <c r="I2320" t="s">
        <v>444</v>
      </c>
      <c r="J2320" s="15" t="str">
        <f t="shared" si="115"/>
        <v>1-99C-6</v>
      </c>
      <c r="K2320">
        <f>INDEX(FamilyPlateData!I:I,MATCH(I2320,FamilyPlateData!H:H,0))</f>
        <v>5</v>
      </c>
      <c r="L2320" t="str">
        <f>INDEX(FamilyPlateData!J:J,MATCH(I2320,FamilyPlateData!H:H,0))</f>
        <v>A1</v>
      </c>
      <c r="M2320">
        <v>1</v>
      </c>
      <c r="N2320" s="7">
        <v>1</v>
      </c>
      <c r="O2320">
        <f>IF(_xlfn.IFNA(INDEX(ShrinkageData!H:H,MATCH(J2320,ShrinkageData!H:H,0)), 0) = 0, 0, 1)</f>
        <v>0</v>
      </c>
      <c r="P2320" s="7">
        <v>0</v>
      </c>
      <c r="Q2320">
        <f t="shared" si="116"/>
        <v>1</v>
      </c>
      <c r="R2320" s="2">
        <v>43600</v>
      </c>
      <c r="S2320" s="16">
        <f t="shared" si="117"/>
        <v>163</v>
      </c>
    </row>
    <row r="2321" spans="1:20" x14ac:dyDescent="0.2">
      <c r="A2321" t="str">
        <f>INDEX(FamilyPlateData!$A:$A,MATCH($I2321,FamilyPlateData!$H:$H,0))</f>
        <v>F05M05</v>
      </c>
      <c r="B2321" t="str">
        <f>INDEX(FamilyPlateData!$C:$C,MATCH($I2321,FamilyPlateData!$H:$H,0))</f>
        <v>05</v>
      </c>
      <c r="C2321" t="str">
        <f>INDEX(FamilyPlateData!$D:$D,MATCH($I2321,FamilyPlateData!$H:$H,0))</f>
        <v>05</v>
      </c>
      <c r="D2321">
        <f>INDEX(FamilyPlateData!$B:$B,MATCH($I2321,FamilyPlateData!$H:$H,0))</f>
        <v>2</v>
      </c>
      <c r="E2321">
        <v>1</v>
      </c>
      <c r="F2321" s="19">
        <v>99</v>
      </c>
      <c r="G2321" t="s">
        <v>4</v>
      </c>
      <c r="H2321" s="5">
        <v>1</v>
      </c>
      <c r="I2321" t="s">
        <v>445</v>
      </c>
      <c r="J2321" s="15" t="str">
        <f t="shared" si="115"/>
        <v>1-99D-1</v>
      </c>
      <c r="K2321">
        <f>INDEX(FamilyPlateData!I:I,MATCH(I2321,FamilyPlateData!H:H,0))</f>
        <v>5</v>
      </c>
      <c r="L2321" t="str">
        <f>INDEX(FamilyPlateData!J:J,MATCH(I2321,FamilyPlateData!H:H,0))</f>
        <v>A1</v>
      </c>
      <c r="M2321">
        <v>1</v>
      </c>
      <c r="N2321">
        <v>1</v>
      </c>
      <c r="O2321">
        <f>IF(_xlfn.IFNA(INDEX(ShrinkageData!H:H,MATCH(J2321,ShrinkageData!H:H,0)), 0) = 0, 0, 1)</f>
        <v>0</v>
      </c>
      <c r="P2321">
        <v>0</v>
      </c>
      <c r="Q2321">
        <f t="shared" si="116"/>
        <v>1</v>
      </c>
      <c r="R2321" s="1">
        <v>43585</v>
      </c>
      <c r="S2321" s="16">
        <f t="shared" si="117"/>
        <v>148</v>
      </c>
    </row>
    <row r="2322" spans="1:20" x14ac:dyDescent="0.2">
      <c r="A2322" t="str">
        <f>INDEX(FamilyPlateData!$A:$A,MATCH($I2322,FamilyPlateData!$H:$H,0))</f>
        <v>F05M05</v>
      </c>
      <c r="B2322" t="str">
        <f>INDEX(FamilyPlateData!$C:$C,MATCH($I2322,FamilyPlateData!$H:$H,0))</f>
        <v>05</v>
      </c>
      <c r="C2322" t="str">
        <f>INDEX(FamilyPlateData!$D:$D,MATCH($I2322,FamilyPlateData!$H:$H,0))</f>
        <v>05</v>
      </c>
      <c r="D2322">
        <f>INDEX(FamilyPlateData!$B:$B,MATCH($I2322,FamilyPlateData!$H:$H,0))</f>
        <v>2</v>
      </c>
      <c r="E2322">
        <v>1</v>
      </c>
      <c r="F2322" s="19">
        <v>99</v>
      </c>
      <c r="G2322" t="s">
        <v>4</v>
      </c>
      <c r="H2322" s="5">
        <v>2</v>
      </c>
      <c r="I2322" t="s">
        <v>445</v>
      </c>
      <c r="J2322" s="15" t="str">
        <f t="shared" si="115"/>
        <v>1-99D-2</v>
      </c>
      <c r="K2322">
        <f>INDEX(FamilyPlateData!I:I,MATCH(I2322,FamilyPlateData!H:H,0))</f>
        <v>5</v>
      </c>
      <c r="L2322" t="str">
        <f>INDEX(FamilyPlateData!J:J,MATCH(I2322,FamilyPlateData!H:H,0))</f>
        <v>A1</v>
      </c>
      <c r="M2322">
        <v>1</v>
      </c>
      <c r="N2322">
        <v>1</v>
      </c>
      <c r="O2322">
        <f>IF(_xlfn.IFNA(INDEX(ShrinkageData!H:H,MATCH(J2322,ShrinkageData!H:H,0)), 0) = 0, 0, 1)</f>
        <v>0</v>
      </c>
      <c r="P2322">
        <v>0</v>
      </c>
      <c r="Q2322">
        <f t="shared" si="116"/>
        <v>1</v>
      </c>
      <c r="R2322" s="1">
        <v>43585</v>
      </c>
      <c r="S2322" s="16">
        <f t="shared" si="117"/>
        <v>148</v>
      </c>
    </row>
    <row r="2323" spans="1:20" x14ac:dyDescent="0.2">
      <c r="A2323" t="str">
        <f>INDEX(FamilyPlateData!$A:$A,MATCH($I2323,FamilyPlateData!$H:$H,0))</f>
        <v>F05M05</v>
      </c>
      <c r="B2323" t="str">
        <f>INDEX(FamilyPlateData!$C:$C,MATCH($I2323,FamilyPlateData!$H:$H,0))</f>
        <v>05</v>
      </c>
      <c r="C2323" t="str">
        <f>INDEX(FamilyPlateData!$D:$D,MATCH($I2323,FamilyPlateData!$H:$H,0))</f>
        <v>05</v>
      </c>
      <c r="D2323">
        <f>INDEX(FamilyPlateData!$B:$B,MATCH($I2323,FamilyPlateData!$H:$H,0))</f>
        <v>2</v>
      </c>
      <c r="E2323">
        <v>1</v>
      </c>
      <c r="F2323" s="19">
        <v>99</v>
      </c>
      <c r="G2323" t="s">
        <v>4</v>
      </c>
      <c r="H2323" s="5">
        <v>3</v>
      </c>
      <c r="I2323" t="s">
        <v>445</v>
      </c>
      <c r="J2323" s="15" t="str">
        <f t="shared" si="115"/>
        <v>1-99D-3</v>
      </c>
      <c r="K2323">
        <f>INDEX(FamilyPlateData!I:I,MATCH(I2323,FamilyPlateData!H:H,0))</f>
        <v>5</v>
      </c>
      <c r="L2323" t="str">
        <f>INDEX(FamilyPlateData!J:J,MATCH(I2323,FamilyPlateData!H:H,0))</f>
        <v>A1</v>
      </c>
      <c r="M2323">
        <v>1</v>
      </c>
      <c r="N2323" s="7">
        <v>1</v>
      </c>
      <c r="O2323">
        <f>IF(_xlfn.IFNA(INDEX(ShrinkageData!H:H,MATCH(J2323,ShrinkageData!H:H,0)), 0) = 0, 0, 1)</f>
        <v>0</v>
      </c>
      <c r="P2323" s="7">
        <v>0</v>
      </c>
      <c r="Q2323">
        <f t="shared" si="116"/>
        <v>1</v>
      </c>
      <c r="R2323" s="2">
        <v>43600</v>
      </c>
      <c r="S2323" s="16">
        <f t="shared" si="117"/>
        <v>163</v>
      </c>
    </row>
    <row r="2324" spans="1:20" x14ac:dyDescent="0.2">
      <c r="A2324" t="str">
        <f>INDEX(FamilyPlateData!$A:$A,MATCH($I2324,FamilyPlateData!$H:$H,0))</f>
        <v>F05M05</v>
      </c>
      <c r="B2324" t="str">
        <f>INDEX(FamilyPlateData!$C:$C,MATCH($I2324,FamilyPlateData!$H:$H,0))</f>
        <v>05</v>
      </c>
      <c r="C2324" t="str">
        <f>INDEX(FamilyPlateData!$D:$D,MATCH($I2324,FamilyPlateData!$H:$H,0))</f>
        <v>05</v>
      </c>
      <c r="D2324">
        <f>INDEX(FamilyPlateData!$B:$B,MATCH($I2324,FamilyPlateData!$H:$H,0))</f>
        <v>2</v>
      </c>
      <c r="E2324">
        <v>1</v>
      </c>
      <c r="F2324" s="19">
        <v>99</v>
      </c>
      <c r="G2324" t="s">
        <v>4</v>
      </c>
      <c r="H2324" s="5">
        <v>4</v>
      </c>
      <c r="I2324" t="s">
        <v>445</v>
      </c>
      <c r="J2324" s="15" t="str">
        <f t="shared" si="115"/>
        <v>1-99D-4</v>
      </c>
      <c r="K2324">
        <f>INDEX(FamilyPlateData!I:I,MATCH(I2324,FamilyPlateData!H:H,0))</f>
        <v>5</v>
      </c>
      <c r="L2324" t="str">
        <f>INDEX(FamilyPlateData!J:J,MATCH(I2324,FamilyPlateData!H:H,0))</f>
        <v>A1</v>
      </c>
      <c r="M2324">
        <v>1</v>
      </c>
      <c r="N2324">
        <v>1</v>
      </c>
      <c r="O2324">
        <f>IF(_xlfn.IFNA(INDEX(ShrinkageData!H:H,MATCH(J2324,ShrinkageData!H:H,0)), 0) = 0, 0, 1)</f>
        <v>1</v>
      </c>
      <c r="P2324">
        <v>0</v>
      </c>
      <c r="Q2324">
        <f t="shared" si="116"/>
        <v>0</v>
      </c>
      <c r="R2324" s="1">
        <v>43584</v>
      </c>
      <c r="S2324" s="16">
        <f t="shared" si="117"/>
        <v>147</v>
      </c>
    </row>
    <row r="2325" spans="1:20" x14ac:dyDescent="0.2">
      <c r="A2325" t="str">
        <f>INDEX(FamilyPlateData!$A:$A,MATCH($I2325,FamilyPlateData!$H:$H,0))</f>
        <v>F05M05</v>
      </c>
      <c r="B2325" t="str">
        <f>INDEX(FamilyPlateData!$C:$C,MATCH($I2325,FamilyPlateData!$H:$H,0))</f>
        <v>05</v>
      </c>
      <c r="C2325" t="str">
        <f>INDEX(FamilyPlateData!$D:$D,MATCH($I2325,FamilyPlateData!$H:$H,0))</f>
        <v>05</v>
      </c>
      <c r="D2325">
        <f>INDEX(FamilyPlateData!$B:$B,MATCH($I2325,FamilyPlateData!$H:$H,0))</f>
        <v>2</v>
      </c>
      <c r="E2325">
        <v>1</v>
      </c>
      <c r="F2325" s="19">
        <v>99</v>
      </c>
      <c r="G2325" t="s">
        <v>4</v>
      </c>
      <c r="H2325" s="5">
        <v>5</v>
      </c>
      <c r="I2325" t="s">
        <v>445</v>
      </c>
      <c r="J2325" s="15" t="str">
        <f t="shared" si="115"/>
        <v>1-99D-5</v>
      </c>
      <c r="K2325">
        <f>INDEX(FamilyPlateData!I:I,MATCH(I2325,FamilyPlateData!H:H,0))</f>
        <v>5</v>
      </c>
      <c r="L2325" t="str">
        <f>INDEX(FamilyPlateData!J:J,MATCH(I2325,FamilyPlateData!H:H,0))</f>
        <v>A1</v>
      </c>
      <c r="M2325">
        <v>1</v>
      </c>
      <c r="N2325">
        <v>1</v>
      </c>
      <c r="O2325">
        <f>IF(_xlfn.IFNA(INDEX(ShrinkageData!H:H,MATCH(J2325,ShrinkageData!H:H,0)), 0) = 0, 0, 1)</f>
        <v>0</v>
      </c>
      <c r="P2325">
        <v>0</v>
      </c>
      <c r="Q2325">
        <f t="shared" si="116"/>
        <v>1</v>
      </c>
      <c r="R2325" s="1">
        <v>43585</v>
      </c>
      <c r="S2325" s="16">
        <f t="shared" si="117"/>
        <v>148</v>
      </c>
    </row>
    <row r="2326" spans="1:20" x14ac:dyDescent="0.2">
      <c r="A2326" t="str">
        <f>INDEX(FamilyPlateData!$A:$A,MATCH($I2326,FamilyPlateData!$H:$H,0))</f>
        <v>F05M05</v>
      </c>
      <c r="B2326" t="str">
        <f>INDEX(FamilyPlateData!$C:$C,MATCH($I2326,FamilyPlateData!$H:$H,0))</f>
        <v>05</v>
      </c>
      <c r="C2326" t="str">
        <f>INDEX(FamilyPlateData!$D:$D,MATCH($I2326,FamilyPlateData!$H:$H,0))</f>
        <v>05</v>
      </c>
      <c r="D2326">
        <f>INDEX(FamilyPlateData!$B:$B,MATCH($I2326,FamilyPlateData!$H:$H,0))</f>
        <v>2</v>
      </c>
      <c r="E2326">
        <v>1</v>
      </c>
      <c r="F2326" s="19">
        <v>99</v>
      </c>
      <c r="G2326" t="s">
        <v>4</v>
      </c>
      <c r="H2326" s="5">
        <v>6</v>
      </c>
      <c r="I2326" t="s">
        <v>445</v>
      </c>
      <c r="J2326" s="15" t="str">
        <f t="shared" si="115"/>
        <v>1-99D-6</v>
      </c>
      <c r="K2326">
        <f>INDEX(FamilyPlateData!I:I,MATCH(I2326,FamilyPlateData!H:H,0))</f>
        <v>5</v>
      </c>
      <c r="L2326" t="str">
        <f>INDEX(FamilyPlateData!J:J,MATCH(I2326,FamilyPlateData!H:H,0))</f>
        <v>A1</v>
      </c>
      <c r="M2326">
        <v>1</v>
      </c>
      <c r="N2326">
        <v>1</v>
      </c>
      <c r="O2326">
        <f>IF(_xlfn.IFNA(INDEX(ShrinkageData!H:H,MATCH(J2326,ShrinkageData!H:H,0)), 0) = 0, 0, 1)</f>
        <v>0</v>
      </c>
      <c r="P2326">
        <v>0</v>
      </c>
      <c r="Q2326">
        <f t="shared" si="116"/>
        <v>1</v>
      </c>
      <c r="R2326" s="1">
        <v>43591</v>
      </c>
      <c r="S2326" s="16">
        <f t="shared" si="117"/>
        <v>154</v>
      </c>
    </row>
    <row r="2327" spans="1:20" x14ac:dyDescent="0.2">
      <c r="A2327" t="str">
        <f>INDEX(FamilyPlateData!$A:$A,MATCH($I2327,FamilyPlateData!$H:$H,0))</f>
        <v>F03M01</v>
      </c>
      <c r="B2327" t="str">
        <f>INDEX(FamilyPlateData!$C:$C,MATCH($I2327,FamilyPlateData!$H:$H,0))</f>
        <v>03</v>
      </c>
      <c r="C2327" t="str">
        <f>INDEX(FamilyPlateData!$D:$D,MATCH($I2327,FamilyPlateData!$H:$H,0))</f>
        <v>01</v>
      </c>
      <c r="D2327">
        <f>INDEX(FamilyPlateData!$B:$B,MATCH($I2327,FamilyPlateData!$H:$H,0))</f>
        <v>1</v>
      </c>
      <c r="E2327">
        <v>1</v>
      </c>
      <c r="F2327" s="19">
        <v>100</v>
      </c>
      <c r="G2327" t="s">
        <v>1</v>
      </c>
      <c r="H2327" s="5">
        <v>1</v>
      </c>
      <c r="I2327" t="s">
        <v>446</v>
      </c>
      <c r="J2327" s="15" t="str">
        <f t="shared" si="115"/>
        <v>1-100A-1</v>
      </c>
      <c r="K2327">
        <f>INDEX(FamilyPlateData!I:I,MATCH(I2327,FamilyPlateData!H:H,0))</f>
        <v>5</v>
      </c>
      <c r="L2327" t="str">
        <f>INDEX(FamilyPlateData!J:J,MATCH(I2327,FamilyPlateData!H:H,0))</f>
        <v>n/a</v>
      </c>
      <c r="M2327">
        <v>0</v>
      </c>
      <c r="N2327">
        <v>1</v>
      </c>
      <c r="O2327">
        <f>IF(_xlfn.IFNA(INDEX(ShrinkageData!H:H,MATCH(J2327,ShrinkageData!H:H,0)), 0) = 0, 0, 1)</f>
        <v>0</v>
      </c>
      <c r="P2327">
        <v>1</v>
      </c>
      <c r="Q2327">
        <f t="shared" si="116"/>
        <v>0</v>
      </c>
      <c r="R2327" s="1">
        <v>43566</v>
      </c>
      <c r="S2327" s="16">
        <f t="shared" si="117"/>
        <v>129</v>
      </c>
      <c r="T2327" t="s">
        <v>920</v>
      </c>
    </row>
    <row r="2328" spans="1:20" x14ac:dyDescent="0.2">
      <c r="A2328" t="str">
        <f>INDEX(FamilyPlateData!$A:$A,MATCH($I2328,FamilyPlateData!$H:$H,0))</f>
        <v>F03M01</v>
      </c>
      <c r="B2328" t="str">
        <f>INDEX(FamilyPlateData!$C:$C,MATCH($I2328,FamilyPlateData!$H:$H,0))</f>
        <v>03</v>
      </c>
      <c r="C2328" t="str">
        <f>INDEX(FamilyPlateData!$D:$D,MATCH($I2328,FamilyPlateData!$H:$H,0))</f>
        <v>01</v>
      </c>
      <c r="D2328">
        <f>INDEX(FamilyPlateData!$B:$B,MATCH($I2328,FamilyPlateData!$H:$H,0))</f>
        <v>1</v>
      </c>
      <c r="E2328">
        <v>1</v>
      </c>
      <c r="F2328" s="19">
        <v>100</v>
      </c>
      <c r="G2328" t="s">
        <v>1</v>
      </c>
      <c r="H2328" s="5">
        <v>2</v>
      </c>
      <c r="I2328" t="s">
        <v>446</v>
      </c>
      <c r="J2328" s="15" t="str">
        <f t="shared" si="115"/>
        <v>1-100A-2</v>
      </c>
      <c r="K2328">
        <f>INDEX(FamilyPlateData!I:I,MATCH(I2328,FamilyPlateData!H:H,0))</f>
        <v>5</v>
      </c>
      <c r="L2328" t="str">
        <f>INDEX(FamilyPlateData!J:J,MATCH(I2328,FamilyPlateData!H:H,0))</f>
        <v>n/a</v>
      </c>
      <c r="M2328">
        <v>0</v>
      </c>
      <c r="N2328">
        <v>0</v>
      </c>
      <c r="O2328">
        <f>IF(_xlfn.IFNA(INDEX(ShrinkageData!H:H,MATCH(J2328,ShrinkageData!H:H,0)), 0) = 0, 0, 1)</f>
        <v>0</v>
      </c>
      <c r="P2328">
        <v>0</v>
      </c>
      <c r="Q2328">
        <f t="shared" si="116"/>
        <v>0</v>
      </c>
      <c r="R2328" s="1" t="s">
        <v>921</v>
      </c>
      <c r="S2328" s="16">
        <f t="shared" si="117"/>
        <v>0</v>
      </c>
    </row>
    <row r="2329" spans="1:20" x14ac:dyDescent="0.2">
      <c r="A2329" t="str">
        <f>INDEX(FamilyPlateData!$A:$A,MATCH($I2329,FamilyPlateData!$H:$H,0))</f>
        <v>F03M01</v>
      </c>
      <c r="B2329" t="str">
        <f>INDEX(FamilyPlateData!$C:$C,MATCH($I2329,FamilyPlateData!$H:$H,0))</f>
        <v>03</v>
      </c>
      <c r="C2329" t="str">
        <f>INDEX(FamilyPlateData!$D:$D,MATCH($I2329,FamilyPlateData!$H:$H,0))</f>
        <v>01</v>
      </c>
      <c r="D2329">
        <f>INDEX(FamilyPlateData!$B:$B,MATCH($I2329,FamilyPlateData!$H:$H,0))</f>
        <v>1</v>
      </c>
      <c r="E2329">
        <v>1</v>
      </c>
      <c r="F2329" s="19">
        <v>100</v>
      </c>
      <c r="G2329" t="s">
        <v>1</v>
      </c>
      <c r="H2329" s="5">
        <v>3</v>
      </c>
      <c r="I2329" t="s">
        <v>446</v>
      </c>
      <c r="J2329" s="15" t="str">
        <f t="shared" si="115"/>
        <v>1-100A-3</v>
      </c>
      <c r="K2329">
        <f>INDEX(FamilyPlateData!I:I,MATCH(I2329,FamilyPlateData!H:H,0))</f>
        <v>5</v>
      </c>
      <c r="L2329" t="str">
        <f>INDEX(FamilyPlateData!J:J,MATCH(I2329,FamilyPlateData!H:H,0))</f>
        <v>n/a</v>
      </c>
      <c r="M2329">
        <v>1</v>
      </c>
      <c r="N2329" s="7">
        <v>1</v>
      </c>
      <c r="O2329">
        <f>IF(_xlfn.IFNA(INDEX(ShrinkageData!H:H,MATCH(J2329,ShrinkageData!H:H,0)), 0) = 0, 0, 1)</f>
        <v>0</v>
      </c>
      <c r="P2329" s="7">
        <v>0</v>
      </c>
      <c r="Q2329">
        <f t="shared" si="116"/>
        <v>1</v>
      </c>
      <c r="R2329" s="2">
        <v>43600</v>
      </c>
      <c r="S2329" s="16">
        <f t="shared" si="117"/>
        <v>163</v>
      </c>
    </row>
    <row r="2330" spans="1:20" x14ac:dyDescent="0.2">
      <c r="A2330" t="str">
        <f>INDEX(FamilyPlateData!$A:$A,MATCH($I2330,FamilyPlateData!$H:$H,0))</f>
        <v>F03M01</v>
      </c>
      <c r="B2330" t="str">
        <f>INDEX(FamilyPlateData!$C:$C,MATCH($I2330,FamilyPlateData!$H:$H,0))</f>
        <v>03</v>
      </c>
      <c r="C2330" t="str">
        <f>INDEX(FamilyPlateData!$D:$D,MATCH($I2330,FamilyPlateData!$H:$H,0))</f>
        <v>01</v>
      </c>
      <c r="D2330">
        <f>INDEX(FamilyPlateData!$B:$B,MATCH($I2330,FamilyPlateData!$H:$H,0))</f>
        <v>1</v>
      </c>
      <c r="E2330">
        <v>1</v>
      </c>
      <c r="F2330" s="19">
        <v>100</v>
      </c>
      <c r="G2330" t="s">
        <v>1</v>
      </c>
      <c r="H2330" s="5">
        <v>4</v>
      </c>
      <c r="I2330" t="s">
        <v>446</v>
      </c>
      <c r="J2330" s="15" t="str">
        <f t="shared" si="115"/>
        <v>1-100A-4</v>
      </c>
      <c r="K2330">
        <f>INDEX(FamilyPlateData!I:I,MATCH(I2330,FamilyPlateData!H:H,0))</f>
        <v>5</v>
      </c>
      <c r="L2330" t="str">
        <f>INDEX(FamilyPlateData!J:J,MATCH(I2330,FamilyPlateData!H:H,0))</f>
        <v>n/a</v>
      </c>
      <c r="M2330">
        <v>0</v>
      </c>
      <c r="N2330">
        <v>0</v>
      </c>
      <c r="O2330">
        <f>IF(_xlfn.IFNA(INDEX(ShrinkageData!H:H,MATCH(J2330,ShrinkageData!H:H,0)), 0) = 0, 0, 1)</f>
        <v>0</v>
      </c>
      <c r="P2330">
        <v>0</v>
      </c>
      <c r="Q2330">
        <f t="shared" si="116"/>
        <v>0</v>
      </c>
      <c r="R2330" s="1" t="s">
        <v>921</v>
      </c>
      <c r="S2330" s="16">
        <f t="shared" si="117"/>
        <v>0</v>
      </c>
    </row>
    <row r="2331" spans="1:20" x14ac:dyDescent="0.2">
      <c r="A2331" t="str">
        <f>INDEX(FamilyPlateData!$A:$A,MATCH($I2331,FamilyPlateData!$H:$H,0))</f>
        <v>F03M01</v>
      </c>
      <c r="B2331" t="str">
        <f>INDEX(FamilyPlateData!$C:$C,MATCH($I2331,FamilyPlateData!$H:$H,0))</f>
        <v>03</v>
      </c>
      <c r="C2331" t="str">
        <f>INDEX(FamilyPlateData!$D:$D,MATCH($I2331,FamilyPlateData!$H:$H,0))</f>
        <v>01</v>
      </c>
      <c r="D2331">
        <f>INDEX(FamilyPlateData!$B:$B,MATCH($I2331,FamilyPlateData!$H:$H,0))</f>
        <v>1</v>
      </c>
      <c r="E2331">
        <v>1</v>
      </c>
      <c r="F2331" s="19">
        <v>100</v>
      </c>
      <c r="G2331" t="s">
        <v>1</v>
      </c>
      <c r="H2331" s="5">
        <v>5</v>
      </c>
      <c r="I2331" t="s">
        <v>446</v>
      </c>
      <c r="J2331" s="15" t="str">
        <f t="shared" si="115"/>
        <v>1-100A-5</v>
      </c>
      <c r="K2331">
        <f>INDEX(FamilyPlateData!I:I,MATCH(I2331,FamilyPlateData!H:H,0))</f>
        <v>5</v>
      </c>
      <c r="L2331" t="str">
        <f>INDEX(FamilyPlateData!J:J,MATCH(I2331,FamilyPlateData!H:H,0))</f>
        <v>n/a</v>
      </c>
      <c r="M2331">
        <v>1</v>
      </c>
      <c r="N2331" s="7">
        <v>1</v>
      </c>
      <c r="O2331">
        <f>IF(_xlfn.IFNA(INDEX(ShrinkageData!H:H,MATCH(J2331,ShrinkageData!H:H,0)), 0) = 0, 0, 1)</f>
        <v>0</v>
      </c>
      <c r="P2331" s="7">
        <v>0</v>
      </c>
      <c r="Q2331">
        <f t="shared" si="116"/>
        <v>1</v>
      </c>
      <c r="R2331" s="2">
        <v>43600</v>
      </c>
      <c r="S2331" s="16">
        <f t="shared" si="117"/>
        <v>163</v>
      </c>
    </row>
    <row r="2332" spans="1:20" x14ac:dyDescent="0.2">
      <c r="A2332" t="str">
        <f>INDEX(FamilyPlateData!$A:$A,MATCH($I2332,FamilyPlateData!$H:$H,0))</f>
        <v>F03M01</v>
      </c>
      <c r="B2332" t="str">
        <f>INDEX(FamilyPlateData!$C:$C,MATCH($I2332,FamilyPlateData!$H:$H,0))</f>
        <v>03</v>
      </c>
      <c r="C2332" t="str">
        <f>INDEX(FamilyPlateData!$D:$D,MATCH($I2332,FamilyPlateData!$H:$H,0))</f>
        <v>01</v>
      </c>
      <c r="D2332">
        <f>INDEX(FamilyPlateData!$B:$B,MATCH($I2332,FamilyPlateData!$H:$H,0))</f>
        <v>1</v>
      </c>
      <c r="E2332">
        <v>1</v>
      </c>
      <c r="F2332" s="19">
        <v>100</v>
      </c>
      <c r="G2332" t="s">
        <v>1</v>
      </c>
      <c r="H2332" s="5">
        <v>6</v>
      </c>
      <c r="I2332" t="s">
        <v>446</v>
      </c>
      <c r="J2332" s="15" t="str">
        <f t="shared" si="115"/>
        <v>1-100A-6</v>
      </c>
      <c r="K2332">
        <f>INDEX(FamilyPlateData!I:I,MATCH(I2332,FamilyPlateData!H:H,0))</f>
        <v>5</v>
      </c>
      <c r="L2332" t="str">
        <f>INDEX(FamilyPlateData!J:J,MATCH(I2332,FamilyPlateData!H:H,0))</f>
        <v>n/a</v>
      </c>
      <c r="M2332">
        <v>0</v>
      </c>
      <c r="N2332">
        <v>0</v>
      </c>
      <c r="O2332">
        <f>IF(_xlfn.IFNA(INDEX(ShrinkageData!H:H,MATCH(J2332,ShrinkageData!H:H,0)), 0) = 0, 0, 1)</f>
        <v>0</v>
      </c>
      <c r="P2332">
        <v>0</v>
      </c>
      <c r="Q2332">
        <f t="shared" si="116"/>
        <v>0</v>
      </c>
      <c r="R2332" s="1" t="s">
        <v>921</v>
      </c>
      <c r="S2332" s="16">
        <f t="shared" si="117"/>
        <v>0</v>
      </c>
    </row>
    <row r="2333" spans="1:20" x14ac:dyDescent="0.2">
      <c r="A2333" t="str">
        <f>INDEX(FamilyPlateData!$A:$A,MATCH($I2333,FamilyPlateData!$H:$H,0))</f>
        <v>F03M01</v>
      </c>
      <c r="B2333" t="str">
        <f>INDEX(FamilyPlateData!$C:$C,MATCH($I2333,FamilyPlateData!$H:$H,0))</f>
        <v>03</v>
      </c>
      <c r="C2333" t="str">
        <f>INDEX(FamilyPlateData!$D:$D,MATCH($I2333,FamilyPlateData!$H:$H,0))</f>
        <v>01</v>
      </c>
      <c r="D2333">
        <f>INDEX(FamilyPlateData!$B:$B,MATCH($I2333,FamilyPlateData!$H:$H,0))</f>
        <v>1</v>
      </c>
      <c r="E2333">
        <v>1</v>
      </c>
      <c r="F2333" s="19">
        <v>100</v>
      </c>
      <c r="G2333" t="s">
        <v>2</v>
      </c>
      <c r="H2333" s="5">
        <v>1</v>
      </c>
      <c r="I2333" t="s">
        <v>447</v>
      </c>
      <c r="J2333" s="15" t="str">
        <f t="shared" si="115"/>
        <v>1-100B-1</v>
      </c>
      <c r="K2333">
        <f>INDEX(FamilyPlateData!I:I,MATCH(I2333,FamilyPlateData!H:H,0))</f>
        <v>5</v>
      </c>
      <c r="L2333" t="str">
        <f>INDEX(FamilyPlateData!J:J,MATCH(I2333,FamilyPlateData!H:H,0))</f>
        <v>n/a</v>
      </c>
      <c r="M2333">
        <v>1</v>
      </c>
      <c r="N2333">
        <v>1</v>
      </c>
      <c r="O2333">
        <f>IF(_xlfn.IFNA(INDEX(ShrinkageData!H:H,MATCH(J2333,ShrinkageData!H:H,0)), 0) = 0, 0, 1)</f>
        <v>1</v>
      </c>
      <c r="P2333">
        <v>0</v>
      </c>
      <c r="Q2333">
        <f t="shared" si="116"/>
        <v>0</v>
      </c>
      <c r="R2333" s="1">
        <v>43593</v>
      </c>
      <c r="S2333" s="16">
        <f t="shared" si="117"/>
        <v>156</v>
      </c>
    </row>
    <row r="2334" spans="1:20" x14ac:dyDescent="0.2">
      <c r="A2334" t="str">
        <f>INDEX(FamilyPlateData!$A:$A,MATCH($I2334,FamilyPlateData!$H:$H,0))</f>
        <v>F03M01</v>
      </c>
      <c r="B2334" t="str">
        <f>INDEX(FamilyPlateData!$C:$C,MATCH($I2334,FamilyPlateData!$H:$H,0))</f>
        <v>03</v>
      </c>
      <c r="C2334" t="str">
        <f>INDEX(FamilyPlateData!$D:$D,MATCH($I2334,FamilyPlateData!$H:$H,0))</f>
        <v>01</v>
      </c>
      <c r="D2334">
        <f>INDEX(FamilyPlateData!$B:$B,MATCH($I2334,FamilyPlateData!$H:$H,0))</f>
        <v>1</v>
      </c>
      <c r="E2334">
        <v>1</v>
      </c>
      <c r="F2334" s="19">
        <v>100</v>
      </c>
      <c r="G2334" t="s">
        <v>2</v>
      </c>
      <c r="H2334" s="5">
        <v>2</v>
      </c>
      <c r="I2334" t="s">
        <v>447</v>
      </c>
      <c r="J2334" s="15" t="str">
        <f t="shared" si="115"/>
        <v>1-100B-2</v>
      </c>
      <c r="K2334">
        <f>INDEX(FamilyPlateData!I:I,MATCH(I2334,FamilyPlateData!H:H,0))</f>
        <v>5</v>
      </c>
      <c r="L2334" t="str">
        <f>INDEX(FamilyPlateData!J:J,MATCH(I2334,FamilyPlateData!H:H,0))</f>
        <v>n/a</v>
      </c>
      <c r="M2334">
        <v>0</v>
      </c>
      <c r="N2334">
        <v>0</v>
      </c>
      <c r="O2334">
        <f>IF(_xlfn.IFNA(INDEX(ShrinkageData!H:H,MATCH(J2334,ShrinkageData!H:H,0)), 0) = 0, 0, 1)</f>
        <v>0</v>
      </c>
      <c r="P2334">
        <v>1</v>
      </c>
      <c r="Q2334">
        <f t="shared" si="116"/>
        <v>0</v>
      </c>
      <c r="R2334" s="1" t="s">
        <v>921</v>
      </c>
      <c r="S2334" s="16">
        <f t="shared" si="117"/>
        <v>0</v>
      </c>
    </row>
    <row r="2335" spans="1:20" x14ac:dyDescent="0.2">
      <c r="A2335" t="str">
        <f>INDEX(FamilyPlateData!$A:$A,MATCH($I2335,FamilyPlateData!$H:$H,0))</f>
        <v>F03M01</v>
      </c>
      <c r="B2335" t="str">
        <f>INDEX(FamilyPlateData!$C:$C,MATCH($I2335,FamilyPlateData!$H:$H,0))</f>
        <v>03</v>
      </c>
      <c r="C2335" t="str">
        <f>INDEX(FamilyPlateData!$D:$D,MATCH($I2335,FamilyPlateData!$H:$H,0))</f>
        <v>01</v>
      </c>
      <c r="D2335">
        <f>INDEX(FamilyPlateData!$B:$B,MATCH($I2335,FamilyPlateData!$H:$H,0))</f>
        <v>1</v>
      </c>
      <c r="E2335">
        <v>1</v>
      </c>
      <c r="F2335" s="19">
        <v>100</v>
      </c>
      <c r="G2335" t="s">
        <v>2</v>
      </c>
      <c r="H2335" s="5">
        <v>3</v>
      </c>
      <c r="I2335" t="s">
        <v>447</v>
      </c>
      <c r="J2335" s="15" t="str">
        <f t="shared" si="115"/>
        <v>1-100B-3</v>
      </c>
      <c r="K2335">
        <f>INDEX(FamilyPlateData!I:I,MATCH(I2335,FamilyPlateData!H:H,0))</f>
        <v>5</v>
      </c>
      <c r="L2335" t="str">
        <f>INDEX(FamilyPlateData!J:J,MATCH(I2335,FamilyPlateData!H:H,0))</f>
        <v>n/a</v>
      </c>
      <c r="M2335">
        <v>0</v>
      </c>
      <c r="N2335">
        <v>0</v>
      </c>
      <c r="O2335">
        <f>IF(_xlfn.IFNA(INDEX(ShrinkageData!H:H,MATCH(J2335,ShrinkageData!H:H,0)), 0) = 0, 0, 1)</f>
        <v>0</v>
      </c>
      <c r="P2335">
        <v>0</v>
      </c>
      <c r="Q2335">
        <f t="shared" si="116"/>
        <v>0</v>
      </c>
      <c r="R2335" s="1" t="s">
        <v>921</v>
      </c>
      <c r="S2335" s="16">
        <f t="shared" si="117"/>
        <v>0</v>
      </c>
    </row>
    <row r="2336" spans="1:20" x14ac:dyDescent="0.2">
      <c r="A2336" t="str">
        <f>INDEX(FamilyPlateData!$A:$A,MATCH($I2336,FamilyPlateData!$H:$H,0))</f>
        <v>F03M01</v>
      </c>
      <c r="B2336" t="str">
        <f>INDEX(FamilyPlateData!$C:$C,MATCH($I2336,FamilyPlateData!$H:$H,0))</f>
        <v>03</v>
      </c>
      <c r="C2336" t="str">
        <f>INDEX(FamilyPlateData!$D:$D,MATCH($I2336,FamilyPlateData!$H:$H,0))</f>
        <v>01</v>
      </c>
      <c r="D2336">
        <f>INDEX(FamilyPlateData!$B:$B,MATCH($I2336,FamilyPlateData!$H:$H,0))</f>
        <v>1</v>
      </c>
      <c r="E2336">
        <v>1</v>
      </c>
      <c r="F2336" s="19">
        <v>100</v>
      </c>
      <c r="G2336" t="s">
        <v>2</v>
      </c>
      <c r="H2336" s="5">
        <v>4</v>
      </c>
      <c r="I2336" t="s">
        <v>447</v>
      </c>
      <c r="J2336" s="15" t="str">
        <f t="shared" si="115"/>
        <v>1-100B-4</v>
      </c>
      <c r="K2336">
        <f>INDEX(FamilyPlateData!I:I,MATCH(I2336,FamilyPlateData!H:H,0))</f>
        <v>5</v>
      </c>
      <c r="L2336" t="str">
        <f>INDEX(FamilyPlateData!J:J,MATCH(I2336,FamilyPlateData!H:H,0))</f>
        <v>n/a</v>
      </c>
      <c r="M2336">
        <v>0</v>
      </c>
      <c r="N2336" s="7">
        <v>1</v>
      </c>
      <c r="O2336">
        <f>IF(_xlfn.IFNA(INDEX(ShrinkageData!H:H,MATCH(J2336,ShrinkageData!H:H,0)), 0) = 0, 0, 1)</f>
        <v>0</v>
      </c>
      <c r="P2336" s="7">
        <v>1</v>
      </c>
      <c r="Q2336">
        <f t="shared" si="116"/>
        <v>0</v>
      </c>
      <c r="R2336" s="2">
        <v>43600</v>
      </c>
      <c r="S2336" s="16">
        <f t="shared" si="117"/>
        <v>163</v>
      </c>
    </row>
    <row r="2337" spans="1:19" x14ac:dyDescent="0.2">
      <c r="A2337" t="str">
        <f>INDEX(FamilyPlateData!$A:$A,MATCH($I2337,FamilyPlateData!$H:$H,0))</f>
        <v>F03M01</v>
      </c>
      <c r="B2337" t="str">
        <f>INDEX(FamilyPlateData!$C:$C,MATCH($I2337,FamilyPlateData!$H:$H,0))</f>
        <v>03</v>
      </c>
      <c r="C2337" t="str">
        <f>INDEX(FamilyPlateData!$D:$D,MATCH($I2337,FamilyPlateData!$H:$H,0))</f>
        <v>01</v>
      </c>
      <c r="D2337">
        <f>INDEX(FamilyPlateData!$B:$B,MATCH($I2337,FamilyPlateData!$H:$H,0))</f>
        <v>1</v>
      </c>
      <c r="E2337">
        <v>1</v>
      </c>
      <c r="F2337" s="19">
        <v>100</v>
      </c>
      <c r="G2337" t="s">
        <v>2</v>
      </c>
      <c r="H2337" s="5">
        <v>5</v>
      </c>
      <c r="I2337" t="s">
        <v>447</v>
      </c>
      <c r="J2337" s="15" t="str">
        <f t="shared" si="115"/>
        <v>1-100B-5</v>
      </c>
      <c r="K2337">
        <f>INDEX(FamilyPlateData!I:I,MATCH(I2337,FamilyPlateData!H:H,0))</f>
        <v>5</v>
      </c>
      <c r="L2337" t="str">
        <f>INDEX(FamilyPlateData!J:J,MATCH(I2337,FamilyPlateData!H:H,0))</f>
        <v>n/a</v>
      </c>
      <c r="M2337">
        <v>1</v>
      </c>
      <c r="N2337" s="7">
        <v>1</v>
      </c>
      <c r="O2337">
        <f>IF(_xlfn.IFNA(INDEX(ShrinkageData!H:H,MATCH(J2337,ShrinkageData!H:H,0)), 0) = 0, 0, 1)</f>
        <v>0</v>
      </c>
      <c r="P2337" s="7">
        <v>0</v>
      </c>
      <c r="Q2337">
        <f t="shared" si="116"/>
        <v>1</v>
      </c>
      <c r="R2337" s="2">
        <v>43600</v>
      </c>
      <c r="S2337" s="16">
        <f t="shared" si="117"/>
        <v>163</v>
      </c>
    </row>
    <row r="2338" spans="1:19" x14ac:dyDescent="0.2">
      <c r="A2338" t="str">
        <f>INDEX(FamilyPlateData!$A:$A,MATCH($I2338,FamilyPlateData!$H:$H,0))</f>
        <v>F03M01</v>
      </c>
      <c r="B2338" t="str">
        <f>INDEX(FamilyPlateData!$C:$C,MATCH($I2338,FamilyPlateData!$H:$H,0))</f>
        <v>03</v>
      </c>
      <c r="C2338" t="str">
        <f>INDEX(FamilyPlateData!$D:$D,MATCH($I2338,FamilyPlateData!$H:$H,0))</f>
        <v>01</v>
      </c>
      <c r="D2338">
        <f>INDEX(FamilyPlateData!$B:$B,MATCH($I2338,FamilyPlateData!$H:$H,0))</f>
        <v>1</v>
      </c>
      <c r="E2338">
        <v>1</v>
      </c>
      <c r="F2338" s="19">
        <v>100</v>
      </c>
      <c r="G2338" t="s">
        <v>2</v>
      </c>
      <c r="H2338" s="5">
        <v>6</v>
      </c>
      <c r="I2338" t="s">
        <v>447</v>
      </c>
      <c r="J2338" s="15" t="str">
        <f t="shared" si="115"/>
        <v>1-100B-6</v>
      </c>
      <c r="K2338">
        <f>INDEX(FamilyPlateData!I:I,MATCH(I2338,FamilyPlateData!H:H,0))</f>
        <v>5</v>
      </c>
      <c r="L2338" t="str">
        <f>INDEX(FamilyPlateData!J:J,MATCH(I2338,FamilyPlateData!H:H,0))</f>
        <v>n/a</v>
      </c>
      <c r="M2338">
        <v>1</v>
      </c>
      <c r="N2338">
        <v>1</v>
      </c>
      <c r="O2338">
        <f>IF(_xlfn.IFNA(INDEX(ShrinkageData!H:H,MATCH(J2338,ShrinkageData!H:H,0)), 0) = 0, 0, 1)</f>
        <v>1</v>
      </c>
      <c r="P2338">
        <v>0</v>
      </c>
      <c r="Q2338">
        <f t="shared" si="116"/>
        <v>0</v>
      </c>
      <c r="R2338" s="1">
        <v>43583</v>
      </c>
      <c r="S2338" s="16">
        <f t="shared" si="117"/>
        <v>146</v>
      </c>
    </row>
    <row r="2339" spans="1:19" x14ac:dyDescent="0.2">
      <c r="A2339" t="str">
        <f>INDEX(FamilyPlateData!$A:$A,MATCH($I2339,FamilyPlateData!$H:$H,0))</f>
        <v>F11M15</v>
      </c>
      <c r="B2339" t="str">
        <f>INDEX(FamilyPlateData!$C:$C,MATCH($I2339,FamilyPlateData!$H:$H,0))</f>
        <v>11</v>
      </c>
      <c r="C2339" t="str">
        <f>INDEX(FamilyPlateData!$D:$D,MATCH($I2339,FamilyPlateData!$H:$H,0))</f>
        <v>15</v>
      </c>
      <c r="D2339">
        <f>INDEX(FamilyPlateData!$B:$B,MATCH($I2339,FamilyPlateData!$H:$H,0))</f>
        <v>4</v>
      </c>
      <c r="E2339">
        <v>1</v>
      </c>
      <c r="F2339" s="19">
        <v>100</v>
      </c>
      <c r="G2339" t="s">
        <v>3</v>
      </c>
      <c r="H2339" s="5">
        <v>1</v>
      </c>
      <c r="I2339" t="s">
        <v>448</v>
      </c>
      <c r="J2339" s="15" t="str">
        <f t="shared" si="115"/>
        <v>1-100C-1</v>
      </c>
      <c r="K2339">
        <f>INDEX(FamilyPlateData!I:I,MATCH(I2339,FamilyPlateData!H:H,0))</f>
        <v>5</v>
      </c>
      <c r="L2339" t="str">
        <f>INDEX(FamilyPlateData!J:J,MATCH(I2339,FamilyPlateData!H:H,0))</f>
        <v>A3</v>
      </c>
      <c r="M2339">
        <v>1</v>
      </c>
      <c r="N2339" s="7">
        <v>1</v>
      </c>
      <c r="O2339">
        <f>IF(_xlfn.IFNA(INDEX(ShrinkageData!H:H,MATCH(J2339,ShrinkageData!H:H,0)), 0) = 0, 0, 1)</f>
        <v>0</v>
      </c>
      <c r="P2339" s="7">
        <v>0</v>
      </c>
      <c r="Q2339">
        <f t="shared" si="116"/>
        <v>1</v>
      </c>
      <c r="R2339" s="2">
        <v>43600</v>
      </c>
      <c r="S2339" s="16">
        <f t="shared" si="117"/>
        <v>163</v>
      </c>
    </row>
    <row r="2340" spans="1:19" x14ac:dyDescent="0.2">
      <c r="A2340" t="str">
        <f>INDEX(FamilyPlateData!$A:$A,MATCH($I2340,FamilyPlateData!$H:$H,0))</f>
        <v>F11M15</v>
      </c>
      <c r="B2340" t="str">
        <f>INDEX(FamilyPlateData!$C:$C,MATCH($I2340,FamilyPlateData!$H:$H,0))</f>
        <v>11</v>
      </c>
      <c r="C2340" t="str">
        <f>INDEX(FamilyPlateData!$D:$D,MATCH($I2340,FamilyPlateData!$H:$H,0))</f>
        <v>15</v>
      </c>
      <c r="D2340">
        <f>INDEX(FamilyPlateData!$B:$B,MATCH($I2340,FamilyPlateData!$H:$H,0))</f>
        <v>4</v>
      </c>
      <c r="E2340">
        <v>1</v>
      </c>
      <c r="F2340" s="19">
        <v>100</v>
      </c>
      <c r="G2340" t="s">
        <v>3</v>
      </c>
      <c r="H2340" s="5">
        <v>2</v>
      </c>
      <c r="I2340" t="s">
        <v>448</v>
      </c>
      <c r="J2340" s="15" t="str">
        <f t="shared" si="115"/>
        <v>1-100C-2</v>
      </c>
      <c r="K2340">
        <f>INDEX(FamilyPlateData!I:I,MATCH(I2340,FamilyPlateData!H:H,0))</f>
        <v>5</v>
      </c>
      <c r="L2340" t="str">
        <f>INDEX(FamilyPlateData!J:J,MATCH(I2340,FamilyPlateData!H:H,0))</f>
        <v>A3</v>
      </c>
      <c r="M2340">
        <v>1</v>
      </c>
      <c r="N2340" s="7">
        <v>1</v>
      </c>
      <c r="O2340">
        <f>IF(_xlfn.IFNA(INDEX(ShrinkageData!H:H,MATCH(J2340,ShrinkageData!H:H,0)), 0) = 0, 0, 1)</f>
        <v>0</v>
      </c>
      <c r="P2340" s="7">
        <v>0</v>
      </c>
      <c r="Q2340">
        <f t="shared" si="116"/>
        <v>1</v>
      </c>
      <c r="R2340" s="2">
        <v>43600</v>
      </c>
      <c r="S2340" s="16">
        <f t="shared" si="117"/>
        <v>163</v>
      </c>
    </row>
    <row r="2341" spans="1:19" x14ac:dyDescent="0.2">
      <c r="A2341" t="str">
        <f>INDEX(FamilyPlateData!$A:$A,MATCH($I2341,FamilyPlateData!$H:$H,0))</f>
        <v>F11M15</v>
      </c>
      <c r="B2341" t="str">
        <f>INDEX(FamilyPlateData!$C:$C,MATCH($I2341,FamilyPlateData!$H:$H,0))</f>
        <v>11</v>
      </c>
      <c r="C2341" t="str">
        <f>INDEX(FamilyPlateData!$D:$D,MATCH($I2341,FamilyPlateData!$H:$H,0))</f>
        <v>15</v>
      </c>
      <c r="D2341">
        <f>INDEX(FamilyPlateData!$B:$B,MATCH($I2341,FamilyPlateData!$H:$H,0))</f>
        <v>4</v>
      </c>
      <c r="E2341">
        <v>1</v>
      </c>
      <c r="F2341" s="19">
        <v>100</v>
      </c>
      <c r="G2341" t="s">
        <v>3</v>
      </c>
      <c r="H2341" s="5">
        <v>3</v>
      </c>
      <c r="I2341" t="s">
        <v>448</v>
      </c>
      <c r="J2341" s="15" t="str">
        <f t="shared" si="115"/>
        <v>1-100C-3</v>
      </c>
      <c r="K2341">
        <f>INDEX(FamilyPlateData!I:I,MATCH(I2341,FamilyPlateData!H:H,0))</f>
        <v>5</v>
      </c>
      <c r="L2341" t="str">
        <f>INDEX(FamilyPlateData!J:J,MATCH(I2341,FamilyPlateData!H:H,0))</f>
        <v>A3</v>
      </c>
      <c r="M2341">
        <v>1</v>
      </c>
      <c r="N2341">
        <v>1</v>
      </c>
      <c r="O2341">
        <f>IF(_xlfn.IFNA(INDEX(ShrinkageData!H:H,MATCH(J2341,ShrinkageData!H:H,0)), 0) = 0, 0, 1)</f>
        <v>0</v>
      </c>
      <c r="P2341">
        <v>0</v>
      </c>
      <c r="Q2341">
        <f t="shared" si="116"/>
        <v>1</v>
      </c>
      <c r="R2341" s="1">
        <v>43595</v>
      </c>
      <c r="S2341" s="16">
        <f t="shared" si="117"/>
        <v>158</v>
      </c>
    </row>
    <row r="2342" spans="1:19" x14ac:dyDescent="0.2">
      <c r="A2342" t="str">
        <f>INDEX(FamilyPlateData!$A:$A,MATCH($I2342,FamilyPlateData!$H:$H,0))</f>
        <v>F11M15</v>
      </c>
      <c r="B2342" t="str">
        <f>INDEX(FamilyPlateData!$C:$C,MATCH($I2342,FamilyPlateData!$H:$H,0))</f>
        <v>11</v>
      </c>
      <c r="C2342" t="str">
        <f>INDEX(FamilyPlateData!$D:$D,MATCH($I2342,FamilyPlateData!$H:$H,0))</f>
        <v>15</v>
      </c>
      <c r="D2342">
        <f>INDEX(FamilyPlateData!$B:$B,MATCH($I2342,FamilyPlateData!$H:$H,0))</f>
        <v>4</v>
      </c>
      <c r="E2342">
        <v>1</v>
      </c>
      <c r="F2342" s="19">
        <v>100</v>
      </c>
      <c r="G2342" t="s">
        <v>3</v>
      </c>
      <c r="H2342" s="5">
        <v>4</v>
      </c>
      <c r="I2342" t="s">
        <v>448</v>
      </c>
      <c r="J2342" s="15" t="str">
        <f t="shared" si="115"/>
        <v>1-100C-4</v>
      </c>
      <c r="K2342">
        <f>INDEX(FamilyPlateData!I:I,MATCH(I2342,FamilyPlateData!H:H,0))</f>
        <v>5</v>
      </c>
      <c r="L2342" t="str">
        <f>INDEX(FamilyPlateData!J:J,MATCH(I2342,FamilyPlateData!H:H,0))</f>
        <v>A3</v>
      </c>
      <c r="M2342">
        <v>1</v>
      </c>
      <c r="N2342" s="7">
        <v>1</v>
      </c>
      <c r="O2342">
        <f>IF(_xlfn.IFNA(INDEX(ShrinkageData!H:H,MATCH(J2342,ShrinkageData!H:H,0)), 0) = 0, 0, 1)</f>
        <v>0</v>
      </c>
      <c r="P2342" s="7">
        <v>0</v>
      </c>
      <c r="Q2342">
        <f t="shared" si="116"/>
        <v>1</v>
      </c>
      <c r="R2342" s="2">
        <v>43600</v>
      </c>
      <c r="S2342" s="16">
        <f t="shared" si="117"/>
        <v>163</v>
      </c>
    </row>
    <row r="2343" spans="1:19" x14ac:dyDescent="0.2">
      <c r="A2343" t="str">
        <f>INDEX(FamilyPlateData!$A:$A,MATCH($I2343,FamilyPlateData!$H:$H,0))</f>
        <v>F11M15</v>
      </c>
      <c r="B2343" t="str">
        <f>INDEX(FamilyPlateData!$C:$C,MATCH($I2343,FamilyPlateData!$H:$H,0))</f>
        <v>11</v>
      </c>
      <c r="C2343" t="str">
        <f>INDEX(FamilyPlateData!$D:$D,MATCH($I2343,FamilyPlateData!$H:$H,0))</f>
        <v>15</v>
      </c>
      <c r="D2343">
        <f>INDEX(FamilyPlateData!$B:$B,MATCH($I2343,FamilyPlateData!$H:$H,0))</f>
        <v>4</v>
      </c>
      <c r="E2343">
        <v>1</v>
      </c>
      <c r="F2343" s="19">
        <v>100</v>
      </c>
      <c r="G2343" t="s">
        <v>3</v>
      </c>
      <c r="H2343" s="5">
        <v>5</v>
      </c>
      <c r="I2343" t="s">
        <v>448</v>
      </c>
      <c r="J2343" s="15" t="str">
        <f t="shared" si="115"/>
        <v>1-100C-5</v>
      </c>
      <c r="K2343">
        <f>INDEX(FamilyPlateData!I:I,MATCH(I2343,FamilyPlateData!H:H,0))</f>
        <v>5</v>
      </c>
      <c r="L2343" t="str">
        <f>INDEX(FamilyPlateData!J:J,MATCH(I2343,FamilyPlateData!H:H,0))</f>
        <v>A3</v>
      </c>
      <c r="M2343">
        <v>1</v>
      </c>
      <c r="N2343" s="7">
        <v>1</v>
      </c>
      <c r="O2343">
        <f>IF(_xlfn.IFNA(INDEX(ShrinkageData!H:H,MATCH(J2343,ShrinkageData!H:H,0)), 0) = 0, 0, 1)</f>
        <v>0</v>
      </c>
      <c r="P2343" s="7">
        <v>0</v>
      </c>
      <c r="Q2343">
        <f t="shared" si="116"/>
        <v>1</v>
      </c>
      <c r="R2343" s="2">
        <v>43600</v>
      </c>
      <c r="S2343" s="16">
        <f t="shared" si="117"/>
        <v>163</v>
      </c>
    </row>
    <row r="2344" spans="1:19" x14ac:dyDescent="0.2">
      <c r="A2344" t="str">
        <f>INDEX(FamilyPlateData!$A:$A,MATCH($I2344,FamilyPlateData!$H:$H,0))</f>
        <v>F11M15</v>
      </c>
      <c r="B2344" t="str">
        <f>INDEX(FamilyPlateData!$C:$C,MATCH($I2344,FamilyPlateData!$H:$H,0))</f>
        <v>11</v>
      </c>
      <c r="C2344" t="str">
        <f>INDEX(FamilyPlateData!$D:$D,MATCH($I2344,FamilyPlateData!$H:$H,0))</f>
        <v>15</v>
      </c>
      <c r="D2344">
        <f>INDEX(FamilyPlateData!$B:$B,MATCH($I2344,FamilyPlateData!$H:$H,0))</f>
        <v>4</v>
      </c>
      <c r="E2344">
        <v>1</v>
      </c>
      <c r="F2344" s="19">
        <v>100</v>
      </c>
      <c r="G2344" t="s">
        <v>3</v>
      </c>
      <c r="H2344" s="5">
        <v>6</v>
      </c>
      <c r="I2344" t="s">
        <v>448</v>
      </c>
      <c r="J2344" s="15" t="str">
        <f t="shared" si="115"/>
        <v>1-100C-6</v>
      </c>
      <c r="K2344">
        <f>INDEX(FamilyPlateData!I:I,MATCH(I2344,FamilyPlateData!H:H,0))</f>
        <v>5</v>
      </c>
      <c r="L2344" t="str">
        <f>INDEX(FamilyPlateData!J:J,MATCH(I2344,FamilyPlateData!H:H,0))</f>
        <v>A3</v>
      </c>
      <c r="M2344">
        <v>1</v>
      </c>
      <c r="N2344" s="7">
        <v>1</v>
      </c>
      <c r="O2344">
        <f>IF(_xlfn.IFNA(INDEX(ShrinkageData!H:H,MATCH(J2344,ShrinkageData!H:H,0)), 0) = 0, 0, 1)</f>
        <v>0</v>
      </c>
      <c r="P2344" s="7">
        <v>0</v>
      </c>
      <c r="Q2344">
        <f t="shared" si="116"/>
        <v>1</v>
      </c>
      <c r="R2344" s="2">
        <v>43600</v>
      </c>
      <c r="S2344" s="16">
        <f t="shared" si="117"/>
        <v>163</v>
      </c>
    </row>
    <row r="2345" spans="1:19" x14ac:dyDescent="0.2">
      <c r="A2345" t="str">
        <f>INDEX(FamilyPlateData!$A:$A,MATCH($I2345,FamilyPlateData!$H:$H,0))</f>
        <v>F11M15</v>
      </c>
      <c r="B2345" t="str">
        <f>INDEX(FamilyPlateData!$C:$C,MATCH($I2345,FamilyPlateData!$H:$H,0))</f>
        <v>11</v>
      </c>
      <c r="C2345" t="str">
        <f>INDEX(FamilyPlateData!$D:$D,MATCH($I2345,FamilyPlateData!$H:$H,0))</f>
        <v>15</v>
      </c>
      <c r="D2345">
        <f>INDEX(FamilyPlateData!$B:$B,MATCH($I2345,FamilyPlateData!$H:$H,0))</f>
        <v>4</v>
      </c>
      <c r="E2345">
        <v>1</v>
      </c>
      <c r="F2345" s="19">
        <v>100</v>
      </c>
      <c r="G2345" t="s">
        <v>4</v>
      </c>
      <c r="H2345" s="5">
        <v>1</v>
      </c>
      <c r="I2345" t="s">
        <v>449</v>
      </c>
      <c r="J2345" s="15" t="str">
        <f t="shared" si="115"/>
        <v>1-100D-1</v>
      </c>
      <c r="K2345">
        <f>INDEX(FamilyPlateData!I:I,MATCH(I2345,FamilyPlateData!H:H,0))</f>
        <v>5</v>
      </c>
      <c r="L2345" t="str">
        <f>INDEX(FamilyPlateData!J:J,MATCH(I2345,FamilyPlateData!H:H,0))</f>
        <v>A3</v>
      </c>
      <c r="M2345">
        <v>1</v>
      </c>
      <c r="N2345" s="7">
        <v>1</v>
      </c>
      <c r="O2345">
        <f>IF(_xlfn.IFNA(INDEX(ShrinkageData!H:H,MATCH(J2345,ShrinkageData!H:H,0)), 0) = 0, 0, 1)</f>
        <v>0</v>
      </c>
      <c r="P2345" s="7">
        <v>0</v>
      </c>
      <c r="Q2345">
        <f t="shared" si="116"/>
        <v>1</v>
      </c>
      <c r="R2345" s="2">
        <v>43600</v>
      </c>
      <c r="S2345" s="16">
        <f t="shared" si="117"/>
        <v>163</v>
      </c>
    </row>
    <row r="2346" spans="1:19" x14ac:dyDescent="0.2">
      <c r="A2346" t="str">
        <f>INDEX(FamilyPlateData!$A:$A,MATCH($I2346,FamilyPlateData!$H:$H,0))</f>
        <v>F11M15</v>
      </c>
      <c r="B2346" t="str">
        <f>INDEX(FamilyPlateData!$C:$C,MATCH($I2346,FamilyPlateData!$H:$H,0))</f>
        <v>11</v>
      </c>
      <c r="C2346" t="str">
        <f>INDEX(FamilyPlateData!$D:$D,MATCH($I2346,FamilyPlateData!$H:$H,0))</f>
        <v>15</v>
      </c>
      <c r="D2346">
        <f>INDEX(FamilyPlateData!$B:$B,MATCH($I2346,FamilyPlateData!$H:$H,0))</f>
        <v>4</v>
      </c>
      <c r="E2346">
        <v>1</v>
      </c>
      <c r="F2346" s="19">
        <v>100</v>
      </c>
      <c r="G2346" t="s">
        <v>4</v>
      </c>
      <c r="H2346" s="5">
        <v>2</v>
      </c>
      <c r="I2346" t="s">
        <v>449</v>
      </c>
      <c r="J2346" s="15" t="str">
        <f t="shared" si="115"/>
        <v>1-100D-2</v>
      </c>
      <c r="K2346">
        <f>INDEX(FamilyPlateData!I:I,MATCH(I2346,FamilyPlateData!H:H,0))</f>
        <v>5</v>
      </c>
      <c r="L2346" t="str">
        <f>INDEX(FamilyPlateData!J:J,MATCH(I2346,FamilyPlateData!H:H,0))</f>
        <v>A3</v>
      </c>
      <c r="M2346">
        <v>1</v>
      </c>
      <c r="N2346">
        <v>1</v>
      </c>
      <c r="O2346">
        <f>IF(_xlfn.IFNA(INDEX(ShrinkageData!H:H,MATCH(J2346,ShrinkageData!H:H,0)), 0) = 0, 0, 1)</f>
        <v>0</v>
      </c>
      <c r="P2346">
        <v>0</v>
      </c>
      <c r="Q2346">
        <f t="shared" si="116"/>
        <v>1</v>
      </c>
      <c r="R2346" s="1">
        <v>43595</v>
      </c>
      <c r="S2346" s="16">
        <f t="shared" si="117"/>
        <v>158</v>
      </c>
    </row>
    <row r="2347" spans="1:19" x14ac:dyDescent="0.2">
      <c r="A2347" t="str">
        <f>INDEX(FamilyPlateData!$A:$A,MATCH($I2347,FamilyPlateData!$H:$H,0))</f>
        <v>F11M15</v>
      </c>
      <c r="B2347" t="str">
        <f>INDEX(FamilyPlateData!$C:$C,MATCH($I2347,FamilyPlateData!$H:$H,0))</f>
        <v>11</v>
      </c>
      <c r="C2347" t="str">
        <f>INDEX(FamilyPlateData!$D:$D,MATCH($I2347,FamilyPlateData!$H:$H,0))</f>
        <v>15</v>
      </c>
      <c r="D2347">
        <f>INDEX(FamilyPlateData!$B:$B,MATCH($I2347,FamilyPlateData!$H:$H,0))</f>
        <v>4</v>
      </c>
      <c r="E2347">
        <v>1</v>
      </c>
      <c r="F2347" s="19">
        <v>100</v>
      </c>
      <c r="G2347" t="s">
        <v>4</v>
      </c>
      <c r="H2347" s="5">
        <v>3</v>
      </c>
      <c r="I2347" t="s">
        <v>449</v>
      </c>
      <c r="J2347" s="15" t="str">
        <f t="shared" si="115"/>
        <v>1-100D-3</v>
      </c>
      <c r="K2347">
        <f>INDEX(FamilyPlateData!I:I,MATCH(I2347,FamilyPlateData!H:H,0))</f>
        <v>5</v>
      </c>
      <c r="L2347" t="str">
        <f>INDEX(FamilyPlateData!J:J,MATCH(I2347,FamilyPlateData!H:H,0))</f>
        <v>A3</v>
      </c>
      <c r="M2347">
        <v>1</v>
      </c>
      <c r="N2347" s="7">
        <v>1</v>
      </c>
      <c r="O2347">
        <f>IF(_xlfn.IFNA(INDEX(ShrinkageData!H:H,MATCH(J2347,ShrinkageData!H:H,0)), 0) = 0, 0, 1)</f>
        <v>0</v>
      </c>
      <c r="P2347" s="7">
        <v>0</v>
      </c>
      <c r="Q2347">
        <f t="shared" si="116"/>
        <v>1</v>
      </c>
      <c r="R2347" s="2">
        <v>43600</v>
      </c>
      <c r="S2347" s="16">
        <f t="shared" si="117"/>
        <v>163</v>
      </c>
    </row>
    <row r="2348" spans="1:19" x14ac:dyDescent="0.2">
      <c r="A2348" t="str">
        <f>INDEX(FamilyPlateData!$A:$A,MATCH($I2348,FamilyPlateData!$H:$H,0))</f>
        <v>F11M15</v>
      </c>
      <c r="B2348" t="str">
        <f>INDEX(FamilyPlateData!$C:$C,MATCH($I2348,FamilyPlateData!$H:$H,0))</f>
        <v>11</v>
      </c>
      <c r="C2348" t="str">
        <f>INDEX(FamilyPlateData!$D:$D,MATCH($I2348,FamilyPlateData!$H:$H,0))</f>
        <v>15</v>
      </c>
      <c r="D2348">
        <f>INDEX(FamilyPlateData!$B:$B,MATCH($I2348,FamilyPlateData!$H:$H,0))</f>
        <v>4</v>
      </c>
      <c r="E2348">
        <v>1</v>
      </c>
      <c r="F2348" s="19">
        <v>100</v>
      </c>
      <c r="G2348" t="s">
        <v>4</v>
      </c>
      <c r="H2348" s="5">
        <v>4</v>
      </c>
      <c r="I2348" t="s">
        <v>449</v>
      </c>
      <c r="J2348" s="15" t="str">
        <f t="shared" si="115"/>
        <v>1-100D-4</v>
      </c>
      <c r="K2348">
        <f>INDEX(FamilyPlateData!I:I,MATCH(I2348,FamilyPlateData!H:H,0))</f>
        <v>5</v>
      </c>
      <c r="L2348" t="str">
        <f>INDEX(FamilyPlateData!J:J,MATCH(I2348,FamilyPlateData!H:H,0))</f>
        <v>A3</v>
      </c>
      <c r="M2348">
        <v>1</v>
      </c>
      <c r="N2348" s="7">
        <v>1</v>
      </c>
      <c r="O2348">
        <f>IF(_xlfn.IFNA(INDEX(ShrinkageData!H:H,MATCH(J2348,ShrinkageData!H:H,0)), 0) = 0, 0, 1)</f>
        <v>0</v>
      </c>
      <c r="P2348" s="7">
        <v>0</v>
      </c>
      <c r="Q2348">
        <f t="shared" si="116"/>
        <v>1</v>
      </c>
      <c r="R2348" s="2">
        <v>43600</v>
      </c>
      <c r="S2348" s="16">
        <f t="shared" si="117"/>
        <v>163</v>
      </c>
    </row>
    <row r="2349" spans="1:19" x14ac:dyDescent="0.2">
      <c r="A2349" t="str">
        <f>INDEX(FamilyPlateData!$A:$A,MATCH($I2349,FamilyPlateData!$H:$H,0))</f>
        <v>F11M15</v>
      </c>
      <c r="B2349" t="str">
        <f>INDEX(FamilyPlateData!$C:$C,MATCH($I2349,FamilyPlateData!$H:$H,0))</f>
        <v>11</v>
      </c>
      <c r="C2349" t="str">
        <f>INDEX(FamilyPlateData!$D:$D,MATCH($I2349,FamilyPlateData!$H:$H,0))</f>
        <v>15</v>
      </c>
      <c r="D2349">
        <f>INDEX(FamilyPlateData!$B:$B,MATCH($I2349,FamilyPlateData!$H:$H,0))</f>
        <v>4</v>
      </c>
      <c r="E2349">
        <v>1</v>
      </c>
      <c r="F2349" s="19">
        <v>100</v>
      </c>
      <c r="G2349" t="s">
        <v>4</v>
      </c>
      <c r="H2349" s="5">
        <v>5</v>
      </c>
      <c r="I2349" t="s">
        <v>449</v>
      </c>
      <c r="J2349" s="15" t="str">
        <f t="shared" si="115"/>
        <v>1-100D-5</v>
      </c>
      <c r="K2349">
        <f>INDEX(FamilyPlateData!I:I,MATCH(I2349,FamilyPlateData!H:H,0))</f>
        <v>5</v>
      </c>
      <c r="L2349" t="str">
        <f>INDEX(FamilyPlateData!J:J,MATCH(I2349,FamilyPlateData!H:H,0))</f>
        <v>A3</v>
      </c>
      <c r="M2349">
        <v>1</v>
      </c>
      <c r="N2349">
        <v>1</v>
      </c>
      <c r="O2349">
        <f>IF(_xlfn.IFNA(INDEX(ShrinkageData!H:H,MATCH(J2349,ShrinkageData!H:H,0)), 0) = 0, 0, 1)</f>
        <v>0</v>
      </c>
      <c r="P2349">
        <v>0</v>
      </c>
      <c r="Q2349">
        <f t="shared" si="116"/>
        <v>1</v>
      </c>
      <c r="R2349" s="1">
        <v>43595</v>
      </c>
      <c r="S2349" s="16">
        <f t="shared" si="117"/>
        <v>158</v>
      </c>
    </row>
    <row r="2350" spans="1:19" x14ac:dyDescent="0.2">
      <c r="A2350" t="str">
        <f>INDEX(FamilyPlateData!$A:$A,MATCH($I2350,FamilyPlateData!$H:$H,0))</f>
        <v>F11M15</v>
      </c>
      <c r="B2350" t="str">
        <f>INDEX(FamilyPlateData!$C:$C,MATCH($I2350,FamilyPlateData!$H:$H,0))</f>
        <v>11</v>
      </c>
      <c r="C2350" t="str">
        <f>INDEX(FamilyPlateData!$D:$D,MATCH($I2350,FamilyPlateData!$H:$H,0))</f>
        <v>15</v>
      </c>
      <c r="D2350">
        <f>INDEX(FamilyPlateData!$B:$B,MATCH($I2350,FamilyPlateData!$H:$H,0))</f>
        <v>4</v>
      </c>
      <c r="E2350">
        <v>1</v>
      </c>
      <c r="F2350" s="19">
        <v>100</v>
      </c>
      <c r="G2350" t="s">
        <v>4</v>
      </c>
      <c r="H2350" s="5">
        <v>6</v>
      </c>
      <c r="I2350" t="s">
        <v>449</v>
      </c>
      <c r="J2350" s="15" t="str">
        <f t="shared" si="115"/>
        <v>1-100D-6</v>
      </c>
      <c r="K2350">
        <f>INDEX(FamilyPlateData!I:I,MATCH(I2350,FamilyPlateData!H:H,0))</f>
        <v>5</v>
      </c>
      <c r="L2350" t="str">
        <f>INDEX(FamilyPlateData!J:J,MATCH(I2350,FamilyPlateData!H:H,0))</f>
        <v>A3</v>
      </c>
      <c r="M2350">
        <v>1</v>
      </c>
      <c r="N2350">
        <v>1</v>
      </c>
      <c r="O2350">
        <f>IF(_xlfn.IFNA(INDEX(ShrinkageData!H:H,MATCH(J2350,ShrinkageData!H:H,0)), 0) = 0, 0, 1)</f>
        <v>0</v>
      </c>
      <c r="P2350">
        <v>0</v>
      </c>
      <c r="Q2350">
        <f t="shared" si="116"/>
        <v>1</v>
      </c>
      <c r="R2350" s="1">
        <v>43595</v>
      </c>
      <c r="S2350" s="16">
        <f t="shared" si="117"/>
        <v>158</v>
      </c>
    </row>
    <row r="2351" spans="1:19" x14ac:dyDescent="0.2">
      <c r="A2351" t="str">
        <f>INDEX(FamilyPlateData!$A:$A,MATCH($I2351,FamilyPlateData!$H:$H,0))</f>
        <v>F04M06</v>
      </c>
      <c r="B2351" t="str">
        <f>INDEX(FamilyPlateData!$C:$C,MATCH($I2351,FamilyPlateData!$H:$H,0))</f>
        <v>04</v>
      </c>
      <c r="C2351" t="str">
        <f>INDEX(FamilyPlateData!$D:$D,MATCH($I2351,FamilyPlateData!$H:$H,0))</f>
        <v>06</v>
      </c>
      <c r="D2351">
        <f>INDEX(FamilyPlateData!$B:$B,MATCH($I2351,FamilyPlateData!$H:$H,0))</f>
        <v>2</v>
      </c>
      <c r="E2351">
        <v>1</v>
      </c>
      <c r="F2351" s="19">
        <v>101</v>
      </c>
      <c r="G2351" t="s">
        <v>1</v>
      </c>
      <c r="H2351" s="5">
        <v>1</v>
      </c>
      <c r="I2351" t="s">
        <v>450</v>
      </c>
      <c r="J2351" s="15" t="str">
        <f t="shared" si="115"/>
        <v>1-101A-1</v>
      </c>
      <c r="K2351">
        <f>INDEX(FamilyPlateData!I:I,MATCH(I2351,FamilyPlateData!H:H,0))</f>
        <v>5</v>
      </c>
      <c r="L2351" t="str">
        <f>INDEX(FamilyPlateData!J:J,MATCH(I2351,FamilyPlateData!H:H,0))</f>
        <v>A2</v>
      </c>
      <c r="M2351">
        <v>1</v>
      </c>
      <c r="N2351" s="7">
        <v>1</v>
      </c>
      <c r="O2351">
        <f>IF(_xlfn.IFNA(INDEX(ShrinkageData!H:H,MATCH(J2351,ShrinkageData!H:H,0)), 0) = 0, 0, 1)</f>
        <v>0</v>
      </c>
      <c r="P2351" s="7">
        <v>0</v>
      </c>
      <c r="Q2351">
        <f t="shared" si="116"/>
        <v>1</v>
      </c>
      <c r="R2351" s="2">
        <v>43600</v>
      </c>
      <c r="S2351" s="16">
        <f t="shared" si="117"/>
        <v>163</v>
      </c>
    </row>
    <row r="2352" spans="1:19" x14ac:dyDescent="0.2">
      <c r="A2352" t="str">
        <f>INDEX(FamilyPlateData!$A:$A,MATCH($I2352,FamilyPlateData!$H:$H,0))</f>
        <v>F04M06</v>
      </c>
      <c r="B2352" t="str">
        <f>INDEX(FamilyPlateData!$C:$C,MATCH($I2352,FamilyPlateData!$H:$H,0))</f>
        <v>04</v>
      </c>
      <c r="C2352" t="str">
        <f>INDEX(FamilyPlateData!$D:$D,MATCH($I2352,FamilyPlateData!$H:$H,0))</f>
        <v>06</v>
      </c>
      <c r="D2352">
        <f>INDEX(FamilyPlateData!$B:$B,MATCH($I2352,FamilyPlateData!$H:$H,0))</f>
        <v>2</v>
      </c>
      <c r="E2352">
        <v>1</v>
      </c>
      <c r="F2352" s="19">
        <v>101</v>
      </c>
      <c r="G2352" t="s">
        <v>1</v>
      </c>
      <c r="H2352" s="5">
        <v>2</v>
      </c>
      <c r="I2352" t="s">
        <v>450</v>
      </c>
      <c r="J2352" s="15" t="str">
        <f t="shared" si="115"/>
        <v>1-101A-2</v>
      </c>
      <c r="K2352">
        <f>INDEX(FamilyPlateData!I:I,MATCH(I2352,FamilyPlateData!H:H,0))</f>
        <v>5</v>
      </c>
      <c r="L2352" t="str">
        <f>INDEX(FamilyPlateData!J:J,MATCH(I2352,FamilyPlateData!H:H,0))</f>
        <v>A2</v>
      </c>
      <c r="M2352">
        <v>1</v>
      </c>
      <c r="N2352" s="7">
        <v>1</v>
      </c>
      <c r="O2352">
        <f>IF(_xlfn.IFNA(INDEX(ShrinkageData!H:H,MATCH(J2352,ShrinkageData!H:H,0)), 0) = 0, 0, 1)</f>
        <v>0</v>
      </c>
      <c r="P2352" s="7">
        <v>0</v>
      </c>
      <c r="Q2352">
        <f t="shared" si="116"/>
        <v>1</v>
      </c>
      <c r="R2352" s="2">
        <v>43600</v>
      </c>
      <c r="S2352" s="16">
        <f t="shared" si="117"/>
        <v>163</v>
      </c>
    </row>
    <row r="2353" spans="1:19" x14ac:dyDescent="0.2">
      <c r="A2353" t="str">
        <f>INDEX(FamilyPlateData!$A:$A,MATCH($I2353,FamilyPlateData!$H:$H,0))</f>
        <v>F04M06</v>
      </c>
      <c r="B2353" t="str">
        <f>INDEX(FamilyPlateData!$C:$C,MATCH($I2353,FamilyPlateData!$H:$H,0))</f>
        <v>04</v>
      </c>
      <c r="C2353" t="str">
        <f>INDEX(FamilyPlateData!$D:$D,MATCH($I2353,FamilyPlateData!$H:$H,0))</f>
        <v>06</v>
      </c>
      <c r="D2353">
        <f>INDEX(FamilyPlateData!$B:$B,MATCH($I2353,FamilyPlateData!$H:$H,0))</f>
        <v>2</v>
      </c>
      <c r="E2353">
        <v>1</v>
      </c>
      <c r="F2353" s="19">
        <v>101</v>
      </c>
      <c r="G2353" t="s">
        <v>1</v>
      </c>
      <c r="H2353" s="5">
        <v>3</v>
      </c>
      <c r="I2353" t="s">
        <v>450</v>
      </c>
      <c r="J2353" s="15" t="str">
        <f t="shared" si="115"/>
        <v>1-101A-3</v>
      </c>
      <c r="K2353">
        <f>INDEX(FamilyPlateData!I:I,MATCH(I2353,FamilyPlateData!H:H,0))</f>
        <v>5</v>
      </c>
      <c r="L2353" t="str">
        <f>INDEX(FamilyPlateData!J:J,MATCH(I2353,FamilyPlateData!H:H,0))</f>
        <v>A2</v>
      </c>
      <c r="M2353">
        <v>1</v>
      </c>
      <c r="N2353" s="7">
        <v>1</v>
      </c>
      <c r="O2353">
        <f>IF(_xlfn.IFNA(INDEX(ShrinkageData!H:H,MATCH(J2353,ShrinkageData!H:H,0)), 0) = 0, 0, 1)</f>
        <v>0</v>
      </c>
      <c r="P2353" s="7">
        <v>0</v>
      </c>
      <c r="Q2353">
        <f t="shared" si="116"/>
        <v>1</v>
      </c>
      <c r="R2353" s="2">
        <v>43600</v>
      </c>
      <c r="S2353" s="16">
        <f t="shared" si="117"/>
        <v>163</v>
      </c>
    </row>
    <row r="2354" spans="1:19" x14ac:dyDescent="0.2">
      <c r="A2354" t="str">
        <f>INDEX(FamilyPlateData!$A:$A,MATCH($I2354,FamilyPlateData!$H:$H,0))</f>
        <v>F04M06</v>
      </c>
      <c r="B2354" t="str">
        <f>INDEX(FamilyPlateData!$C:$C,MATCH($I2354,FamilyPlateData!$H:$H,0))</f>
        <v>04</v>
      </c>
      <c r="C2354" t="str">
        <f>INDEX(FamilyPlateData!$D:$D,MATCH($I2354,FamilyPlateData!$H:$H,0))</f>
        <v>06</v>
      </c>
      <c r="D2354">
        <f>INDEX(FamilyPlateData!$B:$B,MATCH($I2354,FamilyPlateData!$H:$H,0))</f>
        <v>2</v>
      </c>
      <c r="E2354">
        <v>1</v>
      </c>
      <c r="F2354" s="19">
        <v>101</v>
      </c>
      <c r="G2354" t="s">
        <v>1</v>
      </c>
      <c r="H2354" s="5">
        <v>4</v>
      </c>
      <c r="I2354" t="s">
        <v>450</v>
      </c>
      <c r="J2354" s="15" t="str">
        <f t="shared" si="115"/>
        <v>1-101A-4</v>
      </c>
      <c r="K2354">
        <f>INDEX(FamilyPlateData!I:I,MATCH(I2354,FamilyPlateData!H:H,0))</f>
        <v>5</v>
      </c>
      <c r="L2354" t="str">
        <f>INDEX(FamilyPlateData!J:J,MATCH(I2354,FamilyPlateData!H:H,0))</f>
        <v>A2</v>
      </c>
      <c r="M2354">
        <v>1</v>
      </c>
      <c r="N2354">
        <v>1</v>
      </c>
      <c r="O2354">
        <f>IF(_xlfn.IFNA(INDEX(ShrinkageData!H:H,MATCH(J2354,ShrinkageData!H:H,0)), 0) = 0, 0, 1)</f>
        <v>0</v>
      </c>
      <c r="P2354">
        <v>0</v>
      </c>
      <c r="Q2354">
        <f t="shared" si="116"/>
        <v>1</v>
      </c>
      <c r="R2354" s="2">
        <v>43613</v>
      </c>
      <c r="S2354" s="16">
        <f t="shared" si="117"/>
        <v>176</v>
      </c>
    </row>
    <row r="2355" spans="1:19" x14ac:dyDescent="0.2">
      <c r="A2355" t="str">
        <f>INDEX(FamilyPlateData!$A:$A,MATCH($I2355,FamilyPlateData!$H:$H,0))</f>
        <v>F04M06</v>
      </c>
      <c r="B2355" t="str">
        <f>INDEX(FamilyPlateData!$C:$C,MATCH($I2355,FamilyPlateData!$H:$H,0))</f>
        <v>04</v>
      </c>
      <c r="C2355" t="str">
        <f>INDEX(FamilyPlateData!$D:$D,MATCH($I2355,FamilyPlateData!$H:$H,0))</f>
        <v>06</v>
      </c>
      <c r="D2355">
        <f>INDEX(FamilyPlateData!$B:$B,MATCH($I2355,FamilyPlateData!$H:$H,0))</f>
        <v>2</v>
      </c>
      <c r="E2355">
        <v>1</v>
      </c>
      <c r="F2355" s="19">
        <v>101</v>
      </c>
      <c r="G2355" t="s">
        <v>1</v>
      </c>
      <c r="H2355" s="5">
        <v>5</v>
      </c>
      <c r="I2355" t="s">
        <v>450</v>
      </c>
      <c r="J2355" s="15" t="str">
        <f t="shared" si="115"/>
        <v>1-101A-5</v>
      </c>
      <c r="K2355">
        <f>INDEX(FamilyPlateData!I:I,MATCH(I2355,FamilyPlateData!H:H,0))</f>
        <v>5</v>
      </c>
      <c r="L2355" t="str">
        <f>INDEX(FamilyPlateData!J:J,MATCH(I2355,FamilyPlateData!H:H,0))</f>
        <v>A2</v>
      </c>
      <c r="M2355">
        <v>1</v>
      </c>
      <c r="N2355" s="7">
        <v>1</v>
      </c>
      <c r="O2355">
        <f>IF(_xlfn.IFNA(INDEX(ShrinkageData!H:H,MATCH(J2355,ShrinkageData!H:H,0)), 0) = 0, 0, 1)</f>
        <v>0</v>
      </c>
      <c r="P2355" s="7">
        <v>0</v>
      </c>
      <c r="Q2355">
        <f t="shared" si="116"/>
        <v>1</v>
      </c>
      <c r="R2355" s="2">
        <v>43600</v>
      </c>
      <c r="S2355" s="16">
        <f t="shared" si="117"/>
        <v>163</v>
      </c>
    </row>
    <row r="2356" spans="1:19" x14ac:dyDescent="0.2">
      <c r="A2356" t="str">
        <f>INDEX(FamilyPlateData!$A:$A,MATCH($I2356,FamilyPlateData!$H:$H,0))</f>
        <v>F04M06</v>
      </c>
      <c r="B2356" t="str">
        <f>INDEX(FamilyPlateData!$C:$C,MATCH($I2356,FamilyPlateData!$H:$H,0))</f>
        <v>04</v>
      </c>
      <c r="C2356" t="str">
        <f>INDEX(FamilyPlateData!$D:$D,MATCH($I2356,FamilyPlateData!$H:$H,0))</f>
        <v>06</v>
      </c>
      <c r="D2356">
        <f>INDEX(FamilyPlateData!$B:$B,MATCH($I2356,FamilyPlateData!$H:$H,0))</f>
        <v>2</v>
      </c>
      <c r="E2356">
        <v>1</v>
      </c>
      <c r="F2356" s="19">
        <v>101</v>
      </c>
      <c r="G2356" t="s">
        <v>1</v>
      </c>
      <c r="H2356" s="5">
        <v>6</v>
      </c>
      <c r="I2356" t="s">
        <v>450</v>
      </c>
      <c r="J2356" s="15" t="str">
        <f t="shared" si="115"/>
        <v>1-101A-6</v>
      </c>
      <c r="K2356">
        <f>INDEX(FamilyPlateData!I:I,MATCH(I2356,FamilyPlateData!H:H,0))</f>
        <v>5</v>
      </c>
      <c r="L2356" t="str">
        <f>INDEX(FamilyPlateData!J:J,MATCH(I2356,FamilyPlateData!H:H,0))</f>
        <v>A2</v>
      </c>
      <c r="M2356">
        <v>0</v>
      </c>
      <c r="N2356">
        <v>0</v>
      </c>
      <c r="O2356">
        <f>IF(_xlfn.IFNA(INDEX(ShrinkageData!H:H,MATCH(J2356,ShrinkageData!H:H,0)), 0) = 0, 0, 1)</f>
        <v>0</v>
      </c>
      <c r="P2356">
        <v>0</v>
      </c>
      <c r="Q2356">
        <f t="shared" si="116"/>
        <v>0</v>
      </c>
      <c r="R2356" s="1" t="s">
        <v>921</v>
      </c>
      <c r="S2356" s="16">
        <f t="shared" si="117"/>
        <v>0</v>
      </c>
    </row>
    <row r="2357" spans="1:19" x14ac:dyDescent="0.2">
      <c r="A2357" t="str">
        <f>INDEX(FamilyPlateData!$A:$A,MATCH($I2357,FamilyPlateData!$H:$H,0))</f>
        <v>F04M06</v>
      </c>
      <c r="B2357" t="str">
        <f>INDEX(FamilyPlateData!$C:$C,MATCH($I2357,FamilyPlateData!$H:$H,0))</f>
        <v>04</v>
      </c>
      <c r="C2357" t="str">
        <f>INDEX(FamilyPlateData!$D:$D,MATCH($I2357,FamilyPlateData!$H:$H,0))</f>
        <v>06</v>
      </c>
      <c r="D2357">
        <f>INDEX(FamilyPlateData!$B:$B,MATCH($I2357,FamilyPlateData!$H:$H,0))</f>
        <v>2</v>
      </c>
      <c r="E2357">
        <v>1</v>
      </c>
      <c r="F2357" s="19">
        <v>101</v>
      </c>
      <c r="G2357" t="s">
        <v>2</v>
      </c>
      <c r="H2357" s="5">
        <v>1</v>
      </c>
      <c r="I2357" t="s">
        <v>451</v>
      </c>
      <c r="J2357" s="15" t="str">
        <f t="shared" si="115"/>
        <v>1-101B-1</v>
      </c>
      <c r="K2357">
        <f>INDEX(FamilyPlateData!I:I,MATCH(I2357,FamilyPlateData!H:H,0))</f>
        <v>5</v>
      </c>
      <c r="L2357" t="str">
        <f>INDEX(FamilyPlateData!J:J,MATCH(I2357,FamilyPlateData!H:H,0))</f>
        <v>A2</v>
      </c>
      <c r="M2357">
        <v>1</v>
      </c>
      <c r="N2357" s="7">
        <v>1</v>
      </c>
      <c r="O2357">
        <f>IF(_xlfn.IFNA(INDEX(ShrinkageData!H:H,MATCH(J2357,ShrinkageData!H:H,0)), 0) = 0, 0, 1)</f>
        <v>0</v>
      </c>
      <c r="P2357" s="7">
        <v>0</v>
      </c>
      <c r="Q2357">
        <f t="shared" si="116"/>
        <v>1</v>
      </c>
      <c r="R2357" s="2">
        <v>43600</v>
      </c>
      <c r="S2357" s="16">
        <f t="shared" si="117"/>
        <v>163</v>
      </c>
    </row>
    <row r="2358" spans="1:19" x14ac:dyDescent="0.2">
      <c r="A2358" t="str">
        <f>INDEX(FamilyPlateData!$A:$A,MATCH($I2358,FamilyPlateData!$H:$H,0))</f>
        <v>F04M06</v>
      </c>
      <c r="B2358" t="str">
        <f>INDEX(FamilyPlateData!$C:$C,MATCH($I2358,FamilyPlateData!$H:$H,0))</f>
        <v>04</v>
      </c>
      <c r="C2358" t="str">
        <f>INDEX(FamilyPlateData!$D:$D,MATCH($I2358,FamilyPlateData!$H:$H,0))</f>
        <v>06</v>
      </c>
      <c r="D2358">
        <f>INDEX(FamilyPlateData!$B:$B,MATCH($I2358,FamilyPlateData!$H:$H,0))</f>
        <v>2</v>
      </c>
      <c r="E2358">
        <v>1</v>
      </c>
      <c r="F2358" s="19">
        <v>101</v>
      </c>
      <c r="G2358" t="s">
        <v>2</v>
      </c>
      <c r="H2358" s="5">
        <v>2</v>
      </c>
      <c r="I2358" t="s">
        <v>451</v>
      </c>
      <c r="J2358" s="15" t="str">
        <f t="shared" si="115"/>
        <v>1-101B-2</v>
      </c>
      <c r="K2358">
        <f>INDEX(FamilyPlateData!I:I,MATCH(I2358,FamilyPlateData!H:H,0))</f>
        <v>5</v>
      </c>
      <c r="L2358" t="str">
        <f>INDEX(FamilyPlateData!J:J,MATCH(I2358,FamilyPlateData!H:H,0))</f>
        <v>A2</v>
      </c>
      <c r="M2358">
        <v>1</v>
      </c>
      <c r="N2358" s="7">
        <v>1</v>
      </c>
      <c r="O2358">
        <f>IF(_xlfn.IFNA(INDEX(ShrinkageData!H:H,MATCH(J2358,ShrinkageData!H:H,0)), 0) = 0, 0, 1)</f>
        <v>0</v>
      </c>
      <c r="P2358" s="7">
        <v>0</v>
      </c>
      <c r="Q2358">
        <f t="shared" si="116"/>
        <v>1</v>
      </c>
      <c r="R2358" s="2">
        <v>43600</v>
      </c>
      <c r="S2358" s="16">
        <f t="shared" si="117"/>
        <v>163</v>
      </c>
    </row>
    <row r="2359" spans="1:19" x14ac:dyDescent="0.2">
      <c r="A2359" t="str">
        <f>INDEX(FamilyPlateData!$A:$A,MATCH($I2359,FamilyPlateData!$H:$H,0))</f>
        <v>F04M06</v>
      </c>
      <c r="B2359" t="str">
        <f>INDEX(FamilyPlateData!$C:$C,MATCH($I2359,FamilyPlateData!$H:$H,0))</f>
        <v>04</v>
      </c>
      <c r="C2359" t="str">
        <f>INDEX(FamilyPlateData!$D:$D,MATCH($I2359,FamilyPlateData!$H:$H,0))</f>
        <v>06</v>
      </c>
      <c r="D2359">
        <f>INDEX(FamilyPlateData!$B:$B,MATCH($I2359,FamilyPlateData!$H:$H,0))</f>
        <v>2</v>
      </c>
      <c r="E2359">
        <v>1</v>
      </c>
      <c r="F2359" s="19">
        <v>101</v>
      </c>
      <c r="G2359" t="s">
        <v>2</v>
      </c>
      <c r="H2359" s="5">
        <v>3</v>
      </c>
      <c r="I2359" t="s">
        <v>451</v>
      </c>
      <c r="J2359" s="15" t="str">
        <f t="shared" si="115"/>
        <v>1-101B-3</v>
      </c>
      <c r="K2359">
        <f>INDEX(FamilyPlateData!I:I,MATCH(I2359,FamilyPlateData!H:H,0))</f>
        <v>5</v>
      </c>
      <c r="L2359" t="str">
        <f>INDEX(FamilyPlateData!J:J,MATCH(I2359,FamilyPlateData!H:H,0))</f>
        <v>A2</v>
      </c>
      <c r="M2359">
        <v>1</v>
      </c>
      <c r="N2359" s="7">
        <v>1</v>
      </c>
      <c r="O2359">
        <f>IF(_xlfn.IFNA(INDEX(ShrinkageData!H:H,MATCH(J2359,ShrinkageData!H:H,0)), 0) = 0, 0, 1)</f>
        <v>0</v>
      </c>
      <c r="P2359" s="7">
        <v>0</v>
      </c>
      <c r="Q2359">
        <f t="shared" si="116"/>
        <v>1</v>
      </c>
      <c r="R2359" s="2">
        <v>43600</v>
      </c>
      <c r="S2359" s="16">
        <f t="shared" si="117"/>
        <v>163</v>
      </c>
    </row>
    <row r="2360" spans="1:19" x14ac:dyDescent="0.2">
      <c r="A2360" t="str">
        <f>INDEX(FamilyPlateData!$A:$A,MATCH($I2360,FamilyPlateData!$H:$H,0))</f>
        <v>F04M06</v>
      </c>
      <c r="B2360" t="str">
        <f>INDEX(FamilyPlateData!$C:$C,MATCH($I2360,FamilyPlateData!$H:$H,0))</f>
        <v>04</v>
      </c>
      <c r="C2360" t="str">
        <f>INDEX(FamilyPlateData!$D:$D,MATCH($I2360,FamilyPlateData!$H:$H,0))</f>
        <v>06</v>
      </c>
      <c r="D2360">
        <f>INDEX(FamilyPlateData!$B:$B,MATCH($I2360,FamilyPlateData!$H:$H,0))</f>
        <v>2</v>
      </c>
      <c r="E2360">
        <v>1</v>
      </c>
      <c r="F2360" s="19">
        <v>101</v>
      </c>
      <c r="G2360" t="s">
        <v>2</v>
      </c>
      <c r="H2360" s="5">
        <v>4</v>
      </c>
      <c r="I2360" t="s">
        <v>451</v>
      </c>
      <c r="J2360" s="15" t="str">
        <f t="shared" si="115"/>
        <v>1-101B-4</v>
      </c>
      <c r="K2360">
        <f>INDEX(FamilyPlateData!I:I,MATCH(I2360,FamilyPlateData!H:H,0))</f>
        <v>5</v>
      </c>
      <c r="L2360" t="str">
        <f>INDEX(FamilyPlateData!J:J,MATCH(I2360,FamilyPlateData!H:H,0))</f>
        <v>A2</v>
      </c>
      <c r="M2360">
        <v>1</v>
      </c>
      <c r="N2360" s="7">
        <v>1</v>
      </c>
      <c r="O2360">
        <f>IF(_xlfn.IFNA(INDEX(ShrinkageData!H:H,MATCH(J2360,ShrinkageData!H:H,0)), 0) = 0, 0, 1)</f>
        <v>0</v>
      </c>
      <c r="P2360" s="7">
        <v>0</v>
      </c>
      <c r="Q2360">
        <f t="shared" si="116"/>
        <v>1</v>
      </c>
      <c r="R2360" s="2">
        <v>43600</v>
      </c>
      <c r="S2360" s="16">
        <f t="shared" si="117"/>
        <v>163</v>
      </c>
    </row>
    <row r="2361" spans="1:19" x14ac:dyDescent="0.2">
      <c r="A2361" t="str">
        <f>INDEX(FamilyPlateData!$A:$A,MATCH($I2361,FamilyPlateData!$H:$H,0))</f>
        <v>F04M06</v>
      </c>
      <c r="B2361" t="str">
        <f>INDEX(FamilyPlateData!$C:$C,MATCH($I2361,FamilyPlateData!$H:$H,0))</f>
        <v>04</v>
      </c>
      <c r="C2361" t="str">
        <f>INDEX(FamilyPlateData!$D:$D,MATCH($I2361,FamilyPlateData!$H:$H,0))</f>
        <v>06</v>
      </c>
      <c r="D2361">
        <f>INDEX(FamilyPlateData!$B:$B,MATCH($I2361,FamilyPlateData!$H:$H,0))</f>
        <v>2</v>
      </c>
      <c r="E2361">
        <v>1</v>
      </c>
      <c r="F2361" s="19">
        <v>101</v>
      </c>
      <c r="G2361" t="s">
        <v>2</v>
      </c>
      <c r="H2361" s="5">
        <v>5</v>
      </c>
      <c r="I2361" t="s">
        <v>451</v>
      </c>
      <c r="J2361" s="15" t="str">
        <f t="shared" si="115"/>
        <v>1-101B-5</v>
      </c>
      <c r="K2361">
        <f>INDEX(FamilyPlateData!I:I,MATCH(I2361,FamilyPlateData!H:H,0))</f>
        <v>5</v>
      </c>
      <c r="L2361" t="str">
        <f>INDEX(FamilyPlateData!J:J,MATCH(I2361,FamilyPlateData!H:H,0))</f>
        <v>A2</v>
      </c>
      <c r="M2361">
        <v>1</v>
      </c>
      <c r="N2361" s="7">
        <v>1</v>
      </c>
      <c r="O2361">
        <f>IF(_xlfn.IFNA(INDEX(ShrinkageData!H:H,MATCH(J2361,ShrinkageData!H:H,0)), 0) = 0, 0, 1)</f>
        <v>0</v>
      </c>
      <c r="P2361" s="7">
        <v>0</v>
      </c>
      <c r="Q2361">
        <f t="shared" si="116"/>
        <v>1</v>
      </c>
      <c r="R2361" s="2">
        <v>43600</v>
      </c>
      <c r="S2361" s="16">
        <f t="shared" si="117"/>
        <v>163</v>
      </c>
    </row>
    <row r="2362" spans="1:19" x14ac:dyDescent="0.2">
      <c r="A2362" t="str">
        <f>INDEX(FamilyPlateData!$A:$A,MATCH($I2362,FamilyPlateData!$H:$H,0))</f>
        <v>F04M06</v>
      </c>
      <c r="B2362" t="str">
        <f>INDEX(FamilyPlateData!$C:$C,MATCH($I2362,FamilyPlateData!$H:$H,0))</f>
        <v>04</v>
      </c>
      <c r="C2362" t="str">
        <f>INDEX(FamilyPlateData!$D:$D,MATCH($I2362,FamilyPlateData!$H:$H,0))</f>
        <v>06</v>
      </c>
      <c r="D2362">
        <f>INDEX(FamilyPlateData!$B:$B,MATCH($I2362,FamilyPlateData!$H:$H,0))</f>
        <v>2</v>
      </c>
      <c r="E2362">
        <v>1</v>
      </c>
      <c r="F2362" s="19">
        <v>101</v>
      </c>
      <c r="G2362" t="s">
        <v>2</v>
      </c>
      <c r="H2362" s="5">
        <v>6</v>
      </c>
      <c r="I2362" t="s">
        <v>451</v>
      </c>
      <c r="J2362" s="15" t="str">
        <f t="shared" si="115"/>
        <v>1-101B-6</v>
      </c>
      <c r="K2362">
        <f>INDEX(FamilyPlateData!I:I,MATCH(I2362,FamilyPlateData!H:H,0))</f>
        <v>5</v>
      </c>
      <c r="L2362" t="str">
        <f>INDEX(FamilyPlateData!J:J,MATCH(I2362,FamilyPlateData!H:H,0))</f>
        <v>A2</v>
      </c>
      <c r="M2362">
        <v>1</v>
      </c>
      <c r="N2362" s="7">
        <v>1</v>
      </c>
      <c r="O2362">
        <f>IF(_xlfn.IFNA(INDEX(ShrinkageData!H:H,MATCH(J2362,ShrinkageData!H:H,0)), 0) = 0, 0, 1)</f>
        <v>0</v>
      </c>
      <c r="P2362" s="7">
        <v>0</v>
      </c>
      <c r="Q2362">
        <f t="shared" si="116"/>
        <v>1</v>
      </c>
      <c r="R2362" s="2">
        <v>43600</v>
      </c>
      <c r="S2362" s="16">
        <f t="shared" si="117"/>
        <v>163</v>
      </c>
    </row>
    <row r="2363" spans="1:19" x14ac:dyDescent="0.2">
      <c r="A2363" t="str">
        <f>INDEX(FamilyPlateData!$A:$A,MATCH($I2363,FamilyPlateData!$H:$H,0))</f>
        <v>F08M12</v>
      </c>
      <c r="B2363" t="str">
        <f>INDEX(FamilyPlateData!$C:$C,MATCH($I2363,FamilyPlateData!$H:$H,0))</f>
        <v>08</v>
      </c>
      <c r="C2363" t="str">
        <f>INDEX(FamilyPlateData!$D:$D,MATCH($I2363,FamilyPlateData!$H:$H,0))</f>
        <v>12</v>
      </c>
      <c r="D2363">
        <f>INDEX(FamilyPlateData!$B:$B,MATCH($I2363,FamilyPlateData!$H:$H,0))</f>
        <v>3</v>
      </c>
      <c r="E2363">
        <v>1</v>
      </c>
      <c r="F2363" s="19">
        <v>101</v>
      </c>
      <c r="G2363" t="s">
        <v>3</v>
      </c>
      <c r="H2363" s="5">
        <v>1</v>
      </c>
      <c r="I2363" t="s">
        <v>452</v>
      </c>
      <c r="J2363" s="15" t="str">
        <f t="shared" si="115"/>
        <v>1-101C-1</v>
      </c>
      <c r="K2363">
        <f>INDEX(FamilyPlateData!I:I,MATCH(I2363,FamilyPlateData!H:H,0))</f>
        <v>5</v>
      </c>
      <c r="L2363" t="str">
        <f>INDEX(FamilyPlateData!J:J,MATCH(I2363,FamilyPlateData!H:H,0))</f>
        <v>A2</v>
      </c>
      <c r="M2363">
        <v>1</v>
      </c>
      <c r="N2363">
        <v>1</v>
      </c>
      <c r="O2363">
        <f>IF(_xlfn.IFNA(INDEX(ShrinkageData!H:H,MATCH(J2363,ShrinkageData!H:H,0)), 0) = 0, 0, 1)</f>
        <v>0</v>
      </c>
      <c r="P2363">
        <v>0</v>
      </c>
      <c r="Q2363">
        <f t="shared" si="116"/>
        <v>1</v>
      </c>
      <c r="R2363" s="1">
        <v>43572</v>
      </c>
      <c r="S2363" s="16">
        <f t="shared" si="117"/>
        <v>135</v>
      </c>
    </row>
    <row r="2364" spans="1:19" x14ac:dyDescent="0.2">
      <c r="A2364" t="str">
        <f>INDEX(FamilyPlateData!$A:$A,MATCH($I2364,FamilyPlateData!$H:$H,0))</f>
        <v>F08M12</v>
      </c>
      <c r="B2364" t="str">
        <f>INDEX(FamilyPlateData!$C:$C,MATCH($I2364,FamilyPlateData!$H:$H,0))</f>
        <v>08</v>
      </c>
      <c r="C2364" t="str">
        <f>INDEX(FamilyPlateData!$D:$D,MATCH($I2364,FamilyPlateData!$H:$H,0))</f>
        <v>12</v>
      </c>
      <c r="D2364">
        <f>INDEX(FamilyPlateData!$B:$B,MATCH($I2364,FamilyPlateData!$H:$H,0))</f>
        <v>3</v>
      </c>
      <c r="E2364">
        <v>1</v>
      </c>
      <c r="F2364" s="19">
        <v>101</v>
      </c>
      <c r="G2364" t="s">
        <v>3</v>
      </c>
      <c r="H2364" s="5">
        <v>2</v>
      </c>
      <c r="I2364" t="s">
        <v>452</v>
      </c>
      <c r="J2364" s="15" t="str">
        <f t="shared" si="115"/>
        <v>1-101C-2</v>
      </c>
      <c r="K2364">
        <f>INDEX(FamilyPlateData!I:I,MATCH(I2364,FamilyPlateData!H:H,0))</f>
        <v>5</v>
      </c>
      <c r="L2364" t="str">
        <f>INDEX(FamilyPlateData!J:J,MATCH(I2364,FamilyPlateData!H:H,0))</f>
        <v>A2</v>
      </c>
      <c r="M2364">
        <v>1</v>
      </c>
      <c r="N2364">
        <v>1</v>
      </c>
      <c r="O2364">
        <f>IF(_xlfn.IFNA(INDEX(ShrinkageData!H:H,MATCH(J2364,ShrinkageData!H:H,0)), 0) = 0, 0, 1)</f>
        <v>0</v>
      </c>
      <c r="P2364">
        <v>0</v>
      </c>
      <c r="Q2364">
        <f t="shared" si="116"/>
        <v>1</v>
      </c>
      <c r="R2364" s="1">
        <v>43591</v>
      </c>
      <c r="S2364" s="16">
        <f t="shared" si="117"/>
        <v>154</v>
      </c>
    </row>
    <row r="2365" spans="1:19" x14ac:dyDescent="0.2">
      <c r="A2365" t="str">
        <f>INDEX(FamilyPlateData!$A:$A,MATCH($I2365,FamilyPlateData!$H:$H,0))</f>
        <v>F08M12</v>
      </c>
      <c r="B2365" t="str">
        <f>INDEX(FamilyPlateData!$C:$C,MATCH($I2365,FamilyPlateData!$H:$H,0))</f>
        <v>08</v>
      </c>
      <c r="C2365" t="str">
        <f>INDEX(FamilyPlateData!$D:$D,MATCH($I2365,FamilyPlateData!$H:$H,0))</f>
        <v>12</v>
      </c>
      <c r="D2365">
        <f>INDEX(FamilyPlateData!$B:$B,MATCH($I2365,FamilyPlateData!$H:$H,0))</f>
        <v>3</v>
      </c>
      <c r="E2365">
        <v>1</v>
      </c>
      <c r="F2365" s="19">
        <v>101</v>
      </c>
      <c r="G2365" t="s">
        <v>3</v>
      </c>
      <c r="H2365" s="5">
        <v>3</v>
      </c>
      <c r="I2365" t="s">
        <v>452</v>
      </c>
      <c r="J2365" s="15" t="str">
        <f t="shared" si="115"/>
        <v>1-101C-3</v>
      </c>
      <c r="K2365">
        <f>INDEX(FamilyPlateData!I:I,MATCH(I2365,FamilyPlateData!H:H,0))</f>
        <v>5</v>
      </c>
      <c r="L2365" t="str">
        <f>INDEX(FamilyPlateData!J:J,MATCH(I2365,FamilyPlateData!H:H,0))</f>
        <v>A2</v>
      </c>
      <c r="M2365">
        <v>1</v>
      </c>
      <c r="N2365" s="7">
        <v>1</v>
      </c>
      <c r="O2365">
        <f>IF(_xlfn.IFNA(INDEX(ShrinkageData!H:H,MATCH(J2365,ShrinkageData!H:H,0)), 0) = 0, 0, 1)</f>
        <v>0</v>
      </c>
      <c r="P2365" s="7">
        <v>0</v>
      </c>
      <c r="Q2365">
        <f t="shared" si="116"/>
        <v>1</v>
      </c>
      <c r="R2365" s="2">
        <v>43600</v>
      </c>
      <c r="S2365" s="16">
        <f t="shared" si="117"/>
        <v>163</v>
      </c>
    </row>
    <row r="2366" spans="1:19" x14ac:dyDescent="0.2">
      <c r="A2366" t="str">
        <f>INDEX(FamilyPlateData!$A:$A,MATCH($I2366,FamilyPlateData!$H:$H,0))</f>
        <v>F08M12</v>
      </c>
      <c r="B2366" t="str">
        <f>INDEX(FamilyPlateData!$C:$C,MATCH($I2366,FamilyPlateData!$H:$H,0))</f>
        <v>08</v>
      </c>
      <c r="C2366" t="str">
        <f>INDEX(FamilyPlateData!$D:$D,MATCH($I2366,FamilyPlateData!$H:$H,0))</f>
        <v>12</v>
      </c>
      <c r="D2366">
        <f>INDEX(FamilyPlateData!$B:$B,MATCH($I2366,FamilyPlateData!$H:$H,0))</f>
        <v>3</v>
      </c>
      <c r="E2366">
        <v>1</v>
      </c>
      <c r="F2366" s="19">
        <v>101</v>
      </c>
      <c r="G2366" t="s">
        <v>3</v>
      </c>
      <c r="H2366" s="5">
        <v>4</v>
      </c>
      <c r="I2366" t="s">
        <v>452</v>
      </c>
      <c r="J2366" s="15" t="str">
        <f t="shared" si="115"/>
        <v>1-101C-4</v>
      </c>
      <c r="K2366">
        <f>INDEX(FamilyPlateData!I:I,MATCH(I2366,FamilyPlateData!H:H,0))</f>
        <v>5</v>
      </c>
      <c r="L2366" t="str">
        <f>INDEX(FamilyPlateData!J:J,MATCH(I2366,FamilyPlateData!H:H,0))</f>
        <v>A2</v>
      </c>
      <c r="M2366">
        <v>1</v>
      </c>
      <c r="N2366" s="7">
        <v>1</v>
      </c>
      <c r="O2366">
        <f>IF(_xlfn.IFNA(INDEX(ShrinkageData!H:H,MATCH(J2366,ShrinkageData!H:H,0)), 0) = 0, 0, 1)</f>
        <v>0</v>
      </c>
      <c r="P2366" s="7">
        <v>0</v>
      </c>
      <c r="Q2366">
        <f t="shared" si="116"/>
        <v>1</v>
      </c>
      <c r="R2366" s="2">
        <v>43600</v>
      </c>
      <c r="S2366" s="16">
        <f t="shared" si="117"/>
        <v>163</v>
      </c>
    </row>
    <row r="2367" spans="1:19" x14ac:dyDescent="0.2">
      <c r="A2367" t="str">
        <f>INDEX(FamilyPlateData!$A:$A,MATCH($I2367,FamilyPlateData!$H:$H,0))</f>
        <v>F08M12</v>
      </c>
      <c r="B2367" t="str">
        <f>INDEX(FamilyPlateData!$C:$C,MATCH($I2367,FamilyPlateData!$H:$H,0))</f>
        <v>08</v>
      </c>
      <c r="C2367" t="str">
        <f>INDEX(FamilyPlateData!$D:$D,MATCH($I2367,FamilyPlateData!$H:$H,0))</f>
        <v>12</v>
      </c>
      <c r="D2367">
        <f>INDEX(FamilyPlateData!$B:$B,MATCH($I2367,FamilyPlateData!$H:$H,0))</f>
        <v>3</v>
      </c>
      <c r="E2367">
        <v>1</v>
      </c>
      <c r="F2367" s="19">
        <v>101</v>
      </c>
      <c r="G2367" t="s">
        <v>3</v>
      </c>
      <c r="H2367" s="5">
        <v>5</v>
      </c>
      <c r="I2367" t="s">
        <v>452</v>
      </c>
      <c r="J2367" s="15" t="str">
        <f t="shared" si="115"/>
        <v>1-101C-5</v>
      </c>
      <c r="K2367">
        <f>INDEX(FamilyPlateData!I:I,MATCH(I2367,FamilyPlateData!H:H,0))</f>
        <v>5</v>
      </c>
      <c r="L2367" t="str">
        <f>INDEX(FamilyPlateData!J:J,MATCH(I2367,FamilyPlateData!H:H,0))</f>
        <v>A2</v>
      </c>
      <c r="M2367">
        <v>1</v>
      </c>
      <c r="N2367" s="7">
        <v>1</v>
      </c>
      <c r="O2367">
        <f>IF(_xlfn.IFNA(INDEX(ShrinkageData!H:H,MATCH(J2367,ShrinkageData!H:H,0)), 0) = 0, 0, 1)</f>
        <v>0</v>
      </c>
      <c r="P2367" s="7">
        <v>0</v>
      </c>
      <c r="Q2367">
        <f t="shared" si="116"/>
        <v>1</v>
      </c>
      <c r="R2367" s="2">
        <v>43600</v>
      </c>
      <c r="S2367" s="16">
        <f t="shared" si="117"/>
        <v>163</v>
      </c>
    </row>
    <row r="2368" spans="1:19" x14ac:dyDescent="0.2">
      <c r="A2368" t="str">
        <f>INDEX(FamilyPlateData!$A:$A,MATCH($I2368,FamilyPlateData!$H:$H,0))</f>
        <v>F08M12</v>
      </c>
      <c r="B2368" t="str">
        <f>INDEX(FamilyPlateData!$C:$C,MATCH($I2368,FamilyPlateData!$H:$H,0))</f>
        <v>08</v>
      </c>
      <c r="C2368" t="str">
        <f>INDEX(FamilyPlateData!$D:$D,MATCH($I2368,FamilyPlateData!$H:$H,0))</f>
        <v>12</v>
      </c>
      <c r="D2368">
        <f>INDEX(FamilyPlateData!$B:$B,MATCH($I2368,FamilyPlateData!$H:$H,0))</f>
        <v>3</v>
      </c>
      <c r="E2368">
        <v>1</v>
      </c>
      <c r="F2368" s="19">
        <v>101</v>
      </c>
      <c r="G2368" t="s">
        <v>3</v>
      </c>
      <c r="H2368" s="5">
        <v>6</v>
      </c>
      <c r="I2368" t="s">
        <v>452</v>
      </c>
      <c r="J2368" s="15" t="str">
        <f t="shared" ref="J2368:J2431" si="118">CONCATENATE(I2368,"-",H2368)</f>
        <v>1-101C-6</v>
      </c>
      <c r="K2368">
        <f>INDEX(FamilyPlateData!I:I,MATCH(I2368,FamilyPlateData!H:H,0))</f>
        <v>5</v>
      </c>
      <c r="L2368" t="str">
        <f>INDEX(FamilyPlateData!J:J,MATCH(I2368,FamilyPlateData!H:H,0))</f>
        <v>A2</v>
      </c>
      <c r="M2368">
        <v>1</v>
      </c>
      <c r="N2368">
        <v>1</v>
      </c>
      <c r="O2368">
        <f>IF(_xlfn.IFNA(INDEX(ShrinkageData!H:H,MATCH(J2368,ShrinkageData!H:H,0)), 0) = 0, 0, 1)</f>
        <v>0</v>
      </c>
      <c r="P2368">
        <v>0</v>
      </c>
      <c r="Q2368">
        <f t="shared" si="116"/>
        <v>1</v>
      </c>
      <c r="R2368" s="2">
        <v>43613</v>
      </c>
      <c r="S2368" s="16">
        <f t="shared" si="117"/>
        <v>176</v>
      </c>
    </row>
    <row r="2369" spans="1:19" x14ac:dyDescent="0.2">
      <c r="A2369" t="str">
        <f>INDEX(FamilyPlateData!$A:$A,MATCH($I2369,FamilyPlateData!$H:$H,0))</f>
        <v>F08M12</v>
      </c>
      <c r="B2369" t="str">
        <f>INDEX(FamilyPlateData!$C:$C,MATCH($I2369,FamilyPlateData!$H:$H,0))</f>
        <v>08</v>
      </c>
      <c r="C2369" t="str">
        <f>INDEX(FamilyPlateData!$D:$D,MATCH($I2369,FamilyPlateData!$H:$H,0))</f>
        <v>12</v>
      </c>
      <c r="D2369">
        <f>INDEX(FamilyPlateData!$B:$B,MATCH($I2369,FamilyPlateData!$H:$H,0))</f>
        <v>3</v>
      </c>
      <c r="E2369">
        <v>1</v>
      </c>
      <c r="F2369" s="19">
        <v>101</v>
      </c>
      <c r="G2369" t="s">
        <v>4</v>
      </c>
      <c r="H2369" s="5">
        <v>1</v>
      </c>
      <c r="I2369" t="s">
        <v>453</v>
      </c>
      <c r="J2369" s="15" t="str">
        <f t="shared" si="118"/>
        <v>1-101D-1</v>
      </c>
      <c r="K2369">
        <f>INDEX(FamilyPlateData!I:I,MATCH(I2369,FamilyPlateData!H:H,0))</f>
        <v>5</v>
      </c>
      <c r="L2369" t="str">
        <f>INDEX(FamilyPlateData!J:J,MATCH(I2369,FamilyPlateData!H:H,0))</f>
        <v>A2</v>
      </c>
      <c r="M2369">
        <v>1</v>
      </c>
      <c r="N2369" s="7">
        <v>1</v>
      </c>
      <c r="O2369">
        <f>IF(_xlfn.IFNA(INDEX(ShrinkageData!H:H,MATCH(J2369,ShrinkageData!H:H,0)), 0) = 0, 0, 1)</f>
        <v>0</v>
      </c>
      <c r="P2369" s="7">
        <v>0</v>
      </c>
      <c r="Q2369">
        <f t="shared" si="116"/>
        <v>1</v>
      </c>
      <c r="R2369" s="2">
        <v>43600</v>
      </c>
      <c r="S2369" s="16">
        <f t="shared" si="117"/>
        <v>163</v>
      </c>
    </row>
    <row r="2370" spans="1:19" x14ac:dyDescent="0.2">
      <c r="A2370" t="str">
        <f>INDEX(FamilyPlateData!$A:$A,MATCH($I2370,FamilyPlateData!$H:$H,0))</f>
        <v>F08M12</v>
      </c>
      <c r="B2370" t="str">
        <f>INDEX(FamilyPlateData!$C:$C,MATCH($I2370,FamilyPlateData!$H:$H,0))</f>
        <v>08</v>
      </c>
      <c r="C2370" t="str">
        <f>INDEX(FamilyPlateData!$D:$D,MATCH($I2370,FamilyPlateData!$H:$H,0))</f>
        <v>12</v>
      </c>
      <c r="D2370">
        <f>INDEX(FamilyPlateData!$B:$B,MATCH($I2370,FamilyPlateData!$H:$H,0))</f>
        <v>3</v>
      </c>
      <c r="E2370">
        <v>1</v>
      </c>
      <c r="F2370" s="19">
        <v>101</v>
      </c>
      <c r="G2370" t="s">
        <v>4</v>
      </c>
      <c r="H2370" s="5">
        <v>2</v>
      </c>
      <c r="I2370" t="s">
        <v>453</v>
      </c>
      <c r="J2370" s="15" t="str">
        <f t="shared" si="118"/>
        <v>1-101D-2</v>
      </c>
      <c r="K2370">
        <f>INDEX(FamilyPlateData!I:I,MATCH(I2370,FamilyPlateData!H:H,0))</f>
        <v>5</v>
      </c>
      <c r="L2370" t="str">
        <f>INDEX(FamilyPlateData!J:J,MATCH(I2370,FamilyPlateData!H:H,0))</f>
        <v>A2</v>
      </c>
      <c r="M2370">
        <v>1</v>
      </c>
      <c r="N2370" s="7">
        <v>1</v>
      </c>
      <c r="O2370">
        <f>IF(_xlfn.IFNA(INDEX(ShrinkageData!H:H,MATCH(J2370,ShrinkageData!H:H,0)), 0) = 0, 0, 1)</f>
        <v>0</v>
      </c>
      <c r="P2370" s="7">
        <v>0</v>
      </c>
      <c r="Q2370">
        <f t="shared" si="116"/>
        <v>1</v>
      </c>
      <c r="R2370" s="2">
        <v>43600</v>
      </c>
      <c r="S2370" s="16">
        <f t="shared" si="117"/>
        <v>163</v>
      </c>
    </row>
    <row r="2371" spans="1:19" x14ac:dyDescent="0.2">
      <c r="A2371" t="str">
        <f>INDEX(FamilyPlateData!$A:$A,MATCH($I2371,FamilyPlateData!$H:$H,0))</f>
        <v>F08M12</v>
      </c>
      <c r="B2371" t="str">
        <f>INDEX(FamilyPlateData!$C:$C,MATCH($I2371,FamilyPlateData!$H:$H,0))</f>
        <v>08</v>
      </c>
      <c r="C2371" t="str">
        <f>INDEX(FamilyPlateData!$D:$D,MATCH($I2371,FamilyPlateData!$H:$H,0))</f>
        <v>12</v>
      </c>
      <c r="D2371">
        <f>INDEX(FamilyPlateData!$B:$B,MATCH($I2371,FamilyPlateData!$H:$H,0))</f>
        <v>3</v>
      </c>
      <c r="E2371">
        <v>1</v>
      </c>
      <c r="F2371" s="19">
        <v>101</v>
      </c>
      <c r="G2371" t="s">
        <v>4</v>
      </c>
      <c r="H2371" s="5">
        <v>3</v>
      </c>
      <c r="I2371" t="s">
        <v>453</v>
      </c>
      <c r="J2371" s="15" t="str">
        <f t="shared" si="118"/>
        <v>1-101D-3</v>
      </c>
      <c r="K2371">
        <f>INDEX(FamilyPlateData!I:I,MATCH(I2371,FamilyPlateData!H:H,0))</f>
        <v>5</v>
      </c>
      <c r="L2371" t="str">
        <f>INDEX(FamilyPlateData!J:J,MATCH(I2371,FamilyPlateData!H:H,0))</f>
        <v>A2</v>
      </c>
      <c r="M2371">
        <v>1</v>
      </c>
      <c r="N2371" s="7">
        <v>1</v>
      </c>
      <c r="O2371">
        <f>IF(_xlfn.IFNA(INDEX(ShrinkageData!H:H,MATCH(J2371,ShrinkageData!H:H,0)), 0) = 0, 0, 1)</f>
        <v>0</v>
      </c>
      <c r="P2371" s="7">
        <v>0</v>
      </c>
      <c r="Q2371">
        <f t="shared" ref="Q2371:Q2434" si="119">IF(AND(M2371=1,N2371=1,O2371=0,P2371=0),1,0)</f>
        <v>1</v>
      </c>
      <c r="R2371" s="2">
        <v>43600</v>
      </c>
      <c r="S2371" s="16">
        <f t="shared" ref="S2371:S2434" si="120">IF(AND(R2371 &lt;&gt; "", R2371 &lt;&gt; "n/a"), R2371-DATE(2018,12,3), 0)</f>
        <v>163</v>
      </c>
    </row>
    <row r="2372" spans="1:19" x14ac:dyDescent="0.2">
      <c r="A2372" t="str">
        <f>INDEX(FamilyPlateData!$A:$A,MATCH($I2372,FamilyPlateData!$H:$H,0))</f>
        <v>F08M12</v>
      </c>
      <c r="B2372" t="str">
        <f>INDEX(FamilyPlateData!$C:$C,MATCH($I2372,FamilyPlateData!$H:$H,0))</f>
        <v>08</v>
      </c>
      <c r="C2372" t="str">
        <f>INDEX(FamilyPlateData!$D:$D,MATCH($I2372,FamilyPlateData!$H:$H,0))</f>
        <v>12</v>
      </c>
      <c r="D2372">
        <f>INDEX(FamilyPlateData!$B:$B,MATCH($I2372,FamilyPlateData!$H:$H,0))</f>
        <v>3</v>
      </c>
      <c r="E2372">
        <v>1</v>
      </c>
      <c r="F2372" s="19">
        <v>101</v>
      </c>
      <c r="G2372" t="s">
        <v>4</v>
      </c>
      <c r="H2372" s="5">
        <v>4</v>
      </c>
      <c r="I2372" t="s">
        <v>453</v>
      </c>
      <c r="J2372" s="15" t="str">
        <f t="shared" si="118"/>
        <v>1-101D-4</v>
      </c>
      <c r="K2372">
        <f>INDEX(FamilyPlateData!I:I,MATCH(I2372,FamilyPlateData!H:H,0))</f>
        <v>5</v>
      </c>
      <c r="L2372" t="str">
        <f>INDEX(FamilyPlateData!J:J,MATCH(I2372,FamilyPlateData!H:H,0))</f>
        <v>A2</v>
      </c>
      <c r="M2372">
        <v>1</v>
      </c>
      <c r="N2372" s="7">
        <v>1</v>
      </c>
      <c r="O2372">
        <f>IF(_xlfn.IFNA(INDEX(ShrinkageData!H:H,MATCH(J2372,ShrinkageData!H:H,0)), 0) = 0, 0, 1)</f>
        <v>0</v>
      </c>
      <c r="P2372" s="7">
        <v>0</v>
      </c>
      <c r="Q2372">
        <f t="shared" si="119"/>
        <v>1</v>
      </c>
      <c r="R2372" s="2">
        <v>43600</v>
      </c>
      <c r="S2372" s="16">
        <f t="shared" si="120"/>
        <v>163</v>
      </c>
    </row>
    <row r="2373" spans="1:19" x14ac:dyDescent="0.2">
      <c r="A2373" t="str">
        <f>INDEX(FamilyPlateData!$A:$A,MATCH($I2373,FamilyPlateData!$H:$H,0))</f>
        <v>F08M12</v>
      </c>
      <c r="B2373" t="str">
        <f>INDEX(FamilyPlateData!$C:$C,MATCH($I2373,FamilyPlateData!$H:$H,0))</f>
        <v>08</v>
      </c>
      <c r="C2373" t="str">
        <f>INDEX(FamilyPlateData!$D:$D,MATCH($I2373,FamilyPlateData!$H:$H,0))</f>
        <v>12</v>
      </c>
      <c r="D2373">
        <f>INDEX(FamilyPlateData!$B:$B,MATCH($I2373,FamilyPlateData!$H:$H,0))</f>
        <v>3</v>
      </c>
      <c r="E2373">
        <v>1</v>
      </c>
      <c r="F2373" s="19">
        <v>101</v>
      </c>
      <c r="G2373" t="s">
        <v>4</v>
      </c>
      <c r="H2373" s="5">
        <v>5</v>
      </c>
      <c r="I2373" t="s">
        <v>453</v>
      </c>
      <c r="J2373" s="15" t="str">
        <f t="shared" si="118"/>
        <v>1-101D-5</v>
      </c>
      <c r="K2373">
        <f>INDEX(FamilyPlateData!I:I,MATCH(I2373,FamilyPlateData!H:H,0))</f>
        <v>5</v>
      </c>
      <c r="L2373" t="str">
        <f>INDEX(FamilyPlateData!J:J,MATCH(I2373,FamilyPlateData!H:H,0))</f>
        <v>A2</v>
      </c>
      <c r="M2373">
        <v>1</v>
      </c>
      <c r="N2373" s="7">
        <v>1</v>
      </c>
      <c r="O2373">
        <f>IF(_xlfn.IFNA(INDEX(ShrinkageData!H:H,MATCH(J2373,ShrinkageData!H:H,0)), 0) = 0, 0, 1)</f>
        <v>0</v>
      </c>
      <c r="P2373" s="7">
        <v>0</v>
      </c>
      <c r="Q2373">
        <f t="shared" si="119"/>
        <v>1</v>
      </c>
      <c r="R2373" s="2">
        <v>43600</v>
      </c>
      <c r="S2373" s="16">
        <f t="shared" si="120"/>
        <v>163</v>
      </c>
    </row>
    <row r="2374" spans="1:19" x14ac:dyDescent="0.2">
      <c r="A2374" t="str">
        <f>INDEX(FamilyPlateData!$A:$A,MATCH($I2374,FamilyPlateData!$H:$H,0))</f>
        <v>F08M12</v>
      </c>
      <c r="B2374" t="str">
        <f>INDEX(FamilyPlateData!$C:$C,MATCH($I2374,FamilyPlateData!$H:$H,0))</f>
        <v>08</v>
      </c>
      <c r="C2374" t="str">
        <f>INDEX(FamilyPlateData!$D:$D,MATCH($I2374,FamilyPlateData!$H:$H,0))</f>
        <v>12</v>
      </c>
      <c r="D2374">
        <f>INDEX(FamilyPlateData!$B:$B,MATCH($I2374,FamilyPlateData!$H:$H,0))</f>
        <v>3</v>
      </c>
      <c r="E2374">
        <v>1</v>
      </c>
      <c r="F2374" s="19">
        <v>101</v>
      </c>
      <c r="G2374" t="s">
        <v>4</v>
      </c>
      <c r="H2374" s="5">
        <v>6</v>
      </c>
      <c r="I2374" t="s">
        <v>453</v>
      </c>
      <c r="J2374" s="15" t="str">
        <f t="shared" si="118"/>
        <v>1-101D-6</v>
      </c>
      <c r="K2374">
        <f>INDEX(FamilyPlateData!I:I,MATCH(I2374,FamilyPlateData!H:H,0))</f>
        <v>5</v>
      </c>
      <c r="L2374" t="str">
        <f>INDEX(FamilyPlateData!J:J,MATCH(I2374,FamilyPlateData!H:H,0))</f>
        <v>A2</v>
      </c>
      <c r="M2374">
        <v>1</v>
      </c>
      <c r="N2374" s="7">
        <v>1</v>
      </c>
      <c r="O2374">
        <f>IF(_xlfn.IFNA(INDEX(ShrinkageData!H:H,MATCH(J2374,ShrinkageData!H:H,0)), 0) = 0, 0, 1)</f>
        <v>0</v>
      </c>
      <c r="P2374" s="7">
        <v>0</v>
      </c>
      <c r="Q2374">
        <f t="shared" si="119"/>
        <v>1</v>
      </c>
      <c r="R2374" s="2">
        <v>43600</v>
      </c>
      <c r="S2374" s="16">
        <f t="shared" si="120"/>
        <v>163</v>
      </c>
    </row>
    <row r="2375" spans="1:19" x14ac:dyDescent="0.2">
      <c r="A2375" t="str">
        <f>INDEX(FamilyPlateData!$A:$A,MATCH($I2375,FamilyPlateData!$H:$H,0))</f>
        <v>F06M05</v>
      </c>
      <c r="B2375" t="str">
        <f>INDEX(FamilyPlateData!$C:$C,MATCH($I2375,FamilyPlateData!$H:$H,0))</f>
        <v>06</v>
      </c>
      <c r="C2375" t="str">
        <f>INDEX(FamilyPlateData!$D:$D,MATCH($I2375,FamilyPlateData!$H:$H,0))</f>
        <v>05</v>
      </c>
      <c r="D2375">
        <f>INDEX(FamilyPlateData!$B:$B,MATCH($I2375,FamilyPlateData!$H:$H,0))</f>
        <v>2</v>
      </c>
      <c r="E2375">
        <v>1</v>
      </c>
      <c r="F2375" s="19">
        <v>102</v>
      </c>
      <c r="G2375" t="s">
        <v>1</v>
      </c>
      <c r="H2375" s="5">
        <v>1</v>
      </c>
      <c r="I2375" t="s">
        <v>454</v>
      </c>
      <c r="J2375" s="15" t="str">
        <f t="shared" si="118"/>
        <v>1-102A-1</v>
      </c>
      <c r="K2375">
        <f>INDEX(FamilyPlateData!I:I,MATCH(I2375,FamilyPlateData!H:H,0))</f>
        <v>5</v>
      </c>
      <c r="L2375" t="str">
        <f>INDEX(FamilyPlateData!J:J,MATCH(I2375,FamilyPlateData!H:H,0))</f>
        <v>A2</v>
      </c>
      <c r="M2375">
        <v>1</v>
      </c>
      <c r="N2375">
        <v>1</v>
      </c>
      <c r="O2375">
        <f>IF(_xlfn.IFNA(INDEX(ShrinkageData!H:H,MATCH(J2375,ShrinkageData!H:H,0)), 0) = 0, 0, 1)</f>
        <v>0</v>
      </c>
      <c r="P2375">
        <v>0</v>
      </c>
      <c r="Q2375">
        <f t="shared" si="119"/>
        <v>1</v>
      </c>
      <c r="R2375" s="1">
        <v>43595</v>
      </c>
      <c r="S2375" s="16">
        <f t="shared" si="120"/>
        <v>158</v>
      </c>
    </row>
    <row r="2376" spans="1:19" x14ac:dyDescent="0.2">
      <c r="A2376" t="str">
        <f>INDEX(FamilyPlateData!$A:$A,MATCH($I2376,FamilyPlateData!$H:$H,0))</f>
        <v>F06M05</v>
      </c>
      <c r="B2376" t="str">
        <f>INDEX(FamilyPlateData!$C:$C,MATCH($I2376,FamilyPlateData!$H:$H,0))</f>
        <v>06</v>
      </c>
      <c r="C2376" t="str">
        <f>INDEX(FamilyPlateData!$D:$D,MATCH($I2376,FamilyPlateData!$H:$H,0))</f>
        <v>05</v>
      </c>
      <c r="D2376">
        <f>INDEX(FamilyPlateData!$B:$B,MATCH($I2376,FamilyPlateData!$H:$H,0))</f>
        <v>2</v>
      </c>
      <c r="E2376">
        <v>1</v>
      </c>
      <c r="F2376" s="19">
        <v>102</v>
      </c>
      <c r="G2376" t="s">
        <v>1</v>
      </c>
      <c r="H2376" s="5">
        <v>2</v>
      </c>
      <c r="I2376" t="s">
        <v>454</v>
      </c>
      <c r="J2376" s="15" t="str">
        <f t="shared" si="118"/>
        <v>1-102A-2</v>
      </c>
      <c r="K2376">
        <f>INDEX(FamilyPlateData!I:I,MATCH(I2376,FamilyPlateData!H:H,0))</f>
        <v>5</v>
      </c>
      <c r="L2376" t="str">
        <f>INDEX(FamilyPlateData!J:J,MATCH(I2376,FamilyPlateData!H:H,0))</f>
        <v>A2</v>
      </c>
      <c r="M2376">
        <v>1</v>
      </c>
      <c r="N2376">
        <v>1</v>
      </c>
      <c r="O2376">
        <f>IF(_xlfn.IFNA(INDEX(ShrinkageData!H:H,MATCH(J2376,ShrinkageData!H:H,0)), 0) = 0, 0, 1)</f>
        <v>0</v>
      </c>
      <c r="P2376">
        <v>0</v>
      </c>
      <c r="Q2376">
        <f t="shared" si="119"/>
        <v>1</v>
      </c>
      <c r="R2376" s="1">
        <v>43595</v>
      </c>
      <c r="S2376" s="16">
        <f t="shared" si="120"/>
        <v>158</v>
      </c>
    </row>
    <row r="2377" spans="1:19" x14ac:dyDescent="0.2">
      <c r="A2377" t="str">
        <f>INDEX(FamilyPlateData!$A:$A,MATCH($I2377,FamilyPlateData!$H:$H,0))</f>
        <v>F06M05</v>
      </c>
      <c r="B2377" t="str">
        <f>INDEX(FamilyPlateData!$C:$C,MATCH($I2377,FamilyPlateData!$H:$H,0))</f>
        <v>06</v>
      </c>
      <c r="C2377" t="str">
        <f>INDEX(FamilyPlateData!$D:$D,MATCH($I2377,FamilyPlateData!$H:$H,0))</f>
        <v>05</v>
      </c>
      <c r="D2377">
        <f>INDEX(FamilyPlateData!$B:$B,MATCH($I2377,FamilyPlateData!$H:$H,0))</f>
        <v>2</v>
      </c>
      <c r="E2377">
        <v>1</v>
      </c>
      <c r="F2377" s="19">
        <v>102</v>
      </c>
      <c r="G2377" t="s">
        <v>1</v>
      </c>
      <c r="H2377" s="5">
        <v>3</v>
      </c>
      <c r="I2377" t="s">
        <v>454</v>
      </c>
      <c r="J2377" s="15" t="str">
        <f t="shared" si="118"/>
        <v>1-102A-3</v>
      </c>
      <c r="K2377">
        <f>INDEX(FamilyPlateData!I:I,MATCH(I2377,FamilyPlateData!H:H,0))</f>
        <v>5</v>
      </c>
      <c r="L2377" t="str">
        <f>INDEX(FamilyPlateData!J:J,MATCH(I2377,FamilyPlateData!H:H,0))</f>
        <v>A2</v>
      </c>
      <c r="M2377">
        <v>1</v>
      </c>
      <c r="N2377">
        <v>1</v>
      </c>
      <c r="O2377">
        <f>IF(_xlfn.IFNA(INDEX(ShrinkageData!H:H,MATCH(J2377,ShrinkageData!H:H,0)), 0) = 0, 0, 1)</f>
        <v>0</v>
      </c>
      <c r="P2377">
        <v>0</v>
      </c>
      <c r="Q2377">
        <f t="shared" si="119"/>
        <v>1</v>
      </c>
      <c r="R2377" s="1">
        <v>43595</v>
      </c>
      <c r="S2377" s="16">
        <f t="shared" si="120"/>
        <v>158</v>
      </c>
    </row>
    <row r="2378" spans="1:19" x14ac:dyDescent="0.2">
      <c r="A2378" t="str">
        <f>INDEX(FamilyPlateData!$A:$A,MATCH($I2378,FamilyPlateData!$H:$H,0))</f>
        <v>F06M05</v>
      </c>
      <c r="B2378" t="str">
        <f>INDEX(FamilyPlateData!$C:$C,MATCH($I2378,FamilyPlateData!$H:$H,0))</f>
        <v>06</v>
      </c>
      <c r="C2378" t="str">
        <f>INDEX(FamilyPlateData!$D:$D,MATCH($I2378,FamilyPlateData!$H:$H,0))</f>
        <v>05</v>
      </c>
      <c r="D2378">
        <f>INDEX(FamilyPlateData!$B:$B,MATCH($I2378,FamilyPlateData!$H:$H,0))</f>
        <v>2</v>
      </c>
      <c r="E2378">
        <v>1</v>
      </c>
      <c r="F2378" s="19">
        <v>102</v>
      </c>
      <c r="G2378" t="s">
        <v>1</v>
      </c>
      <c r="H2378" s="5">
        <v>4</v>
      </c>
      <c r="I2378" t="s">
        <v>454</v>
      </c>
      <c r="J2378" s="15" t="str">
        <f t="shared" si="118"/>
        <v>1-102A-4</v>
      </c>
      <c r="K2378">
        <f>INDEX(FamilyPlateData!I:I,MATCH(I2378,FamilyPlateData!H:H,0))</f>
        <v>5</v>
      </c>
      <c r="L2378" t="str">
        <f>INDEX(FamilyPlateData!J:J,MATCH(I2378,FamilyPlateData!H:H,0))</f>
        <v>A2</v>
      </c>
      <c r="M2378">
        <v>1</v>
      </c>
      <c r="N2378">
        <v>1</v>
      </c>
      <c r="O2378">
        <f>IF(_xlfn.IFNA(INDEX(ShrinkageData!H:H,MATCH(J2378,ShrinkageData!H:H,0)), 0) = 0, 0, 1)</f>
        <v>0</v>
      </c>
      <c r="P2378">
        <v>0</v>
      </c>
      <c r="Q2378">
        <f t="shared" si="119"/>
        <v>1</v>
      </c>
      <c r="R2378" s="1">
        <v>43595</v>
      </c>
      <c r="S2378" s="16">
        <f t="shared" si="120"/>
        <v>158</v>
      </c>
    </row>
    <row r="2379" spans="1:19" x14ac:dyDescent="0.2">
      <c r="A2379" t="str">
        <f>INDEX(FamilyPlateData!$A:$A,MATCH($I2379,FamilyPlateData!$H:$H,0))</f>
        <v>F06M05</v>
      </c>
      <c r="B2379" t="str">
        <f>INDEX(FamilyPlateData!$C:$C,MATCH($I2379,FamilyPlateData!$H:$H,0))</f>
        <v>06</v>
      </c>
      <c r="C2379" t="str">
        <f>INDEX(FamilyPlateData!$D:$D,MATCH($I2379,FamilyPlateData!$H:$H,0))</f>
        <v>05</v>
      </c>
      <c r="D2379">
        <f>INDEX(FamilyPlateData!$B:$B,MATCH($I2379,FamilyPlateData!$H:$H,0))</f>
        <v>2</v>
      </c>
      <c r="E2379">
        <v>1</v>
      </c>
      <c r="F2379" s="19">
        <v>102</v>
      </c>
      <c r="G2379" t="s">
        <v>1</v>
      </c>
      <c r="H2379" s="5">
        <v>5</v>
      </c>
      <c r="I2379" t="s">
        <v>454</v>
      </c>
      <c r="J2379" s="15" t="str">
        <f t="shared" si="118"/>
        <v>1-102A-5</v>
      </c>
      <c r="K2379">
        <f>INDEX(FamilyPlateData!I:I,MATCH(I2379,FamilyPlateData!H:H,0))</f>
        <v>5</v>
      </c>
      <c r="L2379" t="str">
        <f>INDEX(FamilyPlateData!J:J,MATCH(I2379,FamilyPlateData!H:H,0))</f>
        <v>A2</v>
      </c>
      <c r="M2379">
        <v>1</v>
      </c>
      <c r="N2379" s="7">
        <v>1</v>
      </c>
      <c r="O2379">
        <f>IF(_xlfn.IFNA(INDEX(ShrinkageData!H:H,MATCH(J2379,ShrinkageData!H:H,0)), 0) = 0, 0, 1)</f>
        <v>0</v>
      </c>
      <c r="P2379" s="7">
        <v>0</v>
      </c>
      <c r="Q2379">
        <f t="shared" si="119"/>
        <v>1</v>
      </c>
      <c r="R2379" s="2">
        <v>43600</v>
      </c>
      <c r="S2379" s="16">
        <f t="shared" si="120"/>
        <v>163</v>
      </c>
    </row>
    <row r="2380" spans="1:19" x14ac:dyDescent="0.2">
      <c r="A2380" t="str">
        <f>INDEX(FamilyPlateData!$A:$A,MATCH($I2380,FamilyPlateData!$H:$H,0))</f>
        <v>F06M05</v>
      </c>
      <c r="B2380" t="str">
        <f>INDEX(FamilyPlateData!$C:$C,MATCH($I2380,FamilyPlateData!$H:$H,0))</f>
        <v>06</v>
      </c>
      <c r="C2380" t="str">
        <f>INDEX(FamilyPlateData!$D:$D,MATCH($I2380,FamilyPlateData!$H:$H,0))</f>
        <v>05</v>
      </c>
      <c r="D2380">
        <f>INDEX(FamilyPlateData!$B:$B,MATCH($I2380,FamilyPlateData!$H:$H,0))</f>
        <v>2</v>
      </c>
      <c r="E2380">
        <v>1</v>
      </c>
      <c r="F2380" s="19">
        <v>102</v>
      </c>
      <c r="G2380" t="s">
        <v>1</v>
      </c>
      <c r="H2380" s="5">
        <v>6</v>
      </c>
      <c r="I2380" t="s">
        <v>454</v>
      </c>
      <c r="J2380" s="15" t="str">
        <f t="shared" si="118"/>
        <v>1-102A-6</v>
      </c>
      <c r="K2380">
        <f>INDEX(FamilyPlateData!I:I,MATCH(I2380,FamilyPlateData!H:H,0))</f>
        <v>5</v>
      </c>
      <c r="L2380" t="str">
        <f>INDEX(FamilyPlateData!J:J,MATCH(I2380,FamilyPlateData!H:H,0))</f>
        <v>A2</v>
      </c>
      <c r="M2380">
        <v>1</v>
      </c>
      <c r="N2380">
        <v>1</v>
      </c>
      <c r="O2380">
        <f>IF(_xlfn.IFNA(INDEX(ShrinkageData!H:H,MATCH(J2380,ShrinkageData!H:H,0)), 0) = 0, 0, 1)</f>
        <v>0</v>
      </c>
      <c r="P2380">
        <v>0</v>
      </c>
      <c r="Q2380">
        <f t="shared" si="119"/>
        <v>1</v>
      </c>
      <c r="R2380" s="1">
        <v>43593</v>
      </c>
      <c r="S2380" s="16">
        <f t="shared" si="120"/>
        <v>156</v>
      </c>
    </row>
    <row r="2381" spans="1:19" x14ac:dyDescent="0.2">
      <c r="A2381" t="str">
        <f>INDEX(FamilyPlateData!$A:$A,MATCH($I2381,FamilyPlateData!$H:$H,0))</f>
        <v>F06M05</v>
      </c>
      <c r="B2381" t="str">
        <f>INDEX(FamilyPlateData!$C:$C,MATCH($I2381,FamilyPlateData!$H:$H,0))</f>
        <v>06</v>
      </c>
      <c r="C2381" t="str">
        <f>INDEX(FamilyPlateData!$D:$D,MATCH($I2381,FamilyPlateData!$H:$H,0))</f>
        <v>05</v>
      </c>
      <c r="D2381">
        <f>INDEX(FamilyPlateData!$B:$B,MATCH($I2381,FamilyPlateData!$H:$H,0))</f>
        <v>2</v>
      </c>
      <c r="E2381">
        <v>1</v>
      </c>
      <c r="F2381" s="19">
        <v>102</v>
      </c>
      <c r="G2381" t="s">
        <v>2</v>
      </c>
      <c r="H2381" s="5">
        <v>1</v>
      </c>
      <c r="I2381" t="s">
        <v>455</v>
      </c>
      <c r="J2381" s="15" t="str">
        <f t="shared" si="118"/>
        <v>1-102B-1</v>
      </c>
      <c r="K2381">
        <f>INDEX(FamilyPlateData!I:I,MATCH(I2381,FamilyPlateData!H:H,0))</f>
        <v>5</v>
      </c>
      <c r="L2381" t="str">
        <f>INDEX(FamilyPlateData!J:J,MATCH(I2381,FamilyPlateData!H:H,0))</f>
        <v>A2</v>
      </c>
      <c r="M2381">
        <v>1</v>
      </c>
      <c r="N2381">
        <v>1</v>
      </c>
      <c r="O2381">
        <f>IF(_xlfn.IFNA(INDEX(ShrinkageData!H:H,MATCH(J2381,ShrinkageData!H:H,0)), 0) = 0, 0, 1)</f>
        <v>0</v>
      </c>
      <c r="P2381">
        <v>0</v>
      </c>
      <c r="Q2381">
        <f t="shared" si="119"/>
        <v>1</v>
      </c>
      <c r="R2381" s="1">
        <v>43593</v>
      </c>
      <c r="S2381" s="16">
        <f t="shared" si="120"/>
        <v>156</v>
      </c>
    </row>
    <row r="2382" spans="1:19" x14ac:dyDescent="0.2">
      <c r="A2382" t="str">
        <f>INDEX(FamilyPlateData!$A:$A,MATCH($I2382,FamilyPlateData!$H:$H,0))</f>
        <v>F06M05</v>
      </c>
      <c r="B2382" t="str">
        <f>INDEX(FamilyPlateData!$C:$C,MATCH($I2382,FamilyPlateData!$H:$H,0))</f>
        <v>06</v>
      </c>
      <c r="C2382" t="str">
        <f>INDEX(FamilyPlateData!$D:$D,MATCH($I2382,FamilyPlateData!$H:$H,0))</f>
        <v>05</v>
      </c>
      <c r="D2382">
        <f>INDEX(FamilyPlateData!$B:$B,MATCH($I2382,FamilyPlateData!$H:$H,0))</f>
        <v>2</v>
      </c>
      <c r="E2382">
        <v>1</v>
      </c>
      <c r="F2382" s="19">
        <v>102</v>
      </c>
      <c r="G2382" t="s">
        <v>2</v>
      </c>
      <c r="H2382" s="5">
        <v>2</v>
      </c>
      <c r="I2382" t="s">
        <v>455</v>
      </c>
      <c r="J2382" s="15" t="str">
        <f t="shared" si="118"/>
        <v>1-102B-2</v>
      </c>
      <c r="K2382">
        <f>INDEX(FamilyPlateData!I:I,MATCH(I2382,FamilyPlateData!H:H,0))</f>
        <v>5</v>
      </c>
      <c r="L2382" t="str">
        <f>INDEX(FamilyPlateData!J:J,MATCH(I2382,FamilyPlateData!H:H,0))</f>
        <v>A2</v>
      </c>
      <c r="M2382">
        <v>0</v>
      </c>
      <c r="N2382">
        <v>1</v>
      </c>
      <c r="O2382">
        <f>IF(_xlfn.IFNA(INDEX(ShrinkageData!H:H,MATCH(J2382,ShrinkageData!H:H,0)), 0) = 0, 0, 1)</f>
        <v>0</v>
      </c>
      <c r="P2382">
        <v>1</v>
      </c>
      <c r="Q2382">
        <f t="shared" si="119"/>
        <v>0</v>
      </c>
      <c r="R2382" s="1">
        <v>43593</v>
      </c>
      <c r="S2382" s="16">
        <f t="shared" si="120"/>
        <v>156</v>
      </c>
    </row>
    <row r="2383" spans="1:19" x14ac:dyDescent="0.2">
      <c r="A2383" t="str">
        <f>INDEX(FamilyPlateData!$A:$A,MATCH($I2383,FamilyPlateData!$H:$H,0))</f>
        <v>F06M05</v>
      </c>
      <c r="B2383" t="str">
        <f>INDEX(FamilyPlateData!$C:$C,MATCH($I2383,FamilyPlateData!$H:$H,0))</f>
        <v>06</v>
      </c>
      <c r="C2383" t="str">
        <f>INDEX(FamilyPlateData!$D:$D,MATCH($I2383,FamilyPlateData!$H:$H,0))</f>
        <v>05</v>
      </c>
      <c r="D2383">
        <f>INDEX(FamilyPlateData!$B:$B,MATCH($I2383,FamilyPlateData!$H:$H,0))</f>
        <v>2</v>
      </c>
      <c r="E2383">
        <v>1</v>
      </c>
      <c r="F2383" s="19">
        <v>102</v>
      </c>
      <c r="G2383" t="s">
        <v>2</v>
      </c>
      <c r="H2383" s="5">
        <v>3</v>
      </c>
      <c r="I2383" t="s">
        <v>455</v>
      </c>
      <c r="J2383" s="15" t="str">
        <f t="shared" si="118"/>
        <v>1-102B-3</v>
      </c>
      <c r="K2383">
        <f>INDEX(FamilyPlateData!I:I,MATCH(I2383,FamilyPlateData!H:H,0))</f>
        <v>5</v>
      </c>
      <c r="L2383" t="str">
        <f>INDEX(FamilyPlateData!J:J,MATCH(I2383,FamilyPlateData!H:H,0))</f>
        <v>A2</v>
      </c>
      <c r="M2383">
        <v>1</v>
      </c>
      <c r="N2383">
        <v>1</v>
      </c>
      <c r="O2383">
        <f>IF(_xlfn.IFNA(INDEX(ShrinkageData!H:H,MATCH(J2383,ShrinkageData!H:H,0)), 0) = 0, 0, 1)</f>
        <v>0</v>
      </c>
      <c r="P2383">
        <v>0</v>
      </c>
      <c r="Q2383">
        <f t="shared" ref="Q2383" si="121">IF(AND(M2383=1,N2383=1,O2383=0,P2383=0),1,0)</f>
        <v>1</v>
      </c>
      <c r="R2383" s="1">
        <v>43595</v>
      </c>
      <c r="S2383" s="16">
        <f t="shared" si="120"/>
        <v>158</v>
      </c>
    </row>
    <row r="2384" spans="1:19" x14ac:dyDescent="0.2">
      <c r="A2384" t="str">
        <f>INDEX(FamilyPlateData!$A:$A,MATCH($I2384,FamilyPlateData!$H:$H,0))</f>
        <v>F06M05</v>
      </c>
      <c r="B2384" t="str">
        <f>INDEX(FamilyPlateData!$C:$C,MATCH($I2384,FamilyPlateData!$H:$H,0))</f>
        <v>06</v>
      </c>
      <c r="C2384" t="str">
        <f>INDEX(FamilyPlateData!$D:$D,MATCH($I2384,FamilyPlateData!$H:$H,0))</f>
        <v>05</v>
      </c>
      <c r="D2384">
        <f>INDEX(FamilyPlateData!$B:$B,MATCH($I2384,FamilyPlateData!$H:$H,0))</f>
        <v>2</v>
      </c>
      <c r="E2384">
        <v>1</v>
      </c>
      <c r="F2384" s="19">
        <v>102</v>
      </c>
      <c r="G2384" t="s">
        <v>2</v>
      </c>
      <c r="H2384" s="5">
        <v>4</v>
      </c>
      <c r="I2384" t="s">
        <v>455</v>
      </c>
      <c r="J2384" s="15" t="str">
        <f t="shared" si="118"/>
        <v>1-102B-4</v>
      </c>
      <c r="K2384">
        <f>INDEX(FamilyPlateData!I:I,MATCH(I2384,FamilyPlateData!H:H,0))</f>
        <v>5</v>
      </c>
      <c r="L2384" t="str">
        <f>INDEX(FamilyPlateData!J:J,MATCH(I2384,FamilyPlateData!H:H,0))</f>
        <v>A2</v>
      </c>
      <c r="M2384">
        <v>1</v>
      </c>
      <c r="N2384">
        <v>1</v>
      </c>
      <c r="O2384">
        <f>IF(_xlfn.IFNA(INDEX(ShrinkageData!H:H,MATCH(J2384,ShrinkageData!H:H,0)), 0) = 0, 0, 1)</f>
        <v>0</v>
      </c>
      <c r="P2384">
        <v>0</v>
      </c>
      <c r="Q2384">
        <f t="shared" si="119"/>
        <v>1</v>
      </c>
      <c r="R2384" s="1">
        <v>43593</v>
      </c>
      <c r="S2384" s="16">
        <f t="shared" si="120"/>
        <v>156</v>
      </c>
    </row>
    <row r="2385" spans="1:19" x14ac:dyDescent="0.2">
      <c r="A2385" t="str">
        <f>INDEX(FamilyPlateData!$A:$A,MATCH($I2385,FamilyPlateData!$H:$H,0))</f>
        <v>F06M05</v>
      </c>
      <c r="B2385" t="str">
        <f>INDEX(FamilyPlateData!$C:$C,MATCH($I2385,FamilyPlateData!$H:$H,0))</f>
        <v>06</v>
      </c>
      <c r="C2385" t="str">
        <f>INDEX(FamilyPlateData!$D:$D,MATCH($I2385,FamilyPlateData!$H:$H,0))</f>
        <v>05</v>
      </c>
      <c r="D2385">
        <f>INDEX(FamilyPlateData!$B:$B,MATCH($I2385,FamilyPlateData!$H:$H,0))</f>
        <v>2</v>
      </c>
      <c r="E2385">
        <v>1</v>
      </c>
      <c r="F2385" s="19">
        <v>102</v>
      </c>
      <c r="G2385" t="s">
        <v>2</v>
      </c>
      <c r="H2385" s="5">
        <v>5</v>
      </c>
      <c r="I2385" t="s">
        <v>455</v>
      </c>
      <c r="J2385" s="15" t="str">
        <f t="shared" si="118"/>
        <v>1-102B-5</v>
      </c>
      <c r="K2385">
        <f>INDEX(FamilyPlateData!I:I,MATCH(I2385,FamilyPlateData!H:H,0))</f>
        <v>5</v>
      </c>
      <c r="L2385" t="str">
        <f>INDEX(FamilyPlateData!J:J,MATCH(I2385,FamilyPlateData!H:H,0))</f>
        <v>A2</v>
      </c>
      <c r="M2385">
        <v>1</v>
      </c>
      <c r="N2385">
        <v>1</v>
      </c>
      <c r="O2385">
        <f>IF(_xlfn.IFNA(INDEX(ShrinkageData!H:H,MATCH(J2385,ShrinkageData!H:H,0)), 0) = 0, 0, 1)</f>
        <v>0</v>
      </c>
      <c r="P2385">
        <v>0</v>
      </c>
      <c r="Q2385">
        <f t="shared" ref="Q2385" si="122">IF(AND(M2385=1,N2385=1,O2385=0,P2385=0),1,0)</f>
        <v>1</v>
      </c>
      <c r="R2385" s="1">
        <v>43595</v>
      </c>
      <c r="S2385" s="16">
        <f t="shared" si="120"/>
        <v>158</v>
      </c>
    </row>
    <row r="2386" spans="1:19" x14ac:dyDescent="0.2">
      <c r="A2386" t="str">
        <f>INDEX(FamilyPlateData!$A:$A,MATCH($I2386,FamilyPlateData!$H:$H,0))</f>
        <v>F06M05</v>
      </c>
      <c r="B2386" t="str">
        <f>INDEX(FamilyPlateData!$C:$C,MATCH($I2386,FamilyPlateData!$H:$H,0))</f>
        <v>06</v>
      </c>
      <c r="C2386" t="str">
        <f>INDEX(FamilyPlateData!$D:$D,MATCH($I2386,FamilyPlateData!$H:$H,0))</f>
        <v>05</v>
      </c>
      <c r="D2386">
        <f>INDEX(FamilyPlateData!$B:$B,MATCH($I2386,FamilyPlateData!$H:$H,0))</f>
        <v>2</v>
      </c>
      <c r="E2386">
        <v>1</v>
      </c>
      <c r="F2386" s="19">
        <v>102</v>
      </c>
      <c r="G2386" t="s">
        <v>2</v>
      </c>
      <c r="H2386" s="5">
        <v>6</v>
      </c>
      <c r="I2386" t="s">
        <v>455</v>
      </c>
      <c r="J2386" s="15" t="str">
        <f t="shared" si="118"/>
        <v>1-102B-6</v>
      </c>
      <c r="K2386">
        <f>INDEX(FamilyPlateData!I:I,MATCH(I2386,FamilyPlateData!H:H,0))</f>
        <v>5</v>
      </c>
      <c r="L2386" t="str">
        <f>INDEX(FamilyPlateData!J:J,MATCH(I2386,FamilyPlateData!H:H,0))</f>
        <v>A2</v>
      </c>
      <c r="M2386">
        <v>1</v>
      </c>
      <c r="N2386">
        <v>1</v>
      </c>
      <c r="O2386">
        <f>IF(_xlfn.IFNA(INDEX(ShrinkageData!H:H,MATCH(J2386,ShrinkageData!H:H,0)), 0) = 0, 0, 1)</f>
        <v>0</v>
      </c>
      <c r="P2386">
        <v>0</v>
      </c>
      <c r="Q2386">
        <f t="shared" si="119"/>
        <v>1</v>
      </c>
      <c r="R2386" s="1">
        <v>43593</v>
      </c>
      <c r="S2386" s="16">
        <f t="shared" si="120"/>
        <v>156</v>
      </c>
    </row>
    <row r="2387" spans="1:19" x14ac:dyDescent="0.2">
      <c r="A2387" t="str">
        <f>INDEX(FamilyPlateData!$A:$A,MATCH($I2387,FamilyPlateData!$H:$H,0))</f>
        <v>F11M13</v>
      </c>
      <c r="B2387" t="str">
        <f>INDEX(FamilyPlateData!$C:$C,MATCH($I2387,FamilyPlateData!$H:$H,0))</f>
        <v>11</v>
      </c>
      <c r="C2387" t="str">
        <f>INDEX(FamilyPlateData!$D:$D,MATCH($I2387,FamilyPlateData!$H:$H,0))</f>
        <v>13</v>
      </c>
      <c r="D2387">
        <f>INDEX(FamilyPlateData!$B:$B,MATCH($I2387,FamilyPlateData!$H:$H,0))</f>
        <v>4</v>
      </c>
      <c r="E2387">
        <v>1</v>
      </c>
      <c r="F2387" s="19">
        <v>102</v>
      </c>
      <c r="G2387" t="s">
        <v>3</v>
      </c>
      <c r="H2387" s="5">
        <v>1</v>
      </c>
      <c r="I2387" t="s">
        <v>456</v>
      </c>
      <c r="J2387" s="15" t="str">
        <f t="shared" si="118"/>
        <v>1-102C-1</v>
      </c>
      <c r="K2387">
        <f>INDEX(FamilyPlateData!I:I,MATCH(I2387,FamilyPlateData!H:H,0))</f>
        <v>5</v>
      </c>
      <c r="L2387" t="str">
        <f>INDEX(FamilyPlateData!J:J,MATCH(I2387,FamilyPlateData!H:H,0))</f>
        <v>A3</v>
      </c>
      <c r="M2387">
        <v>1</v>
      </c>
      <c r="N2387" s="7">
        <v>1</v>
      </c>
      <c r="O2387">
        <f>IF(_xlfn.IFNA(INDEX(ShrinkageData!H:H,MATCH(J2387,ShrinkageData!H:H,0)), 0) = 0, 0, 1)</f>
        <v>0</v>
      </c>
      <c r="P2387" s="7">
        <v>0</v>
      </c>
      <c r="Q2387">
        <f t="shared" si="119"/>
        <v>1</v>
      </c>
      <c r="R2387" s="2">
        <v>43600</v>
      </c>
      <c r="S2387" s="16">
        <f t="shared" si="120"/>
        <v>163</v>
      </c>
    </row>
    <row r="2388" spans="1:19" x14ac:dyDescent="0.2">
      <c r="A2388" t="str">
        <f>INDEX(FamilyPlateData!$A:$A,MATCH($I2388,FamilyPlateData!$H:$H,0))</f>
        <v>F11M13</v>
      </c>
      <c r="B2388" t="str">
        <f>INDEX(FamilyPlateData!$C:$C,MATCH($I2388,FamilyPlateData!$H:$H,0))</f>
        <v>11</v>
      </c>
      <c r="C2388" t="str">
        <f>INDEX(FamilyPlateData!$D:$D,MATCH($I2388,FamilyPlateData!$H:$H,0))</f>
        <v>13</v>
      </c>
      <c r="D2388">
        <f>INDEX(FamilyPlateData!$B:$B,MATCH($I2388,FamilyPlateData!$H:$H,0))</f>
        <v>4</v>
      </c>
      <c r="E2388">
        <v>1</v>
      </c>
      <c r="F2388" s="19">
        <v>102</v>
      </c>
      <c r="G2388" t="s">
        <v>3</v>
      </c>
      <c r="H2388" s="5">
        <v>2</v>
      </c>
      <c r="I2388" t="s">
        <v>456</v>
      </c>
      <c r="J2388" s="15" t="str">
        <f t="shared" si="118"/>
        <v>1-102C-2</v>
      </c>
      <c r="K2388">
        <f>INDEX(FamilyPlateData!I:I,MATCH(I2388,FamilyPlateData!H:H,0))</f>
        <v>5</v>
      </c>
      <c r="L2388" t="str">
        <f>INDEX(FamilyPlateData!J:J,MATCH(I2388,FamilyPlateData!H:H,0))</f>
        <v>A3</v>
      </c>
      <c r="M2388">
        <v>1</v>
      </c>
      <c r="N2388" s="7">
        <v>1</v>
      </c>
      <c r="O2388">
        <f>IF(_xlfn.IFNA(INDEX(ShrinkageData!H:H,MATCH(J2388,ShrinkageData!H:H,0)), 0) = 0, 0, 1)</f>
        <v>0</v>
      </c>
      <c r="P2388" s="7">
        <v>0</v>
      </c>
      <c r="Q2388">
        <f t="shared" si="119"/>
        <v>1</v>
      </c>
      <c r="R2388" s="2">
        <v>43600</v>
      </c>
      <c r="S2388" s="16">
        <f t="shared" si="120"/>
        <v>163</v>
      </c>
    </row>
    <row r="2389" spans="1:19" x14ac:dyDescent="0.2">
      <c r="A2389" t="str">
        <f>INDEX(FamilyPlateData!$A:$A,MATCH($I2389,FamilyPlateData!$H:$H,0))</f>
        <v>F11M13</v>
      </c>
      <c r="B2389" t="str">
        <f>INDEX(FamilyPlateData!$C:$C,MATCH($I2389,FamilyPlateData!$H:$H,0))</f>
        <v>11</v>
      </c>
      <c r="C2389" t="str">
        <f>INDEX(FamilyPlateData!$D:$D,MATCH($I2389,FamilyPlateData!$H:$H,0))</f>
        <v>13</v>
      </c>
      <c r="D2389">
        <f>INDEX(FamilyPlateData!$B:$B,MATCH($I2389,FamilyPlateData!$H:$H,0))</f>
        <v>4</v>
      </c>
      <c r="E2389">
        <v>1</v>
      </c>
      <c r="F2389" s="19">
        <v>102</v>
      </c>
      <c r="G2389" t="s">
        <v>3</v>
      </c>
      <c r="H2389" s="5">
        <v>3</v>
      </c>
      <c r="I2389" t="s">
        <v>456</v>
      </c>
      <c r="J2389" s="15" t="str">
        <f t="shared" si="118"/>
        <v>1-102C-3</v>
      </c>
      <c r="K2389">
        <f>INDEX(FamilyPlateData!I:I,MATCH(I2389,FamilyPlateData!H:H,0))</f>
        <v>5</v>
      </c>
      <c r="L2389" t="str">
        <f>INDEX(FamilyPlateData!J:J,MATCH(I2389,FamilyPlateData!H:H,0))</f>
        <v>A3</v>
      </c>
      <c r="M2389">
        <v>1</v>
      </c>
      <c r="N2389">
        <v>1</v>
      </c>
      <c r="O2389">
        <f>IF(_xlfn.IFNA(INDEX(ShrinkageData!H:H,MATCH(J2389,ShrinkageData!H:H,0)), 0) = 0, 0, 1)</f>
        <v>0</v>
      </c>
      <c r="P2389">
        <v>0</v>
      </c>
      <c r="Q2389">
        <f t="shared" si="119"/>
        <v>1</v>
      </c>
      <c r="R2389" s="2">
        <v>43613</v>
      </c>
      <c r="S2389" s="16">
        <f t="shared" si="120"/>
        <v>176</v>
      </c>
    </row>
    <row r="2390" spans="1:19" x14ac:dyDescent="0.2">
      <c r="A2390" t="str">
        <f>INDEX(FamilyPlateData!$A:$A,MATCH($I2390,FamilyPlateData!$H:$H,0))</f>
        <v>F11M13</v>
      </c>
      <c r="B2390" t="str">
        <f>INDEX(FamilyPlateData!$C:$C,MATCH($I2390,FamilyPlateData!$H:$H,0))</f>
        <v>11</v>
      </c>
      <c r="C2390" t="str">
        <f>INDEX(FamilyPlateData!$D:$D,MATCH($I2390,FamilyPlateData!$H:$H,0))</f>
        <v>13</v>
      </c>
      <c r="D2390">
        <f>INDEX(FamilyPlateData!$B:$B,MATCH($I2390,FamilyPlateData!$H:$H,0))</f>
        <v>4</v>
      </c>
      <c r="E2390">
        <v>1</v>
      </c>
      <c r="F2390" s="19">
        <v>102</v>
      </c>
      <c r="G2390" t="s">
        <v>3</v>
      </c>
      <c r="H2390" s="5">
        <v>4</v>
      </c>
      <c r="I2390" t="s">
        <v>456</v>
      </c>
      <c r="J2390" s="15" t="str">
        <f t="shared" si="118"/>
        <v>1-102C-4</v>
      </c>
      <c r="K2390">
        <f>INDEX(FamilyPlateData!I:I,MATCH(I2390,FamilyPlateData!H:H,0))</f>
        <v>5</v>
      </c>
      <c r="L2390" t="str">
        <f>INDEX(FamilyPlateData!J:J,MATCH(I2390,FamilyPlateData!H:H,0))</f>
        <v>A3</v>
      </c>
      <c r="M2390">
        <v>1</v>
      </c>
      <c r="N2390" s="7">
        <v>1</v>
      </c>
      <c r="O2390">
        <f>IF(_xlfn.IFNA(INDEX(ShrinkageData!H:H,MATCH(J2390,ShrinkageData!H:H,0)), 0) = 0, 0, 1)</f>
        <v>0</v>
      </c>
      <c r="P2390" s="7">
        <v>0</v>
      </c>
      <c r="Q2390">
        <f t="shared" si="119"/>
        <v>1</v>
      </c>
      <c r="R2390" s="2">
        <v>43600</v>
      </c>
      <c r="S2390" s="16">
        <f t="shared" si="120"/>
        <v>163</v>
      </c>
    </row>
    <row r="2391" spans="1:19" x14ac:dyDescent="0.2">
      <c r="A2391" t="str">
        <f>INDEX(FamilyPlateData!$A:$A,MATCH($I2391,FamilyPlateData!$H:$H,0))</f>
        <v>F11M13</v>
      </c>
      <c r="B2391" t="str">
        <f>INDEX(FamilyPlateData!$C:$C,MATCH($I2391,FamilyPlateData!$H:$H,0))</f>
        <v>11</v>
      </c>
      <c r="C2391" t="str">
        <f>INDEX(FamilyPlateData!$D:$D,MATCH($I2391,FamilyPlateData!$H:$H,0))</f>
        <v>13</v>
      </c>
      <c r="D2391">
        <f>INDEX(FamilyPlateData!$B:$B,MATCH($I2391,FamilyPlateData!$H:$H,0))</f>
        <v>4</v>
      </c>
      <c r="E2391">
        <v>1</v>
      </c>
      <c r="F2391" s="19">
        <v>102</v>
      </c>
      <c r="G2391" t="s">
        <v>3</v>
      </c>
      <c r="H2391" s="5">
        <v>5</v>
      </c>
      <c r="I2391" t="s">
        <v>456</v>
      </c>
      <c r="J2391" s="15" t="str">
        <f t="shared" si="118"/>
        <v>1-102C-5</v>
      </c>
      <c r="K2391">
        <f>INDEX(FamilyPlateData!I:I,MATCH(I2391,FamilyPlateData!H:H,0))</f>
        <v>5</v>
      </c>
      <c r="L2391" t="str">
        <f>INDEX(FamilyPlateData!J:J,MATCH(I2391,FamilyPlateData!H:H,0))</f>
        <v>A3</v>
      </c>
      <c r="M2391">
        <v>1</v>
      </c>
      <c r="N2391">
        <v>1</v>
      </c>
      <c r="O2391">
        <f>IF(_xlfn.IFNA(INDEX(ShrinkageData!H:H,MATCH(J2391,ShrinkageData!H:H,0)), 0) = 0, 0, 1)</f>
        <v>0</v>
      </c>
      <c r="P2391">
        <v>0</v>
      </c>
      <c r="Q2391">
        <f t="shared" si="119"/>
        <v>1</v>
      </c>
      <c r="R2391" s="1">
        <v>43604</v>
      </c>
      <c r="S2391" s="16">
        <f t="shared" si="120"/>
        <v>167</v>
      </c>
    </row>
    <row r="2392" spans="1:19" x14ac:dyDescent="0.2">
      <c r="A2392" t="str">
        <f>INDEX(FamilyPlateData!$A:$A,MATCH($I2392,FamilyPlateData!$H:$H,0))</f>
        <v>F11M13</v>
      </c>
      <c r="B2392" t="str">
        <f>INDEX(FamilyPlateData!$C:$C,MATCH($I2392,FamilyPlateData!$H:$H,0))</f>
        <v>11</v>
      </c>
      <c r="C2392" t="str">
        <f>INDEX(FamilyPlateData!$D:$D,MATCH($I2392,FamilyPlateData!$H:$H,0))</f>
        <v>13</v>
      </c>
      <c r="D2392">
        <f>INDEX(FamilyPlateData!$B:$B,MATCH($I2392,FamilyPlateData!$H:$H,0))</f>
        <v>4</v>
      </c>
      <c r="E2392">
        <v>1</v>
      </c>
      <c r="F2392" s="19">
        <v>102</v>
      </c>
      <c r="G2392" t="s">
        <v>3</v>
      </c>
      <c r="H2392" s="5">
        <v>6</v>
      </c>
      <c r="I2392" t="s">
        <v>456</v>
      </c>
      <c r="J2392" s="15" t="str">
        <f t="shared" si="118"/>
        <v>1-102C-6</v>
      </c>
      <c r="K2392">
        <f>INDEX(FamilyPlateData!I:I,MATCH(I2392,FamilyPlateData!H:H,0))</f>
        <v>5</v>
      </c>
      <c r="L2392" t="str">
        <f>INDEX(FamilyPlateData!J:J,MATCH(I2392,FamilyPlateData!H:H,0))</f>
        <v>A3</v>
      </c>
      <c r="M2392">
        <v>1</v>
      </c>
      <c r="N2392" s="7">
        <v>1</v>
      </c>
      <c r="O2392">
        <f>IF(_xlfn.IFNA(INDEX(ShrinkageData!H:H,MATCH(J2392,ShrinkageData!H:H,0)), 0) = 0, 0, 1)</f>
        <v>0</v>
      </c>
      <c r="P2392" s="7">
        <v>0</v>
      </c>
      <c r="Q2392">
        <f t="shared" si="119"/>
        <v>1</v>
      </c>
      <c r="R2392" s="2">
        <v>43600</v>
      </c>
      <c r="S2392" s="16">
        <f t="shared" si="120"/>
        <v>163</v>
      </c>
    </row>
    <row r="2393" spans="1:19" x14ac:dyDescent="0.2">
      <c r="A2393" t="str">
        <f>INDEX(FamilyPlateData!$A:$A,MATCH($I2393,FamilyPlateData!$H:$H,0))</f>
        <v>F11M13</v>
      </c>
      <c r="B2393" t="str">
        <f>INDEX(FamilyPlateData!$C:$C,MATCH($I2393,FamilyPlateData!$H:$H,0))</f>
        <v>11</v>
      </c>
      <c r="C2393" t="str">
        <f>INDEX(FamilyPlateData!$D:$D,MATCH($I2393,FamilyPlateData!$H:$H,0))</f>
        <v>13</v>
      </c>
      <c r="D2393">
        <f>INDEX(FamilyPlateData!$B:$B,MATCH($I2393,FamilyPlateData!$H:$H,0))</f>
        <v>4</v>
      </c>
      <c r="E2393">
        <v>1</v>
      </c>
      <c r="F2393" s="19">
        <v>102</v>
      </c>
      <c r="G2393" t="s">
        <v>4</v>
      </c>
      <c r="H2393" s="5">
        <v>1</v>
      </c>
      <c r="I2393" t="s">
        <v>457</v>
      </c>
      <c r="J2393" s="15" t="str">
        <f t="shared" si="118"/>
        <v>1-102D-1</v>
      </c>
      <c r="K2393">
        <f>INDEX(FamilyPlateData!I:I,MATCH(I2393,FamilyPlateData!H:H,0))</f>
        <v>5</v>
      </c>
      <c r="L2393" t="str">
        <f>INDEX(FamilyPlateData!J:J,MATCH(I2393,FamilyPlateData!H:H,0))</f>
        <v>A3</v>
      </c>
      <c r="M2393">
        <v>1</v>
      </c>
      <c r="N2393" s="7">
        <v>1</v>
      </c>
      <c r="O2393">
        <f>IF(_xlfn.IFNA(INDEX(ShrinkageData!H:H,MATCH(J2393,ShrinkageData!H:H,0)), 0) = 0, 0, 1)</f>
        <v>0</v>
      </c>
      <c r="P2393" s="7">
        <v>0</v>
      </c>
      <c r="Q2393">
        <f t="shared" si="119"/>
        <v>1</v>
      </c>
      <c r="R2393" s="2">
        <v>43600</v>
      </c>
      <c r="S2393" s="16">
        <f t="shared" si="120"/>
        <v>163</v>
      </c>
    </row>
    <row r="2394" spans="1:19" x14ac:dyDescent="0.2">
      <c r="A2394" t="str">
        <f>INDEX(FamilyPlateData!$A:$A,MATCH($I2394,FamilyPlateData!$H:$H,0))</f>
        <v>F11M13</v>
      </c>
      <c r="B2394" t="str">
        <f>INDEX(FamilyPlateData!$C:$C,MATCH($I2394,FamilyPlateData!$H:$H,0))</f>
        <v>11</v>
      </c>
      <c r="C2394" t="str">
        <f>INDEX(FamilyPlateData!$D:$D,MATCH($I2394,FamilyPlateData!$H:$H,0))</f>
        <v>13</v>
      </c>
      <c r="D2394">
        <f>INDEX(FamilyPlateData!$B:$B,MATCH($I2394,FamilyPlateData!$H:$H,0))</f>
        <v>4</v>
      </c>
      <c r="E2394">
        <v>1</v>
      </c>
      <c r="F2394" s="19">
        <v>102</v>
      </c>
      <c r="G2394" t="s">
        <v>4</v>
      </c>
      <c r="H2394" s="5">
        <v>2</v>
      </c>
      <c r="I2394" t="s">
        <v>457</v>
      </c>
      <c r="J2394" s="15" t="str">
        <f t="shared" si="118"/>
        <v>1-102D-2</v>
      </c>
      <c r="K2394">
        <f>INDEX(FamilyPlateData!I:I,MATCH(I2394,FamilyPlateData!H:H,0))</f>
        <v>5</v>
      </c>
      <c r="L2394" t="str">
        <f>INDEX(FamilyPlateData!J:J,MATCH(I2394,FamilyPlateData!H:H,0))</f>
        <v>A3</v>
      </c>
      <c r="M2394">
        <v>1</v>
      </c>
      <c r="N2394" s="7">
        <v>1</v>
      </c>
      <c r="O2394">
        <f>IF(_xlfn.IFNA(INDEX(ShrinkageData!H:H,MATCH(J2394,ShrinkageData!H:H,0)), 0) = 0, 0, 1)</f>
        <v>0</v>
      </c>
      <c r="P2394" s="7">
        <v>0</v>
      </c>
      <c r="Q2394">
        <f t="shared" si="119"/>
        <v>1</v>
      </c>
      <c r="R2394" s="2">
        <v>43600</v>
      </c>
      <c r="S2394" s="16">
        <f t="shared" si="120"/>
        <v>163</v>
      </c>
    </row>
    <row r="2395" spans="1:19" x14ac:dyDescent="0.2">
      <c r="A2395" t="str">
        <f>INDEX(FamilyPlateData!$A:$A,MATCH($I2395,FamilyPlateData!$H:$H,0))</f>
        <v>F11M13</v>
      </c>
      <c r="B2395" t="str">
        <f>INDEX(FamilyPlateData!$C:$C,MATCH($I2395,FamilyPlateData!$H:$H,0))</f>
        <v>11</v>
      </c>
      <c r="C2395" t="str">
        <f>INDEX(FamilyPlateData!$D:$D,MATCH($I2395,FamilyPlateData!$H:$H,0))</f>
        <v>13</v>
      </c>
      <c r="D2395">
        <f>INDEX(FamilyPlateData!$B:$B,MATCH($I2395,FamilyPlateData!$H:$H,0))</f>
        <v>4</v>
      </c>
      <c r="E2395">
        <v>1</v>
      </c>
      <c r="F2395" s="19">
        <v>102</v>
      </c>
      <c r="G2395" t="s">
        <v>4</v>
      </c>
      <c r="H2395" s="5">
        <v>3</v>
      </c>
      <c r="I2395" t="s">
        <v>457</v>
      </c>
      <c r="J2395" s="15" t="str">
        <f t="shared" si="118"/>
        <v>1-102D-3</v>
      </c>
      <c r="K2395">
        <f>INDEX(FamilyPlateData!I:I,MATCH(I2395,FamilyPlateData!H:H,0))</f>
        <v>5</v>
      </c>
      <c r="L2395" t="str">
        <f>INDEX(FamilyPlateData!J:J,MATCH(I2395,FamilyPlateData!H:H,0))</f>
        <v>A3</v>
      </c>
      <c r="M2395">
        <v>1</v>
      </c>
      <c r="N2395" s="7">
        <v>1</v>
      </c>
      <c r="O2395">
        <f>IF(_xlfn.IFNA(INDEX(ShrinkageData!H:H,MATCH(J2395,ShrinkageData!H:H,0)), 0) = 0, 0, 1)</f>
        <v>0</v>
      </c>
      <c r="P2395" s="7">
        <v>0</v>
      </c>
      <c r="Q2395">
        <f t="shared" si="119"/>
        <v>1</v>
      </c>
      <c r="R2395" s="2">
        <v>43600</v>
      </c>
      <c r="S2395" s="16">
        <f t="shared" si="120"/>
        <v>163</v>
      </c>
    </row>
    <row r="2396" spans="1:19" x14ac:dyDescent="0.2">
      <c r="A2396" t="str">
        <f>INDEX(FamilyPlateData!$A:$A,MATCH($I2396,FamilyPlateData!$H:$H,0))</f>
        <v>F11M13</v>
      </c>
      <c r="B2396" t="str">
        <f>INDEX(FamilyPlateData!$C:$C,MATCH($I2396,FamilyPlateData!$H:$H,0))</f>
        <v>11</v>
      </c>
      <c r="C2396" t="str">
        <f>INDEX(FamilyPlateData!$D:$D,MATCH($I2396,FamilyPlateData!$H:$H,0))</f>
        <v>13</v>
      </c>
      <c r="D2396">
        <f>INDEX(FamilyPlateData!$B:$B,MATCH($I2396,FamilyPlateData!$H:$H,0))</f>
        <v>4</v>
      </c>
      <c r="E2396">
        <v>1</v>
      </c>
      <c r="F2396" s="19">
        <v>102</v>
      </c>
      <c r="G2396" t="s">
        <v>4</v>
      </c>
      <c r="H2396" s="5">
        <v>4</v>
      </c>
      <c r="I2396" t="s">
        <v>457</v>
      </c>
      <c r="J2396" s="15" t="str">
        <f t="shared" si="118"/>
        <v>1-102D-4</v>
      </c>
      <c r="K2396">
        <f>INDEX(FamilyPlateData!I:I,MATCH(I2396,FamilyPlateData!H:H,0))</f>
        <v>5</v>
      </c>
      <c r="L2396" t="str">
        <f>INDEX(FamilyPlateData!J:J,MATCH(I2396,FamilyPlateData!H:H,0))</f>
        <v>A3</v>
      </c>
      <c r="M2396">
        <v>1</v>
      </c>
      <c r="N2396" s="7">
        <v>1</v>
      </c>
      <c r="O2396">
        <f>IF(_xlfn.IFNA(INDEX(ShrinkageData!H:H,MATCH(J2396,ShrinkageData!H:H,0)), 0) = 0, 0, 1)</f>
        <v>0</v>
      </c>
      <c r="P2396" s="7">
        <v>0</v>
      </c>
      <c r="Q2396">
        <f t="shared" si="119"/>
        <v>1</v>
      </c>
      <c r="R2396" s="2">
        <v>43600</v>
      </c>
      <c r="S2396" s="16">
        <f t="shared" si="120"/>
        <v>163</v>
      </c>
    </row>
    <row r="2397" spans="1:19" x14ac:dyDescent="0.2">
      <c r="A2397" t="str">
        <f>INDEX(FamilyPlateData!$A:$A,MATCH($I2397,FamilyPlateData!$H:$H,0))</f>
        <v>F11M13</v>
      </c>
      <c r="B2397" t="str">
        <f>INDEX(FamilyPlateData!$C:$C,MATCH($I2397,FamilyPlateData!$H:$H,0))</f>
        <v>11</v>
      </c>
      <c r="C2397" t="str">
        <f>INDEX(FamilyPlateData!$D:$D,MATCH($I2397,FamilyPlateData!$H:$H,0))</f>
        <v>13</v>
      </c>
      <c r="D2397">
        <f>INDEX(FamilyPlateData!$B:$B,MATCH($I2397,FamilyPlateData!$H:$H,0))</f>
        <v>4</v>
      </c>
      <c r="E2397">
        <v>1</v>
      </c>
      <c r="F2397" s="19">
        <v>102</v>
      </c>
      <c r="G2397" t="s">
        <v>4</v>
      </c>
      <c r="H2397" s="5">
        <v>5</v>
      </c>
      <c r="I2397" t="s">
        <v>457</v>
      </c>
      <c r="J2397" s="15" t="str">
        <f t="shared" si="118"/>
        <v>1-102D-5</v>
      </c>
      <c r="K2397">
        <f>INDEX(FamilyPlateData!I:I,MATCH(I2397,FamilyPlateData!H:H,0))</f>
        <v>5</v>
      </c>
      <c r="L2397" t="str">
        <f>INDEX(FamilyPlateData!J:J,MATCH(I2397,FamilyPlateData!H:H,0))</f>
        <v>A3</v>
      </c>
      <c r="M2397">
        <v>1</v>
      </c>
      <c r="N2397">
        <v>1</v>
      </c>
      <c r="O2397">
        <f>IF(_xlfn.IFNA(INDEX(ShrinkageData!H:H,MATCH(J2397,ShrinkageData!H:H,0)), 0) = 0, 0, 1)</f>
        <v>0</v>
      </c>
      <c r="P2397">
        <v>0</v>
      </c>
      <c r="Q2397">
        <f t="shared" si="119"/>
        <v>1</v>
      </c>
      <c r="R2397" s="1">
        <v>43593</v>
      </c>
      <c r="S2397" s="16">
        <f t="shared" si="120"/>
        <v>156</v>
      </c>
    </row>
    <row r="2398" spans="1:19" x14ac:dyDescent="0.2">
      <c r="A2398" t="str">
        <f>INDEX(FamilyPlateData!$A:$A,MATCH($I2398,FamilyPlateData!$H:$H,0))</f>
        <v>F11M13</v>
      </c>
      <c r="B2398" t="str">
        <f>INDEX(FamilyPlateData!$C:$C,MATCH($I2398,FamilyPlateData!$H:$H,0))</f>
        <v>11</v>
      </c>
      <c r="C2398" t="str">
        <f>INDEX(FamilyPlateData!$D:$D,MATCH($I2398,FamilyPlateData!$H:$H,0))</f>
        <v>13</v>
      </c>
      <c r="D2398">
        <f>INDEX(FamilyPlateData!$B:$B,MATCH($I2398,FamilyPlateData!$H:$H,0))</f>
        <v>4</v>
      </c>
      <c r="E2398">
        <v>1</v>
      </c>
      <c r="F2398" s="19">
        <v>102</v>
      </c>
      <c r="G2398" t="s">
        <v>4</v>
      </c>
      <c r="H2398" s="5">
        <v>6</v>
      </c>
      <c r="I2398" t="s">
        <v>457</v>
      </c>
      <c r="J2398" s="15" t="str">
        <f t="shared" si="118"/>
        <v>1-102D-6</v>
      </c>
      <c r="K2398">
        <f>INDEX(FamilyPlateData!I:I,MATCH(I2398,FamilyPlateData!H:H,0))</f>
        <v>5</v>
      </c>
      <c r="L2398" t="str">
        <f>INDEX(FamilyPlateData!J:J,MATCH(I2398,FamilyPlateData!H:H,0))</f>
        <v>A3</v>
      </c>
      <c r="M2398">
        <v>1</v>
      </c>
      <c r="N2398" s="7">
        <v>1</v>
      </c>
      <c r="O2398">
        <f>IF(_xlfn.IFNA(INDEX(ShrinkageData!H:H,MATCH(J2398,ShrinkageData!H:H,0)), 0) = 0, 0, 1)</f>
        <v>0</v>
      </c>
      <c r="P2398" s="7">
        <v>0</v>
      </c>
      <c r="Q2398">
        <f t="shared" si="119"/>
        <v>1</v>
      </c>
      <c r="R2398" s="2">
        <v>43600</v>
      </c>
      <c r="S2398" s="16">
        <f t="shared" si="120"/>
        <v>163</v>
      </c>
    </row>
    <row r="2399" spans="1:19" x14ac:dyDescent="0.2">
      <c r="A2399" t="str">
        <f>INDEX(FamilyPlateData!$A:$A,MATCH($I2399,FamilyPlateData!$H:$H,0))</f>
        <v>F06M06</v>
      </c>
      <c r="B2399" t="str">
        <f>INDEX(FamilyPlateData!$C:$C,MATCH($I2399,FamilyPlateData!$H:$H,0))</f>
        <v>06</v>
      </c>
      <c r="C2399" t="str">
        <f>INDEX(FamilyPlateData!$D:$D,MATCH($I2399,FamilyPlateData!$H:$H,0))</f>
        <v>06</v>
      </c>
      <c r="D2399">
        <f>INDEX(FamilyPlateData!$B:$B,MATCH($I2399,FamilyPlateData!$H:$H,0))</f>
        <v>2</v>
      </c>
      <c r="E2399">
        <v>1</v>
      </c>
      <c r="F2399" s="19">
        <v>103</v>
      </c>
      <c r="G2399" t="s">
        <v>1</v>
      </c>
      <c r="H2399" s="5">
        <v>1</v>
      </c>
      <c r="I2399" t="s">
        <v>458</v>
      </c>
      <c r="J2399" s="15" t="str">
        <f t="shared" si="118"/>
        <v>1-103A-1</v>
      </c>
      <c r="K2399">
        <f>INDEX(FamilyPlateData!I:I,MATCH(I2399,FamilyPlateData!H:H,0))</f>
        <v>5</v>
      </c>
      <c r="L2399" t="str">
        <f>INDEX(FamilyPlateData!J:J,MATCH(I2399,FamilyPlateData!H:H,0))</f>
        <v>A2</v>
      </c>
      <c r="M2399">
        <v>1</v>
      </c>
      <c r="N2399">
        <v>1</v>
      </c>
      <c r="O2399">
        <f>IF(_xlfn.IFNA(INDEX(ShrinkageData!H:H,MATCH(J2399,ShrinkageData!H:H,0)), 0) = 0, 0, 1)</f>
        <v>0</v>
      </c>
      <c r="P2399">
        <v>0</v>
      </c>
      <c r="Q2399">
        <f t="shared" si="119"/>
        <v>1</v>
      </c>
      <c r="R2399" s="1">
        <v>43593</v>
      </c>
      <c r="S2399" s="16">
        <f t="shared" si="120"/>
        <v>156</v>
      </c>
    </row>
    <row r="2400" spans="1:19" x14ac:dyDescent="0.2">
      <c r="A2400" t="str">
        <f>INDEX(FamilyPlateData!$A:$A,MATCH($I2400,FamilyPlateData!$H:$H,0))</f>
        <v>F06M06</v>
      </c>
      <c r="B2400" t="str">
        <f>INDEX(FamilyPlateData!$C:$C,MATCH($I2400,FamilyPlateData!$H:$H,0))</f>
        <v>06</v>
      </c>
      <c r="C2400" t="str">
        <f>INDEX(FamilyPlateData!$D:$D,MATCH($I2400,FamilyPlateData!$H:$H,0))</f>
        <v>06</v>
      </c>
      <c r="D2400">
        <f>INDEX(FamilyPlateData!$B:$B,MATCH($I2400,FamilyPlateData!$H:$H,0))</f>
        <v>2</v>
      </c>
      <c r="E2400">
        <v>1</v>
      </c>
      <c r="F2400" s="19">
        <v>103</v>
      </c>
      <c r="G2400" t="s">
        <v>1</v>
      </c>
      <c r="H2400" s="5">
        <v>2</v>
      </c>
      <c r="I2400" t="s">
        <v>458</v>
      </c>
      <c r="J2400" s="15" t="str">
        <f t="shared" si="118"/>
        <v>1-103A-2</v>
      </c>
      <c r="K2400">
        <f>INDEX(FamilyPlateData!I:I,MATCH(I2400,FamilyPlateData!H:H,0))</f>
        <v>5</v>
      </c>
      <c r="L2400" t="str">
        <f>INDEX(FamilyPlateData!J:J,MATCH(I2400,FamilyPlateData!H:H,0))</f>
        <v>A2</v>
      </c>
      <c r="M2400">
        <v>1</v>
      </c>
      <c r="N2400" s="7">
        <v>1</v>
      </c>
      <c r="O2400">
        <f>IF(_xlfn.IFNA(INDEX(ShrinkageData!H:H,MATCH(J2400,ShrinkageData!H:H,0)), 0) = 0, 0, 1)</f>
        <v>0</v>
      </c>
      <c r="P2400" s="7">
        <v>0</v>
      </c>
      <c r="Q2400">
        <f t="shared" si="119"/>
        <v>1</v>
      </c>
      <c r="R2400" s="2">
        <v>43600</v>
      </c>
      <c r="S2400" s="16">
        <f t="shared" si="120"/>
        <v>163</v>
      </c>
    </row>
    <row r="2401" spans="1:19" x14ac:dyDescent="0.2">
      <c r="A2401" t="str">
        <f>INDEX(FamilyPlateData!$A:$A,MATCH($I2401,FamilyPlateData!$H:$H,0))</f>
        <v>F06M06</v>
      </c>
      <c r="B2401" t="str">
        <f>INDEX(FamilyPlateData!$C:$C,MATCH($I2401,FamilyPlateData!$H:$H,0))</f>
        <v>06</v>
      </c>
      <c r="C2401" t="str">
        <f>INDEX(FamilyPlateData!$D:$D,MATCH($I2401,FamilyPlateData!$H:$H,0))</f>
        <v>06</v>
      </c>
      <c r="D2401">
        <f>INDEX(FamilyPlateData!$B:$B,MATCH($I2401,FamilyPlateData!$H:$H,0))</f>
        <v>2</v>
      </c>
      <c r="E2401">
        <v>1</v>
      </c>
      <c r="F2401" s="19">
        <v>103</v>
      </c>
      <c r="G2401" t="s">
        <v>1</v>
      </c>
      <c r="H2401" s="5">
        <v>3</v>
      </c>
      <c r="I2401" t="s">
        <v>458</v>
      </c>
      <c r="J2401" s="15" t="str">
        <f t="shared" si="118"/>
        <v>1-103A-3</v>
      </c>
      <c r="K2401">
        <f>INDEX(FamilyPlateData!I:I,MATCH(I2401,FamilyPlateData!H:H,0))</f>
        <v>5</v>
      </c>
      <c r="L2401" t="str">
        <f>INDEX(FamilyPlateData!J:J,MATCH(I2401,FamilyPlateData!H:H,0))</f>
        <v>A2</v>
      </c>
      <c r="M2401">
        <v>1</v>
      </c>
      <c r="N2401" s="7">
        <v>1</v>
      </c>
      <c r="O2401">
        <f>IF(_xlfn.IFNA(INDEX(ShrinkageData!H:H,MATCH(J2401,ShrinkageData!H:H,0)), 0) = 0, 0, 1)</f>
        <v>0</v>
      </c>
      <c r="P2401" s="7">
        <v>0</v>
      </c>
      <c r="Q2401">
        <f t="shared" si="119"/>
        <v>1</v>
      </c>
      <c r="R2401" s="2">
        <v>43600</v>
      </c>
      <c r="S2401" s="16">
        <f t="shared" si="120"/>
        <v>163</v>
      </c>
    </row>
    <row r="2402" spans="1:19" x14ac:dyDescent="0.2">
      <c r="A2402" t="str">
        <f>INDEX(FamilyPlateData!$A:$A,MATCH($I2402,FamilyPlateData!$H:$H,0))</f>
        <v>F06M06</v>
      </c>
      <c r="B2402" t="str">
        <f>INDEX(FamilyPlateData!$C:$C,MATCH($I2402,FamilyPlateData!$H:$H,0))</f>
        <v>06</v>
      </c>
      <c r="C2402" t="str">
        <f>INDEX(FamilyPlateData!$D:$D,MATCH($I2402,FamilyPlateData!$H:$H,0))</f>
        <v>06</v>
      </c>
      <c r="D2402">
        <f>INDEX(FamilyPlateData!$B:$B,MATCH($I2402,FamilyPlateData!$H:$H,0))</f>
        <v>2</v>
      </c>
      <c r="E2402">
        <v>1</v>
      </c>
      <c r="F2402" s="19">
        <v>103</v>
      </c>
      <c r="G2402" t="s">
        <v>1</v>
      </c>
      <c r="H2402" s="5">
        <v>4</v>
      </c>
      <c r="I2402" t="s">
        <v>458</v>
      </c>
      <c r="J2402" s="15" t="str">
        <f t="shared" si="118"/>
        <v>1-103A-4</v>
      </c>
      <c r="K2402">
        <f>INDEX(FamilyPlateData!I:I,MATCH(I2402,FamilyPlateData!H:H,0))</f>
        <v>5</v>
      </c>
      <c r="L2402" t="str">
        <f>INDEX(FamilyPlateData!J:J,MATCH(I2402,FamilyPlateData!H:H,0))</f>
        <v>A2</v>
      </c>
      <c r="M2402">
        <v>1</v>
      </c>
      <c r="N2402" s="7">
        <v>1</v>
      </c>
      <c r="O2402">
        <f>IF(_xlfn.IFNA(INDEX(ShrinkageData!H:H,MATCH(J2402,ShrinkageData!H:H,0)), 0) = 0, 0, 1)</f>
        <v>0</v>
      </c>
      <c r="P2402" s="7">
        <v>0</v>
      </c>
      <c r="Q2402">
        <f t="shared" si="119"/>
        <v>1</v>
      </c>
      <c r="R2402" s="2">
        <v>43600</v>
      </c>
      <c r="S2402" s="16">
        <f t="shared" si="120"/>
        <v>163</v>
      </c>
    </row>
    <row r="2403" spans="1:19" x14ac:dyDescent="0.2">
      <c r="A2403" t="str">
        <f>INDEX(FamilyPlateData!$A:$A,MATCH($I2403,FamilyPlateData!$H:$H,0))</f>
        <v>F06M06</v>
      </c>
      <c r="B2403" t="str">
        <f>INDEX(FamilyPlateData!$C:$C,MATCH($I2403,FamilyPlateData!$H:$H,0))</f>
        <v>06</v>
      </c>
      <c r="C2403" t="str">
        <f>INDEX(FamilyPlateData!$D:$D,MATCH($I2403,FamilyPlateData!$H:$H,0))</f>
        <v>06</v>
      </c>
      <c r="D2403">
        <f>INDEX(FamilyPlateData!$B:$B,MATCH($I2403,FamilyPlateData!$H:$H,0))</f>
        <v>2</v>
      </c>
      <c r="E2403">
        <v>1</v>
      </c>
      <c r="F2403" s="19">
        <v>103</v>
      </c>
      <c r="G2403" t="s">
        <v>1</v>
      </c>
      <c r="H2403" s="5">
        <v>5</v>
      </c>
      <c r="I2403" t="s">
        <v>458</v>
      </c>
      <c r="J2403" s="15" t="str">
        <f t="shared" si="118"/>
        <v>1-103A-5</v>
      </c>
      <c r="K2403">
        <f>INDEX(FamilyPlateData!I:I,MATCH(I2403,FamilyPlateData!H:H,0))</f>
        <v>5</v>
      </c>
      <c r="L2403" t="str">
        <f>INDEX(FamilyPlateData!J:J,MATCH(I2403,FamilyPlateData!H:H,0))</f>
        <v>A2</v>
      </c>
      <c r="M2403">
        <v>1</v>
      </c>
      <c r="N2403" s="7">
        <v>1</v>
      </c>
      <c r="O2403">
        <f>IF(_xlfn.IFNA(INDEX(ShrinkageData!H:H,MATCH(J2403,ShrinkageData!H:H,0)), 0) = 0, 0, 1)</f>
        <v>0</v>
      </c>
      <c r="P2403" s="7">
        <v>0</v>
      </c>
      <c r="Q2403">
        <f t="shared" si="119"/>
        <v>1</v>
      </c>
      <c r="R2403" s="2">
        <v>43600</v>
      </c>
      <c r="S2403" s="16">
        <f t="shared" si="120"/>
        <v>163</v>
      </c>
    </row>
    <row r="2404" spans="1:19" x14ac:dyDescent="0.2">
      <c r="A2404" t="str">
        <f>INDEX(FamilyPlateData!$A:$A,MATCH($I2404,FamilyPlateData!$H:$H,0))</f>
        <v>F06M06</v>
      </c>
      <c r="B2404" t="str">
        <f>INDEX(FamilyPlateData!$C:$C,MATCH($I2404,FamilyPlateData!$H:$H,0))</f>
        <v>06</v>
      </c>
      <c r="C2404" t="str">
        <f>INDEX(FamilyPlateData!$D:$D,MATCH($I2404,FamilyPlateData!$H:$H,0))</f>
        <v>06</v>
      </c>
      <c r="D2404">
        <f>INDEX(FamilyPlateData!$B:$B,MATCH($I2404,FamilyPlateData!$H:$H,0))</f>
        <v>2</v>
      </c>
      <c r="E2404">
        <v>1</v>
      </c>
      <c r="F2404" s="19">
        <v>103</v>
      </c>
      <c r="G2404" t="s">
        <v>1</v>
      </c>
      <c r="H2404" s="5">
        <v>6</v>
      </c>
      <c r="I2404" t="s">
        <v>458</v>
      </c>
      <c r="J2404" s="15" t="str">
        <f t="shared" si="118"/>
        <v>1-103A-6</v>
      </c>
      <c r="K2404">
        <f>INDEX(FamilyPlateData!I:I,MATCH(I2404,FamilyPlateData!H:H,0))</f>
        <v>5</v>
      </c>
      <c r="L2404" t="str">
        <f>INDEX(FamilyPlateData!J:J,MATCH(I2404,FamilyPlateData!H:H,0))</f>
        <v>A2</v>
      </c>
      <c r="M2404">
        <v>1</v>
      </c>
      <c r="N2404" s="7">
        <v>1</v>
      </c>
      <c r="O2404">
        <f>IF(_xlfn.IFNA(INDEX(ShrinkageData!H:H,MATCH(J2404,ShrinkageData!H:H,0)), 0) = 0, 0, 1)</f>
        <v>0</v>
      </c>
      <c r="P2404" s="7">
        <v>0</v>
      </c>
      <c r="Q2404">
        <f t="shared" si="119"/>
        <v>1</v>
      </c>
      <c r="R2404" s="2">
        <v>43600</v>
      </c>
      <c r="S2404" s="16">
        <f t="shared" si="120"/>
        <v>163</v>
      </c>
    </row>
    <row r="2405" spans="1:19" x14ac:dyDescent="0.2">
      <c r="A2405" t="str">
        <f>INDEX(FamilyPlateData!$A:$A,MATCH($I2405,FamilyPlateData!$H:$H,0))</f>
        <v>F06M06</v>
      </c>
      <c r="B2405" t="str">
        <f>INDEX(FamilyPlateData!$C:$C,MATCH($I2405,FamilyPlateData!$H:$H,0))</f>
        <v>06</v>
      </c>
      <c r="C2405" t="str">
        <f>INDEX(FamilyPlateData!$D:$D,MATCH($I2405,FamilyPlateData!$H:$H,0))</f>
        <v>06</v>
      </c>
      <c r="D2405">
        <f>INDEX(FamilyPlateData!$B:$B,MATCH($I2405,FamilyPlateData!$H:$H,0))</f>
        <v>2</v>
      </c>
      <c r="E2405">
        <v>1</v>
      </c>
      <c r="F2405" s="19">
        <v>103</v>
      </c>
      <c r="G2405" t="s">
        <v>2</v>
      </c>
      <c r="H2405" s="5">
        <v>1</v>
      </c>
      <c r="I2405" t="s">
        <v>459</v>
      </c>
      <c r="J2405" s="15" t="str">
        <f t="shared" si="118"/>
        <v>1-103B-1</v>
      </c>
      <c r="K2405">
        <f>INDEX(FamilyPlateData!I:I,MATCH(I2405,FamilyPlateData!H:H,0))</f>
        <v>5</v>
      </c>
      <c r="L2405" t="str">
        <f>INDEX(FamilyPlateData!J:J,MATCH(I2405,FamilyPlateData!H:H,0))</f>
        <v>A2</v>
      </c>
      <c r="M2405">
        <v>1</v>
      </c>
      <c r="N2405" s="7">
        <v>1</v>
      </c>
      <c r="O2405">
        <f>IF(_xlfn.IFNA(INDEX(ShrinkageData!H:H,MATCH(J2405,ShrinkageData!H:H,0)), 0) = 0, 0, 1)</f>
        <v>0</v>
      </c>
      <c r="P2405" s="7">
        <v>0</v>
      </c>
      <c r="Q2405">
        <f t="shared" si="119"/>
        <v>1</v>
      </c>
      <c r="R2405" s="2">
        <v>43600</v>
      </c>
      <c r="S2405" s="16">
        <f t="shared" si="120"/>
        <v>163</v>
      </c>
    </row>
    <row r="2406" spans="1:19" x14ac:dyDescent="0.2">
      <c r="A2406" t="str">
        <f>INDEX(FamilyPlateData!$A:$A,MATCH($I2406,FamilyPlateData!$H:$H,0))</f>
        <v>F06M06</v>
      </c>
      <c r="B2406" t="str">
        <f>INDEX(FamilyPlateData!$C:$C,MATCH($I2406,FamilyPlateData!$H:$H,0))</f>
        <v>06</v>
      </c>
      <c r="C2406" t="str">
        <f>INDEX(FamilyPlateData!$D:$D,MATCH($I2406,FamilyPlateData!$H:$H,0))</f>
        <v>06</v>
      </c>
      <c r="D2406">
        <f>INDEX(FamilyPlateData!$B:$B,MATCH($I2406,FamilyPlateData!$H:$H,0))</f>
        <v>2</v>
      </c>
      <c r="E2406">
        <v>1</v>
      </c>
      <c r="F2406" s="19">
        <v>103</v>
      </c>
      <c r="G2406" t="s">
        <v>2</v>
      </c>
      <c r="H2406" s="5">
        <v>2</v>
      </c>
      <c r="I2406" t="s">
        <v>459</v>
      </c>
      <c r="J2406" s="15" t="str">
        <f t="shared" si="118"/>
        <v>1-103B-2</v>
      </c>
      <c r="K2406">
        <f>INDEX(FamilyPlateData!I:I,MATCH(I2406,FamilyPlateData!H:H,0))</f>
        <v>5</v>
      </c>
      <c r="L2406" t="str">
        <f>INDEX(FamilyPlateData!J:J,MATCH(I2406,FamilyPlateData!H:H,0))</f>
        <v>A2</v>
      </c>
      <c r="M2406">
        <v>0</v>
      </c>
      <c r="N2406">
        <v>0</v>
      </c>
      <c r="O2406">
        <f>IF(_xlfn.IFNA(INDEX(ShrinkageData!H:H,MATCH(J2406,ShrinkageData!H:H,0)), 0) = 0, 0, 1)</f>
        <v>0</v>
      </c>
      <c r="P2406">
        <v>0</v>
      </c>
      <c r="Q2406">
        <f t="shared" si="119"/>
        <v>0</v>
      </c>
      <c r="R2406" s="1" t="s">
        <v>921</v>
      </c>
      <c r="S2406" s="16">
        <f t="shared" si="120"/>
        <v>0</v>
      </c>
    </row>
    <row r="2407" spans="1:19" x14ac:dyDescent="0.2">
      <c r="A2407" t="str">
        <f>INDEX(FamilyPlateData!$A:$A,MATCH($I2407,FamilyPlateData!$H:$H,0))</f>
        <v>F06M06</v>
      </c>
      <c r="B2407" t="str">
        <f>INDEX(FamilyPlateData!$C:$C,MATCH($I2407,FamilyPlateData!$H:$H,0))</f>
        <v>06</v>
      </c>
      <c r="C2407" t="str">
        <f>INDEX(FamilyPlateData!$D:$D,MATCH($I2407,FamilyPlateData!$H:$H,0))</f>
        <v>06</v>
      </c>
      <c r="D2407">
        <f>INDEX(FamilyPlateData!$B:$B,MATCH($I2407,FamilyPlateData!$H:$H,0))</f>
        <v>2</v>
      </c>
      <c r="E2407">
        <v>1</v>
      </c>
      <c r="F2407" s="19">
        <v>103</v>
      </c>
      <c r="G2407" t="s">
        <v>2</v>
      </c>
      <c r="H2407" s="5">
        <v>3</v>
      </c>
      <c r="I2407" t="s">
        <v>459</v>
      </c>
      <c r="J2407" s="15" t="str">
        <f t="shared" si="118"/>
        <v>1-103B-3</v>
      </c>
      <c r="K2407">
        <f>INDEX(FamilyPlateData!I:I,MATCH(I2407,FamilyPlateData!H:H,0))</f>
        <v>5</v>
      </c>
      <c r="L2407" t="str">
        <f>INDEX(FamilyPlateData!J:J,MATCH(I2407,FamilyPlateData!H:H,0))</f>
        <v>A2</v>
      </c>
      <c r="M2407">
        <v>1</v>
      </c>
      <c r="N2407" s="7">
        <v>1</v>
      </c>
      <c r="O2407">
        <f>IF(_xlfn.IFNA(INDEX(ShrinkageData!H:H,MATCH(J2407,ShrinkageData!H:H,0)), 0) = 0, 0, 1)</f>
        <v>0</v>
      </c>
      <c r="P2407" s="7">
        <v>0</v>
      </c>
      <c r="Q2407">
        <f t="shared" si="119"/>
        <v>1</v>
      </c>
      <c r="R2407" s="2">
        <v>43600</v>
      </c>
      <c r="S2407" s="16">
        <f t="shared" si="120"/>
        <v>163</v>
      </c>
    </row>
    <row r="2408" spans="1:19" x14ac:dyDescent="0.2">
      <c r="A2408" t="str">
        <f>INDEX(FamilyPlateData!$A:$A,MATCH($I2408,FamilyPlateData!$H:$H,0))</f>
        <v>F06M06</v>
      </c>
      <c r="B2408" t="str">
        <f>INDEX(FamilyPlateData!$C:$C,MATCH($I2408,FamilyPlateData!$H:$H,0))</f>
        <v>06</v>
      </c>
      <c r="C2408" t="str">
        <f>INDEX(FamilyPlateData!$D:$D,MATCH($I2408,FamilyPlateData!$H:$H,0))</f>
        <v>06</v>
      </c>
      <c r="D2408">
        <f>INDEX(FamilyPlateData!$B:$B,MATCH($I2408,FamilyPlateData!$H:$H,0))</f>
        <v>2</v>
      </c>
      <c r="E2408">
        <v>1</v>
      </c>
      <c r="F2408" s="19">
        <v>103</v>
      </c>
      <c r="G2408" t="s">
        <v>2</v>
      </c>
      <c r="H2408" s="5">
        <v>4</v>
      </c>
      <c r="I2408" t="s">
        <v>459</v>
      </c>
      <c r="J2408" s="15" t="str">
        <f t="shared" si="118"/>
        <v>1-103B-4</v>
      </c>
      <c r="K2408">
        <f>INDEX(FamilyPlateData!I:I,MATCH(I2408,FamilyPlateData!H:H,0))</f>
        <v>5</v>
      </c>
      <c r="L2408" t="str">
        <f>INDEX(FamilyPlateData!J:J,MATCH(I2408,FamilyPlateData!H:H,0))</f>
        <v>A2</v>
      </c>
      <c r="M2408">
        <v>1</v>
      </c>
      <c r="N2408">
        <v>1</v>
      </c>
      <c r="O2408">
        <f>IF(_xlfn.IFNA(INDEX(ShrinkageData!H:H,MATCH(J2408,ShrinkageData!H:H,0)), 0) = 0, 0, 1)</f>
        <v>0</v>
      </c>
      <c r="P2408">
        <v>0</v>
      </c>
      <c r="Q2408">
        <f t="shared" si="119"/>
        <v>1</v>
      </c>
      <c r="R2408" s="1">
        <v>43595</v>
      </c>
      <c r="S2408" s="16">
        <f t="shared" si="120"/>
        <v>158</v>
      </c>
    </row>
    <row r="2409" spans="1:19" x14ac:dyDescent="0.2">
      <c r="A2409" t="str">
        <f>INDEX(FamilyPlateData!$A:$A,MATCH($I2409,FamilyPlateData!$H:$H,0))</f>
        <v>F06M06</v>
      </c>
      <c r="B2409" t="str">
        <f>INDEX(FamilyPlateData!$C:$C,MATCH($I2409,FamilyPlateData!$H:$H,0))</f>
        <v>06</v>
      </c>
      <c r="C2409" t="str">
        <f>INDEX(FamilyPlateData!$D:$D,MATCH($I2409,FamilyPlateData!$H:$H,0))</f>
        <v>06</v>
      </c>
      <c r="D2409">
        <f>INDEX(FamilyPlateData!$B:$B,MATCH($I2409,FamilyPlateData!$H:$H,0))</f>
        <v>2</v>
      </c>
      <c r="E2409">
        <v>1</v>
      </c>
      <c r="F2409" s="19">
        <v>103</v>
      </c>
      <c r="G2409" t="s">
        <v>2</v>
      </c>
      <c r="H2409" s="5">
        <v>5</v>
      </c>
      <c r="I2409" t="s">
        <v>459</v>
      </c>
      <c r="J2409" s="15" t="str">
        <f t="shared" si="118"/>
        <v>1-103B-5</v>
      </c>
      <c r="K2409">
        <f>INDEX(FamilyPlateData!I:I,MATCH(I2409,FamilyPlateData!H:H,0))</f>
        <v>5</v>
      </c>
      <c r="L2409" t="str">
        <f>INDEX(FamilyPlateData!J:J,MATCH(I2409,FamilyPlateData!H:H,0))</f>
        <v>A2</v>
      </c>
      <c r="M2409">
        <v>1</v>
      </c>
      <c r="N2409">
        <v>1</v>
      </c>
      <c r="O2409">
        <f>IF(_xlfn.IFNA(INDEX(ShrinkageData!H:H,MATCH(J2409,ShrinkageData!H:H,0)), 0) = 0, 0, 1)</f>
        <v>0</v>
      </c>
      <c r="P2409">
        <v>0</v>
      </c>
      <c r="Q2409">
        <f t="shared" si="119"/>
        <v>1</v>
      </c>
      <c r="R2409" s="1">
        <v>43593</v>
      </c>
      <c r="S2409" s="16">
        <f t="shared" si="120"/>
        <v>156</v>
      </c>
    </row>
    <row r="2410" spans="1:19" x14ac:dyDescent="0.2">
      <c r="A2410" t="str">
        <f>INDEX(FamilyPlateData!$A:$A,MATCH($I2410,FamilyPlateData!$H:$H,0))</f>
        <v>F06M06</v>
      </c>
      <c r="B2410" t="str">
        <f>INDEX(FamilyPlateData!$C:$C,MATCH($I2410,FamilyPlateData!$H:$H,0))</f>
        <v>06</v>
      </c>
      <c r="C2410" t="str">
        <f>INDEX(FamilyPlateData!$D:$D,MATCH($I2410,FamilyPlateData!$H:$H,0))</f>
        <v>06</v>
      </c>
      <c r="D2410">
        <f>INDEX(FamilyPlateData!$B:$B,MATCH($I2410,FamilyPlateData!$H:$H,0))</f>
        <v>2</v>
      </c>
      <c r="E2410">
        <v>1</v>
      </c>
      <c r="F2410" s="19">
        <v>103</v>
      </c>
      <c r="G2410" t="s">
        <v>2</v>
      </c>
      <c r="H2410" s="5">
        <v>6</v>
      </c>
      <c r="I2410" t="s">
        <v>459</v>
      </c>
      <c r="J2410" s="15" t="str">
        <f t="shared" si="118"/>
        <v>1-103B-6</v>
      </c>
      <c r="K2410">
        <f>INDEX(FamilyPlateData!I:I,MATCH(I2410,FamilyPlateData!H:H,0))</f>
        <v>5</v>
      </c>
      <c r="L2410" t="str">
        <f>INDEX(FamilyPlateData!J:J,MATCH(I2410,FamilyPlateData!H:H,0))</f>
        <v>A2</v>
      </c>
      <c r="M2410">
        <v>1</v>
      </c>
      <c r="N2410" s="7">
        <v>1</v>
      </c>
      <c r="O2410">
        <f>IF(_xlfn.IFNA(INDEX(ShrinkageData!H:H,MATCH(J2410,ShrinkageData!H:H,0)), 0) = 0, 0, 1)</f>
        <v>0</v>
      </c>
      <c r="P2410" s="7">
        <v>0</v>
      </c>
      <c r="Q2410">
        <f t="shared" si="119"/>
        <v>1</v>
      </c>
      <c r="R2410" s="2">
        <v>43600</v>
      </c>
      <c r="S2410" s="16">
        <f t="shared" si="120"/>
        <v>163</v>
      </c>
    </row>
    <row r="2411" spans="1:19" x14ac:dyDescent="0.2">
      <c r="A2411" t="str">
        <f>INDEX(FamilyPlateData!$A:$A,MATCH($I2411,FamilyPlateData!$H:$H,0))</f>
        <v>F11M14</v>
      </c>
      <c r="B2411" t="str">
        <f>INDEX(FamilyPlateData!$C:$C,MATCH($I2411,FamilyPlateData!$H:$H,0))</f>
        <v>11</v>
      </c>
      <c r="C2411" t="str">
        <f>INDEX(FamilyPlateData!$D:$D,MATCH($I2411,FamilyPlateData!$H:$H,0))</f>
        <v>14</v>
      </c>
      <c r="D2411">
        <f>INDEX(FamilyPlateData!$B:$B,MATCH($I2411,FamilyPlateData!$H:$H,0))</f>
        <v>4</v>
      </c>
      <c r="E2411">
        <v>1</v>
      </c>
      <c r="F2411" s="19">
        <v>103</v>
      </c>
      <c r="G2411" t="s">
        <v>3</v>
      </c>
      <c r="H2411" s="5">
        <v>1</v>
      </c>
      <c r="I2411" t="s">
        <v>460</v>
      </c>
      <c r="J2411" s="15" t="str">
        <f t="shared" si="118"/>
        <v>1-103C-1</v>
      </c>
      <c r="K2411">
        <f>INDEX(FamilyPlateData!I:I,MATCH(I2411,FamilyPlateData!H:H,0))</f>
        <v>5</v>
      </c>
      <c r="L2411" t="str">
        <f>INDEX(FamilyPlateData!J:J,MATCH(I2411,FamilyPlateData!H:H,0))</f>
        <v>A1</v>
      </c>
      <c r="M2411">
        <v>1</v>
      </c>
      <c r="N2411">
        <v>1</v>
      </c>
      <c r="O2411">
        <f>IF(_xlfn.IFNA(INDEX(ShrinkageData!H:H,MATCH(J2411,ShrinkageData!H:H,0)), 0) = 0, 0, 1)</f>
        <v>0</v>
      </c>
      <c r="P2411">
        <v>0</v>
      </c>
      <c r="Q2411">
        <f t="shared" si="119"/>
        <v>1</v>
      </c>
      <c r="R2411" s="1">
        <v>43595</v>
      </c>
      <c r="S2411" s="16">
        <f t="shared" si="120"/>
        <v>158</v>
      </c>
    </row>
    <row r="2412" spans="1:19" x14ac:dyDescent="0.2">
      <c r="A2412" t="str">
        <f>INDEX(FamilyPlateData!$A:$A,MATCH($I2412,FamilyPlateData!$H:$H,0))</f>
        <v>F11M14</v>
      </c>
      <c r="B2412" t="str">
        <f>INDEX(FamilyPlateData!$C:$C,MATCH($I2412,FamilyPlateData!$H:$H,0))</f>
        <v>11</v>
      </c>
      <c r="C2412" t="str">
        <f>INDEX(FamilyPlateData!$D:$D,MATCH($I2412,FamilyPlateData!$H:$H,0))</f>
        <v>14</v>
      </c>
      <c r="D2412">
        <f>INDEX(FamilyPlateData!$B:$B,MATCH($I2412,FamilyPlateData!$H:$H,0))</f>
        <v>4</v>
      </c>
      <c r="E2412">
        <v>1</v>
      </c>
      <c r="F2412" s="19">
        <v>103</v>
      </c>
      <c r="G2412" t="s">
        <v>3</v>
      </c>
      <c r="H2412" s="5">
        <v>2</v>
      </c>
      <c r="I2412" t="s">
        <v>460</v>
      </c>
      <c r="J2412" s="15" t="str">
        <f t="shared" si="118"/>
        <v>1-103C-2</v>
      </c>
      <c r="K2412">
        <f>INDEX(FamilyPlateData!I:I,MATCH(I2412,FamilyPlateData!H:H,0))</f>
        <v>5</v>
      </c>
      <c r="L2412" t="str">
        <f>INDEX(FamilyPlateData!J:J,MATCH(I2412,FamilyPlateData!H:H,0))</f>
        <v>A1</v>
      </c>
      <c r="M2412">
        <v>1</v>
      </c>
      <c r="N2412">
        <v>1</v>
      </c>
      <c r="O2412">
        <f>IF(_xlfn.IFNA(INDEX(ShrinkageData!H:H,MATCH(J2412,ShrinkageData!H:H,0)), 0) = 0, 0, 1)</f>
        <v>0</v>
      </c>
      <c r="P2412">
        <v>0</v>
      </c>
      <c r="Q2412">
        <f t="shared" si="119"/>
        <v>1</v>
      </c>
      <c r="R2412" s="1">
        <v>43593</v>
      </c>
      <c r="S2412" s="16">
        <f t="shared" si="120"/>
        <v>156</v>
      </c>
    </row>
    <row r="2413" spans="1:19" x14ac:dyDescent="0.2">
      <c r="A2413" t="str">
        <f>INDEX(FamilyPlateData!$A:$A,MATCH($I2413,FamilyPlateData!$H:$H,0))</f>
        <v>F11M14</v>
      </c>
      <c r="B2413" t="str">
        <f>INDEX(FamilyPlateData!$C:$C,MATCH($I2413,FamilyPlateData!$H:$H,0))</f>
        <v>11</v>
      </c>
      <c r="C2413" t="str">
        <f>INDEX(FamilyPlateData!$D:$D,MATCH($I2413,FamilyPlateData!$H:$H,0))</f>
        <v>14</v>
      </c>
      <c r="D2413">
        <f>INDEX(FamilyPlateData!$B:$B,MATCH($I2413,FamilyPlateData!$H:$H,0))</f>
        <v>4</v>
      </c>
      <c r="E2413">
        <v>1</v>
      </c>
      <c r="F2413" s="19">
        <v>103</v>
      </c>
      <c r="G2413" t="s">
        <v>3</v>
      </c>
      <c r="H2413" s="5">
        <v>3</v>
      </c>
      <c r="I2413" t="s">
        <v>460</v>
      </c>
      <c r="J2413" s="15" t="str">
        <f t="shared" si="118"/>
        <v>1-103C-3</v>
      </c>
      <c r="K2413">
        <f>INDEX(FamilyPlateData!I:I,MATCH(I2413,FamilyPlateData!H:H,0))</f>
        <v>5</v>
      </c>
      <c r="L2413" t="str">
        <f>INDEX(FamilyPlateData!J:J,MATCH(I2413,FamilyPlateData!H:H,0))</f>
        <v>A1</v>
      </c>
      <c r="M2413">
        <v>1</v>
      </c>
      <c r="N2413" s="7">
        <v>1</v>
      </c>
      <c r="O2413">
        <f>IF(_xlfn.IFNA(INDEX(ShrinkageData!H:H,MATCH(J2413,ShrinkageData!H:H,0)), 0) = 0, 0, 1)</f>
        <v>0</v>
      </c>
      <c r="P2413" s="7">
        <v>0</v>
      </c>
      <c r="Q2413">
        <f t="shared" si="119"/>
        <v>1</v>
      </c>
      <c r="R2413" s="2">
        <v>43600</v>
      </c>
      <c r="S2413" s="16">
        <f t="shared" si="120"/>
        <v>163</v>
      </c>
    </row>
    <row r="2414" spans="1:19" x14ac:dyDescent="0.2">
      <c r="A2414" t="str">
        <f>INDEX(FamilyPlateData!$A:$A,MATCH($I2414,FamilyPlateData!$H:$H,0))</f>
        <v>F11M14</v>
      </c>
      <c r="B2414" t="str">
        <f>INDEX(FamilyPlateData!$C:$C,MATCH($I2414,FamilyPlateData!$H:$H,0))</f>
        <v>11</v>
      </c>
      <c r="C2414" t="str">
        <f>INDEX(FamilyPlateData!$D:$D,MATCH($I2414,FamilyPlateData!$H:$H,0))</f>
        <v>14</v>
      </c>
      <c r="D2414">
        <f>INDEX(FamilyPlateData!$B:$B,MATCH($I2414,FamilyPlateData!$H:$H,0))</f>
        <v>4</v>
      </c>
      <c r="E2414">
        <v>1</v>
      </c>
      <c r="F2414" s="19">
        <v>103</v>
      </c>
      <c r="G2414" t="s">
        <v>3</v>
      </c>
      <c r="H2414" s="5">
        <v>4</v>
      </c>
      <c r="I2414" t="s">
        <v>460</v>
      </c>
      <c r="J2414" s="15" t="str">
        <f t="shared" si="118"/>
        <v>1-103C-4</v>
      </c>
      <c r="K2414">
        <f>INDEX(FamilyPlateData!I:I,MATCH(I2414,FamilyPlateData!H:H,0))</f>
        <v>5</v>
      </c>
      <c r="L2414" t="str">
        <f>INDEX(FamilyPlateData!J:J,MATCH(I2414,FamilyPlateData!H:H,0))</f>
        <v>A1</v>
      </c>
      <c r="M2414">
        <v>1</v>
      </c>
      <c r="N2414" s="7">
        <v>1</v>
      </c>
      <c r="O2414">
        <f>IF(_xlfn.IFNA(INDEX(ShrinkageData!H:H,MATCH(J2414,ShrinkageData!H:H,0)), 0) = 0, 0, 1)</f>
        <v>0</v>
      </c>
      <c r="P2414" s="7">
        <v>0</v>
      </c>
      <c r="Q2414">
        <f t="shared" si="119"/>
        <v>1</v>
      </c>
      <c r="R2414" s="2">
        <v>43600</v>
      </c>
      <c r="S2414" s="16">
        <f t="shared" si="120"/>
        <v>163</v>
      </c>
    </row>
    <row r="2415" spans="1:19" x14ac:dyDescent="0.2">
      <c r="A2415" t="str">
        <f>INDEX(FamilyPlateData!$A:$A,MATCH($I2415,FamilyPlateData!$H:$H,0))</f>
        <v>F11M14</v>
      </c>
      <c r="B2415" t="str">
        <f>INDEX(FamilyPlateData!$C:$C,MATCH($I2415,FamilyPlateData!$H:$H,0))</f>
        <v>11</v>
      </c>
      <c r="C2415" t="str">
        <f>INDEX(FamilyPlateData!$D:$D,MATCH($I2415,FamilyPlateData!$H:$H,0))</f>
        <v>14</v>
      </c>
      <c r="D2415">
        <f>INDEX(FamilyPlateData!$B:$B,MATCH($I2415,FamilyPlateData!$H:$H,0))</f>
        <v>4</v>
      </c>
      <c r="E2415">
        <v>1</v>
      </c>
      <c r="F2415" s="19">
        <v>103</v>
      </c>
      <c r="G2415" t="s">
        <v>3</v>
      </c>
      <c r="H2415" s="5">
        <v>5</v>
      </c>
      <c r="I2415" t="s">
        <v>460</v>
      </c>
      <c r="J2415" s="15" t="str">
        <f t="shared" si="118"/>
        <v>1-103C-5</v>
      </c>
      <c r="K2415">
        <f>INDEX(FamilyPlateData!I:I,MATCH(I2415,FamilyPlateData!H:H,0))</f>
        <v>5</v>
      </c>
      <c r="L2415" t="str">
        <f>INDEX(FamilyPlateData!J:J,MATCH(I2415,FamilyPlateData!H:H,0))</f>
        <v>A1</v>
      </c>
      <c r="M2415">
        <v>1</v>
      </c>
      <c r="N2415">
        <v>1</v>
      </c>
      <c r="O2415">
        <f>IF(_xlfn.IFNA(INDEX(ShrinkageData!H:H,MATCH(J2415,ShrinkageData!H:H,0)), 0) = 0, 0, 1)</f>
        <v>0</v>
      </c>
      <c r="P2415">
        <v>0</v>
      </c>
      <c r="Q2415">
        <f t="shared" si="119"/>
        <v>1</v>
      </c>
      <c r="R2415" s="1">
        <v>43595</v>
      </c>
      <c r="S2415" s="16">
        <f t="shared" si="120"/>
        <v>158</v>
      </c>
    </row>
    <row r="2416" spans="1:19" x14ac:dyDescent="0.2">
      <c r="A2416" t="str">
        <f>INDEX(FamilyPlateData!$A:$A,MATCH($I2416,FamilyPlateData!$H:$H,0))</f>
        <v>F11M14</v>
      </c>
      <c r="B2416" t="str">
        <f>INDEX(FamilyPlateData!$C:$C,MATCH($I2416,FamilyPlateData!$H:$H,0))</f>
        <v>11</v>
      </c>
      <c r="C2416" t="str">
        <f>INDEX(FamilyPlateData!$D:$D,MATCH($I2416,FamilyPlateData!$H:$H,0))</f>
        <v>14</v>
      </c>
      <c r="D2416">
        <f>INDEX(FamilyPlateData!$B:$B,MATCH($I2416,FamilyPlateData!$H:$H,0))</f>
        <v>4</v>
      </c>
      <c r="E2416">
        <v>1</v>
      </c>
      <c r="F2416" s="19">
        <v>103</v>
      </c>
      <c r="G2416" t="s">
        <v>3</v>
      </c>
      <c r="H2416" s="5">
        <v>6</v>
      </c>
      <c r="I2416" t="s">
        <v>460</v>
      </c>
      <c r="J2416" s="15" t="str">
        <f t="shared" si="118"/>
        <v>1-103C-6</v>
      </c>
      <c r="K2416">
        <f>INDEX(FamilyPlateData!I:I,MATCH(I2416,FamilyPlateData!H:H,0))</f>
        <v>5</v>
      </c>
      <c r="L2416" t="str">
        <f>INDEX(FamilyPlateData!J:J,MATCH(I2416,FamilyPlateData!H:H,0))</f>
        <v>A1</v>
      </c>
      <c r="M2416">
        <v>1</v>
      </c>
      <c r="N2416" s="7">
        <v>1</v>
      </c>
      <c r="O2416">
        <f>IF(_xlfn.IFNA(INDEX(ShrinkageData!H:H,MATCH(J2416,ShrinkageData!H:H,0)), 0) = 0, 0, 1)</f>
        <v>0</v>
      </c>
      <c r="P2416" s="7">
        <v>0</v>
      </c>
      <c r="Q2416">
        <f t="shared" si="119"/>
        <v>1</v>
      </c>
      <c r="R2416" s="2">
        <v>43600</v>
      </c>
      <c r="S2416" s="16">
        <f t="shared" si="120"/>
        <v>163</v>
      </c>
    </row>
    <row r="2417" spans="1:19" x14ac:dyDescent="0.2">
      <c r="A2417" t="str">
        <f>INDEX(FamilyPlateData!$A:$A,MATCH($I2417,FamilyPlateData!$H:$H,0))</f>
        <v>F11M14</v>
      </c>
      <c r="B2417" t="str">
        <f>INDEX(FamilyPlateData!$C:$C,MATCH($I2417,FamilyPlateData!$H:$H,0))</f>
        <v>11</v>
      </c>
      <c r="C2417" t="str">
        <f>INDEX(FamilyPlateData!$D:$D,MATCH($I2417,FamilyPlateData!$H:$H,0))</f>
        <v>14</v>
      </c>
      <c r="D2417">
        <f>INDEX(FamilyPlateData!$B:$B,MATCH($I2417,FamilyPlateData!$H:$H,0))</f>
        <v>4</v>
      </c>
      <c r="E2417">
        <v>1</v>
      </c>
      <c r="F2417" s="19">
        <v>103</v>
      </c>
      <c r="G2417" t="s">
        <v>4</v>
      </c>
      <c r="H2417" s="5">
        <v>1</v>
      </c>
      <c r="I2417" t="s">
        <v>461</v>
      </c>
      <c r="J2417" s="15" t="str">
        <f t="shared" si="118"/>
        <v>1-103D-1</v>
      </c>
      <c r="K2417">
        <f>INDEX(FamilyPlateData!I:I,MATCH(I2417,FamilyPlateData!H:H,0))</f>
        <v>5</v>
      </c>
      <c r="L2417" t="str">
        <f>INDEX(FamilyPlateData!J:J,MATCH(I2417,FamilyPlateData!H:H,0))</f>
        <v>A1</v>
      </c>
      <c r="M2417">
        <v>1</v>
      </c>
      <c r="N2417">
        <v>1</v>
      </c>
      <c r="O2417">
        <f>IF(_xlfn.IFNA(INDEX(ShrinkageData!H:H,MATCH(J2417,ShrinkageData!H:H,0)), 0) = 0, 0, 1)</f>
        <v>0</v>
      </c>
      <c r="P2417">
        <v>0</v>
      </c>
      <c r="Q2417">
        <f t="shared" si="119"/>
        <v>1</v>
      </c>
      <c r="R2417" s="1">
        <v>43593</v>
      </c>
      <c r="S2417" s="16">
        <f t="shared" si="120"/>
        <v>156</v>
      </c>
    </row>
    <row r="2418" spans="1:19" x14ac:dyDescent="0.2">
      <c r="A2418" t="str">
        <f>INDEX(FamilyPlateData!$A:$A,MATCH($I2418,FamilyPlateData!$H:$H,0))</f>
        <v>F11M14</v>
      </c>
      <c r="B2418" t="str">
        <f>INDEX(FamilyPlateData!$C:$C,MATCH($I2418,FamilyPlateData!$H:$H,0))</f>
        <v>11</v>
      </c>
      <c r="C2418" t="str">
        <f>INDEX(FamilyPlateData!$D:$D,MATCH($I2418,FamilyPlateData!$H:$H,0))</f>
        <v>14</v>
      </c>
      <c r="D2418">
        <f>INDEX(FamilyPlateData!$B:$B,MATCH($I2418,FamilyPlateData!$H:$H,0))</f>
        <v>4</v>
      </c>
      <c r="E2418">
        <v>1</v>
      </c>
      <c r="F2418" s="19">
        <v>103</v>
      </c>
      <c r="G2418" t="s">
        <v>4</v>
      </c>
      <c r="H2418" s="5">
        <v>2</v>
      </c>
      <c r="I2418" t="s">
        <v>461</v>
      </c>
      <c r="J2418" s="15" t="str">
        <f t="shared" si="118"/>
        <v>1-103D-2</v>
      </c>
      <c r="K2418">
        <f>INDEX(FamilyPlateData!I:I,MATCH(I2418,FamilyPlateData!H:H,0))</f>
        <v>5</v>
      </c>
      <c r="L2418" t="str">
        <f>INDEX(FamilyPlateData!J:J,MATCH(I2418,FamilyPlateData!H:H,0))</f>
        <v>A1</v>
      </c>
      <c r="M2418">
        <v>1</v>
      </c>
      <c r="N2418">
        <v>1</v>
      </c>
      <c r="O2418">
        <f>IF(_xlfn.IFNA(INDEX(ShrinkageData!H:H,MATCH(J2418,ShrinkageData!H:H,0)), 0) = 0, 0, 1)</f>
        <v>0</v>
      </c>
      <c r="P2418">
        <v>0</v>
      </c>
      <c r="Q2418">
        <f t="shared" si="119"/>
        <v>1</v>
      </c>
      <c r="R2418" s="1">
        <v>43595</v>
      </c>
      <c r="S2418" s="16">
        <f t="shared" si="120"/>
        <v>158</v>
      </c>
    </row>
    <row r="2419" spans="1:19" x14ac:dyDescent="0.2">
      <c r="A2419" t="str">
        <f>INDEX(FamilyPlateData!$A:$A,MATCH($I2419,FamilyPlateData!$H:$H,0))</f>
        <v>F11M14</v>
      </c>
      <c r="B2419" t="str">
        <f>INDEX(FamilyPlateData!$C:$C,MATCH($I2419,FamilyPlateData!$H:$H,0))</f>
        <v>11</v>
      </c>
      <c r="C2419" t="str">
        <f>INDEX(FamilyPlateData!$D:$D,MATCH($I2419,FamilyPlateData!$H:$H,0))</f>
        <v>14</v>
      </c>
      <c r="D2419">
        <f>INDEX(FamilyPlateData!$B:$B,MATCH($I2419,FamilyPlateData!$H:$H,0))</f>
        <v>4</v>
      </c>
      <c r="E2419">
        <v>1</v>
      </c>
      <c r="F2419" s="19">
        <v>103</v>
      </c>
      <c r="G2419" t="s">
        <v>4</v>
      </c>
      <c r="H2419" s="5">
        <v>3</v>
      </c>
      <c r="I2419" t="s">
        <v>461</v>
      </c>
      <c r="J2419" s="15" t="str">
        <f t="shared" si="118"/>
        <v>1-103D-3</v>
      </c>
      <c r="K2419">
        <f>INDEX(FamilyPlateData!I:I,MATCH(I2419,FamilyPlateData!H:H,0))</f>
        <v>5</v>
      </c>
      <c r="L2419" t="str">
        <f>INDEX(FamilyPlateData!J:J,MATCH(I2419,FamilyPlateData!H:H,0))</f>
        <v>A1</v>
      </c>
      <c r="M2419">
        <v>1</v>
      </c>
      <c r="N2419" s="7">
        <v>1</v>
      </c>
      <c r="O2419">
        <f>IF(_xlfn.IFNA(INDEX(ShrinkageData!H:H,MATCH(J2419,ShrinkageData!H:H,0)), 0) = 0, 0, 1)</f>
        <v>0</v>
      </c>
      <c r="P2419" s="7">
        <v>0</v>
      </c>
      <c r="Q2419">
        <f t="shared" si="119"/>
        <v>1</v>
      </c>
      <c r="R2419" s="2">
        <v>43600</v>
      </c>
      <c r="S2419" s="16">
        <f t="shared" si="120"/>
        <v>163</v>
      </c>
    </row>
    <row r="2420" spans="1:19" x14ac:dyDescent="0.2">
      <c r="A2420" t="str">
        <f>INDEX(FamilyPlateData!$A:$A,MATCH($I2420,FamilyPlateData!$H:$H,0))</f>
        <v>F11M14</v>
      </c>
      <c r="B2420" t="str">
        <f>INDEX(FamilyPlateData!$C:$C,MATCH($I2420,FamilyPlateData!$H:$H,0))</f>
        <v>11</v>
      </c>
      <c r="C2420" t="str">
        <f>INDEX(FamilyPlateData!$D:$D,MATCH($I2420,FamilyPlateData!$H:$H,0))</f>
        <v>14</v>
      </c>
      <c r="D2420">
        <f>INDEX(FamilyPlateData!$B:$B,MATCH($I2420,FamilyPlateData!$H:$H,0))</f>
        <v>4</v>
      </c>
      <c r="E2420">
        <v>1</v>
      </c>
      <c r="F2420" s="19">
        <v>103</v>
      </c>
      <c r="G2420" t="s">
        <v>4</v>
      </c>
      <c r="H2420" s="5">
        <v>4</v>
      </c>
      <c r="I2420" t="s">
        <v>461</v>
      </c>
      <c r="J2420" s="15" t="str">
        <f t="shared" si="118"/>
        <v>1-103D-4</v>
      </c>
      <c r="K2420">
        <f>INDEX(FamilyPlateData!I:I,MATCH(I2420,FamilyPlateData!H:H,0))</f>
        <v>5</v>
      </c>
      <c r="L2420" t="str">
        <f>INDEX(FamilyPlateData!J:J,MATCH(I2420,FamilyPlateData!H:H,0))</f>
        <v>A1</v>
      </c>
      <c r="M2420">
        <v>1</v>
      </c>
      <c r="N2420">
        <v>1</v>
      </c>
      <c r="O2420">
        <f>IF(_xlfn.IFNA(INDEX(ShrinkageData!H:H,MATCH(J2420,ShrinkageData!H:H,0)), 0) = 0, 0, 1)</f>
        <v>1</v>
      </c>
      <c r="P2420">
        <v>0</v>
      </c>
      <c r="Q2420">
        <f t="shared" si="119"/>
        <v>0</v>
      </c>
      <c r="R2420" s="1">
        <v>43585</v>
      </c>
      <c r="S2420" s="16">
        <f t="shared" si="120"/>
        <v>148</v>
      </c>
    </row>
    <row r="2421" spans="1:19" x14ac:dyDescent="0.2">
      <c r="A2421" t="str">
        <f>INDEX(FamilyPlateData!$A:$A,MATCH($I2421,FamilyPlateData!$H:$H,0))</f>
        <v>F11M14</v>
      </c>
      <c r="B2421" t="str">
        <f>INDEX(FamilyPlateData!$C:$C,MATCH($I2421,FamilyPlateData!$H:$H,0))</f>
        <v>11</v>
      </c>
      <c r="C2421" t="str">
        <f>INDEX(FamilyPlateData!$D:$D,MATCH($I2421,FamilyPlateData!$H:$H,0))</f>
        <v>14</v>
      </c>
      <c r="D2421">
        <f>INDEX(FamilyPlateData!$B:$B,MATCH($I2421,FamilyPlateData!$H:$H,0))</f>
        <v>4</v>
      </c>
      <c r="E2421">
        <v>1</v>
      </c>
      <c r="F2421" s="19">
        <v>103</v>
      </c>
      <c r="G2421" t="s">
        <v>4</v>
      </c>
      <c r="H2421" s="5">
        <v>5</v>
      </c>
      <c r="I2421" t="s">
        <v>461</v>
      </c>
      <c r="J2421" s="15" t="str">
        <f t="shared" si="118"/>
        <v>1-103D-5</v>
      </c>
      <c r="K2421">
        <f>INDEX(FamilyPlateData!I:I,MATCH(I2421,FamilyPlateData!H:H,0))</f>
        <v>5</v>
      </c>
      <c r="L2421" t="str">
        <f>INDEX(FamilyPlateData!J:J,MATCH(I2421,FamilyPlateData!H:H,0))</f>
        <v>A1</v>
      </c>
      <c r="M2421">
        <v>1</v>
      </c>
      <c r="N2421">
        <v>1</v>
      </c>
      <c r="O2421">
        <f>IF(_xlfn.IFNA(INDEX(ShrinkageData!H:H,MATCH(J2421,ShrinkageData!H:H,0)), 0) = 0, 0, 1)</f>
        <v>0</v>
      </c>
      <c r="P2421">
        <v>0</v>
      </c>
      <c r="Q2421">
        <f t="shared" si="119"/>
        <v>1</v>
      </c>
      <c r="R2421" s="1">
        <v>43593</v>
      </c>
      <c r="S2421" s="16">
        <f t="shared" si="120"/>
        <v>156</v>
      </c>
    </row>
    <row r="2422" spans="1:19" x14ac:dyDescent="0.2">
      <c r="A2422" t="str">
        <f>INDEX(FamilyPlateData!$A:$A,MATCH($I2422,FamilyPlateData!$H:$H,0))</f>
        <v>F11M14</v>
      </c>
      <c r="B2422" t="str">
        <f>INDEX(FamilyPlateData!$C:$C,MATCH($I2422,FamilyPlateData!$H:$H,0))</f>
        <v>11</v>
      </c>
      <c r="C2422" t="str">
        <f>INDEX(FamilyPlateData!$D:$D,MATCH($I2422,FamilyPlateData!$H:$H,0))</f>
        <v>14</v>
      </c>
      <c r="D2422">
        <f>INDEX(FamilyPlateData!$B:$B,MATCH($I2422,FamilyPlateData!$H:$H,0))</f>
        <v>4</v>
      </c>
      <c r="E2422">
        <v>1</v>
      </c>
      <c r="F2422" s="19">
        <v>103</v>
      </c>
      <c r="G2422" t="s">
        <v>4</v>
      </c>
      <c r="H2422" s="5">
        <v>6</v>
      </c>
      <c r="I2422" t="s">
        <v>461</v>
      </c>
      <c r="J2422" s="15" t="str">
        <f t="shared" si="118"/>
        <v>1-103D-6</v>
      </c>
      <c r="K2422">
        <f>INDEX(FamilyPlateData!I:I,MATCH(I2422,FamilyPlateData!H:H,0))</f>
        <v>5</v>
      </c>
      <c r="L2422" t="str">
        <f>INDEX(FamilyPlateData!J:J,MATCH(I2422,FamilyPlateData!H:H,0))</f>
        <v>A1</v>
      </c>
      <c r="M2422">
        <v>1</v>
      </c>
      <c r="N2422" s="7">
        <v>1</v>
      </c>
      <c r="O2422">
        <f>IF(_xlfn.IFNA(INDEX(ShrinkageData!H:H,MATCH(J2422,ShrinkageData!H:H,0)), 0) = 0, 0, 1)</f>
        <v>0</v>
      </c>
      <c r="P2422" s="7">
        <v>0</v>
      </c>
      <c r="Q2422">
        <f t="shared" si="119"/>
        <v>1</v>
      </c>
      <c r="R2422" s="2">
        <v>43600</v>
      </c>
      <c r="S2422" s="16">
        <f t="shared" si="120"/>
        <v>163</v>
      </c>
    </row>
    <row r="2423" spans="1:19" x14ac:dyDescent="0.2">
      <c r="A2423" t="str">
        <f>INDEX(FamilyPlateData!$A:$A,MATCH($I2423,FamilyPlateData!$H:$H,0))</f>
        <v>F09M12</v>
      </c>
      <c r="B2423" t="str">
        <f>INDEX(FamilyPlateData!$C:$C,MATCH($I2423,FamilyPlateData!$H:$H,0))</f>
        <v>09</v>
      </c>
      <c r="C2423" t="str">
        <f>INDEX(FamilyPlateData!$D:$D,MATCH($I2423,FamilyPlateData!$H:$H,0))</f>
        <v>12</v>
      </c>
      <c r="D2423">
        <f>INDEX(FamilyPlateData!$B:$B,MATCH($I2423,FamilyPlateData!$H:$H,0))</f>
        <v>3</v>
      </c>
      <c r="E2423">
        <v>1</v>
      </c>
      <c r="F2423" s="19">
        <v>104</v>
      </c>
      <c r="G2423" t="s">
        <v>1</v>
      </c>
      <c r="H2423" s="5">
        <v>1</v>
      </c>
      <c r="I2423" t="s">
        <v>462</v>
      </c>
      <c r="J2423" s="15" t="str">
        <f t="shared" si="118"/>
        <v>1-104A-1</v>
      </c>
      <c r="K2423">
        <f>INDEX(FamilyPlateData!I:I,MATCH(I2423,FamilyPlateData!H:H,0))</f>
        <v>5</v>
      </c>
      <c r="L2423" t="str">
        <f>INDEX(FamilyPlateData!J:J,MATCH(I2423,FamilyPlateData!H:H,0))</f>
        <v>A1</v>
      </c>
      <c r="M2423">
        <v>1</v>
      </c>
      <c r="N2423" s="7">
        <v>1</v>
      </c>
      <c r="O2423">
        <f>IF(_xlfn.IFNA(INDEX(ShrinkageData!H:H,MATCH(J2423,ShrinkageData!H:H,0)), 0) = 0, 0, 1)</f>
        <v>0</v>
      </c>
      <c r="P2423" s="7">
        <v>0</v>
      </c>
      <c r="Q2423">
        <f t="shared" si="119"/>
        <v>1</v>
      </c>
      <c r="R2423" s="2">
        <v>43600</v>
      </c>
      <c r="S2423" s="16">
        <f t="shared" si="120"/>
        <v>163</v>
      </c>
    </row>
    <row r="2424" spans="1:19" x14ac:dyDescent="0.2">
      <c r="A2424" t="str">
        <f>INDEX(FamilyPlateData!$A:$A,MATCH($I2424,FamilyPlateData!$H:$H,0))</f>
        <v>F09M12</v>
      </c>
      <c r="B2424" t="str">
        <f>INDEX(FamilyPlateData!$C:$C,MATCH($I2424,FamilyPlateData!$H:$H,0))</f>
        <v>09</v>
      </c>
      <c r="C2424" t="str">
        <f>INDEX(FamilyPlateData!$D:$D,MATCH($I2424,FamilyPlateData!$H:$H,0))</f>
        <v>12</v>
      </c>
      <c r="D2424">
        <f>INDEX(FamilyPlateData!$B:$B,MATCH($I2424,FamilyPlateData!$H:$H,0))</f>
        <v>3</v>
      </c>
      <c r="E2424">
        <v>1</v>
      </c>
      <c r="F2424" s="19">
        <v>104</v>
      </c>
      <c r="G2424" t="s">
        <v>1</v>
      </c>
      <c r="H2424" s="5">
        <v>2</v>
      </c>
      <c r="I2424" t="s">
        <v>462</v>
      </c>
      <c r="J2424" s="15" t="str">
        <f t="shared" si="118"/>
        <v>1-104A-2</v>
      </c>
      <c r="K2424">
        <f>INDEX(FamilyPlateData!I:I,MATCH(I2424,FamilyPlateData!H:H,0))</f>
        <v>5</v>
      </c>
      <c r="L2424" t="str">
        <f>INDEX(FamilyPlateData!J:J,MATCH(I2424,FamilyPlateData!H:H,0))</f>
        <v>A1</v>
      </c>
      <c r="M2424">
        <v>1</v>
      </c>
      <c r="N2424" s="7">
        <v>1</v>
      </c>
      <c r="O2424">
        <f>IF(_xlfn.IFNA(INDEX(ShrinkageData!H:H,MATCH(J2424,ShrinkageData!H:H,0)), 0) = 0, 0, 1)</f>
        <v>0</v>
      </c>
      <c r="P2424" s="7">
        <v>0</v>
      </c>
      <c r="Q2424">
        <f t="shared" si="119"/>
        <v>1</v>
      </c>
      <c r="R2424" s="2">
        <v>43600</v>
      </c>
      <c r="S2424" s="16">
        <f t="shared" si="120"/>
        <v>163</v>
      </c>
    </row>
    <row r="2425" spans="1:19" x14ac:dyDescent="0.2">
      <c r="A2425" t="str">
        <f>INDEX(FamilyPlateData!$A:$A,MATCH($I2425,FamilyPlateData!$H:$H,0))</f>
        <v>F09M12</v>
      </c>
      <c r="B2425" t="str">
        <f>INDEX(FamilyPlateData!$C:$C,MATCH($I2425,FamilyPlateData!$H:$H,0))</f>
        <v>09</v>
      </c>
      <c r="C2425" t="str">
        <f>INDEX(FamilyPlateData!$D:$D,MATCH($I2425,FamilyPlateData!$H:$H,0))</f>
        <v>12</v>
      </c>
      <c r="D2425">
        <f>INDEX(FamilyPlateData!$B:$B,MATCH($I2425,FamilyPlateData!$H:$H,0))</f>
        <v>3</v>
      </c>
      <c r="E2425">
        <v>1</v>
      </c>
      <c r="F2425" s="19">
        <v>104</v>
      </c>
      <c r="G2425" t="s">
        <v>1</v>
      </c>
      <c r="H2425" s="5">
        <v>3</v>
      </c>
      <c r="I2425" t="s">
        <v>462</v>
      </c>
      <c r="J2425" s="15" t="str">
        <f t="shared" si="118"/>
        <v>1-104A-3</v>
      </c>
      <c r="K2425">
        <f>INDEX(FamilyPlateData!I:I,MATCH(I2425,FamilyPlateData!H:H,0))</f>
        <v>5</v>
      </c>
      <c r="L2425" t="str">
        <f>INDEX(FamilyPlateData!J:J,MATCH(I2425,FamilyPlateData!H:H,0))</f>
        <v>A1</v>
      </c>
      <c r="M2425">
        <v>1</v>
      </c>
      <c r="N2425">
        <v>1</v>
      </c>
      <c r="O2425">
        <f>IF(_xlfn.IFNA(INDEX(ShrinkageData!H:H,MATCH(J2425,ShrinkageData!H:H,0)), 0) = 0, 0, 1)</f>
        <v>1</v>
      </c>
      <c r="P2425">
        <v>0</v>
      </c>
      <c r="Q2425">
        <f t="shared" si="119"/>
        <v>0</v>
      </c>
      <c r="R2425" s="1">
        <v>43593</v>
      </c>
      <c r="S2425" s="16">
        <f t="shared" si="120"/>
        <v>156</v>
      </c>
    </row>
    <row r="2426" spans="1:19" x14ac:dyDescent="0.2">
      <c r="A2426" t="str">
        <f>INDEX(FamilyPlateData!$A:$A,MATCH($I2426,FamilyPlateData!$H:$H,0))</f>
        <v>F09M12</v>
      </c>
      <c r="B2426" t="str">
        <f>INDEX(FamilyPlateData!$C:$C,MATCH($I2426,FamilyPlateData!$H:$H,0))</f>
        <v>09</v>
      </c>
      <c r="C2426" t="str">
        <f>INDEX(FamilyPlateData!$D:$D,MATCH($I2426,FamilyPlateData!$H:$H,0))</f>
        <v>12</v>
      </c>
      <c r="D2426">
        <f>INDEX(FamilyPlateData!$B:$B,MATCH($I2426,FamilyPlateData!$H:$H,0))</f>
        <v>3</v>
      </c>
      <c r="E2426">
        <v>1</v>
      </c>
      <c r="F2426" s="19">
        <v>104</v>
      </c>
      <c r="G2426" t="s">
        <v>1</v>
      </c>
      <c r="H2426" s="5">
        <v>4</v>
      </c>
      <c r="I2426" t="s">
        <v>462</v>
      </c>
      <c r="J2426" s="15" t="str">
        <f t="shared" si="118"/>
        <v>1-104A-4</v>
      </c>
      <c r="K2426">
        <f>INDEX(FamilyPlateData!I:I,MATCH(I2426,FamilyPlateData!H:H,0))</f>
        <v>5</v>
      </c>
      <c r="L2426" t="str">
        <f>INDEX(FamilyPlateData!J:J,MATCH(I2426,FamilyPlateData!H:H,0))</f>
        <v>A1</v>
      </c>
      <c r="M2426">
        <v>1</v>
      </c>
      <c r="N2426" s="7">
        <v>1</v>
      </c>
      <c r="O2426">
        <f>IF(_xlfn.IFNA(INDEX(ShrinkageData!H:H,MATCH(J2426,ShrinkageData!H:H,0)), 0) = 0, 0, 1)</f>
        <v>0</v>
      </c>
      <c r="P2426" s="7">
        <v>0</v>
      </c>
      <c r="Q2426">
        <f t="shared" si="119"/>
        <v>1</v>
      </c>
      <c r="R2426" s="2">
        <v>43600</v>
      </c>
      <c r="S2426" s="16">
        <f t="shared" si="120"/>
        <v>163</v>
      </c>
    </row>
    <row r="2427" spans="1:19" x14ac:dyDescent="0.2">
      <c r="A2427" t="str">
        <f>INDEX(FamilyPlateData!$A:$A,MATCH($I2427,FamilyPlateData!$H:$H,0))</f>
        <v>F09M12</v>
      </c>
      <c r="B2427" t="str">
        <f>INDEX(FamilyPlateData!$C:$C,MATCH($I2427,FamilyPlateData!$H:$H,0))</f>
        <v>09</v>
      </c>
      <c r="C2427" t="str">
        <f>INDEX(FamilyPlateData!$D:$D,MATCH($I2427,FamilyPlateData!$H:$H,0))</f>
        <v>12</v>
      </c>
      <c r="D2427">
        <f>INDEX(FamilyPlateData!$B:$B,MATCH($I2427,FamilyPlateData!$H:$H,0))</f>
        <v>3</v>
      </c>
      <c r="E2427">
        <v>1</v>
      </c>
      <c r="F2427" s="19">
        <v>104</v>
      </c>
      <c r="G2427" t="s">
        <v>1</v>
      </c>
      <c r="H2427" s="5">
        <v>5</v>
      </c>
      <c r="I2427" t="s">
        <v>462</v>
      </c>
      <c r="J2427" s="15" t="str">
        <f t="shared" si="118"/>
        <v>1-104A-5</v>
      </c>
      <c r="K2427">
        <f>INDEX(FamilyPlateData!I:I,MATCH(I2427,FamilyPlateData!H:H,0))</f>
        <v>5</v>
      </c>
      <c r="L2427" t="str">
        <f>INDEX(FamilyPlateData!J:J,MATCH(I2427,FamilyPlateData!H:H,0))</f>
        <v>A1</v>
      </c>
      <c r="M2427">
        <v>1</v>
      </c>
      <c r="N2427">
        <v>1</v>
      </c>
      <c r="O2427">
        <f>IF(_xlfn.IFNA(INDEX(ShrinkageData!H:H,MATCH(J2427,ShrinkageData!H:H,0)), 0) = 0, 0, 1)</f>
        <v>0</v>
      </c>
      <c r="P2427">
        <v>0</v>
      </c>
      <c r="Q2427">
        <f t="shared" si="119"/>
        <v>1</v>
      </c>
      <c r="R2427" s="1">
        <v>43595</v>
      </c>
      <c r="S2427" s="16">
        <f t="shared" si="120"/>
        <v>158</v>
      </c>
    </row>
    <row r="2428" spans="1:19" x14ac:dyDescent="0.2">
      <c r="A2428" t="str">
        <f>INDEX(FamilyPlateData!$A:$A,MATCH($I2428,FamilyPlateData!$H:$H,0))</f>
        <v>F09M12</v>
      </c>
      <c r="B2428" t="str">
        <f>INDEX(FamilyPlateData!$C:$C,MATCH($I2428,FamilyPlateData!$H:$H,0))</f>
        <v>09</v>
      </c>
      <c r="C2428" t="str">
        <f>INDEX(FamilyPlateData!$D:$D,MATCH($I2428,FamilyPlateData!$H:$H,0))</f>
        <v>12</v>
      </c>
      <c r="D2428">
        <f>INDEX(FamilyPlateData!$B:$B,MATCH($I2428,FamilyPlateData!$H:$H,0))</f>
        <v>3</v>
      </c>
      <c r="E2428">
        <v>1</v>
      </c>
      <c r="F2428" s="19">
        <v>104</v>
      </c>
      <c r="G2428" t="s">
        <v>1</v>
      </c>
      <c r="H2428" s="5">
        <v>6</v>
      </c>
      <c r="I2428" t="s">
        <v>462</v>
      </c>
      <c r="J2428" s="15" t="str">
        <f t="shared" si="118"/>
        <v>1-104A-6</v>
      </c>
      <c r="K2428">
        <f>INDEX(FamilyPlateData!I:I,MATCH(I2428,FamilyPlateData!H:H,0))</f>
        <v>5</v>
      </c>
      <c r="L2428" t="str">
        <f>INDEX(FamilyPlateData!J:J,MATCH(I2428,FamilyPlateData!H:H,0))</f>
        <v>A1</v>
      </c>
      <c r="M2428">
        <v>1</v>
      </c>
      <c r="N2428" s="7">
        <v>1</v>
      </c>
      <c r="O2428">
        <f>IF(_xlfn.IFNA(INDEX(ShrinkageData!H:H,MATCH(J2428,ShrinkageData!H:H,0)), 0) = 0, 0, 1)</f>
        <v>0</v>
      </c>
      <c r="P2428" s="7">
        <v>0</v>
      </c>
      <c r="Q2428">
        <f t="shared" si="119"/>
        <v>1</v>
      </c>
      <c r="R2428" s="2">
        <v>43600</v>
      </c>
      <c r="S2428" s="16">
        <f t="shared" si="120"/>
        <v>163</v>
      </c>
    </row>
    <row r="2429" spans="1:19" x14ac:dyDescent="0.2">
      <c r="A2429" t="str">
        <f>INDEX(FamilyPlateData!$A:$A,MATCH($I2429,FamilyPlateData!$H:$H,0))</f>
        <v>F09M12</v>
      </c>
      <c r="B2429" t="str">
        <f>INDEX(FamilyPlateData!$C:$C,MATCH($I2429,FamilyPlateData!$H:$H,0))</f>
        <v>09</v>
      </c>
      <c r="C2429" t="str">
        <f>INDEX(FamilyPlateData!$D:$D,MATCH($I2429,FamilyPlateData!$H:$H,0))</f>
        <v>12</v>
      </c>
      <c r="D2429">
        <f>INDEX(FamilyPlateData!$B:$B,MATCH($I2429,FamilyPlateData!$H:$H,0))</f>
        <v>3</v>
      </c>
      <c r="E2429">
        <v>1</v>
      </c>
      <c r="F2429" s="19">
        <v>104</v>
      </c>
      <c r="G2429" t="s">
        <v>2</v>
      </c>
      <c r="H2429" s="5">
        <v>1</v>
      </c>
      <c r="I2429" t="s">
        <v>463</v>
      </c>
      <c r="J2429" s="15" t="str">
        <f t="shared" si="118"/>
        <v>1-104B-1</v>
      </c>
      <c r="K2429">
        <f>INDEX(FamilyPlateData!I:I,MATCH(I2429,FamilyPlateData!H:H,0))</f>
        <v>5</v>
      </c>
      <c r="L2429" t="str">
        <f>INDEX(FamilyPlateData!J:J,MATCH(I2429,FamilyPlateData!H:H,0))</f>
        <v>A1</v>
      </c>
      <c r="M2429">
        <v>1</v>
      </c>
      <c r="N2429" s="7">
        <v>1</v>
      </c>
      <c r="O2429">
        <f>IF(_xlfn.IFNA(INDEX(ShrinkageData!H:H,MATCH(J2429,ShrinkageData!H:H,0)), 0) = 0, 0, 1)</f>
        <v>0</v>
      </c>
      <c r="P2429" s="7">
        <v>0</v>
      </c>
      <c r="Q2429">
        <f t="shared" si="119"/>
        <v>1</v>
      </c>
      <c r="R2429" s="2">
        <v>43600</v>
      </c>
      <c r="S2429" s="16">
        <f t="shared" si="120"/>
        <v>163</v>
      </c>
    </row>
    <row r="2430" spans="1:19" x14ac:dyDescent="0.2">
      <c r="A2430" t="str">
        <f>INDEX(FamilyPlateData!$A:$A,MATCH($I2430,FamilyPlateData!$H:$H,0))</f>
        <v>F09M12</v>
      </c>
      <c r="B2430" t="str">
        <f>INDEX(FamilyPlateData!$C:$C,MATCH($I2430,FamilyPlateData!$H:$H,0))</f>
        <v>09</v>
      </c>
      <c r="C2430" t="str">
        <f>INDEX(FamilyPlateData!$D:$D,MATCH($I2430,FamilyPlateData!$H:$H,0))</f>
        <v>12</v>
      </c>
      <c r="D2430">
        <f>INDEX(FamilyPlateData!$B:$B,MATCH($I2430,FamilyPlateData!$H:$H,0))</f>
        <v>3</v>
      </c>
      <c r="E2430">
        <v>1</v>
      </c>
      <c r="F2430" s="19">
        <v>104</v>
      </c>
      <c r="G2430" t="s">
        <v>2</v>
      </c>
      <c r="H2430" s="5">
        <v>2</v>
      </c>
      <c r="I2430" t="s">
        <v>463</v>
      </c>
      <c r="J2430" s="15" t="str">
        <f t="shared" si="118"/>
        <v>1-104B-2</v>
      </c>
      <c r="K2430">
        <f>INDEX(FamilyPlateData!I:I,MATCH(I2430,FamilyPlateData!H:H,0))</f>
        <v>5</v>
      </c>
      <c r="L2430" t="str">
        <f>INDEX(FamilyPlateData!J:J,MATCH(I2430,FamilyPlateData!H:H,0))</f>
        <v>A1</v>
      </c>
      <c r="M2430">
        <v>1</v>
      </c>
      <c r="N2430" s="7">
        <v>1</v>
      </c>
      <c r="O2430">
        <f>IF(_xlfn.IFNA(INDEX(ShrinkageData!H:H,MATCH(J2430,ShrinkageData!H:H,0)), 0) = 0, 0, 1)</f>
        <v>0</v>
      </c>
      <c r="P2430" s="7">
        <v>0</v>
      </c>
      <c r="Q2430">
        <f t="shared" si="119"/>
        <v>1</v>
      </c>
      <c r="R2430" s="2">
        <v>43600</v>
      </c>
      <c r="S2430" s="16">
        <f t="shared" si="120"/>
        <v>163</v>
      </c>
    </row>
    <row r="2431" spans="1:19" x14ac:dyDescent="0.2">
      <c r="A2431" t="str">
        <f>INDEX(FamilyPlateData!$A:$A,MATCH($I2431,FamilyPlateData!$H:$H,0))</f>
        <v>F09M12</v>
      </c>
      <c r="B2431" t="str">
        <f>INDEX(FamilyPlateData!$C:$C,MATCH($I2431,FamilyPlateData!$H:$H,0))</f>
        <v>09</v>
      </c>
      <c r="C2431" t="str">
        <f>INDEX(FamilyPlateData!$D:$D,MATCH($I2431,FamilyPlateData!$H:$H,0))</f>
        <v>12</v>
      </c>
      <c r="D2431">
        <f>INDEX(FamilyPlateData!$B:$B,MATCH($I2431,FamilyPlateData!$H:$H,0))</f>
        <v>3</v>
      </c>
      <c r="E2431">
        <v>1</v>
      </c>
      <c r="F2431" s="19">
        <v>104</v>
      </c>
      <c r="G2431" t="s">
        <v>2</v>
      </c>
      <c r="H2431" s="5">
        <v>3</v>
      </c>
      <c r="I2431" t="s">
        <v>463</v>
      </c>
      <c r="J2431" s="15" t="str">
        <f t="shared" si="118"/>
        <v>1-104B-3</v>
      </c>
      <c r="K2431">
        <f>INDEX(FamilyPlateData!I:I,MATCH(I2431,FamilyPlateData!H:H,0))</f>
        <v>5</v>
      </c>
      <c r="L2431" t="str">
        <f>INDEX(FamilyPlateData!J:J,MATCH(I2431,FamilyPlateData!H:H,0))</f>
        <v>A1</v>
      </c>
      <c r="M2431">
        <v>1</v>
      </c>
      <c r="N2431">
        <v>1</v>
      </c>
      <c r="O2431">
        <f>IF(_xlfn.IFNA(INDEX(ShrinkageData!H:H,MATCH(J2431,ShrinkageData!H:H,0)), 0) = 0, 0, 1)</f>
        <v>1</v>
      </c>
      <c r="P2431">
        <v>0</v>
      </c>
      <c r="Q2431">
        <f t="shared" si="119"/>
        <v>0</v>
      </c>
      <c r="R2431" s="1">
        <v>43593</v>
      </c>
      <c r="S2431" s="16">
        <f t="shared" si="120"/>
        <v>156</v>
      </c>
    </row>
    <row r="2432" spans="1:19" x14ac:dyDescent="0.2">
      <c r="A2432" t="str">
        <f>INDEX(FamilyPlateData!$A:$A,MATCH($I2432,FamilyPlateData!$H:$H,0))</f>
        <v>F09M12</v>
      </c>
      <c r="B2432" t="str">
        <f>INDEX(FamilyPlateData!$C:$C,MATCH($I2432,FamilyPlateData!$H:$H,0))</f>
        <v>09</v>
      </c>
      <c r="C2432" t="str">
        <f>INDEX(FamilyPlateData!$D:$D,MATCH($I2432,FamilyPlateData!$H:$H,0))</f>
        <v>12</v>
      </c>
      <c r="D2432">
        <f>INDEX(FamilyPlateData!$B:$B,MATCH($I2432,FamilyPlateData!$H:$H,0))</f>
        <v>3</v>
      </c>
      <c r="E2432">
        <v>1</v>
      </c>
      <c r="F2432" s="19">
        <v>104</v>
      </c>
      <c r="G2432" t="s">
        <v>2</v>
      </c>
      <c r="H2432" s="5">
        <v>4</v>
      </c>
      <c r="I2432" t="s">
        <v>463</v>
      </c>
      <c r="J2432" s="15" t="str">
        <f t="shared" ref="J2432:J2495" si="123">CONCATENATE(I2432,"-",H2432)</f>
        <v>1-104B-4</v>
      </c>
      <c r="K2432">
        <f>INDEX(FamilyPlateData!I:I,MATCH(I2432,FamilyPlateData!H:H,0))</f>
        <v>5</v>
      </c>
      <c r="L2432" t="str">
        <f>INDEX(FamilyPlateData!J:J,MATCH(I2432,FamilyPlateData!H:H,0))</f>
        <v>A1</v>
      </c>
      <c r="M2432">
        <v>1</v>
      </c>
      <c r="N2432" s="7">
        <v>1</v>
      </c>
      <c r="O2432">
        <f>IF(_xlfn.IFNA(INDEX(ShrinkageData!H:H,MATCH(J2432,ShrinkageData!H:H,0)), 0) = 0, 0, 1)</f>
        <v>0</v>
      </c>
      <c r="P2432" s="7">
        <v>0</v>
      </c>
      <c r="Q2432">
        <f t="shared" si="119"/>
        <v>1</v>
      </c>
      <c r="R2432" s="2">
        <v>43600</v>
      </c>
      <c r="S2432" s="16">
        <f t="shared" si="120"/>
        <v>163</v>
      </c>
    </row>
    <row r="2433" spans="1:19" x14ac:dyDescent="0.2">
      <c r="A2433" t="str">
        <f>INDEX(FamilyPlateData!$A:$A,MATCH($I2433,FamilyPlateData!$H:$H,0))</f>
        <v>F09M12</v>
      </c>
      <c r="B2433" t="str">
        <f>INDEX(FamilyPlateData!$C:$C,MATCH($I2433,FamilyPlateData!$H:$H,0))</f>
        <v>09</v>
      </c>
      <c r="C2433" t="str">
        <f>INDEX(FamilyPlateData!$D:$D,MATCH($I2433,FamilyPlateData!$H:$H,0))</f>
        <v>12</v>
      </c>
      <c r="D2433">
        <f>INDEX(FamilyPlateData!$B:$B,MATCH($I2433,FamilyPlateData!$H:$H,0))</f>
        <v>3</v>
      </c>
      <c r="E2433">
        <v>1</v>
      </c>
      <c r="F2433" s="19">
        <v>104</v>
      </c>
      <c r="G2433" t="s">
        <v>2</v>
      </c>
      <c r="H2433" s="5">
        <v>5</v>
      </c>
      <c r="I2433" t="s">
        <v>463</v>
      </c>
      <c r="J2433" s="15" t="str">
        <f t="shared" si="123"/>
        <v>1-104B-5</v>
      </c>
      <c r="K2433">
        <f>INDEX(FamilyPlateData!I:I,MATCH(I2433,FamilyPlateData!H:H,0))</f>
        <v>5</v>
      </c>
      <c r="L2433" t="str">
        <f>INDEX(FamilyPlateData!J:J,MATCH(I2433,FamilyPlateData!H:H,0))</f>
        <v>A1</v>
      </c>
      <c r="M2433">
        <v>1</v>
      </c>
      <c r="N2433" s="7">
        <v>1</v>
      </c>
      <c r="O2433">
        <f>IF(_xlfn.IFNA(INDEX(ShrinkageData!H:H,MATCH(J2433,ShrinkageData!H:H,0)), 0) = 0, 0, 1)</f>
        <v>0</v>
      </c>
      <c r="P2433" s="7">
        <v>0</v>
      </c>
      <c r="Q2433">
        <f t="shared" si="119"/>
        <v>1</v>
      </c>
      <c r="R2433" s="2">
        <v>43600</v>
      </c>
      <c r="S2433" s="16">
        <f t="shared" si="120"/>
        <v>163</v>
      </c>
    </row>
    <row r="2434" spans="1:19" x14ac:dyDescent="0.2">
      <c r="A2434" t="str">
        <f>INDEX(FamilyPlateData!$A:$A,MATCH($I2434,FamilyPlateData!$H:$H,0))</f>
        <v>F09M12</v>
      </c>
      <c r="B2434" t="str">
        <f>INDEX(FamilyPlateData!$C:$C,MATCH($I2434,FamilyPlateData!$H:$H,0))</f>
        <v>09</v>
      </c>
      <c r="C2434" t="str">
        <f>INDEX(FamilyPlateData!$D:$D,MATCH($I2434,FamilyPlateData!$H:$H,0))</f>
        <v>12</v>
      </c>
      <c r="D2434">
        <f>INDEX(FamilyPlateData!$B:$B,MATCH($I2434,FamilyPlateData!$H:$H,0))</f>
        <v>3</v>
      </c>
      <c r="E2434">
        <v>1</v>
      </c>
      <c r="F2434" s="19">
        <v>104</v>
      </c>
      <c r="G2434" t="s">
        <v>2</v>
      </c>
      <c r="H2434" s="5">
        <v>6</v>
      </c>
      <c r="I2434" t="s">
        <v>463</v>
      </c>
      <c r="J2434" s="15" t="str">
        <f t="shared" si="123"/>
        <v>1-104B-6</v>
      </c>
      <c r="K2434">
        <f>INDEX(FamilyPlateData!I:I,MATCH(I2434,FamilyPlateData!H:H,0))</f>
        <v>5</v>
      </c>
      <c r="L2434" t="str">
        <f>INDEX(FamilyPlateData!J:J,MATCH(I2434,FamilyPlateData!H:H,0))</f>
        <v>A1</v>
      </c>
      <c r="M2434">
        <v>0</v>
      </c>
      <c r="N2434">
        <v>0</v>
      </c>
      <c r="O2434">
        <f>IF(_xlfn.IFNA(INDEX(ShrinkageData!H:H,MATCH(J2434,ShrinkageData!H:H,0)), 0) = 0, 0, 1)</f>
        <v>0</v>
      </c>
      <c r="P2434">
        <v>0</v>
      </c>
      <c r="Q2434">
        <f t="shared" si="119"/>
        <v>0</v>
      </c>
      <c r="R2434" s="1" t="s">
        <v>921</v>
      </c>
      <c r="S2434" s="16">
        <f t="shared" si="120"/>
        <v>0</v>
      </c>
    </row>
    <row r="2435" spans="1:19" x14ac:dyDescent="0.2">
      <c r="A2435" t="str">
        <f>INDEX(FamilyPlateData!$A:$A,MATCH($I2435,FamilyPlateData!$H:$H,0))</f>
        <v>F01M04</v>
      </c>
      <c r="B2435" t="str">
        <f>INDEX(FamilyPlateData!$C:$C,MATCH($I2435,FamilyPlateData!$H:$H,0))</f>
        <v>01</v>
      </c>
      <c r="C2435" t="str">
        <f>INDEX(FamilyPlateData!$D:$D,MATCH($I2435,FamilyPlateData!$H:$H,0))</f>
        <v>04</v>
      </c>
      <c r="D2435">
        <f>INDEX(FamilyPlateData!$B:$B,MATCH($I2435,FamilyPlateData!$H:$H,0))</f>
        <v>1</v>
      </c>
      <c r="E2435">
        <v>1</v>
      </c>
      <c r="F2435" s="19">
        <v>104</v>
      </c>
      <c r="G2435" t="s">
        <v>3</v>
      </c>
      <c r="H2435" s="5">
        <v>1</v>
      </c>
      <c r="I2435" t="s">
        <v>464</v>
      </c>
      <c r="J2435" s="15" t="str">
        <f t="shared" si="123"/>
        <v>1-104C-1</v>
      </c>
      <c r="K2435">
        <f>INDEX(FamilyPlateData!I:I,MATCH(I2435,FamilyPlateData!H:H,0))</f>
        <v>5</v>
      </c>
      <c r="L2435" t="str">
        <f>INDEX(FamilyPlateData!J:J,MATCH(I2435,FamilyPlateData!H:H,0))</f>
        <v>A1</v>
      </c>
      <c r="M2435">
        <v>1</v>
      </c>
      <c r="N2435">
        <v>1</v>
      </c>
      <c r="O2435">
        <f>IF(_xlfn.IFNA(INDEX(ShrinkageData!H:H,MATCH(J2435,ShrinkageData!H:H,0)), 0) = 0, 0, 1)</f>
        <v>0</v>
      </c>
      <c r="P2435">
        <v>0</v>
      </c>
      <c r="Q2435">
        <f t="shared" ref="Q2435:Q2498" si="124">IF(AND(M2435=1,N2435=1,O2435=0,P2435=0),1,0)</f>
        <v>1</v>
      </c>
      <c r="R2435" s="1">
        <v>43585</v>
      </c>
      <c r="S2435" s="16">
        <f t="shared" ref="S2435:S2498" si="125">IF(AND(R2435 &lt;&gt; "", R2435 &lt;&gt; "n/a"), R2435-DATE(2018,12,3), 0)</f>
        <v>148</v>
      </c>
    </row>
    <row r="2436" spans="1:19" x14ac:dyDescent="0.2">
      <c r="A2436" t="str">
        <f>INDEX(FamilyPlateData!$A:$A,MATCH($I2436,FamilyPlateData!$H:$H,0))</f>
        <v>F01M04</v>
      </c>
      <c r="B2436" t="str">
        <f>INDEX(FamilyPlateData!$C:$C,MATCH($I2436,FamilyPlateData!$H:$H,0))</f>
        <v>01</v>
      </c>
      <c r="C2436" t="str">
        <f>INDEX(FamilyPlateData!$D:$D,MATCH($I2436,FamilyPlateData!$H:$H,0))</f>
        <v>04</v>
      </c>
      <c r="D2436">
        <f>INDEX(FamilyPlateData!$B:$B,MATCH($I2436,FamilyPlateData!$H:$H,0))</f>
        <v>1</v>
      </c>
      <c r="E2436">
        <v>1</v>
      </c>
      <c r="F2436" s="19">
        <v>104</v>
      </c>
      <c r="G2436" t="s">
        <v>3</v>
      </c>
      <c r="H2436" s="5">
        <v>2</v>
      </c>
      <c r="I2436" t="s">
        <v>464</v>
      </c>
      <c r="J2436" s="15" t="str">
        <f t="shared" si="123"/>
        <v>1-104C-2</v>
      </c>
      <c r="K2436">
        <f>INDEX(FamilyPlateData!I:I,MATCH(I2436,FamilyPlateData!H:H,0))</f>
        <v>5</v>
      </c>
      <c r="L2436" t="str">
        <f>INDEX(FamilyPlateData!J:J,MATCH(I2436,FamilyPlateData!H:H,0))</f>
        <v>A1</v>
      </c>
      <c r="M2436">
        <v>0</v>
      </c>
      <c r="N2436">
        <v>0</v>
      </c>
      <c r="O2436">
        <f>IF(_xlfn.IFNA(INDEX(ShrinkageData!H:H,MATCH(J2436,ShrinkageData!H:H,0)), 0) = 0, 0, 1)</f>
        <v>0</v>
      </c>
      <c r="P2436">
        <v>0</v>
      </c>
      <c r="Q2436">
        <f t="shared" si="124"/>
        <v>0</v>
      </c>
      <c r="R2436" s="1" t="s">
        <v>921</v>
      </c>
      <c r="S2436" s="16">
        <f t="shared" si="125"/>
        <v>0</v>
      </c>
    </row>
    <row r="2437" spans="1:19" x14ac:dyDescent="0.2">
      <c r="A2437" t="str">
        <f>INDEX(FamilyPlateData!$A:$A,MATCH($I2437,FamilyPlateData!$H:$H,0))</f>
        <v>F01M04</v>
      </c>
      <c r="B2437" t="str">
        <f>INDEX(FamilyPlateData!$C:$C,MATCH($I2437,FamilyPlateData!$H:$H,0))</f>
        <v>01</v>
      </c>
      <c r="C2437" t="str">
        <f>INDEX(FamilyPlateData!$D:$D,MATCH($I2437,FamilyPlateData!$H:$H,0))</f>
        <v>04</v>
      </c>
      <c r="D2437">
        <f>INDEX(FamilyPlateData!$B:$B,MATCH($I2437,FamilyPlateData!$H:$H,0))</f>
        <v>1</v>
      </c>
      <c r="E2437">
        <v>1</v>
      </c>
      <c r="F2437" s="19">
        <v>104</v>
      </c>
      <c r="G2437" t="s">
        <v>3</v>
      </c>
      <c r="H2437" s="5">
        <v>3</v>
      </c>
      <c r="I2437" t="s">
        <v>464</v>
      </c>
      <c r="J2437" s="15" t="str">
        <f t="shared" si="123"/>
        <v>1-104C-3</v>
      </c>
      <c r="K2437">
        <f>INDEX(FamilyPlateData!I:I,MATCH(I2437,FamilyPlateData!H:H,0))</f>
        <v>5</v>
      </c>
      <c r="L2437" t="str">
        <f>INDEX(FamilyPlateData!J:J,MATCH(I2437,FamilyPlateData!H:H,0))</f>
        <v>A1</v>
      </c>
      <c r="M2437">
        <v>1</v>
      </c>
      <c r="N2437">
        <v>1</v>
      </c>
      <c r="O2437">
        <f>IF(_xlfn.IFNA(INDEX(ShrinkageData!H:H,MATCH(J2437,ShrinkageData!H:H,0)), 0) = 0, 0, 1)</f>
        <v>0</v>
      </c>
      <c r="P2437">
        <v>0</v>
      </c>
      <c r="Q2437">
        <f t="shared" si="124"/>
        <v>1</v>
      </c>
      <c r="R2437" s="1">
        <v>43587</v>
      </c>
      <c r="S2437" s="16">
        <f t="shared" si="125"/>
        <v>150</v>
      </c>
    </row>
    <row r="2438" spans="1:19" x14ac:dyDescent="0.2">
      <c r="A2438" t="str">
        <f>INDEX(FamilyPlateData!$A:$A,MATCH($I2438,FamilyPlateData!$H:$H,0))</f>
        <v>F01M04</v>
      </c>
      <c r="B2438" t="str">
        <f>INDEX(FamilyPlateData!$C:$C,MATCH($I2438,FamilyPlateData!$H:$H,0))</f>
        <v>01</v>
      </c>
      <c r="C2438" t="str">
        <f>INDEX(FamilyPlateData!$D:$D,MATCH($I2438,FamilyPlateData!$H:$H,0))</f>
        <v>04</v>
      </c>
      <c r="D2438">
        <f>INDEX(FamilyPlateData!$B:$B,MATCH($I2438,FamilyPlateData!$H:$H,0))</f>
        <v>1</v>
      </c>
      <c r="E2438">
        <v>1</v>
      </c>
      <c r="F2438" s="19">
        <v>104</v>
      </c>
      <c r="G2438" t="s">
        <v>3</v>
      </c>
      <c r="H2438" s="5">
        <v>4</v>
      </c>
      <c r="I2438" t="s">
        <v>464</v>
      </c>
      <c r="J2438" s="15" t="str">
        <f t="shared" si="123"/>
        <v>1-104C-4</v>
      </c>
      <c r="K2438">
        <f>INDEX(FamilyPlateData!I:I,MATCH(I2438,FamilyPlateData!H:H,0))</f>
        <v>5</v>
      </c>
      <c r="L2438" t="str">
        <f>INDEX(FamilyPlateData!J:J,MATCH(I2438,FamilyPlateData!H:H,0))</f>
        <v>A1</v>
      </c>
      <c r="M2438">
        <v>1</v>
      </c>
      <c r="N2438">
        <v>1</v>
      </c>
      <c r="O2438">
        <f>IF(_xlfn.IFNA(INDEX(ShrinkageData!H:H,MATCH(J2438,ShrinkageData!H:H,0)), 0) = 0, 0, 1)</f>
        <v>0</v>
      </c>
      <c r="P2438">
        <v>0</v>
      </c>
      <c r="Q2438">
        <f t="shared" si="124"/>
        <v>1</v>
      </c>
      <c r="R2438" s="1">
        <v>43593</v>
      </c>
      <c r="S2438" s="16">
        <f t="shared" si="125"/>
        <v>156</v>
      </c>
    </row>
    <row r="2439" spans="1:19" x14ac:dyDescent="0.2">
      <c r="A2439" t="str">
        <f>INDEX(FamilyPlateData!$A:$A,MATCH($I2439,FamilyPlateData!$H:$H,0))</f>
        <v>F01M04</v>
      </c>
      <c r="B2439" t="str">
        <f>INDEX(FamilyPlateData!$C:$C,MATCH($I2439,FamilyPlateData!$H:$H,0))</f>
        <v>01</v>
      </c>
      <c r="C2439" t="str">
        <f>INDEX(FamilyPlateData!$D:$D,MATCH($I2439,FamilyPlateData!$H:$H,0))</f>
        <v>04</v>
      </c>
      <c r="D2439">
        <f>INDEX(FamilyPlateData!$B:$B,MATCH($I2439,FamilyPlateData!$H:$H,0))</f>
        <v>1</v>
      </c>
      <c r="E2439">
        <v>1</v>
      </c>
      <c r="F2439" s="19">
        <v>104</v>
      </c>
      <c r="G2439" t="s">
        <v>3</v>
      </c>
      <c r="H2439" s="5">
        <v>5</v>
      </c>
      <c r="I2439" t="s">
        <v>464</v>
      </c>
      <c r="J2439" s="15" t="str">
        <f t="shared" si="123"/>
        <v>1-104C-5</v>
      </c>
      <c r="K2439">
        <f>INDEX(FamilyPlateData!I:I,MATCH(I2439,FamilyPlateData!H:H,0))</f>
        <v>5</v>
      </c>
      <c r="L2439" t="str">
        <f>INDEX(FamilyPlateData!J:J,MATCH(I2439,FamilyPlateData!H:H,0))</f>
        <v>A1</v>
      </c>
      <c r="M2439">
        <v>0</v>
      </c>
      <c r="N2439">
        <v>0</v>
      </c>
      <c r="O2439">
        <f>IF(_xlfn.IFNA(INDEX(ShrinkageData!H:H,MATCH(J2439,ShrinkageData!H:H,0)), 0) = 0, 0, 1)</f>
        <v>0</v>
      </c>
      <c r="P2439">
        <v>0</v>
      </c>
      <c r="Q2439">
        <f t="shared" si="124"/>
        <v>0</v>
      </c>
      <c r="R2439" s="1" t="s">
        <v>921</v>
      </c>
      <c r="S2439" s="16">
        <f t="shared" si="125"/>
        <v>0</v>
      </c>
    </row>
    <row r="2440" spans="1:19" x14ac:dyDescent="0.2">
      <c r="A2440" t="str">
        <f>INDEX(FamilyPlateData!$A:$A,MATCH($I2440,FamilyPlateData!$H:$H,0))</f>
        <v>F01M04</v>
      </c>
      <c r="B2440" t="str">
        <f>INDEX(FamilyPlateData!$C:$C,MATCH($I2440,FamilyPlateData!$H:$H,0))</f>
        <v>01</v>
      </c>
      <c r="C2440" t="str">
        <f>INDEX(FamilyPlateData!$D:$D,MATCH($I2440,FamilyPlateData!$H:$H,0))</f>
        <v>04</v>
      </c>
      <c r="D2440">
        <f>INDEX(FamilyPlateData!$B:$B,MATCH($I2440,FamilyPlateData!$H:$H,0))</f>
        <v>1</v>
      </c>
      <c r="E2440">
        <v>1</v>
      </c>
      <c r="F2440" s="19">
        <v>104</v>
      </c>
      <c r="G2440" t="s">
        <v>3</v>
      </c>
      <c r="H2440" s="5">
        <v>6</v>
      </c>
      <c r="I2440" t="s">
        <v>464</v>
      </c>
      <c r="J2440" s="15" t="str">
        <f t="shared" si="123"/>
        <v>1-104C-6</v>
      </c>
      <c r="K2440">
        <f>INDEX(FamilyPlateData!I:I,MATCH(I2440,FamilyPlateData!H:H,0))</f>
        <v>5</v>
      </c>
      <c r="L2440" t="str">
        <f>INDEX(FamilyPlateData!J:J,MATCH(I2440,FamilyPlateData!H:H,0))</f>
        <v>A1</v>
      </c>
      <c r="M2440">
        <v>0</v>
      </c>
      <c r="N2440">
        <v>0</v>
      </c>
      <c r="O2440">
        <f>IF(_xlfn.IFNA(INDEX(ShrinkageData!H:H,MATCH(J2440,ShrinkageData!H:H,0)), 0) = 0, 0, 1)</f>
        <v>0</v>
      </c>
      <c r="P2440">
        <v>0</v>
      </c>
      <c r="Q2440">
        <f t="shared" si="124"/>
        <v>0</v>
      </c>
      <c r="R2440" s="1" t="s">
        <v>921</v>
      </c>
      <c r="S2440" s="16">
        <f t="shared" si="125"/>
        <v>0</v>
      </c>
    </row>
    <row r="2441" spans="1:19" x14ac:dyDescent="0.2">
      <c r="A2441" t="str">
        <f>INDEX(FamilyPlateData!$A:$A,MATCH($I2441,FamilyPlateData!$H:$H,0))</f>
        <v>F01M04</v>
      </c>
      <c r="B2441" t="str">
        <f>INDEX(FamilyPlateData!$C:$C,MATCH($I2441,FamilyPlateData!$H:$H,0))</f>
        <v>01</v>
      </c>
      <c r="C2441" t="str">
        <f>INDEX(FamilyPlateData!$D:$D,MATCH($I2441,FamilyPlateData!$H:$H,0))</f>
        <v>04</v>
      </c>
      <c r="D2441">
        <f>INDEX(FamilyPlateData!$B:$B,MATCH($I2441,FamilyPlateData!$H:$H,0))</f>
        <v>1</v>
      </c>
      <c r="E2441">
        <v>1</v>
      </c>
      <c r="F2441" s="19">
        <v>104</v>
      </c>
      <c r="G2441" t="s">
        <v>4</v>
      </c>
      <c r="H2441" s="5">
        <v>1</v>
      </c>
      <c r="I2441" t="s">
        <v>465</v>
      </c>
      <c r="J2441" s="15" t="str">
        <f t="shared" si="123"/>
        <v>1-104D-1</v>
      </c>
      <c r="K2441">
        <f>INDEX(FamilyPlateData!I:I,MATCH(I2441,FamilyPlateData!H:H,0))</f>
        <v>5</v>
      </c>
      <c r="L2441" t="str">
        <f>INDEX(FamilyPlateData!J:J,MATCH(I2441,FamilyPlateData!H:H,0))</f>
        <v>A1</v>
      </c>
      <c r="M2441">
        <v>0</v>
      </c>
      <c r="N2441">
        <v>0</v>
      </c>
      <c r="O2441">
        <f>IF(_xlfn.IFNA(INDEX(ShrinkageData!H:H,MATCH(J2441,ShrinkageData!H:H,0)), 0) = 0, 0, 1)</f>
        <v>0</v>
      </c>
      <c r="P2441">
        <v>0</v>
      </c>
      <c r="Q2441">
        <f t="shared" si="124"/>
        <v>0</v>
      </c>
      <c r="R2441" s="1" t="s">
        <v>921</v>
      </c>
      <c r="S2441" s="16">
        <f t="shared" si="125"/>
        <v>0</v>
      </c>
    </row>
    <row r="2442" spans="1:19" x14ac:dyDescent="0.2">
      <c r="A2442" t="str">
        <f>INDEX(FamilyPlateData!$A:$A,MATCH($I2442,FamilyPlateData!$H:$H,0))</f>
        <v>F01M04</v>
      </c>
      <c r="B2442" t="str">
        <f>INDEX(FamilyPlateData!$C:$C,MATCH($I2442,FamilyPlateData!$H:$H,0))</f>
        <v>01</v>
      </c>
      <c r="C2442" t="str">
        <f>INDEX(FamilyPlateData!$D:$D,MATCH($I2442,FamilyPlateData!$H:$H,0))</f>
        <v>04</v>
      </c>
      <c r="D2442">
        <f>INDEX(FamilyPlateData!$B:$B,MATCH($I2442,FamilyPlateData!$H:$H,0))</f>
        <v>1</v>
      </c>
      <c r="E2442">
        <v>1</v>
      </c>
      <c r="F2442" s="19">
        <v>104</v>
      </c>
      <c r="G2442" t="s">
        <v>4</v>
      </c>
      <c r="H2442" s="5">
        <v>2</v>
      </c>
      <c r="I2442" t="s">
        <v>465</v>
      </c>
      <c r="J2442" s="15" t="str">
        <f t="shared" si="123"/>
        <v>1-104D-2</v>
      </c>
      <c r="K2442">
        <f>INDEX(FamilyPlateData!I:I,MATCH(I2442,FamilyPlateData!H:H,0))</f>
        <v>5</v>
      </c>
      <c r="L2442" t="str">
        <f>INDEX(FamilyPlateData!J:J,MATCH(I2442,FamilyPlateData!H:H,0))</f>
        <v>A1</v>
      </c>
      <c r="M2442">
        <v>0</v>
      </c>
      <c r="N2442" s="7">
        <v>1</v>
      </c>
      <c r="O2442">
        <f>IF(_xlfn.IFNA(INDEX(ShrinkageData!H:H,MATCH(J2442,ShrinkageData!H:H,0)), 0) = 0, 0, 1)</f>
        <v>0</v>
      </c>
      <c r="P2442" s="7">
        <v>1</v>
      </c>
      <c r="Q2442">
        <f t="shared" si="124"/>
        <v>0</v>
      </c>
      <c r="R2442" s="2">
        <v>43600</v>
      </c>
      <c r="S2442" s="16">
        <f t="shared" si="125"/>
        <v>163</v>
      </c>
    </row>
    <row r="2443" spans="1:19" x14ac:dyDescent="0.2">
      <c r="A2443" t="str">
        <f>INDEX(FamilyPlateData!$A:$A,MATCH($I2443,FamilyPlateData!$H:$H,0))</f>
        <v>F01M04</v>
      </c>
      <c r="B2443" t="str">
        <f>INDEX(FamilyPlateData!$C:$C,MATCH($I2443,FamilyPlateData!$H:$H,0))</f>
        <v>01</v>
      </c>
      <c r="C2443" t="str">
        <f>INDEX(FamilyPlateData!$D:$D,MATCH($I2443,FamilyPlateData!$H:$H,0))</f>
        <v>04</v>
      </c>
      <c r="D2443">
        <f>INDEX(FamilyPlateData!$B:$B,MATCH($I2443,FamilyPlateData!$H:$H,0))</f>
        <v>1</v>
      </c>
      <c r="E2443">
        <v>1</v>
      </c>
      <c r="F2443" s="19">
        <v>104</v>
      </c>
      <c r="G2443" t="s">
        <v>4</v>
      </c>
      <c r="H2443" s="5">
        <v>3</v>
      </c>
      <c r="I2443" t="s">
        <v>465</v>
      </c>
      <c r="J2443" s="15" t="str">
        <f t="shared" si="123"/>
        <v>1-104D-3</v>
      </c>
      <c r="K2443">
        <f>INDEX(FamilyPlateData!I:I,MATCH(I2443,FamilyPlateData!H:H,0))</f>
        <v>5</v>
      </c>
      <c r="L2443" t="str">
        <f>INDEX(FamilyPlateData!J:J,MATCH(I2443,FamilyPlateData!H:H,0))</f>
        <v>A1</v>
      </c>
      <c r="M2443">
        <v>0</v>
      </c>
      <c r="N2443">
        <v>0</v>
      </c>
      <c r="O2443">
        <f>IF(_xlfn.IFNA(INDEX(ShrinkageData!H:H,MATCH(J2443,ShrinkageData!H:H,0)), 0) = 0, 0, 1)</f>
        <v>0</v>
      </c>
      <c r="P2443">
        <v>0</v>
      </c>
      <c r="Q2443">
        <f t="shared" si="124"/>
        <v>0</v>
      </c>
      <c r="R2443" s="1" t="s">
        <v>921</v>
      </c>
      <c r="S2443" s="16">
        <f t="shared" si="125"/>
        <v>0</v>
      </c>
    </row>
    <row r="2444" spans="1:19" x14ac:dyDescent="0.2">
      <c r="A2444" t="str">
        <f>INDEX(FamilyPlateData!$A:$A,MATCH($I2444,FamilyPlateData!$H:$H,0))</f>
        <v>F01M04</v>
      </c>
      <c r="B2444" t="str">
        <f>INDEX(FamilyPlateData!$C:$C,MATCH($I2444,FamilyPlateData!$H:$H,0))</f>
        <v>01</v>
      </c>
      <c r="C2444" t="str">
        <f>INDEX(FamilyPlateData!$D:$D,MATCH($I2444,FamilyPlateData!$H:$H,0))</f>
        <v>04</v>
      </c>
      <c r="D2444">
        <f>INDEX(FamilyPlateData!$B:$B,MATCH($I2444,FamilyPlateData!$H:$H,0))</f>
        <v>1</v>
      </c>
      <c r="E2444">
        <v>1</v>
      </c>
      <c r="F2444" s="19">
        <v>104</v>
      </c>
      <c r="G2444" t="s">
        <v>4</v>
      </c>
      <c r="H2444" s="5">
        <v>4</v>
      </c>
      <c r="I2444" t="s">
        <v>465</v>
      </c>
      <c r="J2444" s="15" t="str">
        <f t="shared" si="123"/>
        <v>1-104D-4</v>
      </c>
      <c r="K2444">
        <f>INDEX(FamilyPlateData!I:I,MATCH(I2444,FamilyPlateData!H:H,0))</f>
        <v>5</v>
      </c>
      <c r="L2444" t="str">
        <f>INDEX(FamilyPlateData!J:J,MATCH(I2444,FamilyPlateData!H:H,0))</f>
        <v>A1</v>
      </c>
      <c r="M2444">
        <v>1</v>
      </c>
      <c r="N2444">
        <v>1</v>
      </c>
      <c r="O2444">
        <f>IF(_xlfn.IFNA(INDEX(ShrinkageData!H:H,MATCH(J2444,ShrinkageData!H:H,0)), 0) = 0, 0, 1)</f>
        <v>0</v>
      </c>
      <c r="P2444">
        <v>0</v>
      </c>
      <c r="Q2444">
        <f t="shared" si="124"/>
        <v>1</v>
      </c>
      <c r="R2444" s="1">
        <v>43593</v>
      </c>
      <c r="S2444" s="16">
        <f t="shared" si="125"/>
        <v>156</v>
      </c>
    </row>
    <row r="2445" spans="1:19" x14ac:dyDescent="0.2">
      <c r="A2445" t="str">
        <f>INDEX(FamilyPlateData!$A:$A,MATCH($I2445,FamilyPlateData!$H:$H,0))</f>
        <v>F01M04</v>
      </c>
      <c r="B2445" t="str">
        <f>INDEX(FamilyPlateData!$C:$C,MATCH($I2445,FamilyPlateData!$H:$H,0))</f>
        <v>01</v>
      </c>
      <c r="C2445" t="str">
        <f>INDEX(FamilyPlateData!$D:$D,MATCH($I2445,FamilyPlateData!$H:$H,0))</f>
        <v>04</v>
      </c>
      <c r="D2445">
        <f>INDEX(FamilyPlateData!$B:$B,MATCH($I2445,FamilyPlateData!$H:$H,0))</f>
        <v>1</v>
      </c>
      <c r="E2445">
        <v>1</v>
      </c>
      <c r="F2445" s="19">
        <v>104</v>
      </c>
      <c r="G2445" t="s">
        <v>4</v>
      </c>
      <c r="H2445" s="5">
        <v>5</v>
      </c>
      <c r="I2445" t="s">
        <v>465</v>
      </c>
      <c r="J2445" s="15" t="str">
        <f t="shared" si="123"/>
        <v>1-104D-5</v>
      </c>
      <c r="K2445">
        <f>INDEX(FamilyPlateData!I:I,MATCH(I2445,FamilyPlateData!H:H,0))</f>
        <v>5</v>
      </c>
      <c r="L2445" t="str">
        <f>INDEX(FamilyPlateData!J:J,MATCH(I2445,FamilyPlateData!H:H,0))</f>
        <v>A1</v>
      </c>
      <c r="M2445">
        <v>0</v>
      </c>
      <c r="N2445">
        <v>0</v>
      </c>
      <c r="O2445">
        <f>IF(_xlfn.IFNA(INDEX(ShrinkageData!H:H,MATCH(J2445,ShrinkageData!H:H,0)), 0) = 0, 0, 1)</f>
        <v>0</v>
      </c>
      <c r="P2445">
        <v>0</v>
      </c>
      <c r="Q2445">
        <f t="shared" si="124"/>
        <v>0</v>
      </c>
      <c r="R2445" s="1" t="s">
        <v>921</v>
      </c>
      <c r="S2445" s="16">
        <f t="shared" si="125"/>
        <v>0</v>
      </c>
    </row>
    <row r="2446" spans="1:19" x14ac:dyDescent="0.2">
      <c r="A2446" t="str">
        <f>INDEX(FamilyPlateData!$A:$A,MATCH($I2446,FamilyPlateData!$H:$H,0))</f>
        <v>F01M04</v>
      </c>
      <c r="B2446" t="str">
        <f>INDEX(FamilyPlateData!$C:$C,MATCH($I2446,FamilyPlateData!$H:$H,0))</f>
        <v>01</v>
      </c>
      <c r="C2446" t="str">
        <f>INDEX(FamilyPlateData!$D:$D,MATCH($I2446,FamilyPlateData!$H:$H,0))</f>
        <v>04</v>
      </c>
      <c r="D2446">
        <f>INDEX(FamilyPlateData!$B:$B,MATCH($I2446,FamilyPlateData!$H:$H,0))</f>
        <v>1</v>
      </c>
      <c r="E2446">
        <v>1</v>
      </c>
      <c r="F2446" s="19">
        <v>104</v>
      </c>
      <c r="G2446" t="s">
        <v>4</v>
      </c>
      <c r="H2446" s="5">
        <v>6</v>
      </c>
      <c r="I2446" t="s">
        <v>465</v>
      </c>
      <c r="J2446" s="15" t="str">
        <f t="shared" si="123"/>
        <v>1-104D-6</v>
      </c>
      <c r="K2446">
        <f>INDEX(FamilyPlateData!I:I,MATCH(I2446,FamilyPlateData!H:H,0))</f>
        <v>5</v>
      </c>
      <c r="L2446" t="str">
        <f>INDEX(FamilyPlateData!J:J,MATCH(I2446,FamilyPlateData!H:H,0))</f>
        <v>A1</v>
      </c>
      <c r="M2446">
        <v>1</v>
      </c>
      <c r="N2446" s="7">
        <v>1</v>
      </c>
      <c r="O2446">
        <f>IF(_xlfn.IFNA(INDEX(ShrinkageData!H:H,MATCH(J2446,ShrinkageData!H:H,0)), 0) = 0, 0, 1)</f>
        <v>0</v>
      </c>
      <c r="P2446" s="7">
        <v>0</v>
      </c>
      <c r="Q2446">
        <f t="shared" si="124"/>
        <v>1</v>
      </c>
      <c r="R2446" s="2">
        <v>43600</v>
      </c>
      <c r="S2446" s="16">
        <f t="shared" si="125"/>
        <v>163</v>
      </c>
    </row>
    <row r="2447" spans="1:19" x14ac:dyDescent="0.2">
      <c r="A2447" t="str">
        <f>INDEX(FamilyPlateData!$A:$A,MATCH($I2447,FamilyPlateData!$H:$H,0))</f>
        <v>F06M08</v>
      </c>
      <c r="B2447" t="str">
        <f>INDEX(FamilyPlateData!$C:$C,MATCH($I2447,FamilyPlateData!$H:$H,0))</f>
        <v>06</v>
      </c>
      <c r="C2447" t="str">
        <f>INDEX(FamilyPlateData!$D:$D,MATCH($I2447,FamilyPlateData!$H:$H,0))</f>
        <v>08</v>
      </c>
      <c r="D2447">
        <f>INDEX(FamilyPlateData!$B:$B,MATCH($I2447,FamilyPlateData!$H:$H,0))</f>
        <v>2</v>
      </c>
      <c r="E2447">
        <v>1</v>
      </c>
      <c r="F2447" s="19">
        <v>105</v>
      </c>
      <c r="G2447" t="s">
        <v>1</v>
      </c>
      <c r="H2447" s="5">
        <v>1</v>
      </c>
      <c r="I2447" t="s">
        <v>466</v>
      </c>
      <c r="J2447" s="15" t="str">
        <f t="shared" si="123"/>
        <v>1-105A-1</v>
      </c>
      <c r="K2447">
        <f>INDEX(FamilyPlateData!I:I,MATCH(I2447,FamilyPlateData!H:H,0))</f>
        <v>5</v>
      </c>
      <c r="L2447" t="str">
        <f>INDEX(FamilyPlateData!J:J,MATCH(I2447,FamilyPlateData!H:H,0))</f>
        <v>A2</v>
      </c>
      <c r="M2447">
        <v>1</v>
      </c>
      <c r="N2447" s="7">
        <v>1</v>
      </c>
      <c r="O2447">
        <f>IF(_xlfn.IFNA(INDEX(ShrinkageData!H:H,MATCH(J2447,ShrinkageData!H:H,0)), 0) = 0, 0, 1)</f>
        <v>0</v>
      </c>
      <c r="P2447" s="7">
        <v>0</v>
      </c>
      <c r="Q2447">
        <f t="shared" si="124"/>
        <v>1</v>
      </c>
      <c r="R2447" s="2">
        <v>43600</v>
      </c>
      <c r="S2447" s="16">
        <f t="shared" si="125"/>
        <v>163</v>
      </c>
    </row>
    <row r="2448" spans="1:19" x14ac:dyDescent="0.2">
      <c r="A2448" t="str">
        <f>INDEX(FamilyPlateData!$A:$A,MATCH($I2448,FamilyPlateData!$H:$H,0))</f>
        <v>F06M08</v>
      </c>
      <c r="B2448" t="str">
        <f>INDEX(FamilyPlateData!$C:$C,MATCH($I2448,FamilyPlateData!$H:$H,0))</f>
        <v>06</v>
      </c>
      <c r="C2448" t="str">
        <f>INDEX(FamilyPlateData!$D:$D,MATCH($I2448,FamilyPlateData!$H:$H,0))</f>
        <v>08</v>
      </c>
      <c r="D2448">
        <f>INDEX(FamilyPlateData!$B:$B,MATCH($I2448,FamilyPlateData!$H:$H,0))</f>
        <v>2</v>
      </c>
      <c r="E2448">
        <v>1</v>
      </c>
      <c r="F2448" s="19">
        <v>105</v>
      </c>
      <c r="G2448" t="s">
        <v>1</v>
      </c>
      <c r="H2448" s="5">
        <v>2</v>
      </c>
      <c r="I2448" t="s">
        <v>466</v>
      </c>
      <c r="J2448" s="15" t="str">
        <f t="shared" si="123"/>
        <v>1-105A-2</v>
      </c>
      <c r="K2448">
        <f>INDEX(FamilyPlateData!I:I,MATCH(I2448,FamilyPlateData!H:H,0))</f>
        <v>5</v>
      </c>
      <c r="L2448" t="str">
        <f>INDEX(FamilyPlateData!J:J,MATCH(I2448,FamilyPlateData!H:H,0))</f>
        <v>A2</v>
      </c>
      <c r="M2448">
        <v>1</v>
      </c>
      <c r="N2448" s="7">
        <v>1</v>
      </c>
      <c r="O2448">
        <f>IF(_xlfn.IFNA(INDEX(ShrinkageData!H:H,MATCH(J2448,ShrinkageData!H:H,0)), 0) = 0, 0, 1)</f>
        <v>0</v>
      </c>
      <c r="P2448" s="7">
        <v>0</v>
      </c>
      <c r="Q2448">
        <f t="shared" si="124"/>
        <v>1</v>
      </c>
      <c r="R2448" s="2">
        <v>43600</v>
      </c>
      <c r="S2448" s="16">
        <f t="shared" si="125"/>
        <v>163</v>
      </c>
    </row>
    <row r="2449" spans="1:19" x14ac:dyDescent="0.2">
      <c r="A2449" t="str">
        <f>INDEX(FamilyPlateData!$A:$A,MATCH($I2449,FamilyPlateData!$H:$H,0))</f>
        <v>F06M08</v>
      </c>
      <c r="B2449" t="str">
        <f>INDEX(FamilyPlateData!$C:$C,MATCH($I2449,FamilyPlateData!$H:$H,0))</f>
        <v>06</v>
      </c>
      <c r="C2449" t="str">
        <f>INDEX(FamilyPlateData!$D:$D,MATCH($I2449,FamilyPlateData!$H:$H,0))</f>
        <v>08</v>
      </c>
      <c r="D2449">
        <f>INDEX(FamilyPlateData!$B:$B,MATCH($I2449,FamilyPlateData!$H:$H,0))</f>
        <v>2</v>
      </c>
      <c r="E2449">
        <v>1</v>
      </c>
      <c r="F2449" s="19">
        <v>105</v>
      </c>
      <c r="G2449" t="s">
        <v>1</v>
      </c>
      <c r="H2449" s="5">
        <v>3</v>
      </c>
      <c r="I2449" t="s">
        <v>466</v>
      </c>
      <c r="J2449" s="15" t="str">
        <f t="shared" si="123"/>
        <v>1-105A-3</v>
      </c>
      <c r="K2449">
        <f>INDEX(FamilyPlateData!I:I,MATCH(I2449,FamilyPlateData!H:H,0))</f>
        <v>5</v>
      </c>
      <c r="L2449" t="str">
        <f>INDEX(FamilyPlateData!J:J,MATCH(I2449,FamilyPlateData!H:H,0))</f>
        <v>A2</v>
      </c>
      <c r="M2449">
        <v>1</v>
      </c>
      <c r="N2449" s="7">
        <v>1</v>
      </c>
      <c r="O2449">
        <f>IF(_xlfn.IFNA(INDEX(ShrinkageData!H:H,MATCH(J2449,ShrinkageData!H:H,0)), 0) = 0, 0, 1)</f>
        <v>0</v>
      </c>
      <c r="P2449" s="7">
        <v>0</v>
      </c>
      <c r="Q2449">
        <f t="shared" si="124"/>
        <v>1</v>
      </c>
      <c r="R2449" s="2">
        <v>43600</v>
      </c>
      <c r="S2449" s="16">
        <f t="shared" si="125"/>
        <v>163</v>
      </c>
    </row>
    <row r="2450" spans="1:19" x14ac:dyDescent="0.2">
      <c r="A2450" t="str">
        <f>INDEX(FamilyPlateData!$A:$A,MATCH($I2450,FamilyPlateData!$H:$H,0))</f>
        <v>F06M08</v>
      </c>
      <c r="B2450" t="str">
        <f>INDEX(FamilyPlateData!$C:$C,MATCH($I2450,FamilyPlateData!$H:$H,0))</f>
        <v>06</v>
      </c>
      <c r="C2450" t="str">
        <f>INDEX(FamilyPlateData!$D:$D,MATCH($I2450,FamilyPlateData!$H:$H,0))</f>
        <v>08</v>
      </c>
      <c r="D2450">
        <f>INDEX(FamilyPlateData!$B:$B,MATCH($I2450,FamilyPlateData!$H:$H,0))</f>
        <v>2</v>
      </c>
      <c r="E2450">
        <v>1</v>
      </c>
      <c r="F2450" s="19">
        <v>105</v>
      </c>
      <c r="G2450" t="s">
        <v>1</v>
      </c>
      <c r="H2450" s="5">
        <v>4</v>
      </c>
      <c r="I2450" t="s">
        <v>466</v>
      </c>
      <c r="J2450" s="15" t="str">
        <f t="shared" si="123"/>
        <v>1-105A-4</v>
      </c>
      <c r="K2450">
        <f>INDEX(FamilyPlateData!I:I,MATCH(I2450,FamilyPlateData!H:H,0))</f>
        <v>5</v>
      </c>
      <c r="L2450" t="str">
        <f>INDEX(FamilyPlateData!J:J,MATCH(I2450,FamilyPlateData!H:H,0))</f>
        <v>A2</v>
      </c>
      <c r="M2450">
        <v>1</v>
      </c>
      <c r="N2450" s="7">
        <v>1</v>
      </c>
      <c r="O2450">
        <f>IF(_xlfn.IFNA(INDEX(ShrinkageData!H:H,MATCH(J2450,ShrinkageData!H:H,0)), 0) = 0, 0, 1)</f>
        <v>0</v>
      </c>
      <c r="P2450" s="7">
        <v>0</v>
      </c>
      <c r="Q2450">
        <f t="shared" si="124"/>
        <v>1</v>
      </c>
      <c r="R2450" s="2">
        <v>43600</v>
      </c>
      <c r="S2450" s="16">
        <f t="shared" si="125"/>
        <v>163</v>
      </c>
    </row>
    <row r="2451" spans="1:19" x14ac:dyDescent="0.2">
      <c r="A2451" t="str">
        <f>INDEX(FamilyPlateData!$A:$A,MATCH($I2451,FamilyPlateData!$H:$H,0))</f>
        <v>F06M08</v>
      </c>
      <c r="B2451" t="str">
        <f>INDEX(FamilyPlateData!$C:$C,MATCH($I2451,FamilyPlateData!$H:$H,0))</f>
        <v>06</v>
      </c>
      <c r="C2451" t="str">
        <f>INDEX(FamilyPlateData!$D:$D,MATCH($I2451,FamilyPlateData!$H:$H,0))</f>
        <v>08</v>
      </c>
      <c r="D2451">
        <f>INDEX(FamilyPlateData!$B:$B,MATCH($I2451,FamilyPlateData!$H:$H,0))</f>
        <v>2</v>
      </c>
      <c r="E2451">
        <v>1</v>
      </c>
      <c r="F2451" s="19">
        <v>105</v>
      </c>
      <c r="G2451" t="s">
        <v>1</v>
      </c>
      <c r="H2451" s="5">
        <v>5</v>
      </c>
      <c r="I2451" t="s">
        <v>466</v>
      </c>
      <c r="J2451" s="15" t="str">
        <f t="shared" si="123"/>
        <v>1-105A-5</v>
      </c>
      <c r="K2451">
        <f>INDEX(FamilyPlateData!I:I,MATCH(I2451,FamilyPlateData!H:H,0))</f>
        <v>5</v>
      </c>
      <c r="L2451" t="str">
        <f>INDEX(FamilyPlateData!J:J,MATCH(I2451,FamilyPlateData!H:H,0))</f>
        <v>A2</v>
      </c>
      <c r="M2451">
        <v>1</v>
      </c>
      <c r="N2451">
        <v>1</v>
      </c>
      <c r="O2451">
        <f>IF(_xlfn.IFNA(INDEX(ShrinkageData!H:H,MATCH(J2451,ShrinkageData!H:H,0)), 0) = 0, 0, 1)</f>
        <v>1</v>
      </c>
      <c r="P2451">
        <v>0</v>
      </c>
      <c r="Q2451">
        <f t="shared" si="124"/>
        <v>0</v>
      </c>
      <c r="R2451" s="1">
        <v>43591</v>
      </c>
      <c r="S2451" s="16">
        <f t="shared" si="125"/>
        <v>154</v>
      </c>
    </row>
    <row r="2452" spans="1:19" x14ac:dyDescent="0.2">
      <c r="A2452" t="str">
        <f>INDEX(FamilyPlateData!$A:$A,MATCH($I2452,FamilyPlateData!$H:$H,0))</f>
        <v>F06M08</v>
      </c>
      <c r="B2452" t="str">
        <f>INDEX(FamilyPlateData!$C:$C,MATCH($I2452,FamilyPlateData!$H:$H,0))</f>
        <v>06</v>
      </c>
      <c r="C2452" t="str">
        <f>INDEX(FamilyPlateData!$D:$D,MATCH($I2452,FamilyPlateData!$H:$H,0))</f>
        <v>08</v>
      </c>
      <c r="D2452">
        <f>INDEX(FamilyPlateData!$B:$B,MATCH($I2452,FamilyPlateData!$H:$H,0))</f>
        <v>2</v>
      </c>
      <c r="E2452">
        <v>1</v>
      </c>
      <c r="F2452" s="19">
        <v>105</v>
      </c>
      <c r="G2452" t="s">
        <v>1</v>
      </c>
      <c r="H2452" s="5">
        <v>6</v>
      </c>
      <c r="I2452" t="s">
        <v>466</v>
      </c>
      <c r="J2452" s="15" t="str">
        <f t="shared" si="123"/>
        <v>1-105A-6</v>
      </c>
      <c r="K2452">
        <f>INDEX(FamilyPlateData!I:I,MATCH(I2452,FamilyPlateData!H:H,0))</f>
        <v>5</v>
      </c>
      <c r="L2452" t="str">
        <f>INDEX(FamilyPlateData!J:J,MATCH(I2452,FamilyPlateData!H:H,0))</f>
        <v>A2</v>
      </c>
      <c r="M2452">
        <v>1</v>
      </c>
      <c r="N2452" s="7">
        <v>1</v>
      </c>
      <c r="O2452">
        <f>IF(_xlfn.IFNA(INDEX(ShrinkageData!H:H,MATCH(J2452,ShrinkageData!H:H,0)), 0) = 0, 0, 1)</f>
        <v>0</v>
      </c>
      <c r="P2452" s="7">
        <v>0</v>
      </c>
      <c r="Q2452">
        <f t="shared" si="124"/>
        <v>1</v>
      </c>
      <c r="R2452" s="2">
        <v>43600</v>
      </c>
      <c r="S2452" s="16">
        <f t="shared" si="125"/>
        <v>163</v>
      </c>
    </row>
    <row r="2453" spans="1:19" x14ac:dyDescent="0.2">
      <c r="A2453" t="str">
        <f>INDEX(FamilyPlateData!$A:$A,MATCH($I2453,FamilyPlateData!$H:$H,0))</f>
        <v>F06M08</v>
      </c>
      <c r="B2453" t="str">
        <f>INDEX(FamilyPlateData!$C:$C,MATCH($I2453,FamilyPlateData!$H:$H,0))</f>
        <v>06</v>
      </c>
      <c r="C2453" t="str">
        <f>INDEX(FamilyPlateData!$D:$D,MATCH($I2453,FamilyPlateData!$H:$H,0))</f>
        <v>08</v>
      </c>
      <c r="D2453">
        <f>INDEX(FamilyPlateData!$B:$B,MATCH($I2453,FamilyPlateData!$H:$H,0))</f>
        <v>2</v>
      </c>
      <c r="E2453">
        <v>1</v>
      </c>
      <c r="F2453" s="19">
        <v>105</v>
      </c>
      <c r="G2453" t="s">
        <v>2</v>
      </c>
      <c r="H2453" s="5">
        <v>1</v>
      </c>
      <c r="I2453" t="s">
        <v>467</v>
      </c>
      <c r="J2453" s="15" t="str">
        <f t="shared" si="123"/>
        <v>1-105B-1</v>
      </c>
      <c r="K2453">
        <f>INDEX(FamilyPlateData!I:I,MATCH(I2453,FamilyPlateData!H:H,0))</f>
        <v>5</v>
      </c>
      <c r="L2453" t="str">
        <f>INDEX(FamilyPlateData!J:J,MATCH(I2453,FamilyPlateData!H:H,0))</f>
        <v>A2</v>
      </c>
      <c r="M2453">
        <v>1</v>
      </c>
      <c r="N2453" s="7">
        <v>1</v>
      </c>
      <c r="O2453">
        <f>IF(_xlfn.IFNA(INDEX(ShrinkageData!H:H,MATCH(J2453,ShrinkageData!H:H,0)), 0) = 0, 0, 1)</f>
        <v>0</v>
      </c>
      <c r="P2453" s="7">
        <v>0</v>
      </c>
      <c r="Q2453">
        <f t="shared" si="124"/>
        <v>1</v>
      </c>
      <c r="R2453" s="2">
        <v>43600</v>
      </c>
      <c r="S2453" s="16">
        <f t="shared" si="125"/>
        <v>163</v>
      </c>
    </row>
    <row r="2454" spans="1:19" x14ac:dyDescent="0.2">
      <c r="A2454" t="str">
        <f>INDEX(FamilyPlateData!$A:$A,MATCH($I2454,FamilyPlateData!$H:$H,0))</f>
        <v>F06M08</v>
      </c>
      <c r="B2454" t="str">
        <f>INDEX(FamilyPlateData!$C:$C,MATCH($I2454,FamilyPlateData!$H:$H,0))</f>
        <v>06</v>
      </c>
      <c r="C2454" t="str">
        <f>INDEX(FamilyPlateData!$D:$D,MATCH($I2454,FamilyPlateData!$H:$H,0))</f>
        <v>08</v>
      </c>
      <c r="D2454">
        <f>INDEX(FamilyPlateData!$B:$B,MATCH($I2454,FamilyPlateData!$H:$H,0))</f>
        <v>2</v>
      </c>
      <c r="E2454">
        <v>1</v>
      </c>
      <c r="F2454" s="19">
        <v>105</v>
      </c>
      <c r="G2454" t="s">
        <v>2</v>
      </c>
      <c r="H2454" s="5">
        <v>2</v>
      </c>
      <c r="I2454" t="s">
        <v>467</v>
      </c>
      <c r="J2454" s="15" t="str">
        <f t="shared" si="123"/>
        <v>1-105B-2</v>
      </c>
      <c r="K2454">
        <f>INDEX(FamilyPlateData!I:I,MATCH(I2454,FamilyPlateData!H:H,0))</f>
        <v>5</v>
      </c>
      <c r="L2454" t="str">
        <f>INDEX(FamilyPlateData!J:J,MATCH(I2454,FamilyPlateData!H:H,0))</f>
        <v>A2</v>
      </c>
      <c r="M2454">
        <v>1</v>
      </c>
      <c r="N2454" s="7">
        <v>1</v>
      </c>
      <c r="O2454">
        <f>IF(_xlfn.IFNA(INDEX(ShrinkageData!H:H,MATCH(J2454,ShrinkageData!H:H,0)), 0) = 0, 0, 1)</f>
        <v>0</v>
      </c>
      <c r="P2454" s="7">
        <v>0</v>
      </c>
      <c r="Q2454">
        <f t="shared" si="124"/>
        <v>1</v>
      </c>
      <c r="R2454" s="2">
        <v>43600</v>
      </c>
      <c r="S2454" s="16">
        <f t="shared" si="125"/>
        <v>163</v>
      </c>
    </row>
    <row r="2455" spans="1:19" x14ac:dyDescent="0.2">
      <c r="A2455" t="str">
        <f>INDEX(FamilyPlateData!$A:$A,MATCH($I2455,FamilyPlateData!$H:$H,0))</f>
        <v>F06M08</v>
      </c>
      <c r="B2455" t="str">
        <f>INDEX(FamilyPlateData!$C:$C,MATCH($I2455,FamilyPlateData!$H:$H,0))</f>
        <v>06</v>
      </c>
      <c r="C2455" t="str">
        <f>INDEX(FamilyPlateData!$D:$D,MATCH($I2455,FamilyPlateData!$H:$H,0))</f>
        <v>08</v>
      </c>
      <c r="D2455">
        <f>INDEX(FamilyPlateData!$B:$B,MATCH($I2455,FamilyPlateData!$H:$H,0))</f>
        <v>2</v>
      </c>
      <c r="E2455">
        <v>1</v>
      </c>
      <c r="F2455" s="19">
        <v>105</v>
      </c>
      <c r="G2455" t="s">
        <v>2</v>
      </c>
      <c r="H2455" s="5">
        <v>3</v>
      </c>
      <c r="I2455" t="s">
        <v>467</v>
      </c>
      <c r="J2455" s="15" t="str">
        <f t="shared" si="123"/>
        <v>1-105B-3</v>
      </c>
      <c r="K2455">
        <f>INDEX(FamilyPlateData!I:I,MATCH(I2455,FamilyPlateData!H:H,0))</f>
        <v>5</v>
      </c>
      <c r="L2455" t="str">
        <f>INDEX(FamilyPlateData!J:J,MATCH(I2455,FamilyPlateData!H:H,0))</f>
        <v>A2</v>
      </c>
      <c r="M2455">
        <v>1</v>
      </c>
      <c r="N2455" s="7">
        <v>1</v>
      </c>
      <c r="O2455">
        <f>IF(_xlfn.IFNA(INDEX(ShrinkageData!H:H,MATCH(J2455,ShrinkageData!H:H,0)), 0) = 0, 0, 1)</f>
        <v>0</v>
      </c>
      <c r="P2455" s="7">
        <v>0</v>
      </c>
      <c r="Q2455">
        <f t="shared" si="124"/>
        <v>1</v>
      </c>
      <c r="R2455" s="2">
        <v>43600</v>
      </c>
      <c r="S2455" s="16">
        <f t="shared" si="125"/>
        <v>163</v>
      </c>
    </row>
    <row r="2456" spans="1:19" x14ac:dyDescent="0.2">
      <c r="A2456" t="str">
        <f>INDEX(FamilyPlateData!$A:$A,MATCH($I2456,FamilyPlateData!$H:$H,0))</f>
        <v>F06M08</v>
      </c>
      <c r="B2456" t="str">
        <f>INDEX(FamilyPlateData!$C:$C,MATCH($I2456,FamilyPlateData!$H:$H,0))</f>
        <v>06</v>
      </c>
      <c r="C2456" t="str">
        <f>INDEX(FamilyPlateData!$D:$D,MATCH($I2456,FamilyPlateData!$H:$H,0))</f>
        <v>08</v>
      </c>
      <c r="D2456">
        <f>INDEX(FamilyPlateData!$B:$B,MATCH($I2456,FamilyPlateData!$H:$H,0))</f>
        <v>2</v>
      </c>
      <c r="E2456">
        <v>1</v>
      </c>
      <c r="F2456" s="19">
        <v>105</v>
      </c>
      <c r="G2456" t="s">
        <v>2</v>
      </c>
      <c r="H2456" s="5">
        <v>4</v>
      </c>
      <c r="I2456" t="s">
        <v>467</v>
      </c>
      <c r="J2456" s="15" t="str">
        <f t="shared" si="123"/>
        <v>1-105B-4</v>
      </c>
      <c r="K2456">
        <f>INDEX(FamilyPlateData!I:I,MATCH(I2456,FamilyPlateData!H:H,0))</f>
        <v>5</v>
      </c>
      <c r="L2456" t="str">
        <f>INDEX(FamilyPlateData!J:J,MATCH(I2456,FamilyPlateData!H:H,0))</f>
        <v>A2</v>
      </c>
      <c r="M2456">
        <v>1</v>
      </c>
      <c r="N2456">
        <v>1</v>
      </c>
      <c r="O2456">
        <f>IF(_xlfn.IFNA(INDEX(ShrinkageData!H:H,MATCH(J2456,ShrinkageData!H:H,0)), 0) = 0, 0, 1)</f>
        <v>1</v>
      </c>
      <c r="P2456">
        <v>0</v>
      </c>
      <c r="Q2456">
        <f t="shared" si="124"/>
        <v>0</v>
      </c>
      <c r="R2456" s="1">
        <v>43583</v>
      </c>
      <c r="S2456" s="16">
        <f t="shared" si="125"/>
        <v>146</v>
      </c>
    </row>
    <row r="2457" spans="1:19" x14ac:dyDescent="0.2">
      <c r="A2457" t="str">
        <f>INDEX(FamilyPlateData!$A:$A,MATCH($I2457,FamilyPlateData!$H:$H,0))</f>
        <v>F06M08</v>
      </c>
      <c r="B2457" t="str">
        <f>INDEX(FamilyPlateData!$C:$C,MATCH($I2457,FamilyPlateData!$H:$H,0))</f>
        <v>06</v>
      </c>
      <c r="C2457" t="str">
        <f>INDEX(FamilyPlateData!$D:$D,MATCH($I2457,FamilyPlateData!$H:$H,0))</f>
        <v>08</v>
      </c>
      <c r="D2457">
        <f>INDEX(FamilyPlateData!$B:$B,MATCH($I2457,FamilyPlateData!$H:$H,0))</f>
        <v>2</v>
      </c>
      <c r="E2457">
        <v>1</v>
      </c>
      <c r="F2457" s="19">
        <v>105</v>
      </c>
      <c r="G2457" t="s">
        <v>2</v>
      </c>
      <c r="H2457" s="5">
        <v>5</v>
      </c>
      <c r="I2457" t="s">
        <v>467</v>
      </c>
      <c r="J2457" s="15" t="str">
        <f t="shared" si="123"/>
        <v>1-105B-5</v>
      </c>
      <c r="K2457">
        <f>INDEX(FamilyPlateData!I:I,MATCH(I2457,FamilyPlateData!H:H,0))</f>
        <v>5</v>
      </c>
      <c r="L2457" t="str">
        <f>INDEX(FamilyPlateData!J:J,MATCH(I2457,FamilyPlateData!H:H,0))</f>
        <v>A2</v>
      </c>
      <c r="M2457">
        <v>1</v>
      </c>
      <c r="N2457" s="7">
        <v>1</v>
      </c>
      <c r="O2457">
        <f>IF(_xlfn.IFNA(INDEX(ShrinkageData!H:H,MATCH(J2457,ShrinkageData!H:H,0)), 0) = 0, 0, 1)</f>
        <v>0</v>
      </c>
      <c r="P2457" s="7">
        <v>0</v>
      </c>
      <c r="Q2457">
        <f t="shared" si="124"/>
        <v>1</v>
      </c>
      <c r="R2457" s="2">
        <v>43600</v>
      </c>
      <c r="S2457" s="16">
        <f t="shared" si="125"/>
        <v>163</v>
      </c>
    </row>
    <row r="2458" spans="1:19" x14ac:dyDescent="0.2">
      <c r="A2458" t="str">
        <f>INDEX(FamilyPlateData!$A:$A,MATCH($I2458,FamilyPlateData!$H:$H,0))</f>
        <v>F06M08</v>
      </c>
      <c r="B2458" t="str">
        <f>INDEX(FamilyPlateData!$C:$C,MATCH($I2458,FamilyPlateData!$H:$H,0))</f>
        <v>06</v>
      </c>
      <c r="C2458" t="str">
        <f>INDEX(FamilyPlateData!$D:$D,MATCH($I2458,FamilyPlateData!$H:$H,0))</f>
        <v>08</v>
      </c>
      <c r="D2458">
        <f>INDEX(FamilyPlateData!$B:$B,MATCH($I2458,FamilyPlateData!$H:$H,0))</f>
        <v>2</v>
      </c>
      <c r="E2458">
        <v>1</v>
      </c>
      <c r="F2458" s="19">
        <v>105</v>
      </c>
      <c r="G2458" t="s">
        <v>2</v>
      </c>
      <c r="H2458" s="5">
        <v>6</v>
      </c>
      <c r="I2458" t="s">
        <v>467</v>
      </c>
      <c r="J2458" s="15" t="str">
        <f t="shared" si="123"/>
        <v>1-105B-6</v>
      </c>
      <c r="K2458">
        <f>INDEX(FamilyPlateData!I:I,MATCH(I2458,FamilyPlateData!H:H,0))</f>
        <v>5</v>
      </c>
      <c r="L2458" t="str">
        <f>INDEX(FamilyPlateData!J:J,MATCH(I2458,FamilyPlateData!H:H,0))</f>
        <v>A2</v>
      </c>
      <c r="M2458">
        <v>1</v>
      </c>
      <c r="N2458">
        <v>1</v>
      </c>
      <c r="O2458">
        <f>IF(_xlfn.IFNA(INDEX(ShrinkageData!H:H,MATCH(J2458,ShrinkageData!H:H,0)), 0) = 0, 0, 1)</f>
        <v>0</v>
      </c>
      <c r="P2458">
        <v>0</v>
      </c>
      <c r="Q2458">
        <f t="shared" si="124"/>
        <v>1</v>
      </c>
      <c r="R2458" s="1">
        <v>43595</v>
      </c>
      <c r="S2458" s="16">
        <f t="shared" si="125"/>
        <v>158</v>
      </c>
    </row>
    <row r="2459" spans="1:19" x14ac:dyDescent="0.2">
      <c r="A2459" t="str">
        <f>INDEX(FamilyPlateData!$A:$A,MATCH($I2459,FamilyPlateData!$H:$H,0))</f>
        <v>F03M03</v>
      </c>
      <c r="B2459" t="str">
        <f>INDEX(FamilyPlateData!$C:$C,MATCH($I2459,FamilyPlateData!$H:$H,0))</f>
        <v>03</v>
      </c>
      <c r="C2459" t="str">
        <f>INDEX(FamilyPlateData!$D:$D,MATCH($I2459,FamilyPlateData!$H:$H,0))</f>
        <v>03</v>
      </c>
      <c r="D2459">
        <f>INDEX(FamilyPlateData!$B:$B,MATCH($I2459,FamilyPlateData!$H:$H,0))</f>
        <v>1</v>
      </c>
      <c r="E2459">
        <v>1</v>
      </c>
      <c r="F2459" s="19">
        <v>105</v>
      </c>
      <c r="G2459" t="s">
        <v>3</v>
      </c>
      <c r="H2459" s="5">
        <v>1</v>
      </c>
      <c r="I2459" t="s">
        <v>468</v>
      </c>
      <c r="J2459" s="15" t="str">
        <f t="shared" si="123"/>
        <v>1-105C-1</v>
      </c>
      <c r="K2459">
        <f>INDEX(FamilyPlateData!I:I,MATCH(I2459,FamilyPlateData!H:H,0))</f>
        <v>5</v>
      </c>
      <c r="L2459" t="str">
        <f>INDEX(FamilyPlateData!J:J,MATCH(I2459,FamilyPlateData!H:H,0))</f>
        <v>n/a</v>
      </c>
      <c r="M2459">
        <v>0</v>
      </c>
      <c r="N2459">
        <v>0</v>
      </c>
      <c r="O2459">
        <f>IF(_xlfn.IFNA(INDEX(ShrinkageData!H:H,MATCH(J2459,ShrinkageData!H:H,0)), 0) = 0, 0, 1)</f>
        <v>0</v>
      </c>
      <c r="P2459">
        <v>0</v>
      </c>
      <c r="Q2459">
        <f t="shared" si="124"/>
        <v>0</v>
      </c>
      <c r="R2459" s="1" t="s">
        <v>921</v>
      </c>
      <c r="S2459" s="16">
        <f t="shared" si="125"/>
        <v>0</v>
      </c>
    </row>
    <row r="2460" spans="1:19" x14ac:dyDescent="0.2">
      <c r="A2460" t="str">
        <f>INDEX(FamilyPlateData!$A:$A,MATCH($I2460,FamilyPlateData!$H:$H,0))</f>
        <v>F03M03</v>
      </c>
      <c r="B2460" t="str">
        <f>INDEX(FamilyPlateData!$C:$C,MATCH($I2460,FamilyPlateData!$H:$H,0))</f>
        <v>03</v>
      </c>
      <c r="C2460" t="str">
        <f>INDEX(FamilyPlateData!$D:$D,MATCH($I2460,FamilyPlateData!$H:$H,0))</f>
        <v>03</v>
      </c>
      <c r="D2460">
        <f>INDEX(FamilyPlateData!$B:$B,MATCH($I2460,FamilyPlateData!$H:$H,0))</f>
        <v>1</v>
      </c>
      <c r="E2460">
        <v>1</v>
      </c>
      <c r="F2460" s="19">
        <v>105</v>
      </c>
      <c r="G2460" t="s">
        <v>3</v>
      </c>
      <c r="H2460" s="5">
        <v>2</v>
      </c>
      <c r="I2460" t="s">
        <v>468</v>
      </c>
      <c r="J2460" s="15" t="str">
        <f t="shared" si="123"/>
        <v>1-105C-2</v>
      </c>
      <c r="K2460">
        <f>INDEX(FamilyPlateData!I:I,MATCH(I2460,FamilyPlateData!H:H,0))</f>
        <v>5</v>
      </c>
      <c r="L2460" t="str">
        <f>INDEX(FamilyPlateData!J:J,MATCH(I2460,FamilyPlateData!H:H,0))</f>
        <v>n/a</v>
      </c>
      <c r="M2460">
        <v>0</v>
      </c>
      <c r="N2460">
        <v>0</v>
      </c>
      <c r="O2460">
        <f>IF(_xlfn.IFNA(INDEX(ShrinkageData!H:H,MATCH(J2460,ShrinkageData!H:H,0)), 0) = 0, 0, 1)</f>
        <v>0</v>
      </c>
      <c r="P2460">
        <v>0</v>
      </c>
      <c r="Q2460">
        <f t="shared" si="124"/>
        <v>0</v>
      </c>
      <c r="R2460" s="1" t="s">
        <v>921</v>
      </c>
      <c r="S2460" s="16">
        <f t="shared" si="125"/>
        <v>0</v>
      </c>
    </row>
    <row r="2461" spans="1:19" x14ac:dyDescent="0.2">
      <c r="A2461" t="str">
        <f>INDEX(FamilyPlateData!$A:$A,MATCH($I2461,FamilyPlateData!$H:$H,0))</f>
        <v>F03M03</v>
      </c>
      <c r="B2461" t="str">
        <f>INDEX(FamilyPlateData!$C:$C,MATCH($I2461,FamilyPlateData!$H:$H,0))</f>
        <v>03</v>
      </c>
      <c r="C2461" t="str">
        <f>INDEX(FamilyPlateData!$D:$D,MATCH($I2461,FamilyPlateData!$H:$H,0))</f>
        <v>03</v>
      </c>
      <c r="D2461">
        <f>INDEX(FamilyPlateData!$B:$B,MATCH($I2461,FamilyPlateData!$H:$H,0))</f>
        <v>1</v>
      </c>
      <c r="E2461">
        <v>1</v>
      </c>
      <c r="F2461" s="19">
        <v>105</v>
      </c>
      <c r="G2461" t="s">
        <v>3</v>
      </c>
      <c r="H2461" s="5">
        <v>3</v>
      </c>
      <c r="I2461" t="s">
        <v>468</v>
      </c>
      <c r="J2461" s="15" t="str">
        <f t="shared" si="123"/>
        <v>1-105C-3</v>
      </c>
      <c r="K2461">
        <f>INDEX(FamilyPlateData!I:I,MATCH(I2461,FamilyPlateData!H:H,0))</f>
        <v>5</v>
      </c>
      <c r="L2461" t="str">
        <f>INDEX(FamilyPlateData!J:J,MATCH(I2461,FamilyPlateData!H:H,0))</f>
        <v>n/a</v>
      </c>
      <c r="M2461">
        <v>0</v>
      </c>
      <c r="N2461">
        <v>1</v>
      </c>
      <c r="O2461">
        <f>IF(_xlfn.IFNA(INDEX(ShrinkageData!H:H,MATCH(J2461,ShrinkageData!H:H,0)), 0) = 0, 0, 1)</f>
        <v>0</v>
      </c>
      <c r="P2461">
        <v>1</v>
      </c>
      <c r="Q2461">
        <f t="shared" si="124"/>
        <v>0</v>
      </c>
      <c r="R2461" s="1">
        <v>43587</v>
      </c>
      <c r="S2461" s="16">
        <f t="shared" si="125"/>
        <v>150</v>
      </c>
    </row>
    <row r="2462" spans="1:19" x14ac:dyDescent="0.2">
      <c r="A2462" t="str">
        <f>INDEX(FamilyPlateData!$A:$A,MATCH($I2462,FamilyPlateData!$H:$H,0))</f>
        <v>F03M03</v>
      </c>
      <c r="B2462" t="str">
        <f>INDEX(FamilyPlateData!$C:$C,MATCH($I2462,FamilyPlateData!$H:$H,0))</f>
        <v>03</v>
      </c>
      <c r="C2462" t="str">
        <f>INDEX(FamilyPlateData!$D:$D,MATCH($I2462,FamilyPlateData!$H:$H,0))</f>
        <v>03</v>
      </c>
      <c r="D2462">
        <f>INDEX(FamilyPlateData!$B:$B,MATCH($I2462,FamilyPlateData!$H:$H,0))</f>
        <v>1</v>
      </c>
      <c r="E2462">
        <v>1</v>
      </c>
      <c r="F2462" s="19">
        <v>105</v>
      </c>
      <c r="G2462" t="s">
        <v>3</v>
      </c>
      <c r="H2462" s="5">
        <v>4</v>
      </c>
      <c r="I2462" t="s">
        <v>468</v>
      </c>
      <c r="J2462" s="15" t="str">
        <f t="shared" si="123"/>
        <v>1-105C-4</v>
      </c>
      <c r="K2462">
        <f>INDEX(FamilyPlateData!I:I,MATCH(I2462,FamilyPlateData!H:H,0))</f>
        <v>5</v>
      </c>
      <c r="L2462" t="str">
        <f>INDEX(FamilyPlateData!J:J,MATCH(I2462,FamilyPlateData!H:H,0))</f>
        <v>n/a</v>
      </c>
      <c r="M2462">
        <v>0</v>
      </c>
      <c r="N2462">
        <v>1</v>
      </c>
      <c r="O2462">
        <f>IF(_xlfn.IFNA(INDEX(ShrinkageData!H:H,MATCH(J2462,ShrinkageData!H:H,0)), 0) = 0, 0, 1)</f>
        <v>0</v>
      </c>
      <c r="P2462">
        <v>1</v>
      </c>
      <c r="Q2462">
        <f t="shared" si="124"/>
        <v>0</v>
      </c>
      <c r="R2462" s="1">
        <v>43587</v>
      </c>
      <c r="S2462" s="16">
        <f t="shared" si="125"/>
        <v>150</v>
      </c>
    </row>
    <row r="2463" spans="1:19" x14ac:dyDescent="0.2">
      <c r="A2463" t="str">
        <f>INDEX(FamilyPlateData!$A:$A,MATCH($I2463,FamilyPlateData!$H:$H,0))</f>
        <v>F03M03</v>
      </c>
      <c r="B2463" t="str">
        <f>INDEX(FamilyPlateData!$C:$C,MATCH($I2463,FamilyPlateData!$H:$H,0))</f>
        <v>03</v>
      </c>
      <c r="C2463" t="str">
        <f>INDEX(FamilyPlateData!$D:$D,MATCH($I2463,FamilyPlateData!$H:$H,0))</f>
        <v>03</v>
      </c>
      <c r="D2463">
        <f>INDEX(FamilyPlateData!$B:$B,MATCH($I2463,FamilyPlateData!$H:$H,0))</f>
        <v>1</v>
      </c>
      <c r="E2463">
        <v>1</v>
      </c>
      <c r="F2463" s="19">
        <v>105</v>
      </c>
      <c r="G2463" t="s">
        <v>3</v>
      </c>
      <c r="H2463" s="5">
        <v>5</v>
      </c>
      <c r="I2463" t="s">
        <v>468</v>
      </c>
      <c r="J2463" s="15" t="str">
        <f t="shared" si="123"/>
        <v>1-105C-5</v>
      </c>
      <c r="K2463">
        <f>INDEX(FamilyPlateData!I:I,MATCH(I2463,FamilyPlateData!H:H,0))</f>
        <v>5</v>
      </c>
      <c r="L2463" t="str">
        <f>INDEX(FamilyPlateData!J:J,MATCH(I2463,FamilyPlateData!H:H,0))</f>
        <v>n/a</v>
      </c>
      <c r="M2463">
        <v>1</v>
      </c>
      <c r="N2463">
        <v>1</v>
      </c>
      <c r="O2463">
        <f>IF(_xlfn.IFNA(INDEX(ShrinkageData!H:H,MATCH(J2463,ShrinkageData!H:H,0)), 0) = 0, 0, 1)</f>
        <v>0</v>
      </c>
      <c r="P2463">
        <v>0</v>
      </c>
      <c r="Q2463">
        <f t="shared" si="124"/>
        <v>1</v>
      </c>
      <c r="R2463" s="2">
        <v>43613</v>
      </c>
      <c r="S2463" s="16">
        <f t="shared" si="125"/>
        <v>176</v>
      </c>
    </row>
    <row r="2464" spans="1:19" x14ac:dyDescent="0.2">
      <c r="A2464" t="str">
        <f>INDEX(FamilyPlateData!$A:$A,MATCH($I2464,FamilyPlateData!$H:$H,0))</f>
        <v>F03M03</v>
      </c>
      <c r="B2464" t="str">
        <f>INDEX(FamilyPlateData!$C:$C,MATCH($I2464,FamilyPlateData!$H:$H,0))</f>
        <v>03</v>
      </c>
      <c r="C2464" t="str">
        <f>INDEX(FamilyPlateData!$D:$D,MATCH($I2464,FamilyPlateData!$H:$H,0))</f>
        <v>03</v>
      </c>
      <c r="D2464">
        <f>INDEX(FamilyPlateData!$B:$B,MATCH($I2464,FamilyPlateData!$H:$H,0))</f>
        <v>1</v>
      </c>
      <c r="E2464">
        <v>1</v>
      </c>
      <c r="F2464" s="19">
        <v>105</v>
      </c>
      <c r="G2464" t="s">
        <v>3</v>
      </c>
      <c r="H2464" s="5">
        <v>6</v>
      </c>
      <c r="I2464" t="s">
        <v>468</v>
      </c>
      <c r="J2464" s="15" t="str">
        <f t="shared" si="123"/>
        <v>1-105C-6</v>
      </c>
      <c r="K2464">
        <f>INDEX(FamilyPlateData!I:I,MATCH(I2464,FamilyPlateData!H:H,0))</f>
        <v>5</v>
      </c>
      <c r="L2464" t="str">
        <f>INDEX(FamilyPlateData!J:J,MATCH(I2464,FamilyPlateData!H:H,0))</f>
        <v>n/a</v>
      </c>
      <c r="M2464">
        <v>0</v>
      </c>
      <c r="N2464">
        <v>0</v>
      </c>
      <c r="O2464">
        <f>IF(_xlfn.IFNA(INDEX(ShrinkageData!H:H,MATCH(J2464,ShrinkageData!H:H,0)), 0) = 0, 0, 1)</f>
        <v>0</v>
      </c>
      <c r="P2464">
        <v>0</v>
      </c>
      <c r="Q2464">
        <f t="shared" si="124"/>
        <v>0</v>
      </c>
      <c r="R2464" s="1" t="s">
        <v>921</v>
      </c>
      <c r="S2464" s="16">
        <f t="shared" si="125"/>
        <v>0</v>
      </c>
    </row>
    <row r="2465" spans="1:19" x14ac:dyDescent="0.2">
      <c r="A2465" t="str">
        <f>INDEX(FamilyPlateData!$A:$A,MATCH($I2465,FamilyPlateData!$H:$H,0))</f>
        <v>F03M03</v>
      </c>
      <c r="B2465" t="str">
        <f>INDEX(FamilyPlateData!$C:$C,MATCH($I2465,FamilyPlateData!$H:$H,0))</f>
        <v>03</v>
      </c>
      <c r="C2465" t="str">
        <f>INDEX(FamilyPlateData!$D:$D,MATCH($I2465,FamilyPlateData!$H:$H,0))</f>
        <v>03</v>
      </c>
      <c r="D2465">
        <f>INDEX(FamilyPlateData!$B:$B,MATCH($I2465,FamilyPlateData!$H:$H,0))</f>
        <v>1</v>
      </c>
      <c r="E2465">
        <v>1</v>
      </c>
      <c r="F2465" s="19">
        <v>105</v>
      </c>
      <c r="G2465" t="s">
        <v>4</v>
      </c>
      <c r="H2465" s="5">
        <v>1</v>
      </c>
      <c r="I2465" t="s">
        <v>469</v>
      </c>
      <c r="J2465" s="15" t="str">
        <f t="shared" si="123"/>
        <v>1-105D-1</v>
      </c>
      <c r="K2465">
        <f>INDEX(FamilyPlateData!I:I,MATCH(I2465,FamilyPlateData!H:H,0))</f>
        <v>5</v>
      </c>
      <c r="L2465" t="str">
        <f>INDEX(FamilyPlateData!J:J,MATCH(I2465,FamilyPlateData!H:H,0))</f>
        <v>n/a</v>
      </c>
      <c r="M2465">
        <v>1</v>
      </c>
      <c r="N2465">
        <v>1</v>
      </c>
      <c r="O2465">
        <f>IF(_xlfn.IFNA(INDEX(ShrinkageData!H:H,MATCH(J2465,ShrinkageData!H:H,0)), 0) = 0, 0, 1)</f>
        <v>1</v>
      </c>
      <c r="P2465">
        <v>0</v>
      </c>
      <c r="Q2465">
        <f t="shared" si="124"/>
        <v>0</v>
      </c>
      <c r="R2465" s="1">
        <v>43593</v>
      </c>
      <c r="S2465" s="16">
        <f t="shared" si="125"/>
        <v>156</v>
      </c>
    </row>
    <row r="2466" spans="1:19" x14ac:dyDescent="0.2">
      <c r="A2466" t="str">
        <f>INDEX(FamilyPlateData!$A:$A,MATCH($I2466,FamilyPlateData!$H:$H,0))</f>
        <v>F03M03</v>
      </c>
      <c r="B2466" t="str">
        <f>INDEX(FamilyPlateData!$C:$C,MATCH($I2466,FamilyPlateData!$H:$H,0))</f>
        <v>03</v>
      </c>
      <c r="C2466" t="str">
        <f>INDEX(FamilyPlateData!$D:$D,MATCH($I2466,FamilyPlateData!$H:$H,0))</f>
        <v>03</v>
      </c>
      <c r="D2466">
        <f>INDEX(FamilyPlateData!$B:$B,MATCH($I2466,FamilyPlateData!$H:$H,0))</f>
        <v>1</v>
      </c>
      <c r="E2466">
        <v>1</v>
      </c>
      <c r="F2466" s="19">
        <v>105</v>
      </c>
      <c r="G2466" t="s">
        <v>4</v>
      </c>
      <c r="H2466" s="5">
        <v>2</v>
      </c>
      <c r="I2466" t="s">
        <v>469</v>
      </c>
      <c r="J2466" s="15" t="str">
        <f t="shared" si="123"/>
        <v>1-105D-2</v>
      </c>
      <c r="K2466">
        <f>INDEX(FamilyPlateData!I:I,MATCH(I2466,FamilyPlateData!H:H,0))</f>
        <v>5</v>
      </c>
      <c r="L2466" t="str">
        <f>INDEX(FamilyPlateData!J:J,MATCH(I2466,FamilyPlateData!H:H,0))</f>
        <v>n/a</v>
      </c>
      <c r="M2466">
        <v>0</v>
      </c>
      <c r="N2466" s="7">
        <v>1</v>
      </c>
      <c r="O2466">
        <f>IF(_xlfn.IFNA(INDEX(ShrinkageData!H:H,MATCH(J2466,ShrinkageData!H:H,0)), 0) = 0, 0, 1)</f>
        <v>0</v>
      </c>
      <c r="P2466" s="7">
        <v>1</v>
      </c>
      <c r="Q2466">
        <f t="shared" si="124"/>
        <v>0</v>
      </c>
      <c r="R2466" s="2">
        <v>43600</v>
      </c>
      <c r="S2466" s="16">
        <f t="shared" si="125"/>
        <v>163</v>
      </c>
    </row>
    <row r="2467" spans="1:19" x14ac:dyDescent="0.2">
      <c r="A2467" t="str">
        <f>INDEX(FamilyPlateData!$A:$A,MATCH($I2467,FamilyPlateData!$H:$H,0))</f>
        <v>F03M03</v>
      </c>
      <c r="B2467" t="str">
        <f>INDEX(FamilyPlateData!$C:$C,MATCH($I2467,FamilyPlateData!$H:$H,0))</f>
        <v>03</v>
      </c>
      <c r="C2467" t="str">
        <f>INDEX(FamilyPlateData!$D:$D,MATCH($I2467,FamilyPlateData!$H:$H,0))</f>
        <v>03</v>
      </c>
      <c r="D2467">
        <f>INDEX(FamilyPlateData!$B:$B,MATCH($I2467,FamilyPlateData!$H:$H,0))</f>
        <v>1</v>
      </c>
      <c r="E2467">
        <v>1</v>
      </c>
      <c r="F2467" s="19">
        <v>105</v>
      </c>
      <c r="G2467" t="s">
        <v>4</v>
      </c>
      <c r="H2467" s="5">
        <v>3</v>
      </c>
      <c r="I2467" t="s">
        <v>469</v>
      </c>
      <c r="J2467" s="15" t="str">
        <f t="shared" si="123"/>
        <v>1-105D-3</v>
      </c>
      <c r="K2467">
        <f>INDEX(FamilyPlateData!I:I,MATCH(I2467,FamilyPlateData!H:H,0))</f>
        <v>5</v>
      </c>
      <c r="L2467" t="str">
        <f>INDEX(FamilyPlateData!J:J,MATCH(I2467,FamilyPlateData!H:H,0))</f>
        <v>n/a</v>
      </c>
      <c r="M2467">
        <v>1</v>
      </c>
      <c r="N2467">
        <v>1</v>
      </c>
      <c r="O2467">
        <f>IF(_xlfn.IFNA(INDEX(ShrinkageData!H:H,MATCH(J2467,ShrinkageData!H:H,0)), 0) = 0, 0, 1)</f>
        <v>1</v>
      </c>
      <c r="P2467">
        <v>0</v>
      </c>
      <c r="Q2467">
        <f t="shared" si="124"/>
        <v>0</v>
      </c>
      <c r="R2467" s="1">
        <v>43591</v>
      </c>
      <c r="S2467" s="16">
        <f t="shared" si="125"/>
        <v>154</v>
      </c>
    </row>
    <row r="2468" spans="1:19" x14ac:dyDescent="0.2">
      <c r="A2468" t="str">
        <f>INDEX(FamilyPlateData!$A:$A,MATCH($I2468,FamilyPlateData!$H:$H,0))</f>
        <v>F03M03</v>
      </c>
      <c r="B2468" t="str">
        <f>INDEX(FamilyPlateData!$C:$C,MATCH($I2468,FamilyPlateData!$H:$H,0))</f>
        <v>03</v>
      </c>
      <c r="C2468" t="str">
        <f>INDEX(FamilyPlateData!$D:$D,MATCH($I2468,FamilyPlateData!$H:$H,0))</f>
        <v>03</v>
      </c>
      <c r="D2468">
        <f>INDEX(FamilyPlateData!$B:$B,MATCH($I2468,FamilyPlateData!$H:$H,0))</f>
        <v>1</v>
      </c>
      <c r="E2468">
        <v>1</v>
      </c>
      <c r="F2468" s="19">
        <v>105</v>
      </c>
      <c r="G2468" t="s">
        <v>4</v>
      </c>
      <c r="H2468" s="5">
        <v>4</v>
      </c>
      <c r="I2468" t="s">
        <v>469</v>
      </c>
      <c r="J2468" s="15" t="str">
        <f t="shared" si="123"/>
        <v>1-105D-4</v>
      </c>
      <c r="K2468">
        <f>INDEX(FamilyPlateData!I:I,MATCH(I2468,FamilyPlateData!H:H,0))</f>
        <v>5</v>
      </c>
      <c r="L2468" t="str">
        <f>INDEX(FamilyPlateData!J:J,MATCH(I2468,FamilyPlateData!H:H,0))</f>
        <v>n/a</v>
      </c>
      <c r="M2468">
        <v>0</v>
      </c>
      <c r="N2468">
        <v>0</v>
      </c>
      <c r="O2468">
        <f>IF(_xlfn.IFNA(INDEX(ShrinkageData!H:H,MATCH(J2468,ShrinkageData!H:H,0)), 0) = 0, 0, 1)</f>
        <v>0</v>
      </c>
      <c r="P2468">
        <v>0</v>
      </c>
      <c r="Q2468">
        <f t="shared" si="124"/>
        <v>0</v>
      </c>
      <c r="R2468" s="1" t="s">
        <v>921</v>
      </c>
      <c r="S2468" s="16">
        <f t="shared" si="125"/>
        <v>0</v>
      </c>
    </row>
    <row r="2469" spans="1:19" x14ac:dyDescent="0.2">
      <c r="A2469" t="str">
        <f>INDEX(FamilyPlateData!$A:$A,MATCH($I2469,FamilyPlateData!$H:$H,0))</f>
        <v>F03M03</v>
      </c>
      <c r="B2469" t="str">
        <f>INDEX(FamilyPlateData!$C:$C,MATCH($I2469,FamilyPlateData!$H:$H,0))</f>
        <v>03</v>
      </c>
      <c r="C2469" t="str">
        <f>INDEX(FamilyPlateData!$D:$D,MATCH($I2469,FamilyPlateData!$H:$H,0))</f>
        <v>03</v>
      </c>
      <c r="D2469">
        <f>INDEX(FamilyPlateData!$B:$B,MATCH($I2469,FamilyPlateData!$H:$H,0))</f>
        <v>1</v>
      </c>
      <c r="E2469">
        <v>1</v>
      </c>
      <c r="F2469" s="19">
        <v>105</v>
      </c>
      <c r="G2469" t="s">
        <v>4</v>
      </c>
      <c r="H2469" s="5">
        <v>5</v>
      </c>
      <c r="I2469" t="s">
        <v>469</v>
      </c>
      <c r="J2469" s="15" t="str">
        <f t="shared" si="123"/>
        <v>1-105D-5</v>
      </c>
      <c r="K2469">
        <f>INDEX(FamilyPlateData!I:I,MATCH(I2469,FamilyPlateData!H:H,0))</f>
        <v>5</v>
      </c>
      <c r="L2469" t="str">
        <f>INDEX(FamilyPlateData!J:J,MATCH(I2469,FamilyPlateData!H:H,0))</f>
        <v>n/a</v>
      </c>
      <c r="M2469">
        <v>1</v>
      </c>
      <c r="N2469" s="7">
        <v>1</v>
      </c>
      <c r="O2469">
        <f>IF(_xlfn.IFNA(INDEX(ShrinkageData!H:H,MATCH(J2469,ShrinkageData!H:H,0)), 0) = 0, 0, 1)</f>
        <v>0</v>
      </c>
      <c r="P2469" s="7">
        <v>0</v>
      </c>
      <c r="Q2469">
        <f t="shared" si="124"/>
        <v>1</v>
      </c>
      <c r="R2469" s="2">
        <v>43600</v>
      </c>
      <c r="S2469" s="16">
        <f t="shared" si="125"/>
        <v>163</v>
      </c>
    </row>
    <row r="2470" spans="1:19" x14ac:dyDescent="0.2">
      <c r="A2470" t="str">
        <f>INDEX(FamilyPlateData!$A:$A,MATCH($I2470,FamilyPlateData!$H:$H,0))</f>
        <v>F03M03</v>
      </c>
      <c r="B2470" t="str">
        <f>INDEX(FamilyPlateData!$C:$C,MATCH($I2470,FamilyPlateData!$H:$H,0))</f>
        <v>03</v>
      </c>
      <c r="C2470" t="str">
        <f>INDEX(FamilyPlateData!$D:$D,MATCH($I2470,FamilyPlateData!$H:$H,0))</f>
        <v>03</v>
      </c>
      <c r="D2470">
        <f>INDEX(FamilyPlateData!$B:$B,MATCH($I2470,FamilyPlateData!$H:$H,0))</f>
        <v>1</v>
      </c>
      <c r="E2470">
        <v>1</v>
      </c>
      <c r="F2470" s="19">
        <v>105</v>
      </c>
      <c r="G2470" t="s">
        <v>4</v>
      </c>
      <c r="H2470" s="5">
        <v>6</v>
      </c>
      <c r="I2470" t="s">
        <v>469</v>
      </c>
      <c r="J2470" s="15" t="str">
        <f t="shared" si="123"/>
        <v>1-105D-6</v>
      </c>
      <c r="K2470">
        <f>INDEX(FamilyPlateData!I:I,MATCH(I2470,FamilyPlateData!H:H,0))</f>
        <v>5</v>
      </c>
      <c r="L2470" t="str">
        <f>INDEX(FamilyPlateData!J:J,MATCH(I2470,FamilyPlateData!H:H,0))</f>
        <v>n/a</v>
      </c>
      <c r="M2470">
        <v>1</v>
      </c>
      <c r="N2470" s="7">
        <v>1</v>
      </c>
      <c r="O2470">
        <f>IF(_xlfn.IFNA(INDEX(ShrinkageData!H:H,MATCH(J2470,ShrinkageData!H:H,0)), 0) = 0, 0, 1)</f>
        <v>0</v>
      </c>
      <c r="P2470" s="7">
        <v>0</v>
      </c>
      <c r="Q2470">
        <f t="shared" si="124"/>
        <v>1</v>
      </c>
      <c r="R2470" s="2">
        <v>43600</v>
      </c>
      <c r="S2470" s="16">
        <f t="shared" si="125"/>
        <v>163</v>
      </c>
    </row>
    <row r="2471" spans="1:19" x14ac:dyDescent="0.2">
      <c r="A2471" t="str">
        <f>INDEX(FamilyPlateData!$A:$A,MATCH($I2471,FamilyPlateData!$H:$H,0))</f>
        <v>F05M06</v>
      </c>
      <c r="B2471" t="str">
        <f>INDEX(FamilyPlateData!$C:$C,MATCH($I2471,FamilyPlateData!$H:$H,0))</f>
        <v>05</v>
      </c>
      <c r="C2471" t="str">
        <f>INDEX(FamilyPlateData!$D:$D,MATCH($I2471,FamilyPlateData!$H:$H,0))</f>
        <v>06</v>
      </c>
      <c r="D2471">
        <f>INDEX(FamilyPlateData!$B:$B,MATCH($I2471,FamilyPlateData!$H:$H,0))</f>
        <v>2</v>
      </c>
      <c r="E2471">
        <v>1</v>
      </c>
      <c r="F2471" s="19">
        <v>106</v>
      </c>
      <c r="G2471" t="s">
        <v>1</v>
      </c>
      <c r="H2471" s="5">
        <v>1</v>
      </c>
      <c r="I2471" t="s">
        <v>470</v>
      </c>
      <c r="J2471" s="15" t="str">
        <f t="shared" si="123"/>
        <v>1-106A-1</v>
      </c>
      <c r="K2471">
        <f>INDEX(FamilyPlateData!I:I,MATCH(I2471,FamilyPlateData!H:H,0))</f>
        <v>5</v>
      </c>
      <c r="L2471" t="str">
        <f>INDEX(FamilyPlateData!J:J,MATCH(I2471,FamilyPlateData!H:H,0))</f>
        <v>A1</v>
      </c>
      <c r="M2471">
        <v>1</v>
      </c>
      <c r="N2471">
        <v>1</v>
      </c>
      <c r="O2471">
        <f>IF(_xlfn.IFNA(INDEX(ShrinkageData!H:H,MATCH(J2471,ShrinkageData!H:H,0)), 0) = 0, 0, 1)</f>
        <v>1</v>
      </c>
      <c r="P2471">
        <v>0</v>
      </c>
      <c r="Q2471">
        <f t="shared" si="124"/>
        <v>0</v>
      </c>
      <c r="R2471" s="1">
        <v>43585</v>
      </c>
      <c r="S2471" s="16">
        <f t="shared" si="125"/>
        <v>148</v>
      </c>
    </row>
    <row r="2472" spans="1:19" x14ac:dyDescent="0.2">
      <c r="A2472" t="str">
        <f>INDEX(FamilyPlateData!$A:$A,MATCH($I2472,FamilyPlateData!$H:$H,0))</f>
        <v>F05M06</v>
      </c>
      <c r="B2472" t="str">
        <f>INDEX(FamilyPlateData!$C:$C,MATCH($I2472,FamilyPlateData!$H:$H,0))</f>
        <v>05</v>
      </c>
      <c r="C2472" t="str">
        <f>INDEX(FamilyPlateData!$D:$D,MATCH($I2472,FamilyPlateData!$H:$H,0))</f>
        <v>06</v>
      </c>
      <c r="D2472">
        <f>INDEX(FamilyPlateData!$B:$B,MATCH($I2472,FamilyPlateData!$H:$H,0))</f>
        <v>2</v>
      </c>
      <c r="E2472">
        <v>1</v>
      </c>
      <c r="F2472" s="19">
        <v>106</v>
      </c>
      <c r="G2472" t="s">
        <v>1</v>
      </c>
      <c r="H2472" s="5">
        <v>2</v>
      </c>
      <c r="I2472" t="s">
        <v>470</v>
      </c>
      <c r="J2472" s="15" t="str">
        <f t="shared" si="123"/>
        <v>1-106A-2</v>
      </c>
      <c r="K2472">
        <f>INDEX(FamilyPlateData!I:I,MATCH(I2472,FamilyPlateData!H:H,0))</f>
        <v>5</v>
      </c>
      <c r="L2472" t="str">
        <f>INDEX(FamilyPlateData!J:J,MATCH(I2472,FamilyPlateData!H:H,0))</f>
        <v>A1</v>
      </c>
      <c r="M2472">
        <v>1</v>
      </c>
      <c r="N2472">
        <v>1</v>
      </c>
      <c r="O2472">
        <f>IF(_xlfn.IFNA(INDEX(ShrinkageData!H:H,MATCH(J2472,ShrinkageData!H:H,0)), 0) = 0, 0, 1)</f>
        <v>0</v>
      </c>
      <c r="P2472">
        <v>0</v>
      </c>
      <c r="Q2472">
        <f t="shared" si="124"/>
        <v>1</v>
      </c>
      <c r="R2472" s="1">
        <v>43595</v>
      </c>
      <c r="S2472" s="16">
        <f t="shared" si="125"/>
        <v>158</v>
      </c>
    </row>
    <row r="2473" spans="1:19" x14ac:dyDescent="0.2">
      <c r="A2473" t="str">
        <f>INDEX(FamilyPlateData!$A:$A,MATCH($I2473,FamilyPlateData!$H:$H,0))</f>
        <v>F05M06</v>
      </c>
      <c r="B2473" t="str">
        <f>INDEX(FamilyPlateData!$C:$C,MATCH($I2473,FamilyPlateData!$H:$H,0))</f>
        <v>05</v>
      </c>
      <c r="C2473" t="str">
        <f>INDEX(FamilyPlateData!$D:$D,MATCH($I2473,FamilyPlateData!$H:$H,0))</f>
        <v>06</v>
      </c>
      <c r="D2473">
        <f>INDEX(FamilyPlateData!$B:$B,MATCH($I2473,FamilyPlateData!$H:$H,0))</f>
        <v>2</v>
      </c>
      <c r="E2473">
        <v>1</v>
      </c>
      <c r="F2473" s="19">
        <v>106</v>
      </c>
      <c r="G2473" t="s">
        <v>1</v>
      </c>
      <c r="H2473" s="5">
        <v>3</v>
      </c>
      <c r="I2473" t="s">
        <v>470</v>
      </c>
      <c r="J2473" s="15" t="str">
        <f t="shared" si="123"/>
        <v>1-106A-3</v>
      </c>
      <c r="K2473">
        <f>INDEX(FamilyPlateData!I:I,MATCH(I2473,FamilyPlateData!H:H,0))</f>
        <v>5</v>
      </c>
      <c r="L2473" t="str">
        <f>INDEX(FamilyPlateData!J:J,MATCH(I2473,FamilyPlateData!H:H,0))</f>
        <v>A1</v>
      </c>
      <c r="M2473">
        <v>1</v>
      </c>
      <c r="N2473" s="7">
        <v>1</v>
      </c>
      <c r="O2473">
        <f>IF(_xlfn.IFNA(INDEX(ShrinkageData!H:H,MATCH(J2473,ShrinkageData!H:H,0)), 0) = 0, 0, 1)</f>
        <v>0</v>
      </c>
      <c r="P2473" s="7">
        <v>0</v>
      </c>
      <c r="Q2473">
        <f t="shared" si="124"/>
        <v>1</v>
      </c>
      <c r="R2473" s="2">
        <v>43600</v>
      </c>
      <c r="S2473" s="16">
        <f t="shared" si="125"/>
        <v>163</v>
      </c>
    </row>
    <row r="2474" spans="1:19" x14ac:dyDescent="0.2">
      <c r="A2474" t="str">
        <f>INDEX(FamilyPlateData!$A:$A,MATCH($I2474,FamilyPlateData!$H:$H,0))</f>
        <v>F05M06</v>
      </c>
      <c r="B2474" t="str">
        <f>INDEX(FamilyPlateData!$C:$C,MATCH($I2474,FamilyPlateData!$H:$H,0))</f>
        <v>05</v>
      </c>
      <c r="C2474" t="str">
        <f>INDEX(FamilyPlateData!$D:$D,MATCH($I2474,FamilyPlateData!$H:$H,0))</f>
        <v>06</v>
      </c>
      <c r="D2474">
        <f>INDEX(FamilyPlateData!$B:$B,MATCH($I2474,FamilyPlateData!$H:$H,0))</f>
        <v>2</v>
      </c>
      <c r="E2474">
        <v>1</v>
      </c>
      <c r="F2474" s="19">
        <v>106</v>
      </c>
      <c r="G2474" t="s">
        <v>1</v>
      </c>
      <c r="H2474" s="5">
        <v>4</v>
      </c>
      <c r="I2474" t="s">
        <v>470</v>
      </c>
      <c r="J2474" s="15" t="str">
        <f t="shared" si="123"/>
        <v>1-106A-4</v>
      </c>
      <c r="K2474">
        <f>INDEX(FamilyPlateData!I:I,MATCH(I2474,FamilyPlateData!H:H,0))</f>
        <v>5</v>
      </c>
      <c r="L2474" t="str">
        <f>INDEX(FamilyPlateData!J:J,MATCH(I2474,FamilyPlateData!H:H,0))</f>
        <v>A1</v>
      </c>
      <c r="M2474">
        <v>1</v>
      </c>
      <c r="N2474" s="7">
        <v>1</v>
      </c>
      <c r="O2474">
        <f>IF(_xlfn.IFNA(INDEX(ShrinkageData!H:H,MATCH(J2474,ShrinkageData!H:H,0)), 0) = 0, 0, 1)</f>
        <v>0</v>
      </c>
      <c r="P2474" s="7">
        <v>0</v>
      </c>
      <c r="Q2474">
        <f t="shared" si="124"/>
        <v>1</v>
      </c>
      <c r="R2474" s="2">
        <v>43600</v>
      </c>
      <c r="S2474" s="16">
        <f t="shared" si="125"/>
        <v>163</v>
      </c>
    </row>
    <row r="2475" spans="1:19" x14ac:dyDescent="0.2">
      <c r="A2475" t="str">
        <f>INDEX(FamilyPlateData!$A:$A,MATCH($I2475,FamilyPlateData!$H:$H,0))</f>
        <v>F05M06</v>
      </c>
      <c r="B2475" t="str">
        <f>INDEX(FamilyPlateData!$C:$C,MATCH($I2475,FamilyPlateData!$H:$H,0))</f>
        <v>05</v>
      </c>
      <c r="C2475" t="str">
        <f>INDEX(FamilyPlateData!$D:$D,MATCH($I2475,FamilyPlateData!$H:$H,0))</f>
        <v>06</v>
      </c>
      <c r="D2475">
        <f>INDEX(FamilyPlateData!$B:$B,MATCH($I2475,FamilyPlateData!$H:$H,0))</f>
        <v>2</v>
      </c>
      <c r="E2475">
        <v>1</v>
      </c>
      <c r="F2475" s="19">
        <v>106</v>
      </c>
      <c r="G2475" t="s">
        <v>1</v>
      </c>
      <c r="H2475" s="5">
        <v>5</v>
      </c>
      <c r="I2475" t="s">
        <v>470</v>
      </c>
      <c r="J2475" s="15" t="str">
        <f t="shared" si="123"/>
        <v>1-106A-5</v>
      </c>
      <c r="K2475">
        <f>INDEX(FamilyPlateData!I:I,MATCH(I2475,FamilyPlateData!H:H,0))</f>
        <v>5</v>
      </c>
      <c r="L2475" t="str">
        <f>INDEX(FamilyPlateData!J:J,MATCH(I2475,FamilyPlateData!H:H,0))</f>
        <v>A1</v>
      </c>
      <c r="M2475">
        <v>1</v>
      </c>
      <c r="N2475" s="7">
        <v>1</v>
      </c>
      <c r="O2475">
        <f>IF(_xlfn.IFNA(INDEX(ShrinkageData!H:H,MATCH(J2475,ShrinkageData!H:H,0)), 0) = 0, 0, 1)</f>
        <v>0</v>
      </c>
      <c r="P2475" s="7">
        <v>0</v>
      </c>
      <c r="Q2475">
        <f t="shared" si="124"/>
        <v>1</v>
      </c>
      <c r="R2475" s="2">
        <v>43600</v>
      </c>
      <c r="S2475" s="16">
        <f t="shared" si="125"/>
        <v>163</v>
      </c>
    </row>
    <row r="2476" spans="1:19" x14ac:dyDescent="0.2">
      <c r="A2476" t="str">
        <f>INDEX(FamilyPlateData!$A:$A,MATCH($I2476,FamilyPlateData!$H:$H,0))</f>
        <v>F05M06</v>
      </c>
      <c r="B2476" t="str">
        <f>INDEX(FamilyPlateData!$C:$C,MATCH($I2476,FamilyPlateData!$H:$H,0))</f>
        <v>05</v>
      </c>
      <c r="C2476" t="str">
        <f>INDEX(FamilyPlateData!$D:$D,MATCH($I2476,FamilyPlateData!$H:$H,0))</f>
        <v>06</v>
      </c>
      <c r="D2476">
        <f>INDEX(FamilyPlateData!$B:$B,MATCH($I2476,FamilyPlateData!$H:$H,0))</f>
        <v>2</v>
      </c>
      <c r="E2476">
        <v>1</v>
      </c>
      <c r="F2476" s="19">
        <v>106</v>
      </c>
      <c r="G2476" t="s">
        <v>1</v>
      </c>
      <c r="H2476" s="5">
        <v>6</v>
      </c>
      <c r="I2476" t="s">
        <v>470</v>
      </c>
      <c r="J2476" s="15" t="str">
        <f t="shared" si="123"/>
        <v>1-106A-6</v>
      </c>
      <c r="K2476">
        <f>INDEX(FamilyPlateData!I:I,MATCH(I2476,FamilyPlateData!H:H,0))</f>
        <v>5</v>
      </c>
      <c r="L2476" t="str">
        <f>INDEX(FamilyPlateData!J:J,MATCH(I2476,FamilyPlateData!H:H,0))</f>
        <v>A1</v>
      </c>
      <c r="M2476">
        <v>1</v>
      </c>
      <c r="N2476">
        <v>1</v>
      </c>
      <c r="O2476">
        <f>IF(_xlfn.IFNA(INDEX(ShrinkageData!H:H,MATCH(J2476,ShrinkageData!H:H,0)), 0) = 0, 0, 1)</f>
        <v>1</v>
      </c>
      <c r="P2476">
        <v>0</v>
      </c>
      <c r="Q2476">
        <f t="shared" si="124"/>
        <v>0</v>
      </c>
      <c r="R2476" s="1">
        <v>43591</v>
      </c>
      <c r="S2476" s="16">
        <f t="shared" si="125"/>
        <v>154</v>
      </c>
    </row>
    <row r="2477" spans="1:19" x14ac:dyDescent="0.2">
      <c r="A2477" t="str">
        <f>INDEX(FamilyPlateData!$A:$A,MATCH($I2477,FamilyPlateData!$H:$H,0))</f>
        <v>F05M06</v>
      </c>
      <c r="B2477" t="str">
        <f>INDEX(FamilyPlateData!$C:$C,MATCH($I2477,FamilyPlateData!$H:$H,0))</f>
        <v>05</v>
      </c>
      <c r="C2477" t="str">
        <f>INDEX(FamilyPlateData!$D:$D,MATCH($I2477,FamilyPlateData!$H:$H,0))</f>
        <v>06</v>
      </c>
      <c r="D2477">
        <f>INDEX(FamilyPlateData!$B:$B,MATCH($I2477,FamilyPlateData!$H:$H,0))</f>
        <v>2</v>
      </c>
      <c r="E2477">
        <v>1</v>
      </c>
      <c r="F2477" s="19">
        <v>106</v>
      </c>
      <c r="G2477" t="s">
        <v>2</v>
      </c>
      <c r="H2477" s="5">
        <v>1</v>
      </c>
      <c r="I2477" t="s">
        <v>471</v>
      </c>
      <c r="J2477" s="15" t="str">
        <f t="shared" si="123"/>
        <v>1-106B-1</v>
      </c>
      <c r="K2477">
        <f>INDEX(FamilyPlateData!I:I,MATCH(I2477,FamilyPlateData!H:H,0))</f>
        <v>5</v>
      </c>
      <c r="L2477" t="str">
        <f>INDEX(FamilyPlateData!J:J,MATCH(I2477,FamilyPlateData!H:H,0))</f>
        <v>A1</v>
      </c>
      <c r="M2477">
        <v>1</v>
      </c>
      <c r="N2477">
        <v>1</v>
      </c>
      <c r="O2477">
        <f>IF(_xlfn.IFNA(INDEX(ShrinkageData!H:H,MATCH(J2477,ShrinkageData!H:H,0)), 0) = 0, 0, 1)</f>
        <v>0</v>
      </c>
      <c r="P2477">
        <v>0</v>
      </c>
      <c r="Q2477">
        <f t="shared" si="124"/>
        <v>1</v>
      </c>
      <c r="R2477" s="1">
        <v>43595</v>
      </c>
      <c r="S2477" s="16">
        <f t="shared" si="125"/>
        <v>158</v>
      </c>
    </row>
    <row r="2478" spans="1:19" x14ac:dyDescent="0.2">
      <c r="A2478" t="str">
        <f>INDEX(FamilyPlateData!$A:$A,MATCH($I2478,FamilyPlateData!$H:$H,0))</f>
        <v>F05M06</v>
      </c>
      <c r="B2478" t="str">
        <f>INDEX(FamilyPlateData!$C:$C,MATCH($I2478,FamilyPlateData!$H:$H,0))</f>
        <v>05</v>
      </c>
      <c r="C2478" t="str">
        <f>INDEX(FamilyPlateData!$D:$D,MATCH($I2478,FamilyPlateData!$H:$H,0))</f>
        <v>06</v>
      </c>
      <c r="D2478">
        <f>INDEX(FamilyPlateData!$B:$B,MATCH($I2478,FamilyPlateData!$H:$H,0))</f>
        <v>2</v>
      </c>
      <c r="E2478">
        <v>1</v>
      </c>
      <c r="F2478" s="19">
        <v>106</v>
      </c>
      <c r="G2478" t="s">
        <v>2</v>
      </c>
      <c r="H2478" s="5">
        <v>2</v>
      </c>
      <c r="I2478" t="s">
        <v>471</v>
      </c>
      <c r="J2478" s="15" t="str">
        <f t="shared" si="123"/>
        <v>1-106B-2</v>
      </c>
      <c r="K2478">
        <f>INDEX(FamilyPlateData!I:I,MATCH(I2478,FamilyPlateData!H:H,0))</f>
        <v>5</v>
      </c>
      <c r="L2478" t="str">
        <f>INDEX(FamilyPlateData!J:J,MATCH(I2478,FamilyPlateData!H:H,0))</f>
        <v>A1</v>
      </c>
      <c r="M2478">
        <v>1</v>
      </c>
      <c r="N2478" s="7">
        <v>1</v>
      </c>
      <c r="O2478">
        <f>IF(_xlfn.IFNA(INDEX(ShrinkageData!H:H,MATCH(J2478,ShrinkageData!H:H,0)), 0) = 0, 0, 1)</f>
        <v>0</v>
      </c>
      <c r="P2478" s="7">
        <v>0</v>
      </c>
      <c r="Q2478">
        <f t="shared" si="124"/>
        <v>1</v>
      </c>
      <c r="R2478" s="2">
        <v>43600</v>
      </c>
      <c r="S2478" s="16">
        <f t="shared" si="125"/>
        <v>163</v>
      </c>
    </row>
    <row r="2479" spans="1:19" x14ac:dyDescent="0.2">
      <c r="A2479" t="str">
        <f>INDEX(FamilyPlateData!$A:$A,MATCH($I2479,FamilyPlateData!$H:$H,0))</f>
        <v>F05M06</v>
      </c>
      <c r="B2479" t="str">
        <f>INDEX(FamilyPlateData!$C:$C,MATCH($I2479,FamilyPlateData!$H:$H,0))</f>
        <v>05</v>
      </c>
      <c r="C2479" t="str">
        <f>INDEX(FamilyPlateData!$D:$D,MATCH($I2479,FamilyPlateData!$H:$H,0))</f>
        <v>06</v>
      </c>
      <c r="D2479">
        <f>INDEX(FamilyPlateData!$B:$B,MATCH($I2479,FamilyPlateData!$H:$H,0))</f>
        <v>2</v>
      </c>
      <c r="E2479">
        <v>1</v>
      </c>
      <c r="F2479" s="19">
        <v>106</v>
      </c>
      <c r="G2479" t="s">
        <v>2</v>
      </c>
      <c r="H2479" s="5">
        <v>3</v>
      </c>
      <c r="I2479" t="s">
        <v>471</v>
      </c>
      <c r="J2479" s="15" t="str">
        <f t="shared" si="123"/>
        <v>1-106B-3</v>
      </c>
      <c r="K2479">
        <f>INDEX(FamilyPlateData!I:I,MATCH(I2479,FamilyPlateData!H:H,0))</f>
        <v>5</v>
      </c>
      <c r="L2479" t="str">
        <f>INDEX(FamilyPlateData!J:J,MATCH(I2479,FamilyPlateData!H:H,0))</f>
        <v>A1</v>
      </c>
      <c r="M2479">
        <v>1</v>
      </c>
      <c r="N2479" s="7">
        <v>1</v>
      </c>
      <c r="O2479">
        <f>IF(_xlfn.IFNA(INDEX(ShrinkageData!H:H,MATCH(J2479,ShrinkageData!H:H,0)), 0) = 0, 0, 1)</f>
        <v>0</v>
      </c>
      <c r="P2479" s="7">
        <v>0</v>
      </c>
      <c r="Q2479">
        <f t="shared" si="124"/>
        <v>1</v>
      </c>
      <c r="R2479" s="2">
        <v>43600</v>
      </c>
      <c r="S2479" s="16">
        <f t="shared" si="125"/>
        <v>163</v>
      </c>
    </row>
    <row r="2480" spans="1:19" x14ac:dyDescent="0.2">
      <c r="A2480" t="str">
        <f>INDEX(FamilyPlateData!$A:$A,MATCH($I2480,FamilyPlateData!$H:$H,0))</f>
        <v>F05M06</v>
      </c>
      <c r="B2480" t="str">
        <f>INDEX(FamilyPlateData!$C:$C,MATCH($I2480,FamilyPlateData!$H:$H,0))</f>
        <v>05</v>
      </c>
      <c r="C2480" t="str">
        <f>INDEX(FamilyPlateData!$D:$D,MATCH($I2480,FamilyPlateData!$H:$H,0))</f>
        <v>06</v>
      </c>
      <c r="D2480">
        <f>INDEX(FamilyPlateData!$B:$B,MATCH($I2480,FamilyPlateData!$H:$H,0))</f>
        <v>2</v>
      </c>
      <c r="E2480">
        <v>1</v>
      </c>
      <c r="F2480" s="19">
        <v>106</v>
      </c>
      <c r="G2480" t="s">
        <v>2</v>
      </c>
      <c r="H2480" s="5">
        <v>4</v>
      </c>
      <c r="I2480" t="s">
        <v>471</v>
      </c>
      <c r="J2480" s="15" t="str">
        <f t="shared" si="123"/>
        <v>1-106B-4</v>
      </c>
      <c r="K2480">
        <f>INDEX(FamilyPlateData!I:I,MATCH(I2480,FamilyPlateData!H:H,0))</f>
        <v>5</v>
      </c>
      <c r="L2480" t="str">
        <f>INDEX(FamilyPlateData!J:J,MATCH(I2480,FamilyPlateData!H:H,0))</f>
        <v>A1</v>
      </c>
      <c r="M2480">
        <v>1</v>
      </c>
      <c r="N2480">
        <v>1</v>
      </c>
      <c r="O2480">
        <f>IF(_xlfn.IFNA(INDEX(ShrinkageData!H:H,MATCH(J2480,ShrinkageData!H:H,0)), 0) = 0, 0, 1)</f>
        <v>0</v>
      </c>
      <c r="P2480">
        <v>0</v>
      </c>
      <c r="Q2480">
        <f t="shared" si="124"/>
        <v>1</v>
      </c>
      <c r="R2480" s="1">
        <v>43595</v>
      </c>
      <c r="S2480" s="16">
        <f t="shared" si="125"/>
        <v>158</v>
      </c>
    </row>
    <row r="2481" spans="1:19" x14ac:dyDescent="0.2">
      <c r="A2481" t="str">
        <f>INDEX(FamilyPlateData!$A:$A,MATCH($I2481,FamilyPlateData!$H:$H,0))</f>
        <v>F05M06</v>
      </c>
      <c r="B2481" t="str">
        <f>INDEX(FamilyPlateData!$C:$C,MATCH($I2481,FamilyPlateData!$H:$H,0))</f>
        <v>05</v>
      </c>
      <c r="C2481" t="str">
        <f>INDEX(FamilyPlateData!$D:$D,MATCH($I2481,FamilyPlateData!$H:$H,0))</f>
        <v>06</v>
      </c>
      <c r="D2481">
        <f>INDEX(FamilyPlateData!$B:$B,MATCH($I2481,FamilyPlateData!$H:$H,0))</f>
        <v>2</v>
      </c>
      <c r="E2481">
        <v>1</v>
      </c>
      <c r="F2481" s="19">
        <v>106</v>
      </c>
      <c r="G2481" t="s">
        <v>2</v>
      </c>
      <c r="H2481" s="5">
        <v>5</v>
      </c>
      <c r="I2481" t="s">
        <v>471</v>
      </c>
      <c r="J2481" s="15" t="str">
        <f t="shared" si="123"/>
        <v>1-106B-5</v>
      </c>
      <c r="K2481">
        <f>INDEX(FamilyPlateData!I:I,MATCH(I2481,FamilyPlateData!H:H,0))</f>
        <v>5</v>
      </c>
      <c r="L2481" t="str">
        <f>INDEX(FamilyPlateData!J:J,MATCH(I2481,FamilyPlateData!H:H,0))</f>
        <v>A1</v>
      </c>
      <c r="M2481">
        <v>1</v>
      </c>
      <c r="N2481">
        <v>1</v>
      </c>
      <c r="O2481">
        <f>IF(_xlfn.IFNA(INDEX(ShrinkageData!H:H,MATCH(J2481,ShrinkageData!H:H,0)), 0) = 0, 0, 1)</f>
        <v>0</v>
      </c>
      <c r="P2481">
        <v>0</v>
      </c>
      <c r="Q2481">
        <f t="shared" si="124"/>
        <v>1</v>
      </c>
      <c r="R2481" s="1">
        <v>43593</v>
      </c>
      <c r="S2481" s="16">
        <f t="shared" si="125"/>
        <v>156</v>
      </c>
    </row>
    <row r="2482" spans="1:19" x14ac:dyDescent="0.2">
      <c r="A2482" t="str">
        <f>INDEX(FamilyPlateData!$A:$A,MATCH($I2482,FamilyPlateData!$H:$H,0))</f>
        <v>F05M06</v>
      </c>
      <c r="B2482" t="str">
        <f>INDEX(FamilyPlateData!$C:$C,MATCH($I2482,FamilyPlateData!$H:$H,0))</f>
        <v>05</v>
      </c>
      <c r="C2482" t="str">
        <f>INDEX(FamilyPlateData!$D:$D,MATCH($I2482,FamilyPlateData!$H:$H,0))</f>
        <v>06</v>
      </c>
      <c r="D2482">
        <f>INDEX(FamilyPlateData!$B:$B,MATCH($I2482,FamilyPlateData!$H:$H,0))</f>
        <v>2</v>
      </c>
      <c r="E2482">
        <v>1</v>
      </c>
      <c r="F2482" s="19">
        <v>106</v>
      </c>
      <c r="G2482" t="s">
        <v>2</v>
      </c>
      <c r="H2482" s="5">
        <v>6</v>
      </c>
      <c r="I2482" t="s">
        <v>471</v>
      </c>
      <c r="J2482" s="15" t="str">
        <f t="shared" si="123"/>
        <v>1-106B-6</v>
      </c>
      <c r="K2482">
        <f>INDEX(FamilyPlateData!I:I,MATCH(I2482,FamilyPlateData!H:H,0))</f>
        <v>5</v>
      </c>
      <c r="L2482" t="str">
        <f>INDEX(FamilyPlateData!J:J,MATCH(I2482,FamilyPlateData!H:H,0))</f>
        <v>A1</v>
      </c>
      <c r="M2482">
        <v>1</v>
      </c>
      <c r="N2482">
        <v>1</v>
      </c>
      <c r="O2482">
        <f>IF(_xlfn.IFNA(INDEX(ShrinkageData!H:H,MATCH(J2482,ShrinkageData!H:H,0)), 0) = 0, 0, 1)</f>
        <v>0</v>
      </c>
      <c r="P2482">
        <v>0</v>
      </c>
      <c r="Q2482">
        <f t="shared" si="124"/>
        <v>1</v>
      </c>
      <c r="R2482" s="1">
        <v>43591</v>
      </c>
      <c r="S2482" s="16">
        <f t="shared" si="125"/>
        <v>154</v>
      </c>
    </row>
    <row r="2483" spans="1:19" x14ac:dyDescent="0.2">
      <c r="A2483" t="str">
        <f>INDEX(FamilyPlateData!$A:$A,MATCH($I2483,FamilyPlateData!$H:$H,0))</f>
        <v>F02M04</v>
      </c>
      <c r="B2483" t="str">
        <f>INDEX(FamilyPlateData!$C:$C,MATCH($I2483,FamilyPlateData!$H:$H,0))</f>
        <v>02</v>
      </c>
      <c r="C2483" t="str">
        <f>INDEX(FamilyPlateData!$D:$D,MATCH($I2483,FamilyPlateData!$H:$H,0))</f>
        <v>04</v>
      </c>
      <c r="D2483">
        <f>INDEX(FamilyPlateData!$B:$B,MATCH($I2483,FamilyPlateData!$H:$H,0))</f>
        <v>1</v>
      </c>
      <c r="E2483">
        <v>1</v>
      </c>
      <c r="F2483" s="19">
        <v>106</v>
      </c>
      <c r="G2483" t="s">
        <v>3</v>
      </c>
      <c r="H2483" s="5">
        <v>1</v>
      </c>
      <c r="I2483" t="s">
        <v>472</v>
      </c>
      <c r="J2483" s="15" t="str">
        <f t="shared" si="123"/>
        <v>1-106C-1</v>
      </c>
      <c r="K2483">
        <f>INDEX(FamilyPlateData!I:I,MATCH(I2483,FamilyPlateData!H:H,0))</f>
        <v>5</v>
      </c>
      <c r="L2483" t="str">
        <f>INDEX(FamilyPlateData!J:J,MATCH(I2483,FamilyPlateData!H:H,0))</f>
        <v>A4</v>
      </c>
      <c r="M2483">
        <v>1</v>
      </c>
      <c r="N2483">
        <v>1</v>
      </c>
      <c r="O2483">
        <f>IF(_xlfn.IFNA(INDEX(ShrinkageData!H:H,MATCH(J2483,ShrinkageData!H:H,0)), 0) = 0, 0, 1)</f>
        <v>0</v>
      </c>
      <c r="P2483">
        <v>0</v>
      </c>
      <c r="Q2483">
        <f t="shared" si="124"/>
        <v>1</v>
      </c>
      <c r="R2483" s="1">
        <v>43595</v>
      </c>
      <c r="S2483" s="16">
        <f t="shared" si="125"/>
        <v>158</v>
      </c>
    </row>
    <row r="2484" spans="1:19" x14ac:dyDescent="0.2">
      <c r="A2484" t="str">
        <f>INDEX(FamilyPlateData!$A:$A,MATCH($I2484,FamilyPlateData!$H:$H,0))</f>
        <v>F02M04</v>
      </c>
      <c r="B2484" t="str">
        <f>INDEX(FamilyPlateData!$C:$C,MATCH($I2484,FamilyPlateData!$H:$H,0))</f>
        <v>02</v>
      </c>
      <c r="C2484" t="str">
        <f>INDEX(FamilyPlateData!$D:$D,MATCH($I2484,FamilyPlateData!$H:$H,0))</f>
        <v>04</v>
      </c>
      <c r="D2484">
        <f>INDEX(FamilyPlateData!$B:$B,MATCH($I2484,FamilyPlateData!$H:$H,0))</f>
        <v>1</v>
      </c>
      <c r="E2484">
        <v>1</v>
      </c>
      <c r="F2484" s="19">
        <v>106</v>
      </c>
      <c r="G2484" t="s">
        <v>3</v>
      </c>
      <c r="H2484" s="5">
        <v>2</v>
      </c>
      <c r="I2484" t="s">
        <v>472</v>
      </c>
      <c r="J2484" s="15" t="str">
        <f t="shared" si="123"/>
        <v>1-106C-2</v>
      </c>
      <c r="K2484">
        <f>INDEX(FamilyPlateData!I:I,MATCH(I2484,FamilyPlateData!H:H,0))</f>
        <v>5</v>
      </c>
      <c r="L2484" t="str">
        <f>INDEX(FamilyPlateData!J:J,MATCH(I2484,FamilyPlateData!H:H,0))</f>
        <v>A4</v>
      </c>
      <c r="M2484">
        <v>1</v>
      </c>
      <c r="N2484" s="7">
        <v>1</v>
      </c>
      <c r="O2484">
        <f>IF(_xlfn.IFNA(INDEX(ShrinkageData!H:H,MATCH(J2484,ShrinkageData!H:H,0)), 0) = 0, 0, 1)</f>
        <v>0</v>
      </c>
      <c r="P2484" s="7">
        <v>0</v>
      </c>
      <c r="Q2484">
        <f t="shared" si="124"/>
        <v>1</v>
      </c>
      <c r="R2484" s="2">
        <v>43600</v>
      </c>
      <c r="S2484" s="16">
        <f t="shared" si="125"/>
        <v>163</v>
      </c>
    </row>
    <row r="2485" spans="1:19" x14ac:dyDescent="0.2">
      <c r="A2485" t="str">
        <f>INDEX(FamilyPlateData!$A:$A,MATCH($I2485,FamilyPlateData!$H:$H,0))</f>
        <v>F02M04</v>
      </c>
      <c r="B2485" t="str">
        <f>INDEX(FamilyPlateData!$C:$C,MATCH($I2485,FamilyPlateData!$H:$H,0))</f>
        <v>02</v>
      </c>
      <c r="C2485" t="str">
        <f>INDEX(FamilyPlateData!$D:$D,MATCH($I2485,FamilyPlateData!$H:$H,0))</f>
        <v>04</v>
      </c>
      <c r="D2485">
        <f>INDEX(FamilyPlateData!$B:$B,MATCH($I2485,FamilyPlateData!$H:$H,0))</f>
        <v>1</v>
      </c>
      <c r="E2485">
        <v>1</v>
      </c>
      <c r="F2485" s="19">
        <v>106</v>
      </c>
      <c r="G2485" t="s">
        <v>3</v>
      </c>
      <c r="H2485" s="5">
        <v>3</v>
      </c>
      <c r="I2485" t="s">
        <v>472</v>
      </c>
      <c r="J2485" s="15" t="str">
        <f t="shared" si="123"/>
        <v>1-106C-3</v>
      </c>
      <c r="K2485">
        <f>INDEX(FamilyPlateData!I:I,MATCH(I2485,FamilyPlateData!H:H,0))</f>
        <v>5</v>
      </c>
      <c r="L2485" t="str">
        <f>INDEX(FamilyPlateData!J:J,MATCH(I2485,FamilyPlateData!H:H,0))</f>
        <v>A4</v>
      </c>
      <c r="M2485">
        <v>1</v>
      </c>
      <c r="N2485">
        <v>1</v>
      </c>
      <c r="O2485">
        <f>IF(_xlfn.IFNA(INDEX(ShrinkageData!H:H,MATCH(J2485,ShrinkageData!H:H,0)), 0) = 0, 0, 1)</f>
        <v>0</v>
      </c>
      <c r="P2485">
        <v>0</v>
      </c>
      <c r="Q2485">
        <f t="shared" si="124"/>
        <v>1</v>
      </c>
      <c r="R2485" s="1">
        <v>43593</v>
      </c>
      <c r="S2485" s="16">
        <f t="shared" si="125"/>
        <v>156</v>
      </c>
    </row>
    <row r="2486" spans="1:19" x14ac:dyDescent="0.2">
      <c r="A2486" t="str">
        <f>INDEX(FamilyPlateData!$A:$A,MATCH($I2486,FamilyPlateData!$H:$H,0))</f>
        <v>F02M04</v>
      </c>
      <c r="B2486" t="str">
        <f>INDEX(FamilyPlateData!$C:$C,MATCH($I2486,FamilyPlateData!$H:$H,0))</f>
        <v>02</v>
      </c>
      <c r="C2486" t="str">
        <f>INDEX(FamilyPlateData!$D:$D,MATCH($I2486,FamilyPlateData!$H:$H,0))</f>
        <v>04</v>
      </c>
      <c r="D2486">
        <f>INDEX(FamilyPlateData!$B:$B,MATCH($I2486,FamilyPlateData!$H:$H,0))</f>
        <v>1</v>
      </c>
      <c r="E2486">
        <v>1</v>
      </c>
      <c r="F2486" s="19">
        <v>106</v>
      </c>
      <c r="G2486" t="s">
        <v>3</v>
      </c>
      <c r="H2486" s="5">
        <v>4</v>
      </c>
      <c r="I2486" t="s">
        <v>472</v>
      </c>
      <c r="J2486" s="15" t="str">
        <f t="shared" si="123"/>
        <v>1-106C-4</v>
      </c>
      <c r="K2486">
        <f>INDEX(FamilyPlateData!I:I,MATCH(I2486,FamilyPlateData!H:H,0))</f>
        <v>5</v>
      </c>
      <c r="L2486" t="str">
        <f>INDEX(FamilyPlateData!J:J,MATCH(I2486,FamilyPlateData!H:H,0))</f>
        <v>A4</v>
      </c>
      <c r="M2486">
        <v>1</v>
      </c>
      <c r="N2486">
        <v>1</v>
      </c>
      <c r="O2486">
        <f>IF(_xlfn.IFNA(INDEX(ShrinkageData!H:H,MATCH(J2486,ShrinkageData!H:H,0)), 0) = 0, 0, 1)</f>
        <v>0</v>
      </c>
      <c r="P2486">
        <v>0</v>
      </c>
      <c r="Q2486">
        <f t="shared" si="124"/>
        <v>1</v>
      </c>
      <c r="R2486" s="1">
        <v>43593</v>
      </c>
      <c r="S2486" s="16">
        <f t="shared" si="125"/>
        <v>156</v>
      </c>
    </row>
    <row r="2487" spans="1:19" x14ac:dyDescent="0.2">
      <c r="A2487" t="str">
        <f>INDEX(FamilyPlateData!$A:$A,MATCH($I2487,FamilyPlateData!$H:$H,0))</f>
        <v>F02M04</v>
      </c>
      <c r="B2487" t="str">
        <f>INDEX(FamilyPlateData!$C:$C,MATCH($I2487,FamilyPlateData!$H:$H,0))</f>
        <v>02</v>
      </c>
      <c r="C2487" t="str">
        <f>INDEX(FamilyPlateData!$D:$D,MATCH($I2487,FamilyPlateData!$H:$H,0))</f>
        <v>04</v>
      </c>
      <c r="D2487">
        <f>INDEX(FamilyPlateData!$B:$B,MATCH($I2487,FamilyPlateData!$H:$H,0))</f>
        <v>1</v>
      </c>
      <c r="E2487">
        <v>1</v>
      </c>
      <c r="F2487" s="19">
        <v>106</v>
      </c>
      <c r="G2487" t="s">
        <v>3</v>
      </c>
      <c r="H2487" s="5">
        <v>5</v>
      </c>
      <c r="I2487" t="s">
        <v>472</v>
      </c>
      <c r="J2487" s="15" t="str">
        <f t="shared" si="123"/>
        <v>1-106C-5</v>
      </c>
      <c r="K2487">
        <f>INDEX(FamilyPlateData!I:I,MATCH(I2487,FamilyPlateData!H:H,0))</f>
        <v>5</v>
      </c>
      <c r="L2487" t="str">
        <f>INDEX(FamilyPlateData!J:J,MATCH(I2487,FamilyPlateData!H:H,0))</f>
        <v>A4</v>
      </c>
      <c r="M2487">
        <v>1</v>
      </c>
      <c r="N2487" s="7">
        <v>1</v>
      </c>
      <c r="O2487">
        <f>IF(_xlfn.IFNA(INDEX(ShrinkageData!H:H,MATCH(J2487,ShrinkageData!H:H,0)), 0) = 0, 0, 1)</f>
        <v>0</v>
      </c>
      <c r="P2487" s="7">
        <v>0</v>
      </c>
      <c r="Q2487">
        <f t="shared" si="124"/>
        <v>1</v>
      </c>
      <c r="R2487" s="2">
        <v>43600</v>
      </c>
      <c r="S2487" s="16">
        <f t="shared" si="125"/>
        <v>163</v>
      </c>
    </row>
    <row r="2488" spans="1:19" x14ac:dyDescent="0.2">
      <c r="A2488" t="str">
        <f>INDEX(FamilyPlateData!$A:$A,MATCH($I2488,FamilyPlateData!$H:$H,0))</f>
        <v>F02M04</v>
      </c>
      <c r="B2488" t="str">
        <f>INDEX(FamilyPlateData!$C:$C,MATCH($I2488,FamilyPlateData!$H:$H,0))</f>
        <v>02</v>
      </c>
      <c r="C2488" t="str">
        <f>INDEX(FamilyPlateData!$D:$D,MATCH($I2488,FamilyPlateData!$H:$H,0))</f>
        <v>04</v>
      </c>
      <c r="D2488">
        <f>INDEX(FamilyPlateData!$B:$B,MATCH($I2488,FamilyPlateData!$H:$H,0))</f>
        <v>1</v>
      </c>
      <c r="E2488">
        <v>1</v>
      </c>
      <c r="F2488" s="19">
        <v>106</v>
      </c>
      <c r="G2488" t="s">
        <v>3</v>
      </c>
      <c r="H2488" s="5">
        <v>6</v>
      </c>
      <c r="I2488" t="s">
        <v>472</v>
      </c>
      <c r="J2488" s="15" t="str">
        <f t="shared" si="123"/>
        <v>1-106C-6</v>
      </c>
      <c r="K2488">
        <f>INDEX(FamilyPlateData!I:I,MATCH(I2488,FamilyPlateData!H:H,0))</f>
        <v>5</v>
      </c>
      <c r="L2488" t="str">
        <f>INDEX(FamilyPlateData!J:J,MATCH(I2488,FamilyPlateData!H:H,0))</f>
        <v>A4</v>
      </c>
      <c r="M2488">
        <v>1</v>
      </c>
      <c r="N2488" s="7">
        <v>1</v>
      </c>
      <c r="O2488">
        <f>IF(_xlfn.IFNA(INDEX(ShrinkageData!H:H,MATCH(J2488,ShrinkageData!H:H,0)), 0) = 0, 0, 1)</f>
        <v>0</v>
      </c>
      <c r="P2488" s="7">
        <v>0</v>
      </c>
      <c r="Q2488">
        <f t="shared" si="124"/>
        <v>1</v>
      </c>
      <c r="R2488" s="2">
        <v>43600</v>
      </c>
      <c r="S2488" s="16">
        <f t="shared" si="125"/>
        <v>163</v>
      </c>
    </row>
    <row r="2489" spans="1:19" x14ac:dyDescent="0.2">
      <c r="A2489" t="str">
        <f>INDEX(FamilyPlateData!$A:$A,MATCH($I2489,FamilyPlateData!$H:$H,0))</f>
        <v>F02M04</v>
      </c>
      <c r="B2489" t="str">
        <f>INDEX(FamilyPlateData!$C:$C,MATCH($I2489,FamilyPlateData!$H:$H,0))</f>
        <v>02</v>
      </c>
      <c r="C2489" t="str">
        <f>INDEX(FamilyPlateData!$D:$D,MATCH($I2489,FamilyPlateData!$H:$H,0))</f>
        <v>04</v>
      </c>
      <c r="D2489">
        <f>INDEX(FamilyPlateData!$B:$B,MATCH($I2489,FamilyPlateData!$H:$H,0))</f>
        <v>1</v>
      </c>
      <c r="E2489">
        <v>1</v>
      </c>
      <c r="F2489" s="19">
        <v>106</v>
      </c>
      <c r="G2489" t="s">
        <v>4</v>
      </c>
      <c r="H2489" s="5">
        <v>1</v>
      </c>
      <c r="I2489" t="s">
        <v>473</v>
      </c>
      <c r="J2489" s="15" t="str">
        <f t="shared" si="123"/>
        <v>1-106D-1</v>
      </c>
      <c r="K2489">
        <f>INDEX(FamilyPlateData!I:I,MATCH(I2489,FamilyPlateData!H:H,0))</f>
        <v>5</v>
      </c>
      <c r="L2489" t="str">
        <f>INDEX(FamilyPlateData!J:J,MATCH(I2489,FamilyPlateData!H:H,0))</f>
        <v>A4</v>
      </c>
      <c r="M2489">
        <v>1</v>
      </c>
      <c r="N2489" s="7">
        <v>1</v>
      </c>
      <c r="O2489">
        <f>IF(_xlfn.IFNA(INDEX(ShrinkageData!H:H,MATCH(J2489,ShrinkageData!H:H,0)), 0) = 0, 0, 1)</f>
        <v>0</v>
      </c>
      <c r="P2489" s="7">
        <v>0</v>
      </c>
      <c r="Q2489">
        <f t="shared" si="124"/>
        <v>1</v>
      </c>
      <c r="R2489" s="2">
        <v>43600</v>
      </c>
      <c r="S2489" s="16">
        <f t="shared" si="125"/>
        <v>163</v>
      </c>
    </row>
    <row r="2490" spans="1:19" x14ac:dyDescent="0.2">
      <c r="A2490" t="str">
        <f>INDEX(FamilyPlateData!$A:$A,MATCH($I2490,FamilyPlateData!$H:$H,0))</f>
        <v>F02M04</v>
      </c>
      <c r="B2490" t="str">
        <f>INDEX(FamilyPlateData!$C:$C,MATCH($I2490,FamilyPlateData!$H:$H,0))</f>
        <v>02</v>
      </c>
      <c r="C2490" t="str">
        <f>INDEX(FamilyPlateData!$D:$D,MATCH($I2490,FamilyPlateData!$H:$H,0))</f>
        <v>04</v>
      </c>
      <c r="D2490">
        <f>INDEX(FamilyPlateData!$B:$B,MATCH($I2490,FamilyPlateData!$H:$H,0))</f>
        <v>1</v>
      </c>
      <c r="E2490">
        <v>1</v>
      </c>
      <c r="F2490" s="19">
        <v>106</v>
      </c>
      <c r="G2490" t="s">
        <v>4</v>
      </c>
      <c r="H2490" s="5">
        <v>2</v>
      </c>
      <c r="I2490" t="s">
        <v>473</v>
      </c>
      <c r="J2490" s="15" t="str">
        <f t="shared" si="123"/>
        <v>1-106D-2</v>
      </c>
      <c r="K2490">
        <f>INDEX(FamilyPlateData!I:I,MATCH(I2490,FamilyPlateData!H:H,0))</f>
        <v>5</v>
      </c>
      <c r="L2490" t="str">
        <f>INDEX(FamilyPlateData!J:J,MATCH(I2490,FamilyPlateData!H:H,0))</f>
        <v>A4</v>
      </c>
      <c r="M2490">
        <v>1</v>
      </c>
      <c r="N2490">
        <v>1</v>
      </c>
      <c r="O2490">
        <f>IF(_xlfn.IFNA(INDEX(ShrinkageData!H:H,MATCH(J2490,ShrinkageData!H:H,0)), 0) = 0, 0, 1)</f>
        <v>0</v>
      </c>
      <c r="P2490">
        <v>0</v>
      </c>
      <c r="Q2490">
        <f t="shared" si="124"/>
        <v>1</v>
      </c>
      <c r="R2490" s="1">
        <v>43595</v>
      </c>
      <c r="S2490" s="16">
        <f t="shared" si="125"/>
        <v>158</v>
      </c>
    </row>
    <row r="2491" spans="1:19" x14ac:dyDescent="0.2">
      <c r="A2491" t="str">
        <f>INDEX(FamilyPlateData!$A:$A,MATCH($I2491,FamilyPlateData!$H:$H,0))</f>
        <v>F02M04</v>
      </c>
      <c r="B2491" t="str">
        <f>INDEX(FamilyPlateData!$C:$C,MATCH($I2491,FamilyPlateData!$H:$H,0))</f>
        <v>02</v>
      </c>
      <c r="C2491" t="str">
        <f>INDEX(FamilyPlateData!$D:$D,MATCH($I2491,FamilyPlateData!$H:$H,0))</f>
        <v>04</v>
      </c>
      <c r="D2491">
        <f>INDEX(FamilyPlateData!$B:$B,MATCH($I2491,FamilyPlateData!$H:$H,0))</f>
        <v>1</v>
      </c>
      <c r="E2491">
        <v>1</v>
      </c>
      <c r="F2491" s="19">
        <v>106</v>
      </c>
      <c r="G2491" t="s">
        <v>4</v>
      </c>
      <c r="H2491" s="5">
        <v>3</v>
      </c>
      <c r="I2491" t="s">
        <v>473</v>
      </c>
      <c r="J2491" s="15" t="str">
        <f t="shared" si="123"/>
        <v>1-106D-3</v>
      </c>
      <c r="K2491">
        <f>INDEX(FamilyPlateData!I:I,MATCH(I2491,FamilyPlateData!H:H,0))</f>
        <v>5</v>
      </c>
      <c r="L2491" t="str">
        <f>INDEX(FamilyPlateData!J:J,MATCH(I2491,FamilyPlateData!H:H,0))</f>
        <v>A4</v>
      </c>
      <c r="M2491">
        <v>0</v>
      </c>
      <c r="N2491">
        <v>0</v>
      </c>
      <c r="O2491">
        <f>IF(_xlfn.IFNA(INDEX(ShrinkageData!H:H,MATCH(J2491,ShrinkageData!H:H,0)), 0) = 0, 0, 1)</f>
        <v>0</v>
      </c>
      <c r="P2491">
        <v>0</v>
      </c>
      <c r="Q2491">
        <f t="shared" si="124"/>
        <v>0</v>
      </c>
      <c r="R2491" s="1" t="s">
        <v>921</v>
      </c>
      <c r="S2491" s="16">
        <f t="shared" si="125"/>
        <v>0</v>
      </c>
    </row>
    <row r="2492" spans="1:19" x14ac:dyDescent="0.2">
      <c r="A2492" t="str">
        <f>INDEX(FamilyPlateData!$A:$A,MATCH($I2492,FamilyPlateData!$H:$H,0))</f>
        <v>F02M04</v>
      </c>
      <c r="B2492" t="str">
        <f>INDEX(FamilyPlateData!$C:$C,MATCH($I2492,FamilyPlateData!$H:$H,0))</f>
        <v>02</v>
      </c>
      <c r="C2492" t="str">
        <f>INDEX(FamilyPlateData!$D:$D,MATCH($I2492,FamilyPlateData!$H:$H,0))</f>
        <v>04</v>
      </c>
      <c r="D2492">
        <f>INDEX(FamilyPlateData!$B:$B,MATCH($I2492,FamilyPlateData!$H:$H,0))</f>
        <v>1</v>
      </c>
      <c r="E2492">
        <v>1</v>
      </c>
      <c r="F2492" s="19">
        <v>106</v>
      </c>
      <c r="G2492" t="s">
        <v>4</v>
      </c>
      <c r="H2492" s="5">
        <v>4</v>
      </c>
      <c r="I2492" t="s">
        <v>473</v>
      </c>
      <c r="J2492" s="15" t="str">
        <f t="shared" si="123"/>
        <v>1-106D-4</v>
      </c>
      <c r="K2492">
        <f>INDEX(FamilyPlateData!I:I,MATCH(I2492,FamilyPlateData!H:H,0))</f>
        <v>5</v>
      </c>
      <c r="L2492" t="str">
        <f>INDEX(FamilyPlateData!J:J,MATCH(I2492,FamilyPlateData!H:H,0))</f>
        <v>A4</v>
      </c>
      <c r="M2492">
        <v>1</v>
      </c>
      <c r="N2492" s="7">
        <v>1</v>
      </c>
      <c r="O2492">
        <f>IF(_xlfn.IFNA(INDEX(ShrinkageData!H:H,MATCH(J2492,ShrinkageData!H:H,0)), 0) = 0, 0, 1)</f>
        <v>0</v>
      </c>
      <c r="P2492" s="7">
        <v>0</v>
      </c>
      <c r="Q2492">
        <f t="shared" si="124"/>
        <v>1</v>
      </c>
      <c r="R2492" s="2">
        <v>43600</v>
      </c>
      <c r="S2492" s="16">
        <f t="shared" si="125"/>
        <v>163</v>
      </c>
    </row>
    <row r="2493" spans="1:19" x14ac:dyDescent="0.2">
      <c r="A2493" t="str">
        <f>INDEX(FamilyPlateData!$A:$A,MATCH($I2493,FamilyPlateData!$H:$H,0))</f>
        <v>F02M04</v>
      </c>
      <c r="B2493" t="str">
        <f>INDEX(FamilyPlateData!$C:$C,MATCH($I2493,FamilyPlateData!$H:$H,0))</f>
        <v>02</v>
      </c>
      <c r="C2493" t="str">
        <f>INDEX(FamilyPlateData!$D:$D,MATCH($I2493,FamilyPlateData!$H:$H,0))</f>
        <v>04</v>
      </c>
      <c r="D2493">
        <f>INDEX(FamilyPlateData!$B:$B,MATCH($I2493,FamilyPlateData!$H:$H,0))</f>
        <v>1</v>
      </c>
      <c r="E2493">
        <v>1</v>
      </c>
      <c r="F2493" s="19">
        <v>106</v>
      </c>
      <c r="G2493" t="s">
        <v>4</v>
      </c>
      <c r="H2493" s="5">
        <v>5</v>
      </c>
      <c r="I2493" t="s">
        <v>473</v>
      </c>
      <c r="J2493" s="15" t="str">
        <f t="shared" si="123"/>
        <v>1-106D-5</v>
      </c>
      <c r="K2493">
        <f>INDEX(FamilyPlateData!I:I,MATCH(I2493,FamilyPlateData!H:H,0))</f>
        <v>5</v>
      </c>
      <c r="L2493" t="str">
        <f>INDEX(FamilyPlateData!J:J,MATCH(I2493,FamilyPlateData!H:H,0))</f>
        <v>A4</v>
      </c>
      <c r="M2493">
        <v>1</v>
      </c>
      <c r="N2493">
        <v>1</v>
      </c>
      <c r="O2493">
        <f>IF(_xlfn.IFNA(INDEX(ShrinkageData!H:H,MATCH(J2493,ShrinkageData!H:H,0)), 0) = 0, 0, 1)</f>
        <v>0</v>
      </c>
      <c r="P2493">
        <v>0</v>
      </c>
      <c r="Q2493">
        <f t="shared" si="124"/>
        <v>1</v>
      </c>
      <c r="R2493" s="1">
        <v>43595</v>
      </c>
      <c r="S2493" s="16">
        <f t="shared" si="125"/>
        <v>158</v>
      </c>
    </row>
    <row r="2494" spans="1:19" x14ac:dyDescent="0.2">
      <c r="A2494" t="str">
        <f>INDEX(FamilyPlateData!$A:$A,MATCH($I2494,FamilyPlateData!$H:$H,0))</f>
        <v>F02M04</v>
      </c>
      <c r="B2494" t="str">
        <f>INDEX(FamilyPlateData!$C:$C,MATCH($I2494,FamilyPlateData!$H:$H,0))</f>
        <v>02</v>
      </c>
      <c r="C2494" t="str">
        <f>INDEX(FamilyPlateData!$D:$D,MATCH($I2494,FamilyPlateData!$H:$H,0))</f>
        <v>04</v>
      </c>
      <c r="D2494">
        <f>INDEX(FamilyPlateData!$B:$B,MATCH($I2494,FamilyPlateData!$H:$H,0))</f>
        <v>1</v>
      </c>
      <c r="E2494">
        <v>1</v>
      </c>
      <c r="F2494" s="19">
        <v>106</v>
      </c>
      <c r="G2494" t="s">
        <v>4</v>
      </c>
      <c r="H2494" s="5">
        <v>6</v>
      </c>
      <c r="I2494" t="s">
        <v>473</v>
      </c>
      <c r="J2494" s="15" t="str">
        <f t="shared" si="123"/>
        <v>1-106D-6</v>
      </c>
      <c r="K2494">
        <f>INDEX(FamilyPlateData!I:I,MATCH(I2494,FamilyPlateData!H:H,0))</f>
        <v>5</v>
      </c>
      <c r="L2494" t="str">
        <f>INDEX(FamilyPlateData!J:J,MATCH(I2494,FamilyPlateData!H:H,0))</f>
        <v>A4</v>
      </c>
      <c r="M2494">
        <v>1</v>
      </c>
      <c r="N2494">
        <v>1</v>
      </c>
      <c r="O2494">
        <f>IF(_xlfn.IFNA(INDEX(ShrinkageData!H:H,MATCH(J2494,ShrinkageData!H:H,0)), 0) = 0, 0, 1)</f>
        <v>0</v>
      </c>
      <c r="P2494">
        <v>0</v>
      </c>
      <c r="Q2494">
        <f t="shared" si="124"/>
        <v>1</v>
      </c>
      <c r="R2494" s="1">
        <v>43595</v>
      </c>
      <c r="S2494" s="16">
        <f t="shared" si="125"/>
        <v>158</v>
      </c>
    </row>
    <row r="2495" spans="1:19" x14ac:dyDescent="0.2">
      <c r="A2495" t="str">
        <f>INDEX(FamilyPlateData!$A:$A,MATCH($I2495,FamilyPlateData!$H:$H,0))</f>
        <v>F04M08</v>
      </c>
      <c r="B2495" t="str">
        <f>INDEX(FamilyPlateData!$C:$C,MATCH($I2495,FamilyPlateData!$H:$H,0))</f>
        <v>04</v>
      </c>
      <c r="C2495" t="str">
        <f>INDEX(FamilyPlateData!$D:$D,MATCH($I2495,FamilyPlateData!$H:$H,0))</f>
        <v>08</v>
      </c>
      <c r="D2495">
        <f>INDEX(FamilyPlateData!$B:$B,MATCH($I2495,FamilyPlateData!$H:$H,0))</f>
        <v>2</v>
      </c>
      <c r="E2495">
        <v>1</v>
      </c>
      <c r="F2495" s="19">
        <v>107</v>
      </c>
      <c r="G2495" t="s">
        <v>1</v>
      </c>
      <c r="H2495" s="5">
        <v>1</v>
      </c>
      <c r="I2495" t="s">
        <v>474</v>
      </c>
      <c r="J2495" s="15" t="str">
        <f t="shared" si="123"/>
        <v>1-107A-1</v>
      </c>
      <c r="K2495">
        <f>INDEX(FamilyPlateData!I:I,MATCH(I2495,FamilyPlateData!H:H,0))</f>
        <v>5</v>
      </c>
      <c r="L2495" t="str">
        <f>INDEX(FamilyPlateData!J:J,MATCH(I2495,FamilyPlateData!H:H,0))</f>
        <v>A4</v>
      </c>
      <c r="M2495">
        <v>1</v>
      </c>
      <c r="N2495">
        <v>1</v>
      </c>
      <c r="O2495">
        <f>IF(_xlfn.IFNA(INDEX(ShrinkageData!H:H,MATCH(J2495,ShrinkageData!H:H,0)), 0) = 0, 0, 1)</f>
        <v>0</v>
      </c>
      <c r="P2495">
        <v>0</v>
      </c>
      <c r="Q2495">
        <f t="shared" si="124"/>
        <v>1</v>
      </c>
      <c r="R2495" s="2">
        <v>43613</v>
      </c>
      <c r="S2495" s="16">
        <f t="shared" si="125"/>
        <v>176</v>
      </c>
    </row>
    <row r="2496" spans="1:19" x14ac:dyDescent="0.2">
      <c r="A2496" t="str">
        <f>INDEX(FamilyPlateData!$A:$A,MATCH($I2496,FamilyPlateData!$H:$H,0))</f>
        <v>F04M08</v>
      </c>
      <c r="B2496" t="str">
        <f>INDEX(FamilyPlateData!$C:$C,MATCH($I2496,FamilyPlateData!$H:$H,0))</f>
        <v>04</v>
      </c>
      <c r="C2496" t="str">
        <f>INDEX(FamilyPlateData!$D:$D,MATCH($I2496,FamilyPlateData!$H:$H,0))</f>
        <v>08</v>
      </c>
      <c r="D2496">
        <f>INDEX(FamilyPlateData!$B:$B,MATCH($I2496,FamilyPlateData!$H:$H,0))</f>
        <v>2</v>
      </c>
      <c r="E2496">
        <v>1</v>
      </c>
      <c r="F2496" s="19">
        <v>107</v>
      </c>
      <c r="G2496" t="s">
        <v>1</v>
      </c>
      <c r="H2496" s="5">
        <v>2</v>
      </c>
      <c r="I2496" t="s">
        <v>474</v>
      </c>
      <c r="J2496" s="15" t="str">
        <f t="shared" ref="J2496:J2559" si="126">CONCATENATE(I2496,"-",H2496)</f>
        <v>1-107A-2</v>
      </c>
      <c r="K2496">
        <f>INDEX(FamilyPlateData!I:I,MATCH(I2496,FamilyPlateData!H:H,0))</f>
        <v>5</v>
      </c>
      <c r="L2496" t="str">
        <f>INDEX(FamilyPlateData!J:J,MATCH(I2496,FamilyPlateData!H:H,0))</f>
        <v>A4</v>
      </c>
      <c r="M2496">
        <v>1</v>
      </c>
      <c r="N2496" s="7">
        <v>1</v>
      </c>
      <c r="O2496">
        <f>IF(_xlfn.IFNA(INDEX(ShrinkageData!H:H,MATCH(J2496,ShrinkageData!H:H,0)), 0) = 0, 0, 1)</f>
        <v>0</v>
      </c>
      <c r="P2496" s="7">
        <v>0</v>
      </c>
      <c r="Q2496">
        <f t="shared" si="124"/>
        <v>1</v>
      </c>
      <c r="R2496" s="2">
        <v>43600</v>
      </c>
      <c r="S2496" s="16">
        <f t="shared" si="125"/>
        <v>163</v>
      </c>
    </row>
    <row r="2497" spans="1:19" x14ac:dyDescent="0.2">
      <c r="A2497" t="str">
        <f>INDEX(FamilyPlateData!$A:$A,MATCH($I2497,FamilyPlateData!$H:$H,0))</f>
        <v>F04M08</v>
      </c>
      <c r="B2497" t="str">
        <f>INDEX(FamilyPlateData!$C:$C,MATCH($I2497,FamilyPlateData!$H:$H,0))</f>
        <v>04</v>
      </c>
      <c r="C2497" t="str">
        <f>INDEX(FamilyPlateData!$D:$D,MATCH($I2497,FamilyPlateData!$H:$H,0))</f>
        <v>08</v>
      </c>
      <c r="D2497">
        <f>INDEX(FamilyPlateData!$B:$B,MATCH($I2497,FamilyPlateData!$H:$H,0))</f>
        <v>2</v>
      </c>
      <c r="E2497">
        <v>1</v>
      </c>
      <c r="F2497" s="19">
        <v>107</v>
      </c>
      <c r="G2497" t="s">
        <v>1</v>
      </c>
      <c r="H2497" s="5">
        <v>3</v>
      </c>
      <c r="I2497" t="s">
        <v>474</v>
      </c>
      <c r="J2497" s="15" t="str">
        <f t="shared" si="126"/>
        <v>1-107A-3</v>
      </c>
      <c r="K2497">
        <f>INDEX(FamilyPlateData!I:I,MATCH(I2497,FamilyPlateData!H:H,0))</f>
        <v>5</v>
      </c>
      <c r="L2497" t="str">
        <f>INDEX(FamilyPlateData!J:J,MATCH(I2497,FamilyPlateData!H:H,0))</f>
        <v>A4</v>
      </c>
      <c r="M2497">
        <v>1</v>
      </c>
      <c r="N2497" s="7">
        <v>1</v>
      </c>
      <c r="O2497">
        <f>IF(_xlfn.IFNA(INDEX(ShrinkageData!H:H,MATCH(J2497,ShrinkageData!H:H,0)), 0) = 0, 0, 1)</f>
        <v>0</v>
      </c>
      <c r="P2497" s="7">
        <v>0</v>
      </c>
      <c r="Q2497">
        <f t="shared" si="124"/>
        <v>1</v>
      </c>
      <c r="R2497" s="2">
        <v>43600</v>
      </c>
      <c r="S2497" s="16">
        <f t="shared" si="125"/>
        <v>163</v>
      </c>
    </row>
    <row r="2498" spans="1:19" x14ac:dyDescent="0.2">
      <c r="A2498" t="str">
        <f>INDEX(FamilyPlateData!$A:$A,MATCH($I2498,FamilyPlateData!$H:$H,0))</f>
        <v>F04M08</v>
      </c>
      <c r="B2498" t="str">
        <f>INDEX(FamilyPlateData!$C:$C,MATCH($I2498,FamilyPlateData!$H:$H,0))</f>
        <v>04</v>
      </c>
      <c r="C2498" t="str">
        <f>INDEX(FamilyPlateData!$D:$D,MATCH($I2498,FamilyPlateData!$H:$H,0))</f>
        <v>08</v>
      </c>
      <c r="D2498">
        <f>INDEX(FamilyPlateData!$B:$B,MATCH($I2498,FamilyPlateData!$H:$H,0))</f>
        <v>2</v>
      </c>
      <c r="E2498">
        <v>1</v>
      </c>
      <c r="F2498" s="19">
        <v>107</v>
      </c>
      <c r="G2498" t="s">
        <v>1</v>
      </c>
      <c r="H2498" s="5">
        <v>4</v>
      </c>
      <c r="I2498" t="s">
        <v>474</v>
      </c>
      <c r="J2498" s="15" t="str">
        <f t="shared" si="126"/>
        <v>1-107A-4</v>
      </c>
      <c r="K2498">
        <f>INDEX(FamilyPlateData!I:I,MATCH(I2498,FamilyPlateData!H:H,0))</f>
        <v>5</v>
      </c>
      <c r="L2498" t="str">
        <f>INDEX(FamilyPlateData!J:J,MATCH(I2498,FamilyPlateData!H:H,0))</f>
        <v>A4</v>
      </c>
      <c r="M2498">
        <v>1</v>
      </c>
      <c r="N2498" s="7">
        <v>1</v>
      </c>
      <c r="O2498">
        <f>IF(_xlfn.IFNA(INDEX(ShrinkageData!H:H,MATCH(J2498,ShrinkageData!H:H,0)), 0) = 0, 0, 1)</f>
        <v>0</v>
      </c>
      <c r="P2498" s="7">
        <v>0</v>
      </c>
      <c r="Q2498">
        <f t="shared" si="124"/>
        <v>1</v>
      </c>
      <c r="R2498" s="2">
        <v>43600</v>
      </c>
      <c r="S2498" s="16">
        <f t="shared" si="125"/>
        <v>163</v>
      </c>
    </row>
    <row r="2499" spans="1:19" x14ac:dyDescent="0.2">
      <c r="A2499" t="str">
        <f>INDEX(FamilyPlateData!$A:$A,MATCH($I2499,FamilyPlateData!$H:$H,0))</f>
        <v>F04M08</v>
      </c>
      <c r="B2499" t="str">
        <f>INDEX(FamilyPlateData!$C:$C,MATCH($I2499,FamilyPlateData!$H:$H,0))</f>
        <v>04</v>
      </c>
      <c r="C2499" t="str">
        <f>INDEX(FamilyPlateData!$D:$D,MATCH($I2499,FamilyPlateData!$H:$H,0))</f>
        <v>08</v>
      </c>
      <c r="D2499">
        <f>INDEX(FamilyPlateData!$B:$B,MATCH($I2499,FamilyPlateData!$H:$H,0))</f>
        <v>2</v>
      </c>
      <c r="E2499">
        <v>1</v>
      </c>
      <c r="F2499" s="19">
        <v>107</v>
      </c>
      <c r="G2499" t="s">
        <v>1</v>
      </c>
      <c r="H2499" s="5">
        <v>5</v>
      </c>
      <c r="I2499" t="s">
        <v>474</v>
      </c>
      <c r="J2499" s="15" t="str">
        <f t="shared" si="126"/>
        <v>1-107A-5</v>
      </c>
      <c r="K2499">
        <f>INDEX(FamilyPlateData!I:I,MATCH(I2499,FamilyPlateData!H:H,0))</f>
        <v>5</v>
      </c>
      <c r="L2499" t="str">
        <f>INDEX(FamilyPlateData!J:J,MATCH(I2499,FamilyPlateData!H:H,0))</f>
        <v>A4</v>
      </c>
      <c r="M2499">
        <v>1</v>
      </c>
      <c r="N2499" s="7">
        <v>1</v>
      </c>
      <c r="O2499">
        <f>IF(_xlfn.IFNA(INDEX(ShrinkageData!H:H,MATCH(J2499,ShrinkageData!H:H,0)), 0) = 0, 0, 1)</f>
        <v>0</v>
      </c>
      <c r="P2499" s="7">
        <v>0</v>
      </c>
      <c r="Q2499">
        <f t="shared" ref="Q2499:Q2562" si="127">IF(AND(M2499=1,N2499=1,O2499=0,P2499=0),1,0)</f>
        <v>1</v>
      </c>
      <c r="R2499" s="2">
        <v>43600</v>
      </c>
      <c r="S2499" s="16">
        <f t="shared" ref="S2499:S2562" si="128">IF(AND(R2499 &lt;&gt; "", R2499 &lt;&gt; "n/a"), R2499-DATE(2018,12,3), 0)</f>
        <v>163</v>
      </c>
    </row>
    <row r="2500" spans="1:19" x14ac:dyDescent="0.2">
      <c r="A2500" t="str">
        <f>INDEX(FamilyPlateData!$A:$A,MATCH($I2500,FamilyPlateData!$H:$H,0))</f>
        <v>F04M08</v>
      </c>
      <c r="B2500" t="str">
        <f>INDEX(FamilyPlateData!$C:$C,MATCH($I2500,FamilyPlateData!$H:$H,0))</f>
        <v>04</v>
      </c>
      <c r="C2500" t="str">
        <f>INDEX(FamilyPlateData!$D:$D,MATCH($I2500,FamilyPlateData!$H:$H,0))</f>
        <v>08</v>
      </c>
      <c r="D2500">
        <f>INDEX(FamilyPlateData!$B:$B,MATCH($I2500,FamilyPlateData!$H:$H,0))</f>
        <v>2</v>
      </c>
      <c r="E2500">
        <v>1</v>
      </c>
      <c r="F2500" s="19">
        <v>107</v>
      </c>
      <c r="G2500" t="s">
        <v>1</v>
      </c>
      <c r="H2500" s="5">
        <v>6</v>
      </c>
      <c r="I2500" t="s">
        <v>474</v>
      </c>
      <c r="J2500" s="15" t="str">
        <f t="shared" si="126"/>
        <v>1-107A-6</v>
      </c>
      <c r="K2500">
        <f>INDEX(FamilyPlateData!I:I,MATCH(I2500,FamilyPlateData!H:H,0))</f>
        <v>5</v>
      </c>
      <c r="L2500" t="str">
        <f>INDEX(FamilyPlateData!J:J,MATCH(I2500,FamilyPlateData!H:H,0))</f>
        <v>A4</v>
      </c>
      <c r="M2500">
        <v>0</v>
      </c>
      <c r="N2500">
        <v>0</v>
      </c>
      <c r="O2500">
        <f>IF(_xlfn.IFNA(INDEX(ShrinkageData!H:H,MATCH(J2500,ShrinkageData!H:H,0)), 0) = 0, 0, 1)</f>
        <v>0</v>
      </c>
      <c r="P2500">
        <v>0</v>
      </c>
      <c r="Q2500">
        <f t="shared" si="127"/>
        <v>0</v>
      </c>
      <c r="R2500" s="1" t="s">
        <v>921</v>
      </c>
      <c r="S2500" s="16">
        <f t="shared" si="128"/>
        <v>0</v>
      </c>
    </row>
    <row r="2501" spans="1:19" x14ac:dyDescent="0.2">
      <c r="A2501" t="str">
        <f>INDEX(FamilyPlateData!$A:$A,MATCH($I2501,FamilyPlateData!$H:$H,0))</f>
        <v>F04M08</v>
      </c>
      <c r="B2501" t="str">
        <f>INDEX(FamilyPlateData!$C:$C,MATCH($I2501,FamilyPlateData!$H:$H,0))</f>
        <v>04</v>
      </c>
      <c r="C2501" t="str">
        <f>INDEX(FamilyPlateData!$D:$D,MATCH($I2501,FamilyPlateData!$H:$H,0))</f>
        <v>08</v>
      </c>
      <c r="D2501">
        <f>INDEX(FamilyPlateData!$B:$B,MATCH($I2501,FamilyPlateData!$H:$H,0))</f>
        <v>2</v>
      </c>
      <c r="E2501">
        <v>1</v>
      </c>
      <c r="F2501" s="19">
        <v>107</v>
      </c>
      <c r="G2501" t="s">
        <v>2</v>
      </c>
      <c r="H2501" s="5">
        <v>1</v>
      </c>
      <c r="I2501" t="s">
        <v>475</v>
      </c>
      <c r="J2501" s="15" t="str">
        <f t="shared" si="126"/>
        <v>1-107B-1</v>
      </c>
      <c r="K2501">
        <f>INDEX(FamilyPlateData!I:I,MATCH(I2501,FamilyPlateData!H:H,0))</f>
        <v>5</v>
      </c>
      <c r="L2501" t="str">
        <f>INDEX(FamilyPlateData!J:J,MATCH(I2501,FamilyPlateData!H:H,0))</f>
        <v>A4</v>
      </c>
      <c r="M2501">
        <v>1</v>
      </c>
      <c r="N2501">
        <v>1</v>
      </c>
      <c r="O2501">
        <f>IF(_xlfn.IFNA(INDEX(ShrinkageData!H:H,MATCH(J2501,ShrinkageData!H:H,0)), 0) = 0, 0, 1)</f>
        <v>0</v>
      </c>
      <c r="P2501">
        <v>0</v>
      </c>
      <c r="Q2501">
        <f t="shared" si="127"/>
        <v>1</v>
      </c>
      <c r="R2501" s="1">
        <v>43585</v>
      </c>
      <c r="S2501" s="16">
        <f t="shared" si="128"/>
        <v>148</v>
      </c>
    </row>
    <row r="2502" spans="1:19" x14ac:dyDescent="0.2">
      <c r="A2502" t="str">
        <f>INDEX(FamilyPlateData!$A:$A,MATCH($I2502,FamilyPlateData!$H:$H,0))</f>
        <v>F04M08</v>
      </c>
      <c r="B2502" t="str">
        <f>INDEX(FamilyPlateData!$C:$C,MATCH($I2502,FamilyPlateData!$H:$H,0))</f>
        <v>04</v>
      </c>
      <c r="C2502" t="str">
        <f>INDEX(FamilyPlateData!$D:$D,MATCH($I2502,FamilyPlateData!$H:$H,0))</f>
        <v>08</v>
      </c>
      <c r="D2502">
        <f>INDEX(FamilyPlateData!$B:$B,MATCH($I2502,FamilyPlateData!$H:$H,0))</f>
        <v>2</v>
      </c>
      <c r="E2502">
        <v>1</v>
      </c>
      <c r="F2502" s="19">
        <v>107</v>
      </c>
      <c r="G2502" t="s">
        <v>2</v>
      </c>
      <c r="H2502" s="5">
        <v>2</v>
      </c>
      <c r="I2502" t="s">
        <v>475</v>
      </c>
      <c r="J2502" s="15" t="str">
        <f t="shared" si="126"/>
        <v>1-107B-2</v>
      </c>
      <c r="K2502">
        <f>INDEX(FamilyPlateData!I:I,MATCH(I2502,FamilyPlateData!H:H,0))</f>
        <v>5</v>
      </c>
      <c r="L2502" t="str">
        <f>INDEX(FamilyPlateData!J:J,MATCH(I2502,FamilyPlateData!H:H,0))</f>
        <v>A4</v>
      </c>
      <c r="M2502">
        <v>1</v>
      </c>
      <c r="N2502">
        <v>1</v>
      </c>
      <c r="O2502">
        <f>IF(_xlfn.IFNA(INDEX(ShrinkageData!H:H,MATCH(J2502,ShrinkageData!H:H,0)), 0) = 0, 0, 1)</f>
        <v>0</v>
      </c>
      <c r="P2502">
        <v>0</v>
      </c>
      <c r="Q2502">
        <f t="shared" si="127"/>
        <v>1</v>
      </c>
      <c r="R2502" s="1">
        <v>43593</v>
      </c>
      <c r="S2502" s="16">
        <f t="shared" si="128"/>
        <v>156</v>
      </c>
    </row>
    <row r="2503" spans="1:19" x14ac:dyDescent="0.2">
      <c r="A2503" t="str">
        <f>INDEX(FamilyPlateData!$A:$A,MATCH($I2503,FamilyPlateData!$H:$H,0))</f>
        <v>F04M08</v>
      </c>
      <c r="B2503" t="str">
        <f>INDEX(FamilyPlateData!$C:$C,MATCH($I2503,FamilyPlateData!$H:$H,0))</f>
        <v>04</v>
      </c>
      <c r="C2503" t="str">
        <f>INDEX(FamilyPlateData!$D:$D,MATCH($I2503,FamilyPlateData!$H:$H,0))</f>
        <v>08</v>
      </c>
      <c r="D2503">
        <f>INDEX(FamilyPlateData!$B:$B,MATCH($I2503,FamilyPlateData!$H:$H,0))</f>
        <v>2</v>
      </c>
      <c r="E2503">
        <v>1</v>
      </c>
      <c r="F2503" s="19">
        <v>107</v>
      </c>
      <c r="G2503" t="s">
        <v>2</v>
      </c>
      <c r="H2503" s="5">
        <v>3</v>
      </c>
      <c r="I2503" t="s">
        <v>475</v>
      </c>
      <c r="J2503" s="15" t="str">
        <f t="shared" si="126"/>
        <v>1-107B-3</v>
      </c>
      <c r="K2503">
        <f>INDEX(FamilyPlateData!I:I,MATCH(I2503,FamilyPlateData!H:H,0))</f>
        <v>5</v>
      </c>
      <c r="L2503" t="str">
        <f>INDEX(FamilyPlateData!J:J,MATCH(I2503,FamilyPlateData!H:H,0))</f>
        <v>A4</v>
      </c>
      <c r="M2503">
        <v>1</v>
      </c>
      <c r="N2503">
        <v>1</v>
      </c>
      <c r="O2503">
        <f>IF(_xlfn.IFNA(INDEX(ShrinkageData!H:H,MATCH(J2503,ShrinkageData!H:H,0)), 0) = 0, 0, 1)</f>
        <v>0</v>
      </c>
      <c r="P2503">
        <v>0</v>
      </c>
      <c r="Q2503">
        <f t="shared" si="127"/>
        <v>1</v>
      </c>
      <c r="R2503" s="1">
        <v>43595</v>
      </c>
      <c r="S2503" s="16">
        <f t="shared" si="128"/>
        <v>158</v>
      </c>
    </row>
    <row r="2504" spans="1:19" x14ac:dyDescent="0.2">
      <c r="A2504" t="str">
        <f>INDEX(FamilyPlateData!$A:$A,MATCH($I2504,FamilyPlateData!$H:$H,0))</f>
        <v>F04M08</v>
      </c>
      <c r="B2504" t="str">
        <f>INDEX(FamilyPlateData!$C:$C,MATCH($I2504,FamilyPlateData!$H:$H,0))</f>
        <v>04</v>
      </c>
      <c r="C2504" t="str">
        <f>INDEX(FamilyPlateData!$D:$D,MATCH($I2504,FamilyPlateData!$H:$H,0))</f>
        <v>08</v>
      </c>
      <c r="D2504">
        <f>INDEX(FamilyPlateData!$B:$B,MATCH($I2504,FamilyPlateData!$H:$H,0))</f>
        <v>2</v>
      </c>
      <c r="E2504">
        <v>1</v>
      </c>
      <c r="F2504" s="19">
        <v>107</v>
      </c>
      <c r="G2504" t="s">
        <v>2</v>
      </c>
      <c r="H2504" s="5">
        <v>4</v>
      </c>
      <c r="I2504" t="s">
        <v>475</v>
      </c>
      <c r="J2504" s="15" t="str">
        <f t="shared" si="126"/>
        <v>1-107B-4</v>
      </c>
      <c r="K2504">
        <f>INDEX(FamilyPlateData!I:I,MATCH(I2504,FamilyPlateData!H:H,0))</f>
        <v>5</v>
      </c>
      <c r="L2504" t="str">
        <f>INDEX(FamilyPlateData!J:J,MATCH(I2504,FamilyPlateData!H:H,0))</f>
        <v>A4</v>
      </c>
      <c r="M2504">
        <v>1</v>
      </c>
      <c r="N2504" s="7">
        <v>1</v>
      </c>
      <c r="O2504">
        <f>IF(_xlfn.IFNA(INDEX(ShrinkageData!H:H,MATCH(J2504,ShrinkageData!H:H,0)), 0) = 0, 0, 1)</f>
        <v>0</v>
      </c>
      <c r="P2504" s="7">
        <v>0</v>
      </c>
      <c r="Q2504">
        <f t="shared" si="127"/>
        <v>1</v>
      </c>
      <c r="R2504" s="2">
        <v>43600</v>
      </c>
      <c r="S2504" s="16">
        <f t="shared" si="128"/>
        <v>163</v>
      </c>
    </row>
    <row r="2505" spans="1:19" x14ac:dyDescent="0.2">
      <c r="A2505" t="str">
        <f>INDEX(FamilyPlateData!$A:$A,MATCH($I2505,FamilyPlateData!$H:$H,0))</f>
        <v>F04M08</v>
      </c>
      <c r="B2505" t="str">
        <f>INDEX(FamilyPlateData!$C:$C,MATCH($I2505,FamilyPlateData!$H:$H,0))</f>
        <v>04</v>
      </c>
      <c r="C2505" t="str">
        <f>INDEX(FamilyPlateData!$D:$D,MATCH($I2505,FamilyPlateData!$H:$H,0))</f>
        <v>08</v>
      </c>
      <c r="D2505">
        <f>INDEX(FamilyPlateData!$B:$B,MATCH($I2505,FamilyPlateData!$H:$H,0))</f>
        <v>2</v>
      </c>
      <c r="E2505">
        <v>1</v>
      </c>
      <c r="F2505" s="19">
        <v>107</v>
      </c>
      <c r="G2505" t="s">
        <v>2</v>
      </c>
      <c r="H2505" s="5">
        <v>5</v>
      </c>
      <c r="I2505" t="s">
        <v>475</v>
      </c>
      <c r="J2505" s="15" t="str">
        <f t="shared" si="126"/>
        <v>1-107B-5</v>
      </c>
      <c r="K2505">
        <f>INDEX(FamilyPlateData!I:I,MATCH(I2505,FamilyPlateData!H:H,0))</f>
        <v>5</v>
      </c>
      <c r="L2505" t="str">
        <f>INDEX(FamilyPlateData!J:J,MATCH(I2505,FamilyPlateData!H:H,0))</f>
        <v>A4</v>
      </c>
      <c r="M2505">
        <v>0</v>
      </c>
      <c r="N2505">
        <v>1</v>
      </c>
      <c r="O2505">
        <f>IF(_xlfn.IFNA(INDEX(ShrinkageData!H:H,MATCH(J2505,ShrinkageData!H:H,0)), 0) = 0, 0, 1)</f>
        <v>0</v>
      </c>
      <c r="P2505">
        <v>1</v>
      </c>
      <c r="Q2505">
        <f t="shared" si="127"/>
        <v>0</v>
      </c>
      <c r="R2505" s="1">
        <v>43589</v>
      </c>
      <c r="S2505" s="16">
        <f t="shared" si="128"/>
        <v>152</v>
      </c>
    </row>
    <row r="2506" spans="1:19" x14ac:dyDescent="0.2">
      <c r="A2506" t="str">
        <f>INDEX(FamilyPlateData!$A:$A,MATCH($I2506,FamilyPlateData!$H:$H,0))</f>
        <v>F04M08</v>
      </c>
      <c r="B2506" t="str">
        <f>INDEX(FamilyPlateData!$C:$C,MATCH($I2506,FamilyPlateData!$H:$H,0))</f>
        <v>04</v>
      </c>
      <c r="C2506" t="str">
        <f>INDEX(FamilyPlateData!$D:$D,MATCH($I2506,FamilyPlateData!$H:$H,0))</f>
        <v>08</v>
      </c>
      <c r="D2506">
        <f>INDEX(FamilyPlateData!$B:$B,MATCH($I2506,FamilyPlateData!$H:$H,0))</f>
        <v>2</v>
      </c>
      <c r="E2506">
        <v>1</v>
      </c>
      <c r="F2506" s="19">
        <v>107</v>
      </c>
      <c r="G2506" t="s">
        <v>2</v>
      </c>
      <c r="H2506" s="5">
        <v>6</v>
      </c>
      <c r="I2506" t="s">
        <v>475</v>
      </c>
      <c r="J2506" s="15" t="str">
        <f t="shared" si="126"/>
        <v>1-107B-6</v>
      </c>
      <c r="K2506">
        <f>INDEX(FamilyPlateData!I:I,MATCH(I2506,FamilyPlateData!H:H,0))</f>
        <v>5</v>
      </c>
      <c r="L2506" t="str">
        <f>INDEX(FamilyPlateData!J:J,MATCH(I2506,FamilyPlateData!H:H,0))</f>
        <v>A4</v>
      </c>
      <c r="M2506">
        <v>1</v>
      </c>
      <c r="N2506">
        <v>1</v>
      </c>
      <c r="O2506">
        <f>IF(_xlfn.IFNA(INDEX(ShrinkageData!H:H,MATCH(J2506,ShrinkageData!H:H,0)), 0) = 0, 0, 1)</f>
        <v>1</v>
      </c>
      <c r="P2506">
        <v>0</v>
      </c>
      <c r="Q2506">
        <f t="shared" si="127"/>
        <v>0</v>
      </c>
      <c r="R2506" s="1">
        <v>43554</v>
      </c>
      <c r="S2506" s="16">
        <f t="shared" si="128"/>
        <v>117</v>
      </c>
    </row>
    <row r="2507" spans="1:19" x14ac:dyDescent="0.2">
      <c r="A2507" t="str">
        <f>INDEX(FamilyPlateData!$A:$A,MATCH($I2507,FamilyPlateData!$H:$H,0))</f>
        <v>F09M11</v>
      </c>
      <c r="B2507" t="str">
        <f>INDEX(FamilyPlateData!$C:$C,MATCH($I2507,FamilyPlateData!$H:$H,0))</f>
        <v>09</v>
      </c>
      <c r="C2507" t="str">
        <f>INDEX(FamilyPlateData!$D:$D,MATCH($I2507,FamilyPlateData!$H:$H,0))</f>
        <v>11</v>
      </c>
      <c r="D2507">
        <f>INDEX(FamilyPlateData!$B:$B,MATCH($I2507,FamilyPlateData!$H:$H,0))</f>
        <v>3</v>
      </c>
      <c r="E2507">
        <v>1</v>
      </c>
      <c r="F2507" s="19">
        <v>107</v>
      </c>
      <c r="G2507" t="s">
        <v>3</v>
      </c>
      <c r="H2507" s="5">
        <v>1</v>
      </c>
      <c r="I2507" t="s">
        <v>476</v>
      </c>
      <c r="J2507" s="15" t="str">
        <f t="shared" si="126"/>
        <v>1-107C-1</v>
      </c>
      <c r="K2507">
        <f>INDEX(FamilyPlateData!I:I,MATCH(I2507,FamilyPlateData!H:H,0))</f>
        <v>5</v>
      </c>
      <c r="L2507" t="str">
        <f>INDEX(FamilyPlateData!J:J,MATCH(I2507,FamilyPlateData!H:H,0))</f>
        <v>A1</v>
      </c>
      <c r="M2507">
        <v>1</v>
      </c>
      <c r="N2507" s="7">
        <v>1</v>
      </c>
      <c r="O2507">
        <f>IF(_xlfn.IFNA(INDEX(ShrinkageData!H:H,MATCH(J2507,ShrinkageData!H:H,0)), 0) = 0, 0, 1)</f>
        <v>0</v>
      </c>
      <c r="P2507" s="7">
        <v>0</v>
      </c>
      <c r="Q2507">
        <f t="shared" si="127"/>
        <v>1</v>
      </c>
      <c r="R2507" s="2">
        <v>43600</v>
      </c>
      <c r="S2507" s="16">
        <f t="shared" si="128"/>
        <v>163</v>
      </c>
    </row>
    <row r="2508" spans="1:19" x14ac:dyDescent="0.2">
      <c r="A2508" t="str">
        <f>INDEX(FamilyPlateData!$A:$A,MATCH($I2508,FamilyPlateData!$H:$H,0))</f>
        <v>F09M11</v>
      </c>
      <c r="B2508" t="str">
        <f>INDEX(FamilyPlateData!$C:$C,MATCH($I2508,FamilyPlateData!$H:$H,0))</f>
        <v>09</v>
      </c>
      <c r="C2508" t="str">
        <f>INDEX(FamilyPlateData!$D:$D,MATCH($I2508,FamilyPlateData!$H:$H,0))</f>
        <v>11</v>
      </c>
      <c r="D2508">
        <f>INDEX(FamilyPlateData!$B:$B,MATCH($I2508,FamilyPlateData!$H:$H,0))</f>
        <v>3</v>
      </c>
      <c r="E2508">
        <v>1</v>
      </c>
      <c r="F2508" s="19">
        <v>107</v>
      </c>
      <c r="G2508" t="s">
        <v>3</v>
      </c>
      <c r="H2508" s="5">
        <v>2</v>
      </c>
      <c r="I2508" t="s">
        <v>476</v>
      </c>
      <c r="J2508" s="15" t="str">
        <f t="shared" si="126"/>
        <v>1-107C-2</v>
      </c>
      <c r="K2508">
        <f>INDEX(FamilyPlateData!I:I,MATCH(I2508,FamilyPlateData!H:H,0))</f>
        <v>5</v>
      </c>
      <c r="L2508" t="str">
        <f>INDEX(FamilyPlateData!J:J,MATCH(I2508,FamilyPlateData!H:H,0))</f>
        <v>A1</v>
      </c>
      <c r="M2508">
        <v>1</v>
      </c>
      <c r="N2508" s="7">
        <v>1</v>
      </c>
      <c r="O2508">
        <f>IF(_xlfn.IFNA(INDEX(ShrinkageData!H:H,MATCH(J2508,ShrinkageData!H:H,0)), 0) = 0, 0, 1)</f>
        <v>0</v>
      </c>
      <c r="P2508" s="7">
        <v>0</v>
      </c>
      <c r="Q2508">
        <f t="shared" si="127"/>
        <v>1</v>
      </c>
      <c r="R2508" s="2">
        <v>43600</v>
      </c>
      <c r="S2508" s="16">
        <f t="shared" si="128"/>
        <v>163</v>
      </c>
    </row>
    <row r="2509" spans="1:19" x14ac:dyDescent="0.2">
      <c r="A2509" t="str">
        <f>INDEX(FamilyPlateData!$A:$A,MATCH($I2509,FamilyPlateData!$H:$H,0))</f>
        <v>F09M11</v>
      </c>
      <c r="B2509" t="str">
        <f>INDEX(FamilyPlateData!$C:$C,MATCH($I2509,FamilyPlateData!$H:$H,0))</f>
        <v>09</v>
      </c>
      <c r="C2509" t="str">
        <f>INDEX(FamilyPlateData!$D:$D,MATCH($I2509,FamilyPlateData!$H:$H,0))</f>
        <v>11</v>
      </c>
      <c r="D2509">
        <f>INDEX(FamilyPlateData!$B:$B,MATCH($I2509,FamilyPlateData!$H:$H,0))</f>
        <v>3</v>
      </c>
      <c r="E2509">
        <v>1</v>
      </c>
      <c r="F2509" s="19">
        <v>107</v>
      </c>
      <c r="G2509" t="s">
        <v>3</v>
      </c>
      <c r="H2509" s="5">
        <v>3</v>
      </c>
      <c r="I2509" t="s">
        <v>476</v>
      </c>
      <c r="J2509" s="15" t="str">
        <f t="shared" si="126"/>
        <v>1-107C-3</v>
      </c>
      <c r="K2509">
        <f>INDEX(FamilyPlateData!I:I,MATCH(I2509,FamilyPlateData!H:H,0))</f>
        <v>5</v>
      </c>
      <c r="L2509" t="str">
        <f>INDEX(FamilyPlateData!J:J,MATCH(I2509,FamilyPlateData!H:H,0))</f>
        <v>A1</v>
      </c>
      <c r="M2509">
        <v>1</v>
      </c>
      <c r="N2509" s="7">
        <v>1</v>
      </c>
      <c r="O2509">
        <f>IF(_xlfn.IFNA(INDEX(ShrinkageData!H:H,MATCH(J2509,ShrinkageData!H:H,0)), 0) = 0, 0, 1)</f>
        <v>0</v>
      </c>
      <c r="P2509" s="7">
        <v>0</v>
      </c>
      <c r="Q2509">
        <f t="shared" si="127"/>
        <v>1</v>
      </c>
      <c r="R2509" s="2">
        <v>43600</v>
      </c>
      <c r="S2509" s="16">
        <f t="shared" si="128"/>
        <v>163</v>
      </c>
    </row>
    <row r="2510" spans="1:19" x14ac:dyDescent="0.2">
      <c r="A2510" t="str">
        <f>INDEX(FamilyPlateData!$A:$A,MATCH($I2510,FamilyPlateData!$H:$H,0))</f>
        <v>F09M11</v>
      </c>
      <c r="B2510" t="str">
        <f>INDEX(FamilyPlateData!$C:$C,MATCH($I2510,FamilyPlateData!$H:$H,0))</f>
        <v>09</v>
      </c>
      <c r="C2510" t="str">
        <f>INDEX(FamilyPlateData!$D:$D,MATCH($I2510,FamilyPlateData!$H:$H,0))</f>
        <v>11</v>
      </c>
      <c r="D2510">
        <f>INDEX(FamilyPlateData!$B:$B,MATCH($I2510,FamilyPlateData!$H:$H,0))</f>
        <v>3</v>
      </c>
      <c r="E2510">
        <v>1</v>
      </c>
      <c r="F2510" s="19">
        <v>107</v>
      </c>
      <c r="G2510" t="s">
        <v>3</v>
      </c>
      <c r="H2510" s="5">
        <v>4</v>
      </c>
      <c r="I2510" t="s">
        <v>476</v>
      </c>
      <c r="J2510" s="15" t="str">
        <f t="shared" si="126"/>
        <v>1-107C-4</v>
      </c>
      <c r="K2510">
        <f>INDEX(FamilyPlateData!I:I,MATCH(I2510,FamilyPlateData!H:H,0))</f>
        <v>5</v>
      </c>
      <c r="L2510" t="str">
        <f>INDEX(FamilyPlateData!J:J,MATCH(I2510,FamilyPlateData!H:H,0))</f>
        <v>A1</v>
      </c>
      <c r="M2510">
        <v>1</v>
      </c>
      <c r="N2510" s="7">
        <v>1</v>
      </c>
      <c r="O2510">
        <f>IF(_xlfn.IFNA(INDEX(ShrinkageData!H:H,MATCH(J2510,ShrinkageData!H:H,0)), 0) = 0, 0, 1)</f>
        <v>0</v>
      </c>
      <c r="P2510" s="7">
        <v>0</v>
      </c>
      <c r="Q2510">
        <f t="shared" si="127"/>
        <v>1</v>
      </c>
      <c r="R2510" s="2">
        <v>43600</v>
      </c>
      <c r="S2510" s="16">
        <f t="shared" si="128"/>
        <v>163</v>
      </c>
    </row>
    <row r="2511" spans="1:19" x14ac:dyDescent="0.2">
      <c r="A2511" t="str">
        <f>INDEX(FamilyPlateData!$A:$A,MATCH($I2511,FamilyPlateData!$H:$H,0))</f>
        <v>F09M11</v>
      </c>
      <c r="B2511" t="str">
        <f>INDEX(FamilyPlateData!$C:$C,MATCH($I2511,FamilyPlateData!$H:$H,0))</f>
        <v>09</v>
      </c>
      <c r="C2511" t="str">
        <f>INDEX(FamilyPlateData!$D:$D,MATCH($I2511,FamilyPlateData!$H:$H,0))</f>
        <v>11</v>
      </c>
      <c r="D2511">
        <f>INDEX(FamilyPlateData!$B:$B,MATCH($I2511,FamilyPlateData!$H:$H,0))</f>
        <v>3</v>
      </c>
      <c r="E2511">
        <v>1</v>
      </c>
      <c r="F2511" s="19">
        <v>107</v>
      </c>
      <c r="G2511" t="s">
        <v>3</v>
      </c>
      <c r="H2511" s="5">
        <v>5</v>
      </c>
      <c r="I2511" t="s">
        <v>476</v>
      </c>
      <c r="J2511" s="15" t="str">
        <f t="shared" si="126"/>
        <v>1-107C-5</v>
      </c>
      <c r="K2511">
        <f>INDEX(FamilyPlateData!I:I,MATCH(I2511,FamilyPlateData!H:H,0))</f>
        <v>5</v>
      </c>
      <c r="L2511" t="str">
        <f>INDEX(FamilyPlateData!J:J,MATCH(I2511,FamilyPlateData!H:H,0))</f>
        <v>A1</v>
      </c>
      <c r="M2511">
        <v>1</v>
      </c>
      <c r="N2511" s="7">
        <v>1</v>
      </c>
      <c r="O2511">
        <f>IF(_xlfn.IFNA(INDEX(ShrinkageData!H:H,MATCH(J2511,ShrinkageData!H:H,0)), 0) = 0, 0, 1)</f>
        <v>0</v>
      </c>
      <c r="P2511" s="7">
        <v>0</v>
      </c>
      <c r="Q2511">
        <f t="shared" si="127"/>
        <v>1</v>
      </c>
      <c r="R2511" s="2">
        <v>43600</v>
      </c>
      <c r="S2511" s="16">
        <f t="shared" si="128"/>
        <v>163</v>
      </c>
    </row>
    <row r="2512" spans="1:19" x14ac:dyDescent="0.2">
      <c r="A2512" t="str">
        <f>INDEX(FamilyPlateData!$A:$A,MATCH($I2512,FamilyPlateData!$H:$H,0))</f>
        <v>F09M11</v>
      </c>
      <c r="B2512" t="str">
        <f>INDEX(FamilyPlateData!$C:$C,MATCH($I2512,FamilyPlateData!$H:$H,0))</f>
        <v>09</v>
      </c>
      <c r="C2512" t="str">
        <f>INDEX(FamilyPlateData!$D:$D,MATCH($I2512,FamilyPlateData!$H:$H,0))</f>
        <v>11</v>
      </c>
      <c r="D2512">
        <f>INDEX(FamilyPlateData!$B:$B,MATCH($I2512,FamilyPlateData!$H:$H,0))</f>
        <v>3</v>
      </c>
      <c r="E2512">
        <v>1</v>
      </c>
      <c r="F2512" s="19">
        <v>107</v>
      </c>
      <c r="G2512" t="s">
        <v>3</v>
      </c>
      <c r="H2512" s="5">
        <v>6</v>
      </c>
      <c r="I2512" t="s">
        <v>476</v>
      </c>
      <c r="J2512" s="15" t="str">
        <f t="shared" si="126"/>
        <v>1-107C-6</v>
      </c>
      <c r="K2512">
        <f>INDEX(FamilyPlateData!I:I,MATCH(I2512,FamilyPlateData!H:H,0))</f>
        <v>5</v>
      </c>
      <c r="L2512" t="str">
        <f>INDEX(FamilyPlateData!J:J,MATCH(I2512,FamilyPlateData!H:H,0))</f>
        <v>A1</v>
      </c>
      <c r="M2512">
        <v>1</v>
      </c>
      <c r="N2512" s="7">
        <v>1</v>
      </c>
      <c r="O2512">
        <f>IF(_xlfn.IFNA(INDEX(ShrinkageData!H:H,MATCH(J2512,ShrinkageData!H:H,0)), 0) = 0, 0, 1)</f>
        <v>0</v>
      </c>
      <c r="P2512" s="7">
        <v>0</v>
      </c>
      <c r="Q2512">
        <f t="shared" si="127"/>
        <v>1</v>
      </c>
      <c r="R2512" s="2">
        <v>43600</v>
      </c>
      <c r="S2512" s="16">
        <f t="shared" si="128"/>
        <v>163</v>
      </c>
    </row>
    <row r="2513" spans="1:19" x14ac:dyDescent="0.2">
      <c r="A2513" t="str">
        <f>INDEX(FamilyPlateData!$A:$A,MATCH($I2513,FamilyPlateData!$H:$H,0))</f>
        <v>F09M11</v>
      </c>
      <c r="B2513" t="str">
        <f>INDEX(FamilyPlateData!$C:$C,MATCH($I2513,FamilyPlateData!$H:$H,0))</f>
        <v>09</v>
      </c>
      <c r="C2513" t="str">
        <f>INDEX(FamilyPlateData!$D:$D,MATCH($I2513,FamilyPlateData!$H:$H,0))</f>
        <v>11</v>
      </c>
      <c r="D2513">
        <f>INDEX(FamilyPlateData!$B:$B,MATCH($I2513,FamilyPlateData!$H:$H,0))</f>
        <v>3</v>
      </c>
      <c r="E2513">
        <v>1</v>
      </c>
      <c r="F2513" s="19">
        <v>107</v>
      </c>
      <c r="G2513" t="s">
        <v>4</v>
      </c>
      <c r="H2513" s="5">
        <v>1</v>
      </c>
      <c r="I2513" t="s">
        <v>477</v>
      </c>
      <c r="J2513" s="15" t="str">
        <f t="shared" si="126"/>
        <v>1-107D-1</v>
      </c>
      <c r="K2513">
        <f>INDEX(FamilyPlateData!I:I,MATCH(I2513,FamilyPlateData!H:H,0))</f>
        <v>5</v>
      </c>
      <c r="L2513" t="str">
        <f>INDEX(FamilyPlateData!J:J,MATCH(I2513,FamilyPlateData!H:H,0))</f>
        <v>A1</v>
      </c>
      <c r="M2513">
        <v>1</v>
      </c>
      <c r="N2513" s="7">
        <v>1</v>
      </c>
      <c r="O2513">
        <f>IF(_xlfn.IFNA(INDEX(ShrinkageData!H:H,MATCH(J2513,ShrinkageData!H:H,0)), 0) = 0, 0, 1)</f>
        <v>0</v>
      </c>
      <c r="P2513" s="7">
        <v>0</v>
      </c>
      <c r="Q2513">
        <f t="shared" si="127"/>
        <v>1</v>
      </c>
      <c r="R2513" s="2">
        <v>43600</v>
      </c>
      <c r="S2513" s="16">
        <f t="shared" si="128"/>
        <v>163</v>
      </c>
    </row>
    <row r="2514" spans="1:19" x14ac:dyDescent="0.2">
      <c r="A2514" t="str">
        <f>INDEX(FamilyPlateData!$A:$A,MATCH($I2514,FamilyPlateData!$H:$H,0))</f>
        <v>F09M11</v>
      </c>
      <c r="B2514" t="str">
        <f>INDEX(FamilyPlateData!$C:$C,MATCH($I2514,FamilyPlateData!$H:$H,0))</f>
        <v>09</v>
      </c>
      <c r="C2514" t="str">
        <f>INDEX(FamilyPlateData!$D:$D,MATCH($I2514,FamilyPlateData!$H:$H,0))</f>
        <v>11</v>
      </c>
      <c r="D2514">
        <f>INDEX(FamilyPlateData!$B:$B,MATCH($I2514,FamilyPlateData!$H:$H,0))</f>
        <v>3</v>
      </c>
      <c r="E2514">
        <v>1</v>
      </c>
      <c r="F2514" s="19">
        <v>107</v>
      </c>
      <c r="G2514" t="s">
        <v>4</v>
      </c>
      <c r="H2514" s="5">
        <v>2</v>
      </c>
      <c r="I2514" t="s">
        <v>477</v>
      </c>
      <c r="J2514" s="15" t="str">
        <f t="shared" si="126"/>
        <v>1-107D-2</v>
      </c>
      <c r="K2514">
        <f>INDEX(FamilyPlateData!I:I,MATCH(I2514,FamilyPlateData!H:H,0))</f>
        <v>5</v>
      </c>
      <c r="L2514" t="str">
        <f>INDEX(FamilyPlateData!J:J,MATCH(I2514,FamilyPlateData!H:H,0))</f>
        <v>A1</v>
      </c>
      <c r="M2514">
        <v>0</v>
      </c>
      <c r="N2514">
        <v>0</v>
      </c>
      <c r="O2514">
        <f>IF(_xlfn.IFNA(INDEX(ShrinkageData!H:H,MATCH(J2514,ShrinkageData!H:H,0)), 0) = 0, 0, 1)</f>
        <v>0</v>
      </c>
      <c r="P2514">
        <v>0</v>
      </c>
      <c r="Q2514">
        <f t="shared" si="127"/>
        <v>0</v>
      </c>
      <c r="R2514" s="1" t="s">
        <v>921</v>
      </c>
      <c r="S2514" s="16">
        <f t="shared" si="128"/>
        <v>0</v>
      </c>
    </row>
    <row r="2515" spans="1:19" x14ac:dyDescent="0.2">
      <c r="A2515" t="str">
        <f>INDEX(FamilyPlateData!$A:$A,MATCH($I2515,FamilyPlateData!$H:$H,0))</f>
        <v>F09M11</v>
      </c>
      <c r="B2515" t="str">
        <f>INDEX(FamilyPlateData!$C:$C,MATCH($I2515,FamilyPlateData!$H:$H,0))</f>
        <v>09</v>
      </c>
      <c r="C2515" t="str">
        <f>INDEX(FamilyPlateData!$D:$D,MATCH($I2515,FamilyPlateData!$H:$H,0))</f>
        <v>11</v>
      </c>
      <c r="D2515">
        <f>INDEX(FamilyPlateData!$B:$B,MATCH($I2515,FamilyPlateData!$H:$H,0))</f>
        <v>3</v>
      </c>
      <c r="E2515">
        <v>1</v>
      </c>
      <c r="F2515" s="19">
        <v>107</v>
      </c>
      <c r="G2515" t="s">
        <v>4</v>
      </c>
      <c r="H2515" s="5">
        <v>3</v>
      </c>
      <c r="I2515" t="s">
        <v>477</v>
      </c>
      <c r="J2515" s="15" t="str">
        <f t="shared" si="126"/>
        <v>1-107D-3</v>
      </c>
      <c r="K2515">
        <f>INDEX(FamilyPlateData!I:I,MATCH(I2515,FamilyPlateData!H:H,0))</f>
        <v>5</v>
      </c>
      <c r="L2515" t="str">
        <f>INDEX(FamilyPlateData!J:J,MATCH(I2515,FamilyPlateData!H:H,0))</f>
        <v>A1</v>
      </c>
      <c r="M2515">
        <v>1</v>
      </c>
      <c r="N2515" s="7">
        <v>1</v>
      </c>
      <c r="O2515">
        <f>IF(_xlfn.IFNA(INDEX(ShrinkageData!H:H,MATCH(J2515,ShrinkageData!H:H,0)), 0) = 0, 0, 1)</f>
        <v>0</v>
      </c>
      <c r="P2515" s="7">
        <v>0</v>
      </c>
      <c r="Q2515">
        <f t="shared" si="127"/>
        <v>1</v>
      </c>
      <c r="R2515" s="2">
        <v>43600</v>
      </c>
      <c r="S2515" s="16">
        <f t="shared" si="128"/>
        <v>163</v>
      </c>
    </row>
    <row r="2516" spans="1:19" x14ac:dyDescent="0.2">
      <c r="A2516" t="str">
        <f>INDEX(FamilyPlateData!$A:$A,MATCH($I2516,FamilyPlateData!$H:$H,0))</f>
        <v>F09M11</v>
      </c>
      <c r="B2516" t="str">
        <f>INDEX(FamilyPlateData!$C:$C,MATCH($I2516,FamilyPlateData!$H:$H,0))</f>
        <v>09</v>
      </c>
      <c r="C2516" t="str">
        <f>INDEX(FamilyPlateData!$D:$D,MATCH($I2516,FamilyPlateData!$H:$H,0))</f>
        <v>11</v>
      </c>
      <c r="D2516">
        <f>INDEX(FamilyPlateData!$B:$B,MATCH($I2516,FamilyPlateData!$H:$H,0))</f>
        <v>3</v>
      </c>
      <c r="E2516">
        <v>1</v>
      </c>
      <c r="F2516" s="19">
        <v>107</v>
      </c>
      <c r="G2516" t="s">
        <v>4</v>
      </c>
      <c r="H2516" s="5">
        <v>4</v>
      </c>
      <c r="I2516" t="s">
        <v>477</v>
      </c>
      <c r="J2516" s="15" t="str">
        <f t="shared" si="126"/>
        <v>1-107D-4</v>
      </c>
      <c r="K2516">
        <f>INDEX(FamilyPlateData!I:I,MATCH(I2516,FamilyPlateData!H:H,0))</f>
        <v>5</v>
      </c>
      <c r="L2516" t="str">
        <f>INDEX(FamilyPlateData!J:J,MATCH(I2516,FamilyPlateData!H:H,0))</f>
        <v>A1</v>
      </c>
      <c r="M2516">
        <v>1</v>
      </c>
      <c r="N2516" s="7">
        <v>1</v>
      </c>
      <c r="O2516">
        <f>IF(_xlfn.IFNA(INDEX(ShrinkageData!H:H,MATCH(J2516,ShrinkageData!H:H,0)), 0) = 0, 0, 1)</f>
        <v>0</v>
      </c>
      <c r="P2516" s="7">
        <v>0</v>
      </c>
      <c r="Q2516">
        <f t="shared" si="127"/>
        <v>1</v>
      </c>
      <c r="R2516" s="2">
        <v>43600</v>
      </c>
      <c r="S2516" s="16">
        <f t="shared" si="128"/>
        <v>163</v>
      </c>
    </row>
    <row r="2517" spans="1:19" x14ac:dyDescent="0.2">
      <c r="A2517" t="str">
        <f>INDEX(FamilyPlateData!$A:$A,MATCH($I2517,FamilyPlateData!$H:$H,0))</f>
        <v>F09M11</v>
      </c>
      <c r="B2517" t="str">
        <f>INDEX(FamilyPlateData!$C:$C,MATCH($I2517,FamilyPlateData!$H:$H,0))</f>
        <v>09</v>
      </c>
      <c r="C2517" t="str">
        <f>INDEX(FamilyPlateData!$D:$D,MATCH($I2517,FamilyPlateData!$H:$H,0))</f>
        <v>11</v>
      </c>
      <c r="D2517">
        <f>INDEX(FamilyPlateData!$B:$B,MATCH($I2517,FamilyPlateData!$H:$H,0))</f>
        <v>3</v>
      </c>
      <c r="E2517">
        <v>1</v>
      </c>
      <c r="F2517" s="19">
        <v>107</v>
      </c>
      <c r="G2517" t="s">
        <v>4</v>
      </c>
      <c r="H2517" s="5">
        <v>5</v>
      </c>
      <c r="I2517" t="s">
        <v>477</v>
      </c>
      <c r="J2517" s="15" t="str">
        <f t="shared" si="126"/>
        <v>1-107D-5</v>
      </c>
      <c r="K2517">
        <f>INDEX(FamilyPlateData!I:I,MATCH(I2517,FamilyPlateData!H:H,0))</f>
        <v>5</v>
      </c>
      <c r="L2517" t="str">
        <f>INDEX(FamilyPlateData!J:J,MATCH(I2517,FamilyPlateData!H:H,0))</f>
        <v>A1</v>
      </c>
      <c r="M2517">
        <v>0</v>
      </c>
      <c r="N2517">
        <v>0</v>
      </c>
      <c r="O2517">
        <f>IF(_xlfn.IFNA(INDEX(ShrinkageData!H:H,MATCH(J2517,ShrinkageData!H:H,0)), 0) = 0, 0, 1)</f>
        <v>0</v>
      </c>
      <c r="P2517">
        <v>0</v>
      </c>
      <c r="Q2517">
        <f t="shared" si="127"/>
        <v>0</v>
      </c>
      <c r="R2517" s="1" t="s">
        <v>921</v>
      </c>
      <c r="S2517" s="16">
        <f t="shared" si="128"/>
        <v>0</v>
      </c>
    </row>
    <row r="2518" spans="1:19" x14ac:dyDescent="0.2">
      <c r="A2518" t="str">
        <f>INDEX(FamilyPlateData!$A:$A,MATCH($I2518,FamilyPlateData!$H:$H,0))</f>
        <v>F09M11</v>
      </c>
      <c r="B2518" t="str">
        <f>INDEX(FamilyPlateData!$C:$C,MATCH($I2518,FamilyPlateData!$H:$H,0))</f>
        <v>09</v>
      </c>
      <c r="C2518" t="str">
        <f>INDEX(FamilyPlateData!$D:$D,MATCH($I2518,FamilyPlateData!$H:$H,0))</f>
        <v>11</v>
      </c>
      <c r="D2518">
        <f>INDEX(FamilyPlateData!$B:$B,MATCH($I2518,FamilyPlateData!$H:$H,0))</f>
        <v>3</v>
      </c>
      <c r="E2518">
        <v>1</v>
      </c>
      <c r="F2518" s="19">
        <v>107</v>
      </c>
      <c r="G2518" t="s">
        <v>4</v>
      </c>
      <c r="H2518" s="5">
        <v>6</v>
      </c>
      <c r="I2518" t="s">
        <v>477</v>
      </c>
      <c r="J2518" s="15" t="str">
        <f t="shared" si="126"/>
        <v>1-107D-6</v>
      </c>
      <c r="K2518">
        <f>INDEX(FamilyPlateData!I:I,MATCH(I2518,FamilyPlateData!H:H,0))</f>
        <v>5</v>
      </c>
      <c r="L2518" t="str">
        <f>INDEX(FamilyPlateData!J:J,MATCH(I2518,FamilyPlateData!H:H,0))</f>
        <v>A1</v>
      </c>
      <c r="M2518">
        <v>0</v>
      </c>
      <c r="N2518" s="7">
        <v>1</v>
      </c>
      <c r="O2518">
        <f>IF(_xlfn.IFNA(INDEX(ShrinkageData!H:H,MATCH(J2518,ShrinkageData!H:H,0)), 0) = 0, 0, 1)</f>
        <v>0</v>
      </c>
      <c r="P2518" s="7">
        <v>1</v>
      </c>
      <c r="Q2518">
        <f t="shared" si="127"/>
        <v>0</v>
      </c>
      <c r="R2518" s="2">
        <v>43600</v>
      </c>
      <c r="S2518" s="16">
        <f t="shared" si="128"/>
        <v>163</v>
      </c>
    </row>
    <row r="2519" spans="1:19" x14ac:dyDescent="0.2">
      <c r="A2519" t="str">
        <f>INDEX(FamilyPlateData!$A:$A,MATCH($I2519,FamilyPlateData!$H:$H,0))</f>
        <v>F03M02</v>
      </c>
      <c r="B2519" t="str">
        <f>INDEX(FamilyPlateData!$C:$C,MATCH($I2519,FamilyPlateData!$H:$H,0))</f>
        <v>03</v>
      </c>
      <c r="C2519" t="str">
        <f>INDEX(FamilyPlateData!$D:$D,MATCH($I2519,FamilyPlateData!$H:$H,0))</f>
        <v>02</v>
      </c>
      <c r="D2519">
        <f>INDEX(FamilyPlateData!$B:$B,MATCH($I2519,FamilyPlateData!$H:$H,0))</f>
        <v>1</v>
      </c>
      <c r="E2519">
        <v>1</v>
      </c>
      <c r="F2519" s="19">
        <v>108</v>
      </c>
      <c r="G2519" t="s">
        <v>1</v>
      </c>
      <c r="H2519" s="5">
        <v>1</v>
      </c>
      <c r="I2519" t="s">
        <v>478</v>
      </c>
      <c r="J2519" s="15" t="str">
        <f t="shared" si="126"/>
        <v>1-108A-1</v>
      </c>
      <c r="K2519">
        <f>INDEX(FamilyPlateData!I:I,MATCH(I2519,FamilyPlateData!H:H,0))</f>
        <v>5</v>
      </c>
      <c r="L2519" t="str">
        <f>INDEX(FamilyPlateData!J:J,MATCH(I2519,FamilyPlateData!H:H,0))</f>
        <v>A3</v>
      </c>
      <c r="M2519">
        <v>0</v>
      </c>
      <c r="N2519" s="7">
        <v>1</v>
      </c>
      <c r="O2519">
        <f>IF(_xlfn.IFNA(INDEX(ShrinkageData!H:H,MATCH(J2519,ShrinkageData!H:H,0)), 0) = 0, 0, 1)</f>
        <v>0</v>
      </c>
      <c r="P2519" s="7">
        <v>1</v>
      </c>
      <c r="Q2519">
        <f t="shared" si="127"/>
        <v>0</v>
      </c>
      <c r="R2519" s="2">
        <v>43600</v>
      </c>
      <c r="S2519" s="16">
        <f t="shared" si="128"/>
        <v>163</v>
      </c>
    </row>
    <row r="2520" spans="1:19" x14ac:dyDescent="0.2">
      <c r="A2520" t="str">
        <f>INDEX(FamilyPlateData!$A:$A,MATCH($I2520,FamilyPlateData!$H:$H,0))</f>
        <v>F03M02</v>
      </c>
      <c r="B2520" t="str">
        <f>INDEX(FamilyPlateData!$C:$C,MATCH($I2520,FamilyPlateData!$H:$H,0))</f>
        <v>03</v>
      </c>
      <c r="C2520" t="str">
        <f>INDEX(FamilyPlateData!$D:$D,MATCH($I2520,FamilyPlateData!$H:$H,0))</f>
        <v>02</v>
      </c>
      <c r="D2520">
        <f>INDEX(FamilyPlateData!$B:$B,MATCH($I2520,FamilyPlateData!$H:$H,0))</f>
        <v>1</v>
      </c>
      <c r="E2520">
        <v>1</v>
      </c>
      <c r="F2520" s="19">
        <v>108</v>
      </c>
      <c r="G2520" t="s">
        <v>1</v>
      </c>
      <c r="H2520" s="5">
        <v>2</v>
      </c>
      <c r="I2520" t="s">
        <v>478</v>
      </c>
      <c r="J2520" s="15" t="str">
        <f t="shared" si="126"/>
        <v>1-108A-2</v>
      </c>
      <c r="K2520">
        <f>INDEX(FamilyPlateData!I:I,MATCH(I2520,FamilyPlateData!H:H,0))</f>
        <v>5</v>
      </c>
      <c r="L2520" t="str">
        <f>INDEX(FamilyPlateData!J:J,MATCH(I2520,FamilyPlateData!H:H,0))</f>
        <v>A3</v>
      </c>
      <c r="M2520">
        <v>0</v>
      </c>
      <c r="N2520">
        <v>0</v>
      </c>
      <c r="O2520">
        <f>IF(_xlfn.IFNA(INDEX(ShrinkageData!H:H,MATCH(J2520,ShrinkageData!H:H,0)), 0) = 0, 0, 1)</f>
        <v>0</v>
      </c>
      <c r="P2520">
        <v>0</v>
      </c>
      <c r="Q2520">
        <f t="shared" si="127"/>
        <v>0</v>
      </c>
      <c r="R2520" s="1" t="s">
        <v>921</v>
      </c>
      <c r="S2520" s="16">
        <f t="shared" si="128"/>
        <v>0</v>
      </c>
    </row>
    <row r="2521" spans="1:19" x14ac:dyDescent="0.2">
      <c r="A2521" t="str">
        <f>INDEX(FamilyPlateData!$A:$A,MATCH($I2521,FamilyPlateData!$H:$H,0))</f>
        <v>F03M02</v>
      </c>
      <c r="B2521" t="str">
        <f>INDEX(FamilyPlateData!$C:$C,MATCH($I2521,FamilyPlateData!$H:$H,0))</f>
        <v>03</v>
      </c>
      <c r="C2521" t="str">
        <f>INDEX(FamilyPlateData!$D:$D,MATCH($I2521,FamilyPlateData!$H:$H,0))</f>
        <v>02</v>
      </c>
      <c r="D2521">
        <f>INDEX(FamilyPlateData!$B:$B,MATCH($I2521,FamilyPlateData!$H:$H,0))</f>
        <v>1</v>
      </c>
      <c r="E2521">
        <v>1</v>
      </c>
      <c r="F2521" s="19">
        <v>108</v>
      </c>
      <c r="G2521" t="s">
        <v>1</v>
      </c>
      <c r="H2521" s="5">
        <v>3</v>
      </c>
      <c r="I2521" t="s">
        <v>478</v>
      </c>
      <c r="J2521" s="15" t="str">
        <f t="shared" si="126"/>
        <v>1-108A-3</v>
      </c>
      <c r="K2521">
        <f>INDEX(FamilyPlateData!I:I,MATCH(I2521,FamilyPlateData!H:H,0))</f>
        <v>5</v>
      </c>
      <c r="L2521" t="str">
        <f>INDEX(FamilyPlateData!J:J,MATCH(I2521,FamilyPlateData!H:H,0))</f>
        <v>A3</v>
      </c>
      <c r="M2521">
        <v>1</v>
      </c>
      <c r="N2521" s="7">
        <v>1</v>
      </c>
      <c r="O2521">
        <f>IF(_xlfn.IFNA(INDEX(ShrinkageData!H:H,MATCH(J2521,ShrinkageData!H:H,0)), 0) = 0, 0, 1)</f>
        <v>0</v>
      </c>
      <c r="P2521" s="7">
        <v>0</v>
      </c>
      <c r="Q2521">
        <f t="shared" si="127"/>
        <v>1</v>
      </c>
      <c r="R2521" s="2">
        <v>43600</v>
      </c>
      <c r="S2521" s="16">
        <f t="shared" si="128"/>
        <v>163</v>
      </c>
    </row>
    <row r="2522" spans="1:19" x14ac:dyDescent="0.2">
      <c r="A2522" t="str">
        <f>INDEX(FamilyPlateData!$A:$A,MATCH($I2522,FamilyPlateData!$H:$H,0))</f>
        <v>F03M02</v>
      </c>
      <c r="B2522" t="str">
        <f>INDEX(FamilyPlateData!$C:$C,MATCH($I2522,FamilyPlateData!$H:$H,0))</f>
        <v>03</v>
      </c>
      <c r="C2522" t="str">
        <f>INDEX(FamilyPlateData!$D:$D,MATCH($I2522,FamilyPlateData!$H:$H,0))</f>
        <v>02</v>
      </c>
      <c r="D2522">
        <f>INDEX(FamilyPlateData!$B:$B,MATCH($I2522,FamilyPlateData!$H:$H,0))</f>
        <v>1</v>
      </c>
      <c r="E2522">
        <v>1</v>
      </c>
      <c r="F2522" s="19">
        <v>108</v>
      </c>
      <c r="G2522" t="s">
        <v>1</v>
      </c>
      <c r="H2522" s="5">
        <v>4</v>
      </c>
      <c r="I2522" t="s">
        <v>478</v>
      </c>
      <c r="J2522" s="15" t="str">
        <f t="shared" si="126"/>
        <v>1-108A-4</v>
      </c>
      <c r="K2522">
        <f>INDEX(FamilyPlateData!I:I,MATCH(I2522,FamilyPlateData!H:H,0))</f>
        <v>5</v>
      </c>
      <c r="L2522" t="str">
        <f>INDEX(FamilyPlateData!J:J,MATCH(I2522,FamilyPlateData!H:H,0))</f>
        <v>A3</v>
      </c>
      <c r="M2522">
        <v>1</v>
      </c>
      <c r="N2522">
        <v>1</v>
      </c>
      <c r="O2522">
        <f>IF(_xlfn.IFNA(INDEX(ShrinkageData!H:H,MATCH(J2522,ShrinkageData!H:H,0)), 0) = 0, 0, 1)</f>
        <v>1</v>
      </c>
      <c r="P2522">
        <v>0</v>
      </c>
      <c r="Q2522">
        <f t="shared" si="127"/>
        <v>0</v>
      </c>
      <c r="R2522" s="1">
        <v>43591</v>
      </c>
      <c r="S2522" s="16">
        <f t="shared" si="128"/>
        <v>154</v>
      </c>
    </row>
    <row r="2523" spans="1:19" x14ac:dyDescent="0.2">
      <c r="A2523" t="str">
        <f>INDEX(FamilyPlateData!$A:$A,MATCH($I2523,FamilyPlateData!$H:$H,0))</f>
        <v>F03M02</v>
      </c>
      <c r="B2523" t="str">
        <f>INDEX(FamilyPlateData!$C:$C,MATCH($I2523,FamilyPlateData!$H:$H,0))</f>
        <v>03</v>
      </c>
      <c r="C2523" t="str">
        <f>INDEX(FamilyPlateData!$D:$D,MATCH($I2523,FamilyPlateData!$H:$H,0))</f>
        <v>02</v>
      </c>
      <c r="D2523">
        <f>INDEX(FamilyPlateData!$B:$B,MATCH($I2523,FamilyPlateData!$H:$H,0))</f>
        <v>1</v>
      </c>
      <c r="E2523">
        <v>1</v>
      </c>
      <c r="F2523" s="19">
        <v>108</v>
      </c>
      <c r="G2523" t="s">
        <v>1</v>
      </c>
      <c r="H2523" s="5">
        <v>5</v>
      </c>
      <c r="I2523" t="s">
        <v>478</v>
      </c>
      <c r="J2523" s="15" t="str">
        <f t="shared" si="126"/>
        <v>1-108A-5</v>
      </c>
      <c r="K2523">
        <f>INDEX(FamilyPlateData!I:I,MATCH(I2523,FamilyPlateData!H:H,0))</f>
        <v>5</v>
      </c>
      <c r="L2523" t="str">
        <f>INDEX(FamilyPlateData!J:J,MATCH(I2523,FamilyPlateData!H:H,0))</f>
        <v>A3</v>
      </c>
      <c r="M2523">
        <v>0</v>
      </c>
      <c r="N2523">
        <v>0</v>
      </c>
      <c r="O2523">
        <f>IF(_xlfn.IFNA(INDEX(ShrinkageData!H:H,MATCH(J2523,ShrinkageData!H:H,0)), 0) = 0, 0, 1)</f>
        <v>0</v>
      </c>
      <c r="P2523">
        <v>0</v>
      </c>
      <c r="Q2523">
        <f t="shared" si="127"/>
        <v>0</v>
      </c>
      <c r="R2523" s="1" t="s">
        <v>921</v>
      </c>
      <c r="S2523" s="16">
        <f t="shared" si="128"/>
        <v>0</v>
      </c>
    </row>
    <row r="2524" spans="1:19" x14ac:dyDescent="0.2">
      <c r="A2524" t="str">
        <f>INDEX(FamilyPlateData!$A:$A,MATCH($I2524,FamilyPlateData!$H:$H,0))</f>
        <v>F03M02</v>
      </c>
      <c r="B2524" t="str">
        <f>INDEX(FamilyPlateData!$C:$C,MATCH($I2524,FamilyPlateData!$H:$H,0))</f>
        <v>03</v>
      </c>
      <c r="C2524" t="str">
        <f>INDEX(FamilyPlateData!$D:$D,MATCH($I2524,FamilyPlateData!$H:$H,0))</f>
        <v>02</v>
      </c>
      <c r="D2524">
        <f>INDEX(FamilyPlateData!$B:$B,MATCH($I2524,FamilyPlateData!$H:$H,0))</f>
        <v>1</v>
      </c>
      <c r="E2524">
        <v>1</v>
      </c>
      <c r="F2524" s="19">
        <v>108</v>
      </c>
      <c r="G2524" t="s">
        <v>1</v>
      </c>
      <c r="H2524" s="5">
        <v>6</v>
      </c>
      <c r="I2524" t="s">
        <v>478</v>
      </c>
      <c r="J2524" s="15" t="str">
        <f t="shared" si="126"/>
        <v>1-108A-6</v>
      </c>
      <c r="K2524">
        <f>INDEX(FamilyPlateData!I:I,MATCH(I2524,FamilyPlateData!H:H,0))</f>
        <v>5</v>
      </c>
      <c r="L2524" t="str">
        <f>INDEX(FamilyPlateData!J:J,MATCH(I2524,FamilyPlateData!H:H,0))</f>
        <v>A3</v>
      </c>
      <c r="M2524">
        <v>1</v>
      </c>
      <c r="N2524">
        <v>1</v>
      </c>
      <c r="O2524">
        <f>IF(_xlfn.IFNA(INDEX(ShrinkageData!H:H,MATCH(J2524,ShrinkageData!H:H,0)), 0) = 0, 0, 1)</f>
        <v>1</v>
      </c>
      <c r="P2524">
        <v>0</v>
      </c>
      <c r="Q2524">
        <f t="shared" si="127"/>
        <v>0</v>
      </c>
      <c r="R2524" s="1">
        <v>43583</v>
      </c>
      <c r="S2524" s="16">
        <f t="shared" si="128"/>
        <v>146</v>
      </c>
    </row>
    <row r="2525" spans="1:19" x14ac:dyDescent="0.2">
      <c r="A2525" t="str">
        <f>INDEX(FamilyPlateData!$A:$A,MATCH($I2525,FamilyPlateData!$H:$H,0))</f>
        <v>F03M02</v>
      </c>
      <c r="B2525" t="str">
        <f>INDEX(FamilyPlateData!$C:$C,MATCH($I2525,FamilyPlateData!$H:$H,0))</f>
        <v>03</v>
      </c>
      <c r="C2525" t="str">
        <f>INDEX(FamilyPlateData!$D:$D,MATCH($I2525,FamilyPlateData!$H:$H,0))</f>
        <v>02</v>
      </c>
      <c r="D2525">
        <f>INDEX(FamilyPlateData!$B:$B,MATCH($I2525,FamilyPlateData!$H:$H,0))</f>
        <v>1</v>
      </c>
      <c r="E2525">
        <v>1</v>
      </c>
      <c r="F2525" s="19">
        <v>108</v>
      </c>
      <c r="G2525" t="s">
        <v>2</v>
      </c>
      <c r="H2525" s="5">
        <v>1</v>
      </c>
      <c r="I2525" t="s">
        <v>479</v>
      </c>
      <c r="J2525" s="15" t="str">
        <f t="shared" si="126"/>
        <v>1-108B-1</v>
      </c>
      <c r="K2525">
        <f>INDEX(FamilyPlateData!I:I,MATCH(I2525,FamilyPlateData!H:H,0))</f>
        <v>5</v>
      </c>
      <c r="L2525" t="str">
        <f>INDEX(FamilyPlateData!J:J,MATCH(I2525,FamilyPlateData!H:H,0))</f>
        <v>A3</v>
      </c>
      <c r="M2525">
        <v>1</v>
      </c>
      <c r="N2525" s="7">
        <v>1</v>
      </c>
      <c r="O2525">
        <f>IF(_xlfn.IFNA(INDEX(ShrinkageData!H:H,MATCH(J2525,ShrinkageData!H:H,0)), 0) = 0, 0, 1)</f>
        <v>0</v>
      </c>
      <c r="P2525" s="7">
        <v>0</v>
      </c>
      <c r="Q2525">
        <f t="shared" si="127"/>
        <v>1</v>
      </c>
      <c r="R2525" s="2">
        <v>43600</v>
      </c>
      <c r="S2525" s="16">
        <f t="shared" si="128"/>
        <v>163</v>
      </c>
    </row>
    <row r="2526" spans="1:19" x14ac:dyDescent="0.2">
      <c r="A2526" t="str">
        <f>INDEX(FamilyPlateData!$A:$A,MATCH($I2526,FamilyPlateData!$H:$H,0))</f>
        <v>F03M02</v>
      </c>
      <c r="B2526" t="str">
        <f>INDEX(FamilyPlateData!$C:$C,MATCH($I2526,FamilyPlateData!$H:$H,0))</f>
        <v>03</v>
      </c>
      <c r="C2526" t="str">
        <f>INDEX(FamilyPlateData!$D:$D,MATCH($I2526,FamilyPlateData!$H:$H,0))</f>
        <v>02</v>
      </c>
      <c r="D2526">
        <f>INDEX(FamilyPlateData!$B:$B,MATCH($I2526,FamilyPlateData!$H:$H,0))</f>
        <v>1</v>
      </c>
      <c r="E2526">
        <v>1</v>
      </c>
      <c r="F2526" s="19">
        <v>108</v>
      </c>
      <c r="G2526" t="s">
        <v>2</v>
      </c>
      <c r="H2526" s="5">
        <v>2</v>
      </c>
      <c r="I2526" t="s">
        <v>479</v>
      </c>
      <c r="J2526" s="15" t="str">
        <f t="shared" si="126"/>
        <v>1-108B-2</v>
      </c>
      <c r="K2526">
        <f>INDEX(FamilyPlateData!I:I,MATCH(I2526,FamilyPlateData!H:H,0))</f>
        <v>5</v>
      </c>
      <c r="L2526" t="str">
        <f>INDEX(FamilyPlateData!J:J,MATCH(I2526,FamilyPlateData!H:H,0))</f>
        <v>A3</v>
      </c>
      <c r="M2526">
        <v>1</v>
      </c>
      <c r="N2526" s="7">
        <v>1</v>
      </c>
      <c r="O2526">
        <f>IF(_xlfn.IFNA(INDEX(ShrinkageData!H:H,MATCH(J2526,ShrinkageData!H:H,0)), 0) = 0, 0, 1)</f>
        <v>0</v>
      </c>
      <c r="P2526" s="7">
        <v>0</v>
      </c>
      <c r="Q2526">
        <f t="shared" si="127"/>
        <v>1</v>
      </c>
      <c r="R2526" s="2">
        <v>43600</v>
      </c>
      <c r="S2526" s="16">
        <f t="shared" si="128"/>
        <v>163</v>
      </c>
    </row>
    <row r="2527" spans="1:19" x14ac:dyDescent="0.2">
      <c r="A2527" t="str">
        <f>INDEX(FamilyPlateData!$A:$A,MATCH($I2527,FamilyPlateData!$H:$H,0))</f>
        <v>F03M02</v>
      </c>
      <c r="B2527" t="str">
        <f>INDEX(FamilyPlateData!$C:$C,MATCH($I2527,FamilyPlateData!$H:$H,0))</f>
        <v>03</v>
      </c>
      <c r="C2527" t="str">
        <f>INDEX(FamilyPlateData!$D:$D,MATCH($I2527,FamilyPlateData!$H:$H,0))</f>
        <v>02</v>
      </c>
      <c r="D2527">
        <f>INDEX(FamilyPlateData!$B:$B,MATCH($I2527,FamilyPlateData!$H:$H,0))</f>
        <v>1</v>
      </c>
      <c r="E2527">
        <v>1</v>
      </c>
      <c r="F2527" s="19">
        <v>108</v>
      </c>
      <c r="G2527" t="s">
        <v>2</v>
      </c>
      <c r="H2527" s="5">
        <v>3</v>
      </c>
      <c r="I2527" t="s">
        <v>479</v>
      </c>
      <c r="J2527" s="15" t="str">
        <f t="shared" si="126"/>
        <v>1-108B-3</v>
      </c>
      <c r="K2527">
        <f>INDEX(FamilyPlateData!I:I,MATCH(I2527,FamilyPlateData!H:H,0))</f>
        <v>5</v>
      </c>
      <c r="L2527" t="str">
        <f>INDEX(FamilyPlateData!J:J,MATCH(I2527,FamilyPlateData!H:H,0))</f>
        <v>A3</v>
      </c>
      <c r="M2527">
        <v>1</v>
      </c>
      <c r="N2527" s="7">
        <v>1</v>
      </c>
      <c r="O2527">
        <f>IF(_xlfn.IFNA(INDEX(ShrinkageData!H:H,MATCH(J2527,ShrinkageData!H:H,0)), 0) = 0, 0, 1)</f>
        <v>0</v>
      </c>
      <c r="P2527" s="7">
        <v>0</v>
      </c>
      <c r="Q2527">
        <f t="shared" si="127"/>
        <v>1</v>
      </c>
      <c r="R2527" s="2">
        <v>43600</v>
      </c>
      <c r="S2527" s="16">
        <f t="shared" si="128"/>
        <v>163</v>
      </c>
    </row>
    <row r="2528" spans="1:19" x14ac:dyDescent="0.2">
      <c r="A2528" t="str">
        <f>INDEX(FamilyPlateData!$A:$A,MATCH($I2528,FamilyPlateData!$H:$H,0))</f>
        <v>F03M02</v>
      </c>
      <c r="B2528" t="str">
        <f>INDEX(FamilyPlateData!$C:$C,MATCH($I2528,FamilyPlateData!$H:$H,0))</f>
        <v>03</v>
      </c>
      <c r="C2528" t="str">
        <f>INDEX(FamilyPlateData!$D:$D,MATCH($I2528,FamilyPlateData!$H:$H,0))</f>
        <v>02</v>
      </c>
      <c r="D2528">
        <f>INDEX(FamilyPlateData!$B:$B,MATCH($I2528,FamilyPlateData!$H:$H,0))</f>
        <v>1</v>
      </c>
      <c r="E2528">
        <v>1</v>
      </c>
      <c r="F2528" s="19">
        <v>108</v>
      </c>
      <c r="G2528" t="s">
        <v>2</v>
      </c>
      <c r="H2528" s="5">
        <v>4</v>
      </c>
      <c r="I2528" t="s">
        <v>479</v>
      </c>
      <c r="J2528" s="15" t="str">
        <f t="shared" si="126"/>
        <v>1-108B-4</v>
      </c>
      <c r="K2528">
        <f>INDEX(FamilyPlateData!I:I,MATCH(I2528,FamilyPlateData!H:H,0))</f>
        <v>5</v>
      </c>
      <c r="L2528" t="str">
        <f>INDEX(FamilyPlateData!J:J,MATCH(I2528,FamilyPlateData!H:H,0))</f>
        <v>A3</v>
      </c>
      <c r="M2528">
        <v>1</v>
      </c>
      <c r="N2528" s="7">
        <v>1</v>
      </c>
      <c r="O2528">
        <f>IF(_xlfn.IFNA(INDEX(ShrinkageData!H:H,MATCH(J2528,ShrinkageData!H:H,0)), 0) = 0, 0, 1)</f>
        <v>0</v>
      </c>
      <c r="P2528" s="7">
        <v>0</v>
      </c>
      <c r="Q2528">
        <f t="shared" si="127"/>
        <v>1</v>
      </c>
      <c r="R2528" s="2">
        <v>43600</v>
      </c>
      <c r="S2528" s="16">
        <f t="shared" si="128"/>
        <v>163</v>
      </c>
    </row>
    <row r="2529" spans="1:19" x14ac:dyDescent="0.2">
      <c r="A2529" t="str">
        <f>INDEX(FamilyPlateData!$A:$A,MATCH($I2529,FamilyPlateData!$H:$H,0))</f>
        <v>F03M02</v>
      </c>
      <c r="B2529" t="str">
        <f>INDEX(FamilyPlateData!$C:$C,MATCH($I2529,FamilyPlateData!$H:$H,0))</f>
        <v>03</v>
      </c>
      <c r="C2529" t="str">
        <f>INDEX(FamilyPlateData!$D:$D,MATCH($I2529,FamilyPlateData!$H:$H,0))</f>
        <v>02</v>
      </c>
      <c r="D2529">
        <f>INDEX(FamilyPlateData!$B:$B,MATCH($I2529,FamilyPlateData!$H:$H,0))</f>
        <v>1</v>
      </c>
      <c r="E2529">
        <v>1</v>
      </c>
      <c r="F2529" s="19">
        <v>108</v>
      </c>
      <c r="G2529" t="s">
        <v>2</v>
      </c>
      <c r="H2529" s="5">
        <v>5</v>
      </c>
      <c r="I2529" t="s">
        <v>479</v>
      </c>
      <c r="J2529" s="15" t="str">
        <f t="shared" si="126"/>
        <v>1-108B-5</v>
      </c>
      <c r="K2529">
        <f>INDEX(FamilyPlateData!I:I,MATCH(I2529,FamilyPlateData!H:H,0))</f>
        <v>5</v>
      </c>
      <c r="L2529" t="str">
        <f>INDEX(FamilyPlateData!J:J,MATCH(I2529,FamilyPlateData!H:H,0))</f>
        <v>A3</v>
      </c>
      <c r="M2529">
        <v>1</v>
      </c>
      <c r="N2529" s="7">
        <v>1</v>
      </c>
      <c r="O2529">
        <f>IF(_xlfn.IFNA(INDEX(ShrinkageData!H:H,MATCH(J2529,ShrinkageData!H:H,0)), 0) = 0, 0, 1)</f>
        <v>0</v>
      </c>
      <c r="P2529" s="7">
        <v>0</v>
      </c>
      <c r="Q2529">
        <f t="shared" si="127"/>
        <v>1</v>
      </c>
      <c r="R2529" s="2">
        <v>43600</v>
      </c>
      <c r="S2529" s="16">
        <f t="shared" si="128"/>
        <v>163</v>
      </c>
    </row>
    <row r="2530" spans="1:19" x14ac:dyDescent="0.2">
      <c r="A2530" t="str">
        <f>INDEX(FamilyPlateData!$A:$A,MATCH($I2530,FamilyPlateData!$H:$H,0))</f>
        <v>F03M02</v>
      </c>
      <c r="B2530" t="str">
        <f>INDEX(FamilyPlateData!$C:$C,MATCH($I2530,FamilyPlateData!$H:$H,0))</f>
        <v>03</v>
      </c>
      <c r="C2530" t="str">
        <f>INDEX(FamilyPlateData!$D:$D,MATCH($I2530,FamilyPlateData!$H:$H,0))</f>
        <v>02</v>
      </c>
      <c r="D2530">
        <f>INDEX(FamilyPlateData!$B:$B,MATCH($I2530,FamilyPlateData!$H:$H,0))</f>
        <v>1</v>
      </c>
      <c r="E2530">
        <v>1</v>
      </c>
      <c r="F2530" s="19">
        <v>108</v>
      </c>
      <c r="G2530" t="s">
        <v>2</v>
      </c>
      <c r="H2530" s="5">
        <v>6</v>
      </c>
      <c r="I2530" t="s">
        <v>479</v>
      </c>
      <c r="J2530" s="15" t="str">
        <f t="shared" si="126"/>
        <v>1-108B-6</v>
      </c>
      <c r="K2530">
        <f>INDEX(FamilyPlateData!I:I,MATCH(I2530,FamilyPlateData!H:H,0))</f>
        <v>5</v>
      </c>
      <c r="L2530" t="str">
        <f>INDEX(FamilyPlateData!J:J,MATCH(I2530,FamilyPlateData!H:H,0))</f>
        <v>A3</v>
      </c>
      <c r="M2530">
        <v>1</v>
      </c>
      <c r="N2530" s="7">
        <v>1</v>
      </c>
      <c r="O2530">
        <f>IF(_xlfn.IFNA(INDEX(ShrinkageData!H:H,MATCH(J2530,ShrinkageData!H:H,0)), 0) = 0, 0, 1)</f>
        <v>0</v>
      </c>
      <c r="P2530" s="7">
        <v>0</v>
      </c>
      <c r="Q2530">
        <f t="shared" si="127"/>
        <v>1</v>
      </c>
      <c r="R2530" s="2">
        <v>43600</v>
      </c>
      <c r="S2530" s="16">
        <f t="shared" si="128"/>
        <v>163</v>
      </c>
    </row>
    <row r="2531" spans="1:19" x14ac:dyDescent="0.2">
      <c r="A2531" t="str">
        <f>INDEX(FamilyPlateData!$A:$A,MATCH($I2531,FamilyPlateData!$H:$H,0))</f>
        <v>F12M14</v>
      </c>
      <c r="B2531" t="str">
        <f>INDEX(FamilyPlateData!$C:$C,MATCH($I2531,FamilyPlateData!$H:$H,0))</f>
        <v>12</v>
      </c>
      <c r="C2531" t="str">
        <f>INDEX(FamilyPlateData!$D:$D,MATCH($I2531,FamilyPlateData!$H:$H,0))</f>
        <v>14</v>
      </c>
      <c r="D2531">
        <f>INDEX(FamilyPlateData!$B:$B,MATCH($I2531,FamilyPlateData!$H:$H,0))</f>
        <v>4</v>
      </c>
      <c r="E2531">
        <v>1</v>
      </c>
      <c r="F2531" s="19">
        <v>108</v>
      </c>
      <c r="G2531" t="s">
        <v>3</v>
      </c>
      <c r="H2531" s="5">
        <v>1</v>
      </c>
      <c r="I2531" t="s">
        <v>480</v>
      </c>
      <c r="J2531" s="15" t="str">
        <f t="shared" si="126"/>
        <v>1-108C-1</v>
      </c>
      <c r="K2531">
        <f>INDEX(FamilyPlateData!I:I,MATCH(I2531,FamilyPlateData!H:H,0))</f>
        <v>5</v>
      </c>
      <c r="L2531" t="str">
        <f>INDEX(FamilyPlateData!J:J,MATCH(I2531,FamilyPlateData!H:H,0))</f>
        <v>A1</v>
      </c>
      <c r="M2531">
        <v>1</v>
      </c>
      <c r="N2531">
        <v>1</v>
      </c>
      <c r="O2531">
        <f>IF(_xlfn.IFNA(INDEX(ShrinkageData!H:H,MATCH(J2531,ShrinkageData!H:H,0)), 0) = 0, 0, 1)</f>
        <v>1</v>
      </c>
      <c r="P2531">
        <v>0</v>
      </c>
      <c r="Q2531">
        <f t="shared" si="127"/>
        <v>0</v>
      </c>
      <c r="R2531" s="1">
        <v>43591</v>
      </c>
      <c r="S2531" s="16">
        <f t="shared" si="128"/>
        <v>154</v>
      </c>
    </row>
    <row r="2532" spans="1:19" x14ac:dyDescent="0.2">
      <c r="A2532" t="str">
        <f>INDEX(FamilyPlateData!$A:$A,MATCH($I2532,FamilyPlateData!$H:$H,0))</f>
        <v>F12M14</v>
      </c>
      <c r="B2532" t="str">
        <f>INDEX(FamilyPlateData!$C:$C,MATCH($I2532,FamilyPlateData!$H:$H,0))</f>
        <v>12</v>
      </c>
      <c r="C2532" t="str">
        <f>INDEX(FamilyPlateData!$D:$D,MATCH($I2532,FamilyPlateData!$H:$H,0))</f>
        <v>14</v>
      </c>
      <c r="D2532">
        <f>INDEX(FamilyPlateData!$B:$B,MATCH($I2532,FamilyPlateData!$H:$H,0))</f>
        <v>4</v>
      </c>
      <c r="E2532">
        <v>1</v>
      </c>
      <c r="F2532" s="19">
        <v>108</v>
      </c>
      <c r="G2532" t="s">
        <v>3</v>
      </c>
      <c r="H2532" s="5">
        <v>2</v>
      </c>
      <c r="I2532" t="s">
        <v>480</v>
      </c>
      <c r="J2532" s="15" t="str">
        <f t="shared" si="126"/>
        <v>1-108C-2</v>
      </c>
      <c r="K2532">
        <f>INDEX(FamilyPlateData!I:I,MATCH(I2532,FamilyPlateData!H:H,0))</f>
        <v>5</v>
      </c>
      <c r="L2532" t="str">
        <f>INDEX(FamilyPlateData!J:J,MATCH(I2532,FamilyPlateData!H:H,0))</f>
        <v>A1</v>
      </c>
      <c r="M2532">
        <v>1</v>
      </c>
      <c r="N2532" s="7">
        <v>1</v>
      </c>
      <c r="O2532">
        <f>IF(_xlfn.IFNA(INDEX(ShrinkageData!H:H,MATCH(J2532,ShrinkageData!H:H,0)), 0) = 0, 0, 1)</f>
        <v>0</v>
      </c>
      <c r="P2532" s="7">
        <v>0</v>
      </c>
      <c r="Q2532">
        <f t="shared" si="127"/>
        <v>1</v>
      </c>
      <c r="R2532" s="2">
        <v>43600</v>
      </c>
      <c r="S2532" s="16">
        <f t="shared" si="128"/>
        <v>163</v>
      </c>
    </row>
    <row r="2533" spans="1:19" x14ac:dyDescent="0.2">
      <c r="A2533" t="str">
        <f>INDEX(FamilyPlateData!$A:$A,MATCH($I2533,FamilyPlateData!$H:$H,0))</f>
        <v>F12M14</v>
      </c>
      <c r="B2533" t="str">
        <f>INDEX(FamilyPlateData!$C:$C,MATCH($I2533,FamilyPlateData!$H:$H,0))</f>
        <v>12</v>
      </c>
      <c r="C2533" t="str">
        <f>INDEX(FamilyPlateData!$D:$D,MATCH($I2533,FamilyPlateData!$H:$H,0))</f>
        <v>14</v>
      </c>
      <c r="D2533">
        <f>INDEX(FamilyPlateData!$B:$B,MATCH($I2533,FamilyPlateData!$H:$H,0))</f>
        <v>4</v>
      </c>
      <c r="E2533">
        <v>1</v>
      </c>
      <c r="F2533" s="19">
        <v>108</v>
      </c>
      <c r="G2533" t="s">
        <v>3</v>
      </c>
      <c r="H2533" s="5">
        <v>3</v>
      </c>
      <c r="I2533" t="s">
        <v>480</v>
      </c>
      <c r="J2533" s="15" t="str">
        <f t="shared" si="126"/>
        <v>1-108C-3</v>
      </c>
      <c r="K2533">
        <f>INDEX(FamilyPlateData!I:I,MATCH(I2533,FamilyPlateData!H:H,0))</f>
        <v>5</v>
      </c>
      <c r="L2533" t="str">
        <f>INDEX(FamilyPlateData!J:J,MATCH(I2533,FamilyPlateData!H:H,0))</f>
        <v>A1</v>
      </c>
      <c r="M2533">
        <v>1</v>
      </c>
      <c r="N2533" s="7">
        <v>1</v>
      </c>
      <c r="O2533">
        <f>IF(_xlfn.IFNA(INDEX(ShrinkageData!H:H,MATCH(J2533,ShrinkageData!H:H,0)), 0) = 0, 0, 1)</f>
        <v>0</v>
      </c>
      <c r="P2533" s="7">
        <v>0</v>
      </c>
      <c r="Q2533">
        <f t="shared" si="127"/>
        <v>1</v>
      </c>
      <c r="R2533" s="2">
        <v>43600</v>
      </c>
      <c r="S2533" s="16">
        <f t="shared" si="128"/>
        <v>163</v>
      </c>
    </row>
    <row r="2534" spans="1:19" x14ac:dyDescent="0.2">
      <c r="A2534" t="str">
        <f>INDEX(FamilyPlateData!$A:$A,MATCH($I2534,FamilyPlateData!$H:$H,0))</f>
        <v>F12M14</v>
      </c>
      <c r="B2534" t="str">
        <f>INDEX(FamilyPlateData!$C:$C,MATCH($I2534,FamilyPlateData!$H:$H,0))</f>
        <v>12</v>
      </c>
      <c r="C2534" t="str">
        <f>INDEX(FamilyPlateData!$D:$D,MATCH($I2534,FamilyPlateData!$H:$H,0))</f>
        <v>14</v>
      </c>
      <c r="D2534">
        <f>INDEX(FamilyPlateData!$B:$B,MATCH($I2534,FamilyPlateData!$H:$H,0))</f>
        <v>4</v>
      </c>
      <c r="E2534">
        <v>1</v>
      </c>
      <c r="F2534" s="19">
        <v>108</v>
      </c>
      <c r="G2534" t="s">
        <v>3</v>
      </c>
      <c r="H2534" s="5">
        <v>4</v>
      </c>
      <c r="I2534" t="s">
        <v>480</v>
      </c>
      <c r="J2534" s="15" t="str">
        <f t="shared" si="126"/>
        <v>1-108C-4</v>
      </c>
      <c r="K2534">
        <f>INDEX(FamilyPlateData!I:I,MATCH(I2534,FamilyPlateData!H:H,0))</f>
        <v>5</v>
      </c>
      <c r="L2534" t="str">
        <f>INDEX(FamilyPlateData!J:J,MATCH(I2534,FamilyPlateData!H:H,0))</f>
        <v>A1</v>
      </c>
      <c r="M2534">
        <v>1</v>
      </c>
      <c r="N2534" s="7">
        <v>1</v>
      </c>
      <c r="O2534">
        <f>IF(_xlfn.IFNA(INDEX(ShrinkageData!H:H,MATCH(J2534,ShrinkageData!H:H,0)), 0) = 0, 0, 1)</f>
        <v>0</v>
      </c>
      <c r="P2534" s="7">
        <v>0</v>
      </c>
      <c r="Q2534">
        <f t="shared" si="127"/>
        <v>1</v>
      </c>
      <c r="R2534" s="2">
        <v>43600</v>
      </c>
      <c r="S2534" s="16">
        <f t="shared" si="128"/>
        <v>163</v>
      </c>
    </row>
    <row r="2535" spans="1:19" x14ac:dyDescent="0.2">
      <c r="A2535" t="str">
        <f>INDEX(FamilyPlateData!$A:$A,MATCH($I2535,FamilyPlateData!$H:$H,0))</f>
        <v>F12M14</v>
      </c>
      <c r="B2535" t="str">
        <f>INDEX(FamilyPlateData!$C:$C,MATCH($I2535,FamilyPlateData!$H:$H,0))</f>
        <v>12</v>
      </c>
      <c r="C2535" t="str">
        <f>INDEX(FamilyPlateData!$D:$D,MATCH($I2535,FamilyPlateData!$H:$H,0))</f>
        <v>14</v>
      </c>
      <c r="D2535">
        <f>INDEX(FamilyPlateData!$B:$B,MATCH($I2535,FamilyPlateData!$H:$H,0))</f>
        <v>4</v>
      </c>
      <c r="E2535">
        <v>1</v>
      </c>
      <c r="F2535" s="19">
        <v>108</v>
      </c>
      <c r="G2535" t="s">
        <v>3</v>
      </c>
      <c r="H2535" s="5">
        <v>5</v>
      </c>
      <c r="I2535" t="s">
        <v>480</v>
      </c>
      <c r="J2535" s="15" t="str">
        <f t="shared" si="126"/>
        <v>1-108C-5</v>
      </c>
      <c r="K2535">
        <f>INDEX(FamilyPlateData!I:I,MATCH(I2535,FamilyPlateData!H:H,0))</f>
        <v>5</v>
      </c>
      <c r="L2535" t="str">
        <f>INDEX(FamilyPlateData!J:J,MATCH(I2535,FamilyPlateData!H:H,0))</f>
        <v>A1</v>
      </c>
      <c r="M2535">
        <v>1</v>
      </c>
      <c r="N2535">
        <v>1</v>
      </c>
      <c r="O2535">
        <f>IF(_xlfn.IFNA(INDEX(ShrinkageData!H:H,MATCH(J2535,ShrinkageData!H:H,0)), 0) = 0, 0, 1)</f>
        <v>1</v>
      </c>
      <c r="P2535">
        <v>0</v>
      </c>
      <c r="Q2535">
        <f t="shared" si="127"/>
        <v>0</v>
      </c>
      <c r="R2535" s="1">
        <v>43595</v>
      </c>
      <c r="S2535" s="16">
        <f t="shared" si="128"/>
        <v>158</v>
      </c>
    </row>
    <row r="2536" spans="1:19" x14ac:dyDescent="0.2">
      <c r="A2536" t="str">
        <f>INDEX(FamilyPlateData!$A:$A,MATCH($I2536,FamilyPlateData!$H:$H,0))</f>
        <v>F12M14</v>
      </c>
      <c r="B2536" t="str">
        <f>INDEX(FamilyPlateData!$C:$C,MATCH($I2536,FamilyPlateData!$H:$H,0))</f>
        <v>12</v>
      </c>
      <c r="C2536" t="str">
        <f>INDEX(FamilyPlateData!$D:$D,MATCH($I2536,FamilyPlateData!$H:$H,0))</f>
        <v>14</v>
      </c>
      <c r="D2536">
        <f>INDEX(FamilyPlateData!$B:$B,MATCH($I2536,FamilyPlateData!$H:$H,0))</f>
        <v>4</v>
      </c>
      <c r="E2536">
        <v>1</v>
      </c>
      <c r="F2536" s="19">
        <v>108</v>
      </c>
      <c r="G2536" t="s">
        <v>3</v>
      </c>
      <c r="H2536" s="5">
        <v>6</v>
      </c>
      <c r="I2536" t="s">
        <v>480</v>
      </c>
      <c r="J2536" s="15" t="str">
        <f t="shared" si="126"/>
        <v>1-108C-6</v>
      </c>
      <c r="K2536">
        <f>INDEX(FamilyPlateData!I:I,MATCH(I2536,FamilyPlateData!H:H,0))</f>
        <v>5</v>
      </c>
      <c r="L2536" t="str">
        <f>INDEX(FamilyPlateData!J:J,MATCH(I2536,FamilyPlateData!H:H,0))</f>
        <v>A1</v>
      </c>
      <c r="M2536">
        <v>1</v>
      </c>
      <c r="N2536">
        <v>1</v>
      </c>
      <c r="O2536">
        <f>IF(_xlfn.IFNA(INDEX(ShrinkageData!H:H,MATCH(J2536,ShrinkageData!H:H,0)), 0) = 0, 0, 1)</f>
        <v>1</v>
      </c>
      <c r="P2536">
        <v>0</v>
      </c>
      <c r="Q2536">
        <f t="shared" si="127"/>
        <v>0</v>
      </c>
      <c r="R2536" s="1">
        <v>43595</v>
      </c>
      <c r="S2536" s="16">
        <f t="shared" si="128"/>
        <v>158</v>
      </c>
    </row>
    <row r="2537" spans="1:19" x14ac:dyDescent="0.2">
      <c r="A2537" t="str">
        <f>INDEX(FamilyPlateData!$A:$A,MATCH($I2537,FamilyPlateData!$H:$H,0))</f>
        <v>F12M14</v>
      </c>
      <c r="B2537" t="str">
        <f>INDEX(FamilyPlateData!$C:$C,MATCH($I2537,FamilyPlateData!$H:$H,0))</f>
        <v>12</v>
      </c>
      <c r="C2537" t="str">
        <f>INDEX(FamilyPlateData!$D:$D,MATCH($I2537,FamilyPlateData!$H:$H,0))</f>
        <v>14</v>
      </c>
      <c r="D2537">
        <f>INDEX(FamilyPlateData!$B:$B,MATCH($I2537,FamilyPlateData!$H:$H,0))</f>
        <v>4</v>
      </c>
      <c r="E2537">
        <v>1</v>
      </c>
      <c r="F2537" s="19">
        <v>108</v>
      </c>
      <c r="G2537" t="s">
        <v>4</v>
      </c>
      <c r="H2537" s="5">
        <v>1</v>
      </c>
      <c r="I2537" t="s">
        <v>481</v>
      </c>
      <c r="J2537" s="15" t="str">
        <f t="shared" si="126"/>
        <v>1-108D-1</v>
      </c>
      <c r="K2537">
        <f>INDEX(FamilyPlateData!I:I,MATCH(I2537,FamilyPlateData!H:H,0))</f>
        <v>5</v>
      </c>
      <c r="L2537" t="str">
        <f>INDEX(FamilyPlateData!J:J,MATCH(I2537,FamilyPlateData!H:H,0))</f>
        <v>A1</v>
      </c>
      <c r="M2537">
        <v>1</v>
      </c>
      <c r="N2537" s="7">
        <v>1</v>
      </c>
      <c r="O2537">
        <f>IF(_xlfn.IFNA(INDEX(ShrinkageData!H:H,MATCH(J2537,ShrinkageData!H:H,0)), 0) = 0, 0, 1)</f>
        <v>0</v>
      </c>
      <c r="P2537" s="7">
        <v>0</v>
      </c>
      <c r="Q2537">
        <f t="shared" si="127"/>
        <v>1</v>
      </c>
      <c r="R2537" s="2">
        <v>43600</v>
      </c>
      <c r="S2537" s="16">
        <f t="shared" si="128"/>
        <v>163</v>
      </c>
    </row>
    <row r="2538" spans="1:19" x14ac:dyDescent="0.2">
      <c r="A2538" t="str">
        <f>INDEX(FamilyPlateData!$A:$A,MATCH($I2538,FamilyPlateData!$H:$H,0))</f>
        <v>F12M14</v>
      </c>
      <c r="B2538" t="str">
        <f>INDEX(FamilyPlateData!$C:$C,MATCH($I2538,FamilyPlateData!$H:$H,0))</f>
        <v>12</v>
      </c>
      <c r="C2538" t="str">
        <f>INDEX(FamilyPlateData!$D:$D,MATCH($I2538,FamilyPlateData!$H:$H,0))</f>
        <v>14</v>
      </c>
      <c r="D2538">
        <f>INDEX(FamilyPlateData!$B:$B,MATCH($I2538,FamilyPlateData!$H:$H,0))</f>
        <v>4</v>
      </c>
      <c r="E2538">
        <v>1</v>
      </c>
      <c r="F2538" s="19">
        <v>108</v>
      </c>
      <c r="G2538" t="s">
        <v>4</v>
      </c>
      <c r="H2538" s="5">
        <v>2</v>
      </c>
      <c r="I2538" t="s">
        <v>481</v>
      </c>
      <c r="J2538" s="15" t="str">
        <f t="shared" si="126"/>
        <v>1-108D-2</v>
      </c>
      <c r="K2538">
        <f>INDEX(FamilyPlateData!I:I,MATCH(I2538,FamilyPlateData!H:H,0))</f>
        <v>5</v>
      </c>
      <c r="L2538" t="str">
        <f>INDEX(FamilyPlateData!J:J,MATCH(I2538,FamilyPlateData!H:H,0))</f>
        <v>A1</v>
      </c>
      <c r="M2538">
        <v>1</v>
      </c>
      <c r="N2538" s="7">
        <v>1</v>
      </c>
      <c r="O2538">
        <f>IF(_xlfn.IFNA(INDEX(ShrinkageData!H:H,MATCH(J2538,ShrinkageData!H:H,0)), 0) = 0, 0, 1)</f>
        <v>0</v>
      </c>
      <c r="P2538" s="7">
        <v>0</v>
      </c>
      <c r="Q2538">
        <f t="shared" si="127"/>
        <v>1</v>
      </c>
      <c r="R2538" s="2">
        <v>43600</v>
      </c>
      <c r="S2538" s="16">
        <f t="shared" si="128"/>
        <v>163</v>
      </c>
    </row>
    <row r="2539" spans="1:19" x14ac:dyDescent="0.2">
      <c r="A2539" t="str">
        <f>INDEX(FamilyPlateData!$A:$A,MATCH($I2539,FamilyPlateData!$H:$H,0))</f>
        <v>F12M14</v>
      </c>
      <c r="B2539" t="str">
        <f>INDEX(FamilyPlateData!$C:$C,MATCH($I2539,FamilyPlateData!$H:$H,0))</f>
        <v>12</v>
      </c>
      <c r="C2539" t="str">
        <f>INDEX(FamilyPlateData!$D:$D,MATCH($I2539,FamilyPlateData!$H:$H,0))</f>
        <v>14</v>
      </c>
      <c r="D2539">
        <f>INDEX(FamilyPlateData!$B:$B,MATCH($I2539,FamilyPlateData!$H:$H,0))</f>
        <v>4</v>
      </c>
      <c r="E2539">
        <v>1</v>
      </c>
      <c r="F2539" s="19">
        <v>108</v>
      </c>
      <c r="G2539" t="s">
        <v>4</v>
      </c>
      <c r="H2539" s="5">
        <v>3</v>
      </c>
      <c r="I2539" t="s">
        <v>481</v>
      </c>
      <c r="J2539" s="15" t="str">
        <f t="shared" si="126"/>
        <v>1-108D-3</v>
      </c>
      <c r="K2539">
        <f>INDEX(FamilyPlateData!I:I,MATCH(I2539,FamilyPlateData!H:H,0))</f>
        <v>5</v>
      </c>
      <c r="L2539" t="str">
        <f>INDEX(FamilyPlateData!J:J,MATCH(I2539,FamilyPlateData!H:H,0))</f>
        <v>A1</v>
      </c>
      <c r="M2539">
        <v>1</v>
      </c>
      <c r="N2539" s="7">
        <v>1</v>
      </c>
      <c r="O2539">
        <f>IF(_xlfn.IFNA(INDEX(ShrinkageData!H:H,MATCH(J2539,ShrinkageData!H:H,0)), 0) = 0, 0, 1)</f>
        <v>0</v>
      </c>
      <c r="P2539" s="7">
        <v>0</v>
      </c>
      <c r="Q2539">
        <f t="shared" si="127"/>
        <v>1</v>
      </c>
      <c r="R2539" s="2">
        <v>43600</v>
      </c>
      <c r="S2539" s="16">
        <f t="shared" si="128"/>
        <v>163</v>
      </c>
    </row>
    <row r="2540" spans="1:19" x14ac:dyDescent="0.2">
      <c r="A2540" t="str">
        <f>INDEX(FamilyPlateData!$A:$A,MATCH($I2540,FamilyPlateData!$H:$H,0))</f>
        <v>F12M14</v>
      </c>
      <c r="B2540" t="str">
        <f>INDEX(FamilyPlateData!$C:$C,MATCH($I2540,FamilyPlateData!$H:$H,0))</f>
        <v>12</v>
      </c>
      <c r="C2540" t="str">
        <f>INDEX(FamilyPlateData!$D:$D,MATCH($I2540,FamilyPlateData!$H:$H,0))</f>
        <v>14</v>
      </c>
      <c r="D2540">
        <f>INDEX(FamilyPlateData!$B:$B,MATCH($I2540,FamilyPlateData!$H:$H,0))</f>
        <v>4</v>
      </c>
      <c r="E2540">
        <v>1</v>
      </c>
      <c r="F2540" s="19">
        <v>108</v>
      </c>
      <c r="G2540" t="s">
        <v>4</v>
      </c>
      <c r="H2540" s="5">
        <v>4</v>
      </c>
      <c r="I2540" t="s">
        <v>481</v>
      </c>
      <c r="J2540" s="15" t="str">
        <f t="shared" si="126"/>
        <v>1-108D-4</v>
      </c>
      <c r="K2540">
        <f>INDEX(FamilyPlateData!I:I,MATCH(I2540,FamilyPlateData!H:H,0))</f>
        <v>5</v>
      </c>
      <c r="L2540" t="str">
        <f>INDEX(FamilyPlateData!J:J,MATCH(I2540,FamilyPlateData!H:H,0))</f>
        <v>A1</v>
      </c>
      <c r="M2540">
        <v>1</v>
      </c>
      <c r="N2540" s="7">
        <v>1</v>
      </c>
      <c r="O2540">
        <f>IF(_xlfn.IFNA(INDEX(ShrinkageData!H:H,MATCH(J2540,ShrinkageData!H:H,0)), 0) = 0, 0, 1)</f>
        <v>0</v>
      </c>
      <c r="P2540" s="7">
        <v>0</v>
      </c>
      <c r="Q2540">
        <f t="shared" si="127"/>
        <v>1</v>
      </c>
      <c r="R2540" s="2">
        <v>43600</v>
      </c>
      <c r="S2540" s="16">
        <f t="shared" si="128"/>
        <v>163</v>
      </c>
    </row>
    <row r="2541" spans="1:19" x14ac:dyDescent="0.2">
      <c r="A2541" t="str">
        <f>INDEX(FamilyPlateData!$A:$A,MATCH($I2541,FamilyPlateData!$H:$H,0))</f>
        <v>F12M14</v>
      </c>
      <c r="B2541" t="str">
        <f>INDEX(FamilyPlateData!$C:$C,MATCH($I2541,FamilyPlateData!$H:$H,0))</f>
        <v>12</v>
      </c>
      <c r="C2541" t="str">
        <f>INDEX(FamilyPlateData!$D:$D,MATCH($I2541,FamilyPlateData!$H:$H,0))</f>
        <v>14</v>
      </c>
      <c r="D2541">
        <f>INDEX(FamilyPlateData!$B:$B,MATCH($I2541,FamilyPlateData!$H:$H,0))</f>
        <v>4</v>
      </c>
      <c r="E2541">
        <v>1</v>
      </c>
      <c r="F2541" s="19">
        <v>108</v>
      </c>
      <c r="G2541" t="s">
        <v>4</v>
      </c>
      <c r="H2541" s="5">
        <v>5</v>
      </c>
      <c r="I2541" t="s">
        <v>481</v>
      </c>
      <c r="J2541" s="15" t="str">
        <f t="shared" si="126"/>
        <v>1-108D-5</v>
      </c>
      <c r="K2541">
        <f>INDEX(FamilyPlateData!I:I,MATCH(I2541,FamilyPlateData!H:H,0))</f>
        <v>5</v>
      </c>
      <c r="L2541" t="str">
        <f>INDEX(FamilyPlateData!J:J,MATCH(I2541,FamilyPlateData!H:H,0))</f>
        <v>A1</v>
      </c>
      <c r="M2541">
        <v>1</v>
      </c>
      <c r="N2541" s="7">
        <v>1</v>
      </c>
      <c r="O2541">
        <f>IF(_xlfn.IFNA(INDEX(ShrinkageData!H:H,MATCH(J2541,ShrinkageData!H:H,0)), 0) = 0, 0, 1)</f>
        <v>0</v>
      </c>
      <c r="P2541" s="7">
        <v>0</v>
      </c>
      <c r="Q2541">
        <f t="shared" si="127"/>
        <v>1</v>
      </c>
      <c r="R2541" s="2">
        <v>43600</v>
      </c>
      <c r="S2541" s="16">
        <f t="shared" si="128"/>
        <v>163</v>
      </c>
    </row>
    <row r="2542" spans="1:19" x14ac:dyDescent="0.2">
      <c r="A2542" t="str">
        <f>INDEX(FamilyPlateData!$A:$A,MATCH($I2542,FamilyPlateData!$H:$H,0))</f>
        <v>F12M14</v>
      </c>
      <c r="B2542" t="str">
        <f>INDEX(FamilyPlateData!$C:$C,MATCH($I2542,FamilyPlateData!$H:$H,0))</f>
        <v>12</v>
      </c>
      <c r="C2542" t="str">
        <f>INDEX(FamilyPlateData!$D:$D,MATCH($I2542,FamilyPlateData!$H:$H,0))</f>
        <v>14</v>
      </c>
      <c r="D2542">
        <f>INDEX(FamilyPlateData!$B:$B,MATCH($I2542,FamilyPlateData!$H:$H,0))</f>
        <v>4</v>
      </c>
      <c r="E2542">
        <v>1</v>
      </c>
      <c r="F2542" s="19">
        <v>108</v>
      </c>
      <c r="G2542" t="s">
        <v>4</v>
      </c>
      <c r="H2542" s="5">
        <v>6</v>
      </c>
      <c r="I2542" t="s">
        <v>481</v>
      </c>
      <c r="J2542" s="15" t="str">
        <f t="shared" si="126"/>
        <v>1-108D-6</v>
      </c>
      <c r="K2542">
        <f>INDEX(FamilyPlateData!I:I,MATCH(I2542,FamilyPlateData!H:H,0))</f>
        <v>5</v>
      </c>
      <c r="L2542" t="str">
        <f>INDEX(FamilyPlateData!J:J,MATCH(I2542,FamilyPlateData!H:H,0))</f>
        <v>A1</v>
      </c>
      <c r="M2542">
        <v>1</v>
      </c>
      <c r="N2542">
        <v>1</v>
      </c>
      <c r="O2542">
        <f>IF(_xlfn.IFNA(INDEX(ShrinkageData!H:H,MATCH(J2542,ShrinkageData!H:H,0)), 0) = 0, 0, 1)</f>
        <v>1</v>
      </c>
      <c r="P2542">
        <v>0</v>
      </c>
      <c r="Q2542">
        <f t="shared" si="127"/>
        <v>0</v>
      </c>
      <c r="R2542" s="1">
        <v>43595</v>
      </c>
      <c r="S2542" s="16">
        <f t="shared" si="128"/>
        <v>158</v>
      </c>
    </row>
    <row r="2543" spans="1:19" x14ac:dyDescent="0.2">
      <c r="A2543" t="str">
        <f>INDEX(FamilyPlateData!$A:$A,MATCH($I2543,FamilyPlateData!$H:$H,0))</f>
        <v>F09M09</v>
      </c>
      <c r="B2543" t="str">
        <f>INDEX(FamilyPlateData!$C:$C,MATCH($I2543,FamilyPlateData!$H:$H,0))</f>
        <v>09</v>
      </c>
      <c r="C2543" t="str">
        <f>INDEX(FamilyPlateData!$D:$D,MATCH($I2543,FamilyPlateData!$H:$H,0))</f>
        <v>09</v>
      </c>
      <c r="D2543">
        <f>INDEX(FamilyPlateData!$B:$B,MATCH($I2543,FamilyPlateData!$H:$H,0))</f>
        <v>3</v>
      </c>
      <c r="E2543">
        <v>1</v>
      </c>
      <c r="F2543" s="19">
        <v>109</v>
      </c>
      <c r="G2543" t="s">
        <v>1</v>
      </c>
      <c r="H2543" s="5">
        <v>1</v>
      </c>
      <c r="I2543" t="s">
        <v>482</v>
      </c>
      <c r="J2543" s="15" t="str">
        <f t="shared" si="126"/>
        <v>1-109A-1</v>
      </c>
      <c r="K2543">
        <f>INDEX(FamilyPlateData!I:I,MATCH(I2543,FamilyPlateData!H:H,0))</f>
        <v>5</v>
      </c>
      <c r="L2543" t="str">
        <f>INDEX(FamilyPlateData!J:J,MATCH(I2543,FamilyPlateData!H:H,0))</f>
        <v>A1</v>
      </c>
      <c r="M2543">
        <v>1</v>
      </c>
      <c r="N2543" s="7">
        <v>1</v>
      </c>
      <c r="O2543">
        <f>IF(_xlfn.IFNA(INDEX(ShrinkageData!H:H,MATCH(J2543,ShrinkageData!H:H,0)), 0) = 0, 0, 1)</f>
        <v>0</v>
      </c>
      <c r="P2543" s="7">
        <v>0</v>
      </c>
      <c r="Q2543">
        <f t="shared" si="127"/>
        <v>1</v>
      </c>
      <c r="R2543" s="2">
        <v>43600</v>
      </c>
      <c r="S2543" s="16">
        <f t="shared" si="128"/>
        <v>163</v>
      </c>
    </row>
    <row r="2544" spans="1:19" x14ac:dyDescent="0.2">
      <c r="A2544" t="str">
        <f>INDEX(FamilyPlateData!$A:$A,MATCH($I2544,FamilyPlateData!$H:$H,0))</f>
        <v>F09M09</v>
      </c>
      <c r="B2544" t="str">
        <f>INDEX(FamilyPlateData!$C:$C,MATCH($I2544,FamilyPlateData!$H:$H,0))</f>
        <v>09</v>
      </c>
      <c r="C2544" t="str">
        <f>INDEX(FamilyPlateData!$D:$D,MATCH($I2544,FamilyPlateData!$H:$H,0))</f>
        <v>09</v>
      </c>
      <c r="D2544">
        <f>INDEX(FamilyPlateData!$B:$B,MATCH($I2544,FamilyPlateData!$H:$H,0))</f>
        <v>3</v>
      </c>
      <c r="E2544">
        <v>1</v>
      </c>
      <c r="F2544" s="19">
        <v>109</v>
      </c>
      <c r="G2544" t="s">
        <v>1</v>
      </c>
      <c r="H2544" s="5">
        <v>2</v>
      </c>
      <c r="I2544" t="s">
        <v>482</v>
      </c>
      <c r="J2544" s="15" t="str">
        <f t="shared" si="126"/>
        <v>1-109A-2</v>
      </c>
      <c r="K2544">
        <f>INDEX(FamilyPlateData!I:I,MATCH(I2544,FamilyPlateData!H:H,0))</f>
        <v>5</v>
      </c>
      <c r="L2544" t="str">
        <f>INDEX(FamilyPlateData!J:J,MATCH(I2544,FamilyPlateData!H:H,0))</f>
        <v>A1</v>
      </c>
      <c r="M2544">
        <v>1</v>
      </c>
      <c r="N2544">
        <v>1</v>
      </c>
      <c r="O2544">
        <f>IF(_xlfn.IFNA(INDEX(ShrinkageData!H:H,MATCH(J2544,ShrinkageData!H:H,0)), 0) = 0, 0, 1)</f>
        <v>0</v>
      </c>
      <c r="P2544">
        <v>0</v>
      </c>
      <c r="Q2544">
        <f t="shared" si="127"/>
        <v>1</v>
      </c>
      <c r="R2544" s="1">
        <v>43595</v>
      </c>
      <c r="S2544" s="16">
        <f t="shared" si="128"/>
        <v>158</v>
      </c>
    </row>
    <row r="2545" spans="1:19" x14ac:dyDescent="0.2">
      <c r="A2545" t="str">
        <f>INDEX(FamilyPlateData!$A:$A,MATCH($I2545,FamilyPlateData!$H:$H,0))</f>
        <v>F09M09</v>
      </c>
      <c r="B2545" t="str">
        <f>INDEX(FamilyPlateData!$C:$C,MATCH($I2545,FamilyPlateData!$H:$H,0))</f>
        <v>09</v>
      </c>
      <c r="C2545" t="str">
        <f>INDEX(FamilyPlateData!$D:$D,MATCH($I2545,FamilyPlateData!$H:$H,0))</f>
        <v>09</v>
      </c>
      <c r="D2545">
        <f>INDEX(FamilyPlateData!$B:$B,MATCH($I2545,FamilyPlateData!$H:$H,0))</f>
        <v>3</v>
      </c>
      <c r="E2545">
        <v>1</v>
      </c>
      <c r="F2545" s="19">
        <v>109</v>
      </c>
      <c r="G2545" t="s">
        <v>1</v>
      </c>
      <c r="H2545" s="5">
        <v>3</v>
      </c>
      <c r="I2545" t="s">
        <v>482</v>
      </c>
      <c r="J2545" s="15" t="str">
        <f t="shared" si="126"/>
        <v>1-109A-3</v>
      </c>
      <c r="K2545">
        <f>INDEX(FamilyPlateData!I:I,MATCH(I2545,FamilyPlateData!H:H,0))</f>
        <v>5</v>
      </c>
      <c r="L2545" t="str">
        <f>INDEX(FamilyPlateData!J:J,MATCH(I2545,FamilyPlateData!H:H,0))</f>
        <v>A1</v>
      </c>
      <c r="M2545">
        <v>1</v>
      </c>
      <c r="N2545">
        <v>1</v>
      </c>
      <c r="O2545">
        <f>IF(_xlfn.IFNA(INDEX(ShrinkageData!H:H,MATCH(J2545,ShrinkageData!H:H,0)), 0) = 0, 0, 1)</f>
        <v>1</v>
      </c>
      <c r="P2545">
        <v>0</v>
      </c>
      <c r="Q2545">
        <f t="shared" si="127"/>
        <v>0</v>
      </c>
      <c r="R2545" s="1">
        <v>43558</v>
      </c>
      <c r="S2545" s="16">
        <f t="shared" si="128"/>
        <v>121</v>
      </c>
    </row>
    <row r="2546" spans="1:19" x14ac:dyDescent="0.2">
      <c r="A2546" t="str">
        <f>INDEX(FamilyPlateData!$A:$A,MATCH($I2546,FamilyPlateData!$H:$H,0))</f>
        <v>F09M09</v>
      </c>
      <c r="B2546" t="str">
        <f>INDEX(FamilyPlateData!$C:$C,MATCH($I2546,FamilyPlateData!$H:$H,0))</f>
        <v>09</v>
      </c>
      <c r="C2546" t="str">
        <f>INDEX(FamilyPlateData!$D:$D,MATCH($I2546,FamilyPlateData!$H:$H,0))</f>
        <v>09</v>
      </c>
      <c r="D2546">
        <f>INDEX(FamilyPlateData!$B:$B,MATCH($I2546,FamilyPlateData!$H:$H,0))</f>
        <v>3</v>
      </c>
      <c r="E2546">
        <v>1</v>
      </c>
      <c r="F2546" s="19">
        <v>109</v>
      </c>
      <c r="G2546" t="s">
        <v>1</v>
      </c>
      <c r="H2546" s="5">
        <v>4</v>
      </c>
      <c r="I2546" t="s">
        <v>482</v>
      </c>
      <c r="J2546" s="15" t="str">
        <f t="shared" si="126"/>
        <v>1-109A-4</v>
      </c>
      <c r="K2546">
        <f>INDEX(FamilyPlateData!I:I,MATCH(I2546,FamilyPlateData!H:H,0))</f>
        <v>5</v>
      </c>
      <c r="L2546" t="str">
        <f>INDEX(FamilyPlateData!J:J,MATCH(I2546,FamilyPlateData!H:H,0))</f>
        <v>A1</v>
      </c>
      <c r="M2546">
        <v>1</v>
      </c>
      <c r="N2546" s="7">
        <v>1</v>
      </c>
      <c r="O2546">
        <f>IF(_xlfn.IFNA(INDEX(ShrinkageData!H:H,MATCH(J2546,ShrinkageData!H:H,0)), 0) = 0, 0, 1)</f>
        <v>0</v>
      </c>
      <c r="P2546" s="7">
        <v>0</v>
      </c>
      <c r="Q2546">
        <f t="shared" si="127"/>
        <v>1</v>
      </c>
      <c r="R2546" s="2">
        <v>43600</v>
      </c>
      <c r="S2546" s="16">
        <f t="shared" si="128"/>
        <v>163</v>
      </c>
    </row>
    <row r="2547" spans="1:19" x14ac:dyDescent="0.2">
      <c r="A2547" t="str">
        <f>INDEX(FamilyPlateData!$A:$A,MATCH($I2547,FamilyPlateData!$H:$H,0))</f>
        <v>F09M09</v>
      </c>
      <c r="B2547" t="str">
        <f>INDEX(FamilyPlateData!$C:$C,MATCH($I2547,FamilyPlateData!$H:$H,0))</f>
        <v>09</v>
      </c>
      <c r="C2547" t="str">
        <f>INDEX(FamilyPlateData!$D:$D,MATCH($I2547,FamilyPlateData!$H:$H,0))</f>
        <v>09</v>
      </c>
      <c r="D2547">
        <f>INDEX(FamilyPlateData!$B:$B,MATCH($I2547,FamilyPlateData!$H:$H,0))</f>
        <v>3</v>
      </c>
      <c r="E2547">
        <v>1</v>
      </c>
      <c r="F2547" s="19">
        <v>109</v>
      </c>
      <c r="G2547" t="s">
        <v>1</v>
      </c>
      <c r="H2547" s="5">
        <v>5</v>
      </c>
      <c r="I2547" t="s">
        <v>482</v>
      </c>
      <c r="J2547" s="15" t="str">
        <f t="shared" si="126"/>
        <v>1-109A-5</v>
      </c>
      <c r="K2547">
        <f>INDEX(FamilyPlateData!I:I,MATCH(I2547,FamilyPlateData!H:H,0))</f>
        <v>5</v>
      </c>
      <c r="L2547" t="str">
        <f>INDEX(FamilyPlateData!J:J,MATCH(I2547,FamilyPlateData!H:H,0))</f>
        <v>A1</v>
      </c>
      <c r="M2547">
        <v>1</v>
      </c>
      <c r="N2547" s="7">
        <v>1</v>
      </c>
      <c r="O2547">
        <f>IF(_xlfn.IFNA(INDEX(ShrinkageData!H:H,MATCH(J2547,ShrinkageData!H:H,0)), 0) = 0, 0, 1)</f>
        <v>0</v>
      </c>
      <c r="P2547" s="7">
        <v>0</v>
      </c>
      <c r="Q2547">
        <f t="shared" si="127"/>
        <v>1</v>
      </c>
      <c r="R2547" s="2">
        <v>43600</v>
      </c>
      <c r="S2547" s="16">
        <f t="shared" si="128"/>
        <v>163</v>
      </c>
    </row>
    <row r="2548" spans="1:19" x14ac:dyDescent="0.2">
      <c r="A2548" t="str">
        <f>INDEX(FamilyPlateData!$A:$A,MATCH($I2548,FamilyPlateData!$H:$H,0))</f>
        <v>F09M09</v>
      </c>
      <c r="B2548" t="str">
        <f>INDEX(FamilyPlateData!$C:$C,MATCH($I2548,FamilyPlateData!$H:$H,0))</f>
        <v>09</v>
      </c>
      <c r="C2548" t="str">
        <f>INDEX(FamilyPlateData!$D:$D,MATCH($I2548,FamilyPlateData!$H:$H,0))</f>
        <v>09</v>
      </c>
      <c r="D2548">
        <f>INDEX(FamilyPlateData!$B:$B,MATCH($I2548,FamilyPlateData!$H:$H,0))</f>
        <v>3</v>
      </c>
      <c r="E2548">
        <v>1</v>
      </c>
      <c r="F2548" s="19">
        <v>109</v>
      </c>
      <c r="G2548" t="s">
        <v>1</v>
      </c>
      <c r="H2548" s="5">
        <v>6</v>
      </c>
      <c r="I2548" t="s">
        <v>482</v>
      </c>
      <c r="J2548" s="15" t="str">
        <f t="shared" si="126"/>
        <v>1-109A-6</v>
      </c>
      <c r="K2548">
        <f>INDEX(FamilyPlateData!I:I,MATCH(I2548,FamilyPlateData!H:H,0))</f>
        <v>5</v>
      </c>
      <c r="L2548" t="str">
        <f>INDEX(FamilyPlateData!J:J,MATCH(I2548,FamilyPlateData!H:H,0))</f>
        <v>A1</v>
      </c>
      <c r="M2548">
        <v>1</v>
      </c>
      <c r="N2548" s="7">
        <v>1</v>
      </c>
      <c r="O2548">
        <f>IF(_xlfn.IFNA(INDEX(ShrinkageData!H:H,MATCH(J2548,ShrinkageData!H:H,0)), 0) = 0, 0, 1)</f>
        <v>0</v>
      </c>
      <c r="P2548" s="7">
        <v>0</v>
      </c>
      <c r="Q2548">
        <f t="shared" si="127"/>
        <v>1</v>
      </c>
      <c r="R2548" s="2">
        <v>43600</v>
      </c>
      <c r="S2548" s="16">
        <f t="shared" si="128"/>
        <v>163</v>
      </c>
    </row>
    <row r="2549" spans="1:19" x14ac:dyDescent="0.2">
      <c r="A2549" t="str">
        <f>INDEX(FamilyPlateData!$A:$A,MATCH($I2549,FamilyPlateData!$H:$H,0))</f>
        <v>F09M09</v>
      </c>
      <c r="B2549" t="str">
        <f>INDEX(FamilyPlateData!$C:$C,MATCH($I2549,FamilyPlateData!$H:$H,0))</f>
        <v>09</v>
      </c>
      <c r="C2549" t="str">
        <f>INDEX(FamilyPlateData!$D:$D,MATCH($I2549,FamilyPlateData!$H:$H,0))</f>
        <v>09</v>
      </c>
      <c r="D2549">
        <f>INDEX(FamilyPlateData!$B:$B,MATCH($I2549,FamilyPlateData!$H:$H,0))</f>
        <v>3</v>
      </c>
      <c r="E2549">
        <v>1</v>
      </c>
      <c r="F2549" s="19">
        <v>109</v>
      </c>
      <c r="G2549" t="s">
        <v>2</v>
      </c>
      <c r="H2549" s="5">
        <v>1</v>
      </c>
      <c r="I2549" t="s">
        <v>483</v>
      </c>
      <c r="J2549" s="15" t="str">
        <f t="shared" si="126"/>
        <v>1-109B-1</v>
      </c>
      <c r="K2549">
        <f>INDEX(FamilyPlateData!I:I,MATCH(I2549,FamilyPlateData!H:H,0))</f>
        <v>5</v>
      </c>
      <c r="L2549" t="str">
        <f>INDEX(FamilyPlateData!J:J,MATCH(I2549,FamilyPlateData!H:H,0))</f>
        <v>A1</v>
      </c>
      <c r="M2549">
        <v>1</v>
      </c>
      <c r="N2549" s="7">
        <v>1</v>
      </c>
      <c r="O2549">
        <f>IF(_xlfn.IFNA(INDEX(ShrinkageData!H:H,MATCH(J2549,ShrinkageData!H:H,0)), 0) = 0, 0, 1)</f>
        <v>0</v>
      </c>
      <c r="P2549" s="7">
        <v>0</v>
      </c>
      <c r="Q2549">
        <f t="shared" si="127"/>
        <v>1</v>
      </c>
      <c r="R2549" s="2">
        <v>43600</v>
      </c>
      <c r="S2549" s="16">
        <f t="shared" si="128"/>
        <v>163</v>
      </c>
    </row>
    <row r="2550" spans="1:19" x14ac:dyDescent="0.2">
      <c r="A2550" t="str">
        <f>INDEX(FamilyPlateData!$A:$A,MATCH($I2550,FamilyPlateData!$H:$H,0))</f>
        <v>F09M09</v>
      </c>
      <c r="B2550" t="str">
        <f>INDEX(FamilyPlateData!$C:$C,MATCH($I2550,FamilyPlateData!$H:$H,0))</f>
        <v>09</v>
      </c>
      <c r="C2550" t="str">
        <f>INDEX(FamilyPlateData!$D:$D,MATCH($I2550,FamilyPlateData!$H:$H,0))</f>
        <v>09</v>
      </c>
      <c r="D2550">
        <f>INDEX(FamilyPlateData!$B:$B,MATCH($I2550,FamilyPlateData!$H:$H,0))</f>
        <v>3</v>
      </c>
      <c r="E2550">
        <v>1</v>
      </c>
      <c r="F2550" s="19">
        <v>109</v>
      </c>
      <c r="G2550" t="s">
        <v>2</v>
      </c>
      <c r="H2550" s="5">
        <v>2</v>
      </c>
      <c r="I2550" t="s">
        <v>483</v>
      </c>
      <c r="J2550" s="15" t="str">
        <f t="shared" si="126"/>
        <v>1-109B-2</v>
      </c>
      <c r="K2550">
        <f>INDEX(FamilyPlateData!I:I,MATCH(I2550,FamilyPlateData!H:H,0))</f>
        <v>5</v>
      </c>
      <c r="L2550" t="str">
        <f>INDEX(FamilyPlateData!J:J,MATCH(I2550,FamilyPlateData!H:H,0))</f>
        <v>A1</v>
      </c>
      <c r="M2550">
        <v>1</v>
      </c>
      <c r="N2550" s="7">
        <v>1</v>
      </c>
      <c r="O2550">
        <f>IF(_xlfn.IFNA(INDEX(ShrinkageData!H:H,MATCH(J2550,ShrinkageData!H:H,0)), 0) = 0, 0, 1)</f>
        <v>0</v>
      </c>
      <c r="P2550" s="7">
        <v>0</v>
      </c>
      <c r="Q2550">
        <f t="shared" si="127"/>
        <v>1</v>
      </c>
      <c r="R2550" s="2">
        <v>43600</v>
      </c>
      <c r="S2550" s="16">
        <f t="shared" si="128"/>
        <v>163</v>
      </c>
    </row>
    <row r="2551" spans="1:19" x14ac:dyDescent="0.2">
      <c r="A2551" t="str">
        <f>INDEX(FamilyPlateData!$A:$A,MATCH($I2551,FamilyPlateData!$H:$H,0))</f>
        <v>F09M09</v>
      </c>
      <c r="B2551" t="str">
        <f>INDEX(FamilyPlateData!$C:$C,MATCH($I2551,FamilyPlateData!$H:$H,0))</f>
        <v>09</v>
      </c>
      <c r="C2551" t="str">
        <f>INDEX(FamilyPlateData!$D:$D,MATCH($I2551,FamilyPlateData!$H:$H,0))</f>
        <v>09</v>
      </c>
      <c r="D2551">
        <f>INDEX(FamilyPlateData!$B:$B,MATCH($I2551,FamilyPlateData!$H:$H,0))</f>
        <v>3</v>
      </c>
      <c r="E2551">
        <v>1</v>
      </c>
      <c r="F2551" s="19">
        <v>109</v>
      </c>
      <c r="G2551" t="s">
        <v>2</v>
      </c>
      <c r="H2551" s="5">
        <v>3</v>
      </c>
      <c r="I2551" t="s">
        <v>483</v>
      </c>
      <c r="J2551" s="15" t="str">
        <f t="shared" si="126"/>
        <v>1-109B-3</v>
      </c>
      <c r="K2551">
        <f>INDEX(FamilyPlateData!I:I,MATCH(I2551,FamilyPlateData!H:H,0))</f>
        <v>5</v>
      </c>
      <c r="L2551" t="str">
        <f>INDEX(FamilyPlateData!J:J,MATCH(I2551,FamilyPlateData!H:H,0))</f>
        <v>A1</v>
      </c>
      <c r="M2551">
        <v>1</v>
      </c>
      <c r="N2551" s="7">
        <v>1</v>
      </c>
      <c r="O2551">
        <f>IF(_xlfn.IFNA(INDEX(ShrinkageData!H:H,MATCH(J2551,ShrinkageData!H:H,0)), 0) = 0, 0, 1)</f>
        <v>0</v>
      </c>
      <c r="P2551" s="7">
        <v>0</v>
      </c>
      <c r="Q2551">
        <f t="shared" si="127"/>
        <v>1</v>
      </c>
      <c r="R2551" s="2">
        <v>43600</v>
      </c>
      <c r="S2551" s="16">
        <f t="shared" si="128"/>
        <v>163</v>
      </c>
    </row>
    <row r="2552" spans="1:19" x14ac:dyDescent="0.2">
      <c r="A2552" t="str">
        <f>INDEX(FamilyPlateData!$A:$A,MATCH($I2552,FamilyPlateData!$H:$H,0))</f>
        <v>F09M09</v>
      </c>
      <c r="B2552" t="str">
        <f>INDEX(FamilyPlateData!$C:$C,MATCH($I2552,FamilyPlateData!$H:$H,0))</f>
        <v>09</v>
      </c>
      <c r="C2552" t="str">
        <f>INDEX(FamilyPlateData!$D:$D,MATCH($I2552,FamilyPlateData!$H:$H,0))</f>
        <v>09</v>
      </c>
      <c r="D2552">
        <f>INDEX(FamilyPlateData!$B:$B,MATCH($I2552,FamilyPlateData!$H:$H,0))</f>
        <v>3</v>
      </c>
      <c r="E2552">
        <v>1</v>
      </c>
      <c r="F2552" s="19">
        <v>109</v>
      </c>
      <c r="G2552" t="s">
        <v>2</v>
      </c>
      <c r="H2552" s="5">
        <v>4</v>
      </c>
      <c r="I2552" t="s">
        <v>483</v>
      </c>
      <c r="J2552" s="15" t="str">
        <f t="shared" si="126"/>
        <v>1-109B-4</v>
      </c>
      <c r="K2552">
        <f>INDEX(FamilyPlateData!I:I,MATCH(I2552,FamilyPlateData!H:H,0))</f>
        <v>5</v>
      </c>
      <c r="L2552" t="str">
        <f>INDEX(FamilyPlateData!J:J,MATCH(I2552,FamilyPlateData!H:H,0))</f>
        <v>A1</v>
      </c>
      <c r="M2552">
        <v>1</v>
      </c>
      <c r="N2552" s="7">
        <v>1</v>
      </c>
      <c r="O2552">
        <f>IF(_xlfn.IFNA(INDEX(ShrinkageData!H:H,MATCH(J2552,ShrinkageData!H:H,0)), 0) = 0, 0, 1)</f>
        <v>0</v>
      </c>
      <c r="P2552" s="7">
        <v>0</v>
      </c>
      <c r="Q2552">
        <f t="shared" si="127"/>
        <v>1</v>
      </c>
      <c r="R2552" s="2">
        <v>43600</v>
      </c>
      <c r="S2552" s="16">
        <f t="shared" si="128"/>
        <v>163</v>
      </c>
    </row>
    <row r="2553" spans="1:19" x14ac:dyDescent="0.2">
      <c r="A2553" t="str">
        <f>INDEX(FamilyPlateData!$A:$A,MATCH($I2553,FamilyPlateData!$H:$H,0))</f>
        <v>F09M09</v>
      </c>
      <c r="B2553" t="str">
        <f>INDEX(FamilyPlateData!$C:$C,MATCH($I2553,FamilyPlateData!$H:$H,0))</f>
        <v>09</v>
      </c>
      <c r="C2553" t="str">
        <f>INDEX(FamilyPlateData!$D:$D,MATCH($I2553,FamilyPlateData!$H:$H,0))</f>
        <v>09</v>
      </c>
      <c r="D2553">
        <f>INDEX(FamilyPlateData!$B:$B,MATCH($I2553,FamilyPlateData!$H:$H,0))</f>
        <v>3</v>
      </c>
      <c r="E2553">
        <v>1</v>
      </c>
      <c r="F2553" s="19">
        <v>109</v>
      </c>
      <c r="G2553" t="s">
        <v>2</v>
      </c>
      <c r="H2553" s="5">
        <v>5</v>
      </c>
      <c r="I2553" t="s">
        <v>483</v>
      </c>
      <c r="J2553" s="15" t="str">
        <f t="shared" si="126"/>
        <v>1-109B-5</v>
      </c>
      <c r="K2553">
        <f>INDEX(FamilyPlateData!I:I,MATCH(I2553,FamilyPlateData!H:H,0))</f>
        <v>5</v>
      </c>
      <c r="L2553" t="str">
        <f>INDEX(FamilyPlateData!J:J,MATCH(I2553,FamilyPlateData!H:H,0))</f>
        <v>A1</v>
      </c>
      <c r="M2553">
        <v>1</v>
      </c>
      <c r="N2553" s="7">
        <v>1</v>
      </c>
      <c r="O2553">
        <f>IF(_xlfn.IFNA(INDEX(ShrinkageData!H:H,MATCH(J2553,ShrinkageData!H:H,0)), 0) = 0, 0, 1)</f>
        <v>0</v>
      </c>
      <c r="P2553" s="7">
        <v>0</v>
      </c>
      <c r="Q2553">
        <f t="shared" si="127"/>
        <v>1</v>
      </c>
      <c r="R2553" s="2">
        <v>43600</v>
      </c>
      <c r="S2553" s="16">
        <f t="shared" si="128"/>
        <v>163</v>
      </c>
    </row>
    <row r="2554" spans="1:19" x14ac:dyDescent="0.2">
      <c r="A2554" t="str">
        <f>INDEX(FamilyPlateData!$A:$A,MATCH($I2554,FamilyPlateData!$H:$H,0))</f>
        <v>F09M09</v>
      </c>
      <c r="B2554" t="str">
        <f>INDEX(FamilyPlateData!$C:$C,MATCH($I2554,FamilyPlateData!$H:$H,0))</f>
        <v>09</v>
      </c>
      <c r="C2554" t="str">
        <f>INDEX(FamilyPlateData!$D:$D,MATCH($I2554,FamilyPlateData!$H:$H,0))</f>
        <v>09</v>
      </c>
      <c r="D2554">
        <f>INDEX(FamilyPlateData!$B:$B,MATCH($I2554,FamilyPlateData!$H:$H,0))</f>
        <v>3</v>
      </c>
      <c r="E2554">
        <v>1</v>
      </c>
      <c r="F2554" s="19">
        <v>109</v>
      </c>
      <c r="G2554" t="s">
        <v>2</v>
      </c>
      <c r="H2554" s="5">
        <v>6</v>
      </c>
      <c r="I2554" t="s">
        <v>483</v>
      </c>
      <c r="J2554" s="15" t="str">
        <f t="shared" si="126"/>
        <v>1-109B-6</v>
      </c>
      <c r="K2554">
        <f>INDEX(FamilyPlateData!I:I,MATCH(I2554,FamilyPlateData!H:H,0))</f>
        <v>5</v>
      </c>
      <c r="L2554" t="str">
        <f>INDEX(FamilyPlateData!J:J,MATCH(I2554,FamilyPlateData!H:H,0))</f>
        <v>A1</v>
      </c>
      <c r="M2554">
        <v>1</v>
      </c>
      <c r="N2554" s="7">
        <v>1</v>
      </c>
      <c r="O2554">
        <f>IF(_xlfn.IFNA(INDEX(ShrinkageData!H:H,MATCH(J2554,ShrinkageData!H:H,0)), 0) = 0, 0, 1)</f>
        <v>0</v>
      </c>
      <c r="P2554" s="7">
        <v>0</v>
      </c>
      <c r="Q2554">
        <f t="shared" si="127"/>
        <v>1</v>
      </c>
      <c r="R2554" s="2">
        <v>43600</v>
      </c>
      <c r="S2554" s="16">
        <f t="shared" si="128"/>
        <v>163</v>
      </c>
    </row>
    <row r="2555" spans="1:19" x14ac:dyDescent="0.2">
      <c r="A2555" t="str">
        <f>INDEX(FamilyPlateData!$A:$A,MATCH($I2555,FamilyPlateData!$H:$H,0))</f>
        <v>F01M03</v>
      </c>
      <c r="B2555" t="str">
        <f>INDEX(FamilyPlateData!$C:$C,MATCH($I2555,FamilyPlateData!$H:$H,0))</f>
        <v>01</v>
      </c>
      <c r="C2555" t="str">
        <f>INDEX(FamilyPlateData!$D:$D,MATCH($I2555,FamilyPlateData!$H:$H,0))</f>
        <v>03</v>
      </c>
      <c r="D2555">
        <f>INDEX(FamilyPlateData!$B:$B,MATCH($I2555,FamilyPlateData!$H:$H,0))</f>
        <v>1</v>
      </c>
      <c r="E2555">
        <v>1</v>
      </c>
      <c r="F2555" s="19">
        <v>109</v>
      </c>
      <c r="G2555" t="s">
        <v>3</v>
      </c>
      <c r="H2555" s="5">
        <v>1</v>
      </c>
      <c r="I2555" t="s">
        <v>484</v>
      </c>
      <c r="J2555" s="15" t="str">
        <f t="shared" si="126"/>
        <v>1-109C-1</v>
      </c>
      <c r="K2555">
        <f>INDEX(FamilyPlateData!I:I,MATCH(I2555,FamilyPlateData!H:H,0))</f>
        <v>5</v>
      </c>
      <c r="L2555" t="str">
        <f>INDEX(FamilyPlateData!J:J,MATCH(I2555,FamilyPlateData!H:H,0))</f>
        <v>A4</v>
      </c>
      <c r="M2555">
        <v>0</v>
      </c>
      <c r="N2555">
        <v>1</v>
      </c>
      <c r="O2555">
        <f>IF(_xlfn.IFNA(INDEX(ShrinkageData!H:H,MATCH(J2555,ShrinkageData!H:H,0)), 0) = 0, 0, 1)</f>
        <v>0</v>
      </c>
      <c r="P2555">
        <v>1</v>
      </c>
      <c r="Q2555">
        <f t="shared" si="127"/>
        <v>0</v>
      </c>
      <c r="R2555" s="1">
        <v>43566</v>
      </c>
      <c r="S2555" s="16">
        <f t="shared" si="128"/>
        <v>129</v>
      </c>
    </row>
    <row r="2556" spans="1:19" x14ac:dyDescent="0.2">
      <c r="A2556" t="str">
        <f>INDEX(FamilyPlateData!$A:$A,MATCH($I2556,FamilyPlateData!$H:$H,0))</f>
        <v>F01M03</v>
      </c>
      <c r="B2556" t="str">
        <f>INDEX(FamilyPlateData!$C:$C,MATCH($I2556,FamilyPlateData!$H:$H,0))</f>
        <v>01</v>
      </c>
      <c r="C2556" t="str">
        <f>INDEX(FamilyPlateData!$D:$D,MATCH($I2556,FamilyPlateData!$H:$H,0))</f>
        <v>03</v>
      </c>
      <c r="D2556">
        <f>INDEX(FamilyPlateData!$B:$B,MATCH($I2556,FamilyPlateData!$H:$H,0))</f>
        <v>1</v>
      </c>
      <c r="E2556">
        <v>1</v>
      </c>
      <c r="F2556" s="19">
        <v>109</v>
      </c>
      <c r="G2556" t="s">
        <v>3</v>
      </c>
      <c r="H2556" s="5">
        <v>2</v>
      </c>
      <c r="I2556" t="s">
        <v>484</v>
      </c>
      <c r="J2556" s="15" t="str">
        <f t="shared" si="126"/>
        <v>1-109C-2</v>
      </c>
      <c r="K2556">
        <f>INDEX(FamilyPlateData!I:I,MATCH(I2556,FamilyPlateData!H:H,0))</f>
        <v>5</v>
      </c>
      <c r="L2556" t="str">
        <f>INDEX(FamilyPlateData!J:J,MATCH(I2556,FamilyPlateData!H:H,0))</f>
        <v>A4</v>
      </c>
      <c r="M2556">
        <v>1</v>
      </c>
      <c r="N2556">
        <v>1</v>
      </c>
      <c r="O2556">
        <f>IF(_xlfn.IFNA(INDEX(ShrinkageData!H:H,MATCH(J2556,ShrinkageData!H:H,0)), 0) = 0, 0, 1)</f>
        <v>0</v>
      </c>
      <c r="P2556">
        <v>0</v>
      </c>
      <c r="Q2556">
        <f t="shared" si="127"/>
        <v>1</v>
      </c>
      <c r="R2556" s="1">
        <v>43593</v>
      </c>
      <c r="S2556" s="16">
        <f t="shared" si="128"/>
        <v>156</v>
      </c>
    </row>
    <row r="2557" spans="1:19" x14ac:dyDescent="0.2">
      <c r="A2557" t="str">
        <f>INDEX(FamilyPlateData!$A:$A,MATCH($I2557,FamilyPlateData!$H:$H,0))</f>
        <v>F01M03</v>
      </c>
      <c r="B2557" t="str">
        <f>INDEX(FamilyPlateData!$C:$C,MATCH($I2557,FamilyPlateData!$H:$H,0))</f>
        <v>01</v>
      </c>
      <c r="C2557" t="str">
        <f>INDEX(FamilyPlateData!$D:$D,MATCH($I2557,FamilyPlateData!$H:$H,0))</f>
        <v>03</v>
      </c>
      <c r="D2557">
        <f>INDEX(FamilyPlateData!$B:$B,MATCH($I2557,FamilyPlateData!$H:$H,0))</f>
        <v>1</v>
      </c>
      <c r="E2557">
        <v>1</v>
      </c>
      <c r="F2557" s="19">
        <v>109</v>
      </c>
      <c r="G2557" t="s">
        <v>3</v>
      </c>
      <c r="H2557" s="5">
        <v>3</v>
      </c>
      <c r="I2557" t="s">
        <v>484</v>
      </c>
      <c r="J2557" s="15" t="str">
        <f t="shared" si="126"/>
        <v>1-109C-3</v>
      </c>
      <c r="K2557">
        <f>INDEX(FamilyPlateData!I:I,MATCH(I2557,FamilyPlateData!H:H,0))</f>
        <v>5</v>
      </c>
      <c r="L2557" t="str">
        <f>INDEX(FamilyPlateData!J:J,MATCH(I2557,FamilyPlateData!H:H,0))</f>
        <v>A4</v>
      </c>
      <c r="M2557">
        <v>0</v>
      </c>
      <c r="N2557">
        <v>0</v>
      </c>
      <c r="O2557">
        <f>IF(_xlfn.IFNA(INDEX(ShrinkageData!H:H,MATCH(J2557,ShrinkageData!H:H,0)), 0) = 0, 0, 1)</f>
        <v>0</v>
      </c>
      <c r="P2557">
        <v>0</v>
      </c>
      <c r="Q2557">
        <f t="shared" si="127"/>
        <v>0</v>
      </c>
      <c r="R2557" s="1" t="s">
        <v>921</v>
      </c>
      <c r="S2557" s="16">
        <f t="shared" si="128"/>
        <v>0</v>
      </c>
    </row>
    <row r="2558" spans="1:19" x14ac:dyDescent="0.2">
      <c r="A2558" t="str">
        <f>INDEX(FamilyPlateData!$A:$A,MATCH($I2558,FamilyPlateData!$H:$H,0))</f>
        <v>F01M03</v>
      </c>
      <c r="B2558" t="str">
        <f>INDEX(FamilyPlateData!$C:$C,MATCH($I2558,FamilyPlateData!$H:$H,0))</f>
        <v>01</v>
      </c>
      <c r="C2558" t="str">
        <f>INDEX(FamilyPlateData!$D:$D,MATCH($I2558,FamilyPlateData!$H:$H,0))</f>
        <v>03</v>
      </c>
      <c r="D2558">
        <f>INDEX(FamilyPlateData!$B:$B,MATCH($I2558,FamilyPlateData!$H:$H,0))</f>
        <v>1</v>
      </c>
      <c r="E2558">
        <v>1</v>
      </c>
      <c r="F2558" s="19">
        <v>109</v>
      </c>
      <c r="G2558" t="s">
        <v>3</v>
      </c>
      <c r="H2558" s="5">
        <v>4</v>
      </c>
      <c r="I2558" t="s">
        <v>484</v>
      </c>
      <c r="J2558" s="15" t="str">
        <f t="shared" si="126"/>
        <v>1-109C-4</v>
      </c>
      <c r="K2558">
        <f>INDEX(FamilyPlateData!I:I,MATCH(I2558,FamilyPlateData!H:H,0))</f>
        <v>5</v>
      </c>
      <c r="L2558" t="str">
        <f>INDEX(FamilyPlateData!J:J,MATCH(I2558,FamilyPlateData!H:H,0))</f>
        <v>A4</v>
      </c>
      <c r="M2558">
        <v>0</v>
      </c>
      <c r="N2558">
        <v>0</v>
      </c>
      <c r="O2558">
        <f>IF(_xlfn.IFNA(INDEX(ShrinkageData!H:H,MATCH(J2558,ShrinkageData!H:H,0)), 0) = 0, 0, 1)</f>
        <v>0</v>
      </c>
      <c r="P2558">
        <v>0</v>
      </c>
      <c r="Q2558">
        <f t="shared" si="127"/>
        <v>0</v>
      </c>
      <c r="R2558" s="1" t="s">
        <v>921</v>
      </c>
      <c r="S2558" s="16">
        <f t="shared" si="128"/>
        <v>0</v>
      </c>
    </row>
    <row r="2559" spans="1:19" x14ac:dyDescent="0.2">
      <c r="A2559" t="str">
        <f>INDEX(FamilyPlateData!$A:$A,MATCH($I2559,FamilyPlateData!$H:$H,0))</f>
        <v>F01M03</v>
      </c>
      <c r="B2559" t="str">
        <f>INDEX(FamilyPlateData!$C:$C,MATCH($I2559,FamilyPlateData!$H:$H,0))</f>
        <v>01</v>
      </c>
      <c r="C2559" t="str">
        <f>INDEX(FamilyPlateData!$D:$D,MATCH($I2559,FamilyPlateData!$H:$H,0))</f>
        <v>03</v>
      </c>
      <c r="D2559">
        <f>INDEX(FamilyPlateData!$B:$B,MATCH($I2559,FamilyPlateData!$H:$H,0))</f>
        <v>1</v>
      </c>
      <c r="E2559">
        <v>1</v>
      </c>
      <c r="F2559" s="19">
        <v>109</v>
      </c>
      <c r="G2559" t="s">
        <v>3</v>
      </c>
      <c r="H2559" s="5">
        <v>5</v>
      </c>
      <c r="I2559" t="s">
        <v>484</v>
      </c>
      <c r="J2559" s="15" t="str">
        <f t="shared" si="126"/>
        <v>1-109C-5</v>
      </c>
      <c r="K2559">
        <f>INDEX(FamilyPlateData!I:I,MATCH(I2559,FamilyPlateData!H:H,0))</f>
        <v>5</v>
      </c>
      <c r="L2559" t="str">
        <f>INDEX(FamilyPlateData!J:J,MATCH(I2559,FamilyPlateData!H:H,0))</f>
        <v>A4</v>
      </c>
      <c r="M2559">
        <v>0</v>
      </c>
      <c r="N2559">
        <v>0</v>
      </c>
      <c r="O2559">
        <f>IF(_xlfn.IFNA(INDEX(ShrinkageData!H:H,MATCH(J2559,ShrinkageData!H:H,0)), 0) = 0, 0, 1)</f>
        <v>0</v>
      </c>
      <c r="P2559">
        <v>1</v>
      </c>
      <c r="Q2559">
        <f t="shared" si="127"/>
        <v>0</v>
      </c>
      <c r="R2559" s="1">
        <v>43604</v>
      </c>
      <c r="S2559" s="16">
        <f t="shared" si="128"/>
        <v>167</v>
      </c>
    </row>
    <row r="2560" spans="1:19" x14ac:dyDescent="0.2">
      <c r="A2560" t="str">
        <f>INDEX(FamilyPlateData!$A:$A,MATCH($I2560,FamilyPlateData!$H:$H,0))</f>
        <v>F01M03</v>
      </c>
      <c r="B2560" t="str">
        <f>INDEX(FamilyPlateData!$C:$C,MATCH($I2560,FamilyPlateData!$H:$H,0))</f>
        <v>01</v>
      </c>
      <c r="C2560" t="str">
        <f>INDEX(FamilyPlateData!$D:$D,MATCH($I2560,FamilyPlateData!$H:$H,0))</f>
        <v>03</v>
      </c>
      <c r="D2560">
        <f>INDEX(FamilyPlateData!$B:$B,MATCH($I2560,FamilyPlateData!$H:$H,0))</f>
        <v>1</v>
      </c>
      <c r="E2560">
        <v>1</v>
      </c>
      <c r="F2560" s="19">
        <v>109</v>
      </c>
      <c r="G2560" t="s">
        <v>3</v>
      </c>
      <c r="H2560" s="5">
        <v>6</v>
      </c>
      <c r="I2560" t="s">
        <v>484</v>
      </c>
      <c r="J2560" s="15" t="str">
        <f t="shared" ref="J2560:J2623" si="129">CONCATENATE(I2560,"-",H2560)</f>
        <v>1-109C-6</v>
      </c>
      <c r="K2560">
        <f>INDEX(FamilyPlateData!I:I,MATCH(I2560,FamilyPlateData!H:H,0))</f>
        <v>5</v>
      </c>
      <c r="L2560" t="str">
        <f>INDEX(FamilyPlateData!J:J,MATCH(I2560,FamilyPlateData!H:H,0))</f>
        <v>A4</v>
      </c>
      <c r="M2560">
        <v>0</v>
      </c>
      <c r="N2560">
        <v>0</v>
      </c>
      <c r="O2560">
        <f>IF(_xlfn.IFNA(INDEX(ShrinkageData!H:H,MATCH(J2560,ShrinkageData!H:H,0)), 0) = 0, 0, 1)</f>
        <v>0</v>
      </c>
      <c r="P2560">
        <v>0</v>
      </c>
      <c r="Q2560">
        <f t="shared" si="127"/>
        <v>0</v>
      </c>
      <c r="R2560" s="1" t="s">
        <v>921</v>
      </c>
      <c r="S2560" s="16">
        <f t="shared" si="128"/>
        <v>0</v>
      </c>
    </row>
    <row r="2561" spans="1:19" x14ac:dyDescent="0.2">
      <c r="A2561" t="str">
        <f>INDEX(FamilyPlateData!$A:$A,MATCH($I2561,FamilyPlateData!$H:$H,0))</f>
        <v>F01M03</v>
      </c>
      <c r="B2561" t="str">
        <f>INDEX(FamilyPlateData!$C:$C,MATCH($I2561,FamilyPlateData!$H:$H,0))</f>
        <v>01</v>
      </c>
      <c r="C2561" t="str">
        <f>INDEX(FamilyPlateData!$D:$D,MATCH($I2561,FamilyPlateData!$H:$H,0))</f>
        <v>03</v>
      </c>
      <c r="D2561">
        <f>INDEX(FamilyPlateData!$B:$B,MATCH($I2561,FamilyPlateData!$H:$H,0))</f>
        <v>1</v>
      </c>
      <c r="E2561">
        <v>1</v>
      </c>
      <c r="F2561" s="19">
        <v>109</v>
      </c>
      <c r="G2561" t="s">
        <v>4</v>
      </c>
      <c r="H2561" s="5">
        <v>1</v>
      </c>
      <c r="I2561" t="s">
        <v>485</v>
      </c>
      <c r="J2561" s="15" t="str">
        <f t="shared" si="129"/>
        <v>1-109D-1</v>
      </c>
      <c r="K2561">
        <f>INDEX(FamilyPlateData!I:I,MATCH(I2561,FamilyPlateData!H:H,0))</f>
        <v>5</v>
      </c>
      <c r="L2561" t="str">
        <f>INDEX(FamilyPlateData!J:J,MATCH(I2561,FamilyPlateData!H:H,0))</f>
        <v>A4</v>
      </c>
      <c r="M2561">
        <v>0</v>
      </c>
      <c r="N2561">
        <v>1</v>
      </c>
      <c r="O2561">
        <f>IF(_xlfn.IFNA(INDEX(ShrinkageData!H:H,MATCH(J2561,ShrinkageData!H:H,0)), 0) = 0, 0, 1)</f>
        <v>0</v>
      </c>
      <c r="P2561">
        <v>1</v>
      </c>
      <c r="Q2561">
        <f t="shared" si="127"/>
        <v>0</v>
      </c>
      <c r="R2561" s="1">
        <v>43566</v>
      </c>
      <c r="S2561" s="16">
        <f t="shared" si="128"/>
        <v>129</v>
      </c>
    </row>
    <row r="2562" spans="1:19" x14ac:dyDescent="0.2">
      <c r="A2562" t="str">
        <f>INDEX(FamilyPlateData!$A:$A,MATCH($I2562,FamilyPlateData!$H:$H,0))</f>
        <v>F01M03</v>
      </c>
      <c r="B2562" t="str">
        <f>INDEX(FamilyPlateData!$C:$C,MATCH($I2562,FamilyPlateData!$H:$H,0))</f>
        <v>01</v>
      </c>
      <c r="C2562" t="str">
        <f>INDEX(FamilyPlateData!$D:$D,MATCH($I2562,FamilyPlateData!$H:$H,0))</f>
        <v>03</v>
      </c>
      <c r="D2562">
        <f>INDEX(FamilyPlateData!$B:$B,MATCH($I2562,FamilyPlateData!$H:$H,0))</f>
        <v>1</v>
      </c>
      <c r="E2562">
        <v>1</v>
      </c>
      <c r="F2562" s="19">
        <v>109</v>
      </c>
      <c r="G2562" t="s">
        <v>4</v>
      </c>
      <c r="H2562" s="5">
        <v>2</v>
      </c>
      <c r="I2562" t="s">
        <v>485</v>
      </c>
      <c r="J2562" s="15" t="str">
        <f t="shared" si="129"/>
        <v>1-109D-2</v>
      </c>
      <c r="K2562">
        <f>INDEX(FamilyPlateData!I:I,MATCH(I2562,FamilyPlateData!H:H,0))</f>
        <v>5</v>
      </c>
      <c r="L2562" t="str">
        <f>INDEX(FamilyPlateData!J:J,MATCH(I2562,FamilyPlateData!H:H,0))</f>
        <v>A4</v>
      </c>
      <c r="M2562">
        <v>0</v>
      </c>
      <c r="N2562">
        <v>0</v>
      </c>
      <c r="O2562">
        <f>IF(_xlfn.IFNA(INDEX(ShrinkageData!H:H,MATCH(J2562,ShrinkageData!H:H,0)), 0) = 0, 0, 1)</f>
        <v>0</v>
      </c>
      <c r="P2562">
        <v>0</v>
      </c>
      <c r="Q2562">
        <f t="shared" si="127"/>
        <v>0</v>
      </c>
      <c r="R2562" s="1" t="s">
        <v>921</v>
      </c>
      <c r="S2562" s="16">
        <f t="shared" si="128"/>
        <v>0</v>
      </c>
    </row>
    <row r="2563" spans="1:19" x14ac:dyDescent="0.2">
      <c r="A2563" t="str">
        <f>INDEX(FamilyPlateData!$A:$A,MATCH($I2563,FamilyPlateData!$H:$H,0))</f>
        <v>F01M03</v>
      </c>
      <c r="B2563" t="str">
        <f>INDEX(FamilyPlateData!$C:$C,MATCH($I2563,FamilyPlateData!$H:$H,0))</f>
        <v>01</v>
      </c>
      <c r="C2563" t="str">
        <f>INDEX(FamilyPlateData!$D:$D,MATCH($I2563,FamilyPlateData!$H:$H,0))</f>
        <v>03</v>
      </c>
      <c r="D2563">
        <f>INDEX(FamilyPlateData!$B:$B,MATCH($I2563,FamilyPlateData!$H:$H,0))</f>
        <v>1</v>
      </c>
      <c r="E2563">
        <v>1</v>
      </c>
      <c r="F2563" s="19">
        <v>109</v>
      </c>
      <c r="G2563" t="s">
        <v>4</v>
      </c>
      <c r="H2563" s="5">
        <v>3</v>
      </c>
      <c r="I2563" t="s">
        <v>485</v>
      </c>
      <c r="J2563" s="15" t="str">
        <f t="shared" si="129"/>
        <v>1-109D-3</v>
      </c>
      <c r="K2563">
        <f>INDEX(FamilyPlateData!I:I,MATCH(I2563,FamilyPlateData!H:H,0))</f>
        <v>5</v>
      </c>
      <c r="L2563" t="str">
        <f>INDEX(FamilyPlateData!J:J,MATCH(I2563,FamilyPlateData!H:H,0))</f>
        <v>A4</v>
      </c>
      <c r="M2563">
        <v>1</v>
      </c>
      <c r="N2563" s="7">
        <v>1</v>
      </c>
      <c r="O2563">
        <f>IF(_xlfn.IFNA(INDEX(ShrinkageData!H:H,MATCH(J2563,ShrinkageData!H:H,0)), 0) = 0, 0, 1)</f>
        <v>0</v>
      </c>
      <c r="P2563" s="7">
        <v>0</v>
      </c>
      <c r="Q2563">
        <f t="shared" ref="Q2563:Q2626" si="130">IF(AND(M2563=1,N2563=1,O2563=0,P2563=0),1,0)</f>
        <v>1</v>
      </c>
      <c r="R2563" s="2">
        <v>43600</v>
      </c>
      <c r="S2563" s="16">
        <f t="shared" ref="S2563:S2626" si="131">IF(AND(R2563 &lt;&gt; "", R2563 &lt;&gt; "n/a"), R2563-DATE(2018,12,3), 0)</f>
        <v>163</v>
      </c>
    </row>
    <row r="2564" spans="1:19" x14ac:dyDescent="0.2">
      <c r="A2564" t="str">
        <f>INDEX(FamilyPlateData!$A:$A,MATCH($I2564,FamilyPlateData!$H:$H,0))</f>
        <v>F01M03</v>
      </c>
      <c r="B2564" t="str">
        <f>INDEX(FamilyPlateData!$C:$C,MATCH($I2564,FamilyPlateData!$H:$H,0))</f>
        <v>01</v>
      </c>
      <c r="C2564" t="str">
        <f>INDEX(FamilyPlateData!$D:$D,MATCH($I2564,FamilyPlateData!$H:$H,0))</f>
        <v>03</v>
      </c>
      <c r="D2564">
        <f>INDEX(FamilyPlateData!$B:$B,MATCH($I2564,FamilyPlateData!$H:$H,0))</f>
        <v>1</v>
      </c>
      <c r="E2564">
        <v>1</v>
      </c>
      <c r="F2564" s="19">
        <v>109</v>
      </c>
      <c r="G2564" t="s">
        <v>4</v>
      </c>
      <c r="H2564" s="5">
        <v>4</v>
      </c>
      <c r="I2564" t="s">
        <v>485</v>
      </c>
      <c r="J2564" s="15" t="str">
        <f t="shared" si="129"/>
        <v>1-109D-4</v>
      </c>
      <c r="K2564">
        <f>INDEX(FamilyPlateData!I:I,MATCH(I2564,FamilyPlateData!H:H,0))</f>
        <v>5</v>
      </c>
      <c r="L2564" t="str">
        <f>INDEX(FamilyPlateData!J:J,MATCH(I2564,FamilyPlateData!H:H,0))</f>
        <v>A4</v>
      </c>
      <c r="M2564">
        <v>0</v>
      </c>
      <c r="N2564">
        <v>0</v>
      </c>
      <c r="O2564">
        <f>IF(_xlfn.IFNA(INDEX(ShrinkageData!H:H,MATCH(J2564,ShrinkageData!H:H,0)), 0) = 0, 0, 1)</f>
        <v>0</v>
      </c>
      <c r="P2564">
        <v>0</v>
      </c>
      <c r="Q2564">
        <f t="shared" si="130"/>
        <v>0</v>
      </c>
      <c r="R2564" s="1" t="s">
        <v>921</v>
      </c>
      <c r="S2564" s="16">
        <f t="shared" si="131"/>
        <v>0</v>
      </c>
    </row>
    <row r="2565" spans="1:19" x14ac:dyDescent="0.2">
      <c r="A2565" t="str">
        <f>INDEX(FamilyPlateData!$A:$A,MATCH($I2565,FamilyPlateData!$H:$H,0))</f>
        <v>F01M03</v>
      </c>
      <c r="B2565" t="str">
        <f>INDEX(FamilyPlateData!$C:$C,MATCH($I2565,FamilyPlateData!$H:$H,0))</f>
        <v>01</v>
      </c>
      <c r="C2565" t="str">
        <f>INDEX(FamilyPlateData!$D:$D,MATCH($I2565,FamilyPlateData!$H:$H,0))</f>
        <v>03</v>
      </c>
      <c r="D2565">
        <f>INDEX(FamilyPlateData!$B:$B,MATCH($I2565,FamilyPlateData!$H:$H,0))</f>
        <v>1</v>
      </c>
      <c r="E2565">
        <v>1</v>
      </c>
      <c r="F2565" s="19">
        <v>109</v>
      </c>
      <c r="G2565" t="s">
        <v>4</v>
      </c>
      <c r="H2565" s="5">
        <v>5</v>
      </c>
      <c r="I2565" t="s">
        <v>485</v>
      </c>
      <c r="J2565" s="15" t="str">
        <f t="shared" si="129"/>
        <v>1-109D-5</v>
      </c>
      <c r="K2565">
        <f>INDEX(FamilyPlateData!I:I,MATCH(I2565,FamilyPlateData!H:H,0))</f>
        <v>5</v>
      </c>
      <c r="L2565" t="str">
        <f>INDEX(FamilyPlateData!J:J,MATCH(I2565,FamilyPlateData!H:H,0))</f>
        <v>A4</v>
      </c>
      <c r="M2565">
        <v>0</v>
      </c>
      <c r="N2565">
        <v>0</v>
      </c>
      <c r="O2565">
        <f>IF(_xlfn.IFNA(INDEX(ShrinkageData!H:H,MATCH(J2565,ShrinkageData!H:H,0)), 0) = 0, 0, 1)</f>
        <v>0</v>
      </c>
      <c r="P2565">
        <v>0</v>
      </c>
      <c r="Q2565">
        <f t="shared" si="130"/>
        <v>0</v>
      </c>
      <c r="R2565" s="1" t="s">
        <v>921</v>
      </c>
      <c r="S2565" s="16">
        <f t="shared" si="131"/>
        <v>0</v>
      </c>
    </row>
    <row r="2566" spans="1:19" x14ac:dyDescent="0.2">
      <c r="A2566" t="str">
        <f>INDEX(FamilyPlateData!$A:$A,MATCH($I2566,FamilyPlateData!$H:$H,0))</f>
        <v>F01M03</v>
      </c>
      <c r="B2566" t="str">
        <f>INDEX(FamilyPlateData!$C:$C,MATCH($I2566,FamilyPlateData!$H:$H,0))</f>
        <v>01</v>
      </c>
      <c r="C2566" t="str">
        <f>INDEX(FamilyPlateData!$D:$D,MATCH($I2566,FamilyPlateData!$H:$H,0))</f>
        <v>03</v>
      </c>
      <c r="D2566">
        <f>INDEX(FamilyPlateData!$B:$B,MATCH($I2566,FamilyPlateData!$H:$H,0))</f>
        <v>1</v>
      </c>
      <c r="E2566">
        <v>1</v>
      </c>
      <c r="F2566" s="19">
        <v>109</v>
      </c>
      <c r="G2566" t="s">
        <v>4</v>
      </c>
      <c r="H2566" s="5">
        <v>6</v>
      </c>
      <c r="I2566" t="s">
        <v>485</v>
      </c>
      <c r="J2566" s="15" t="str">
        <f t="shared" si="129"/>
        <v>1-109D-6</v>
      </c>
      <c r="K2566">
        <f>INDEX(FamilyPlateData!I:I,MATCH(I2566,FamilyPlateData!H:H,0))</f>
        <v>5</v>
      </c>
      <c r="L2566" t="str">
        <f>INDEX(FamilyPlateData!J:J,MATCH(I2566,FamilyPlateData!H:H,0))</f>
        <v>A4</v>
      </c>
      <c r="M2566">
        <v>0</v>
      </c>
      <c r="N2566">
        <v>0</v>
      </c>
      <c r="O2566">
        <f>IF(_xlfn.IFNA(INDEX(ShrinkageData!H:H,MATCH(J2566,ShrinkageData!H:H,0)), 0) = 0, 0, 1)</f>
        <v>0</v>
      </c>
      <c r="P2566">
        <v>0</v>
      </c>
      <c r="Q2566">
        <f t="shared" si="130"/>
        <v>0</v>
      </c>
      <c r="R2566" s="1" t="s">
        <v>921</v>
      </c>
      <c r="S2566" s="16">
        <f t="shared" si="131"/>
        <v>0</v>
      </c>
    </row>
    <row r="2567" spans="1:19" x14ac:dyDescent="0.2">
      <c r="A2567" t="str">
        <f>INDEX(FamilyPlateData!$A:$A,MATCH($I2567,FamilyPlateData!$H:$H,0))</f>
        <v>F03M04</v>
      </c>
      <c r="B2567" t="str">
        <f>INDEX(FamilyPlateData!$C:$C,MATCH($I2567,FamilyPlateData!$H:$H,0))</f>
        <v>03</v>
      </c>
      <c r="C2567" t="str">
        <f>INDEX(FamilyPlateData!$D:$D,MATCH($I2567,FamilyPlateData!$H:$H,0))</f>
        <v>04</v>
      </c>
      <c r="D2567">
        <f>INDEX(FamilyPlateData!$B:$B,MATCH($I2567,FamilyPlateData!$H:$H,0))</f>
        <v>1</v>
      </c>
      <c r="E2567">
        <v>1</v>
      </c>
      <c r="F2567" s="19">
        <v>110</v>
      </c>
      <c r="G2567" t="s">
        <v>1</v>
      </c>
      <c r="H2567" s="5">
        <v>1</v>
      </c>
      <c r="I2567" t="s">
        <v>486</v>
      </c>
      <c r="J2567" s="15" t="str">
        <f t="shared" si="129"/>
        <v>1-110A-1</v>
      </c>
      <c r="K2567">
        <f>INDEX(FamilyPlateData!I:I,MATCH(I2567,FamilyPlateData!H:H,0))</f>
        <v>5</v>
      </c>
      <c r="L2567" t="str">
        <f>INDEX(FamilyPlateData!J:J,MATCH(I2567,FamilyPlateData!H:H,0))</f>
        <v>n/a</v>
      </c>
      <c r="M2567">
        <v>0</v>
      </c>
      <c r="N2567">
        <v>0</v>
      </c>
      <c r="O2567">
        <f>IF(_xlfn.IFNA(INDEX(ShrinkageData!H:H,MATCH(J2567,ShrinkageData!H:H,0)), 0) = 0, 0, 1)</f>
        <v>0</v>
      </c>
      <c r="P2567">
        <v>0</v>
      </c>
      <c r="Q2567">
        <f t="shared" si="130"/>
        <v>0</v>
      </c>
      <c r="R2567" s="1" t="s">
        <v>921</v>
      </c>
      <c r="S2567" s="16">
        <f t="shared" si="131"/>
        <v>0</v>
      </c>
    </row>
    <row r="2568" spans="1:19" x14ac:dyDescent="0.2">
      <c r="A2568" t="str">
        <f>INDEX(FamilyPlateData!$A:$A,MATCH($I2568,FamilyPlateData!$H:$H,0))</f>
        <v>F03M04</v>
      </c>
      <c r="B2568" t="str">
        <f>INDEX(FamilyPlateData!$C:$C,MATCH($I2568,FamilyPlateData!$H:$H,0))</f>
        <v>03</v>
      </c>
      <c r="C2568" t="str">
        <f>INDEX(FamilyPlateData!$D:$D,MATCH($I2568,FamilyPlateData!$H:$H,0))</f>
        <v>04</v>
      </c>
      <c r="D2568">
        <f>INDEX(FamilyPlateData!$B:$B,MATCH($I2568,FamilyPlateData!$H:$H,0))</f>
        <v>1</v>
      </c>
      <c r="E2568">
        <v>1</v>
      </c>
      <c r="F2568" s="19">
        <v>110</v>
      </c>
      <c r="G2568" t="s">
        <v>1</v>
      </c>
      <c r="H2568" s="5">
        <v>2</v>
      </c>
      <c r="I2568" t="s">
        <v>486</v>
      </c>
      <c r="J2568" s="15" t="str">
        <f t="shared" si="129"/>
        <v>1-110A-2</v>
      </c>
      <c r="K2568">
        <f>INDEX(FamilyPlateData!I:I,MATCH(I2568,FamilyPlateData!H:H,0))</f>
        <v>5</v>
      </c>
      <c r="L2568" t="str">
        <f>INDEX(FamilyPlateData!J:J,MATCH(I2568,FamilyPlateData!H:H,0))</f>
        <v>n/a</v>
      </c>
      <c r="M2568">
        <v>0</v>
      </c>
      <c r="N2568">
        <v>0</v>
      </c>
      <c r="O2568">
        <f>IF(_xlfn.IFNA(INDEX(ShrinkageData!H:H,MATCH(J2568,ShrinkageData!H:H,0)), 0) = 0, 0, 1)</f>
        <v>0</v>
      </c>
      <c r="P2568">
        <v>0</v>
      </c>
      <c r="Q2568">
        <f t="shared" si="130"/>
        <v>0</v>
      </c>
      <c r="R2568" s="1" t="s">
        <v>921</v>
      </c>
      <c r="S2568" s="16">
        <f t="shared" si="131"/>
        <v>0</v>
      </c>
    </row>
    <row r="2569" spans="1:19" x14ac:dyDescent="0.2">
      <c r="A2569" t="str">
        <f>INDEX(FamilyPlateData!$A:$A,MATCH($I2569,FamilyPlateData!$H:$H,0))</f>
        <v>F03M04</v>
      </c>
      <c r="B2569" t="str">
        <f>INDEX(FamilyPlateData!$C:$C,MATCH($I2569,FamilyPlateData!$H:$H,0))</f>
        <v>03</v>
      </c>
      <c r="C2569" t="str">
        <f>INDEX(FamilyPlateData!$D:$D,MATCH($I2569,FamilyPlateData!$H:$H,0))</f>
        <v>04</v>
      </c>
      <c r="D2569">
        <f>INDEX(FamilyPlateData!$B:$B,MATCH($I2569,FamilyPlateData!$H:$H,0))</f>
        <v>1</v>
      </c>
      <c r="E2569">
        <v>1</v>
      </c>
      <c r="F2569" s="19">
        <v>110</v>
      </c>
      <c r="G2569" t="s">
        <v>1</v>
      </c>
      <c r="H2569" s="5">
        <v>3</v>
      </c>
      <c r="I2569" t="s">
        <v>486</v>
      </c>
      <c r="J2569" s="15" t="str">
        <f t="shared" si="129"/>
        <v>1-110A-3</v>
      </c>
      <c r="K2569">
        <f>INDEX(FamilyPlateData!I:I,MATCH(I2569,FamilyPlateData!H:H,0))</f>
        <v>5</v>
      </c>
      <c r="L2569" t="str">
        <f>INDEX(FamilyPlateData!J:J,MATCH(I2569,FamilyPlateData!H:H,0))</f>
        <v>n/a</v>
      </c>
      <c r="M2569">
        <v>1</v>
      </c>
      <c r="N2569" s="7">
        <v>1</v>
      </c>
      <c r="O2569">
        <f>IF(_xlfn.IFNA(INDEX(ShrinkageData!H:H,MATCH(J2569,ShrinkageData!H:H,0)), 0) = 0, 0, 1)</f>
        <v>1</v>
      </c>
      <c r="P2569" s="7">
        <v>0</v>
      </c>
      <c r="Q2569">
        <f t="shared" si="130"/>
        <v>0</v>
      </c>
      <c r="R2569" s="2">
        <v>43593</v>
      </c>
      <c r="S2569" s="16">
        <f t="shared" si="131"/>
        <v>156</v>
      </c>
    </row>
    <row r="2570" spans="1:19" x14ac:dyDescent="0.2">
      <c r="A2570" t="str">
        <f>INDEX(FamilyPlateData!$A:$A,MATCH($I2570,FamilyPlateData!$H:$H,0))</f>
        <v>F03M04</v>
      </c>
      <c r="B2570" t="str">
        <f>INDEX(FamilyPlateData!$C:$C,MATCH($I2570,FamilyPlateData!$H:$H,0))</f>
        <v>03</v>
      </c>
      <c r="C2570" t="str">
        <f>INDEX(FamilyPlateData!$D:$D,MATCH($I2570,FamilyPlateData!$H:$H,0))</f>
        <v>04</v>
      </c>
      <c r="D2570">
        <f>INDEX(FamilyPlateData!$B:$B,MATCH($I2570,FamilyPlateData!$H:$H,0))</f>
        <v>1</v>
      </c>
      <c r="E2570">
        <v>1</v>
      </c>
      <c r="F2570" s="19">
        <v>110</v>
      </c>
      <c r="G2570" t="s">
        <v>1</v>
      </c>
      <c r="H2570" s="5">
        <v>4</v>
      </c>
      <c r="I2570" t="s">
        <v>486</v>
      </c>
      <c r="J2570" s="15" t="str">
        <f t="shared" si="129"/>
        <v>1-110A-4</v>
      </c>
      <c r="K2570">
        <f>INDEX(FamilyPlateData!I:I,MATCH(I2570,FamilyPlateData!H:H,0))</f>
        <v>5</v>
      </c>
      <c r="L2570" t="str">
        <f>INDEX(FamilyPlateData!J:J,MATCH(I2570,FamilyPlateData!H:H,0))</f>
        <v>n/a</v>
      </c>
      <c r="M2570">
        <v>1</v>
      </c>
      <c r="N2570" s="7">
        <v>1</v>
      </c>
      <c r="O2570">
        <f>IF(_xlfn.IFNA(INDEX(ShrinkageData!H:H,MATCH(J2570,ShrinkageData!H:H,0)), 0) = 0, 0, 1)</f>
        <v>0</v>
      </c>
      <c r="P2570" s="7">
        <v>0</v>
      </c>
      <c r="Q2570">
        <f t="shared" si="130"/>
        <v>1</v>
      </c>
      <c r="R2570" s="2">
        <v>43600</v>
      </c>
      <c r="S2570" s="16">
        <f t="shared" si="131"/>
        <v>163</v>
      </c>
    </row>
    <row r="2571" spans="1:19" x14ac:dyDescent="0.2">
      <c r="A2571" t="str">
        <f>INDEX(FamilyPlateData!$A:$A,MATCH($I2571,FamilyPlateData!$H:$H,0))</f>
        <v>F03M04</v>
      </c>
      <c r="B2571" t="str">
        <f>INDEX(FamilyPlateData!$C:$C,MATCH($I2571,FamilyPlateData!$H:$H,0))</f>
        <v>03</v>
      </c>
      <c r="C2571" t="str">
        <f>INDEX(FamilyPlateData!$D:$D,MATCH($I2571,FamilyPlateData!$H:$H,0))</f>
        <v>04</v>
      </c>
      <c r="D2571">
        <f>INDEX(FamilyPlateData!$B:$B,MATCH($I2571,FamilyPlateData!$H:$H,0))</f>
        <v>1</v>
      </c>
      <c r="E2571">
        <v>1</v>
      </c>
      <c r="F2571" s="19">
        <v>110</v>
      </c>
      <c r="G2571" t="s">
        <v>1</v>
      </c>
      <c r="H2571" s="5">
        <v>5</v>
      </c>
      <c r="I2571" t="s">
        <v>486</v>
      </c>
      <c r="J2571" s="15" t="str">
        <f t="shared" si="129"/>
        <v>1-110A-5</v>
      </c>
      <c r="K2571">
        <f>INDEX(FamilyPlateData!I:I,MATCH(I2571,FamilyPlateData!H:H,0))</f>
        <v>5</v>
      </c>
      <c r="L2571" t="str">
        <f>INDEX(FamilyPlateData!J:J,MATCH(I2571,FamilyPlateData!H:H,0))</f>
        <v>n/a</v>
      </c>
      <c r="M2571">
        <v>0</v>
      </c>
      <c r="N2571">
        <v>0</v>
      </c>
      <c r="O2571">
        <f>IF(_xlfn.IFNA(INDEX(ShrinkageData!H:H,MATCH(J2571,ShrinkageData!H:H,0)), 0) = 0, 0, 1)</f>
        <v>0</v>
      </c>
      <c r="P2571">
        <v>1</v>
      </c>
      <c r="Q2571">
        <f t="shared" si="130"/>
        <v>0</v>
      </c>
      <c r="R2571" s="1" t="s">
        <v>921</v>
      </c>
      <c r="S2571" s="16">
        <f t="shared" si="131"/>
        <v>0</v>
      </c>
    </row>
    <row r="2572" spans="1:19" x14ac:dyDescent="0.2">
      <c r="A2572" t="str">
        <f>INDEX(FamilyPlateData!$A:$A,MATCH($I2572,FamilyPlateData!$H:$H,0))</f>
        <v>F03M04</v>
      </c>
      <c r="B2572" t="str">
        <f>INDEX(FamilyPlateData!$C:$C,MATCH($I2572,FamilyPlateData!$H:$H,0))</f>
        <v>03</v>
      </c>
      <c r="C2572" t="str">
        <f>INDEX(FamilyPlateData!$D:$D,MATCH($I2572,FamilyPlateData!$H:$H,0))</f>
        <v>04</v>
      </c>
      <c r="D2572">
        <f>INDEX(FamilyPlateData!$B:$B,MATCH($I2572,FamilyPlateData!$H:$H,0))</f>
        <v>1</v>
      </c>
      <c r="E2572">
        <v>1</v>
      </c>
      <c r="F2572" s="19">
        <v>110</v>
      </c>
      <c r="G2572" t="s">
        <v>1</v>
      </c>
      <c r="H2572" s="5">
        <v>6</v>
      </c>
      <c r="I2572" t="s">
        <v>486</v>
      </c>
      <c r="J2572" s="15" t="str">
        <f t="shared" si="129"/>
        <v>1-110A-6</v>
      </c>
      <c r="K2572">
        <f>INDEX(FamilyPlateData!I:I,MATCH(I2572,FamilyPlateData!H:H,0))</f>
        <v>5</v>
      </c>
      <c r="L2572" t="str">
        <f>INDEX(FamilyPlateData!J:J,MATCH(I2572,FamilyPlateData!H:H,0))</f>
        <v>n/a</v>
      </c>
      <c r="M2572">
        <v>0</v>
      </c>
      <c r="N2572">
        <v>0</v>
      </c>
      <c r="O2572">
        <f>IF(_xlfn.IFNA(INDEX(ShrinkageData!H:H,MATCH(J2572,ShrinkageData!H:H,0)), 0) = 0, 0, 1)</f>
        <v>0</v>
      </c>
      <c r="P2572">
        <v>0</v>
      </c>
      <c r="Q2572">
        <f t="shared" si="130"/>
        <v>0</v>
      </c>
      <c r="R2572" s="1" t="s">
        <v>921</v>
      </c>
      <c r="S2572" s="16">
        <f t="shared" si="131"/>
        <v>0</v>
      </c>
    </row>
    <row r="2573" spans="1:19" x14ac:dyDescent="0.2">
      <c r="A2573" t="str">
        <f>INDEX(FamilyPlateData!$A:$A,MATCH($I2573,FamilyPlateData!$H:$H,0))</f>
        <v>F03M04</v>
      </c>
      <c r="B2573" t="str">
        <f>INDEX(FamilyPlateData!$C:$C,MATCH($I2573,FamilyPlateData!$H:$H,0))</f>
        <v>03</v>
      </c>
      <c r="C2573" t="str">
        <f>INDEX(FamilyPlateData!$D:$D,MATCH($I2573,FamilyPlateData!$H:$H,0))</f>
        <v>04</v>
      </c>
      <c r="D2573">
        <f>INDEX(FamilyPlateData!$B:$B,MATCH($I2573,FamilyPlateData!$H:$H,0))</f>
        <v>1</v>
      </c>
      <c r="E2573">
        <v>1</v>
      </c>
      <c r="F2573" s="19">
        <v>110</v>
      </c>
      <c r="G2573" t="s">
        <v>2</v>
      </c>
      <c r="H2573" s="5">
        <v>1</v>
      </c>
      <c r="I2573" t="s">
        <v>487</v>
      </c>
      <c r="J2573" s="15" t="str">
        <f t="shared" si="129"/>
        <v>1-110B-1</v>
      </c>
      <c r="K2573">
        <f>INDEX(FamilyPlateData!I:I,MATCH(I2573,FamilyPlateData!H:H,0))</f>
        <v>5</v>
      </c>
      <c r="L2573" t="str">
        <f>INDEX(FamilyPlateData!J:J,MATCH(I2573,FamilyPlateData!H:H,0))</f>
        <v>n/a</v>
      </c>
      <c r="M2573">
        <v>0</v>
      </c>
      <c r="N2573">
        <v>0</v>
      </c>
      <c r="O2573">
        <f>IF(_xlfn.IFNA(INDEX(ShrinkageData!H:H,MATCH(J2573,ShrinkageData!H:H,0)), 0) = 0, 0, 1)</f>
        <v>0</v>
      </c>
      <c r="P2573">
        <v>0</v>
      </c>
      <c r="Q2573">
        <f t="shared" si="130"/>
        <v>0</v>
      </c>
      <c r="R2573" s="1" t="s">
        <v>921</v>
      </c>
      <c r="S2573" s="16">
        <f t="shared" si="131"/>
        <v>0</v>
      </c>
    </row>
    <row r="2574" spans="1:19" x14ac:dyDescent="0.2">
      <c r="A2574" t="str">
        <f>INDEX(FamilyPlateData!$A:$A,MATCH($I2574,FamilyPlateData!$H:$H,0))</f>
        <v>F03M04</v>
      </c>
      <c r="B2574" t="str">
        <f>INDEX(FamilyPlateData!$C:$C,MATCH($I2574,FamilyPlateData!$H:$H,0))</f>
        <v>03</v>
      </c>
      <c r="C2574" t="str">
        <f>INDEX(FamilyPlateData!$D:$D,MATCH($I2574,FamilyPlateData!$H:$H,0))</f>
        <v>04</v>
      </c>
      <c r="D2574">
        <f>INDEX(FamilyPlateData!$B:$B,MATCH($I2574,FamilyPlateData!$H:$H,0))</f>
        <v>1</v>
      </c>
      <c r="E2574">
        <v>1</v>
      </c>
      <c r="F2574" s="19">
        <v>110</v>
      </c>
      <c r="G2574" t="s">
        <v>2</v>
      </c>
      <c r="H2574" s="5">
        <v>2</v>
      </c>
      <c r="I2574" t="s">
        <v>487</v>
      </c>
      <c r="J2574" s="15" t="str">
        <f t="shared" si="129"/>
        <v>1-110B-2</v>
      </c>
      <c r="K2574">
        <f>INDEX(FamilyPlateData!I:I,MATCH(I2574,FamilyPlateData!H:H,0))</f>
        <v>5</v>
      </c>
      <c r="L2574" t="str">
        <f>INDEX(FamilyPlateData!J:J,MATCH(I2574,FamilyPlateData!H:H,0))</f>
        <v>n/a</v>
      </c>
      <c r="M2574">
        <v>1</v>
      </c>
      <c r="N2574" s="7">
        <v>1</v>
      </c>
      <c r="O2574">
        <f>IF(_xlfn.IFNA(INDEX(ShrinkageData!H:H,MATCH(J2574,ShrinkageData!H:H,0)), 0) = 0, 0, 1)</f>
        <v>1</v>
      </c>
      <c r="P2574" s="7">
        <v>0</v>
      </c>
      <c r="Q2574">
        <f t="shared" si="130"/>
        <v>0</v>
      </c>
      <c r="R2574" s="2">
        <v>43593</v>
      </c>
      <c r="S2574" s="16">
        <f t="shared" si="131"/>
        <v>156</v>
      </c>
    </row>
    <row r="2575" spans="1:19" x14ac:dyDescent="0.2">
      <c r="A2575" t="str">
        <f>INDEX(FamilyPlateData!$A:$A,MATCH($I2575,FamilyPlateData!$H:$H,0))</f>
        <v>F03M04</v>
      </c>
      <c r="B2575" t="str">
        <f>INDEX(FamilyPlateData!$C:$C,MATCH($I2575,FamilyPlateData!$H:$H,0))</f>
        <v>03</v>
      </c>
      <c r="C2575" t="str">
        <f>INDEX(FamilyPlateData!$D:$D,MATCH($I2575,FamilyPlateData!$H:$H,0))</f>
        <v>04</v>
      </c>
      <c r="D2575">
        <f>INDEX(FamilyPlateData!$B:$B,MATCH($I2575,FamilyPlateData!$H:$H,0))</f>
        <v>1</v>
      </c>
      <c r="E2575">
        <v>1</v>
      </c>
      <c r="F2575" s="19">
        <v>110</v>
      </c>
      <c r="G2575" t="s">
        <v>2</v>
      </c>
      <c r="H2575" s="5">
        <v>3</v>
      </c>
      <c r="I2575" t="s">
        <v>487</v>
      </c>
      <c r="J2575" s="15" t="str">
        <f t="shared" si="129"/>
        <v>1-110B-3</v>
      </c>
      <c r="K2575">
        <f>INDEX(FamilyPlateData!I:I,MATCH(I2575,FamilyPlateData!H:H,0))</f>
        <v>5</v>
      </c>
      <c r="L2575" t="str">
        <f>INDEX(FamilyPlateData!J:J,MATCH(I2575,FamilyPlateData!H:H,0))</f>
        <v>n/a</v>
      </c>
      <c r="M2575">
        <v>1</v>
      </c>
      <c r="N2575" s="7">
        <v>1</v>
      </c>
      <c r="O2575">
        <f>IF(_xlfn.IFNA(INDEX(ShrinkageData!H:H,MATCH(J2575,ShrinkageData!H:H,0)), 0) = 0, 0, 1)</f>
        <v>1</v>
      </c>
      <c r="P2575" s="7">
        <v>0</v>
      </c>
      <c r="Q2575">
        <f t="shared" si="130"/>
        <v>0</v>
      </c>
      <c r="R2575" s="2">
        <v>43593</v>
      </c>
      <c r="S2575" s="16">
        <f t="shared" si="131"/>
        <v>156</v>
      </c>
    </row>
    <row r="2576" spans="1:19" x14ac:dyDescent="0.2">
      <c r="A2576" t="str">
        <f>INDEX(FamilyPlateData!$A:$A,MATCH($I2576,FamilyPlateData!$H:$H,0))</f>
        <v>F03M04</v>
      </c>
      <c r="B2576" t="str">
        <f>INDEX(FamilyPlateData!$C:$C,MATCH($I2576,FamilyPlateData!$H:$H,0))</f>
        <v>03</v>
      </c>
      <c r="C2576" t="str">
        <f>INDEX(FamilyPlateData!$D:$D,MATCH($I2576,FamilyPlateData!$H:$H,0))</f>
        <v>04</v>
      </c>
      <c r="D2576">
        <f>INDEX(FamilyPlateData!$B:$B,MATCH($I2576,FamilyPlateData!$H:$H,0))</f>
        <v>1</v>
      </c>
      <c r="E2576">
        <v>1</v>
      </c>
      <c r="F2576" s="19">
        <v>110</v>
      </c>
      <c r="G2576" t="s">
        <v>2</v>
      </c>
      <c r="H2576" s="5">
        <v>4</v>
      </c>
      <c r="I2576" t="s">
        <v>487</v>
      </c>
      <c r="J2576" s="15" t="str">
        <f t="shared" si="129"/>
        <v>1-110B-4</v>
      </c>
      <c r="K2576">
        <f>INDEX(FamilyPlateData!I:I,MATCH(I2576,FamilyPlateData!H:H,0))</f>
        <v>5</v>
      </c>
      <c r="L2576" t="str">
        <f>INDEX(FamilyPlateData!J:J,MATCH(I2576,FamilyPlateData!H:H,0))</f>
        <v>n/a</v>
      </c>
      <c r="M2576">
        <v>1</v>
      </c>
      <c r="N2576">
        <v>1</v>
      </c>
      <c r="O2576">
        <f>IF(_xlfn.IFNA(INDEX(ShrinkageData!H:H,MATCH(J2576,ShrinkageData!H:H,0)), 0) = 0, 0, 1)</f>
        <v>1</v>
      </c>
      <c r="P2576">
        <v>0</v>
      </c>
      <c r="Q2576">
        <f t="shared" si="130"/>
        <v>0</v>
      </c>
      <c r="R2576" s="1">
        <v>43591</v>
      </c>
      <c r="S2576" s="16">
        <f t="shared" si="131"/>
        <v>154</v>
      </c>
    </row>
    <row r="2577" spans="1:19" x14ac:dyDescent="0.2">
      <c r="A2577" t="str">
        <f>INDEX(FamilyPlateData!$A:$A,MATCH($I2577,FamilyPlateData!$H:$H,0))</f>
        <v>F03M04</v>
      </c>
      <c r="B2577" t="str">
        <f>INDEX(FamilyPlateData!$C:$C,MATCH($I2577,FamilyPlateData!$H:$H,0))</f>
        <v>03</v>
      </c>
      <c r="C2577" t="str">
        <f>INDEX(FamilyPlateData!$D:$D,MATCH($I2577,FamilyPlateData!$H:$H,0))</f>
        <v>04</v>
      </c>
      <c r="D2577">
        <f>INDEX(FamilyPlateData!$B:$B,MATCH($I2577,FamilyPlateData!$H:$H,0))</f>
        <v>1</v>
      </c>
      <c r="E2577">
        <v>1</v>
      </c>
      <c r="F2577" s="19">
        <v>110</v>
      </c>
      <c r="G2577" t="s">
        <v>2</v>
      </c>
      <c r="H2577" s="5">
        <v>5</v>
      </c>
      <c r="I2577" t="s">
        <v>487</v>
      </c>
      <c r="J2577" s="15" t="str">
        <f t="shared" si="129"/>
        <v>1-110B-5</v>
      </c>
      <c r="K2577">
        <f>INDEX(FamilyPlateData!I:I,MATCH(I2577,FamilyPlateData!H:H,0))</f>
        <v>5</v>
      </c>
      <c r="L2577" t="str">
        <f>INDEX(FamilyPlateData!J:J,MATCH(I2577,FamilyPlateData!H:H,0))</f>
        <v>n/a</v>
      </c>
      <c r="M2577">
        <v>0</v>
      </c>
      <c r="N2577">
        <v>0</v>
      </c>
      <c r="O2577">
        <f>IF(_xlfn.IFNA(INDEX(ShrinkageData!H:H,MATCH(J2577,ShrinkageData!H:H,0)), 0) = 0, 0, 1)</f>
        <v>1</v>
      </c>
      <c r="P2577">
        <v>1</v>
      </c>
      <c r="Q2577">
        <f t="shared" si="130"/>
        <v>0</v>
      </c>
      <c r="R2577" s="1">
        <v>43585</v>
      </c>
      <c r="S2577" s="16">
        <f t="shared" si="131"/>
        <v>148</v>
      </c>
    </row>
    <row r="2578" spans="1:19" x14ac:dyDescent="0.2">
      <c r="A2578" t="str">
        <f>INDEX(FamilyPlateData!$A:$A,MATCH($I2578,FamilyPlateData!$H:$H,0))</f>
        <v>F03M04</v>
      </c>
      <c r="B2578" t="str">
        <f>INDEX(FamilyPlateData!$C:$C,MATCH($I2578,FamilyPlateData!$H:$H,0))</f>
        <v>03</v>
      </c>
      <c r="C2578" t="str">
        <f>INDEX(FamilyPlateData!$D:$D,MATCH($I2578,FamilyPlateData!$H:$H,0))</f>
        <v>04</v>
      </c>
      <c r="D2578">
        <f>INDEX(FamilyPlateData!$B:$B,MATCH($I2578,FamilyPlateData!$H:$H,0))</f>
        <v>1</v>
      </c>
      <c r="E2578">
        <v>1</v>
      </c>
      <c r="F2578" s="19">
        <v>110</v>
      </c>
      <c r="G2578" t="s">
        <v>2</v>
      </c>
      <c r="H2578" s="5">
        <v>6</v>
      </c>
      <c r="I2578" t="s">
        <v>487</v>
      </c>
      <c r="J2578" s="15" t="str">
        <f t="shared" si="129"/>
        <v>1-110B-6</v>
      </c>
      <c r="K2578">
        <f>INDEX(FamilyPlateData!I:I,MATCH(I2578,FamilyPlateData!H:H,0))</f>
        <v>5</v>
      </c>
      <c r="L2578" t="str">
        <f>INDEX(FamilyPlateData!J:J,MATCH(I2578,FamilyPlateData!H:H,0))</f>
        <v>n/a</v>
      </c>
      <c r="M2578">
        <v>0</v>
      </c>
      <c r="N2578">
        <v>0</v>
      </c>
      <c r="O2578">
        <f>IF(_xlfn.IFNA(INDEX(ShrinkageData!H:H,MATCH(J2578,ShrinkageData!H:H,0)), 0) = 0, 0, 1)</f>
        <v>0</v>
      </c>
      <c r="P2578">
        <v>1</v>
      </c>
      <c r="Q2578">
        <f t="shared" si="130"/>
        <v>0</v>
      </c>
      <c r="R2578" s="1" t="s">
        <v>921</v>
      </c>
      <c r="S2578" s="16">
        <f t="shared" si="131"/>
        <v>0</v>
      </c>
    </row>
    <row r="2579" spans="1:19" hidden="1" x14ac:dyDescent="0.2">
      <c r="A2579" t="str">
        <f>INDEX(FamilyPlateData!$A:$A,MATCH($I2579,FamilyPlateData!$H:$H,0))</f>
        <v>F03M03</v>
      </c>
      <c r="B2579" t="str">
        <f>INDEX(FamilyPlateData!$C:$C,MATCH($I2579,FamilyPlateData!$H:$H,0))</f>
        <v>03</v>
      </c>
      <c r="C2579" t="str">
        <f>INDEX(FamilyPlateData!$D:$D,MATCH($I2579,FamilyPlateData!$H:$H,0))</f>
        <v>03</v>
      </c>
      <c r="D2579">
        <f>INDEX(FamilyPlateData!$B:$B,MATCH($I2579,FamilyPlateData!$H:$H,0))</f>
        <v>1</v>
      </c>
      <c r="E2579">
        <v>2</v>
      </c>
      <c r="F2579" s="19">
        <v>1</v>
      </c>
      <c r="G2579" t="s">
        <v>1</v>
      </c>
      <c r="H2579" s="5">
        <v>1</v>
      </c>
      <c r="I2579" t="s">
        <v>488</v>
      </c>
      <c r="J2579" s="15" t="str">
        <f t="shared" si="129"/>
        <v>2-1A-1</v>
      </c>
      <c r="K2579">
        <f>INDEX(FamilyPlateData!I:I,MATCH(I2579,FamilyPlateData!H:H,0))</f>
        <v>1</v>
      </c>
      <c r="L2579" t="str">
        <f>INDEX(FamilyPlateData!J:J,MATCH(I2579,FamilyPlateData!H:H,0))</f>
        <v>n/a</v>
      </c>
      <c r="M2579">
        <v>0</v>
      </c>
      <c r="N2579">
        <v>0</v>
      </c>
      <c r="O2579">
        <f>IF(_xlfn.IFNA(INDEX(ShrinkageData!H:H,MATCH(J2579,ShrinkageData!H:H,0)), 0) = 0, 0, 1)</f>
        <v>0</v>
      </c>
      <c r="P2579">
        <v>0</v>
      </c>
      <c r="Q2579">
        <f t="shared" si="130"/>
        <v>0</v>
      </c>
      <c r="R2579" s="1" t="s">
        <v>921</v>
      </c>
      <c r="S2579" s="16">
        <f t="shared" si="131"/>
        <v>0</v>
      </c>
    </row>
    <row r="2580" spans="1:19" hidden="1" x14ac:dyDescent="0.2">
      <c r="A2580" t="str">
        <f>INDEX(FamilyPlateData!$A:$A,MATCH($I2580,FamilyPlateData!$H:$H,0))</f>
        <v>F03M03</v>
      </c>
      <c r="B2580" t="str">
        <f>INDEX(FamilyPlateData!$C:$C,MATCH($I2580,FamilyPlateData!$H:$H,0))</f>
        <v>03</v>
      </c>
      <c r="C2580" t="str">
        <f>INDEX(FamilyPlateData!$D:$D,MATCH($I2580,FamilyPlateData!$H:$H,0))</f>
        <v>03</v>
      </c>
      <c r="D2580">
        <f>INDEX(FamilyPlateData!$B:$B,MATCH($I2580,FamilyPlateData!$H:$H,0))</f>
        <v>1</v>
      </c>
      <c r="E2580">
        <v>2</v>
      </c>
      <c r="F2580" s="19">
        <v>1</v>
      </c>
      <c r="G2580" t="s">
        <v>1</v>
      </c>
      <c r="H2580" s="5">
        <v>2</v>
      </c>
      <c r="I2580" t="s">
        <v>488</v>
      </c>
      <c r="J2580" s="15" t="str">
        <f t="shared" si="129"/>
        <v>2-1A-2</v>
      </c>
      <c r="K2580">
        <f>INDEX(FamilyPlateData!I:I,MATCH(I2580,FamilyPlateData!H:H,0))</f>
        <v>1</v>
      </c>
      <c r="L2580" t="str">
        <f>INDEX(FamilyPlateData!J:J,MATCH(I2580,FamilyPlateData!H:H,0))</f>
        <v>n/a</v>
      </c>
      <c r="M2580">
        <v>0</v>
      </c>
      <c r="N2580">
        <v>0</v>
      </c>
      <c r="O2580">
        <f>IF(_xlfn.IFNA(INDEX(ShrinkageData!H:H,MATCH(J2580,ShrinkageData!H:H,0)), 0) = 0, 0, 1)</f>
        <v>0</v>
      </c>
      <c r="P2580">
        <v>0</v>
      </c>
      <c r="Q2580">
        <f t="shared" si="130"/>
        <v>0</v>
      </c>
      <c r="R2580" s="1" t="s">
        <v>921</v>
      </c>
      <c r="S2580" s="16">
        <f t="shared" si="131"/>
        <v>0</v>
      </c>
    </row>
    <row r="2581" spans="1:19" hidden="1" x14ac:dyDescent="0.2">
      <c r="A2581" t="str">
        <f>INDEX(FamilyPlateData!$A:$A,MATCH($I2581,FamilyPlateData!$H:$H,0))</f>
        <v>F03M03</v>
      </c>
      <c r="B2581" t="str">
        <f>INDEX(FamilyPlateData!$C:$C,MATCH($I2581,FamilyPlateData!$H:$H,0))</f>
        <v>03</v>
      </c>
      <c r="C2581" t="str">
        <f>INDEX(FamilyPlateData!$D:$D,MATCH($I2581,FamilyPlateData!$H:$H,0))</f>
        <v>03</v>
      </c>
      <c r="D2581">
        <f>INDEX(FamilyPlateData!$B:$B,MATCH($I2581,FamilyPlateData!$H:$H,0))</f>
        <v>1</v>
      </c>
      <c r="E2581">
        <v>2</v>
      </c>
      <c r="F2581" s="19">
        <v>1</v>
      </c>
      <c r="G2581" t="s">
        <v>1</v>
      </c>
      <c r="H2581" s="5">
        <v>3</v>
      </c>
      <c r="I2581" t="s">
        <v>488</v>
      </c>
      <c r="J2581" s="15" t="str">
        <f t="shared" si="129"/>
        <v>2-1A-3</v>
      </c>
      <c r="K2581">
        <f>INDEX(FamilyPlateData!I:I,MATCH(I2581,FamilyPlateData!H:H,0))</f>
        <v>1</v>
      </c>
      <c r="L2581" t="str">
        <f>INDEX(FamilyPlateData!J:J,MATCH(I2581,FamilyPlateData!H:H,0))</f>
        <v>n/a</v>
      </c>
      <c r="M2581">
        <v>0</v>
      </c>
      <c r="N2581">
        <v>0</v>
      </c>
      <c r="O2581">
        <f>IF(_xlfn.IFNA(INDEX(ShrinkageData!H:H,MATCH(J2581,ShrinkageData!H:H,0)), 0) = 0, 0, 1)</f>
        <v>0</v>
      </c>
      <c r="P2581">
        <v>0</v>
      </c>
      <c r="Q2581">
        <f t="shared" si="130"/>
        <v>0</v>
      </c>
      <c r="R2581" s="1" t="s">
        <v>921</v>
      </c>
      <c r="S2581" s="16">
        <f t="shared" si="131"/>
        <v>0</v>
      </c>
    </row>
    <row r="2582" spans="1:19" hidden="1" x14ac:dyDescent="0.2">
      <c r="A2582" t="str">
        <f>INDEX(FamilyPlateData!$A:$A,MATCH($I2582,FamilyPlateData!$H:$H,0))</f>
        <v>F03M03</v>
      </c>
      <c r="B2582" t="str">
        <f>INDEX(FamilyPlateData!$C:$C,MATCH($I2582,FamilyPlateData!$H:$H,0))</f>
        <v>03</v>
      </c>
      <c r="C2582" t="str">
        <f>INDEX(FamilyPlateData!$D:$D,MATCH($I2582,FamilyPlateData!$H:$H,0))</f>
        <v>03</v>
      </c>
      <c r="D2582">
        <f>INDEX(FamilyPlateData!$B:$B,MATCH($I2582,FamilyPlateData!$H:$H,0))</f>
        <v>1</v>
      </c>
      <c r="E2582">
        <v>2</v>
      </c>
      <c r="F2582" s="19">
        <v>1</v>
      </c>
      <c r="G2582" t="s">
        <v>1</v>
      </c>
      <c r="H2582" s="5">
        <v>4</v>
      </c>
      <c r="I2582" t="s">
        <v>488</v>
      </c>
      <c r="J2582" s="15" t="str">
        <f t="shared" si="129"/>
        <v>2-1A-4</v>
      </c>
      <c r="K2582">
        <f>INDEX(FamilyPlateData!I:I,MATCH(I2582,FamilyPlateData!H:H,0))</f>
        <v>1</v>
      </c>
      <c r="L2582" t="str">
        <f>INDEX(FamilyPlateData!J:J,MATCH(I2582,FamilyPlateData!H:H,0))</f>
        <v>n/a</v>
      </c>
      <c r="M2582">
        <v>0</v>
      </c>
      <c r="N2582">
        <v>0</v>
      </c>
      <c r="O2582">
        <f>IF(_xlfn.IFNA(INDEX(ShrinkageData!H:H,MATCH(J2582,ShrinkageData!H:H,0)), 0) = 0, 0, 1)</f>
        <v>0</v>
      </c>
      <c r="P2582">
        <v>0</v>
      </c>
      <c r="Q2582">
        <f t="shared" si="130"/>
        <v>0</v>
      </c>
      <c r="R2582" s="1" t="s">
        <v>921</v>
      </c>
      <c r="S2582" s="16">
        <f t="shared" si="131"/>
        <v>0</v>
      </c>
    </row>
    <row r="2583" spans="1:19" hidden="1" x14ac:dyDescent="0.2">
      <c r="A2583" t="str">
        <f>INDEX(FamilyPlateData!$A:$A,MATCH($I2583,FamilyPlateData!$H:$H,0))</f>
        <v>F03M03</v>
      </c>
      <c r="B2583" t="str">
        <f>INDEX(FamilyPlateData!$C:$C,MATCH($I2583,FamilyPlateData!$H:$H,0))</f>
        <v>03</v>
      </c>
      <c r="C2583" t="str">
        <f>INDEX(FamilyPlateData!$D:$D,MATCH($I2583,FamilyPlateData!$H:$H,0))</f>
        <v>03</v>
      </c>
      <c r="D2583">
        <f>INDEX(FamilyPlateData!$B:$B,MATCH($I2583,FamilyPlateData!$H:$H,0))</f>
        <v>1</v>
      </c>
      <c r="E2583">
        <v>2</v>
      </c>
      <c r="F2583" s="19">
        <v>1</v>
      </c>
      <c r="G2583" t="s">
        <v>1</v>
      </c>
      <c r="H2583" s="5">
        <v>5</v>
      </c>
      <c r="I2583" t="s">
        <v>488</v>
      </c>
      <c r="J2583" s="15" t="str">
        <f t="shared" si="129"/>
        <v>2-1A-5</v>
      </c>
      <c r="K2583">
        <f>INDEX(FamilyPlateData!I:I,MATCH(I2583,FamilyPlateData!H:H,0))</f>
        <v>1</v>
      </c>
      <c r="L2583" t="str">
        <f>INDEX(FamilyPlateData!J:J,MATCH(I2583,FamilyPlateData!H:H,0))</f>
        <v>n/a</v>
      </c>
      <c r="M2583">
        <v>0</v>
      </c>
      <c r="N2583">
        <v>0</v>
      </c>
      <c r="O2583">
        <f>IF(_xlfn.IFNA(INDEX(ShrinkageData!H:H,MATCH(J2583,ShrinkageData!H:H,0)), 0) = 0, 0, 1)</f>
        <v>0</v>
      </c>
      <c r="P2583">
        <v>0</v>
      </c>
      <c r="Q2583">
        <f t="shared" si="130"/>
        <v>0</v>
      </c>
      <c r="R2583" s="1" t="s">
        <v>921</v>
      </c>
      <c r="S2583" s="16">
        <f t="shared" si="131"/>
        <v>0</v>
      </c>
    </row>
    <row r="2584" spans="1:19" hidden="1" x14ac:dyDescent="0.2">
      <c r="A2584" t="str">
        <f>INDEX(FamilyPlateData!$A:$A,MATCH($I2584,FamilyPlateData!$H:$H,0))</f>
        <v>F03M03</v>
      </c>
      <c r="B2584" t="str">
        <f>INDEX(FamilyPlateData!$C:$C,MATCH($I2584,FamilyPlateData!$H:$H,0))</f>
        <v>03</v>
      </c>
      <c r="C2584" t="str">
        <f>INDEX(FamilyPlateData!$D:$D,MATCH($I2584,FamilyPlateData!$H:$H,0))</f>
        <v>03</v>
      </c>
      <c r="D2584">
        <f>INDEX(FamilyPlateData!$B:$B,MATCH($I2584,FamilyPlateData!$H:$H,0))</f>
        <v>1</v>
      </c>
      <c r="E2584">
        <v>2</v>
      </c>
      <c r="F2584" s="19">
        <v>1</v>
      </c>
      <c r="G2584" t="s">
        <v>1</v>
      </c>
      <c r="H2584" s="5">
        <v>6</v>
      </c>
      <c r="I2584" t="s">
        <v>488</v>
      </c>
      <c r="J2584" s="15" t="str">
        <f t="shared" si="129"/>
        <v>2-1A-6</v>
      </c>
      <c r="K2584">
        <f>INDEX(FamilyPlateData!I:I,MATCH(I2584,FamilyPlateData!H:H,0))</f>
        <v>1</v>
      </c>
      <c r="L2584" t="str">
        <f>INDEX(FamilyPlateData!J:J,MATCH(I2584,FamilyPlateData!H:H,0))</f>
        <v>n/a</v>
      </c>
      <c r="M2584">
        <v>0</v>
      </c>
      <c r="N2584">
        <v>0</v>
      </c>
      <c r="O2584">
        <f>IF(_xlfn.IFNA(INDEX(ShrinkageData!H:H,MATCH(J2584,ShrinkageData!H:H,0)), 0) = 0, 0, 1)</f>
        <v>0</v>
      </c>
      <c r="P2584">
        <v>0</v>
      </c>
      <c r="Q2584">
        <f t="shared" si="130"/>
        <v>0</v>
      </c>
      <c r="R2584" s="1" t="s">
        <v>921</v>
      </c>
      <c r="S2584" s="16">
        <f t="shared" si="131"/>
        <v>0</v>
      </c>
    </row>
    <row r="2585" spans="1:19" hidden="1" x14ac:dyDescent="0.2">
      <c r="A2585" t="str">
        <f>INDEX(FamilyPlateData!$A:$A,MATCH($I2585,FamilyPlateData!$H:$H,0))</f>
        <v>F03M03</v>
      </c>
      <c r="B2585" t="str">
        <f>INDEX(FamilyPlateData!$C:$C,MATCH($I2585,FamilyPlateData!$H:$H,0))</f>
        <v>03</v>
      </c>
      <c r="C2585" t="str">
        <f>INDEX(FamilyPlateData!$D:$D,MATCH($I2585,FamilyPlateData!$H:$H,0))</f>
        <v>03</v>
      </c>
      <c r="D2585">
        <f>INDEX(FamilyPlateData!$B:$B,MATCH($I2585,FamilyPlateData!$H:$H,0))</f>
        <v>1</v>
      </c>
      <c r="E2585">
        <v>2</v>
      </c>
      <c r="F2585" s="19">
        <v>1</v>
      </c>
      <c r="G2585" t="s">
        <v>2</v>
      </c>
      <c r="H2585" s="5">
        <v>1</v>
      </c>
      <c r="I2585" t="s">
        <v>489</v>
      </c>
      <c r="J2585" s="15" t="str">
        <f t="shared" si="129"/>
        <v>2-1B-1</v>
      </c>
      <c r="K2585">
        <f>INDEX(FamilyPlateData!I:I,MATCH(I2585,FamilyPlateData!H:H,0))</f>
        <v>1</v>
      </c>
      <c r="L2585" t="str">
        <f>INDEX(FamilyPlateData!J:J,MATCH(I2585,FamilyPlateData!H:H,0))</f>
        <v>n/a</v>
      </c>
      <c r="M2585">
        <v>0</v>
      </c>
      <c r="N2585">
        <v>0</v>
      </c>
      <c r="O2585">
        <f>IF(_xlfn.IFNA(INDEX(ShrinkageData!H:H,MATCH(J2585,ShrinkageData!H:H,0)), 0) = 0, 0, 1)</f>
        <v>0</v>
      </c>
      <c r="P2585">
        <v>0</v>
      </c>
      <c r="Q2585">
        <f t="shared" si="130"/>
        <v>0</v>
      </c>
      <c r="R2585" s="1" t="s">
        <v>921</v>
      </c>
      <c r="S2585" s="16">
        <f t="shared" si="131"/>
        <v>0</v>
      </c>
    </row>
    <row r="2586" spans="1:19" hidden="1" x14ac:dyDescent="0.2">
      <c r="A2586" t="str">
        <f>INDEX(FamilyPlateData!$A:$A,MATCH($I2586,FamilyPlateData!$H:$H,0))</f>
        <v>F03M03</v>
      </c>
      <c r="B2586" t="str">
        <f>INDEX(FamilyPlateData!$C:$C,MATCH($I2586,FamilyPlateData!$H:$H,0))</f>
        <v>03</v>
      </c>
      <c r="C2586" t="str">
        <f>INDEX(FamilyPlateData!$D:$D,MATCH($I2586,FamilyPlateData!$H:$H,0))</f>
        <v>03</v>
      </c>
      <c r="D2586">
        <f>INDEX(FamilyPlateData!$B:$B,MATCH($I2586,FamilyPlateData!$H:$H,0))</f>
        <v>1</v>
      </c>
      <c r="E2586">
        <v>2</v>
      </c>
      <c r="F2586" s="19">
        <v>1</v>
      </c>
      <c r="G2586" t="s">
        <v>2</v>
      </c>
      <c r="H2586" s="5">
        <v>2</v>
      </c>
      <c r="I2586" t="s">
        <v>489</v>
      </c>
      <c r="J2586" s="15" t="str">
        <f t="shared" si="129"/>
        <v>2-1B-2</v>
      </c>
      <c r="K2586">
        <f>INDEX(FamilyPlateData!I:I,MATCH(I2586,FamilyPlateData!H:H,0))</f>
        <v>1</v>
      </c>
      <c r="L2586" t="str">
        <f>INDEX(FamilyPlateData!J:J,MATCH(I2586,FamilyPlateData!H:H,0))</f>
        <v>n/a</v>
      </c>
      <c r="M2586">
        <v>0</v>
      </c>
      <c r="N2586">
        <v>0</v>
      </c>
      <c r="O2586">
        <f>IF(_xlfn.IFNA(INDEX(ShrinkageData!H:H,MATCH(J2586,ShrinkageData!H:H,0)), 0) = 0, 0, 1)</f>
        <v>0</v>
      </c>
      <c r="P2586">
        <v>0</v>
      </c>
      <c r="Q2586">
        <f t="shared" si="130"/>
        <v>0</v>
      </c>
      <c r="R2586" s="1" t="s">
        <v>921</v>
      </c>
      <c r="S2586" s="16">
        <f t="shared" si="131"/>
        <v>0</v>
      </c>
    </row>
    <row r="2587" spans="1:19" hidden="1" x14ac:dyDescent="0.2">
      <c r="A2587" t="str">
        <f>INDEX(FamilyPlateData!$A:$A,MATCH($I2587,FamilyPlateData!$H:$H,0))</f>
        <v>F03M03</v>
      </c>
      <c r="B2587" t="str">
        <f>INDEX(FamilyPlateData!$C:$C,MATCH($I2587,FamilyPlateData!$H:$H,0))</f>
        <v>03</v>
      </c>
      <c r="C2587" t="str">
        <f>INDEX(FamilyPlateData!$D:$D,MATCH($I2587,FamilyPlateData!$H:$H,0))</f>
        <v>03</v>
      </c>
      <c r="D2587">
        <f>INDEX(FamilyPlateData!$B:$B,MATCH($I2587,FamilyPlateData!$H:$H,0))</f>
        <v>1</v>
      </c>
      <c r="E2587">
        <v>2</v>
      </c>
      <c r="F2587" s="19">
        <v>1</v>
      </c>
      <c r="G2587" t="s">
        <v>2</v>
      </c>
      <c r="H2587" s="5">
        <v>3</v>
      </c>
      <c r="I2587" t="s">
        <v>489</v>
      </c>
      <c r="J2587" s="15" t="str">
        <f t="shared" si="129"/>
        <v>2-1B-3</v>
      </c>
      <c r="K2587">
        <f>INDEX(FamilyPlateData!I:I,MATCH(I2587,FamilyPlateData!H:H,0))</f>
        <v>1</v>
      </c>
      <c r="L2587" t="str">
        <f>INDEX(FamilyPlateData!J:J,MATCH(I2587,FamilyPlateData!H:H,0))</f>
        <v>n/a</v>
      </c>
      <c r="M2587">
        <v>0</v>
      </c>
      <c r="N2587">
        <v>0</v>
      </c>
      <c r="O2587">
        <f>IF(_xlfn.IFNA(INDEX(ShrinkageData!H:H,MATCH(J2587,ShrinkageData!H:H,0)), 0) = 0, 0, 1)</f>
        <v>0</v>
      </c>
      <c r="P2587">
        <v>0</v>
      </c>
      <c r="Q2587">
        <f t="shared" si="130"/>
        <v>0</v>
      </c>
      <c r="R2587" s="1" t="s">
        <v>921</v>
      </c>
      <c r="S2587" s="16">
        <f t="shared" si="131"/>
        <v>0</v>
      </c>
    </row>
    <row r="2588" spans="1:19" hidden="1" x14ac:dyDescent="0.2">
      <c r="A2588" t="str">
        <f>INDEX(FamilyPlateData!$A:$A,MATCH($I2588,FamilyPlateData!$H:$H,0))</f>
        <v>F03M03</v>
      </c>
      <c r="B2588" t="str">
        <f>INDEX(FamilyPlateData!$C:$C,MATCH($I2588,FamilyPlateData!$H:$H,0))</f>
        <v>03</v>
      </c>
      <c r="C2588" t="str">
        <f>INDEX(FamilyPlateData!$D:$D,MATCH($I2588,FamilyPlateData!$H:$H,0))</f>
        <v>03</v>
      </c>
      <c r="D2588">
        <f>INDEX(FamilyPlateData!$B:$B,MATCH($I2588,FamilyPlateData!$H:$H,0))</f>
        <v>1</v>
      </c>
      <c r="E2588">
        <v>2</v>
      </c>
      <c r="F2588" s="19">
        <v>1</v>
      </c>
      <c r="G2588" t="s">
        <v>2</v>
      </c>
      <c r="H2588" s="5">
        <v>4</v>
      </c>
      <c r="I2588" t="s">
        <v>489</v>
      </c>
      <c r="J2588" s="15" t="str">
        <f t="shared" si="129"/>
        <v>2-1B-4</v>
      </c>
      <c r="K2588">
        <f>INDEX(FamilyPlateData!I:I,MATCH(I2588,FamilyPlateData!H:H,0))</f>
        <v>1</v>
      </c>
      <c r="L2588" t="str">
        <f>INDEX(FamilyPlateData!J:J,MATCH(I2588,FamilyPlateData!H:H,0))</f>
        <v>n/a</v>
      </c>
      <c r="M2588">
        <v>0</v>
      </c>
      <c r="N2588">
        <v>0</v>
      </c>
      <c r="O2588">
        <f>IF(_xlfn.IFNA(INDEX(ShrinkageData!H:H,MATCH(J2588,ShrinkageData!H:H,0)), 0) = 0, 0, 1)</f>
        <v>0</v>
      </c>
      <c r="P2588">
        <v>0</v>
      </c>
      <c r="Q2588">
        <f t="shared" si="130"/>
        <v>0</v>
      </c>
      <c r="R2588" s="1" t="s">
        <v>921</v>
      </c>
      <c r="S2588" s="16">
        <f t="shared" si="131"/>
        <v>0</v>
      </c>
    </row>
    <row r="2589" spans="1:19" hidden="1" x14ac:dyDescent="0.2">
      <c r="A2589" t="str">
        <f>INDEX(FamilyPlateData!$A:$A,MATCH($I2589,FamilyPlateData!$H:$H,0))</f>
        <v>F03M03</v>
      </c>
      <c r="B2589" t="str">
        <f>INDEX(FamilyPlateData!$C:$C,MATCH($I2589,FamilyPlateData!$H:$H,0))</f>
        <v>03</v>
      </c>
      <c r="C2589" t="str">
        <f>INDEX(FamilyPlateData!$D:$D,MATCH($I2589,FamilyPlateData!$H:$H,0))</f>
        <v>03</v>
      </c>
      <c r="D2589">
        <f>INDEX(FamilyPlateData!$B:$B,MATCH($I2589,FamilyPlateData!$H:$H,0))</f>
        <v>1</v>
      </c>
      <c r="E2589">
        <v>2</v>
      </c>
      <c r="F2589" s="19">
        <v>1</v>
      </c>
      <c r="G2589" t="s">
        <v>2</v>
      </c>
      <c r="H2589" s="5">
        <v>5</v>
      </c>
      <c r="I2589" t="s">
        <v>489</v>
      </c>
      <c r="J2589" s="15" t="str">
        <f t="shared" si="129"/>
        <v>2-1B-5</v>
      </c>
      <c r="K2589">
        <f>INDEX(FamilyPlateData!I:I,MATCH(I2589,FamilyPlateData!H:H,0))</f>
        <v>1</v>
      </c>
      <c r="L2589" t="str">
        <f>INDEX(FamilyPlateData!J:J,MATCH(I2589,FamilyPlateData!H:H,0))</f>
        <v>n/a</v>
      </c>
      <c r="M2589">
        <v>0</v>
      </c>
      <c r="N2589">
        <v>0</v>
      </c>
      <c r="O2589">
        <f>IF(_xlfn.IFNA(INDEX(ShrinkageData!H:H,MATCH(J2589,ShrinkageData!H:H,0)), 0) = 0, 0, 1)</f>
        <v>0</v>
      </c>
      <c r="P2589">
        <v>0</v>
      </c>
      <c r="Q2589">
        <f t="shared" si="130"/>
        <v>0</v>
      </c>
      <c r="R2589" s="1" t="s">
        <v>921</v>
      </c>
      <c r="S2589" s="16">
        <f t="shared" si="131"/>
        <v>0</v>
      </c>
    </row>
    <row r="2590" spans="1:19" hidden="1" x14ac:dyDescent="0.2">
      <c r="A2590" t="str">
        <f>INDEX(FamilyPlateData!$A:$A,MATCH($I2590,FamilyPlateData!$H:$H,0))</f>
        <v>F03M03</v>
      </c>
      <c r="B2590" t="str">
        <f>INDEX(FamilyPlateData!$C:$C,MATCH($I2590,FamilyPlateData!$H:$H,0))</f>
        <v>03</v>
      </c>
      <c r="C2590" t="str">
        <f>INDEX(FamilyPlateData!$D:$D,MATCH($I2590,FamilyPlateData!$H:$H,0))</f>
        <v>03</v>
      </c>
      <c r="D2590">
        <f>INDEX(FamilyPlateData!$B:$B,MATCH($I2590,FamilyPlateData!$H:$H,0))</f>
        <v>1</v>
      </c>
      <c r="E2590">
        <v>2</v>
      </c>
      <c r="F2590" s="19">
        <v>1</v>
      </c>
      <c r="G2590" t="s">
        <v>2</v>
      </c>
      <c r="H2590" s="5">
        <v>6</v>
      </c>
      <c r="I2590" t="s">
        <v>489</v>
      </c>
      <c r="J2590" s="15" t="str">
        <f t="shared" si="129"/>
        <v>2-1B-6</v>
      </c>
      <c r="K2590">
        <f>INDEX(FamilyPlateData!I:I,MATCH(I2590,FamilyPlateData!H:H,0))</f>
        <v>1</v>
      </c>
      <c r="L2590" t="str">
        <f>INDEX(FamilyPlateData!J:J,MATCH(I2590,FamilyPlateData!H:H,0))</f>
        <v>n/a</v>
      </c>
      <c r="M2590">
        <v>0</v>
      </c>
      <c r="N2590">
        <v>0</v>
      </c>
      <c r="O2590">
        <f>IF(_xlfn.IFNA(INDEX(ShrinkageData!H:H,MATCH(J2590,ShrinkageData!H:H,0)), 0) = 0, 0, 1)</f>
        <v>0</v>
      </c>
      <c r="P2590">
        <v>0</v>
      </c>
      <c r="Q2590">
        <f t="shared" si="130"/>
        <v>0</v>
      </c>
      <c r="R2590" s="1" t="s">
        <v>921</v>
      </c>
      <c r="S2590" s="16">
        <f t="shared" si="131"/>
        <v>0</v>
      </c>
    </row>
    <row r="2591" spans="1:19" hidden="1" x14ac:dyDescent="0.2">
      <c r="A2591" t="str">
        <f>INDEX(FamilyPlateData!$A:$A,MATCH($I2591,FamilyPlateData!$H:$H,0))</f>
        <v>F02M03</v>
      </c>
      <c r="B2591" t="str">
        <f>INDEX(FamilyPlateData!$C:$C,MATCH($I2591,FamilyPlateData!$H:$H,0))</f>
        <v>02</v>
      </c>
      <c r="C2591" t="str">
        <f>INDEX(FamilyPlateData!$D:$D,MATCH($I2591,FamilyPlateData!$H:$H,0))</f>
        <v>03</v>
      </c>
      <c r="D2591">
        <f>INDEX(FamilyPlateData!$B:$B,MATCH($I2591,FamilyPlateData!$H:$H,0))</f>
        <v>1</v>
      </c>
      <c r="E2591">
        <v>2</v>
      </c>
      <c r="F2591" s="19">
        <v>1</v>
      </c>
      <c r="G2591" t="s">
        <v>3</v>
      </c>
      <c r="H2591" s="5">
        <v>1</v>
      </c>
      <c r="I2591" t="s">
        <v>490</v>
      </c>
      <c r="J2591" s="15" t="str">
        <f t="shared" si="129"/>
        <v>2-1C-1</v>
      </c>
      <c r="K2591">
        <f>INDEX(FamilyPlateData!I:I,MATCH(I2591,FamilyPlateData!H:H,0))</f>
        <v>1</v>
      </c>
      <c r="L2591" t="str">
        <f>INDEX(FamilyPlateData!J:J,MATCH(I2591,FamilyPlateData!H:H,0))</f>
        <v>B2</v>
      </c>
      <c r="M2591">
        <v>1</v>
      </c>
      <c r="N2591">
        <v>1</v>
      </c>
      <c r="O2591">
        <f>IF(_xlfn.IFNA(INDEX(ShrinkageData!H:H,MATCH(J2591,ShrinkageData!H:H,0)), 0) = 0, 0, 1)</f>
        <v>1</v>
      </c>
      <c r="P2591">
        <v>0</v>
      </c>
      <c r="Q2591">
        <f t="shared" si="130"/>
        <v>0</v>
      </c>
      <c r="R2591" s="1">
        <v>43540</v>
      </c>
      <c r="S2591" s="16">
        <f t="shared" si="131"/>
        <v>103</v>
      </c>
    </row>
    <row r="2592" spans="1:19" hidden="1" x14ac:dyDescent="0.2">
      <c r="A2592" t="str">
        <f>INDEX(FamilyPlateData!$A:$A,MATCH($I2592,FamilyPlateData!$H:$H,0))</f>
        <v>F02M03</v>
      </c>
      <c r="B2592" t="str">
        <f>INDEX(FamilyPlateData!$C:$C,MATCH($I2592,FamilyPlateData!$H:$H,0))</f>
        <v>02</v>
      </c>
      <c r="C2592" t="str">
        <f>INDEX(FamilyPlateData!$D:$D,MATCH($I2592,FamilyPlateData!$H:$H,0))</f>
        <v>03</v>
      </c>
      <c r="D2592">
        <f>INDEX(FamilyPlateData!$B:$B,MATCH($I2592,FamilyPlateData!$H:$H,0))</f>
        <v>1</v>
      </c>
      <c r="E2592">
        <v>2</v>
      </c>
      <c r="F2592" s="19">
        <v>1</v>
      </c>
      <c r="G2592" t="s">
        <v>3</v>
      </c>
      <c r="H2592" s="5">
        <v>2</v>
      </c>
      <c r="I2592" t="s">
        <v>490</v>
      </c>
      <c r="J2592" s="15" t="str">
        <f t="shared" si="129"/>
        <v>2-1C-2</v>
      </c>
      <c r="K2592">
        <f>INDEX(FamilyPlateData!I:I,MATCH(I2592,FamilyPlateData!H:H,0))</f>
        <v>1</v>
      </c>
      <c r="L2592" t="str">
        <f>INDEX(FamilyPlateData!J:J,MATCH(I2592,FamilyPlateData!H:H,0))</f>
        <v>B2</v>
      </c>
      <c r="M2592">
        <v>1</v>
      </c>
      <c r="N2592">
        <v>1</v>
      </c>
      <c r="O2592">
        <f>IF(_xlfn.IFNA(INDEX(ShrinkageData!H:H,MATCH(J2592,ShrinkageData!H:H,0)), 0) = 0, 0, 1)</f>
        <v>0</v>
      </c>
      <c r="P2592">
        <v>0</v>
      </c>
      <c r="Q2592">
        <f t="shared" si="130"/>
        <v>1</v>
      </c>
      <c r="R2592" s="1">
        <v>43546</v>
      </c>
      <c r="S2592" s="16">
        <f t="shared" si="131"/>
        <v>109</v>
      </c>
    </row>
    <row r="2593" spans="1:19" hidden="1" x14ac:dyDescent="0.2">
      <c r="A2593" t="str">
        <f>INDEX(FamilyPlateData!$A:$A,MATCH($I2593,FamilyPlateData!$H:$H,0))</f>
        <v>F02M03</v>
      </c>
      <c r="B2593" t="str">
        <f>INDEX(FamilyPlateData!$C:$C,MATCH($I2593,FamilyPlateData!$H:$H,0))</f>
        <v>02</v>
      </c>
      <c r="C2593" t="str">
        <f>INDEX(FamilyPlateData!$D:$D,MATCH($I2593,FamilyPlateData!$H:$H,0))</f>
        <v>03</v>
      </c>
      <c r="D2593">
        <f>INDEX(FamilyPlateData!$B:$B,MATCH($I2593,FamilyPlateData!$H:$H,0))</f>
        <v>1</v>
      </c>
      <c r="E2593">
        <v>2</v>
      </c>
      <c r="F2593" s="19">
        <v>1</v>
      </c>
      <c r="G2593" t="s">
        <v>3</v>
      </c>
      <c r="H2593" s="5">
        <v>3</v>
      </c>
      <c r="I2593" t="s">
        <v>490</v>
      </c>
      <c r="J2593" s="15" t="str">
        <f t="shared" si="129"/>
        <v>2-1C-3</v>
      </c>
      <c r="K2593">
        <f>INDEX(FamilyPlateData!I:I,MATCH(I2593,FamilyPlateData!H:H,0))</f>
        <v>1</v>
      </c>
      <c r="L2593" t="str">
        <f>INDEX(FamilyPlateData!J:J,MATCH(I2593,FamilyPlateData!H:H,0))</f>
        <v>B2</v>
      </c>
      <c r="M2593">
        <v>1</v>
      </c>
      <c r="N2593">
        <v>1</v>
      </c>
      <c r="O2593">
        <f>IF(_xlfn.IFNA(INDEX(ShrinkageData!H:H,MATCH(J2593,ShrinkageData!H:H,0)), 0) = 0, 0, 1)</f>
        <v>0</v>
      </c>
      <c r="P2593">
        <v>0</v>
      </c>
      <c r="Q2593">
        <f t="shared" si="130"/>
        <v>1</v>
      </c>
      <c r="R2593" s="1">
        <v>43546</v>
      </c>
      <c r="S2593" s="16">
        <f t="shared" si="131"/>
        <v>109</v>
      </c>
    </row>
    <row r="2594" spans="1:19" hidden="1" x14ac:dyDescent="0.2">
      <c r="A2594" t="str">
        <f>INDEX(FamilyPlateData!$A:$A,MATCH($I2594,FamilyPlateData!$H:$H,0))</f>
        <v>F02M03</v>
      </c>
      <c r="B2594" t="str">
        <f>INDEX(FamilyPlateData!$C:$C,MATCH($I2594,FamilyPlateData!$H:$H,0))</f>
        <v>02</v>
      </c>
      <c r="C2594" t="str">
        <f>INDEX(FamilyPlateData!$D:$D,MATCH($I2594,FamilyPlateData!$H:$H,0))</f>
        <v>03</v>
      </c>
      <c r="D2594">
        <f>INDEX(FamilyPlateData!$B:$B,MATCH($I2594,FamilyPlateData!$H:$H,0))</f>
        <v>1</v>
      </c>
      <c r="E2594">
        <v>2</v>
      </c>
      <c r="F2594" s="19">
        <v>1</v>
      </c>
      <c r="G2594" t="s">
        <v>3</v>
      </c>
      <c r="H2594" s="5">
        <v>4</v>
      </c>
      <c r="I2594" t="s">
        <v>490</v>
      </c>
      <c r="J2594" s="15" t="str">
        <f t="shared" si="129"/>
        <v>2-1C-4</v>
      </c>
      <c r="K2594">
        <f>INDEX(FamilyPlateData!I:I,MATCH(I2594,FamilyPlateData!H:H,0))</f>
        <v>1</v>
      </c>
      <c r="L2594" t="str">
        <f>INDEX(FamilyPlateData!J:J,MATCH(I2594,FamilyPlateData!H:H,0))</f>
        <v>B2</v>
      </c>
      <c r="M2594">
        <v>1</v>
      </c>
      <c r="N2594">
        <v>1</v>
      </c>
      <c r="O2594">
        <f>IF(_xlfn.IFNA(INDEX(ShrinkageData!H:H,MATCH(J2594,ShrinkageData!H:H,0)), 0) = 0, 0, 1)</f>
        <v>0</v>
      </c>
      <c r="P2594">
        <v>0</v>
      </c>
      <c r="Q2594">
        <f t="shared" si="130"/>
        <v>1</v>
      </c>
      <c r="R2594" s="1">
        <v>43554</v>
      </c>
      <c r="S2594" s="16">
        <f t="shared" si="131"/>
        <v>117</v>
      </c>
    </row>
    <row r="2595" spans="1:19" hidden="1" x14ac:dyDescent="0.2">
      <c r="A2595" t="str">
        <f>INDEX(FamilyPlateData!$A:$A,MATCH($I2595,FamilyPlateData!$H:$H,0))</f>
        <v>F02M03</v>
      </c>
      <c r="B2595" t="str">
        <f>INDEX(FamilyPlateData!$C:$C,MATCH($I2595,FamilyPlateData!$H:$H,0))</f>
        <v>02</v>
      </c>
      <c r="C2595" t="str">
        <f>INDEX(FamilyPlateData!$D:$D,MATCH($I2595,FamilyPlateData!$H:$H,0))</f>
        <v>03</v>
      </c>
      <c r="D2595">
        <f>INDEX(FamilyPlateData!$B:$B,MATCH($I2595,FamilyPlateData!$H:$H,0))</f>
        <v>1</v>
      </c>
      <c r="E2595">
        <v>2</v>
      </c>
      <c r="F2595" s="19">
        <v>1</v>
      </c>
      <c r="G2595" t="s">
        <v>3</v>
      </c>
      <c r="H2595" s="5">
        <v>5</v>
      </c>
      <c r="I2595" t="s">
        <v>490</v>
      </c>
      <c r="J2595" s="15" t="str">
        <f t="shared" si="129"/>
        <v>2-1C-5</v>
      </c>
      <c r="K2595">
        <f>INDEX(FamilyPlateData!I:I,MATCH(I2595,FamilyPlateData!H:H,0))</f>
        <v>1</v>
      </c>
      <c r="L2595" t="str">
        <f>INDEX(FamilyPlateData!J:J,MATCH(I2595,FamilyPlateData!H:H,0))</f>
        <v>B2</v>
      </c>
      <c r="M2595">
        <v>1</v>
      </c>
      <c r="N2595">
        <v>1</v>
      </c>
      <c r="O2595">
        <f>IF(_xlfn.IFNA(INDEX(ShrinkageData!H:H,MATCH(J2595,ShrinkageData!H:H,0)), 0) = 0, 0, 1)</f>
        <v>0</v>
      </c>
      <c r="P2595">
        <v>0</v>
      </c>
      <c r="Q2595">
        <f t="shared" si="130"/>
        <v>1</v>
      </c>
      <c r="R2595" s="1">
        <v>43546</v>
      </c>
      <c r="S2595" s="16">
        <f t="shared" si="131"/>
        <v>109</v>
      </c>
    </row>
    <row r="2596" spans="1:19" hidden="1" x14ac:dyDescent="0.2">
      <c r="A2596" t="str">
        <f>INDEX(FamilyPlateData!$A:$A,MATCH($I2596,FamilyPlateData!$H:$H,0))</f>
        <v>F02M03</v>
      </c>
      <c r="B2596" t="str">
        <f>INDEX(FamilyPlateData!$C:$C,MATCH($I2596,FamilyPlateData!$H:$H,0))</f>
        <v>02</v>
      </c>
      <c r="C2596" t="str">
        <f>INDEX(FamilyPlateData!$D:$D,MATCH($I2596,FamilyPlateData!$H:$H,0))</f>
        <v>03</v>
      </c>
      <c r="D2596">
        <f>INDEX(FamilyPlateData!$B:$B,MATCH($I2596,FamilyPlateData!$H:$H,0))</f>
        <v>1</v>
      </c>
      <c r="E2596">
        <v>2</v>
      </c>
      <c r="F2596" s="19">
        <v>1</v>
      </c>
      <c r="G2596" t="s">
        <v>3</v>
      </c>
      <c r="H2596" s="5">
        <v>6</v>
      </c>
      <c r="I2596" t="s">
        <v>490</v>
      </c>
      <c r="J2596" s="15" t="str">
        <f t="shared" si="129"/>
        <v>2-1C-6</v>
      </c>
      <c r="K2596">
        <f>INDEX(FamilyPlateData!I:I,MATCH(I2596,FamilyPlateData!H:H,0))</f>
        <v>1</v>
      </c>
      <c r="L2596" t="str">
        <f>INDEX(FamilyPlateData!J:J,MATCH(I2596,FamilyPlateData!H:H,0))</f>
        <v>B2</v>
      </c>
      <c r="M2596">
        <v>1</v>
      </c>
      <c r="N2596">
        <v>1</v>
      </c>
      <c r="O2596">
        <f>IF(_xlfn.IFNA(INDEX(ShrinkageData!H:H,MATCH(J2596,ShrinkageData!H:H,0)), 0) = 0, 0, 1)</f>
        <v>0</v>
      </c>
      <c r="P2596">
        <v>0</v>
      </c>
      <c r="Q2596">
        <f t="shared" si="130"/>
        <v>1</v>
      </c>
      <c r="R2596" s="1">
        <v>43544</v>
      </c>
      <c r="S2596" s="16">
        <f t="shared" si="131"/>
        <v>107</v>
      </c>
    </row>
    <row r="2597" spans="1:19" hidden="1" x14ac:dyDescent="0.2">
      <c r="A2597" t="str">
        <f>INDEX(FamilyPlateData!$A:$A,MATCH($I2597,FamilyPlateData!$H:$H,0))</f>
        <v>F02M03</v>
      </c>
      <c r="B2597" t="str">
        <f>INDEX(FamilyPlateData!$C:$C,MATCH($I2597,FamilyPlateData!$H:$H,0))</f>
        <v>02</v>
      </c>
      <c r="C2597" t="str">
        <f>INDEX(FamilyPlateData!$D:$D,MATCH($I2597,FamilyPlateData!$H:$H,0))</f>
        <v>03</v>
      </c>
      <c r="D2597">
        <f>INDEX(FamilyPlateData!$B:$B,MATCH($I2597,FamilyPlateData!$H:$H,0))</f>
        <v>1</v>
      </c>
      <c r="E2597">
        <v>2</v>
      </c>
      <c r="F2597" s="19">
        <v>1</v>
      </c>
      <c r="G2597" t="s">
        <v>4</v>
      </c>
      <c r="H2597" s="5">
        <v>1</v>
      </c>
      <c r="I2597" t="s">
        <v>491</v>
      </c>
      <c r="J2597" s="15" t="str">
        <f t="shared" si="129"/>
        <v>2-1D-1</v>
      </c>
      <c r="K2597">
        <f>INDEX(FamilyPlateData!I:I,MATCH(I2597,FamilyPlateData!H:H,0))</f>
        <v>1</v>
      </c>
      <c r="L2597" t="str">
        <f>INDEX(FamilyPlateData!J:J,MATCH(I2597,FamilyPlateData!H:H,0))</f>
        <v>B2</v>
      </c>
      <c r="M2597">
        <v>1</v>
      </c>
      <c r="N2597">
        <v>1</v>
      </c>
      <c r="O2597">
        <f>IF(_xlfn.IFNA(INDEX(ShrinkageData!H:H,MATCH(J2597,ShrinkageData!H:H,0)), 0) = 0, 0, 1)</f>
        <v>0</v>
      </c>
      <c r="P2597">
        <v>0</v>
      </c>
      <c r="Q2597">
        <f t="shared" si="130"/>
        <v>1</v>
      </c>
      <c r="R2597" s="1">
        <v>43550</v>
      </c>
      <c r="S2597" s="16">
        <f t="shared" si="131"/>
        <v>113</v>
      </c>
    </row>
    <row r="2598" spans="1:19" hidden="1" x14ac:dyDescent="0.2">
      <c r="A2598" t="str">
        <f>INDEX(FamilyPlateData!$A:$A,MATCH($I2598,FamilyPlateData!$H:$H,0))</f>
        <v>F02M03</v>
      </c>
      <c r="B2598" t="str">
        <f>INDEX(FamilyPlateData!$C:$C,MATCH($I2598,FamilyPlateData!$H:$H,0))</f>
        <v>02</v>
      </c>
      <c r="C2598" t="str">
        <f>INDEX(FamilyPlateData!$D:$D,MATCH($I2598,FamilyPlateData!$H:$H,0))</f>
        <v>03</v>
      </c>
      <c r="D2598">
        <f>INDEX(FamilyPlateData!$B:$B,MATCH($I2598,FamilyPlateData!$H:$H,0))</f>
        <v>1</v>
      </c>
      <c r="E2598">
        <v>2</v>
      </c>
      <c r="F2598" s="19">
        <v>1</v>
      </c>
      <c r="G2598" t="s">
        <v>4</v>
      </c>
      <c r="H2598" s="5">
        <v>2</v>
      </c>
      <c r="I2598" t="s">
        <v>491</v>
      </c>
      <c r="J2598" s="15" t="str">
        <f t="shared" si="129"/>
        <v>2-1D-2</v>
      </c>
      <c r="K2598">
        <f>INDEX(FamilyPlateData!I:I,MATCH(I2598,FamilyPlateData!H:H,0))</f>
        <v>1</v>
      </c>
      <c r="L2598" t="str">
        <f>INDEX(FamilyPlateData!J:J,MATCH(I2598,FamilyPlateData!H:H,0))</f>
        <v>B2</v>
      </c>
      <c r="M2598">
        <v>1</v>
      </c>
      <c r="N2598">
        <v>1</v>
      </c>
      <c r="O2598">
        <f>IF(_xlfn.IFNA(INDEX(ShrinkageData!H:H,MATCH(J2598,ShrinkageData!H:H,0)), 0) = 0, 0, 1)</f>
        <v>1</v>
      </c>
      <c r="P2598">
        <v>0</v>
      </c>
      <c r="Q2598">
        <f t="shared" si="130"/>
        <v>0</v>
      </c>
      <c r="R2598" s="1">
        <v>43540</v>
      </c>
      <c r="S2598" s="16">
        <f t="shared" si="131"/>
        <v>103</v>
      </c>
    </row>
    <row r="2599" spans="1:19" hidden="1" x14ac:dyDescent="0.2">
      <c r="A2599" t="str">
        <f>INDEX(FamilyPlateData!$A:$A,MATCH($I2599,FamilyPlateData!$H:$H,0))</f>
        <v>F02M03</v>
      </c>
      <c r="B2599" t="str">
        <f>INDEX(FamilyPlateData!$C:$C,MATCH($I2599,FamilyPlateData!$H:$H,0))</f>
        <v>02</v>
      </c>
      <c r="C2599" t="str">
        <f>INDEX(FamilyPlateData!$D:$D,MATCH($I2599,FamilyPlateData!$H:$H,0))</f>
        <v>03</v>
      </c>
      <c r="D2599">
        <f>INDEX(FamilyPlateData!$B:$B,MATCH($I2599,FamilyPlateData!$H:$H,0))</f>
        <v>1</v>
      </c>
      <c r="E2599">
        <v>2</v>
      </c>
      <c r="F2599" s="19">
        <v>1</v>
      </c>
      <c r="G2599" t="s">
        <v>4</v>
      </c>
      <c r="H2599" s="5">
        <v>3</v>
      </c>
      <c r="I2599" t="s">
        <v>491</v>
      </c>
      <c r="J2599" s="15" t="str">
        <f t="shared" si="129"/>
        <v>2-1D-3</v>
      </c>
      <c r="K2599">
        <f>INDEX(FamilyPlateData!I:I,MATCH(I2599,FamilyPlateData!H:H,0))</f>
        <v>1</v>
      </c>
      <c r="L2599" t="str">
        <f>INDEX(FamilyPlateData!J:J,MATCH(I2599,FamilyPlateData!H:H,0))</f>
        <v>B2</v>
      </c>
      <c r="M2599">
        <v>1</v>
      </c>
      <c r="N2599">
        <v>1</v>
      </c>
      <c r="O2599">
        <f>IF(_xlfn.IFNA(INDEX(ShrinkageData!H:H,MATCH(J2599,ShrinkageData!H:H,0)), 0) = 0, 0, 1)</f>
        <v>0</v>
      </c>
      <c r="P2599">
        <v>0</v>
      </c>
      <c r="Q2599">
        <f t="shared" si="130"/>
        <v>1</v>
      </c>
      <c r="R2599" s="1">
        <v>43556</v>
      </c>
      <c r="S2599" s="16">
        <f t="shared" si="131"/>
        <v>119</v>
      </c>
    </row>
    <row r="2600" spans="1:19" hidden="1" x14ac:dyDescent="0.2">
      <c r="A2600" t="str">
        <f>INDEX(FamilyPlateData!$A:$A,MATCH($I2600,FamilyPlateData!$H:$H,0))</f>
        <v>F02M03</v>
      </c>
      <c r="B2600" t="str">
        <f>INDEX(FamilyPlateData!$C:$C,MATCH($I2600,FamilyPlateData!$H:$H,0))</f>
        <v>02</v>
      </c>
      <c r="C2600" t="str">
        <f>INDEX(FamilyPlateData!$D:$D,MATCH($I2600,FamilyPlateData!$H:$H,0))</f>
        <v>03</v>
      </c>
      <c r="D2600">
        <f>INDEX(FamilyPlateData!$B:$B,MATCH($I2600,FamilyPlateData!$H:$H,0))</f>
        <v>1</v>
      </c>
      <c r="E2600">
        <v>2</v>
      </c>
      <c r="F2600" s="19">
        <v>1</v>
      </c>
      <c r="G2600" t="s">
        <v>4</v>
      </c>
      <c r="H2600" s="5">
        <v>4</v>
      </c>
      <c r="I2600" t="s">
        <v>491</v>
      </c>
      <c r="J2600" s="15" t="str">
        <f t="shared" si="129"/>
        <v>2-1D-4</v>
      </c>
      <c r="K2600">
        <f>INDEX(FamilyPlateData!I:I,MATCH(I2600,FamilyPlateData!H:H,0))</f>
        <v>1</v>
      </c>
      <c r="L2600" t="str">
        <f>INDEX(FamilyPlateData!J:J,MATCH(I2600,FamilyPlateData!H:H,0))</f>
        <v>B2</v>
      </c>
      <c r="M2600">
        <v>1</v>
      </c>
      <c r="N2600">
        <v>1</v>
      </c>
      <c r="O2600">
        <f>IF(_xlfn.IFNA(INDEX(ShrinkageData!H:H,MATCH(J2600,ShrinkageData!H:H,0)), 0) = 0, 0, 1)</f>
        <v>0</v>
      </c>
      <c r="P2600">
        <v>0</v>
      </c>
      <c r="Q2600">
        <f t="shared" si="130"/>
        <v>1</v>
      </c>
      <c r="R2600" s="1">
        <v>43546</v>
      </c>
      <c r="S2600" s="16">
        <f t="shared" si="131"/>
        <v>109</v>
      </c>
    </row>
    <row r="2601" spans="1:19" hidden="1" x14ac:dyDescent="0.2">
      <c r="A2601" t="str">
        <f>INDEX(FamilyPlateData!$A:$A,MATCH($I2601,FamilyPlateData!$H:$H,0))</f>
        <v>F02M03</v>
      </c>
      <c r="B2601" t="str">
        <f>INDEX(FamilyPlateData!$C:$C,MATCH($I2601,FamilyPlateData!$H:$H,0))</f>
        <v>02</v>
      </c>
      <c r="C2601" t="str">
        <f>INDEX(FamilyPlateData!$D:$D,MATCH($I2601,FamilyPlateData!$H:$H,0))</f>
        <v>03</v>
      </c>
      <c r="D2601">
        <f>INDEX(FamilyPlateData!$B:$B,MATCH($I2601,FamilyPlateData!$H:$H,0))</f>
        <v>1</v>
      </c>
      <c r="E2601">
        <v>2</v>
      </c>
      <c r="F2601" s="19">
        <v>1</v>
      </c>
      <c r="G2601" t="s">
        <v>4</v>
      </c>
      <c r="H2601" s="5">
        <v>5</v>
      </c>
      <c r="I2601" t="s">
        <v>491</v>
      </c>
      <c r="J2601" s="15" t="str">
        <f t="shared" si="129"/>
        <v>2-1D-5</v>
      </c>
      <c r="K2601">
        <f>INDEX(FamilyPlateData!I:I,MATCH(I2601,FamilyPlateData!H:H,0))</f>
        <v>1</v>
      </c>
      <c r="L2601" t="str">
        <f>INDEX(FamilyPlateData!J:J,MATCH(I2601,FamilyPlateData!H:H,0))</f>
        <v>B2</v>
      </c>
      <c r="M2601">
        <v>1</v>
      </c>
      <c r="N2601">
        <v>1</v>
      </c>
      <c r="O2601">
        <f>IF(_xlfn.IFNA(INDEX(ShrinkageData!H:H,MATCH(J2601,ShrinkageData!H:H,0)), 0) = 0, 0, 1)</f>
        <v>0</v>
      </c>
      <c r="P2601">
        <v>0</v>
      </c>
      <c r="Q2601">
        <f t="shared" si="130"/>
        <v>1</v>
      </c>
      <c r="R2601" s="1">
        <v>43548</v>
      </c>
      <c r="S2601" s="16">
        <f t="shared" si="131"/>
        <v>111</v>
      </c>
    </row>
    <row r="2602" spans="1:19" hidden="1" x14ac:dyDescent="0.2">
      <c r="A2602" t="str">
        <f>INDEX(FamilyPlateData!$A:$A,MATCH($I2602,FamilyPlateData!$H:$H,0))</f>
        <v>F02M03</v>
      </c>
      <c r="B2602" t="str">
        <f>INDEX(FamilyPlateData!$C:$C,MATCH($I2602,FamilyPlateData!$H:$H,0))</f>
        <v>02</v>
      </c>
      <c r="C2602" t="str">
        <f>INDEX(FamilyPlateData!$D:$D,MATCH($I2602,FamilyPlateData!$H:$H,0))</f>
        <v>03</v>
      </c>
      <c r="D2602">
        <f>INDEX(FamilyPlateData!$B:$B,MATCH($I2602,FamilyPlateData!$H:$H,0))</f>
        <v>1</v>
      </c>
      <c r="E2602">
        <v>2</v>
      </c>
      <c r="F2602" s="19">
        <v>1</v>
      </c>
      <c r="G2602" t="s">
        <v>4</v>
      </c>
      <c r="H2602" s="5">
        <v>6</v>
      </c>
      <c r="I2602" t="s">
        <v>491</v>
      </c>
      <c r="J2602" s="15" t="str">
        <f t="shared" si="129"/>
        <v>2-1D-6</v>
      </c>
      <c r="K2602">
        <f>INDEX(FamilyPlateData!I:I,MATCH(I2602,FamilyPlateData!H:H,0))</f>
        <v>1</v>
      </c>
      <c r="L2602" t="str">
        <f>INDEX(FamilyPlateData!J:J,MATCH(I2602,FamilyPlateData!H:H,0))</f>
        <v>B2</v>
      </c>
      <c r="M2602">
        <v>1</v>
      </c>
      <c r="N2602">
        <v>1</v>
      </c>
      <c r="O2602">
        <f>IF(_xlfn.IFNA(INDEX(ShrinkageData!H:H,MATCH(J2602,ShrinkageData!H:H,0)), 0) = 0, 0, 1)</f>
        <v>0</v>
      </c>
      <c r="P2602">
        <v>0</v>
      </c>
      <c r="Q2602">
        <f t="shared" si="130"/>
        <v>1</v>
      </c>
      <c r="R2602" s="1">
        <v>43552</v>
      </c>
      <c r="S2602" s="16">
        <f t="shared" si="131"/>
        <v>115</v>
      </c>
    </row>
    <row r="2603" spans="1:19" hidden="1" x14ac:dyDescent="0.2">
      <c r="A2603" t="str">
        <f>INDEX(FamilyPlateData!$A:$A,MATCH($I2603,FamilyPlateData!$H:$H,0))</f>
        <v>F09M12</v>
      </c>
      <c r="B2603" t="str">
        <f>INDEX(FamilyPlateData!$C:$C,MATCH($I2603,FamilyPlateData!$H:$H,0))</f>
        <v>09</v>
      </c>
      <c r="C2603" t="str">
        <f>INDEX(FamilyPlateData!$D:$D,MATCH($I2603,FamilyPlateData!$H:$H,0))</f>
        <v>12</v>
      </c>
      <c r="D2603">
        <f>INDEX(FamilyPlateData!$B:$B,MATCH($I2603,FamilyPlateData!$H:$H,0))</f>
        <v>3</v>
      </c>
      <c r="E2603">
        <v>2</v>
      </c>
      <c r="F2603" s="19">
        <v>2</v>
      </c>
      <c r="G2603" t="s">
        <v>1</v>
      </c>
      <c r="H2603" s="5">
        <v>1</v>
      </c>
      <c r="I2603" t="s">
        <v>492</v>
      </c>
      <c r="J2603" s="15" t="str">
        <f t="shared" si="129"/>
        <v>2-2A-1</v>
      </c>
      <c r="K2603">
        <f>INDEX(FamilyPlateData!I:I,MATCH(I2603,FamilyPlateData!H:H,0))</f>
        <v>4</v>
      </c>
      <c r="L2603" t="str">
        <f>INDEX(FamilyPlateData!J:J,MATCH(I2603,FamilyPlateData!H:H,0))</f>
        <v>B1</v>
      </c>
      <c r="M2603">
        <v>1</v>
      </c>
      <c r="N2603">
        <v>1</v>
      </c>
      <c r="O2603">
        <f>IF(_xlfn.IFNA(INDEX(ShrinkageData!H:H,MATCH(J2603,ShrinkageData!H:H,0)), 0) = 0, 0, 1)</f>
        <v>0</v>
      </c>
      <c r="P2603">
        <v>0</v>
      </c>
      <c r="Q2603">
        <f t="shared" si="130"/>
        <v>1</v>
      </c>
      <c r="R2603" s="1">
        <v>43544</v>
      </c>
      <c r="S2603" s="16">
        <f t="shared" si="131"/>
        <v>107</v>
      </c>
    </row>
    <row r="2604" spans="1:19" hidden="1" x14ac:dyDescent="0.2">
      <c r="A2604" t="str">
        <f>INDEX(FamilyPlateData!$A:$A,MATCH($I2604,FamilyPlateData!$H:$H,0))</f>
        <v>F09M12</v>
      </c>
      <c r="B2604" t="str">
        <f>INDEX(FamilyPlateData!$C:$C,MATCH($I2604,FamilyPlateData!$H:$H,0))</f>
        <v>09</v>
      </c>
      <c r="C2604" t="str">
        <f>INDEX(FamilyPlateData!$D:$D,MATCH($I2604,FamilyPlateData!$H:$H,0))</f>
        <v>12</v>
      </c>
      <c r="D2604">
        <f>INDEX(FamilyPlateData!$B:$B,MATCH($I2604,FamilyPlateData!$H:$H,0))</f>
        <v>3</v>
      </c>
      <c r="E2604">
        <v>2</v>
      </c>
      <c r="F2604" s="19">
        <v>2</v>
      </c>
      <c r="G2604" t="s">
        <v>1</v>
      </c>
      <c r="H2604" s="5">
        <v>2</v>
      </c>
      <c r="I2604" t="s">
        <v>492</v>
      </c>
      <c r="J2604" s="15" t="str">
        <f t="shared" si="129"/>
        <v>2-2A-2</v>
      </c>
      <c r="K2604">
        <f>INDEX(FamilyPlateData!I:I,MATCH(I2604,FamilyPlateData!H:H,0))</f>
        <v>4</v>
      </c>
      <c r="L2604" t="str">
        <f>INDEX(FamilyPlateData!J:J,MATCH(I2604,FamilyPlateData!H:H,0))</f>
        <v>B1</v>
      </c>
      <c r="M2604">
        <v>0</v>
      </c>
      <c r="N2604">
        <v>0</v>
      </c>
      <c r="O2604">
        <f>IF(_xlfn.IFNA(INDEX(ShrinkageData!H:H,MATCH(J2604,ShrinkageData!H:H,0)), 0) = 0, 0, 1)</f>
        <v>0</v>
      </c>
      <c r="P2604">
        <v>0</v>
      </c>
      <c r="Q2604">
        <f t="shared" si="130"/>
        <v>0</v>
      </c>
      <c r="R2604" s="1" t="s">
        <v>921</v>
      </c>
      <c r="S2604" s="16">
        <f t="shared" si="131"/>
        <v>0</v>
      </c>
    </row>
    <row r="2605" spans="1:19" hidden="1" x14ac:dyDescent="0.2">
      <c r="A2605" t="str">
        <f>INDEX(FamilyPlateData!$A:$A,MATCH($I2605,FamilyPlateData!$H:$H,0))</f>
        <v>F09M12</v>
      </c>
      <c r="B2605" t="str">
        <f>INDEX(FamilyPlateData!$C:$C,MATCH($I2605,FamilyPlateData!$H:$H,0))</f>
        <v>09</v>
      </c>
      <c r="C2605" t="str">
        <f>INDEX(FamilyPlateData!$D:$D,MATCH($I2605,FamilyPlateData!$H:$H,0))</f>
        <v>12</v>
      </c>
      <c r="D2605">
        <f>INDEX(FamilyPlateData!$B:$B,MATCH($I2605,FamilyPlateData!$H:$H,0))</f>
        <v>3</v>
      </c>
      <c r="E2605">
        <v>2</v>
      </c>
      <c r="F2605" s="19">
        <v>2</v>
      </c>
      <c r="G2605" t="s">
        <v>1</v>
      </c>
      <c r="H2605" s="5">
        <v>3</v>
      </c>
      <c r="I2605" t="s">
        <v>492</v>
      </c>
      <c r="J2605" s="15" t="str">
        <f t="shared" si="129"/>
        <v>2-2A-3</v>
      </c>
      <c r="K2605">
        <f>INDEX(FamilyPlateData!I:I,MATCH(I2605,FamilyPlateData!H:H,0))</f>
        <v>4</v>
      </c>
      <c r="L2605" t="str">
        <f>INDEX(FamilyPlateData!J:J,MATCH(I2605,FamilyPlateData!H:H,0))</f>
        <v>B1</v>
      </c>
      <c r="M2605">
        <v>1</v>
      </c>
      <c r="N2605">
        <v>1</v>
      </c>
      <c r="O2605">
        <f>IF(_xlfn.IFNA(INDEX(ShrinkageData!H:H,MATCH(J2605,ShrinkageData!H:H,0)), 0) = 0, 0, 1)</f>
        <v>1</v>
      </c>
      <c r="P2605">
        <v>0</v>
      </c>
      <c r="Q2605">
        <f t="shared" si="130"/>
        <v>0</v>
      </c>
      <c r="R2605" s="1">
        <v>43534</v>
      </c>
      <c r="S2605" s="16">
        <f t="shared" si="131"/>
        <v>97</v>
      </c>
    </row>
    <row r="2606" spans="1:19" hidden="1" x14ac:dyDescent="0.2">
      <c r="A2606" t="str">
        <f>INDEX(FamilyPlateData!$A:$A,MATCH($I2606,FamilyPlateData!$H:$H,0))</f>
        <v>F09M12</v>
      </c>
      <c r="B2606" t="str">
        <f>INDEX(FamilyPlateData!$C:$C,MATCH($I2606,FamilyPlateData!$H:$H,0))</f>
        <v>09</v>
      </c>
      <c r="C2606" t="str">
        <f>INDEX(FamilyPlateData!$D:$D,MATCH($I2606,FamilyPlateData!$H:$H,0))</f>
        <v>12</v>
      </c>
      <c r="D2606">
        <f>INDEX(FamilyPlateData!$B:$B,MATCH($I2606,FamilyPlateData!$H:$H,0))</f>
        <v>3</v>
      </c>
      <c r="E2606">
        <v>2</v>
      </c>
      <c r="F2606" s="19">
        <v>2</v>
      </c>
      <c r="G2606" t="s">
        <v>1</v>
      </c>
      <c r="H2606" s="5">
        <v>4</v>
      </c>
      <c r="I2606" t="s">
        <v>492</v>
      </c>
      <c r="J2606" s="15" t="str">
        <f t="shared" si="129"/>
        <v>2-2A-4</v>
      </c>
      <c r="K2606">
        <f>INDEX(FamilyPlateData!I:I,MATCH(I2606,FamilyPlateData!H:H,0))</f>
        <v>4</v>
      </c>
      <c r="L2606" t="str">
        <f>INDEX(FamilyPlateData!J:J,MATCH(I2606,FamilyPlateData!H:H,0))</f>
        <v>B1</v>
      </c>
      <c r="M2606">
        <v>1</v>
      </c>
      <c r="N2606">
        <v>1</v>
      </c>
      <c r="O2606">
        <f>IF(_xlfn.IFNA(INDEX(ShrinkageData!H:H,MATCH(J2606,ShrinkageData!H:H,0)), 0) = 0, 0, 1)</f>
        <v>0</v>
      </c>
      <c r="P2606">
        <v>0</v>
      </c>
      <c r="Q2606">
        <f t="shared" si="130"/>
        <v>1</v>
      </c>
      <c r="R2606" s="1">
        <v>43544</v>
      </c>
      <c r="S2606" s="16">
        <f t="shared" si="131"/>
        <v>107</v>
      </c>
    </row>
    <row r="2607" spans="1:19" hidden="1" x14ac:dyDescent="0.2">
      <c r="A2607" t="str">
        <f>INDEX(FamilyPlateData!$A:$A,MATCH($I2607,FamilyPlateData!$H:$H,0))</f>
        <v>F09M12</v>
      </c>
      <c r="B2607" t="str">
        <f>INDEX(FamilyPlateData!$C:$C,MATCH($I2607,FamilyPlateData!$H:$H,0))</f>
        <v>09</v>
      </c>
      <c r="C2607" t="str">
        <f>INDEX(FamilyPlateData!$D:$D,MATCH($I2607,FamilyPlateData!$H:$H,0))</f>
        <v>12</v>
      </c>
      <c r="D2607">
        <f>INDEX(FamilyPlateData!$B:$B,MATCH($I2607,FamilyPlateData!$H:$H,0))</f>
        <v>3</v>
      </c>
      <c r="E2607">
        <v>2</v>
      </c>
      <c r="F2607" s="19">
        <v>2</v>
      </c>
      <c r="G2607" t="s">
        <v>1</v>
      </c>
      <c r="H2607" s="5">
        <v>5</v>
      </c>
      <c r="I2607" t="s">
        <v>492</v>
      </c>
      <c r="J2607" s="15" t="str">
        <f t="shared" si="129"/>
        <v>2-2A-5</v>
      </c>
      <c r="K2607">
        <f>INDEX(FamilyPlateData!I:I,MATCH(I2607,FamilyPlateData!H:H,0))</f>
        <v>4</v>
      </c>
      <c r="L2607" t="str">
        <f>INDEX(FamilyPlateData!J:J,MATCH(I2607,FamilyPlateData!H:H,0))</f>
        <v>B1</v>
      </c>
      <c r="M2607">
        <v>1</v>
      </c>
      <c r="N2607">
        <v>1</v>
      </c>
      <c r="O2607">
        <f>IF(_xlfn.IFNA(INDEX(ShrinkageData!H:H,MATCH(J2607,ShrinkageData!H:H,0)), 0) = 0, 0, 1)</f>
        <v>1</v>
      </c>
      <c r="P2607">
        <v>0</v>
      </c>
      <c r="Q2607">
        <f t="shared" si="130"/>
        <v>0</v>
      </c>
      <c r="R2607" s="1">
        <v>43529</v>
      </c>
      <c r="S2607" s="16">
        <f t="shared" si="131"/>
        <v>92</v>
      </c>
    </row>
    <row r="2608" spans="1:19" hidden="1" x14ac:dyDescent="0.2">
      <c r="A2608" t="str">
        <f>INDEX(FamilyPlateData!$A:$A,MATCH($I2608,FamilyPlateData!$H:$H,0))</f>
        <v>F09M12</v>
      </c>
      <c r="B2608" t="str">
        <f>INDEX(FamilyPlateData!$C:$C,MATCH($I2608,FamilyPlateData!$H:$H,0))</f>
        <v>09</v>
      </c>
      <c r="C2608" t="str">
        <f>INDEX(FamilyPlateData!$D:$D,MATCH($I2608,FamilyPlateData!$H:$H,0))</f>
        <v>12</v>
      </c>
      <c r="D2608">
        <f>INDEX(FamilyPlateData!$B:$B,MATCH($I2608,FamilyPlateData!$H:$H,0))</f>
        <v>3</v>
      </c>
      <c r="E2608">
        <v>2</v>
      </c>
      <c r="F2608" s="19">
        <v>2</v>
      </c>
      <c r="G2608" t="s">
        <v>1</v>
      </c>
      <c r="H2608" s="5">
        <v>6</v>
      </c>
      <c r="I2608" t="s">
        <v>492</v>
      </c>
      <c r="J2608" s="15" t="str">
        <f t="shared" si="129"/>
        <v>2-2A-6</v>
      </c>
      <c r="K2608">
        <f>INDEX(FamilyPlateData!I:I,MATCH(I2608,FamilyPlateData!H:H,0))</f>
        <v>4</v>
      </c>
      <c r="L2608" t="str">
        <f>INDEX(FamilyPlateData!J:J,MATCH(I2608,FamilyPlateData!H:H,0))</f>
        <v>B1</v>
      </c>
      <c r="M2608">
        <v>1</v>
      </c>
      <c r="N2608">
        <v>1</v>
      </c>
      <c r="O2608">
        <f>IF(_xlfn.IFNA(INDEX(ShrinkageData!H:H,MATCH(J2608,ShrinkageData!H:H,0)), 0) = 0, 0, 1)</f>
        <v>0</v>
      </c>
      <c r="P2608">
        <v>0</v>
      </c>
      <c r="Q2608">
        <f t="shared" si="130"/>
        <v>1</v>
      </c>
      <c r="R2608" s="1">
        <v>43529</v>
      </c>
      <c r="S2608" s="16">
        <f t="shared" si="131"/>
        <v>92</v>
      </c>
    </row>
    <row r="2609" spans="1:20" hidden="1" x14ac:dyDescent="0.2">
      <c r="A2609" t="str">
        <f>INDEX(FamilyPlateData!$A:$A,MATCH($I2609,FamilyPlateData!$H:$H,0))</f>
        <v>F09M12</v>
      </c>
      <c r="B2609" t="str">
        <f>INDEX(FamilyPlateData!$C:$C,MATCH($I2609,FamilyPlateData!$H:$H,0))</f>
        <v>09</v>
      </c>
      <c r="C2609" t="str">
        <f>INDEX(FamilyPlateData!$D:$D,MATCH($I2609,FamilyPlateData!$H:$H,0))</f>
        <v>12</v>
      </c>
      <c r="D2609">
        <f>INDEX(FamilyPlateData!$B:$B,MATCH($I2609,FamilyPlateData!$H:$H,0))</f>
        <v>3</v>
      </c>
      <c r="E2609">
        <v>2</v>
      </c>
      <c r="F2609" s="19">
        <v>2</v>
      </c>
      <c r="G2609" t="s">
        <v>2</v>
      </c>
      <c r="H2609" s="5">
        <v>1</v>
      </c>
      <c r="I2609" t="s">
        <v>493</v>
      </c>
      <c r="J2609" s="15" t="str">
        <f t="shared" si="129"/>
        <v>2-2B-1</v>
      </c>
      <c r="K2609">
        <f>INDEX(FamilyPlateData!I:I,MATCH(I2609,FamilyPlateData!H:H,0))</f>
        <v>4</v>
      </c>
      <c r="L2609" t="str">
        <f>INDEX(FamilyPlateData!J:J,MATCH(I2609,FamilyPlateData!H:H,0))</f>
        <v>B1</v>
      </c>
      <c r="M2609">
        <v>0</v>
      </c>
      <c r="N2609">
        <v>0</v>
      </c>
      <c r="O2609">
        <f>IF(_xlfn.IFNA(INDEX(ShrinkageData!H:H,MATCH(J2609,ShrinkageData!H:H,0)), 0) = 0, 0, 1)</f>
        <v>0</v>
      </c>
      <c r="P2609">
        <v>1</v>
      </c>
      <c r="Q2609">
        <f t="shared" si="130"/>
        <v>0</v>
      </c>
      <c r="R2609" s="1" t="s">
        <v>921</v>
      </c>
      <c r="S2609" s="16">
        <f t="shared" si="131"/>
        <v>0</v>
      </c>
      <c r="T2609" t="s">
        <v>920</v>
      </c>
    </row>
    <row r="2610" spans="1:20" hidden="1" x14ac:dyDescent="0.2">
      <c r="A2610" t="str">
        <f>INDEX(FamilyPlateData!$A:$A,MATCH($I2610,FamilyPlateData!$H:$H,0))</f>
        <v>F09M12</v>
      </c>
      <c r="B2610" t="str">
        <f>INDEX(FamilyPlateData!$C:$C,MATCH($I2610,FamilyPlateData!$H:$H,0))</f>
        <v>09</v>
      </c>
      <c r="C2610" t="str">
        <f>INDEX(FamilyPlateData!$D:$D,MATCH($I2610,FamilyPlateData!$H:$H,0))</f>
        <v>12</v>
      </c>
      <c r="D2610">
        <f>INDEX(FamilyPlateData!$B:$B,MATCH($I2610,FamilyPlateData!$H:$H,0))</f>
        <v>3</v>
      </c>
      <c r="E2610">
        <v>2</v>
      </c>
      <c r="F2610" s="19">
        <v>2</v>
      </c>
      <c r="G2610" t="s">
        <v>2</v>
      </c>
      <c r="H2610" s="5">
        <v>2</v>
      </c>
      <c r="I2610" t="s">
        <v>493</v>
      </c>
      <c r="J2610" s="15" t="str">
        <f t="shared" si="129"/>
        <v>2-2B-2</v>
      </c>
      <c r="K2610">
        <f>INDEX(FamilyPlateData!I:I,MATCH(I2610,FamilyPlateData!H:H,0))</f>
        <v>4</v>
      </c>
      <c r="L2610" t="str">
        <f>INDEX(FamilyPlateData!J:J,MATCH(I2610,FamilyPlateData!H:H,0))</f>
        <v>B1</v>
      </c>
      <c r="M2610">
        <v>1</v>
      </c>
      <c r="N2610">
        <v>1</v>
      </c>
      <c r="O2610">
        <f>IF(_xlfn.IFNA(INDEX(ShrinkageData!H:H,MATCH(J2610,ShrinkageData!H:H,0)), 0) = 0, 0, 1)</f>
        <v>0</v>
      </c>
      <c r="P2610">
        <v>0</v>
      </c>
      <c r="Q2610">
        <f t="shared" si="130"/>
        <v>1</v>
      </c>
      <c r="R2610" s="1">
        <v>43540</v>
      </c>
      <c r="S2610" s="16">
        <f t="shared" si="131"/>
        <v>103</v>
      </c>
    </row>
    <row r="2611" spans="1:20" hidden="1" x14ac:dyDescent="0.2">
      <c r="A2611" t="str">
        <f>INDEX(FamilyPlateData!$A:$A,MATCH($I2611,FamilyPlateData!$H:$H,0))</f>
        <v>F09M12</v>
      </c>
      <c r="B2611" t="str">
        <f>INDEX(FamilyPlateData!$C:$C,MATCH($I2611,FamilyPlateData!$H:$H,0))</f>
        <v>09</v>
      </c>
      <c r="C2611" t="str">
        <f>INDEX(FamilyPlateData!$D:$D,MATCH($I2611,FamilyPlateData!$H:$H,0))</f>
        <v>12</v>
      </c>
      <c r="D2611">
        <f>INDEX(FamilyPlateData!$B:$B,MATCH($I2611,FamilyPlateData!$H:$H,0))</f>
        <v>3</v>
      </c>
      <c r="E2611">
        <v>2</v>
      </c>
      <c r="F2611" s="19">
        <v>2</v>
      </c>
      <c r="G2611" t="s">
        <v>2</v>
      </c>
      <c r="H2611" s="5">
        <v>3</v>
      </c>
      <c r="I2611" t="s">
        <v>493</v>
      </c>
      <c r="J2611" s="15" t="str">
        <f t="shared" si="129"/>
        <v>2-2B-3</v>
      </c>
      <c r="K2611">
        <f>INDEX(FamilyPlateData!I:I,MATCH(I2611,FamilyPlateData!H:H,0))</f>
        <v>4</v>
      </c>
      <c r="L2611" t="str">
        <f>INDEX(FamilyPlateData!J:J,MATCH(I2611,FamilyPlateData!H:H,0))</f>
        <v>B1</v>
      </c>
      <c r="M2611">
        <v>1</v>
      </c>
      <c r="N2611">
        <v>1</v>
      </c>
      <c r="O2611">
        <f>IF(_xlfn.IFNA(INDEX(ShrinkageData!H:H,MATCH(J2611,ShrinkageData!H:H,0)), 0) = 0, 0, 1)</f>
        <v>0</v>
      </c>
      <c r="P2611">
        <v>0</v>
      </c>
      <c r="Q2611">
        <f t="shared" si="130"/>
        <v>1</v>
      </c>
      <c r="R2611" s="1">
        <v>43529</v>
      </c>
      <c r="S2611" s="16">
        <f t="shared" si="131"/>
        <v>92</v>
      </c>
    </row>
    <row r="2612" spans="1:20" hidden="1" x14ac:dyDescent="0.2">
      <c r="A2612" t="str">
        <f>INDEX(FamilyPlateData!$A:$A,MATCH($I2612,FamilyPlateData!$H:$H,0))</f>
        <v>F09M12</v>
      </c>
      <c r="B2612" t="str">
        <f>INDEX(FamilyPlateData!$C:$C,MATCH($I2612,FamilyPlateData!$H:$H,0))</f>
        <v>09</v>
      </c>
      <c r="C2612" t="str">
        <f>INDEX(FamilyPlateData!$D:$D,MATCH($I2612,FamilyPlateData!$H:$H,0))</f>
        <v>12</v>
      </c>
      <c r="D2612">
        <f>INDEX(FamilyPlateData!$B:$B,MATCH($I2612,FamilyPlateData!$H:$H,0))</f>
        <v>3</v>
      </c>
      <c r="E2612">
        <v>2</v>
      </c>
      <c r="F2612" s="19">
        <v>2</v>
      </c>
      <c r="G2612" t="s">
        <v>2</v>
      </c>
      <c r="H2612" s="5">
        <v>4</v>
      </c>
      <c r="I2612" t="s">
        <v>493</v>
      </c>
      <c r="J2612" s="15" t="str">
        <f t="shared" si="129"/>
        <v>2-2B-4</v>
      </c>
      <c r="K2612">
        <f>INDEX(FamilyPlateData!I:I,MATCH(I2612,FamilyPlateData!H:H,0))</f>
        <v>4</v>
      </c>
      <c r="L2612" t="str">
        <f>INDEX(FamilyPlateData!J:J,MATCH(I2612,FamilyPlateData!H:H,0))</f>
        <v>B1</v>
      </c>
      <c r="M2612">
        <v>0</v>
      </c>
      <c r="N2612">
        <v>0</v>
      </c>
      <c r="O2612">
        <f>IF(_xlfn.IFNA(INDEX(ShrinkageData!H:H,MATCH(J2612,ShrinkageData!H:H,0)), 0) = 0, 0, 1)</f>
        <v>0</v>
      </c>
      <c r="P2612">
        <v>1</v>
      </c>
      <c r="Q2612">
        <f t="shared" si="130"/>
        <v>0</v>
      </c>
      <c r="R2612" s="1" t="s">
        <v>921</v>
      </c>
      <c r="S2612" s="16">
        <f t="shared" si="131"/>
        <v>0</v>
      </c>
      <c r="T2612" t="s">
        <v>920</v>
      </c>
    </row>
    <row r="2613" spans="1:20" hidden="1" x14ac:dyDescent="0.2">
      <c r="A2613" t="str">
        <f>INDEX(FamilyPlateData!$A:$A,MATCH($I2613,FamilyPlateData!$H:$H,0))</f>
        <v>F09M12</v>
      </c>
      <c r="B2613" t="str">
        <f>INDEX(FamilyPlateData!$C:$C,MATCH($I2613,FamilyPlateData!$H:$H,0))</f>
        <v>09</v>
      </c>
      <c r="C2613" t="str">
        <f>INDEX(FamilyPlateData!$D:$D,MATCH($I2613,FamilyPlateData!$H:$H,0))</f>
        <v>12</v>
      </c>
      <c r="D2613">
        <f>INDEX(FamilyPlateData!$B:$B,MATCH($I2613,FamilyPlateData!$H:$H,0))</f>
        <v>3</v>
      </c>
      <c r="E2613">
        <v>2</v>
      </c>
      <c r="F2613" s="19">
        <v>2</v>
      </c>
      <c r="G2613" t="s">
        <v>2</v>
      </c>
      <c r="H2613" s="5">
        <v>5</v>
      </c>
      <c r="I2613" t="s">
        <v>493</v>
      </c>
      <c r="J2613" s="15" t="str">
        <f t="shared" si="129"/>
        <v>2-2B-5</v>
      </c>
      <c r="K2613">
        <f>INDEX(FamilyPlateData!I:I,MATCH(I2613,FamilyPlateData!H:H,0))</f>
        <v>4</v>
      </c>
      <c r="L2613" t="str">
        <f>INDEX(FamilyPlateData!J:J,MATCH(I2613,FamilyPlateData!H:H,0))</f>
        <v>B1</v>
      </c>
      <c r="M2613">
        <v>1</v>
      </c>
      <c r="N2613">
        <v>1</v>
      </c>
      <c r="O2613">
        <f>IF(_xlfn.IFNA(INDEX(ShrinkageData!H:H,MATCH(J2613,ShrinkageData!H:H,0)), 0) = 0, 0, 1)</f>
        <v>0</v>
      </c>
      <c r="P2613">
        <v>0</v>
      </c>
      <c r="Q2613">
        <f t="shared" si="130"/>
        <v>1</v>
      </c>
      <c r="R2613" s="1">
        <v>43529</v>
      </c>
      <c r="S2613" s="16">
        <f t="shared" si="131"/>
        <v>92</v>
      </c>
    </row>
    <row r="2614" spans="1:20" hidden="1" x14ac:dyDescent="0.2">
      <c r="A2614" t="str">
        <f>INDEX(FamilyPlateData!$A:$A,MATCH($I2614,FamilyPlateData!$H:$H,0))</f>
        <v>F09M12</v>
      </c>
      <c r="B2614" t="str">
        <f>INDEX(FamilyPlateData!$C:$C,MATCH($I2614,FamilyPlateData!$H:$H,0))</f>
        <v>09</v>
      </c>
      <c r="C2614" t="str">
        <f>INDEX(FamilyPlateData!$D:$D,MATCH($I2614,FamilyPlateData!$H:$H,0))</f>
        <v>12</v>
      </c>
      <c r="D2614">
        <f>INDEX(FamilyPlateData!$B:$B,MATCH($I2614,FamilyPlateData!$H:$H,0))</f>
        <v>3</v>
      </c>
      <c r="E2614">
        <v>2</v>
      </c>
      <c r="F2614" s="19">
        <v>2</v>
      </c>
      <c r="G2614" t="s">
        <v>2</v>
      </c>
      <c r="H2614" s="5">
        <v>6</v>
      </c>
      <c r="I2614" t="s">
        <v>493</v>
      </c>
      <c r="J2614" s="15" t="str">
        <f t="shared" si="129"/>
        <v>2-2B-6</v>
      </c>
      <c r="K2614">
        <f>INDEX(FamilyPlateData!I:I,MATCH(I2614,FamilyPlateData!H:H,0))</f>
        <v>4</v>
      </c>
      <c r="L2614" t="str">
        <f>INDEX(FamilyPlateData!J:J,MATCH(I2614,FamilyPlateData!H:H,0))</f>
        <v>B1</v>
      </c>
      <c r="M2614">
        <v>0</v>
      </c>
      <c r="N2614">
        <v>0</v>
      </c>
      <c r="O2614">
        <f>IF(_xlfn.IFNA(INDEX(ShrinkageData!H:H,MATCH(J2614,ShrinkageData!H:H,0)), 0) = 0, 0, 1)</f>
        <v>0</v>
      </c>
      <c r="P2614">
        <v>0</v>
      </c>
      <c r="Q2614">
        <f t="shared" si="130"/>
        <v>0</v>
      </c>
      <c r="R2614" s="1" t="s">
        <v>921</v>
      </c>
      <c r="S2614" s="16">
        <f t="shared" si="131"/>
        <v>0</v>
      </c>
    </row>
    <row r="2615" spans="1:20" hidden="1" x14ac:dyDescent="0.2">
      <c r="A2615" t="str">
        <f>INDEX(FamilyPlateData!$A:$A,MATCH($I2615,FamilyPlateData!$H:$H,0))</f>
        <v>F03M04</v>
      </c>
      <c r="B2615" t="str">
        <f>INDEX(FamilyPlateData!$C:$C,MATCH($I2615,FamilyPlateData!$H:$H,0))</f>
        <v>03</v>
      </c>
      <c r="C2615" t="str">
        <f>INDEX(FamilyPlateData!$D:$D,MATCH($I2615,FamilyPlateData!$H:$H,0))</f>
        <v>04</v>
      </c>
      <c r="D2615">
        <f>INDEX(FamilyPlateData!$B:$B,MATCH($I2615,FamilyPlateData!$H:$H,0))</f>
        <v>1</v>
      </c>
      <c r="E2615">
        <v>2</v>
      </c>
      <c r="F2615" s="19">
        <v>2</v>
      </c>
      <c r="G2615" t="s">
        <v>3</v>
      </c>
      <c r="H2615" s="5">
        <v>1</v>
      </c>
      <c r="I2615" t="s">
        <v>494</v>
      </c>
      <c r="J2615" s="15" t="str">
        <f t="shared" si="129"/>
        <v>2-2C-1</v>
      </c>
      <c r="K2615">
        <f>INDEX(FamilyPlateData!I:I,MATCH(I2615,FamilyPlateData!H:H,0))</f>
        <v>4</v>
      </c>
      <c r="L2615" t="str">
        <f>INDEX(FamilyPlateData!J:J,MATCH(I2615,FamilyPlateData!H:H,0))</f>
        <v>n/a</v>
      </c>
      <c r="M2615">
        <v>0</v>
      </c>
      <c r="N2615">
        <v>0</v>
      </c>
      <c r="O2615">
        <f>IF(_xlfn.IFNA(INDEX(ShrinkageData!H:H,MATCH(J2615,ShrinkageData!H:H,0)), 0) = 0, 0, 1)</f>
        <v>0</v>
      </c>
      <c r="P2615">
        <v>0</v>
      </c>
      <c r="Q2615">
        <f t="shared" si="130"/>
        <v>0</v>
      </c>
      <c r="R2615" s="1" t="s">
        <v>921</v>
      </c>
      <c r="S2615" s="16">
        <f t="shared" si="131"/>
        <v>0</v>
      </c>
    </row>
    <row r="2616" spans="1:20" hidden="1" x14ac:dyDescent="0.2">
      <c r="A2616" t="str">
        <f>INDEX(FamilyPlateData!$A:$A,MATCH($I2616,FamilyPlateData!$H:$H,0))</f>
        <v>F03M04</v>
      </c>
      <c r="B2616" t="str">
        <f>INDEX(FamilyPlateData!$C:$C,MATCH($I2616,FamilyPlateData!$H:$H,0))</f>
        <v>03</v>
      </c>
      <c r="C2616" t="str">
        <f>INDEX(FamilyPlateData!$D:$D,MATCH($I2616,FamilyPlateData!$H:$H,0))</f>
        <v>04</v>
      </c>
      <c r="D2616">
        <f>INDEX(FamilyPlateData!$B:$B,MATCH($I2616,FamilyPlateData!$H:$H,0))</f>
        <v>1</v>
      </c>
      <c r="E2616">
        <v>2</v>
      </c>
      <c r="F2616" s="19">
        <v>2</v>
      </c>
      <c r="G2616" t="s">
        <v>3</v>
      </c>
      <c r="H2616" s="5">
        <v>2</v>
      </c>
      <c r="I2616" t="s">
        <v>494</v>
      </c>
      <c r="J2616" s="15" t="str">
        <f t="shared" si="129"/>
        <v>2-2C-2</v>
      </c>
      <c r="K2616">
        <f>INDEX(FamilyPlateData!I:I,MATCH(I2616,FamilyPlateData!H:H,0))</f>
        <v>4</v>
      </c>
      <c r="L2616" t="str">
        <f>INDEX(FamilyPlateData!J:J,MATCH(I2616,FamilyPlateData!H:H,0))</f>
        <v>n/a</v>
      </c>
      <c r="M2616">
        <v>0</v>
      </c>
      <c r="N2616">
        <v>0</v>
      </c>
      <c r="O2616">
        <f>IF(_xlfn.IFNA(INDEX(ShrinkageData!H:H,MATCH(J2616,ShrinkageData!H:H,0)), 0) = 0, 0, 1)</f>
        <v>0</v>
      </c>
      <c r="P2616">
        <v>0</v>
      </c>
      <c r="Q2616">
        <f t="shared" si="130"/>
        <v>0</v>
      </c>
      <c r="R2616" s="1" t="s">
        <v>921</v>
      </c>
      <c r="S2616" s="16">
        <f t="shared" si="131"/>
        <v>0</v>
      </c>
    </row>
    <row r="2617" spans="1:20" hidden="1" x14ac:dyDescent="0.2">
      <c r="A2617" t="str">
        <f>INDEX(FamilyPlateData!$A:$A,MATCH($I2617,FamilyPlateData!$H:$H,0))</f>
        <v>F03M04</v>
      </c>
      <c r="B2617" t="str">
        <f>INDEX(FamilyPlateData!$C:$C,MATCH($I2617,FamilyPlateData!$H:$H,0))</f>
        <v>03</v>
      </c>
      <c r="C2617" t="str">
        <f>INDEX(FamilyPlateData!$D:$D,MATCH($I2617,FamilyPlateData!$H:$H,0))</f>
        <v>04</v>
      </c>
      <c r="D2617">
        <f>INDEX(FamilyPlateData!$B:$B,MATCH($I2617,FamilyPlateData!$H:$H,0))</f>
        <v>1</v>
      </c>
      <c r="E2617">
        <v>2</v>
      </c>
      <c r="F2617" s="19">
        <v>2</v>
      </c>
      <c r="G2617" t="s">
        <v>3</v>
      </c>
      <c r="H2617" s="5">
        <v>3</v>
      </c>
      <c r="I2617" t="s">
        <v>494</v>
      </c>
      <c r="J2617" s="15" t="str">
        <f t="shared" si="129"/>
        <v>2-2C-3</v>
      </c>
      <c r="K2617">
        <f>INDEX(FamilyPlateData!I:I,MATCH(I2617,FamilyPlateData!H:H,0))</f>
        <v>4</v>
      </c>
      <c r="L2617" t="str">
        <f>INDEX(FamilyPlateData!J:J,MATCH(I2617,FamilyPlateData!H:H,0))</f>
        <v>n/a</v>
      </c>
      <c r="M2617">
        <v>0</v>
      </c>
      <c r="N2617">
        <v>0</v>
      </c>
      <c r="O2617">
        <f>IF(_xlfn.IFNA(INDEX(ShrinkageData!H:H,MATCH(J2617,ShrinkageData!H:H,0)), 0) = 0, 0, 1)</f>
        <v>0</v>
      </c>
      <c r="P2617">
        <v>0</v>
      </c>
      <c r="Q2617">
        <f t="shared" si="130"/>
        <v>0</v>
      </c>
      <c r="R2617" s="1" t="s">
        <v>921</v>
      </c>
      <c r="S2617" s="16">
        <f t="shared" si="131"/>
        <v>0</v>
      </c>
    </row>
    <row r="2618" spans="1:20" hidden="1" x14ac:dyDescent="0.2">
      <c r="A2618" t="str">
        <f>INDEX(FamilyPlateData!$A:$A,MATCH($I2618,FamilyPlateData!$H:$H,0))</f>
        <v>F03M04</v>
      </c>
      <c r="B2618" t="str">
        <f>INDEX(FamilyPlateData!$C:$C,MATCH($I2618,FamilyPlateData!$H:$H,0))</f>
        <v>03</v>
      </c>
      <c r="C2618" t="str">
        <f>INDEX(FamilyPlateData!$D:$D,MATCH($I2618,FamilyPlateData!$H:$H,0))</f>
        <v>04</v>
      </c>
      <c r="D2618">
        <f>INDEX(FamilyPlateData!$B:$B,MATCH($I2618,FamilyPlateData!$H:$H,0))</f>
        <v>1</v>
      </c>
      <c r="E2618">
        <v>2</v>
      </c>
      <c r="F2618" s="19">
        <v>2</v>
      </c>
      <c r="G2618" t="s">
        <v>3</v>
      </c>
      <c r="H2618" s="5">
        <v>4</v>
      </c>
      <c r="I2618" t="s">
        <v>494</v>
      </c>
      <c r="J2618" s="15" t="str">
        <f t="shared" si="129"/>
        <v>2-2C-4</v>
      </c>
      <c r="K2618">
        <f>INDEX(FamilyPlateData!I:I,MATCH(I2618,FamilyPlateData!H:H,0))</f>
        <v>4</v>
      </c>
      <c r="L2618" t="str">
        <f>INDEX(FamilyPlateData!J:J,MATCH(I2618,FamilyPlateData!H:H,0))</f>
        <v>n/a</v>
      </c>
      <c r="M2618">
        <v>0</v>
      </c>
      <c r="N2618">
        <v>0</v>
      </c>
      <c r="O2618">
        <f>IF(_xlfn.IFNA(INDEX(ShrinkageData!H:H,MATCH(J2618,ShrinkageData!H:H,0)), 0) = 0, 0, 1)</f>
        <v>0</v>
      </c>
      <c r="P2618">
        <v>0</v>
      </c>
      <c r="Q2618">
        <f t="shared" si="130"/>
        <v>0</v>
      </c>
      <c r="R2618" s="1" t="s">
        <v>921</v>
      </c>
      <c r="S2618" s="16">
        <f t="shared" si="131"/>
        <v>0</v>
      </c>
    </row>
    <row r="2619" spans="1:20" hidden="1" x14ac:dyDescent="0.2">
      <c r="A2619" t="str">
        <f>INDEX(FamilyPlateData!$A:$A,MATCH($I2619,FamilyPlateData!$H:$H,0))</f>
        <v>F03M04</v>
      </c>
      <c r="B2619" t="str">
        <f>INDEX(FamilyPlateData!$C:$C,MATCH($I2619,FamilyPlateData!$H:$H,0))</f>
        <v>03</v>
      </c>
      <c r="C2619" t="str">
        <f>INDEX(FamilyPlateData!$D:$D,MATCH($I2619,FamilyPlateData!$H:$H,0))</f>
        <v>04</v>
      </c>
      <c r="D2619">
        <f>INDEX(FamilyPlateData!$B:$B,MATCH($I2619,FamilyPlateData!$H:$H,0))</f>
        <v>1</v>
      </c>
      <c r="E2619">
        <v>2</v>
      </c>
      <c r="F2619" s="19">
        <v>2</v>
      </c>
      <c r="G2619" t="s">
        <v>3</v>
      </c>
      <c r="H2619" s="5">
        <v>5</v>
      </c>
      <c r="I2619" t="s">
        <v>494</v>
      </c>
      <c r="J2619" s="15" t="str">
        <f t="shared" si="129"/>
        <v>2-2C-5</v>
      </c>
      <c r="K2619">
        <f>INDEX(FamilyPlateData!I:I,MATCH(I2619,FamilyPlateData!H:H,0))</f>
        <v>4</v>
      </c>
      <c r="L2619" t="str">
        <f>INDEX(FamilyPlateData!J:J,MATCH(I2619,FamilyPlateData!H:H,0))</f>
        <v>n/a</v>
      </c>
      <c r="M2619">
        <v>0</v>
      </c>
      <c r="N2619">
        <v>0</v>
      </c>
      <c r="O2619">
        <f>IF(_xlfn.IFNA(INDEX(ShrinkageData!H:H,MATCH(J2619,ShrinkageData!H:H,0)), 0) = 0, 0, 1)</f>
        <v>0</v>
      </c>
      <c r="P2619">
        <v>0</v>
      </c>
      <c r="Q2619">
        <f t="shared" si="130"/>
        <v>0</v>
      </c>
      <c r="R2619" s="1" t="s">
        <v>921</v>
      </c>
      <c r="S2619" s="16">
        <f t="shared" si="131"/>
        <v>0</v>
      </c>
    </row>
    <row r="2620" spans="1:20" hidden="1" x14ac:dyDescent="0.2">
      <c r="A2620" t="str">
        <f>INDEX(FamilyPlateData!$A:$A,MATCH($I2620,FamilyPlateData!$H:$H,0))</f>
        <v>F03M04</v>
      </c>
      <c r="B2620" t="str">
        <f>INDEX(FamilyPlateData!$C:$C,MATCH($I2620,FamilyPlateData!$H:$H,0))</f>
        <v>03</v>
      </c>
      <c r="C2620" t="str">
        <f>INDEX(FamilyPlateData!$D:$D,MATCH($I2620,FamilyPlateData!$H:$H,0))</f>
        <v>04</v>
      </c>
      <c r="D2620">
        <f>INDEX(FamilyPlateData!$B:$B,MATCH($I2620,FamilyPlateData!$H:$H,0))</f>
        <v>1</v>
      </c>
      <c r="E2620">
        <v>2</v>
      </c>
      <c r="F2620" s="19">
        <v>2</v>
      </c>
      <c r="G2620" t="s">
        <v>3</v>
      </c>
      <c r="H2620" s="5">
        <v>6</v>
      </c>
      <c r="I2620" t="s">
        <v>494</v>
      </c>
      <c r="J2620" s="15" t="str">
        <f t="shared" si="129"/>
        <v>2-2C-6</v>
      </c>
      <c r="K2620">
        <f>INDEX(FamilyPlateData!I:I,MATCH(I2620,FamilyPlateData!H:H,0))</f>
        <v>4</v>
      </c>
      <c r="L2620" t="str">
        <f>INDEX(FamilyPlateData!J:J,MATCH(I2620,FamilyPlateData!H:H,0))</f>
        <v>n/a</v>
      </c>
      <c r="M2620">
        <v>0</v>
      </c>
      <c r="N2620">
        <v>0</v>
      </c>
      <c r="O2620">
        <f>IF(_xlfn.IFNA(INDEX(ShrinkageData!H:H,MATCH(J2620,ShrinkageData!H:H,0)), 0) = 0, 0, 1)</f>
        <v>0</v>
      </c>
      <c r="P2620">
        <v>0</v>
      </c>
      <c r="Q2620">
        <f t="shared" si="130"/>
        <v>0</v>
      </c>
      <c r="R2620" s="1" t="s">
        <v>921</v>
      </c>
      <c r="S2620" s="16">
        <f t="shared" si="131"/>
        <v>0</v>
      </c>
    </row>
    <row r="2621" spans="1:20" hidden="1" x14ac:dyDescent="0.2">
      <c r="A2621" t="str">
        <f>INDEX(FamilyPlateData!$A:$A,MATCH($I2621,FamilyPlateData!$H:$H,0))</f>
        <v>F03M04</v>
      </c>
      <c r="B2621" t="str">
        <f>INDEX(FamilyPlateData!$C:$C,MATCH($I2621,FamilyPlateData!$H:$H,0))</f>
        <v>03</v>
      </c>
      <c r="C2621" t="str">
        <f>INDEX(FamilyPlateData!$D:$D,MATCH($I2621,FamilyPlateData!$H:$H,0))</f>
        <v>04</v>
      </c>
      <c r="D2621">
        <f>INDEX(FamilyPlateData!$B:$B,MATCH($I2621,FamilyPlateData!$H:$H,0))</f>
        <v>1</v>
      </c>
      <c r="E2621">
        <v>2</v>
      </c>
      <c r="F2621" s="19">
        <v>2</v>
      </c>
      <c r="G2621" t="s">
        <v>4</v>
      </c>
      <c r="H2621" s="5">
        <v>1</v>
      </c>
      <c r="I2621" t="s">
        <v>495</v>
      </c>
      <c r="J2621" s="15" t="str">
        <f t="shared" si="129"/>
        <v>2-2D-1</v>
      </c>
      <c r="K2621">
        <f>INDEX(FamilyPlateData!I:I,MATCH(I2621,FamilyPlateData!H:H,0))</f>
        <v>4</v>
      </c>
      <c r="L2621" t="str">
        <f>INDEX(FamilyPlateData!J:J,MATCH(I2621,FamilyPlateData!H:H,0))</f>
        <v>n/a</v>
      </c>
      <c r="M2621">
        <v>0</v>
      </c>
      <c r="N2621">
        <v>0</v>
      </c>
      <c r="O2621">
        <f>IF(_xlfn.IFNA(INDEX(ShrinkageData!H:H,MATCH(J2621,ShrinkageData!H:H,0)), 0) = 0, 0, 1)</f>
        <v>0</v>
      </c>
      <c r="P2621">
        <v>0</v>
      </c>
      <c r="Q2621">
        <f t="shared" si="130"/>
        <v>0</v>
      </c>
      <c r="R2621" s="1" t="s">
        <v>921</v>
      </c>
      <c r="S2621" s="16">
        <f t="shared" si="131"/>
        <v>0</v>
      </c>
    </row>
    <row r="2622" spans="1:20" hidden="1" x14ac:dyDescent="0.2">
      <c r="A2622" t="str">
        <f>INDEX(FamilyPlateData!$A:$A,MATCH($I2622,FamilyPlateData!$H:$H,0))</f>
        <v>F03M04</v>
      </c>
      <c r="B2622" t="str">
        <f>INDEX(FamilyPlateData!$C:$C,MATCH($I2622,FamilyPlateData!$H:$H,0))</f>
        <v>03</v>
      </c>
      <c r="C2622" t="str">
        <f>INDEX(FamilyPlateData!$D:$D,MATCH($I2622,FamilyPlateData!$H:$H,0))</f>
        <v>04</v>
      </c>
      <c r="D2622">
        <f>INDEX(FamilyPlateData!$B:$B,MATCH($I2622,FamilyPlateData!$H:$H,0))</f>
        <v>1</v>
      </c>
      <c r="E2622">
        <v>2</v>
      </c>
      <c r="F2622" s="19">
        <v>2</v>
      </c>
      <c r="G2622" t="s">
        <v>4</v>
      </c>
      <c r="H2622" s="5">
        <v>2</v>
      </c>
      <c r="I2622" t="s">
        <v>495</v>
      </c>
      <c r="J2622" s="15" t="str">
        <f t="shared" si="129"/>
        <v>2-2D-2</v>
      </c>
      <c r="K2622">
        <f>INDEX(FamilyPlateData!I:I,MATCH(I2622,FamilyPlateData!H:H,0))</f>
        <v>4</v>
      </c>
      <c r="L2622" t="str">
        <f>INDEX(FamilyPlateData!J:J,MATCH(I2622,FamilyPlateData!H:H,0))</f>
        <v>n/a</v>
      </c>
      <c r="M2622">
        <v>0</v>
      </c>
      <c r="N2622">
        <v>0</v>
      </c>
      <c r="O2622">
        <f>IF(_xlfn.IFNA(INDEX(ShrinkageData!H:H,MATCH(J2622,ShrinkageData!H:H,0)), 0) = 0, 0, 1)</f>
        <v>0</v>
      </c>
      <c r="P2622">
        <v>0</v>
      </c>
      <c r="Q2622">
        <f t="shared" si="130"/>
        <v>0</v>
      </c>
      <c r="R2622" s="1" t="s">
        <v>921</v>
      </c>
      <c r="S2622" s="16">
        <f t="shared" si="131"/>
        <v>0</v>
      </c>
    </row>
    <row r="2623" spans="1:20" hidden="1" x14ac:dyDescent="0.2">
      <c r="A2623" t="str">
        <f>INDEX(FamilyPlateData!$A:$A,MATCH($I2623,FamilyPlateData!$H:$H,0))</f>
        <v>F03M04</v>
      </c>
      <c r="B2623" t="str">
        <f>INDEX(FamilyPlateData!$C:$C,MATCH($I2623,FamilyPlateData!$H:$H,0))</f>
        <v>03</v>
      </c>
      <c r="C2623" t="str">
        <f>INDEX(FamilyPlateData!$D:$D,MATCH($I2623,FamilyPlateData!$H:$H,0))</f>
        <v>04</v>
      </c>
      <c r="D2623">
        <f>INDEX(FamilyPlateData!$B:$B,MATCH($I2623,FamilyPlateData!$H:$H,0))</f>
        <v>1</v>
      </c>
      <c r="E2623">
        <v>2</v>
      </c>
      <c r="F2623" s="19">
        <v>2</v>
      </c>
      <c r="G2623" t="s">
        <v>4</v>
      </c>
      <c r="H2623" s="5">
        <v>3</v>
      </c>
      <c r="I2623" t="s">
        <v>495</v>
      </c>
      <c r="J2623" s="15" t="str">
        <f t="shared" si="129"/>
        <v>2-2D-3</v>
      </c>
      <c r="K2623">
        <f>INDEX(FamilyPlateData!I:I,MATCH(I2623,FamilyPlateData!H:H,0))</f>
        <v>4</v>
      </c>
      <c r="L2623" t="str">
        <f>INDEX(FamilyPlateData!J:J,MATCH(I2623,FamilyPlateData!H:H,0))</f>
        <v>n/a</v>
      </c>
      <c r="M2623">
        <v>0</v>
      </c>
      <c r="N2623">
        <v>0</v>
      </c>
      <c r="O2623">
        <f>IF(_xlfn.IFNA(INDEX(ShrinkageData!H:H,MATCH(J2623,ShrinkageData!H:H,0)), 0) = 0, 0, 1)</f>
        <v>0</v>
      </c>
      <c r="P2623">
        <v>0</v>
      </c>
      <c r="Q2623">
        <f t="shared" si="130"/>
        <v>0</v>
      </c>
      <c r="R2623" s="1" t="s">
        <v>921</v>
      </c>
      <c r="S2623" s="16">
        <f t="shared" si="131"/>
        <v>0</v>
      </c>
    </row>
    <row r="2624" spans="1:20" hidden="1" x14ac:dyDescent="0.2">
      <c r="A2624" t="str">
        <f>INDEX(FamilyPlateData!$A:$A,MATCH($I2624,FamilyPlateData!$H:$H,0))</f>
        <v>F03M04</v>
      </c>
      <c r="B2624" t="str">
        <f>INDEX(FamilyPlateData!$C:$C,MATCH($I2624,FamilyPlateData!$H:$H,0))</f>
        <v>03</v>
      </c>
      <c r="C2624" t="str">
        <f>INDEX(FamilyPlateData!$D:$D,MATCH($I2624,FamilyPlateData!$H:$H,0))</f>
        <v>04</v>
      </c>
      <c r="D2624">
        <f>INDEX(FamilyPlateData!$B:$B,MATCH($I2624,FamilyPlateData!$H:$H,0))</f>
        <v>1</v>
      </c>
      <c r="E2624">
        <v>2</v>
      </c>
      <c r="F2624" s="19">
        <v>2</v>
      </c>
      <c r="G2624" t="s">
        <v>4</v>
      </c>
      <c r="H2624" s="5">
        <v>4</v>
      </c>
      <c r="I2624" t="s">
        <v>495</v>
      </c>
      <c r="J2624" s="15" t="str">
        <f t="shared" ref="J2624:J2687" si="132">CONCATENATE(I2624,"-",H2624)</f>
        <v>2-2D-4</v>
      </c>
      <c r="K2624">
        <f>INDEX(FamilyPlateData!I:I,MATCH(I2624,FamilyPlateData!H:H,0))</f>
        <v>4</v>
      </c>
      <c r="L2624" t="str">
        <f>INDEX(FamilyPlateData!J:J,MATCH(I2624,FamilyPlateData!H:H,0))</f>
        <v>n/a</v>
      </c>
      <c r="M2624">
        <v>0</v>
      </c>
      <c r="N2624">
        <v>0</v>
      </c>
      <c r="O2624">
        <f>IF(_xlfn.IFNA(INDEX(ShrinkageData!H:H,MATCH(J2624,ShrinkageData!H:H,0)), 0) = 0, 0, 1)</f>
        <v>0</v>
      </c>
      <c r="P2624">
        <v>0</v>
      </c>
      <c r="Q2624">
        <f t="shared" si="130"/>
        <v>0</v>
      </c>
      <c r="R2624" s="1" t="s">
        <v>921</v>
      </c>
      <c r="S2624" s="16">
        <f t="shared" si="131"/>
        <v>0</v>
      </c>
    </row>
    <row r="2625" spans="1:19" hidden="1" x14ac:dyDescent="0.2">
      <c r="A2625" t="str">
        <f>INDEX(FamilyPlateData!$A:$A,MATCH($I2625,FamilyPlateData!$H:$H,0))</f>
        <v>F03M04</v>
      </c>
      <c r="B2625" t="str">
        <f>INDEX(FamilyPlateData!$C:$C,MATCH($I2625,FamilyPlateData!$H:$H,0))</f>
        <v>03</v>
      </c>
      <c r="C2625" t="str">
        <f>INDEX(FamilyPlateData!$D:$D,MATCH($I2625,FamilyPlateData!$H:$H,0))</f>
        <v>04</v>
      </c>
      <c r="D2625">
        <f>INDEX(FamilyPlateData!$B:$B,MATCH($I2625,FamilyPlateData!$H:$H,0))</f>
        <v>1</v>
      </c>
      <c r="E2625">
        <v>2</v>
      </c>
      <c r="F2625" s="19">
        <v>2</v>
      </c>
      <c r="G2625" t="s">
        <v>4</v>
      </c>
      <c r="H2625" s="5">
        <v>5</v>
      </c>
      <c r="I2625" t="s">
        <v>495</v>
      </c>
      <c r="J2625" s="15" t="str">
        <f t="shared" si="132"/>
        <v>2-2D-5</v>
      </c>
      <c r="K2625">
        <f>INDEX(FamilyPlateData!I:I,MATCH(I2625,FamilyPlateData!H:H,0))</f>
        <v>4</v>
      </c>
      <c r="L2625" t="str">
        <f>INDEX(FamilyPlateData!J:J,MATCH(I2625,FamilyPlateData!H:H,0))</f>
        <v>n/a</v>
      </c>
      <c r="M2625">
        <v>0</v>
      </c>
      <c r="N2625">
        <v>0</v>
      </c>
      <c r="O2625">
        <f>IF(_xlfn.IFNA(INDEX(ShrinkageData!H:H,MATCH(J2625,ShrinkageData!H:H,0)), 0) = 0, 0, 1)</f>
        <v>0</v>
      </c>
      <c r="P2625">
        <v>0</v>
      </c>
      <c r="Q2625">
        <f t="shared" si="130"/>
        <v>0</v>
      </c>
      <c r="R2625" s="1" t="s">
        <v>921</v>
      </c>
      <c r="S2625" s="16">
        <f t="shared" si="131"/>
        <v>0</v>
      </c>
    </row>
    <row r="2626" spans="1:19" hidden="1" x14ac:dyDescent="0.2">
      <c r="A2626" t="str">
        <f>INDEX(FamilyPlateData!$A:$A,MATCH($I2626,FamilyPlateData!$H:$H,0))</f>
        <v>F03M04</v>
      </c>
      <c r="B2626" t="str">
        <f>INDEX(FamilyPlateData!$C:$C,MATCH($I2626,FamilyPlateData!$H:$H,0))</f>
        <v>03</v>
      </c>
      <c r="C2626" t="str">
        <f>INDEX(FamilyPlateData!$D:$D,MATCH($I2626,FamilyPlateData!$H:$H,0))</f>
        <v>04</v>
      </c>
      <c r="D2626">
        <f>INDEX(FamilyPlateData!$B:$B,MATCH($I2626,FamilyPlateData!$H:$H,0))</f>
        <v>1</v>
      </c>
      <c r="E2626">
        <v>2</v>
      </c>
      <c r="F2626" s="19">
        <v>2</v>
      </c>
      <c r="G2626" t="s">
        <v>4</v>
      </c>
      <c r="H2626" s="5">
        <v>6</v>
      </c>
      <c r="I2626" t="s">
        <v>495</v>
      </c>
      <c r="J2626" s="15" t="str">
        <f t="shared" si="132"/>
        <v>2-2D-6</v>
      </c>
      <c r="K2626">
        <f>INDEX(FamilyPlateData!I:I,MATCH(I2626,FamilyPlateData!H:H,0))</f>
        <v>4</v>
      </c>
      <c r="L2626" t="str">
        <f>INDEX(FamilyPlateData!J:J,MATCH(I2626,FamilyPlateData!H:H,0))</f>
        <v>n/a</v>
      </c>
      <c r="M2626">
        <v>0</v>
      </c>
      <c r="N2626">
        <v>0</v>
      </c>
      <c r="O2626">
        <f>IF(_xlfn.IFNA(INDEX(ShrinkageData!H:H,MATCH(J2626,ShrinkageData!H:H,0)), 0) = 0, 0, 1)</f>
        <v>0</v>
      </c>
      <c r="P2626">
        <v>0</v>
      </c>
      <c r="Q2626">
        <f t="shared" si="130"/>
        <v>0</v>
      </c>
      <c r="R2626" s="1" t="s">
        <v>921</v>
      </c>
      <c r="S2626" s="16">
        <f t="shared" si="131"/>
        <v>0</v>
      </c>
    </row>
    <row r="2627" spans="1:19" hidden="1" x14ac:dyDescent="0.2">
      <c r="A2627" t="str">
        <f>INDEX(FamilyPlateData!$A:$A,MATCH($I2627,FamilyPlateData!$H:$H,0))</f>
        <v>F03M03</v>
      </c>
      <c r="B2627" t="str">
        <f>INDEX(FamilyPlateData!$C:$C,MATCH($I2627,FamilyPlateData!$H:$H,0))</f>
        <v>03</v>
      </c>
      <c r="C2627" t="str">
        <f>INDEX(FamilyPlateData!$D:$D,MATCH($I2627,FamilyPlateData!$H:$H,0))</f>
        <v>03</v>
      </c>
      <c r="D2627">
        <f>INDEX(FamilyPlateData!$B:$B,MATCH($I2627,FamilyPlateData!$H:$H,0))</f>
        <v>1</v>
      </c>
      <c r="E2627">
        <v>2</v>
      </c>
      <c r="F2627" s="19">
        <v>3</v>
      </c>
      <c r="G2627" t="s">
        <v>1</v>
      </c>
      <c r="H2627" s="5">
        <v>1</v>
      </c>
      <c r="I2627" t="s">
        <v>496</v>
      </c>
      <c r="J2627" s="15" t="str">
        <f t="shared" si="132"/>
        <v>2-3A-1</v>
      </c>
      <c r="K2627">
        <f>INDEX(FamilyPlateData!I:I,MATCH(I2627,FamilyPlateData!H:H,0))</f>
        <v>2</v>
      </c>
      <c r="L2627" t="str">
        <f>INDEX(FamilyPlateData!J:J,MATCH(I2627,FamilyPlateData!H:H,0))</f>
        <v>n/a</v>
      </c>
      <c r="M2627">
        <v>0</v>
      </c>
      <c r="N2627">
        <v>0</v>
      </c>
      <c r="O2627">
        <f>IF(_xlfn.IFNA(INDEX(ShrinkageData!H:H,MATCH(J2627,ShrinkageData!H:H,0)), 0) = 0, 0, 1)</f>
        <v>0</v>
      </c>
      <c r="P2627">
        <v>0</v>
      </c>
      <c r="Q2627">
        <f t="shared" ref="Q2627:Q2690" si="133">IF(AND(M2627=1,N2627=1,O2627=0,P2627=0),1,0)</f>
        <v>0</v>
      </c>
      <c r="R2627" s="1" t="s">
        <v>921</v>
      </c>
      <c r="S2627" s="16">
        <f t="shared" ref="S2627:S2690" si="134">IF(AND(R2627 &lt;&gt; "", R2627 &lt;&gt; "n/a"), R2627-DATE(2018,12,3), 0)</f>
        <v>0</v>
      </c>
    </row>
    <row r="2628" spans="1:19" hidden="1" x14ac:dyDescent="0.2">
      <c r="A2628" t="str">
        <f>INDEX(FamilyPlateData!$A:$A,MATCH($I2628,FamilyPlateData!$H:$H,0))</f>
        <v>F03M03</v>
      </c>
      <c r="B2628" t="str">
        <f>INDEX(FamilyPlateData!$C:$C,MATCH($I2628,FamilyPlateData!$H:$H,0))</f>
        <v>03</v>
      </c>
      <c r="C2628" t="str">
        <f>INDEX(FamilyPlateData!$D:$D,MATCH($I2628,FamilyPlateData!$H:$H,0))</f>
        <v>03</v>
      </c>
      <c r="D2628">
        <f>INDEX(FamilyPlateData!$B:$B,MATCH($I2628,FamilyPlateData!$H:$H,0))</f>
        <v>1</v>
      </c>
      <c r="E2628">
        <v>2</v>
      </c>
      <c r="F2628" s="19">
        <v>3</v>
      </c>
      <c r="G2628" t="s">
        <v>1</v>
      </c>
      <c r="H2628" s="5">
        <v>2</v>
      </c>
      <c r="I2628" t="s">
        <v>496</v>
      </c>
      <c r="J2628" s="15" t="str">
        <f t="shared" si="132"/>
        <v>2-3A-2</v>
      </c>
      <c r="K2628">
        <f>INDEX(FamilyPlateData!I:I,MATCH(I2628,FamilyPlateData!H:H,0))</f>
        <v>2</v>
      </c>
      <c r="L2628" t="str">
        <f>INDEX(FamilyPlateData!J:J,MATCH(I2628,FamilyPlateData!H:H,0))</f>
        <v>n/a</v>
      </c>
      <c r="M2628">
        <v>0</v>
      </c>
      <c r="N2628">
        <v>0</v>
      </c>
      <c r="O2628">
        <f>IF(_xlfn.IFNA(INDEX(ShrinkageData!H:H,MATCH(J2628,ShrinkageData!H:H,0)), 0) = 0, 0, 1)</f>
        <v>0</v>
      </c>
      <c r="P2628">
        <v>0</v>
      </c>
      <c r="Q2628">
        <f t="shared" si="133"/>
        <v>0</v>
      </c>
      <c r="R2628" s="1" t="s">
        <v>921</v>
      </c>
      <c r="S2628" s="16">
        <f t="shared" si="134"/>
        <v>0</v>
      </c>
    </row>
    <row r="2629" spans="1:19" hidden="1" x14ac:dyDescent="0.2">
      <c r="A2629" t="str">
        <f>INDEX(FamilyPlateData!$A:$A,MATCH($I2629,FamilyPlateData!$H:$H,0))</f>
        <v>F03M03</v>
      </c>
      <c r="B2629" t="str">
        <f>INDEX(FamilyPlateData!$C:$C,MATCH($I2629,FamilyPlateData!$H:$H,0))</f>
        <v>03</v>
      </c>
      <c r="C2629" t="str">
        <f>INDEX(FamilyPlateData!$D:$D,MATCH($I2629,FamilyPlateData!$H:$H,0))</f>
        <v>03</v>
      </c>
      <c r="D2629">
        <f>INDEX(FamilyPlateData!$B:$B,MATCH($I2629,FamilyPlateData!$H:$H,0))</f>
        <v>1</v>
      </c>
      <c r="E2629">
        <v>2</v>
      </c>
      <c r="F2629" s="19">
        <v>3</v>
      </c>
      <c r="G2629" t="s">
        <v>1</v>
      </c>
      <c r="H2629" s="5">
        <v>3</v>
      </c>
      <c r="I2629" t="s">
        <v>496</v>
      </c>
      <c r="J2629" s="15" t="str">
        <f t="shared" si="132"/>
        <v>2-3A-3</v>
      </c>
      <c r="K2629">
        <f>INDEX(FamilyPlateData!I:I,MATCH(I2629,FamilyPlateData!H:H,0))</f>
        <v>2</v>
      </c>
      <c r="L2629" t="str">
        <f>INDEX(FamilyPlateData!J:J,MATCH(I2629,FamilyPlateData!H:H,0))</f>
        <v>n/a</v>
      </c>
      <c r="M2629">
        <v>0</v>
      </c>
      <c r="N2629">
        <v>0</v>
      </c>
      <c r="O2629">
        <f>IF(_xlfn.IFNA(INDEX(ShrinkageData!H:H,MATCH(J2629,ShrinkageData!H:H,0)), 0) = 0, 0, 1)</f>
        <v>0</v>
      </c>
      <c r="P2629">
        <v>0</v>
      </c>
      <c r="Q2629">
        <f t="shared" si="133"/>
        <v>0</v>
      </c>
      <c r="R2629" s="1" t="s">
        <v>921</v>
      </c>
      <c r="S2629" s="16">
        <f t="shared" si="134"/>
        <v>0</v>
      </c>
    </row>
    <row r="2630" spans="1:19" hidden="1" x14ac:dyDescent="0.2">
      <c r="A2630" t="str">
        <f>INDEX(FamilyPlateData!$A:$A,MATCH($I2630,FamilyPlateData!$H:$H,0))</f>
        <v>F03M03</v>
      </c>
      <c r="B2630" t="str">
        <f>INDEX(FamilyPlateData!$C:$C,MATCH($I2630,FamilyPlateData!$H:$H,0))</f>
        <v>03</v>
      </c>
      <c r="C2630" t="str">
        <f>INDEX(FamilyPlateData!$D:$D,MATCH($I2630,FamilyPlateData!$H:$H,0))</f>
        <v>03</v>
      </c>
      <c r="D2630">
        <f>INDEX(FamilyPlateData!$B:$B,MATCH($I2630,FamilyPlateData!$H:$H,0))</f>
        <v>1</v>
      </c>
      <c r="E2630">
        <v>2</v>
      </c>
      <c r="F2630" s="19">
        <v>3</v>
      </c>
      <c r="G2630" t="s">
        <v>1</v>
      </c>
      <c r="H2630" s="5">
        <v>4</v>
      </c>
      <c r="I2630" t="s">
        <v>496</v>
      </c>
      <c r="J2630" s="15" t="str">
        <f t="shared" si="132"/>
        <v>2-3A-4</v>
      </c>
      <c r="K2630">
        <f>INDEX(FamilyPlateData!I:I,MATCH(I2630,FamilyPlateData!H:H,0))</f>
        <v>2</v>
      </c>
      <c r="L2630" t="str">
        <f>INDEX(FamilyPlateData!J:J,MATCH(I2630,FamilyPlateData!H:H,0))</f>
        <v>n/a</v>
      </c>
      <c r="M2630">
        <v>0</v>
      </c>
      <c r="N2630">
        <v>0</v>
      </c>
      <c r="O2630">
        <f>IF(_xlfn.IFNA(INDEX(ShrinkageData!H:H,MATCH(J2630,ShrinkageData!H:H,0)), 0) = 0, 0, 1)</f>
        <v>0</v>
      </c>
      <c r="P2630">
        <v>0</v>
      </c>
      <c r="Q2630">
        <f t="shared" si="133"/>
        <v>0</v>
      </c>
      <c r="R2630" s="1" t="s">
        <v>921</v>
      </c>
      <c r="S2630" s="16">
        <f t="shared" si="134"/>
        <v>0</v>
      </c>
    </row>
    <row r="2631" spans="1:19" hidden="1" x14ac:dyDescent="0.2">
      <c r="A2631" t="str">
        <f>INDEX(FamilyPlateData!$A:$A,MATCH($I2631,FamilyPlateData!$H:$H,0))</f>
        <v>F03M03</v>
      </c>
      <c r="B2631" t="str">
        <f>INDEX(FamilyPlateData!$C:$C,MATCH($I2631,FamilyPlateData!$H:$H,0))</f>
        <v>03</v>
      </c>
      <c r="C2631" t="str">
        <f>INDEX(FamilyPlateData!$D:$D,MATCH($I2631,FamilyPlateData!$H:$H,0))</f>
        <v>03</v>
      </c>
      <c r="D2631">
        <f>INDEX(FamilyPlateData!$B:$B,MATCH($I2631,FamilyPlateData!$H:$H,0))</f>
        <v>1</v>
      </c>
      <c r="E2631">
        <v>2</v>
      </c>
      <c r="F2631" s="19">
        <v>3</v>
      </c>
      <c r="G2631" t="s">
        <v>1</v>
      </c>
      <c r="H2631" s="5">
        <v>5</v>
      </c>
      <c r="I2631" t="s">
        <v>496</v>
      </c>
      <c r="J2631" s="15" t="str">
        <f t="shared" si="132"/>
        <v>2-3A-5</v>
      </c>
      <c r="K2631">
        <f>INDEX(FamilyPlateData!I:I,MATCH(I2631,FamilyPlateData!H:H,0))</f>
        <v>2</v>
      </c>
      <c r="L2631" t="str">
        <f>INDEX(FamilyPlateData!J:J,MATCH(I2631,FamilyPlateData!H:H,0))</f>
        <v>n/a</v>
      </c>
      <c r="M2631">
        <v>0</v>
      </c>
      <c r="N2631">
        <v>0</v>
      </c>
      <c r="O2631">
        <f>IF(_xlfn.IFNA(INDEX(ShrinkageData!H:H,MATCH(J2631,ShrinkageData!H:H,0)), 0) = 0, 0, 1)</f>
        <v>0</v>
      </c>
      <c r="P2631">
        <v>0</v>
      </c>
      <c r="Q2631">
        <f t="shared" si="133"/>
        <v>0</v>
      </c>
      <c r="R2631" s="1" t="s">
        <v>921</v>
      </c>
      <c r="S2631" s="16">
        <f t="shared" si="134"/>
        <v>0</v>
      </c>
    </row>
    <row r="2632" spans="1:19" hidden="1" x14ac:dyDescent="0.2">
      <c r="A2632" t="str">
        <f>INDEX(FamilyPlateData!$A:$A,MATCH($I2632,FamilyPlateData!$H:$H,0))</f>
        <v>F03M03</v>
      </c>
      <c r="B2632" t="str">
        <f>INDEX(FamilyPlateData!$C:$C,MATCH($I2632,FamilyPlateData!$H:$H,0))</f>
        <v>03</v>
      </c>
      <c r="C2632" t="str">
        <f>INDEX(FamilyPlateData!$D:$D,MATCH($I2632,FamilyPlateData!$H:$H,0))</f>
        <v>03</v>
      </c>
      <c r="D2632">
        <f>INDEX(FamilyPlateData!$B:$B,MATCH($I2632,FamilyPlateData!$H:$H,0))</f>
        <v>1</v>
      </c>
      <c r="E2632">
        <v>2</v>
      </c>
      <c r="F2632" s="19">
        <v>3</v>
      </c>
      <c r="G2632" t="s">
        <v>1</v>
      </c>
      <c r="H2632" s="5">
        <v>6</v>
      </c>
      <c r="I2632" t="s">
        <v>496</v>
      </c>
      <c r="J2632" s="15" t="str">
        <f t="shared" si="132"/>
        <v>2-3A-6</v>
      </c>
      <c r="K2632">
        <f>INDEX(FamilyPlateData!I:I,MATCH(I2632,FamilyPlateData!H:H,0))</f>
        <v>2</v>
      </c>
      <c r="L2632" t="str">
        <f>INDEX(FamilyPlateData!J:J,MATCH(I2632,FamilyPlateData!H:H,0))</f>
        <v>n/a</v>
      </c>
      <c r="M2632">
        <v>0</v>
      </c>
      <c r="N2632">
        <v>0</v>
      </c>
      <c r="O2632">
        <f>IF(_xlfn.IFNA(INDEX(ShrinkageData!H:H,MATCH(J2632,ShrinkageData!H:H,0)), 0) = 0, 0, 1)</f>
        <v>0</v>
      </c>
      <c r="P2632">
        <v>0</v>
      </c>
      <c r="Q2632">
        <f t="shared" si="133"/>
        <v>0</v>
      </c>
      <c r="R2632" s="1" t="s">
        <v>921</v>
      </c>
      <c r="S2632" s="16">
        <f t="shared" si="134"/>
        <v>0</v>
      </c>
    </row>
    <row r="2633" spans="1:19" hidden="1" x14ac:dyDescent="0.2">
      <c r="A2633" t="str">
        <f>INDEX(FamilyPlateData!$A:$A,MATCH($I2633,FamilyPlateData!$H:$H,0))</f>
        <v>F03M03</v>
      </c>
      <c r="B2633" t="str">
        <f>INDEX(FamilyPlateData!$C:$C,MATCH($I2633,FamilyPlateData!$H:$H,0))</f>
        <v>03</v>
      </c>
      <c r="C2633" t="str">
        <f>INDEX(FamilyPlateData!$D:$D,MATCH($I2633,FamilyPlateData!$H:$H,0))</f>
        <v>03</v>
      </c>
      <c r="D2633">
        <f>INDEX(FamilyPlateData!$B:$B,MATCH($I2633,FamilyPlateData!$H:$H,0))</f>
        <v>1</v>
      </c>
      <c r="E2633">
        <v>2</v>
      </c>
      <c r="F2633" s="19">
        <v>3</v>
      </c>
      <c r="G2633" t="s">
        <v>2</v>
      </c>
      <c r="H2633" s="5">
        <v>1</v>
      </c>
      <c r="I2633" t="s">
        <v>497</v>
      </c>
      <c r="J2633" s="15" t="str">
        <f t="shared" si="132"/>
        <v>2-3B-1</v>
      </c>
      <c r="K2633">
        <f>INDEX(FamilyPlateData!I:I,MATCH(I2633,FamilyPlateData!H:H,0))</f>
        <v>2</v>
      </c>
      <c r="L2633" t="str">
        <f>INDEX(FamilyPlateData!J:J,MATCH(I2633,FamilyPlateData!H:H,0))</f>
        <v>n/a</v>
      </c>
      <c r="M2633">
        <v>0</v>
      </c>
      <c r="N2633">
        <v>0</v>
      </c>
      <c r="O2633">
        <f>IF(_xlfn.IFNA(INDEX(ShrinkageData!H:H,MATCH(J2633,ShrinkageData!H:H,0)), 0) = 0, 0, 1)</f>
        <v>0</v>
      </c>
      <c r="P2633">
        <v>0</v>
      </c>
      <c r="Q2633">
        <f t="shared" si="133"/>
        <v>0</v>
      </c>
      <c r="R2633" s="1" t="s">
        <v>921</v>
      </c>
      <c r="S2633" s="16">
        <f t="shared" si="134"/>
        <v>0</v>
      </c>
    </row>
    <row r="2634" spans="1:19" hidden="1" x14ac:dyDescent="0.2">
      <c r="A2634" t="str">
        <f>INDEX(FamilyPlateData!$A:$A,MATCH($I2634,FamilyPlateData!$H:$H,0))</f>
        <v>F03M03</v>
      </c>
      <c r="B2634" t="str">
        <f>INDEX(FamilyPlateData!$C:$C,MATCH($I2634,FamilyPlateData!$H:$H,0))</f>
        <v>03</v>
      </c>
      <c r="C2634" t="str">
        <f>INDEX(FamilyPlateData!$D:$D,MATCH($I2634,FamilyPlateData!$H:$H,0))</f>
        <v>03</v>
      </c>
      <c r="D2634">
        <f>INDEX(FamilyPlateData!$B:$B,MATCH($I2634,FamilyPlateData!$H:$H,0))</f>
        <v>1</v>
      </c>
      <c r="E2634">
        <v>2</v>
      </c>
      <c r="F2634" s="19">
        <v>3</v>
      </c>
      <c r="G2634" t="s">
        <v>2</v>
      </c>
      <c r="H2634" s="5">
        <v>2</v>
      </c>
      <c r="I2634" t="s">
        <v>497</v>
      </c>
      <c r="J2634" s="15" t="str">
        <f t="shared" si="132"/>
        <v>2-3B-2</v>
      </c>
      <c r="K2634">
        <f>INDEX(FamilyPlateData!I:I,MATCH(I2634,FamilyPlateData!H:H,0))</f>
        <v>2</v>
      </c>
      <c r="L2634" t="str">
        <f>INDEX(FamilyPlateData!J:J,MATCH(I2634,FamilyPlateData!H:H,0))</f>
        <v>n/a</v>
      </c>
      <c r="M2634">
        <v>0</v>
      </c>
      <c r="N2634">
        <v>0</v>
      </c>
      <c r="O2634">
        <f>IF(_xlfn.IFNA(INDEX(ShrinkageData!H:H,MATCH(J2634,ShrinkageData!H:H,0)), 0) = 0, 0, 1)</f>
        <v>0</v>
      </c>
      <c r="P2634">
        <v>0</v>
      </c>
      <c r="Q2634">
        <f t="shared" si="133"/>
        <v>0</v>
      </c>
      <c r="R2634" s="1" t="s">
        <v>921</v>
      </c>
      <c r="S2634" s="16">
        <f t="shared" si="134"/>
        <v>0</v>
      </c>
    </row>
    <row r="2635" spans="1:19" hidden="1" x14ac:dyDescent="0.2">
      <c r="A2635" t="str">
        <f>INDEX(FamilyPlateData!$A:$A,MATCH($I2635,FamilyPlateData!$H:$H,0))</f>
        <v>F03M03</v>
      </c>
      <c r="B2635" t="str">
        <f>INDEX(FamilyPlateData!$C:$C,MATCH($I2635,FamilyPlateData!$H:$H,0))</f>
        <v>03</v>
      </c>
      <c r="C2635" t="str">
        <f>INDEX(FamilyPlateData!$D:$D,MATCH($I2635,FamilyPlateData!$H:$H,0))</f>
        <v>03</v>
      </c>
      <c r="D2635">
        <f>INDEX(FamilyPlateData!$B:$B,MATCH($I2635,FamilyPlateData!$H:$H,0))</f>
        <v>1</v>
      </c>
      <c r="E2635">
        <v>2</v>
      </c>
      <c r="F2635" s="19">
        <v>3</v>
      </c>
      <c r="G2635" t="s">
        <v>2</v>
      </c>
      <c r="H2635" s="5">
        <v>3</v>
      </c>
      <c r="I2635" t="s">
        <v>497</v>
      </c>
      <c r="J2635" s="15" t="str">
        <f t="shared" si="132"/>
        <v>2-3B-3</v>
      </c>
      <c r="K2635">
        <f>INDEX(FamilyPlateData!I:I,MATCH(I2635,FamilyPlateData!H:H,0))</f>
        <v>2</v>
      </c>
      <c r="L2635" t="str">
        <f>INDEX(FamilyPlateData!J:J,MATCH(I2635,FamilyPlateData!H:H,0))</f>
        <v>n/a</v>
      </c>
      <c r="M2635">
        <v>0</v>
      </c>
      <c r="N2635">
        <v>0</v>
      </c>
      <c r="O2635">
        <f>IF(_xlfn.IFNA(INDEX(ShrinkageData!H:H,MATCH(J2635,ShrinkageData!H:H,0)), 0) = 0, 0, 1)</f>
        <v>0</v>
      </c>
      <c r="P2635">
        <v>0</v>
      </c>
      <c r="Q2635">
        <f t="shared" si="133"/>
        <v>0</v>
      </c>
      <c r="R2635" s="1" t="s">
        <v>921</v>
      </c>
      <c r="S2635" s="16">
        <f t="shared" si="134"/>
        <v>0</v>
      </c>
    </row>
    <row r="2636" spans="1:19" hidden="1" x14ac:dyDescent="0.2">
      <c r="A2636" t="str">
        <f>INDEX(FamilyPlateData!$A:$A,MATCH($I2636,FamilyPlateData!$H:$H,0))</f>
        <v>F03M03</v>
      </c>
      <c r="B2636" t="str">
        <f>INDEX(FamilyPlateData!$C:$C,MATCH($I2636,FamilyPlateData!$H:$H,0))</f>
        <v>03</v>
      </c>
      <c r="C2636" t="str">
        <f>INDEX(FamilyPlateData!$D:$D,MATCH($I2636,FamilyPlateData!$H:$H,0))</f>
        <v>03</v>
      </c>
      <c r="D2636">
        <f>INDEX(FamilyPlateData!$B:$B,MATCH($I2636,FamilyPlateData!$H:$H,0))</f>
        <v>1</v>
      </c>
      <c r="E2636">
        <v>2</v>
      </c>
      <c r="F2636" s="19">
        <v>3</v>
      </c>
      <c r="G2636" t="s">
        <v>2</v>
      </c>
      <c r="H2636" s="5">
        <v>4</v>
      </c>
      <c r="I2636" t="s">
        <v>497</v>
      </c>
      <c r="J2636" s="15" t="str">
        <f t="shared" si="132"/>
        <v>2-3B-4</v>
      </c>
      <c r="K2636">
        <f>INDEX(FamilyPlateData!I:I,MATCH(I2636,FamilyPlateData!H:H,0))</f>
        <v>2</v>
      </c>
      <c r="L2636" t="str">
        <f>INDEX(FamilyPlateData!J:J,MATCH(I2636,FamilyPlateData!H:H,0))</f>
        <v>n/a</v>
      </c>
      <c r="M2636">
        <v>0</v>
      </c>
      <c r="N2636">
        <v>0</v>
      </c>
      <c r="O2636">
        <f>IF(_xlfn.IFNA(INDEX(ShrinkageData!H:H,MATCH(J2636,ShrinkageData!H:H,0)), 0) = 0, 0, 1)</f>
        <v>0</v>
      </c>
      <c r="P2636">
        <v>0</v>
      </c>
      <c r="Q2636">
        <f t="shared" si="133"/>
        <v>0</v>
      </c>
      <c r="R2636" s="1" t="s">
        <v>921</v>
      </c>
      <c r="S2636" s="16">
        <f t="shared" si="134"/>
        <v>0</v>
      </c>
    </row>
    <row r="2637" spans="1:19" hidden="1" x14ac:dyDescent="0.2">
      <c r="A2637" t="str">
        <f>INDEX(FamilyPlateData!$A:$A,MATCH($I2637,FamilyPlateData!$H:$H,0))</f>
        <v>F03M03</v>
      </c>
      <c r="B2637" t="str">
        <f>INDEX(FamilyPlateData!$C:$C,MATCH($I2637,FamilyPlateData!$H:$H,0))</f>
        <v>03</v>
      </c>
      <c r="C2637" t="str">
        <f>INDEX(FamilyPlateData!$D:$D,MATCH($I2637,FamilyPlateData!$H:$H,0))</f>
        <v>03</v>
      </c>
      <c r="D2637">
        <f>INDEX(FamilyPlateData!$B:$B,MATCH($I2637,FamilyPlateData!$H:$H,0))</f>
        <v>1</v>
      </c>
      <c r="E2637">
        <v>2</v>
      </c>
      <c r="F2637" s="19">
        <v>3</v>
      </c>
      <c r="G2637" t="s">
        <v>2</v>
      </c>
      <c r="H2637" s="5">
        <v>5</v>
      </c>
      <c r="I2637" t="s">
        <v>497</v>
      </c>
      <c r="J2637" s="15" t="str">
        <f t="shared" si="132"/>
        <v>2-3B-5</v>
      </c>
      <c r="K2637">
        <f>INDEX(FamilyPlateData!I:I,MATCH(I2637,FamilyPlateData!H:H,0))</f>
        <v>2</v>
      </c>
      <c r="L2637" t="str">
        <f>INDEX(FamilyPlateData!J:J,MATCH(I2637,FamilyPlateData!H:H,0))</f>
        <v>n/a</v>
      </c>
      <c r="M2637">
        <v>0</v>
      </c>
      <c r="N2637">
        <v>0</v>
      </c>
      <c r="O2637">
        <f>IF(_xlfn.IFNA(INDEX(ShrinkageData!H:H,MATCH(J2637,ShrinkageData!H:H,0)), 0) = 0, 0, 1)</f>
        <v>0</v>
      </c>
      <c r="P2637">
        <v>0</v>
      </c>
      <c r="Q2637">
        <f t="shared" si="133"/>
        <v>0</v>
      </c>
      <c r="R2637" s="1" t="s">
        <v>921</v>
      </c>
      <c r="S2637" s="16">
        <f t="shared" si="134"/>
        <v>0</v>
      </c>
    </row>
    <row r="2638" spans="1:19" hidden="1" x14ac:dyDescent="0.2">
      <c r="A2638" t="str">
        <f>INDEX(FamilyPlateData!$A:$A,MATCH($I2638,FamilyPlateData!$H:$H,0))</f>
        <v>F03M03</v>
      </c>
      <c r="B2638" t="str">
        <f>INDEX(FamilyPlateData!$C:$C,MATCH($I2638,FamilyPlateData!$H:$H,0))</f>
        <v>03</v>
      </c>
      <c r="C2638" t="str">
        <f>INDEX(FamilyPlateData!$D:$D,MATCH($I2638,FamilyPlateData!$H:$H,0))</f>
        <v>03</v>
      </c>
      <c r="D2638">
        <f>INDEX(FamilyPlateData!$B:$B,MATCH($I2638,FamilyPlateData!$H:$H,0))</f>
        <v>1</v>
      </c>
      <c r="E2638">
        <v>2</v>
      </c>
      <c r="F2638" s="19">
        <v>3</v>
      </c>
      <c r="G2638" t="s">
        <v>2</v>
      </c>
      <c r="H2638" s="5">
        <v>6</v>
      </c>
      <c r="I2638" t="s">
        <v>497</v>
      </c>
      <c r="J2638" s="15" t="str">
        <f t="shared" si="132"/>
        <v>2-3B-6</v>
      </c>
      <c r="K2638">
        <f>INDEX(FamilyPlateData!I:I,MATCH(I2638,FamilyPlateData!H:H,0))</f>
        <v>2</v>
      </c>
      <c r="L2638" t="str">
        <f>INDEX(FamilyPlateData!J:J,MATCH(I2638,FamilyPlateData!H:H,0))</f>
        <v>n/a</v>
      </c>
      <c r="M2638">
        <v>0</v>
      </c>
      <c r="N2638">
        <v>0</v>
      </c>
      <c r="O2638">
        <f>IF(_xlfn.IFNA(INDEX(ShrinkageData!H:H,MATCH(J2638,ShrinkageData!H:H,0)), 0) = 0, 0, 1)</f>
        <v>0</v>
      </c>
      <c r="P2638">
        <v>0</v>
      </c>
      <c r="Q2638">
        <f t="shared" si="133"/>
        <v>0</v>
      </c>
      <c r="R2638" s="1" t="s">
        <v>921</v>
      </c>
      <c r="S2638" s="16">
        <f t="shared" si="134"/>
        <v>0</v>
      </c>
    </row>
    <row r="2639" spans="1:19" hidden="1" x14ac:dyDescent="0.2">
      <c r="A2639" t="str">
        <f>INDEX(FamilyPlateData!$A:$A,MATCH($I2639,FamilyPlateData!$H:$H,0))</f>
        <v>F02M03</v>
      </c>
      <c r="B2639" t="str">
        <f>INDEX(FamilyPlateData!$C:$C,MATCH($I2639,FamilyPlateData!$H:$H,0))</f>
        <v>02</v>
      </c>
      <c r="C2639" t="str">
        <f>INDEX(FamilyPlateData!$D:$D,MATCH($I2639,FamilyPlateData!$H:$H,0))</f>
        <v>03</v>
      </c>
      <c r="D2639">
        <f>INDEX(FamilyPlateData!$B:$B,MATCH($I2639,FamilyPlateData!$H:$H,0))</f>
        <v>1</v>
      </c>
      <c r="E2639">
        <v>2</v>
      </c>
      <c r="F2639" s="19">
        <v>3</v>
      </c>
      <c r="G2639" t="s">
        <v>3</v>
      </c>
      <c r="H2639" s="5">
        <v>1</v>
      </c>
      <c r="I2639" t="s">
        <v>498</v>
      </c>
      <c r="J2639" s="15" t="str">
        <f t="shared" si="132"/>
        <v>2-3C-1</v>
      </c>
      <c r="K2639">
        <f>INDEX(FamilyPlateData!I:I,MATCH(I2639,FamilyPlateData!H:H,0))</f>
        <v>2</v>
      </c>
      <c r="L2639" t="str">
        <f>INDEX(FamilyPlateData!J:J,MATCH(I2639,FamilyPlateData!H:H,0))</f>
        <v>B2</v>
      </c>
      <c r="M2639">
        <v>1</v>
      </c>
      <c r="N2639">
        <v>1</v>
      </c>
      <c r="O2639">
        <f>IF(_xlfn.IFNA(INDEX(ShrinkageData!H:H,MATCH(J2639,ShrinkageData!H:H,0)), 0) = 0, 0, 1)</f>
        <v>0</v>
      </c>
      <c r="P2639">
        <v>0</v>
      </c>
      <c r="Q2639">
        <f t="shared" si="133"/>
        <v>1</v>
      </c>
      <c r="R2639" s="1">
        <v>43550</v>
      </c>
      <c r="S2639" s="16">
        <f t="shared" si="134"/>
        <v>113</v>
      </c>
    </row>
    <row r="2640" spans="1:19" hidden="1" x14ac:dyDescent="0.2">
      <c r="A2640" t="str">
        <f>INDEX(FamilyPlateData!$A:$A,MATCH($I2640,FamilyPlateData!$H:$H,0))</f>
        <v>F02M03</v>
      </c>
      <c r="B2640" t="str">
        <f>INDEX(FamilyPlateData!$C:$C,MATCH($I2640,FamilyPlateData!$H:$H,0))</f>
        <v>02</v>
      </c>
      <c r="C2640" t="str">
        <f>INDEX(FamilyPlateData!$D:$D,MATCH($I2640,FamilyPlateData!$H:$H,0))</f>
        <v>03</v>
      </c>
      <c r="D2640">
        <f>INDEX(FamilyPlateData!$B:$B,MATCH($I2640,FamilyPlateData!$H:$H,0))</f>
        <v>1</v>
      </c>
      <c r="E2640">
        <v>2</v>
      </c>
      <c r="F2640" s="19">
        <v>3</v>
      </c>
      <c r="G2640" t="s">
        <v>3</v>
      </c>
      <c r="H2640" s="5">
        <v>2</v>
      </c>
      <c r="I2640" t="s">
        <v>498</v>
      </c>
      <c r="J2640" s="15" t="str">
        <f t="shared" si="132"/>
        <v>2-3C-2</v>
      </c>
      <c r="K2640">
        <f>INDEX(FamilyPlateData!I:I,MATCH(I2640,FamilyPlateData!H:H,0))</f>
        <v>2</v>
      </c>
      <c r="L2640" t="str">
        <f>INDEX(FamilyPlateData!J:J,MATCH(I2640,FamilyPlateData!H:H,0))</f>
        <v>B2</v>
      </c>
      <c r="M2640">
        <v>1</v>
      </c>
      <c r="N2640">
        <v>1</v>
      </c>
      <c r="O2640">
        <f>IF(_xlfn.IFNA(INDEX(ShrinkageData!H:H,MATCH(J2640,ShrinkageData!H:H,0)), 0) = 0, 0, 1)</f>
        <v>0</v>
      </c>
      <c r="P2640">
        <v>0</v>
      </c>
      <c r="Q2640">
        <f t="shared" si="133"/>
        <v>1</v>
      </c>
      <c r="R2640" s="1">
        <v>43550</v>
      </c>
      <c r="S2640" s="16">
        <f t="shared" si="134"/>
        <v>113</v>
      </c>
    </row>
    <row r="2641" spans="1:19" hidden="1" x14ac:dyDescent="0.2">
      <c r="A2641" t="str">
        <f>INDEX(FamilyPlateData!$A:$A,MATCH($I2641,FamilyPlateData!$H:$H,0))</f>
        <v>F02M03</v>
      </c>
      <c r="B2641" t="str">
        <f>INDEX(FamilyPlateData!$C:$C,MATCH($I2641,FamilyPlateData!$H:$H,0))</f>
        <v>02</v>
      </c>
      <c r="C2641" t="str">
        <f>INDEX(FamilyPlateData!$D:$D,MATCH($I2641,FamilyPlateData!$H:$H,0))</f>
        <v>03</v>
      </c>
      <c r="D2641">
        <f>INDEX(FamilyPlateData!$B:$B,MATCH($I2641,FamilyPlateData!$H:$H,0))</f>
        <v>1</v>
      </c>
      <c r="E2641">
        <v>2</v>
      </c>
      <c r="F2641" s="19">
        <v>3</v>
      </c>
      <c r="G2641" t="s">
        <v>3</v>
      </c>
      <c r="H2641" s="5">
        <v>3</v>
      </c>
      <c r="I2641" t="s">
        <v>498</v>
      </c>
      <c r="J2641" s="15" t="str">
        <f t="shared" si="132"/>
        <v>2-3C-3</v>
      </c>
      <c r="K2641">
        <f>INDEX(FamilyPlateData!I:I,MATCH(I2641,FamilyPlateData!H:H,0))</f>
        <v>2</v>
      </c>
      <c r="L2641" t="str">
        <f>INDEX(FamilyPlateData!J:J,MATCH(I2641,FamilyPlateData!H:H,0))</f>
        <v>B2</v>
      </c>
      <c r="M2641">
        <v>0</v>
      </c>
      <c r="N2641">
        <v>0</v>
      </c>
      <c r="O2641">
        <f>IF(_xlfn.IFNA(INDEX(ShrinkageData!H:H,MATCH(J2641,ShrinkageData!H:H,0)), 0) = 0, 0, 1)</f>
        <v>0</v>
      </c>
      <c r="P2641">
        <v>0</v>
      </c>
      <c r="Q2641">
        <f t="shared" si="133"/>
        <v>0</v>
      </c>
      <c r="R2641" s="1" t="s">
        <v>921</v>
      </c>
      <c r="S2641" s="16">
        <f t="shared" si="134"/>
        <v>0</v>
      </c>
    </row>
    <row r="2642" spans="1:19" hidden="1" x14ac:dyDescent="0.2">
      <c r="A2642" t="str">
        <f>INDEX(FamilyPlateData!$A:$A,MATCH($I2642,FamilyPlateData!$H:$H,0))</f>
        <v>F02M03</v>
      </c>
      <c r="B2642" t="str">
        <f>INDEX(FamilyPlateData!$C:$C,MATCH($I2642,FamilyPlateData!$H:$H,0))</f>
        <v>02</v>
      </c>
      <c r="C2642" t="str">
        <f>INDEX(FamilyPlateData!$D:$D,MATCH($I2642,FamilyPlateData!$H:$H,0))</f>
        <v>03</v>
      </c>
      <c r="D2642">
        <f>INDEX(FamilyPlateData!$B:$B,MATCH($I2642,FamilyPlateData!$H:$H,0))</f>
        <v>1</v>
      </c>
      <c r="E2642">
        <v>2</v>
      </c>
      <c r="F2642" s="19">
        <v>3</v>
      </c>
      <c r="G2642" t="s">
        <v>3</v>
      </c>
      <c r="H2642" s="5">
        <v>4</v>
      </c>
      <c r="I2642" t="s">
        <v>498</v>
      </c>
      <c r="J2642" s="15" t="str">
        <f t="shared" si="132"/>
        <v>2-3C-4</v>
      </c>
      <c r="K2642">
        <f>INDEX(FamilyPlateData!I:I,MATCH(I2642,FamilyPlateData!H:H,0))</f>
        <v>2</v>
      </c>
      <c r="L2642" t="str">
        <f>INDEX(FamilyPlateData!J:J,MATCH(I2642,FamilyPlateData!H:H,0))</f>
        <v>B2</v>
      </c>
      <c r="M2642">
        <v>1</v>
      </c>
      <c r="N2642">
        <v>1</v>
      </c>
      <c r="O2642">
        <f>IF(_xlfn.IFNA(INDEX(ShrinkageData!H:H,MATCH(J2642,ShrinkageData!H:H,0)), 0) = 0, 0, 1)</f>
        <v>0</v>
      </c>
      <c r="P2642">
        <v>0</v>
      </c>
      <c r="Q2642">
        <f t="shared" si="133"/>
        <v>1</v>
      </c>
      <c r="R2642" s="1">
        <v>43548</v>
      </c>
      <c r="S2642" s="16">
        <f t="shared" si="134"/>
        <v>111</v>
      </c>
    </row>
    <row r="2643" spans="1:19" hidden="1" x14ac:dyDescent="0.2">
      <c r="A2643" t="str">
        <f>INDEX(FamilyPlateData!$A:$A,MATCH($I2643,FamilyPlateData!$H:$H,0))</f>
        <v>F02M03</v>
      </c>
      <c r="B2643" t="str">
        <f>INDEX(FamilyPlateData!$C:$C,MATCH($I2643,FamilyPlateData!$H:$H,0))</f>
        <v>02</v>
      </c>
      <c r="C2643" t="str">
        <f>INDEX(FamilyPlateData!$D:$D,MATCH($I2643,FamilyPlateData!$H:$H,0))</f>
        <v>03</v>
      </c>
      <c r="D2643">
        <f>INDEX(FamilyPlateData!$B:$B,MATCH($I2643,FamilyPlateData!$H:$H,0))</f>
        <v>1</v>
      </c>
      <c r="E2643">
        <v>2</v>
      </c>
      <c r="F2643" s="19">
        <v>3</v>
      </c>
      <c r="G2643" t="s">
        <v>3</v>
      </c>
      <c r="H2643" s="5">
        <v>5</v>
      </c>
      <c r="I2643" t="s">
        <v>498</v>
      </c>
      <c r="J2643" s="15" t="str">
        <f t="shared" si="132"/>
        <v>2-3C-5</v>
      </c>
      <c r="K2643">
        <f>INDEX(FamilyPlateData!I:I,MATCH(I2643,FamilyPlateData!H:H,0))</f>
        <v>2</v>
      </c>
      <c r="L2643" t="str">
        <f>INDEX(FamilyPlateData!J:J,MATCH(I2643,FamilyPlateData!H:H,0))</f>
        <v>B2</v>
      </c>
      <c r="M2643">
        <v>1</v>
      </c>
      <c r="N2643">
        <v>1</v>
      </c>
      <c r="O2643">
        <f>IF(_xlfn.IFNA(INDEX(ShrinkageData!H:H,MATCH(J2643,ShrinkageData!H:H,0)), 0) = 0, 0, 1)</f>
        <v>0</v>
      </c>
      <c r="P2643">
        <v>0</v>
      </c>
      <c r="Q2643">
        <f t="shared" si="133"/>
        <v>1</v>
      </c>
      <c r="R2643" s="1">
        <v>43550</v>
      </c>
      <c r="S2643" s="16">
        <f t="shared" si="134"/>
        <v>113</v>
      </c>
    </row>
    <row r="2644" spans="1:19" hidden="1" x14ac:dyDescent="0.2">
      <c r="A2644" t="str">
        <f>INDEX(FamilyPlateData!$A:$A,MATCH($I2644,FamilyPlateData!$H:$H,0))</f>
        <v>F02M03</v>
      </c>
      <c r="B2644" t="str">
        <f>INDEX(FamilyPlateData!$C:$C,MATCH($I2644,FamilyPlateData!$H:$H,0))</f>
        <v>02</v>
      </c>
      <c r="C2644" t="str">
        <f>INDEX(FamilyPlateData!$D:$D,MATCH($I2644,FamilyPlateData!$H:$H,0))</f>
        <v>03</v>
      </c>
      <c r="D2644">
        <f>INDEX(FamilyPlateData!$B:$B,MATCH($I2644,FamilyPlateData!$H:$H,0))</f>
        <v>1</v>
      </c>
      <c r="E2644">
        <v>2</v>
      </c>
      <c r="F2644" s="19">
        <v>3</v>
      </c>
      <c r="G2644" t="s">
        <v>3</v>
      </c>
      <c r="H2644" s="5">
        <v>6</v>
      </c>
      <c r="I2644" t="s">
        <v>498</v>
      </c>
      <c r="J2644" s="15" t="str">
        <f t="shared" si="132"/>
        <v>2-3C-6</v>
      </c>
      <c r="K2644">
        <f>INDEX(FamilyPlateData!I:I,MATCH(I2644,FamilyPlateData!H:H,0))</f>
        <v>2</v>
      </c>
      <c r="L2644" t="str">
        <f>INDEX(FamilyPlateData!J:J,MATCH(I2644,FamilyPlateData!H:H,0))</f>
        <v>B2</v>
      </c>
      <c r="M2644">
        <v>1</v>
      </c>
      <c r="N2644">
        <v>1</v>
      </c>
      <c r="O2644">
        <f>IF(_xlfn.IFNA(INDEX(ShrinkageData!H:H,MATCH(J2644,ShrinkageData!H:H,0)), 0) = 0, 0, 1)</f>
        <v>0</v>
      </c>
      <c r="P2644">
        <v>0</v>
      </c>
      <c r="Q2644">
        <f t="shared" si="133"/>
        <v>1</v>
      </c>
      <c r="R2644" s="1">
        <v>43550</v>
      </c>
      <c r="S2644" s="16">
        <f t="shared" si="134"/>
        <v>113</v>
      </c>
    </row>
    <row r="2645" spans="1:19" hidden="1" x14ac:dyDescent="0.2">
      <c r="A2645" t="str">
        <f>INDEX(FamilyPlateData!$A:$A,MATCH($I2645,FamilyPlateData!$H:$H,0))</f>
        <v>F02M03</v>
      </c>
      <c r="B2645" t="str">
        <f>INDEX(FamilyPlateData!$C:$C,MATCH($I2645,FamilyPlateData!$H:$H,0))</f>
        <v>02</v>
      </c>
      <c r="C2645" t="str">
        <f>INDEX(FamilyPlateData!$D:$D,MATCH($I2645,FamilyPlateData!$H:$H,0))</f>
        <v>03</v>
      </c>
      <c r="D2645">
        <f>INDEX(FamilyPlateData!$B:$B,MATCH($I2645,FamilyPlateData!$H:$H,0))</f>
        <v>1</v>
      </c>
      <c r="E2645">
        <v>2</v>
      </c>
      <c r="F2645" s="19">
        <v>3</v>
      </c>
      <c r="G2645" t="s">
        <v>4</v>
      </c>
      <c r="H2645" s="5">
        <v>1</v>
      </c>
      <c r="I2645" t="s">
        <v>499</v>
      </c>
      <c r="J2645" s="15" t="str">
        <f t="shared" si="132"/>
        <v>2-3D-1</v>
      </c>
      <c r="K2645">
        <f>INDEX(FamilyPlateData!I:I,MATCH(I2645,FamilyPlateData!H:H,0))</f>
        <v>2</v>
      </c>
      <c r="L2645" t="str">
        <f>INDEX(FamilyPlateData!J:J,MATCH(I2645,FamilyPlateData!H:H,0))</f>
        <v>B2</v>
      </c>
      <c r="M2645">
        <v>1</v>
      </c>
      <c r="N2645">
        <v>1</v>
      </c>
      <c r="O2645">
        <f>IF(_xlfn.IFNA(INDEX(ShrinkageData!H:H,MATCH(J2645,ShrinkageData!H:H,0)), 0) = 0, 0, 1)</f>
        <v>0</v>
      </c>
      <c r="P2645">
        <v>0</v>
      </c>
      <c r="Q2645">
        <f t="shared" si="133"/>
        <v>1</v>
      </c>
      <c r="R2645" s="1">
        <v>43552</v>
      </c>
      <c r="S2645" s="16">
        <f t="shared" si="134"/>
        <v>115</v>
      </c>
    </row>
    <row r="2646" spans="1:19" hidden="1" x14ac:dyDescent="0.2">
      <c r="A2646" t="str">
        <f>INDEX(FamilyPlateData!$A:$A,MATCH($I2646,FamilyPlateData!$H:$H,0))</f>
        <v>F02M03</v>
      </c>
      <c r="B2646" t="str">
        <f>INDEX(FamilyPlateData!$C:$C,MATCH($I2646,FamilyPlateData!$H:$H,0))</f>
        <v>02</v>
      </c>
      <c r="C2646" t="str">
        <f>INDEX(FamilyPlateData!$D:$D,MATCH($I2646,FamilyPlateData!$H:$H,0))</f>
        <v>03</v>
      </c>
      <c r="D2646">
        <f>INDEX(FamilyPlateData!$B:$B,MATCH($I2646,FamilyPlateData!$H:$H,0))</f>
        <v>1</v>
      </c>
      <c r="E2646">
        <v>2</v>
      </c>
      <c r="F2646" s="19">
        <v>3</v>
      </c>
      <c r="G2646" t="s">
        <v>4</v>
      </c>
      <c r="H2646" s="5">
        <v>2</v>
      </c>
      <c r="I2646" t="s">
        <v>499</v>
      </c>
      <c r="J2646" s="15" t="str">
        <f t="shared" si="132"/>
        <v>2-3D-2</v>
      </c>
      <c r="K2646">
        <f>INDEX(FamilyPlateData!I:I,MATCH(I2646,FamilyPlateData!H:H,0))</f>
        <v>2</v>
      </c>
      <c r="L2646" t="str">
        <f>INDEX(FamilyPlateData!J:J,MATCH(I2646,FamilyPlateData!H:H,0))</f>
        <v>B2</v>
      </c>
      <c r="M2646">
        <v>1</v>
      </c>
      <c r="N2646">
        <v>1</v>
      </c>
      <c r="O2646">
        <f>IF(_xlfn.IFNA(INDEX(ShrinkageData!H:H,MATCH(J2646,ShrinkageData!H:H,0)), 0) = 0, 0, 1)</f>
        <v>0</v>
      </c>
      <c r="P2646">
        <v>0</v>
      </c>
      <c r="Q2646">
        <f t="shared" si="133"/>
        <v>1</v>
      </c>
      <c r="R2646" s="1">
        <v>43554</v>
      </c>
      <c r="S2646" s="16">
        <f t="shared" si="134"/>
        <v>117</v>
      </c>
    </row>
    <row r="2647" spans="1:19" hidden="1" x14ac:dyDescent="0.2">
      <c r="A2647" t="str">
        <f>INDEX(FamilyPlateData!$A:$A,MATCH($I2647,FamilyPlateData!$H:$H,0))</f>
        <v>F02M03</v>
      </c>
      <c r="B2647" t="str">
        <f>INDEX(FamilyPlateData!$C:$C,MATCH($I2647,FamilyPlateData!$H:$H,0))</f>
        <v>02</v>
      </c>
      <c r="C2647" t="str">
        <f>INDEX(FamilyPlateData!$D:$D,MATCH($I2647,FamilyPlateData!$H:$H,0))</f>
        <v>03</v>
      </c>
      <c r="D2647">
        <f>INDEX(FamilyPlateData!$B:$B,MATCH($I2647,FamilyPlateData!$H:$H,0))</f>
        <v>1</v>
      </c>
      <c r="E2647">
        <v>2</v>
      </c>
      <c r="F2647" s="19">
        <v>3</v>
      </c>
      <c r="G2647" t="s">
        <v>4</v>
      </c>
      <c r="H2647" s="5">
        <v>3</v>
      </c>
      <c r="I2647" t="s">
        <v>499</v>
      </c>
      <c r="J2647" s="15" t="str">
        <f t="shared" si="132"/>
        <v>2-3D-3</v>
      </c>
      <c r="K2647">
        <f>INDEX(FamilyPlateData!I:I,MATCH(I2647,FamilyPlateData!H:H,0))</f>
        <v>2</v>
      </c>
      <c r="L2647" t="str">
        <f>INDEX(FamilyPlateData!J:J,MATCH(I2647,FamilyPlateData!H:H,0))</f>
        <v>B2</v>
      </c>
      <c r="M2647">
        <v>1</v>
      </c>
      <c r="N2647">
        <v>1</v>
      </c>
      <c r="O2647">
        <f>IF(_xlfn.IFNA(INDEX(ShrinkageData!H:H,MATCH(J2647,ShrinkageData!H:H,0)), 0) = 0, 0, 1)</f>
        <v>0</v>
      </c>
      <c r="P2647">
        <v>0</v>
      </c>
      <c r="Q2647">
        <f t="shared" si="133"/>
        <v>1</v>
      </c>
      <c r="R2647" s="1">
        <v>43548</v>
      </c>
      <c r="S2647" s="16">
        <f t="shared" si="134"/>
        <v>111</v>
      </c>
    </row>
    <row r="2648" spans="1:19" hidden="1" x14ac:dyDescent="0.2">
      <c r="A2648" t="str">
        <f>INDEX(FamilyPlateData!$A:$A,MATCH($I2648,FamilyPlateData!$H:$H,0))</f>
        <v>F02M03</v>
      </c>
      <c r="B2648" t="str">
        <f>INDEX(FamilyPlateData!$C:$C,MATCH($I2648,FamilyPlateData!$H:$H,0))</f>
        <v>02</v>
      </c>
      <c r="C2648" t="str">
        <f>INDEX(FamilyPlateData!$D:$D,MATCH($I2648,FamilyPlateData!$H:$H,0))</f>
        <v>03</v>
      </c>
      <c r="D2648">
        <f>INDEX(FamilyPlateData!$B:$B,MATCH($I2648,FamilyPlateData!$H:$H,0))</f>
        <v>1</v>
      </c>
      <c r="E2648">
        <v>2</v>
      </c>
      <c r="F2648" s="19">
        <v>3</v>
      </c>
      <c r="G2648" t="s">
        <v>4</v>
      </c>
      <c r="H2648" s="5">
        <v>4</v>
      </c>
      <c r="I2648" t="s">
        <v>499</v>
      </c>
      <c r="J2648" s="15" t="str">
        <f t="shared" si="132"/>
        <v>2-3D-4</v>
      </c>
      <c r="K2648">
        <f>INDEX(FamilyPlateData!I:I,MATCH(I2648,FamilyPlateData!H:H,0))</f>
        <v>2</v>
      </c>
      <c r="L2648" t="str">
        <f>INDEX(FamilyPlateData!J:J,MATCH(I2648,FamilyPlateData!H:H,0))</f>
        <v>B2</v>
      </c>
      <c r="M2648">
        <v>1</v>
      </c>
      <c r="N2648">
        <v>1</v>
      </c>
      <c r="O2648">
        <f>IF(_xlfn.IFNA(INDEX(ShrinkageData!H:H,MATCH(J2648,ShrinkageData!H:H,0)), 0) = 0, 0, 1)</f>
        <v>1</v>
      </c>
      <c r="P2648">
        <v>0</v>
      </c>
      <c r="Q2648">
        <f t="shared" si="133"/>
        <v>0</v>
      </c>
      <c r="R2648" s="1">
        <v>43536</v>
      </c>
      <c r="S2648" s="16">
        <f t="shared" si="134"/>
        <v>99</v>
      </c>
    </row>
    <row r="2649" spans="1:19" hidden="1" x14ac:dyDescent="0.2">
      <c r="A2649" t="str">
        <f>INDEX(FamilyPlateData!$A:$A,MATCH($I2649,FamilyPlateData!$H:$H,0))</f>
        <v>F02M03</v>
      </c>
      <c r="B2649" t="str">
        <f>INDEX(FamilyPlateData!$C:$C,MATCH($I2649,FamilyPlateData!$H:$H,0))</f>
        <v>02</v>
      </c>
      <c r="C2649" t="str">
        <f>INDEX(FamilyPlateData!$D:$D,MATCH($I2649,FamilyPlateData!$H:$H,0))</f>
        <v>03</v>
      </c>
      <c r="D2649">
        <f>INDEX(FamilyPlateData!$B:$B,MATCH($I2649,FamilyPlateData!$H:$H,0))</f>
        <v>1</v>
      </c>
      <c r="E2649">
        <v>2</v>
      </c>
      <c r="F2649" s="19">
        <v>3</v>
      </c>
      <c r="G2649" t="s">
        <v>4</v>
      </c>
      <c r="H2649" s="5">
        <v>5</v>
      </c>
      <c r="I2649" t="s">
        <v>499</v>
      </c>
      <c r="J2649" s="15" t="str">
        <f t="shared" si="132"/>
        <v>2-3D-5</v>
      </c>
      <c r="K2649">
        <f>INDEX(FamilyPlateData!I:I,MATCH(I2649,FamilyPlateData!H:H,0))</f>
        <v>2</v>
      </c>
      <c r="L2649" t="str">
        <f>INDEX(FamilyPlateData!J:J,MATCH(I2649,FamilyPlateData!H:H,0))</f>
        <v>B2</v>
      </c>
      <c r="M2649">
        <v>1</v>
      </c>
      <c r="N2649">
        <v>1</v>
      </c>
      <c r="O2649">
        <f>IF(_xlfn.IFNA(INDEX(ShrinkageData!H:H,MATCH(J2649,ShrinkageData!H:H,0)), 0) = 0, 0, 1)</f>
        <v>0</v>
      </c>
      <c r="P2649">
        <v>0</v>
      </c>
      <c r="Q2649">
        <f t="shared" si="133"/>
        <v>1</v>
      </c>
      <c r="R2649" s="1">
        <v>43550</v>
      </c>
      <c r="S2649" s="16">
        <f t="shared" si="134"/>
        <v>113</v>
      </c>
    </row>
    <row r="2650" spans="1:19" hidden="1" x14ac:dyDescent="0.2">
      <c r="A2650" t="str">
        <f>INDEX(FamilyPlateData!$A:$A,MATCH($I2650,FamilyPlateData!$H:$H,0))</f>
        <v>F02M03</v>
      </c>
      <c r="B2650" t="str">
        <f>INDEX(FamilyPlateData!$C:$C,MATCH($I2650,FamilyPlateData!$H:$H,0))</f>
        <v>02</v>
      </c>
      <c r="C2650" t="str">
        <f>INDEX(FamilyPlateData!$D:$D,MATCH($I2650,FamilyPlateData!$H:$H,0))</f>
        <v>03</v>
      </c>
      <c r="D2650">
        <f>INDEX(FamilyPlateData!$B:$B,MATCH($I2650,FamilyPlateData!$H:$H,0))</f>
        <v>1</v>
      </c>
      <c r="E2650">
        <v>2</v>
      </c>
      <c r="F2650" s="19">
        <v>3</v>
      </c>
      <c r="G2650" t="s">
        <v>4</v>
      </c>
      <c r="H2650" s="5">
        <v>6</v>
      </c>
      <c r="I2650" t="s">
        <v>499</v>
      </c>
      <c r="J2650" s="15" t="str">
        <f t="shared" si="132"/>
        <v>2-3D-6</v>
      </c>
      <c r="K2650">
        <f>INDEX(FamilyPlateData!I:I,MATCH(I2650,FamilyPlateData!H:H,0))</f>
        <v>2</v>
      </c>
      <c r="L2650" t="str">
        <f>INDEX(FamilyPlateData!J:J,MATCH(I2650,FamilyPlateData!H:H,0))</f>
        <v>B2</v>
      </c>
      <c r="M2650">
        <v>0</v>
      </c>
      <c r="N2650">
        <v>0</v>
      </c>
      <c r="O2650">
        <f>IF(_xlfn.IFNA(INDEX(ShrinkageData!H:H,MATCH(J2650,ShrinkageData!H:H,0)), 0) = 0, 0, 1)</f>
        <v>0</v>
      </c>
      <c r="P2650">
        <v>0</v>
      </c>
      <c r="Q2650">
        <f t="shared" si="133"/>
        <v>0</v>
      </c>
      <c r="R2650" s="1" t="s">
        <v>921</v>
      </c>
      <c r="S2650" s="16">
        <f t="shared" si="134"/>
        <v>0</v>
      </c>
    </row>
    <row r="2651" spans="1:19" hidden="1" x14ac:dyDescent="0.2">
      <c r="A2651" t="str">
        <f>INDEX(FamilyPlateData!$A:$A,MATCH($I2651,FamilyPlateData!$H:$H,0))</f>
        <v>F09M12</v>
      </c>
      <c r="B2651" t="str">
        <f>INDEX(FamilyPlateData!$C:$C,MATCH($I2651,FamilyPlateData!$H:$H,0))</f>
        <v>09</v>
      </c>
      <c r="C2651" t="str">
        <f>INDEX(FamilyPlateData!$D:$D,MATCH($I2651,FamilyPlateData!$H:$H,0))</f>
        <v>12</v>
      </c>
      <c r="D2651">
        <f>INDEX(FamilyPlateData!$B:$B,MATCH($I2651,FamilyPlateData!$H:$H,0))</f>
        <v>3</v>
      </c>
      <c r="E2651">
        <v>2</v>
      </c>
      <c r="F2651" s="19">
        <v>4</v>
      </c>
      <c r="G2651" t="s">
        <v>1</v>
      </c>
      <c r="H2651" s="5">
        <v>1</v>
      </c>
      <c r="I2651" t="s">
        <v>500</v>
      </c>
      <c r="J2651" s="15" t="str">
        <f t="shared" si="132"/>
        <v>2-4A-1</v>
      </c>
      <c r="K2651">
        <f>INDEX(FamilyPlateData!I:I,MATCH(I2651,FamilyPlateData!H:H,0))</f>
        <v>3</v>
      </c>
      <c r="L2651" t="str">
        <f>INDEX(FamilyPlateData!J:J,MATCH(I2651,FamilyPlateData!H:H,0))</f>
        <v>B1</v>
      </c>
      <c r="M2651">
        <v>0</v>
      </c>
      <c r="N2651">
        <v>0</v>
      </c>
      <c r="O2651">
        <f>IF(_xlfn.IFNA(INDEX(ShrinkageData!H:H,MATCH(J2651,ShrinkageData!H:H,0)), 0) = 0, 0, 1)</f>
        <v>0</v>
      </c>
      <c r="P2651">
        <v>0</v>
      </c>
      <c r="Q2651">
        <f t="shared" si="133"/>
        <v>0</v>
      </c>
      <c r="R2651" s="1" t="s">
        <v>921</v>
      </c>
      <c r="S2651" s="16">
        <f t="shared" si="134"/>
        <v>0</v>
      </c>
    </row>
    <row r="2652" spans="1:19" hidden="1" x14ac:dyDescent="0.2">
      <c r="A2652" t="str">
        <f>INDEX(FamilyPlateData!$A:$A,MATCH($I2652,FamilyPlateData!$H:$H,0))</f>
        <v>F09M12</v>
      </c>
      <c r="B2652" t="str">
        <f>INDEX(FamilyPlateData!$C:$C,MATCH($I2652,FamilyPlateData!$H:$H,0))</f>
        <v>09</v>
      </c>
      <c r="C2652" t="str">
        <f>INDEX(FamilyPlateData!$D:$D,MATCH($I2652,FamilyPlateData!$H:$H,0))</f>
        <v>12</v>
      </c>
      <c r="D2652">
        <f>INDEX(FamilyPlateData!$B:$B,MATCH($I2652,FamilyPlateData!$H:$H,0))</f>
        <v>3</v>
      </c>
      <c r="E2652">
        <v>2</v>
      </c>
      <c r="F2652" s="19">
        <v>4</v>
      </c>
      <c r="G2652" t="s">
        <v>1</v>
      </c>
      <c r="H2652" s="5">
        <v>2</v>
      </c>
      <c r="I2652" t="s">
        <v>500</v>
      </c>
      <c r="J2652" s="15" t="str">
        <f t="shared" si="132"/>
        <v>2-4A-2</v>
      </c>
      <c r="K2652">
        <f>INDEX(FamilyPlateData!I:I,MATCH(I2652,FamilyPlateData!H:H,0))</f>
        <v>3</v>
      </c>
      <c r="L2652" t="str">
        <f>INDEX(FamilyPlateData!J:J,MATCH(I2652,FamilyPlateData!H:H,0))</f>
        <v>B1</v>
      </c>
      <c r="M2652">
        <v>0</v>
      </c>
      <c r="N2652">
        <v>0</v>
      </c>
      <c r="O2652">
        <f>IF(_xlfn.IFNA(INDEX(ShrinkageData!H:H,MATCH(J2652,ShrinkageData!H:H,0)), 0) = 0, 0, 1)</f>
        <v>0</v>
      </c>
      <c r="P2652">
        <v>0</v>
      </c>
      <c r="Q2652">
        <f t="shared" si="133"/>
        <v>0</v>
      </c>
      <c r="R2652" s="1" t="s">
        <v>921</v>
      </c>
      <c r="S2652" s="16">
        <f t="shared" si="134"/>
        <v>0</v>
      </c>
    </row>
    <row r="2653" spans="1:19" hidden="1" x14ac:dyDescent="0.2">
      <c r="A2653" t="str">
        <f>INDEX(FamilyPlateData!$A:$A,MATCH($I2653,FamilyPlateData!$H:$H,0))</f>
        <v>F09M12</v>
      </c>
      <c r="B2653" t="str">
        <f>INDEX(FamilyPlateData!$C:$C,MATCH($I2653,FamilyPlateData!$H:$H,0))</f>
        <v>09</v>
      </c>
      <c r="C2653" t="str">
        <f>INDEX(FamilyPlateData!$D:$D,MATCH($I2653,FamilyPlateData!$H:$H,0))</f>
        <v>12</v>
      </c>
      <c r="D2653">
        <f>INDEX(FamilyPlateData!$B:$B,MATCH($I2653,FamilyPlateData!$H:$H,0))</f>
        <v>3</v>
      </c>
      <c r="E2653">
        <v>2</v>
      </c>
      <c r="F2653" s="19">
        <v>4</v>
      </c>
      <c r="G2653" t="s">
        <v>1</v>
      </c>
      <c r="H2653" s="5">
        <v>3</v>
      </c>
      <c r="I2653" t="s">
        <v>500</v>
      </c>
      <c r="J2653" s="15" t="str">
        <f t="shared" si="132"/>
        <v>2-4A-3</v>
      </c>
      <c r="K2653">
        <f>INDEX(FamilyPlateData!I:I,MATCH(I2653,FamilyPlateData!H:H,0))</f>
        <v>3</v>
      </c>
      <c r="L2653" t="str">
        <f>INDEX(FamilyPlateData!J:J,MATCH(I2653,FamilyPlateData!H:H,0))</f>
        <v>B1</v>
      </c>
      <c r="M2653">
        <v>0</v>
      </c>
      <c r="N2653">
        <v>0</v>
      </c>
      <c r="O2653">
        <f>IF(_xlfn.IFNA(INDEX(ShrinkageData!H:H,MATCH(J2653,ShrinkageData!H:H,0)), 0) = 0, 0, 1)</f>
        <v>0</v>
      </c>
      <c r="P2653">
        <v>0</v>
      </c>
      <c r="Q2653">
        <f t="shared" si="133"/>
        <v>0</v>
      </c>
      <c r="R2653" s="1" t="s">
        <v>921</v>
      </c>
      <c r="S2653" s="16">
        <f t="shared" si="134"/>
        <v>0</v>
      </c>
    </row>
    <row r="2654" spans="1:19" hidden="1" x14ac:dyDescent="0.2">
      <c r="A2654" t="str">
        <f>INDEX(FamilyPlateData!$A:$A,MATCH($I2654,FamilyPlateData!$H:$H,0))</f>
        <v>F09M12</v>
      </c>
      <c r="B2654" t="str">
        <f>INDEX(FamilyPlateData!$C:$C,MATCH($I2654,FamilyPlateData!$H:$H,0))</f>
        <v>09</v>
      </c>
      <c r="C2654" t="str">
        <f>INDEX(FamilyPlateData!$D:$D,MATCH($I2654,FamilyPlateData!$H:$H,0))</f>
        <v>12</v>
      </c>
      <c r="D2654">
        <f>INDEX(FamilyPlateData!$B:$B,MATCH($I2654,FamilyPlateData!$H:$H,0))</f>
        <v>3</v>
      </c>
      <c r="E2654">
        <v>2</v>
      </c>
      <c r="F2654" s="19">
        <v>4</v>
      </c>
      <c r="G2654" t="s">
        <v>1</v>
      </c>
      <c r="H2654" s="5">
        <v>4</v>
      </c>
      <c r="I2654" t="s">
        <v>500</v>
      </c>
      <c r="J2654" s="15" t="str">
        <f t="shared" si="132"/>
        <v>2-4A-4</v>
      </c>
      <c r="K2654">
        <f>INDEX(FamilyPlateData!I:I,MATCH(I2654,FamilyPlateData!H:H,0))</f>
        <v>3</v>
      </c>
      <c r="L2654" t="str">
        <f>INDEX(FamilyPlateData!J:J,MATCH(I2654,FamilyPlateData!H:H,0))</f>
        <v>B1</v>
      </c>
      <c r="M2654">
        <v>1</v>
      </c>
      <c r="N2654">
        <v>1</v>
      </c>
      <c r="O2654">
        <f>IF(_xlfn.IFNA(INDEX(ShrinkageData!H:H,MATCH(J2654,ShrinkageData!H:H,0)), 0) = 0, 0, 1)</f>
        <v>0</v>
      </c>
      <c r="P2654">
        <v>0</v>
      </c>
      <c r="Q2654">
        <f t="shared" si="133"/>
        <v>1</v>
      </c>
      <c r="R2654" s="1">
        <v>43529</v>
      </c>
      <c r="S2654" s="16">
        <f t="shared" si="134"/>
        <v>92</v>
      </c>
    </row>
    <row r="2655" spans="1:19" hidden="1" x14ac:dyDescent="0.2">
      <c r="A2655" t="str">
        <f>INDEX(FamilyPlateData!$A:$A,MATCH($I2655,FamilyPlateData!$H:$H,0))</f>
        <v>F09M12</v>
      </c>
      <c r="B2655" t="str">
        <f>INDEX(FamilyPlateData!$C:$C,MATCH($I2655,FamilyPlateData!$H:$H,0))</f>
        <v>09</v>
      </c>
      <c r="C2655" t="str">
        <f>INDEX(FamilyPlateData!$D:$D,MATCH($I2655,FamilyPlateData!$H:$H,0))</f>
        <v>12</v>
      </c>
      <c r="D2655">
        <f>INDEX(FamilyPlateData!$B:$B,MATCH($I2655,FamilyPlateData!$H:$H,0))</f>
        <v>3</v>
      </c>
      <c r="E2655">
        <v>2</v>
      </c>
      <c r="F2655" s="19">
        <v>4</v>
      </c>
      <c r="G2655" t="s">
        <v>1</v>
      </c>
      <c r="H2655" s="5">
        <v>5</v>
      </c>
      <c r="I2655" t="s">
        <v>500</v>
      </c>
      <c r="J2655" s="15" t="str">
        <f t="shared" si="132"/>
        <v>2-4A-5</v>
      </c>
      <c r="K2655">
        <f>INDEX(FamilyPlateData!I:I,MATCH(I2655,FamilyPlateData!H:H,0))</f>
        <v>3</v>
      </c>
      <c r="L2655" t="str">
        <f>INDEX(FamilyPlateData!J:J,MATCH(I2655,FamilyPlateData!H:H,0))</f>
        <v>B1</v>
      </c>
      <c r="M2655">
        <v>0</v>
      </c>
      <c r="N2655">
        <v>0</v>
      </c>
      <c r="O2655">
        <f>IF(_xlfn.IFNA(INDEX(ShrinkageData!H:H,MATCH(J2655,ShrinkageData!H:H,0)), 0) = 0, 0, 1)</f>
        <v>0</v>
      </c>
      <c r="P2655">
        <v>0</v>
      </c>
      <c r="Q2655">
        <f t="shared" si="133"/>
        <v>0</v>
      </c>
      <c r="R2655" s="1" t="s">
        <v>921</v>
      </c>
      <c r="S2655" s="16">
        <f t="shared" si="134"/>
        <v>0</v>
      </c>
    </row>
    <row r="2656" spans="1:19" hidden="1" x14ac:dyDescent="0.2">
      <c r="A2656" t="str">
        <f>INDEX(FamilyPlateData!$A:$A,MATCH($I2656,FamilyPlateData!$H:$H,0))</f>
        <v>F09M12</v>
      </c>
      <c r="B2656" t="str">
        <f>INDEX(FamilyPlateData!$C:$C,MATCH($I2656,FamilyPlateData!$H:$H,0))</f>
        <v>09</v>
      </c>
      <c r="C2656" t="str">
        <f>INDEX(FamilyPlateData!$D:$D,MATCH($I2656,FamilyPlateData!$H:$H,0))</f>
        <v>12</v>
      </c>
      <c r="D2656">
        <f>INDEX(FamilyPlateData!$B:$B,MATCH($I2656,FamilyPlateData!$H:$H,0))</f>
        <v>3</v>
      </c>
      <c r="E2656">
        <v>2</v>
      </c>
      <c r="F2656" s="19">
        <v>4</v>
      </c>
      <c r="G2656" t="s">
        <v>1</v>
      </c>
      <c r="H2656" s="5">
        <v>6</v>
      </c>
      <c r="I2656" t="s">
        <v>500</v>
      </c>
      <c r="J2656" s="15" t="str">
        <f t="shared" si="132"/>
        <v>2-4A-6</v>
      </c>
      <c r="K2656">
        <f>INDEX(FamilyPlateData!I:I,MATCH(I2656,FamilyPlateData!H:H,0))</f>
        <v>3</v>
      </c>
      <c r="L2656" t="str">
        <f>INDEX(FamilyPlateData!J:J,MATCH(I2656,FamilyPlateData!H:H,0))</f>
        <v>B1</v>
      </c>
      <c r="M2656">
        <v>0</v>
      </c>
      <c r="N2656">
        <v>0</v>
      </c>
      <c r="O2656">
        <f>IF(_xlfn.IFNA(INDEX(ShrinkageData!H:H,MATCH(J2656,ShrinkageData!H:H,0)), 0) = 0, 0, 1)</f>
        <v>0</v>
      </c>
      <c r="P2656">
        <v>0</v>
      </c>
      <c r="Q2656">
        <f t="shared" si="133"/>
        <v>0</v>
      </c>
      <c r="R2656" s="1" t="s">
        <v>921</v>
      </c>
      <c r="S2656" s="16">
        <f t="shared" si="134"/>
        <v>0</v>
      </c>
    </row>
    <row r="2657" spans="1:19" hidden="1" x14ac:dyDescent="0.2">
      <c r="A2657" t="str">
        <f>INDEX(FamilyPlateData!$A:$A,MATCH($I2657,FamilyPlateData!$H:$H,0))</f>
        <v>F09M12</v>
      </c>
      <c r="B2657" t="str">
        <f>INDEX(FamilyPlateData!$C:$C,MATCH($I2657,FamilyPlateData!$H:$H,0))</f>
        <v>09</v>
      </c>
      <c r="C2657" t="str">
        <f>INDEX(FamilyPlateData!$D:$D,MATCH($I2657,FamilyPlateData!$H:$H,0))</f>
        <v>12</v>
      </c>
      <c r="D2657">
        <f>INDEX(FamilyPlateData!$B:$B,MATCH($I2657,FamilyPlateData!$H:$H,0))</f>
        <v>3</v>
      </c>
      <c r="E2657">
        <v>2</v>
      </c>
      <c r="F2657" s="19">
        <v>4</v>
      </c>
      <c r="G2657" t="s">
        <v>2</v>
      </c>
      <c r="H2657" s="5">
        <v>1</v>
      </c>
      <c r="I2657" t="s">
        <v>501</v>
      </c>
      <c r="J2657" s="15" t="str">
        <f t="shared" si="132"/>
        <v>2-4B-1</v>
      </c>
      <c r="K2657">
        <f>INDEX(FamilyPlateData!I:I,MATCH(I2657,FamilyPlateData!H:H,0))</f>
        <v>3</v>
      </c>
      <c r="L2657" t="str">
        <f>INDEX(FamilyPlateData!J:J,MATCH(I2657,FamilyPlateData!H:H,0))</f>
        <v>B1</v>
      </c>
      <c r="M2657">
        <v>0</v>
      </c>
      <c r="N2657">
        <v>0</v>
      </c>
      <c r="O2657">
        <f>IF(_xlfn.IFNA(INDEX(ShrinkageData!H:H,MATCH(J2657,ShrinkageData!H:H,0)), 0) = 0, 0, 1)</f>
        <v>0</v>
      </c>
      <c r="P2657">
        <v>0</v>
      </c>
      <c r="Q2657">
        <f t="shared" si="133"/>
        <v>0</v>
      </c>
      <c r="R2657" s="1" t="s">
        <v>921</v>
      </c>
      <c r="S2657" s="16">
        <f t="shared" si="134"/>
        <v>0</v>
      </c>
    </row>
    <row r="2658" spans="1:19" hidden="1" x14ac:dyDescent="0.2">
      <c r="A2658" t="str">
        <f>INDEX(FamilyPlateData!$A:$A,MATCH($I2658,FamilyPlateData!$H:$H,0))</f>
        <v>F09M12</v>
      </c>
      <c r="B2658" t="str">
        <f>INDEX(FamilyPlateData!$C:$C,MATCH($I2658,FamilyPlateData!$H:$H,0))</f>
        <v>09</v>
      </c>
      <c r="C2658" t="str">
        <f>INDEX(FamilyPlateData!$D:$D,MATCH($I2658,FamilyPlateData!$H:$H,0))</f>
        <v>12</v>
      </c>
      <c r="D2658">
        <f>INDEX(FamilyPlateData!$B:$B,MATCH($I2658,FamilyPlateData!$H:$H,0))</f>
        <v>3</v>
      </c>
      <c r="E2658">
        <v>2</v>
      </c>
      <c r="F2658" s="19">
        <v>4</v>
      </c>
      <c r="G2658" t="s">
        <v>2</v>
      </c>
      <c r="H2658" s="5">
        <v>2</v>
      </c>
      <c r="I2658" t="s">
        <v>501</v>
      </c>
      <c r="J2658" s="15" t="str">
        <f t="shared" si="132"/>
        <v>2-4B-2</v>
      </c>
      <c r="K2658">
        <f>INDEX(FamilyPlateData!I:I,MATCH(I2658,FamilyPlateData!H:H,0))</f>
        <v>3</v>
      </c>
      <c r="L2658" t="str">
        <f>INDEX(FamilyPlateData!J:J,MATCH(I2658,FamilyPlateData!H:H,0))</f>
        <v>B1</v>
      </c>
      <c r="M2658">
        <v>0</v>
      </c>
      <c r="N2658">
        <v>0</v>
      </c>
      <c r="O2658">
        <f>IF(_xlfn.IFNA(INDEX(ShrinkageData!H:H,MATCH(J2658,ShrinkageData!H:H,0)), 0) = 0, 0, 1)</f>
        <v>0</v>
      </c>
      <c r="P2658">
        <v>0</v>
      </c>
      <c r="Q2658">
        <f t="shared" si="133"/>
        <v>0</v>
      </c>
      <c r="R2658" s="1" t="s">
        <v>921</v>
      </c>
      <c r="S2658" s="16">
        <f t="shared" si="134"/>
        <v>0</v>
      </c>
    </row>
    <row r="2659" spans="1:19" hidden="1" x14ac:dyDescent="0.2">
      <c r="A2659" t="str">
        <f>INDEX(FamilyPlateData!$A:$A,MATCH($I2659,FamilyPlateData!$H:$H,0))</f>
        <v>F09M12</v>
      </c>
      <c r="B2659" t="str">
        <f>INDEX(FamilyPlateData!$C:$C,MATCH($I2659,FamilyPlateData!$H:$H,0))</f>
        <v>09</v>
      </c>
      <c r="C2659" t="str">
        <f>INDEX(FamilyPlateData!$D:$D,MATCH($I2659,FamilyPlateData!$H:$H,0))</f>
        <v>12</v>
      </c>
      <c r="D2659">
        <f>INDEX(FamilyPlateData!$B:$B,MATCH($I2659,FamilyPlateData!$H:$H,0))</f>
        <v>3</v>
      </c>
      <c r="E2659">
        <v>2</v>
      </c>
      <c r="F2659" s="19">
        <v>4</v>
      </c>
      <c r="G2659" t="s">
        <v>2</v>
      </c>
      <c r="H2659" s="5">
        <v>3</v>
      </c>
      <c r="I2659" t="s">
        <v>501</v>
      </c>
      <c r="J2659" s="15" t="str">
        <f t="shared" si="132"/>
        <v>2-4B-3</v>
      </c>
      <c r="K2659">
        <f>INDEX(FamilyPlateData!I:I,MATCH(I2659,FamilyPlateData!H:H,0))</f>
        <v>3</v>
      </c>
      <c r="L2659" t="str">
        <f>INDEX(FamilyPlateData!J:J,MATCH(I2659,FamilyPlateData!H:H,0))</f>
        <v>B1</v>
      </c>
      <c r="M2659">
        <v>0</v>
      </c>
      <c r="N2659">
        <v>0</v>
      </c>
      <c r="O2659">
        <f>IF(_xlfn.IFNA(INDEX(ShrinkageData!H:H,MATCH(J2659,ShrinkageData!H:H,0)), 0) = 0, 0, 1)</f>
        <v>0</v>
      </c>
      <c r="P2659">
        <v>0</v>
      </c>
      <c r="Q2659">
        <f t="shared" si="133"/>
        <v>0</v>
      </c>
      <c r="R2659" s="1" t="s">
        <v>921</v>
      </c>
      <c r="S2659" s="16">
        <f t="shared" si="134"/>
        <v>0</v>
      </c>
    </row>
    <row r="2660" spans="1:19" hidden="1" x14ac:dyDescent="0.2">
      <c r="A2660" t="str">
        <f>INDEX(FamilyPlateData!$A:$A,MATCH($I2660,FamilyPlateData!$H:$H,0))</f>
        <v>F09M12</v>
      </c>
      <c r="B2660" t="str">
        <f>INDEX(FamilyPlateData!$C:$C,MATCH($I2660,FamilyPlateData!$H:$H,0))</f>
        <v>09</v>
      </c>
      <c r="C2660" t="str">
        <f>INDEX(FamilyPlateData!$D:$D,MATCH($I2660,FamilyPlateData!$H:$H,0))</f>
        <v>12</v>
      </c>
      <c r="D2660">
        <f>INDEX(FamilyPlateData!$B:$B,MATCH($I2660,FamilyPlateData!$H:$H,0))</f>
        <v>3</v>
      </c>
      <c r="E2660">
        <v>2</v>
      </c>
      <c r="F2660" s="19">
        <v>4</v>
      </c>
      <c r="G2660" t="s">
        <v>2</v>
      </c>
      <c r="H2660" s="5">
        <v>4</v>
      </c>
      <c r="I2660" t="s">
        <v>501</v>
      </c>
      <c r="J2660" s="15" t="str">
        <f t="shared" si="132"/>
        <v>2-4B-4</v>
      </c>
      <c r="K2660">
        <f>INDEX(FamilyPlateData!I:I,MATCH(I2660,FamilyPlateData!H:H,0))</f>
        <v>3</v>
      </c>
      <c r="L2660" t="str">
        <f>INDEX(FamilyPlateData!J:J,MATCH(I2660,FamilyPlateData!H:H,0))</f>
        <v>B1</v>
      </c>
      <c r="M2660">
        <v>0</v>
      </c>
      <c r="N2660">
        <v>0</v>
      </c>
      <c r="O2660">
        <f>IF(_xlfn.IFNA(INDEX(ShrinkageData!H:H,MATCH(J2660,ShrinkageData!H:H,0)), 0) = 0, 0, 1)</f>
        <v>0</v>
      </c>
      <c r="P2660">
        <v>0</v>
      </c>
      <c r="Q2660">
        <f t="shared" si="133"/>
        <v>0</v>
      </c>
      <c r="R2660" s="1" t="s">
        <v>921</v>
      </c>
      <c r="S2660" s="16">
        <f t="shared" si="134"/>
        <v>0</v>
      </c>
    </row>
    <row r="2661" spans="1:19" hidden="1" x14ac:dyDescent="0.2">
      <c r="A2661" t="str">
        <f>INDEX(FamilyPlateData!$A:$A,MATCH($I2661,FamilyPlateData!$H:$H,0))</f>
        <v>F09M12</v>
      </c>
      <c r="B2661" t="str">
        <f>INDEX(FamilyPlateData!$C:$C,MATCH($I2661,FamilyPlateData!$H:$H,0))</f>
        <v>09</v>
      </c>
      <c r="C2661" t="str">
        <f>INDEX(FamilyPlateData!$D:$D,MATCH($I2661,FamilyPlateData!$H:$H,0))</f>
        <v>12</v>
      </c>
      <c r="D2661">
        <f>INDEX(FamilyPlateData!$B:$B,MATCH($I2661,FamilyPlateData!$H:$H,0))</f>
        <v>3</v>
      </c>
      <c r="E2661">
        <v>2</v>
      </c>
      <c r="F2661" s="19">
        <v>4</v>
      </c>
      <c r="G2661" t="s">
        <v>2</v>
      </c>
      <c r="H2661" s="5">
        <v>5</v>
      </c>
      <c r="I2661" t="s">
        <v>501</v>
      </c>
      <c r="J2661" s="15" t="str">
        <f t="shared" si="132"/>
        <v>2-4B-5</v>
      </c>
      <c r="K2661">
        <f>INDEX(FamilyPlateData!I:I,MATCH(I2661,FamilyPlateData!H:H,0))</f>
        <v>3</v>
      </c>
      <c r="L2661" t="str">
        <f>INDEX(FamilyPlateData!J:J,MATCH(I2661,FamilyPlateData!H:H,0))</f>
        <v>B1</v>
      </c>
      <c r="M2661">
        <v>0</v>
      </c>
      <c r="N2661">
        <v>0</v>
      </c>
      <c r="O2661">
        <f>IF(_xlfn.IFNA(INDEX(ShrinkageData!H:H,MATCH(J2661,ShrinkageData!H:H,0)), 0) = 0, 0, 1)</f>
        <v>0</v>
      </c>
      <c r="P2661">
        <v>0</v>
      </c>
      <c r="Q2661">
        <f t="shared" si="133"/>
        <v>0</v>
      </c>
      <c r="R2661" s="1" t="s">
        <v>921</v>
      </c>
      <c r="S2661" s="16">
        <f t="shared" si="134"/>
        <v>0</v>
      </c>
    </row>
    <row r="2662" spans="1:19" hidden="1" x14ac:dyDescent="0.2">
      <c r="A2662" t="str">
        <f>INDEX(FamilyPlateData!$A:$A,MATCH($I2662,FamilyPlateData!$H:$H,0))</f>
        <v>F09M12</v>
      </c>
      <c r="B2662" t="str">
        <f>INDEX(FamilyPlateData!$C:$C,MATCH($I2662,FamilyPlateData!$H:$H,0))</f>
        <v>09</v>
      </c>
      <c r="C2662" t="str">
        <f>INDEX(FamilyPlateData!$D:$D,MATCH($I2662,FamilyPlateData!$H:$H,0))</f>
        <v>12</v>
      </c>
      <c r="D2662">
        <f>INDEX(FamilyPlateData!$B:$B,MATCH($I2662,FamilyPlateData!$H:$H,0))</f>
        <v>3</v>
      </c>
      <c r="E2662">
        <v>2</v>
      </c>
      <c r="F2662" s="19">
        <v>4</v>
      </c>
      <c r="G2662" t="s">
        <v>2</v>
      </c>
      <c r="H2662" s="5">
        <v>6</v>
      </c>
      <c r="I2662" t="s">
        <v>501</v>
      </c>
      <c r="J2662" s="15" t="str">
        <f t="shared" si="132"/>
        <v>2-4B-6</v>
      </c>
      <c r="K2662">
        <f>INDEX(FamilyPlateData!I:I,MATCH(I2662,FamilyPlateData!H:H,0))</f>
        <v>3</v>
      </c>
      <c r="L2662" t="str">
        <f>INDEX(FamilyPlateData!J:J,MATCH(I2662,FamilyPlateData!H:H,0))</f>
        <v>B1</v>
      </c>
      <c r="M2662">
        <v>0</v>
      </c>
      <c r="N2662">
        <v>0</v>
      </c>
      <c r="O2662">
        <f>IF(_xlfn.IFNA(INDEX(ShrinkageData!H:H,MATCH(J2662,ShrinkageData!H:H,0)), 0) = 0, 0, 1)</f>
        <v>0</v>
      </c>
      <c r="P2662">
        <v>0</v>
      </c>
      <c r="Q2662">
        <f t="shared" si="133"/>
        <v>0</v>
      </c>
      <c r="R2662" s="1" t="s">
        <v>921</v>
      </c>
      <c r="S2662" s="16">
        <f t="shared" si="134"/>
        <v>0</v>
      </c>
    </row>
    <row r="2663" spans="1:19" hidden="1" x14ac:dyDescent="0.2">
      <c r="A2663" t="str">
        <f>INDEX(FamilyPlateData!$A:$A,MATCH($I2663,FamilyPlateData!$H:$H,0))</f>
        <v>F03M04</v>
      </c>
      <c r="B2663" t="str">
        <f>INDEX(FamilyPlateData!$C:$C,MATCH($I2663,FamilyPlateData!$H:$H,0))</f>
        <v>03</v>
      </c>
      <c r="C2663" t="str">
        <f>INDEX(FamilyPlateData!$D:$D,MATCH($I2663,FamilyPlateData!$H:$H,0))</f>
        <v>04</v>
      </c>
      <c r="D2663">
        <f>INDEX(FamilyPlateData!$B:$B,MATCH($I2663,FamilyPlateData!$H:$H,0))</f>
        <v>1</v>
      </c>
      <c r="E2663">
        <v>2</v>
      </c>
      <c r="F2663" s="19">
        <v>4</v>
      </c>
      <c r="G2663" t="s">
        <v>3</v>
      </c>
      <c r="H2663" s="5">
        <v>1</v>
      </c>
      <c r="I2663" t="s">
        <v>502</v>
      </c>
      <c r="J2663" s="15" t="str">
        <f t="shared" si="132"/>
        <v>2-4C-1</v>
      </c>
      <c r="K2663">
        <f>INDEX(FamilyPlateData!I:I,MATCH(I2663,FamilyPlateData!H:H,0))</f>
        <v>3</v>
      </c>
      <c r="L2663" t="str">
        <f>INDEX(FamilyPlateData!J:J,MATCH(I2663,FamilyPlateData!H:H,0))</f>
        <v>n/a</v>
      </c>
      <c r="M2663">
        <v>0</v>
      </c>
      <c r="N2663">
        <v>0</v>
      </c>
      <c r="O2663">
        <f>IF(_xlfn.IFNA(INDEX(ShrinkageData!H:H,MATCH(J2663,ShrinkageData!H:H,0)), 0) = 0, 0, 1)</f>
        <v>0</v>
      </c>
      <c r="P2663">
        <v>0</v>
      </c>
      <c r="Q2663">
        <f t="shared" si="133"/>
        <v>0</v>
      </c>
      <c r="R2663" s="1" t="s">
        <v>921</v>
      </c>
      <c r="S2663" s="16">
        <f t="shared" si="134"/>
        <v>0</v>
      </c>
    </row>
    <row r="2664" spans="1:19" hidden="1" x14ac:dyDescent="0.2">
      <c r="A2664" t="str">
        <f>INDEX(FamilyPlateData!$A:$A,MATCH($I2664,FamilyPlateData!$H:$H,0))</f>
        <v>F03M04</v>
      </c>
      <c r="B2664" t="str">
        <f>INDEX(FamilyPlateData!$C:$C,MATCH($I2664,FamilyPlateData!$H:$H,0))</f>
        <v>03</v>
      </c>
      <c r="C2664" t="str">
        <f>INDEX(FamilyPlateData!$D:$D,MATCH($I2664,FamilyPlateData!$H:$H,0))</f>
        <v>04</v>
      </c>
      <c r="D2664">
        <f>INDEX(FamilyPlateData!$B:$B,MATCH($I2664,FamilyPlateData!$H:$H,0))</f>
        <v>1</v>
      </c>
      <c r="E2664">
        <v>2</v>
      </c>
      <c r="F2664" s="19">
        <v>4</v>
      </c>
      <c r="G2664" t="s">
        <v>3</v>
      </c>
      <c r="H2664" s="5">
        <v>2</v>
      </c>
      <c r="I2664" t="s">
        <v>502</v>
      </c>
      <c r="J2664" s="15" t="str">
        <f t="shared" si="132"/>
        <v>2-4C-2</v>
      </c>
      <c r="K2664">
        <f>INDEX(FamilyPlateData!I:I,MATCH(I2664,FamilyPlateData!H:H,0))</f>
        <v>3</v>
      </c>
      <c r="L2664" t="str">
        <f>INDEX(FamilyPlateData!J:J,MATCH(I2664,FamilyPlateData!H:H,0))</f>
        <v>n/a</v>
      </c>
      <c r="M2664">
        <v>0</v>
      </c>
      <c r="N2664">
        <v>0</v>
      </c>
      <c r="O2664">
        <f>IF(_xlfn.IFNA(INDEX(ShrinkageData!H:H,MATCH(J2664,ShrinkageData!H:H,0)), 0) = 0, 0, 1)</f>
        <v>0</v>
      </c>
      <c r="P2664">
        <v>0</v>
      </c>
      <c r="Q2664">
        <f t="shared" si="133"/>
        <v>0</v>
      </c>
      <c r="R2664" s="1" t="s">
        <v>921</v>
      </c>
      <c r="S2664" s="16">
        <f t="shared" si="134"/>
        <v>0</v>
      </c>
    </row>
    <row r="2665" spans="1:19" hidden="1" x14ac:dyDescent="0.2">
      <c r="A2665" t="str">
        <f>INDEX(FamilyPlateData!$A:$A,MATCH($I2665,FamilyPlateData!$H:$H,0))</f>
        <v>F03M04</v>
      </c>
      <c r="B2665" t="str">
        <f>INDEX(FamilyPlateData!$C:$C,MATCH($I2665,FamilyPlateData!$H:$H,0))</f>
        <v>03</v>
      </c>
      <c r="C2665" t="str">
        <f>INDEX(FamilyPlateData!$D:$D,MATCH($I2665,FamilyPlateData!$H:$H,0))</f>
        <v>04</v>
      </c>
      <c r="D2665">
        <f>INDEX(FamilyPlateData!$B:$B,MATCH($I2665,FamilyPlateData!$H:$H,0))</f>
        <v>1</v>
      </c>
      <c r="E2665">
        <v>2</v>
      </c>
      <c r="F2665" s="19">
        <v>4</v>
      </c>
      <c r="G2665" t="s">
        <v>3</v>
      </c>
      <c r="H2665" s="5">
        <v>3</v>
      </c>
      <c r="I2665" t="s">
        <v>502</v>
      </c>
      <c r="J2665" s="15" t="str">
        <f t="shared" si="132"/>
        <v>2-4C-3</v>
      </c>
      <c r="K2665">
        <f>INDEX(FamilyPlateData!I:I,MATCH(I2665,FamilyPlateData!H:H,0))</f>
        <v>3</v>
      </c>
      <c r="L2665" t="str">
        <f>INDEX(FamilyPlateData!J:J,MATCH(I2665,FamilyPlateData!H:H,0))</f>
        <v>n/a</v>
      </c>
      <c r="M2665">
        <v>0</v>
      </c>
      <c r="N2665">
        <v>0</v>
      </c>
      <c r="O2665">
        <f>IF(_xlfn.IFNA(INDEX(ShrinkageData!H:H,MATCH(J2665,ShrinkageData!H:H,0)), 0) = 0, 0, 1)</f>
        <v>0</v>
      </c>
      <c r="P2665">
        <v>0</v>
      </c>
      <c r="Q2665">
        <f t="shared" si="133"/>
        <v>0</v>
      </c>
      <c r="R2665" s="1" t="s">
        <v>921</v>
      </c>
      <c r="S2665" s="16">
        <f t="shared" si="134"/>
        <v>0</v>
      </c>
    </row>
    <row r="2666" spans="1:19" hidden="1" x14ac:dyDescent="0.2">
      <c r="A2666" t="str">
        <f>INDEX(FamilyPlateData!$A:$A,MATCH($I2666,FamilyPlateData!$H:$H,0))</f>
        <v>F03M04</v>
      </c>
      <c r="B2666" t="str">
        <f>INDEX(FamilyPlateData!$C:$C,MATCH($I2666,FamilyPlateData!$H:$H,0))</f>
        <v>03</v>
      </c>
      <c r="C2666" t="str">
        <f>INDEX(FamilyPlateData!$D:$D,MATCH($I2666,FamilyPlateData!$H:$H,0))</f>
        <v>04</v>
      </c>
      <c r="D2666">
        <f>INDEX(FamilyPlateData!$B:$B,MATCH($I2666,FamilyPlateData!$H:$H,0))</f>
        <v>1</v>
      </c>
      <c r="E2666">
        <v>2</v>
      </c>
      <c r="F2666" s="19">
        <v>4</v>
      </c>
      <c r="G2666" t="s">
        <v>3</v>
      </c>
      <c r="H2666" s="5">
        <v>4</v>
      </c>
      <c r="I2666" t="s">
        <v>502</v>
      </c>
      <c r="J2666" s="15" t="str">
        <f t="shared" si="132"/>
        <v>2-4C-4</v>
      </c>
      <c r="K2666">
        <f>INDEX(FamilyPlateData!I:I,MATCH(I2666,FamilyPlateData!H:H,0))</f>
        <v>3</v>
      </c>
      <c r="L2666" t="str">
        <f>INDEX(FamilyPlateData!J:J,MATCH(I2666,FamilyPlateData!H:H,0))</f>
        <v>n/a</v>
      </c>
      <c r="M2666">
        <v>0</v>
      </c>
      <c r="N2666">
        <v>0</v>
      </c>
      <c r="O2666">
        <f>IF(_xlfn.IFNA(INDEX(ShrinkageData!H:H,MATCH(J2666,ShrinkageData!H:H,0)), 0) = 0, 0, 1)</f>
        <v>0</v>
      </c>
      <c r="P2666">
        <v>0</v>
      </c>
      <c r="Q2666">
        <f t="shared" si="133"/>
        <v>0</v>
      </c>
      <c r="R2666" s="1" t="s">
        <v>921</v>
      </c>
      <c r="S2666" s="16">
        <f t="shared" si="134"/>
        <v>0</v>
      </c>
    </row>
    <row r="2667" spans="1:19" hidden="1" x14ac:dyDescent="0.2">
      <c r="A2667" t="str">
        <f>INDEX(FamilyPlateData!$A:$A,MATCH($I2667,FamilyPlateData!$H:$H,0))</f>
        <v>F03M04</v>
      </c>
      <c r="B2667" t="str">
        <f>INDEX(FamilyPlateData!$C:$C,MATCH($I2667,FamilyPlateData!$H:$H,0))</f>
        <v>03</v>
      </c>
      <c r="C2667" t="str">
        <f>INDEX(FamilyPlateData!$D:$D,MATCH($I2667,FamilyPlateData!$H:$H,0))</f>
        <v>04</v>
      </c>
      <c r="D2667">
        <f>INDEX(FamilyPlateData!$B:$B,MATCH($I2667,FamilyPlateData!$H:$H,0))</f>
        <v>1</v>
      </c>
      <c r="E2667">
        <v>2</v>
      </c>
      <c r="F2667" s="19">
        <v>4</v>
      </c>
      <c r="G2667" t="s">
        <v>3</v>
      </c>
      <c r="H2667" s="5">
        <v>5</v>
      </c>
      <c r="I2667" t="s">
        <v>502</v>
      </c>
      <c r="J2667" s="15" t="str">
        <f t="shared" si="132"/>
        <v>2-4C-5</v>
      </c>
      <c r="K2667">
        <f>INDEX(FamilyPlateData!I:I,MATCH(I2667,FamilyPlateData!H:H,0))</f>
        <v>3</v>
      </c>
      <c r="L2667" t="str">
        <f>INDEX(FamilyPlateData!J:J,MATCH(I2667,FamilyPlateData!H:H,0))</f>
        <v>n/a</v>
      </c>
      <c r="M2667">
        <v>0</v>
      </c>
      <c r="N2667">
        <v>0</v>
      </c>
      <c r="O2667">
        <f>IF(_xlfn.IFNA(INDEX(ShrinkageData!H:H,MATCH(J2667,ShrinkageData!H:H,0)), 0) = 0, 0, 1)</f>
        <v>0</v>
      </c>
      <c r="P2667">
        <v>0</v>
      </c>
      <c r="Q2667">
        <f t="shared" si="133"/>
        <v>0</v>
      </c>
      <c r="R2667" s="1" t="s">
        <v>921</v>
      </c>
      <c r="S2667" s="16">
        <f t="shared" si="134"/>
        <v>0</v>
      </c>
    </row>
    <row r="2668" spans="1:19" hidden="1" x14ac:dyDescent="0.2">
      <c r="A2668" t="str">
        <f>INDEX(FamilyPlateData!$A:$A,MATCH($I2668,FamilyPlateData!$H:$H,0))</f>
        <v>F03M04</v>
      </c>
      <c r="B2668" t="str">
        <f>INDEX(FamilyPlateData!$C:$C,MATCH($I2668,FamilyPlateData!$H:$H,0))</f>
        <v>03</v>
      </c>
      <c r="C2668" t="str">
        <f>INDEX(FamilyPlateData!$D:$D,MATCH($I2668,FamilyPlateData!$H:$H,0))</f>
        <v>04</v>
      </c>
      <c r="D2668">
        <f>INDEX(FamilyPlateData!$B:$B,MATCH($I2668,FamilyPlateData!$H:$H,0))</f>
        <v>1</v>
      </c>
      <c r="E2668">
        <v>2</v>
      </c>
      <c r="F2668" s="19">
        <v>4</v>
      </c>
      <c r="G2668" t="s">
        <v>3</v>
      </c>
      <c r="H2668" s="5">
        <v>6</v>
      </c>
      <c r="I2668" t="s">
        <v>502</v>
      </c>
      <c r="J2668" s="15" t="str">
        <f t="shared" si="132"/>
        <v>2-4C-6</v>
      </c>
      <c r="K2668">
        <f>INDEX(FamilyPlateData!I:I,MATCH(I2668,FamilyPlateData!H:H,0))</f>
        <v>3</v>
      </c>
      <c r="L2668" t="str">
        <f>INDEX(FamilyPlateData!J:J,MATCH(I2668,FamilyPlateData!H:H,0))</f>
        <v>n/a</v>
      </c>
      <c r="M2668">
        <v>0</v>
      </c>
      <c r="N2668">
        <v>0</v>
      </c>
      <c r="O2668">
        <f>IF(_xlfn.IFNA(INDEX(ShrinkageData!H:H,MATCH(J2668,ShrinkageData!H:H,0)), 0) = 0, 0, 1)</f>
        <v>0</v>
      </c>
      <c r="P2668">
        <v>0</v>
      </c>
      <c r="Q2668">
        <f t="shared" si="133"/>
        <v>0</v>
      </c>
      <c r="R2668" s="1" t="s">
        <v>921</v>
      </c>
      <c r="S2668" s="16">
        <f t="shared" si="134"/>
        <v>0</v>
      </c>
    </row>
    <row r="2669" spans="1:19" hidden="1" x14ac:dyDescent="0.2">
      <c r="A2669" t="str">
        <f>INDEX(FamilyPlateData!$A:$A,MATCH($I2669,FamilyPlateData!$H:$H,0))</f>
        <v>F03M04</v>
      </c>
      <c r="B2669" t="str">
        <f>INDEX(FamilyPlateData!$C:$C,MATCH($I2669,FamilyPlateData!$H:$H,0))</f>
        <v>03</v>
      </c>
      <c r="C2669" t="str">
        <f>INDEX(FamilyPlateData!$D:$D,MATCH($I2669,FamilyPlateData!$H:$H,0))</f>
        <v>04</v>
      </c>
      <c r="D2669">
        <f>INDEX(FamilyPlateData!$B:$B,MATCH($I2669,FamilyPlateData!$H:$H,0))</f>
        <v>1</v>
      </c>
      <c r="E2669">
        <v>2</v>
      </c>
      <c r="F2669" s="19">
        <v>4</v>
      </c>
      <c r="G2669" t="s">
        <v>4</v>
      </c>
      <c r="H2669" s="5">
        <v>1</v>
      </c>
      <c r="I2669" t="s">
        <v>503</v>
      </c>
      <c r="J2669" s="15" t="str">
        <f t="shared" si="132"/>
        <v>2-4D-1</v>
      </c>
      <c r="K2669">
        <f>INDEX(FamilyPlateData!I:I,MATCH(I2669,FamilyPlateData!H:H,0))</f>
        <v>3</v>
      </c>
      <c r="L2669" t="str">
        <f>INDEX(FamilyPlateData!J:J,MATCH(I2669,FamilyPlateData!H:H,0))</f>
        <v>n/a</v>
      </c>
      <c r="M2669">
        <v>0</v>
      </c>
      <c r="N2669">
        <v>0</v>
      </c>
      <c r="O2669">
        <f>IF(_xlfn.IFNA(INDEX(ShrinkageData!H:H,MATCH(J2669,ShrinkageData!H:H,0)), 0) = 0, 0, 1)</f>
        <v>0</v>
      </c>
      <c r="P2669">
        <v>0</v>
      </c>
      <c r="Q2669">
        <f t="shared" si="133"/>
        <v>0</v>
      </c>
      <c r="R2669" s="1" t="s">
        <v>921</v>
      </c>
      <c r="S2669" s="16">
        <f t="shared" si="134"/>
        <v>0</v>
      </c>
    </row>
    <row r="2670" spans="1:19" hidden="1" x14ac:dyDescent="0.2">
      <c r="A2670" t="str">
        <f>INDEX(FamilyPlateData!$A:$A,MATCH($I2670,FamilyPlateData!$H:$H,0))</f>
        <v>F03M04</v>
      </c>
      <c r="B2670" t="str">
        <f>INDEX(FamilyPlateData!$C:$C,MATCH($I2670,FamilyPlateData!$H:$H,0))</f>
        <v>03</v>
      </c>
      <c r="C2670" t="str">
        <f>INDEX(FamilyPlateData!$D:$D,MATCH($I2670,FamilyPlateData!$H:$H,0))</f>
        <v>04</v>
      </c>
      <c r="D2670">
        <f>INDEX(FamilyPlateData!$B:$B,MATCH($I2670,FamilyPlateData!$H:$H,0))</f>
        <v>1</v>
      </c>
      <c r="E2670">
        <v>2</v>
      </c>
      <c r="F2670" s="19">
        <v>4</v>
      </c>
      <c r="G2670" t="s">
        <v>4</v>
      </c>
      <c r="H2670" s="5">
        <v>2</v>
      </c>
      <c r="I2670" t="s">
        <v>503</v>
      </c>
      <c r="J2670" s="15" t="str">
        <f t="shared" si="132"/>
        <v>2-4D-2</v>
      </c>
      <c r="K2670">
        <f>INDEX(FamilyPlateData!I:I,MATCH(I2670,FamilyPlateData!H:H,0))</f>
        <v>3</v>
      </c>
      <c r="L2670" t="str">
        <f>INDEX(FamilyPlateData!J:J,MATCH(I2670,FamilyPlateData!H:H,0))</f>
        <v>n/a</v>
      </c>
      <c r="M2670">
        <v>0</v>
      </c>
      <c r="N2670">
        <v>0</v>
      </c>
      <c r="O2670">
        <f>IF(_xlfn.IFNA(INDEX(ShrinkageData!H:H,MATCH(J2670,ShrinkageData!H:H,0)), 0) = 0, 0, 1)</f>
        <v>0</v>
      </c>
      <c r="P2670">
        <v>0</v>
      </c>
      <c r="Q2670">
        <f t="shared" si="133"/>
        <v>0</v>
      </c>
      <c r="R2670" s="1" t="s">
        <v>921</v>
      </c>
      <c r="S2670" s="16">
        <f t="shared" si="134"/>
        <v>0</v>
      </c>
    </row>
    <row r="2671" spans="1:19" hidden="1" x14ac:dyDescent="0.2">
      <c r="A2671" t="str">
        <f>INDEX(FamilyPlateData!$A:$A,MATCH($I2671,FamilyPlateData!$H:$H,0))</f>
        <v>F03M04</v>
      </c>
      <c r="B2671" t="str">
        <f>INDEX(FamilyPlateData!$C:$C,MATCH($I2671,FamilyPlateData!$H:$H,0))</f>
        <v>03</v>
      </c>
      <c r="C2671" t="str">
        <f>INDEX(FamilyPlateData!$D:$D,MATCH($I2671,FamilyPlateData!$H:$H,0))</f>
        <v>04</v>
      </c>
      <c r="D2671">
        <f>INDEX(FamilyPlateData!$B:$B,MATCH($I2671,FamilyPlateData!$H:$H,0))</f>
        <v>1</v>
      </c>
      <c r="E2671">
        <v>2</v>
      </c>
      <c r="F2671" s="19">
        <v>4</v>
      </c>
      <c r="G2671" t="s">
        <v>4</v>
      </c>
      <c r="H2671" s="5">
        <v>3</v>
      </c>
      <c r="I2671" t="s">
        <v>503</v>
      </c>
      <c r="J2671" s="15" t="str">
        <f t="shared" si="132"/>
        <v>2-4D-3</v>
      </c>
      <c r="K2671">
        <f>INDEX(FamilyPlateData!I:I,MATCH(I2671,FamilyPlateData!H:H,0))</f>
        <v>3</v>
      </c>
      <c r="L2671" t="str">
        <f>INDEX(FamilyPlateData!J:J,MATCH(I2671,FamilyPlateData!H:H,0))</f>
        <v>n/a</v>
      </c>
      <c r="M2671">
        <v>0</v>
      </c>
      <c r="N2671">
        <v>0</v>
      </c>
      <c r="O2671">
        <f>IF(_xlfn.IFNA(INDEX(ShrinkageData!H:H,MATCH(J2671,ShrinkageData!H:H,0)), 0) = 0, 0, 1)</f>
        <v>0</v>
      </c>
      <c r="P2671">
        <v>0</v>
      </c>
      <c r="Q2671">
        <f t="shared" si="133"/>
        <v>0</v>
      </c>
      <c r="R2671" s="1" t="s">
        <v>921</v>
      </c>
      <c r="S2671" s="16">
        <f t="shared" si="134"/>
        <v>0</v>
      </c>
    </row>
    <row r="2672" spans="1:19" hidden="1" x14ac:dyDescent="0.2">
      <c r="A2672" t="str">
        <f>INDEX(FamilyPlateData!$A:$A,MATCH($I2672,FamilyPlateData!$H:$H,0))</f>
        <v>F03M04</v>
      </c>
      <c r="B2672" t="str">
        <f>INDEX(FamilyPlateData!$C:$C,MATCH($I2672,FamilyPlateData!$H:$H,0))</f>
        <v>03</v>
      </c>
      <c r="C2672" t="str">
        <f>INDEX(FamilyPlateData!$D:$D,MATCH($I2672,FamilyPlateData!$H:$H,0))</f>
        <v>04</v>
      </c>
      <c r="D2672">
        <f>INDEX(FamilyPlateData!$B:$B,MATCH($I2672,FamilyPlateData!$H:$H,0))</f>
        <v>1</v>
      </c>
      <c r="E2672">
        <v>2</v>
      </c>
      <c r="F2672" s="19">
        <v>4</v>
      </c>
      <c r="G2672" t="s">
        <v>4</v>
      </c>
      <c r="H2672" s="5">
        <v>4</v>
      </c>
      <c r="I2672" t="s">
        <v>503</v>
      </c>
      <c r="J2672" s="15" t="str">
        <f t="shared" si="132"/>
        <v>2-4D-4</v>
      </c>
      <c r="K2672">
        <f>INDEX(FamilyPlateData!I:I,MATCH(I2672,FamilyPlateData!H:H,0))</f>
        <v>3</v>
      </c>
      <c r="L2672" t="str">
        <f>INDEX(FamilyPlateData!J:J,MATCH(I2672,FamilyPlateData!H:H,0))</f>
        <v>n/a</v>
      </c>
      <c r="M2672">
        <v>0</v>
      </c>
      <c r="N2672">
        <v>0</v>
      </c>
      <c r="O2672">
        <f>IF(_xlfn.IFNA(INDEX(ShrinkageData!H:H,MATCH(J2672,ShrinkageData!H:H,0)), 0) = 0, 0, 1)</f>
        <v>0</v>
      </c>
      <c r="P2672">
        <v>0</v>
      </c>
      <c r="Q2672">
        <f t="shared" si="133"/>
        <v>0</v>
      </c>
      <c r="R2672" s="1" t="s">
        <v>921</v>
      </c>
      <c r="S2672" s="16">
        <f t="shared" si="134"/>
        <v>0</v>
      </c>
    </row>
    <row r="2673" spans="1:19" hidden="1" x14ac:dyDescent="0.2">
      <c r="A2673" t="str">
        <f>INDEX(FamilyPlateData!$A:$A,MATCH($I2673,FamilyPlateData!$H:$H,0))</f>
        <v>F03M04</v>
      </c>
      <c r="B2673" t="str">
        <f>INDEX(FamilyPlateData!$C:$C,MATCH($I2673,FamilyPlateData!$H:$H,0))</f>
        <v>03</v>
      </c>
      <c r="C2673" t="str">
        <f>INDEX(FamilyPlateData!$D:$D,MATCH($I2673,FamilyPlateData!$H:$H,0))</f>
        <v>04</v>
      </c>
      <c r="D2673">
        <f>INDEX(FamilyPlateData!$B:$B,MATCH($I2673,FamilyPlateData!$H:$H,0))</f>
        <v>1</v>
      </c>
      <c r="E2673">
        <v>2</v>
      </c>
      <c r="F2673" s="19">
        <v>4</v>
      </c>
      <c r="G2673" t="s">
        <v>4</v>
      </c>
      <c r="H2673" s="5">
        <v>5</v>
      </c>
      <c r="I2673" t="s">
        <v>503</v>
      </c>
      <c r="J2673" s="15" t="str">
        <f t="shared" si="132"/>
        <v>2-4D-5</v>
      </c>
      <c r="K2673">
        <f>INDEX(FamilyPlateData!I:I,MATCH(I2673,FamilyPlateData!H:H,0))</f>
        <v>3</v>
      </c>
      <c r="L2673" t="str">
        <f>INDEX(FamilyPlateData!J:J,MATCH(I2673,FamilyPlateData!H:H,0))</f>
        <v>n/a</v>
      </c>
      <c r="M2673">
        <v>0</v>
      </c>
      <c r="N2673">
        <v>0</v>
      </c>
      <c r="O2673">
        <f>IF(_xlfn.IFNA(INDEX(ShrinkageData!H:H,MATCH(J2673,ShrinkageData!H:H,0)), 0) = 0, 0, 1)</f>
        <v>0</v>
      </c>
      <c r="P2673">
        <v>0</v>
      </c>
      <c r="Q2673">
        <f t="shared" si="133"/>
        <v>0</v>
      </c>
      <c r="R2673" s="1" t="s">
        <v>921</v>
      </c>
      <c r="S2673" s="16">
        <f t="shared" si="134"/>
        <v>0</v>
      </c>
    </row>
    <row r="2674" spans="1:19" hidden="1" x14ac:dyDescent="0.2">
      <c r="A2674" t="str">
        <f>INDEX(FamilyPlateData!$A:$A,MATCH($I2674,FamilyPlateData!$H:$H,0))</f>
        <v>F03M04</v>
      </c>
      <c r="B2674" t="str">
        <f>INDEX(FamilyPlateData!$C:$C,MATCH($I2674,FamilyPlateData!$H:$H,0))</f>
        <v>03</v>
      </c>
      <c r="C2674" t="str">
        <f>INDEX(FamilyPlateData!$D:$D,MATCH($I2674,FamilyPlateData!$H:$H,0))</f>
        <v>04</v>
      </c>
      <c r="D2674">
        <f>INDEX(FamilyPlateData!$B:$B,MATCH($I2674,FamilyPlateData!$H:$H,0))</f>
        <v>1</v>
      </c>
      <c r="E2674">
        <v>2</v>
      </c>
      <c r="F2674" s="19">
        <v>4</v>
      </c>
      <c r="G2674" t="s">
        <v>4</v>
      </c>
      <c r="H2674" s="5">
        <v>6</v>
      </c>
      <c r="I2674" t="s">
        <v>503</v>
      </c>
      <c r="J2674" s="15" t="str">
        <f t="shared" si="132"/>
        <v>2-4D-6</v>
      </c>
      <c r="K2674">
        <f>INDEX(FamilyPlateData!I:I,MATCH(I2674,FamilyPlateData!H:H,0))</f>
        <v>3</v>
      </c>
      <c r="L2674" t="str">
        <f>INDEX(FamilyPlateData!J:J,MATCH(I2674,FamilyPlateData!H:H,0))</f>
        <v>n/a</v>
      </c>
      <c r="M2674">
        <v>0</v>
      </c>
      <c r="N2674">
        <v>0</v>
      </c>
      <c r="O2674">
        <f>IF(_xlfn.IFNA(INDEX(ShrinkageData!H:H,MATCH(J2674,ShrinkageData!H:H,0)), 0) = 0, 0, 1)</f>
        <v>0</v>
      </c>
      <c r="P2674">
        <v>0</v>
      </c>
      <c r="Q2674">
        <f t="shared" si="133"/>
        <v>0</v>
      </c>
      <c r="R2674" s="1" t="s">
        <v>921</v>
      </c>
      <c r="S2674" s="16">
        <f t="shared" si="134"/>
        <v>0</v>
      </c>
    </row>
    <row r="2675" spans="1:19" hidden="1" x14ac:dyDescent="0.2">
      <c r="A2675" t="str">
        <f>INDEX(FamilyPlateData!$A:$A,MATCH($I2675,FamilyPlateData!$H:$H,0))</f>
        <v>F03M03</v>
      </c>
      <c r="B2675" t="str">
        <f>INDEX(FamilyPlateData!$C:$C,MATCH($I2675,FamilyPlateData!$H:$H,0))</f>
        <v>03</v>
      </c>
      <c r="C2675" t="str">
        <f>INDEX(FamilyPlateData!$D:$D,MATCH($I2675,FamilyPlateData!$H:$H,0))</f>
        <v>03</v>
      </c>
      <c r="D2675">
        <f>INDEX(FamilyPlateData!$B:$B,MATCH($I2675,FamilyPlateData!$H:$H,0))</f>
        <v>1</v>
      </c>
      <c r="E2675">
        <v>2</v>
      </c>
      <c r="F2675" s="19">
        <v>5</v>
      </c>
      <c r="G2675" t="s">
        <v>1</v>
      </c>
      <c r="H2675" s="5">
        <v>1</v>
      </c>
      <c r="I2675" t="s">
        <v>504</v>
      </c>
      <c r="J2675" s="15" t="str">
        <f t="shared" si="132"/>
        <v>2-5A-1</v>
      </c>
      <c r="K2675">
        <f>INDEX(FamilyPlateData!I:I,MATCH(I2675,FamilyPlateData!H:H,0))</f>
        <v>3</v>
      </c>
      <c r="L2675" t="str">
        <f>INDEX(FamilyPlateData!J:J,MATCH(I2675,FamilyPlateData!H:H,0))</f>
        <v>n/a</v>
      </c>
      <c r="M2675">
        <v>0</v>
      </c>
      <c r="N2675">
        <v>0</v>
      </c>
      <c r="O2675">
        <f>IF(_xlfn.IFNA(INDEX(ShrinkageData!H:H,MATCH(J2675,ShrinkageData!H:H,0)), 0) = 0, 0, 1)</f>
        <v>0</v>
      </c>
      <c r="P2675">
        <v>0</v>
      </c>
      <c r="Q2675">
        <f t="shared" si="133"/>
        <v>0</v>
      </c>
      <c r="R2675" s="1" t="s">
        <v>921</v>
      </c>
      <c r="S2675" s="16">
        <f t="shared" si="134"/>
        <v>0</v>
      </c>
    </row>
    <row r="2676" spans="1:19" hidden="1" x14ac:dyDescent="0.2">
      <c r="A2676" t="str">
        <f>INDEX(FamilyPlateData!$A:$A,MATCH($I2676,FamilyPlateData!$H:$H,0))</f>
        <v>F03M03</v>
      </c>
      <c r="B2676" t="str">
        <f>INDEX(FamilyPlateData!$C:$C,MATCH($I2676,FamilyPlateData!$H:$H,0))</f>
        <v>03</v>
      </c>
      <c r="C2676" t="str">
        <f>INDEX(FamilyPlateData!$D:$D,MATCH($I2676,FamilyPlateData!$H:$H,0))</f>
        <v>03</v>
      </c>
      <c r="D2676">
        <f>INDEX(FamilyPlateData!$B:$B,MATCH($I2676,FamilyPlateData!$H:$H,0))</f>
        <v>1</v>
      </c>
      <c r="E2676">
        <v>2</v>
      </c>
      <c r="F2676" s="19">
        <v>5</v>
      </c>
      <c r="G2676" t="s">
        <v>1</v>
      </c>
      <c r="H2676" s="5">
        <v>2</v>
      </c>
      <c r="I2676" t="s">
        <v>504</v>
      </c>
      <c r="J2676" s="15" t="str">
        <f t="shared" si="132"/>
        <v>2-5A-2</v>
      </c>
      <c r="K2676">
        <f>INDEX(FamilyPlateData!I:I,MATCH(I2676,FamilyPlateData!H:H,0))</f>
        <v>3</v>
      </c>
      <c r="L2676" t="str">
        <f>INDEX(FamilyPlateData!J:J,MATCH(I2676,FamilyPlateData!H:H,0))</f>
        <v>n/a</v>
      </c>
      <c r="M2676">
        <v>0</v>
      </c>
      <c r="N2676">
        <v>0</v>
      </c>
      <c r="O2676">
        <f>IF(_xlfn.IFNA(INDEX(ShrinkageData!H:H,MATCH(J2676,ShrinkageData!H:H,0)), 0) = 0, 0, 1)</f>
        <v>0</v>
      </c>
      <c r="P2676">
        <v>0</v>
      </c>
      <c r="Q2676">
        <f t="shared" si="133"/>
        <v>0</v>
      </c>
      <c r="R2676" s="1" t="s">
        <v>921</v>
      </c>
      <c r="S2676" s="16">
        <f t="shared" si="134"/>
        <v>0</v>
      </c>
    </row>
    <row r="2677" spans="1:19" hidden="1" x14ac:dyDescent="0.2">
      <c r="A2677" t="str">
        <f>INDEX(FamilyPlateData!$A:$A,MATCH($I2677,FamilyPlateData!$H:$H,0))</f>
        <v>F03M03</v>
      </c>
      <c r="B2677" t="str">
        <f>INDEX(FamilyPlateData!$C:$C,MATCH($I2677,FamilyPlateData!$H:$H,0))</f>
        <v>03</v>
      </c>
      <c r="C2677" t="str">
        <f>INDEX(FamilyPlateData!$D:$D,MATCH($I2677,FamilyPlateData!$H:$H,0))</f>
        <v>03</v>
      </c>
      <c r="D2677">
        <f>INDEX(FamilyPlateData!$B:$B,MATCH($I2677,FamilyPlateData!$H:$H,0))</f>
        <v>1</v>
      </c>
      <c r="E2677">
        <v>2</v>
      </c>
      <c r="F2677" s="19">
        <v>5</v>
      </c>
      <c r="G2677" t="s">
        <v>1</v>
      </c>
      <c r="H2677" s="5">
        <v>3</v>
      </c>
      <c r="I2677" t="s">
        <v>504</v>
      </c>
      <c r="J2677" s="15" t="str">
        <f t="shared" si="132"/>
        <v>2-5A-3</v>
      </c>
      <c r="K2677">
        <f>INDEX(FamilyPlateData!I:I,MATCH(I2677,FamilyPlateData!H:H,0))</f>
        <v>3</v>
      </c>
      <c r="L2677" t="str">
        <f>INDEX(FamilyPlateData!J:J,MATCH(I2677,FamilyPlateData!H:H,0))</f>
        <v>n/a</v>
      </c>
      <c r="M2677">
        <v>0</v>
      </c>
      <c r="N2677">
        <v>0</v>
      </c>
      <c r="O2677">
        <f>IF(_xlfn.IFNA(INDEX(ShrinkageData!H:H,MATCH(J2677,ShrinkageData!H:H,0)), 0) = 0, 0, 1)</f>
        <v>0</v>
      </c>
      <c r="P2677">
        <v>0</v>
      </c>
      <c r="Q2677">
        <f t="shared" si="133"/>
        <v>0</v>
      </c>
      <c r="R2677" s="1" t="s">
        <v>921</v>
      </c>
      <c r="S2677" s="16">
        <f t="shared" si="134"/>
        <v>0</v>
      </c>
    </row>
    <row r="2678" spans="1:19" hidden="1" x14ac:dyDescent="0.2">
      <c r="A2678" t="str">
        <f>INDEX(FamilyPlateData!$A:$A,MATCH($I2678,FamilyPlateData!$H:$H,0))</f>
        <v>F03M03</v>
      </c>
      <c r="B2678" t="str">
        <f>INDEX(FamilyPlateData!$C:$C,MATCH($I2678,FamilyPlateData!$H:$H,0))</f>
        <v>03</v>
      </c>
      <c r="C2678" t="str">
        <f>INDEX(FamilyPlateData!$D:$D,MATCH($I2678,FamilyPlateData!$H:$H,0))</f>
        <v>03</v>
      </c>
      <c r="D2678">
        <f>INDEX(FamilyPlateData!$B:$B,MATCH($I2678,FamilyPlateData!$H:$H,0))</f>
        <v>1</v>
      </c>
      <c r="E2678">
        <v>2</v>
      </c>
      <c r="F2678" s="19">
        <v>5</v>
      </c>
      <c r="G2678" t="s">
        <v>1</v>
      </c>
      <c r="H2678" s="5">
        <v>4</v>
      </c>
      <c r="I2678" t="s">
        <v>504</v>
      </c>
      <c r="J2678" s="15" t="str">
        <f t="shared" si="132"/>
        <v>2-5A-4</v>
      </c>
      <c r="K2678">
        <f>INDEX(FamilyPlateData!I:I,MATCH(I2678,FamilyPlateData!H:H,0))</f>
        <v>3</v>
      </c>
      <c r="L2678" t="str">
        <f>INDEX(FamilyPlateData!J:J,MATCH(I2678,FamilyPlateData!H:H,0))</f>
        <v>n/a</v>
      </c>
      <c r="M2678">
        <v>0</v>
      </c>
      <c r="N2678">
        <v>0</v>
      </c>
      <c r="O2678">
        <f>IF(_xlfn.IFNA(INDEX(ShrinkageData!H:H,MATCH(J2678,ShrinkageData!H:H,0)), 0) = 0, 0, 1)</f>
        <v>0</v>
      </c>
      <c r="P2678">
        <v>0</v>
      </c>
      <c r="Q2678">
        <f t="shared" si="133"/>
        <v>0</v>
      </c>
      <c r="R2678" s="1" t="s">
        <v>921</v>
      </c>
      <c r="S2678" s="16">
        <f t="shared" si="134"/>
        <v>0</v>
      </c>
    </row>
    <row r="2679" spans="1:19" hidden="1" x14ac:dyDescent="0.2">
      <c r="A2679" t="str">
        <f>INDEX(FamilyPlateData!$A:$A,MATCH($I2679,FamilyPlateData!$H:$H,0))</f>
        <v>F03M03</v>
      </c>
      <c r="B2679" t="str">
        <f>INDEX(FamilyPlateData!$C:$C,MATCH($I2679,FamilyPlateData!$H:$H,0))</f>
        <v>03</v>
      </c>
      <c r="C2679" t="str">
        <f>INDEX(FamilyPlateData!$D:$D,MATCH($I2679,FamilyPlateData!$H:$H,0))</f>
        <v>03</v>
      </c>
      <c r="D2679">
        <f>INDEX(FamilyPlateData!$B:$B,MATCH($I2679,FamilyPlateData!$H:$H,0))</f>
        <v>1</v>
      </c>
      <c r="E2679">
        <v>2</v>
      </c>
      <c r="F2679" s="19">
        <v>5</v>
      </c>
      <c r="G2679" t="s">
        <v>1</v>
      </c>
      <c r="H2679" s="5">
        <v>5</v>
      </c>
      <c r="I2679" t="s">
        <v>504</v>
      </c>
      <c r="J2679" s="15" t="str">
        <f t="shared" si="132"/>
        <v>2-5A-5</v>
      </c>
      <c r="K2679">
        <f>INDEX(FamilyPlateData!I:I,MATCH(I2679,FamilyPlateData!H:H,0))</f>
        <v>3</v>
      </c>
      <c r="L2679" t="str">
        <f>INDEX(FamilyPlateData!J:J,MATCH(I2679,FamilyPlateData!H:H,0))</f>
        <v>n/a</v>
      </c>
      <c r="M2679">
        <v>0</v>
      </c>
      <c r="N2679">
        <v>0</v>
      </c>
      <c r="O2679">
        <f>IF(_xlfn.IFNA(INDEX(ShrinkageData!H:H,MATCH(J2679,ShrinkageData!H:H,0)), 0) = 0, 0, 1)</f>
        <v>0</v>
      </c>
      <c r="P2679">
        <v>0</v>
      </c>
      <c r="Q2679">
        <f t="shared" si="133"/>
        <v>0</v>
      </c>
      <c r="R2679" s="1" t="s">
        <v>921</v>
      </c>
      <c r="S2679" s="16">
        <f t="shared" si="134"/>
        <v>0</v>
      </c>
    </row>
    <row r="2680" spans="1:19" hidden="1" x14ac:dyDescent="0.2">
      <c r="A2680" t="str">
        <f>INDEX(FamilyPlateData!$A:$A,MATCH($I2680,FamilyPlateData!$H:$H,0))</f>
        <v>F03M03</v>
      </c>
      <c r="B2680" t="str">
        <f>INDEX(FamilyPlateData!$C:$C,MATCH($I2680,FamilyPlateData!$H:$H,0))</f>
        <v>03</v>
      </c>
      <c r="C2680" t="str">
        <f>INDEX(FamilyPlateData!$D:$D,MATCH($I2680,FamilyPlateData!$H:$H,0))</f>
        <v>03</v>
      </c>
      <c r="D2680">
        <f>INDEX(FamilyPlateData!$B:$B,MATCH($I2680,FamilyPlateData!$H:$H,0))</f>
        <v>1</v>
      </c>
      <c r="E2680">
        <v>2</v>
      </c>
      <c r="F2680" s="19">
        <v>5</v>
      </c>
      <c r="G2680" t="s">
        <v>1</v>
      </c>
      <c r="H2680" s="5">
        <v>6</v>
      </c>
      <c r="I2680" t="s">
        <v>504</v>
      </c>
      <c r="J2680" s="15" t="str">
        <f t="shared" si="132"/>
        <v>2-5A-6</v>
      </c>
      <c r="K2680">
        <f>INDEX(FamilyPlateData!I:I,MATCH(I2680,FamilyPlateData!H:H,0))</f>
        <v>3</v>
      </c>
      <c r="L2680" t="str">
        <f>INDEX(FamilyPlateData!J:J,MATCH(I2680,FamilyPlateData!H:H,0))</f>
        <v>n/a</v>
      </c>
      <c r="M2680">
        <v>0</v>
      </c>
      <c r="N2680">
        <v>0</v>
      </c>
      <c r="O2680">
        <f>IF(_xlfn.IFNA(INDEX(ShrinkageData!H:H,MATCH(J2680,ShrinkageData!H:H,0)), 0) = 0, 0, 1)</f>
        <v>0</v>
      </c>
      <c r="P2680">
        <v>0</v>
      </c>
      <c r="Q2680">
        <f t="shared" si="133"/>
        <v>0</v>
      </c>
      <c r="R2680" s="1" t="s">
        <v>921</v>
      </c>
      <c r="S2680" s="16">
        <f t="shared" si="134"/>
        <v>0</v>
      </c>
    </row>
    <row r="2681" spans="1:19" hidden="1" x14ac:dyDescent="0.2">
      <c r="A2681" t="str">
        <f>INDEX(FamilyPlateData!$A:$A,MATCH($I2681,FamilyPlateData!$H:$H,0))</f>
        <v>F03M03</v>
      </c>
      <c r="B2681" t="str">
        <f>INDEX(FamilyPlateData!$C:$C,MATCH($I2681,FamilyPlateData!$H:$H,0))</f>
        <v>03</v>
      </c>
      <c r="C2681" t="str">
        <f>INDEX(FamilyPlateData!$D:$D,MATCH($I2681,FamilyPlateData!$H:$H,0))</f>
        <v>03</v>
      </c>
      <c r="D2681">
        <f>INDEX(FamilyPlateData!$B:$B,MATCH($I2681,FamilyPlateData!$H:$H,0))</f>
        <v>1</v>
      </c>
      <c r="E2681">
        <v>2</v>
      </c>
      <c r="F2681" s="19">
        <v>5</v>
      </c>
      <c r="G2681" t="s">
        <v>2</v>
      </c>
      <c r="H2681" s="5">
        <v>1</v>
      </c>
      <c r="I2681" t="s">
        <v>505</v>
      </c>
      <c r="J2681" s="15" t="str">
        <f t="shared" si="132"/>
        <v>2-5B-1</v>
      </c>
      <c r="K2681">
        <f>INDEX(FamilyPlateData!I:I,MATCH(I2681,FamilyPlateData!H:H,0))</f>
        <v>3</v>
      </c>
      <c r="L2681" t="str">
        <f>INDEX(FamilyPlateData!J:J,MATCH(I2681,FamilyPlateData!H:H,0))</f>
        <v>n/a</v>
      </c>
      <c r="M2681">
        <v>0</v>
      </c>
      <c r="N2681">
        <v>0</v>
      </c>
      <c r="O2681">
        <f>IF(_xlfn.IFNA(INDEX(ShrinkageData!H:H,MATCH(J2681,ShrinkageData!H:H,0)), 0) = 0, 0, 1)</f>
        <v>0</v>
      </c>
      <c r="P2681">
        <v>0</v>
      </c>
      <c r="Q2681">
        <f t="shared" si="133"/>
        <v>0</v>
      </c>
      <c r="R2681" s="1" t="s">
        <v>921</v>
      </c>
      <c r="S2681" s="16">
        <f t="shared" si="134"/>
        <v>0</v>
      </c>
    </row>
    <row r="2682" spans="1:19" hidden="1" x14ac:dyDescent="0.2">
      <c r="A2682" t="str">
        <f>INDEX(FamilyPlateData!$A:$A,MATCH($I2682,FamilyPlateData!$H:$H,0))</f>
        <v>F03M03</v>
      </c>
      <c r="B2682" t="str">
        <f>INDEX(FamilyPlateData!$C:$C,MATCH($I2682,FamilyPlateData!$H:$H,0))</f>
        <v>03</v>
      </c>
      <c r="C2682" t="str">
        <f>INDEX(FamilyPlateData!$D:$D,MATCH($I2682,FamilyPlateData!$H:$H,0))</f>
        <v>03</v>
      </c>
      <c r="D2682">
        <f>INDEX(FamilyPlateData!$B:$B,MATCH($I2682,FamilyPlateData!$H:$H,0))</f>
        <v>1</v>
      </c>
      <c r="E2682">
        <v>2</v>
      </c>
      <c r="F2682" s="19">
        <v>5</v>
      </c>
      <c r="G2682" t="s">
        <v>2</v>
      </c>
      <c r="H2682" s="5">
        <v>2</v>
      </c>
      <c r="I2682" t="s">
        <v>505</v>
      </c>
      <c r="J2682" s="15" t="str">
        <f t="shared" si="132"/>
        <v>2-5B-2</v>
      </c>
      <c r="K2682">
        <f>INDEX(FamilyPlateData!I:I,MATCH(I2682,FamilyPlateData!H:H,0))</f>
        <v>3</v>
      </c>
      <c r="L2682" t="str">
        <f>INDEX(FamilyPlateData!J:J,MATCH(I2682,FamilyPlateData!H:H,0))</f>
        <v>n/a</v>
      </c>
      <c r="M2682">
        <v>0</v>
      </c>
      <c r="N2682">
        <v>0</v>
      </c>
      <c r="O2682">
        <f>IF(_xlfn.IFNA(INDEX(ShrinkageData!H:H,MATCH(J2682,ShrinkageData!H:H,0)), 0) = 0, 0, 1)</f>
        <v>0</v>
      </c>
      <c r="P2682">
        <v>0</v>
      </c>
      <c r="Q2682">
        <f t="shared" si="133"/>
        <v>0</v>
      </c>
      <c r="R2682" s="1" t="s">
        <v>921</v>
      </c>
      <c r="S2682" s="16">
        <f t="shared" si="134"/>
        <v>0</v>
      </c>
    </row>
    <row r="2683" spans="1:19" hidden="1" x14ac:dyDescent="0.2">
      <c r="A2683" t="str">
        <f>INDEX(FamilyPlateData!$A:$A,MATCH($I2683,FamilyPlateData!$H:$H,0))</f>
        <v>F03M03</v>
      </c>
      <c r="B2683" t="str">
        <f>INDEX(FamilyPlateData!$C:$C,MATCH($I2683,FamilyPlateData!$H:$H,0))</f>
        <v>03</v>
      </c>
      <c r="C2683" t="str">
        <f>INDEX(FamilyPlateData!$D:$D,MATCH($I2683,FamilyPlateData!$H:$H,0))</f>
        <v>03</v>
      </c>
      <c r="D2683">
        <f>INDEX(FamilyPlateData!$B:$B,MATCH($I2683,FamilyPlateData!$H:$H,0))</f>
        <v>1</v>
      </c>
      <c r="E2683">
        <v>2</v>
      </c>
      <c r="F2683" s="19">
        <v>5</v>
      </c>
      <c r="G2683" t="s">
        <v>2</v>
      </c>
      <c r="H2683" s="5">
        <v>3</v>
      </c>
      <c r="I2683" t="s">
        <v>505</v>
      </c>
      <c r="J2683" s="15" t="str">
        <f t="shared" si="132"/>
        <v>2-5B-3</v>
      </c>
      <c r="K2683">
        <f>INDEX(FamilyPlateData!I:I,MATCH(I2683,FamilyPlateData!H:H,0))</f>
        <v>3</v>
      </c>
      <c r="L2683" t="str">
        <f>INDEX(FamilyPlateData!J:J,MATCH(I2683,FamilyPlateData!H:H,0))</f>
        <v>n/a</v>
      </c>
      <c r="M2683">
        <v>0</v>
      </c>
      <c r="N2683">
        <v>0</v>
      </c>
      <c r="O2683">
        <f>IF(_xlfn.IFNA(INDEX(ShrinkageData!H:H,MATCH(J2683,ShrinkageData!H:H,0)), 0) = 0, 0, 1)</f>
        <v>0</v>
      </c>
      <c r="P2683">
        <v>0</v>
      </c>
      <c r="Q2683">
        <f t="shared" si="133"/>
        <v>0</v>
      </c>
      <c r="R2683" s="1" t="s">
        <v>921</v>
      </c>
      <c r="S2683" s="16">
        <f t="shared" si="134"/>
        <v>0</v>
      </c>
    </row>
    <row r="2684" spans="1:19" hidden="1" x14ac:dyDescent="0.2">
      <c r="A2684" t="str">
        <f>INDEX(FamilyPlateData!$A:$A,MATCH($I2684,FamilyPlateData!$H:$H,0))</f>
        <v>F03M03</v>
      </c>
      <c r="B2684" t="str">
        <f>INDEX(FamilyPlateData!$C:$C,MATCH($I2684,FamilyPlateData!$H:$H,0))</f>
        <v>03</v>
      </c>
      <c r="C2684" t="str">
        <f>INDEX(FamilyPlateData!$D:$D,MATCH($I2684,FamilyPlateData!$H:$H,0))</f>
        <v>03</v>
      </c>
      <c r="D2684">
        <f>INDEX(FamilyPlateData!$B:$B,MATCH($I2684,FamilyPlateData!$H:$H,0))</f>
        <v>1</v>
      </c>
      <c r="E2684">
        <v>2</v>
      </c>
      <c r="F2684" s="19">
        <v>5</v>
      </c>
      <c r="G2684" t="s">
        <v>2</v>
      </c>
      <c r="H2684" s="5">
        <v>4</v>
      </c>
      <c r="I2684" t="s">
        <v>505</v>
      </c>
      <c r="J2684" s="15" t="str">
        <f t="shared" si="132"/>
        <v>2-5B-4</v>
      </c>
      <c r="K2684">
        <f>INDEX(FamilyPlateData!I:I,MATCH(I2684,FamilyPlateData!H:H,0))</f>
        <v>3</v>
      </c>
      <c r="L2684" t="str">
        <f>INDEX(FamilyPlateData!J:J,MATCH(I2684,FamilyPlateData!H:H,0))</f>
        <v>n/a</v>
      </c>
      <c r="M2684">
        <v>0</v>
      </c>
      <c r="N2684">
        <v>0</v>
      </c>
      <c r="O2684">
        <f>IF(_xlfn.IFNA(INDEX(ShrinkageData!H:H,MATCH(J2684,ShrinkageData!H:H,0)), 0) = 0, 0, 1)</f>
        <v>0</v>
      </c>
      <c r="P2684">
        <v>0</v>
      </c>
      <c r="Q2684">
        <f t="shared" si="133"/>
        <v>0</v>
      </c>
      <c r="R2684" s="1" t="s">
        <v>921</v>
      </c>
      <c r="S2684" s="16">
        <f t="shared" si="134"/>
        <v>0</v>
      </c>
    </row>
    <row r="2685" spans="1:19" hidden="1" x14ac:dyDescent="0.2">
      <c r="A2685" t="str">
        <f>INDEX(FamilyPlateData!$A:$A,MATCH($I2685,FamilyPlateData!$H:$H,0))</f>
        <v>F03M03</v>
      </c>
      <c r="B2685" t="str">
        <f>INDEX(FamilyPlateData!$C:$C,MATCH($I2685,FamilyPlateData!$H:$H,0))</f>
        <v>03</v>
      </c>
      <c r="C2685" t="str">
        <f>INDEX(FamilyPlateData!$D:$D,MATCH($I2685,FamilyPlateData!$H:$H,0))</f>
        <v>03</v>
      </c>
      <c r="D2685">
        <f>INDEX(FamilyPlateData!$B:$B,MATCH($I2685,FamilyPlateData!$H:$H,0))</f>
        <v>1</v>
      </c>
      <c r="E2685">
        <v>2</v>
      </c>
      <c r="F2685" s="19">
        <v>5</v>
      </c>
      <c r="G2685" t="s">
        <v>2</v>
      </c>
      <c r="H2685" s="5">
        <v>5</v>
      </c>
      <c r="I2685" t="s">
        <v>505</v>
      </c>
      <c r="J2685" s="15" t="str">
        <f t="shared" si="132"/>
        <v>2-5B-5</v>
      </c>
      <c r="K2685">
        <f>INDEX(FamilyPlateData!I:I,MATCH(I2685,FamilyPlateData!H:H,0))</f>
        <v>3</v>
      </c>
      <c r="L2685" t="str">
        <f>INDEX(FamilyPlateData!J:J,MATCH(I2685,FamilyPlateData!H:H,0))</f>
        <v>n/a</v>
      </c>
      <c r="M2685">
        <v>0</v>
      </c>
      <c r="N2685">
        <v>0</v>
      </c>
      <c r="O2685">
        <f>IF(_xlfn.IFNA(INDEX(ShrinkageData!H:H,MATCH(J2685,ShrinkageData!H:H,0)), 0) = 0, 0, 1)</f>
        <v>0</v>
      </c>
      <c r="P2685">
        <v>0</v>
      </c>
      <c r="Q2685">
        <f t="shared" si="133"/>
        <v>0</v>
      </c>
      <c r="R2685" s="1" t="s">
        <v>921</v>
      </c>
      <c r="S2685" s="16">
        <f t="shared" si="134"/>
        <v>0</v>
      </c>
    </row>
    <row r="2686" spans="1:19" hidden="1" x14ac:dyDescent="0.2">
      <c r="A2686" t="str">
        <f>INDEX(FamilyPlateData!$A:$A,MATCH($I2686,FamilyPlateData!$H:$H,0))</f>
        <v>F03M03</v>
      </c>
      <c r="B2686" t="str">
        <f>INDEX(FamilyPlateData!$C:$C,MATCH($I2686,FamilyPlateData!$H:$H,0))</f>
        <v>03</v>
      </c>
      <c r="C2686" t="str">
        <f>INDEX(FamilyPlateData!$D:$D,MATCH($I2686,FamilyPlateData!$H:$H,0))</f>
        <v>03</v>
      </c>
      <c r="D2686">
        <f>INDEX(FamilyPlateData!$B:$B,MATCH($I2686,FamilyPlateData!$H:$H,0))</f>
        <v>1</v>
      </c>
      <c r="E2686">
        <v>2</v>
      </c>
      <c r="F2686" s="19">
        <v>5</v>
      </c>
      <c r="G2686" t="s">
        <v>2</v>
      </c>
      <c r="H2686" s="5">
        <v>6</v>
      </c>
      <c r="I2686" t="s">
        <v>505</v>
      </c>
      <c r="J2686" s="15" t="str">
        <f t="shared" si="132"/>
        <v>2-5B-6</v>
      </c>
      <c r="K2686">
        <f>INDEX(FamilyPlateData!I:I,MATCH(I2686,FamilyPlateData!H:H,0))</f>
        <v>3</v>
      </c>
      <c r="L2686" t="str">
        <f>INDEX(FamilyPlateData!J:J,MATCH(I2686,FamilyPlateData!H:H,0))</f>
        <v>n/a</v>
      </c>
      <c r="M2686">
        <v>0</v>
      </c>
      <c r="N2686">
        <v>0</v>
      </c>
      <c r="O2686">
        <f>IF(_xlfn.IFNA(INDEX(ShrinkageData!H:H,MATCH(J2686,ShrinkageData!H:H,0)), 0) = 0, 0, 1)</f>
        <v>0</v>
      </c>
      <c r="P2686">
        <v>0</v>
      </c>
      <c r="Q2686">
        <f t="shared" si="133"/>
        <v>0</v>
      </c>
      <c r="R2686" s="1" t="s">
        <v>921</v>
      </c>
      <c r="S2686" s="16">
        <f t="shared" si="134"/>
        <v>0</v>
      </c>
    </row>
    <row r="2687" spans="1:19" hidden="1" x14ac:dyDescent="0.2">
      <c r="A2687" t="str">
        <f>INDEX(FamilyPlateData!$A:$A,MATCH($I2687,FamilyPlateData!$H:$H,0))</f>
        <v>F02M03</v>
      </c>
      <c r="B2687" t="str">
        <f>INDEX(FamilyPlateData!$C:$C,MATCH($I2687,FamilyPlateData!$H:$H,0))</f>
        <v>02</v>
      </c>
      <c r="C2687" t="str">
        <f>INDEX(FamilyPlateData!$D:$D,MATCH($I2687,FamilyPlateData!$H:$H,0))</f>
        <v>03</v>
      </c>
      <c r="D2687">
        <f>INDEX(FamilyPlateData!$B:$B,MATCH($I2687,FamilyPlateData!$H:$H,0))</f>
        <v>1</v>
      </c>
      <c r="E2687">
        <v>2</v>
      </c>
      <c r="F2687" s="19">
        <v>5</v>
      </c>
      <c r="G2687" t="s">
        <v>3</v>
      </c>
      <c r="H2687" s="5">
        <v>1</v>
      </c>
      <c r="I2687" t="s">
        <v>506</v>
      </c>
      <c r="J2687" s="15" t="str">
        <f t="shared" si="132"/>
        <v>2-5C-1</v>
      </c>
      <c r="K2687">
        <f>INDEX(FamilyPlateData!I:I,MATCH(I2687,FamilyPlateData!H:H,0))</f>
        <v>3</v>
      </c>
      <c r="L2687" t="str">
        <f>INDEX(FamilyPlateData!J:J,MATCH(I2687,FamilyPlateData!H:H,0))</f>
        <v>B2</v>
      </c>
      <c r="M2687">
        <v>1</v>
      </c>
      <c r="N2687">
        <v>1</v>
      </c>
      <c r="O2687">
        <f>IF(_xlfn.IFNA(INDEX(ShrinkageData!H:H,MATCH(J2687,ShrinkageData!H:H,0)), 0) = 0, 0, 1)</f>
        <v>0</v>
      </c>
      <c r="P2687">
        <v>0</v>
      </c>
      <c r="Q2687">
        <f t="shared" si="133"/>
        <v>1</v>
      </c>
      <c r="R2687" s="1">
        <v>43550</v>
      </c>
      <c r="S2687" s="16">
        <f t="shared" si="134"/>
        <v>113</v>
      </c>
    </row>
    <row r="2688" spans="1:19" hidden="1" x14ac:dyDescent="0.2">
      <c r="A2688" t="str">
        <f>INDEX(FamilyPlateData!$A:$A,MATCH($I2688,FamilyPlateData!$H:$H,0))</f>
        <v>F02M03</v>
      </c>
      <c r="B2688" t="str">
        <f>INDEX(FamilyPlateData!$C:$C,MATCH($I2688,FamilyPlateData!$H:$H,0))</f>
        <v>02</v>
      </c>
      <c r="C2688" t="str">
        <f>INDEX(FamilyPlateData!$D:$D,MATCH($I2688,FamilyPlateData!$H:$H,0))</f>
        <v>03</v>
      </c>
      <c r="D2688">
        <f>INDEX(FamilyPlateData!$B:$B,MATCH($I2688,FamilyPlateData!$H:$H,0))</f>
        <v>1</v>
      </c>
      <c r="E2688">
        <v>2</v>
      </c>
      <c r="F2688" s="19">
        <v>5</v>
      </c>
      <c r="G2688" t="s">
        <v>3</v>
      </c>
      <c r="H2688" s="5">
        <v>2</v>
      </c>
      <c r="I2688" t="s">
        <v>506</v>
      </c>
      <c r="J2688" s="15" t="str">
        <f t="shared" ref="J2688:J2751" si="135">CONCATENATE(I2688,"-",H2688)</f>
        <v>2-5C-2</v>
      </c>
      <c r="K2688">
        <f>INDEX(FamilyPlateData!I:I,MATCH(I2688,FamilyPlateData!H:H,0))</f>
        <v>3</v>
      </c>
      <c r="L2688" t="str">
        <f>INDEX(FamilyPlateData!J:J,MATCH(I2688,FamilyPlateData!H:H,0))</f>
        <v>B2</v>
      </c>
      <c r="M2688">
        <v>1</v>
      </c>
      <c r="N2688">
        <v>1</v>
      </c>
      <c r="O2688">
        <f>IF(_xlfn.IFNA(INDEX(ShrinkageData!H:H,MATCH(J2688,ShrinkageData!H:H,0)), 0) = 0, 0, 1)</f>
        <v>1</v>
      </c>
      <c r="P2688">
        <v>0</v>
      </c>
      <c r="Q2688">
        <f t="shared" si="133"/>
        <v>0</v>
      </c>
      <c r="R2688" s="1">
        <v>43542</v>
      </c>
      <c r="S2688" s="16">
        <f t="shared" si="134"/>
        <v>105</v>
      </c>
    </row>
    <row r="2689" spans="1:19" hidden="1" x14ac:dyDescent="0.2">
      <c r="A2689" t="str">
        <f>INDEX(FamilyPlateData!$A:$A,MATCH($I2689,FamilyPlateData!$H:$H,0))</f>
        <v>F02M03</v>
      </c>
      <c r="B2689" t="str">
        <f>INDEX(FamilyPlateData!$C:$C,MATCH($I2689,FamilyPlateData!$H:$H,0))</f>
        <v>02</v>
      </c>
      <c r="C2689" t="str">
        <f>INDEX(FamilyPlateData!$D:$D,MATCH($I2689,FamilyPlateData!$H:$H,0))</f>
        <v>03</v>
      </c>
      <c r="D2689">
        <f>INDEX(FamilyPlateData!$B:$B,MATCH($I2689,FamilyPlateData!$H:$H,0))</f>
        <v>1</v>
      </c>
      <c r="E2689">
        <v>2</v>
      </c>
      <c r="F2689" s="19">
        <v>5</v>
      </c>
      <c r="G2689" t="s">
        <v>3</v>
      </c>
      <c r="H2689" s="5">
        <v>3</v>
      </c>
      <c r="I2689" t="s">
        <v>506</v>
      </c>
      <c r="J2689" s="15" t="str">
        <f t="shared" si="135"/>
        <v>2-5C-3</v>
      </c>
      <c r="K2689">
        <f>INDEX(FamilyPlateData!I:I,MATCH(I2689,FamilyPlateData!H:H,0))</f>
        <v>3</v>
      </c>
      <c r="L2689" t="str">
        <f>INDEX(FamilyPlateData!J:J,MATCH(I2689,FamilyPlateData!H:H,0))</f>
        <v>B2</v>
      </c>
      <c r="M2689">
        <v>1</v>
      </c>
      <c r="N2689">
        <v>1</v>
      </c>
      <c r="O2689">
        <f>IF(_xlfn.IFNA(INDEX(ShrinkageData!H:H,MATCH(J2689,ShrinkageData!H:H,0)), 0) = 0, 0, 1)</f>
        <v>1</v>
      </c>
      <c r="P2689">
        <v>0</v>
      </c>
      <c r="Q2689">
        <f t="shared" si="133"/>
        <v>0</v>
      </c>
      <c r="R2689" s="1">
        <v>43538</v>
      </c>
      <c r="S2689" s="16">
        <f t="shared" si="134"/>
        <v>101</v>
      </c>
    </row>
    <row r="2690" spans="1:19" hidden="1" x14ac:dyDescent="0.2">
      <c r="A2690" t="str">
        <f>INDEX(FamilyPlateData!$A:$A,MATCH($I2690,FamilyPlateData!$H:$H,0))</f>
        <v>F02M03</v>
      </c>
      <c r="B2690" t="str">
        <f>INDEX(FamilyPlateData!$C:$C,MATCH($I2690,FamilyPlateData!$H:$H,0))</f>
        <v>02</v>
      </c>
      <c r="C2690" t="str">
        <f>INDEX(FamilyPlateData!$D:$D,MATCH($I2690,FamilyPlateData!$H:$H,0))</f>
        <v>03</v>
      </c>
      <c r="D2690">
        <f>INDEX(FamilyPlateData!$B:$B,MATCH($I2690,FamilyPlateData!$H:$H,0))</f>
        <v>1</v>
      </c>
      <c r="E2690">
        <v>2</v>
      </c>
      <c r="F2690" s="19">
        <v>5</v>
      </c>
      <c r="G2690" t="s">
        <v>3</v>
      </c>
      <c r="H2690" s="5">
        <v>4</v>
      </c>
      <c r="I2690" t="s">
        <v>506</v>
      </c>
      <c r="J2690" s="15" t="str">
        <f t="shared" si="135"/>
        <v>2-5C-4</v>
      </c>
      <c r="K2690">
        <f>INDEX(FamilyPlateData!I:I,MATCH(I2690,FamilyPlateData!H:H,0))</f>
        <v>3</v>
      </c>
      <c r="L2690" t="str">
        <f>INDEX(FamilyPlateData!J:J,MATCH(I2690,FamilyPlateData!H:H,0))</f>
        <v>B2</v>
      </c>
      <c r="M2690">
        <v>1</v>
      </c>
      <c r="N2690">
        <v>1</v>
      </c>
      <c r="O2690">
        <f>IF(_xlfn.IFNA(INDEX(ShrinkageData!H:H,MATCH(J2690,ShrinkageData!H:H,0)), 0) = 0, 0, 1)</f>
        <v>1</v>
      </c>
      <c r="P2690">
        <v>0</v>
      </c>
      <c r="Q2690">
        <f t="shared" si="133"/>
        <v>0</v>
      </c>
      <c r="R2690" s="1">
        <v>43538</v>
      </c>
      <c r="S2690" s="16">
        <f t="shared" si="134"/>
        <v>101</v>
      </c>
    </row>
    <row r="2691" spans="1:19" hidden="1" x14ac:dyDescent="0.2">
      <c r="A2691" t="str">
        <f>INDEX(FamilyPlateData!$A:$A,MATCH($I2691,FamilyPlateData!$H:$H,0))</f>
        <v>F02M03</v>
      </c>
      <c r="B2691" t="str">
        <f>INDEX(FamilyPlateData!$C:$C,MATCH($I2691,FamilyPlateData!$H:$H,0))</f>
        <v>02</v>
      </c>
      <c r="C2691" t="str">
        <f>INDEX(FamilyPlateData!$D:$D,MATCH($I2691,FamilyPlateData!$H:$H,0))</f>
        <v>03</v>
      </c>
      <c r="D2691">
        <f>INDEX(FamilyPlateData!$B:$B,MATCH($I2691,FamilyPlateData!$H:$H,0))</f>
        <v>1</v>
      </c>
      <c r="E2691">
        <v>2</v>
      </c>
      <c r="F2691" s="19">
        <v>5</v>
      </c>
      <c r="G2691" t="s">
        <v>3</v>
      </c>
      <c r="H2691" s="5">
        <v>5</v>
      </c>
      <c r="I2691" t="s">
        <v>506</v>
      </c>
      <c r="J2691" s="15" t="str">
        <f t="shared" si="135"/>
        <v>2-5C-5</v>
      </c>
      <c r="K2691">
        <f>INDEX(FamilyPlateData!I:I,MATCH(I2691,FamilyPlateData!H:H,0))</f>
        <v>3</v>
      </c>
      <c r="L2691" t="str">
        <f>INDEX(FamilyPlateData!J:J,MATCH(I2691,FamilyPlateData!H:H,0))</f>
        <v>B2</v>
      </c>
      <c r="M2691">
        <v>1</v>
      </c>
      <c r="N2691">
        <v>1</v>
      </c>
      <c r="O2691">
        <f>IF(_xlfn.IFNA(INDEX(ShrinkageData!H:H,MATCH(J2691,ShrinkageData!H:H,0)), 0) = 0, 0, 1)</f>
        <v>0</v>
      </c>
      <c r="P2691">
        <v>0</v>
      </c>
      <c r="Q2691">
        <f t="shared" ref="Q2691:Q2754" si="136">IF(AND(M2691=1,N2691=1,O2691=0,P2691=0),1,0)</f>
        <v>1</v>
      </c>
      <c r="R2691" s="1">
        <v>43546</v>
      </c>
      <c r="S2691" s="16">
        <f t="shared" ref="S2691:S2754" si="137">IF(AND(R2691 &lt;&gt; "", R2691 &lt;&gt; "n/a"), R2691-DATE(2018,12,3), 0)</f>
        <v>109</v>
      </c>
    </row>
    <row r="2692" spans="1:19" hidden="1" x14ac:dyDescent="0.2">
      <c r="A2692" t="str">
        <f>INDEX(FamilyPlateData!$A:$A,MATCH($I2692,FamilyPlateData!$H:$H,0))</f>
        <v>F02M03</v>
      </c>
      <c r="B2692" t="str">
        <f>INDEX(FamilyPlateData!$C:$C,MATCH($I2692,FamilyPlateData!$H:$H,0))</f>
        <v>02</v>
      </c>
      <c r="C2692" t="str">
        <f>INDEX(FamilyPlateData!$D:$D,MATCH($I2692,FamilyPlateData!$H:$H,0))</f>
        <v>03</v>
      </c>
      <c r="D2692">
        <f>INDEX(FamilyPlateData!$B:$B,MATCH($I2692,FamilyPlateData!$H:$H,0))</f>
        <v>1</v>
      </c>
      <c r="E2692">
        <v>2</v>
      </c>
      <c r="F2692" s="19">
        <v>5</v>
      </c>
      <c r="G2692" t="s">
        <v>3</v>
      </c>
      <c r="H2692" s="5">
        <v>6</v>
      </c>
      <c r="I2692" t="s">
        <v>506</v>
      </c>
      <c r="J2692" s="15" t="str">
        <f t="shared" si="135"/>
        <v>2-5C-6</v>
      </c>
      <c r="K2692">
        <f>INDEX(FamilyPlateData!I:I,MATCH(I2692,FamilyPlateData!H:H,0))</f>
        <v>3</v>
      </c>
      <c r="L2692" t="str">
        <f>INDEX(FamilyPlateData!J:J,MATCH(I2692,FamilyPlateData!H:H,0))</f>
        <v>B2</v>
      </c>
      <c r="M2692">
        <v>1</v>
      </c>
      <c r="N2692">
        <v>1</v>
      </c>
      <c r="O2692">
        <f>IF(_xlfn.IFNA(INDEX(ShrinkageData!H:H,MATCH(J2692,ShrinkageData!H:H,0)), 0) = 0, 0, 1)</f>
        <v>0</v>
      </c>
      <c r="P2692">
        <v>0</v>
      </c>
      <c r="Q2692">
        <f t="shared" si="136"/>
        <v>1</v>
      </c>
      <c r="R2692" s="1">
        <v>43552</v>
      </c>
      <c r="S2692" s="16">
        <f t="shared" si="137"/>
        <v>115</v>
      </c>
    </row>
    <row r="2693" spans="1:19" hidden="1" x14ac:dyDescent="0.2">
      <c r="A2693" t="str">
        <f>INDEX(FamilyPlateData!$A:$A,MATCH($I2693,FamilyPlateData!$H:$H,0))</f>
        <v>F02M03</v>
      </c>
      <c r="B2693" t="str">
        <f>INDEX(FamilyPlateData!$C:$C,MATCH($I2693,FamilyPlateData!$H:$H,0))</f>
        <v>02</v>
      </c>
      <c r="C2693" t="str">
        <f>INDEX(FamilyPlateData!$D:$D,MATCH($I2693,FamilyPlateData!$H:$H,0))</f>
        <v>03</v>
      </c>
      <c r="D2693">
        <f>INDEX(FamilyPlateData!$B:$B,MATCH($I2693,FamilyPlateData!$H:$H,0))</f>
        <v>1</v>
      </c>
      <c r="E2693">
        <v>2</v>
      </c>
      <c r="F2693" s="19">
        <v>5</v>
      </c>
      <c r="G2693" t="s">
        <v>4</v>
      </c>
      <c r="H2693" s="5">
        <v>1</v>
      </c>
      <c r="I2693" t="s">
        <v>507</v>
      </c>
      <c r="J2693" s="15" t="str">
        <f t="shared" si="135"/>
        <v>2-5D-1</v>
      </c>
      <c r="K2693">
        <f>INDEX(FamilyPlateData!I:I,MATCH(I2693,FamilyPlateData!H:H,0))</f>
        <v>3</v>
      </c>
      <c r="L2693" t="str">
        <f>INDEX(FamilyPlateData!J:J,MATCH(I2693,FamilyPlateData!H:H,0))</f>
        <v>B2</v>
      </c>
      <c r="M2693">
        <v>1</v>
      </c>
      <c r="N2693">
        <v>1</v>
      </c>
      <c r="O2693">
        <f>IF(_xlfn.IFNA(INDEX(ShrinkageData!H:H,MATCH(J2693,ShrinkageData!H:H,0)), 0) = 0, 0, 1)</f>
        <v>1</v>
      </c>
      <c r="P2693">
        <v>0</v>
      </c>
      <c r="Q2693">
        <f t="shared" si="136"/>
        <v>0</v>
      </c>
      <c r="R2693" s="1">
        <v>43540</v>
      </c>
      <c r="S2693" s="16">
        <f t="shared" si="137"/>
        <v>103</v>
      </c>
    </row>
    <row r="2694" spans="1:19" hidden="1" x14ac:dyDescent="0.2">
      <c r="A2694" t="str">
        <f>INDEX(FamilyPlateData!$A:$A,MATCH($I2694,FamilyPlateData!$H:$H,0))</f>
        <v>F02M03</v>
      </c>
      <c r="B2694" t="str">
        <f>INDEX(FamilyPlateData!$C:$C,MATCH($I2694,FamilyPlateData!$H:$H,0))</f>
        <v>02</v>
      </c>
      <c r="C2694" t="str">
        <f>INDEX(FamilyPlateData!$D:$D,MATCH($I2694,FamilyPlateData!$H:$H,0))</f>
        <v>03</v>
      </c>
      <c r="D2694">
        <f>INDEX(FamilyPlateData!$B:$B,MATCH($I2694,FamilyPlateData!$H:$H,0))</f>
        <v>1</v>
      </c>
      <c r="E2694">
        <v>2</v>
      </c>
      <c r="F2694" s="19">
        <v>5</v>
      </c>
      <c r="G2694" t="s">
        <v>4</v>
      </c>
      <c r="H2694" s="5">
        <v>2</v>
      </c>
      <c r="I2694" t="s">
        <v>507</v>
      </c>
      <c r="J2694" s="15" t="str">
        <f t="shared" si="135"/>
        <v>2-5D-2</v>
      </c>
      <c r="K2694">
        <f>INDEX(FamilyPlateData!I:I,MATCH(I2694,FamilyPlateData!H:H,0))</f>
        <v>3</v>
      </c>
      <c r="L2694" t="str">
        <f>INDEX(FamilyPlateData!J:J,MATCH(I2694,FamilyPlateData!H:H,0))</f>
        <v>B2</v>
      </c>
      <c r="M2694">
        <v>1</v>
      </c>
      <c r="N2694">
        <v>1</v>
      </c>
      <c r="O2694">
        <f>IF(_xlfn.IFNA(INDEX(ShrinkageData!H:H,MATCH(J2694,ShrinkageData!H:H,0)), 0) = 0, 0, 1)</f>
        <v>0</v>
      </c>
      <c r="P2694">
        <v>0</v>
      </c>
      <c r="Q2694">
        <f t="shared" si="136"/>
        <v>1</v>
      </c>
      <c r="R2694" s="1">
        <v>43550</v>
      </c>
      <c r="S2694" s="16">
        <f t="shared" si="137"/>
        <v>113</v>
      </c>
    </row>
    <row r="2695" spans="1:19" hidden="1" x14ac:dyDescent="0.2">
      <c r="A2695" t="str">
        <f>INDEX(FamilyPlateData!$A:$A,MATCH($I2695,FamilyPlateData!$H:$H,0))</f>
        <v>F02M03</v>
      </c>
      <c r="B2695" t="str">
        <f>INDEX(FamilyPlateData!$C:$C,MATCH($I2695,FamilyPlateData!$H:$H,0))</f>
        <v>02</v>
      </c>
      <c r="C2695" t="str">
        <f>INDEX(FamilyPlateData!$D:$D,MATCH($I2695,FamilyPlateData!$H:$H,0))</f>
        <v>03</v>
      </c>
      <c r="D2695">
        <f>INDEX(FamilyPlateData!$B:$B,MATCH($I2695,FamilyPlateData!$H:$H,0))</f>
        <v>1</v>
      </c>
      <c r="E2695">
        <v>2</v>
      </c>
      <c r="F2695" s="19">
        <v>5</v>
      </c>
      <c r="G2695" t="s">
        <v>4</v>
      </c>
      <c r="H2695" s="5">
        <v>3</v>
      </c>
      <c r="I2695" t="s">
        <v>507</v>
      </c>
      <c r="J2695" s="15" t="str">
        <f t="shared" si="135"/>
        <v>2-5D-3</v>
      </c>
      <c r="K2695">
        <f>INDEX(FamilyPlateData!I:I,MATCH(I2695,FamilyPlateData!H:H,0))</f>
        <v>3</v>
      </c>
      <c r="L2695" t="str">
        <f>INDEX(FamilyPlateData!J:J,MATCH(I2695,FamilyPlateData!H:H,0))</f>
        <v>B2</v>
      </c>
      <c r="M2695">
        <v>1</v>
      </c>
      <c r="N2695">
        <v>1</v>
      </c>
      <c r="O2695">
        <f>IF(_xlfn.IFNA(INDEX(ShrinkageData!H:H,MATCH(J2695,ShrinkageData!H:H,0)), 0) = 0, 0, 1)</f>
        <v>0</v>
      </c>
      <c r="P2695">
        <v>0</v>
      </c>
      <c r="Q2695">
        <f t="shared" si="136"/>
        <v>1</v>
      </c>
      <c r="R2695" s="1">
        <v>43546</v>
      </c>
      <c r="S2695" s="16">
        <f t="shared" si="137"/>
        <v>109</v>
      </c>
    </row>
    <row r="2696" spans="1:19" hidden="1" x14ac:dyDescent="0.2">
      <c r="A2696" t="str">
        <f>INDEX(FamilyPlateData!$A:$A,MATCH($I2696,FamilyPlateData!$H:$H,0))</f>
        <v>F02M03</v>
      </c>
      <c r="B2696" t="str">
        <f>INDEX(FamilyPlateData!$C:$C,MATCH($I2696,FamilyPlateData!$H:$H,0))</f>
        <v>02</v>
      </c>
      <c r="C2696" t="str">
        <f>INDEX(FamilyPlateData!$D:$D,MATCH($I2696,FamilyPlateData!$H:$H,0))</f>
        <v>03</v>
      </c>
      <c r="D2696">
        <f>INDEX(FamilyPlateData!$B:$B,MATCH($I2696,FamilyPlateData!$H:$H,0))</f>
        <v>1</v>
      </c>
      <c r="E2696">
        <v>2</v>
      </c>
      <c r="F2696" s="19">
        <v>5</v>
      </c>
      <c r="G2696" t="s">
        <v>4</v>
      </c>
      <c r="H2696" s="5">
        <v>4</v>
      </c>
      <c r="I2696" t="s">
        <v>507</v>
      </c>
      <c r="J2696" s="15" t="str">
        <f t="shared" si="135"/>
        <v>2-5D-4</v>
      </c>
      <c r="K2696">
        <f>INDEX(FamilyPlateData!I:I,MATCH(I2696,FamilyPlateData!H:H,0))</f>
        <v>3</v>
      </c>
      <c r="L2696" t="str">
        <f>INDEX(FamilyPlateData!J:J,MATCH(I2696,FamilyPlateData!H:H,0))</f>
        <v>B2</v>
      </c>
      <c r="M2696">
        <v>1</v>
      </c>
      <c r="N2696">
        <v>1</v>
      </c>
      <c r="O2696">
        <f>IF(_xlfn.IFNA(INDEX(ShrinkageData!H:H,MATCH(J2696,ShrinkageData!H:H,0)), 0) = 0, 0, 1)</f>
        <v>0</v>
      </c>
      <c r="P2696">
        <v>0</v>
      </c>
      <c r="Q2696">
        <f t="shared" si="136"/>
        <v>1</v>
      </c>
      <c r="R2696" s="1">
        <v>43542</v>
      </c>
      <c r="S2696" s="16">
        <f t="shared" si="137"/>
        <v>105</v>
      </c>
    </row>
    <row r="2697" spans="1:19" hidden="1" x14ac:dyDescent="0.2">
      <c r="A2697" t="str">
        <f>INDEX(FamilyPlateData!$A:$A,MATCH($I2697,FamilyPlateData!$H:$H,0))</f>
        <v>F02M03</v>
      </c>
      <c r="B2697" t="str">
        <f>INDEX(FamilyPlateData!$C:$C,MATCH($I2697,FamilyPlateData!$H:$H,0))</f>
        <v>02</v>
      </c>
      <c r="C2697" t="str">
        <f>INDEX(FamilyPlateData!$D:$D,MATCH($I2697,FamilyPlateData!$H:$H,0))</f>
        <v>03</v>
      </c>
      <c r="D2697">
        <f>INDEX(FamilyPlateData!$B:$B,MATCH($I2697,FamilyPlateData!$H:$H,0))</f>
        <v>1</v>
      </c>
      <c r="E2697">
        <v>2</v>
      </c>
      <c r="F2697" s="19">
        <v>5</v>
      </c>
      <c r="G2697" t="s">
        <v>4</v>
      </c>
      <c r="H2697" s="5">
        <v>5</v>
      </c>
      <c r="I2697" t="s">
        <v>507</v>
      </c>
      <c r="J2697" s="15" t="str">
        <f t="shared" si="135"/>
        <v>2-5D-5</v>
      </c>
      <c r="K2697">
        <f>INDEX(FamilyPlateData!I:I,MATCH(I2697,FamilyPlateData!H:H,0))</f>
        <v>3</v>
      </c>
      <c r="L2697" t="str">
        <f>INDEX(FamilyPlateData!J:J,MATCH(I2697,FamilyPlateData!H:H,0))</f>
        <v>B2</v>
      </c>
      <c r="M2697">
        <v>1</v>
      </c>
      <c r="N2697">
        <v>1</v>
      </c>
      <c r="O2697">
        <f>IF(_xlfn.IFNA(INDEX(ShrinkageData!H:H,MATCH(J2697,ShrinkageData!H:H,0)), 0) = 0, 0, 1)</f>
        <v>1</v>
      </c>
      <c r="P2697">
        <v>0</v>
      </c>
      <c r="Q2697">
        <f t="shared" si="136"/>
        <v>0</v>
      </c>
      <c r="R2697" s="1">
        <v>43540</v>
      </c>
      <c r="S2697" s="16">
        <f t="shared" si="137"/>
        <v>103</v>
      </c>
    </row>
    <row r="2698" spans="1:19" hidden="1" x14ac:dyDescent="0.2">
      <c r="A2698" t="str">
        <f>INDEX(FamilyPlateData!$A:$A,MATCH($I2698,FamilyPlateData!$H:$H,0))</f>
        <v>F02M03</v>
      </c>
      <c r="B2698" t="str">
        <f>INDEX(FamilyPlateData!$C:$C,MATCH($I2698,FamilyPlateData!$H:$H,0))</f>
        <v>02</v>
      </c>
      <c r="C2698" t="str">
        <f>INDEX(FamilyPlateData!$D:$D,MATCH($I2698,FamilyPlateData!$H:$H,0))</f>
        <v>03</v>
      </c>
      <c r="D2698">
        <f>INDEX(FamilyPlateData!$B:$B,MATCH($I2698,FamilyPlateData!$H:$H,0))</f>
        <v>1</v>
      </c>
      <c r="E2698">
        <v>2</v>
      </c>
      <c r="F2698" s="19">
        <v>5</v>
      </c>
      <c r="G2698" t="s">
        <v>4</v>
      </c>
      <c r="H2698" s="5">
        <v>6</v>
      </c>
      <c r="I2698" t="s">
        <v>507</v>
      </c>
      <c r="J2698" s="15" t="str">
        <f t="shared" si="135"/>
        <v>2-5D-6</v>
      </c>
      <c r="K2698">
        <f>INDEX(FamilyPlateData!I:I,MATCH(I2698,FamilyPlateData!H:H,0))</f>
        <v>3</v>
      </c>
      <c r="L2698" t="str">
        <f>INDEX(FamilyPlateData!J:J,MATCH(I2698,FamilyPlateData!H:H,0))</f>
        <v>B2</v>
      </c>
      <c r="M2698">
        <v>1</v>
      </c>
      <c r="N2698">
        <v>1</v>
      </c>
      <c r="O2698">
        <f>IF(_xlfn.IFNA(INDEX(ShrinkageData!H:H,MATCH(J2698,ShrinkageData!H:H,0)), 0) = 0, 0, 1)</f>
        <v>0</v>
      </c>
      <c r="P2698">
        <v>0</v>
      </c>
      <c r="Q2698">
        <f t="shared" si="136"/>
        <v>1</v>
      </c>
      <c r="R2698" s="1">
        <v>43546</v>
      </c>
      <c r="S2698" s="16">
        <f t="shared" si="137"/>
        <v>109</v>
      </c>
    </row>
    <row r="2699" spans="1:19" hidden="1" x14ac:dyDescent="0.2">
      <c r="A2699" t="str">
        <f>INDEX(FamilyPlateData!$A:$A,MATCH($I2699,FamilyPlateData!$H:$H,0))</f>
        <v>F09M12</v>
      </c>
      <c r="B2699" t="str">
        <f>INDEX(FamilyPlateData!$C:$C,MATCH($I2699,FamilyPlateData!$H:$H,0))</f>
        <v>09</v>
      </c>
      <c r="C2699" t="str">
        <f>INDEX(FamilyPlateData!$D:$D,MATCH($I2699,FamilyPlateData!$H:$H,0))</f>
        <v>12</v>
      </c>
      <c r="D2699">
        <f>INDEX(FamilyPlateData!$B:$B,MATCH($I2699,FamilyPlateData!$H:$H,0))</f>
        <v>3</v>
      </c>
      <c r="E2699">
        <v>2</v>
      </c>
      <c r="F2699" s="19">
        <v>6</v>
      </c>
      <c r="G2699" t="s">
        <v>1</v>
      </c>
      <c r="H2699" s="5">
        <v>1</v>
      </c>
      <c r="I2699" t="s">
        <v>508</v>
      </c>
      <c r="J2699" s="15" t="str">
        <f t="shared" si="135"/>
        <v>2-6A-1</v>
      </c>
      <c r="K2699">
        <f>INDEX(FamilyPlateData!I:I,MATCH(I2699,FamilyPlateData!H:H,0))</f>
        <v>2</v>
      </c>
      <c r="L2699" t="str">
        <f>INDEX(FamilyPlateData!J:J,MATCH(I2699,FamilyPlateData!H:H,0))</f>
        <v>B1</v>
      </c>
      <c r="M2699">
        <v>1</v>
      </c>
      <c r="N2699">
        <v>1</v>
      </c>
      <c r="O2699">
        <f>IF(_xlfn.IFNA(INDEX(ShrinkageData!H:H,MATCH(J2699,ShrinkageData!H:H,0)), 0) = 0, 0, 1)</f>
        <v>1</v>
      </c>
      <c r="P2699">
        <v>0</v>
      </c>
      <c r="Q2699">
        <f t="shared" si="136"/>
        <v>0</v>
      </c>
      <c r="R2699" s="1">
        <v>43538</v>
      </c>
      <c r="S2699" s="16">
        <f t="shared" si="137"/>
        <v>101</v>
      </c>
    </row>
    <row r="2700" spans="1:19" hidden="1" x14ac:dyDescent="0.2">
      <c r="A2700" t="str">
        <f>INDEX(FamilyPlateData!$A:$A,MATCH($I2700,FamilyPlateData!$H:$H,0))</f>
        <v>F09M12</v>
      </c>
      <c r="B2700" t="str">
        <f>INDEX(FamilyPlateData!$C:$C,MATCH($I2700,FamilyPlateData!$H:$H,0))</f>
        <v>09</v>
      </c>
      <c r="C2700" t="str">
        <f>INDEX(FamilyPlateData!$D:$D,MATCH($I2700,FamilyPlateData!$H:$H,0))</f>
        <v>12</v>
      </c>
      <c r="D2700">
        <f>INDEX(FamilyPlateData!$B:$B,MATCH($I2700,FamilyPlateData!$H:$H,0))</f>
        <v>3</v>
      </c>
      <c r="E2700">
        <v>2</v>
      </c>
      <c r="F2700" s="19">
        <v>6</v>
      </c>
      <c r="G2700" t="s">
        <v>1</v>
      </c>
      <c r="H2700" s="5">
        <v>2</v>
      </c>
      <c r="I2700" t="s">
        <v>508</v>
      </c>
      <c r="J2700" s="15" t="str">
        <f t="shared" si="135"/>
        <v>2-6A-2</v>
      </c>
      <c r="K2700">
        <f>INDEX(FamilyPlateData!I:I,MATCH(I2700,FamilyPlateData!H:H,0))</f>
        <v>2</v>
      </c>
      <c r="L2700" t="str">
        <f>INDEX(FamilyPlateData!J:J,MATCH(I2700,FamilyPlateData!H:H,0))</f>
        <v>B1</v>
      </c>
      <c r="M2700">
        <v>0</v>
      </c>
      <c r="N2700">
        <v>0</v>
      </c>
      <c r="O2700">
        <f>IF(_xlfn.IFNA(INDEX(ShrinkageData!H:H,MATCH(J2700,ShrinkageData!H:H,0)), 0) = 0, 0, 1)</f>
        <v>0</v>
      </c>
      <c r="P2700">
        <v>0</v>
      </c>
      <c r="Q2700">
        <f t="shared" si="136"/>
        <v>0</v>
      </c>
      <c r="R2700" s="1" t="s">
        <v>921</v>
      </c>
      <c r="S2700" s="16">
        <f t="shared" si="137"/>
        <v>0</v>
      </c>
    </row>
    <row r="2701" spans="1:19" hidden="1" x14ac:dyDescent="0.2">
      <c r="A2701" t="str">
        <f>INDEX(FamilyPlateData!$A:$A,MATCH($I2701,FamilyPlateData!$H:$H,0))</f>
        <v>F09M12</v>
      </c>
      <c r="B2701" t="str">
        <f>INDEX(FamilyPlateData!$C:$C,MATCH($I2701,FamilyPlateData!$H:$H,0))</f>
        <v>09</v>
      </c>
      <c r="C2701" t="str">
        <f>INDEX(FamilyPlateData!$D:$D,MATCH($I2701,FamilyPlateData!$H:$H,0))</f>
        <v>12</v>
      </c>
      <c r="D2701">
        <f>INDEX(FamilyPlateData!$B:$B,MATCH($I2701,FamilyPlateData!$H:$H,0))</f>
        <v>3</v>
      </c>
      <c r="E2701">
        <v>2</v>
      </c>
      <c r="F2701" s="19">
        <v>6</v>
      </c>
      <c r="G2701" t="s">
        <v>1</v>
      </c>
      <c r="H2701" s="5">
        <v>3</v>
      </c>
      <c r="I2701" t="s">
        <v>508</v>
      </c>
      <c r="J2701" s="15" t="str">
        <f t="shared" si="135"/>
        <v>2-6A-3</v>
      </c>
      <c r="K2701">
        <f>INDEX(FamilyPlateData!I:I,MATCH(I2701,FamilyPlateData!H:H,0))</f>
        <v>2</v>
      </c>
      <c r="L2701" t="str">
        <f>INDEX(FamilyPlateData!J:J,MATCH(I2701,FamilyPlateData!H:H,0))</f>
        <v>B1</v>
      </c>
      <c r="M2701">
        <v>0</v>
      </c>
      <c r="N2701">
        <v>0</v>
      </c>
      <c r="O2701">
        <f>IF(_xlfn.IFNA(INDEX(ShrinkageData!H:H,MATCH(J2701,ShrinkageData!H:H,0)), 0) = 0, 0, 1)</f>
        <v>0</v>
      </c>
      <c r="P2701">
        <v>0</v>
      </c>
      <c r="Q2701">
        <f t="shared" si="136"/>
        <v>0</v>
      </c>
      <c r="R2701" s="1" t="s">
        <v>921</v>
      </c>
      <c r="S2701" s="16">
        <f t="shared" si="137"/>
        <v>0</v>
      </c>
    </row>
    <row r="2702" spans="1:19" hidden="1" x14ac:dyDescent="0.2">
      <c r="A2702" t="str">
        <f>INDEX(FamilyPlateData!$A:$A,MATCH($I2702,FamilyPlateData!$H:$H,0))</f>
        <v>F09M12</v>
      </c>
      <c r="B2702" t="str">
        <f>INDEX(FamilyPlateData!$C:$C,MATCH($I2702,FamilyPlateData!$H:$H,0))</f>
        <v>09</v>
      </c>
      <c r="C2702" t="str">
        <f>INDEX(FamilyPlateData!$D:$D,MATCH($I2702,FamilyPlateData!$H:$H,0))</f>
        <v>12</v>
      </c>
      <c r="D2702">
        <f>INDEX(FamilyPlateData!$B:$B,MATCH($I2702,FamilyPlateData!$H:$H,0))</f>
        <v>3</v>
      </c>
      <c r="E2702">
        <v>2</v>
      </c>
      <c r="F2702" s="19">
        <v>6</v>
      </c>
      <c r="G2702" t="s">
        <v>1</v>
      </c>
      <c r="H2702" s="5">
        <v>4</v>
      </c>
      <c r="I2702" t="s">
        <v>508</v>
      </c>
      <c r="J2702" s="15" t="str">
        <f t="shared" si="135"/>
        <v>2-6A-4</v>
      </c>
      <c r="K2702">
        <f>INDEX(FamilyPlateData!I:I,MATCH(I2702,FamilyPlateData!H:H,0))</f>
        <v>2</v>
      </c>
      <c r="L2702" t="str">
        <f>INDEX(FamilyPlateData!J:J,MATCH(I2702,FamilyPlateData!H:H,0))</f>
        <v>B1</v>
      </c>
      <c r="M2702">
        <v>0</v>
      </c>
      <c r="N2702">
        <v>0</v>
      </c>
      <c r="O2702">
        <f>IF(_xlfn.IFNA(INDEX(ShrinkageData!H:H,MATCH(J2702,ShrinkageData!H:H,0)), 0) = 0, 0, 1)</f>
        <v>0</v>
      </c>
      <c r="P2702">
        <v>0</v>
      </c>
      <c r="Q2702">
        <f t="shared" si="136"/>
        <v>0</v>
      </c>
      <c r="R2702" s="1" t="s">
        <v>921</v>
      </c>
      <c r="S2702" s="16">
        <f t="shared" si="137"/>
        <v>0</v>
      </c>
    </row>
    <row r="2703" spans="1:19" hidden="1" x14ac:dyDescent="0.2">
      <c r="A2703" t="str">
        <f>INDEX(FamilyPlateData!$A:$A,MATCH($I2703,FamilyPlateData!$H:$H,0))</f>
        <v>F09M12</v>
      </c>
      <c r="B2703" t="str">
        <f>INDEX(FamilyPlateData!$C:$C,MATCH($I2703,FamilyPlateData!$H:$H,0))</f>
        <v>09</v>
      </c>
      <c r="C2703" t="str">
        <f>INDEX(FamilyPlateData!$D:$D,MATCH($I2703,FamilyPlateData!$H:$H,0))</f>
        <v>12</v>
      </c>
      <c r="D2703">
        <f>INDEX(FamilyPlateData!$B:$B,MATCH($I2703,FamilyPlateData!$H:$H,0))</f>
        <v>3</v>
      </c>
      <c r="E2703">
        <v>2</v>
      </c>
      <c r="F2703" s="19">
        <v>6</v>
      </c>
      <c r="G2703" t="s">
        <v>1</v>
      </c>
      <c r="H2703" s="5">
        <v>5</v>
      </c>
      <c r="I2703" t="s">
        <v>508</v>
      </c>
      <c r="J2703" s="15" t="str">
        <f t="shared" si="135"/>
        <v>2-6A-5</v>
      </c>
      <c r="K2703">
        <f>INDEX(FamilyPlateData!I:I,MATCH(I2703,FamilyPlateData!H:H,0))</f>
        <v>2</v>
      </c>
      <c r="L2703" t="str">
        <f>INDEX(FamilyPlateData!J:J,MATCH(I2703,FamilyPlateData!H:H,0))</f>
        <v>B1</v>
      </c>
      <c r="M2703">
        <v>0</v>
      </c>
      <c r="N2703">
        <v>0</v>
      </c>
      <c r="O2703">
        <f>IF(_xlfn.IFNA(INDEX(ShrinkageData!H:H,MATCH(J2703,ShrinkageData!H:H,0)), 0) = 0, 0, 1)</f>
        <v>0</v>
      </c>
      <c r="P2703">
        <v>0</v>
      </c>
      <c r="Q2703">
        <f t="shared" si="136"/>
        <v>0</v>
      </c>
      <c r="R2703" s="1" t="s">
        <v>921</v>
      </c>
      <c r="S2703" s="16">
        <f t="shared" si="137"/>
        <v>0</v>
      </c>
    </row>
    <row r="2704" spans="1:19" hidden="1" x14ac:dyDescent="0.2">
      <c r="A2704" t="str">
        <f>INDEX(FamilyPlateData!$A:$A,MATCH($I2704,FamilyPlateData!$H:$H,0))</f>
        <v>F09M12</v>
      </c>
      <c r="B2704" t="str">
        <f>INDEX(FamilyPlateData!$C:$C,MATCH($I2704,FamilyPlateData!$H:$H,0))</f>
        <v>09</v>
      </c>
      <c r="C2704" t="str">
        <f>INDEX(FamilyPlateData!$D:$D,MATCH($I2704,FamilyPlateData!$H:$H,0))</f>
        <v>12</v>
      </c>
      <c r="D2704">
        <f>INDEX(FamilyPlateData!$B:$B,MATCH($I2704,FamilyPlateData!$H:$H,0))</f>
        <v>3</v>
      </c>
      <c r="E2704">
        <v>2</v>
      </c>
      <c r="F2704" s="19">
        <v>6</v>
      </c>
      <c r="G2704" t="s">
        <v>1</v>
      </c>
      <c r="H2704" s="5">
        <v>6</v>
      </c>
      <c r="I2704" t="s">
        <v>508</v>
      </c>
      <c r="J2704" s="15" t="str">
        <f t="shared" si="135"/>
        <v>2-6A-6</v>
      </c>
      <c r="K2704">
        <f>INDEX(FamilyPlateData!I:I,MATCH(I2704,FamilyPlateData!H:H,0))</f>
        <v>2</v>
      </c>
      <c r="L2704" t="str">
        <f>INDEX(FamilyPlateData!J:J,MATCH(I2704,FamilyPlateData!H:H,0))</f>
        <v>B1</v>
      </c>
      <c r="M2704">
        <v>0</v>
      </c>
      <c r="N2704">
        <v>0</v>
      </c>
      <c r="O2704">
        <f>IF(_xlfn.IFNA(INDEX(ShrinkageData!H:H,MATCH(J2704,ShrinkageData!H:H,0)), 0) = 0, 0, 1)</f>
        <v>0</v>
      </c>
      <c r="P2704">
        <v>0</v>
      </c>
      <c r="Q2704">
        <f t="shared" si="136"/>
        <v>0</v>
      </c>
      <c r="R2704" s="1" t="s">
        <v>921</v>
      </c>
      <c r="S2704" s="16">
        <f t="shared" si="137"/>
        <v>0</v>
      </c>
    </row>
    <row r="2705" spans="1:20" hidden="1" x14ac:dyDescent="0.2">
      <c r="A2705" t="str">
        <f>INDEX(FamilyPlateData!$A:$A,MATCH($I2705,FamilyPlateData!$H:$H,0))</f>
        <v>F09M12</v>
      </c>
      <c r="B2705" t="str">
        <f>INDEX(FamilyPlateData!$C:$C,MATCH($I2705,FamilyPlateData!$H:$H,0))</f>
        <v>09</v>
      </c>
      <c r="C2705" t="str">
        <f>INDEX(FamilyPlateData!$D:$D,MATCH($I2705,FamilyPlateData!$H:$H,0))</f>
        <v>12</v>
      </c>
      <c r="D2705">
        <f>INDEX(FamilyPlateData!$B:$B,MATCH($I2705,FamilyPlateData!$H:$H,0))</f>
        <v>3</v>
      </c>
      <c r="E2705">
        <v>2</v>
      </c>
      <c r="F2705" s="19">
        <v>6</v>
      </c>
      <c r="G2705" t="s">
        <v>2</v>
      </c>
      <c r="H2705" s="5">
        <v>1</v>
      </c>
      <c r="I2705" t="s">
        <v>509</v>
      </c>
      <c r="J2705" s="15" t="str">
        <f t="shared" si="135"/>
        <v>2-6B-1</v>
      </c>
      <c r="K2705">
        <f>INDEX(FamilyPlateData!I:I,MATCH(I2705,FamilyPlateData!H:H,0))</f>
        <v>2</v>
      </c>
      <c r="L2705" t="str">
        <f>INDEX(FamilyPlateData!J:J,MATCH(I2705,FamilyPlateData!H:H,0))</f>
        <v>B1</v>
      </c>
      <c r="M2705">
        <v>1</v>
      </c>
      <c r="N2705">
        <v>1</v>
      </c>
      <c r="O2705">
        <f>IF(_xlfn.IFNA(INDEX(ShrinkageData!H:H,MATCH(J2705,ShrinkageData!H:H,0)), 0) = 0, 0, 1)</f>
        <v>1</v>
      </c>
      <c r="P2705">
        <v>0</v>
      </c>
      <c r="Q2705">
        <f t="shared" si="136"/>
        <v>0</v>
      </c>
      <c r="R2705" s="1">
        <v>43532</v>
      </c>
      <c r="S2705" s="16">
        <f t="shared" si="137"/>
        <v>95</v>
      </c>
    </row>
    <row r="2706" spans="1:20" hidden="1" x14ac:dyDescent="0.2">
      <c r="A2706" t="str">
        <f>INDEX(FamilyPlateData!$A:$A,MATCH($I2706,FamilyPlateData!$H:$H,0))</f>
        <v>F09M12</v>
      </c>
      <c r="B2706" t="str">
        <f>INDEX(FamilyPlateData!$C:$C,MATCH($I2706,FamilyPlateData!$H:$H,0))</f>
        <v>09</v>
      </c>
      <c r="C2706" t="str">
        <f>INDEX(FamilyPlateData!$D:$D,MATCH($I2706,FamilyPlateData!$H:$H,0))</f>
        <v>12</v>
      </c>
      <c r="D2706">
        <f>INDEX(FamilyPlateData!$B:$B,MATCH($I2706,FamilyPlateData!$H:$H,0))</f>
        <v>3</v>
      </c>
      <c r="E2706">
        <v>2</v>
      </c>
      <c r="F2706" s="19">
        <v>6</v>
      </c>
      <c r="G2706" t="s">
        <v>2</v>
      </c>
      <c r="H2706" s="5">
        <v>2</v>
      </c>
      <c r="I2706" t="s">
        <v>509</v>
      </c>
      <c r="J2706" s="15" t="str">
        <f t="shared" si="135"/>
        <v>2-6B-2</v>
      </c>
      <c r="K2706">
        <f>INDEX(FamilyPlateData!I:I,MATCH(I2706,FamilyPlateData!H:H,0))</f>
        <v>2</v>
      </c>
      <c r="L2706" t="str">
        <f>INDEX(FamilyPlateData!J:J,MATCH(I2706,FamilyPlateData!H:H,0))</f>
        <v>B1</v>
      </c>
      <c r="M2706">
        <v>0</v>
      </c>
      <c r="N2706">
        <v>0</v>
      </c>
      <c r="O2706">
        <f>IF(_xlfn.IFNA(INDEX(ShrinkageData!H:H,MATCH(J2706,ShrinkageData!H:H,0)), 0) = 0, 0, 1)</f>
        <v>0</v>
      </c>
      <c r="P2706">
        <v>0</v>
      </c>
      <c r="Q2706">
        <f t="shared" si="136"/>
        <v>0</v>
      </c>
      <c r="R2706" s="1" t="s">
        <v>921</v>
      </c>
      <c r="S2706" s="16">
        <f t="shared" si="137"/>
        <v>0</v>
      </c>
    </row>
    <row r="2707" spans="1:20" hidden="1" x14ac:dyDescent="0.2">
      <c r="A2707" t="str">
        <f>INDEX(FamilyPlateData!$A:$A,MATCH($I2707,FamilyPlateData!$H:$H,0))</f>
        <v>F09M12</v>
      </c>
      <c r="B2707" t="str">
        <f>INDEX(FamilyPlateData!$C:$C,MATCH($I2707,FamilyPlateData!$H:$H,0))</f>
        <v>09</v>
      </c>
      <c r="C2707" t="str">
        <f>INDEX(FamilyPlateData!$D:$D,MATCH($I2707,FamilyPlateData!$H:$H,0))</f>
        <v>12</v>
      </c>
      <c r="D2707">
        <f>INDEX(FamilyPlateData!$B:$B,MATCH($I2707,FamilyPlateData!$H:$H,0))</f>
        <v>3</v>
      </c>
      <c r="E2707">
        <v>2</v>
      </c>
      <c r="F2707" s="19">
        <v>6</v>
      </c>
      <c r="G2707" t="s">
        <v>2</v>
      </c>
      <c r="H2707" s="5">
        <v>3</v>
      </c>
      <c r="I2707" t="s">
        <v>509</v>
      </c>
      <c r="J2707" s="15" t="str">
        <f t="shared" si="135"/>
        <v>2-6B-3</v>
      </c>
      <c r="K2707">
        <f>INDEX(FamilyPlateData!I:I,MATCH(I2707,FamilyPlateData!H:H,0))</f>
        <v>2</v>
      </c>
      <c r="L2707" t="str">
        <f>INDEX(FamilyPlateData!J:J,MATCH(I2707,FamilyPlateData!H:H,0))</f>
        <v>B1</v>
      </c>
      <c r="M2707">
        <v>0</v>
      </c>
      <c r="N2707">
        <v>0</v>
      </c>
      <c r="O2707">
        <f>IF(_xlfn.IFNA(INDEX(ShrinkageData!H:H,MATCH(J2707,ShrinkageData!H:H,0)), 0) = 0, 0, 1)</f>
        <v>0</v>
      </c>
      <c r="P2707">
        <v>0</v>
      </c>
      <c r="Q2707">
        <f t="shared" si="136"/>
        <v>0</v>
      </c>
      <c r="R2707" s="1" t="s">
        <v>921</v>
      </c>
      <c r="S2707" s="16">
        <f t="shared" si="137"/>
        <v>0</v>
      </c>
    </row>
    <row r="2708" spans="1:20" hidden="1" x14ac:dyDescent="0.2">
      <c r="A2708" t="str">
        <f>INDEX(FamilyPlateData!$A:$A,MATCH($I2708,FamilyPlateData!$H:$H,0))</f>
        <v>F09M12</v>
      </c>
      <c r="B2708" t="str">
        <f>INDEX(FamilyPlateData!$C:$C,MATCH($I2708,FamilyPlateData!$H:$H,0))</f>
        <v>09</v>
      </c>
      <c r="C2708" t="str">
        <f>INDEX(FamilyPlateData!$D:$D,MATCH($I2708,FamilyPlateData!$H:$H,0))</f>
        <v>12</v>
      </c>
      <c r="D2708">
        <f>INDEX(FamilyPlateData!$B:$B,MATCH($I2708,FamilyPlateData!$H:$H,0))</f>
        <v>3</v>
      </c>
      <c r="E2708">
        <v>2</v>
      </c>
      <c r="F2708" s="19">
        <v>6</v>
      </c>
      <c r="G2708" t="s">
        <v>2</v>
      </c>
      <c r="H2708" s="5">
        <v>4</v>
      </c>
      <c r="I2708" t="s">
        <v>509</v>
      </c>
      <c r="J2708" s="15" t="str">
        <f t="shared" si="135"/>
        <v>2-6B-4</v>
      </c>
      <c r="K2708">
        <f>INDEX(FamilyPlateData!I:I,MATCH(I2708,FamilyPlateData!H:H,0))</f>
        <v>2</v>
      </c>
      <c r="L2708" t="str">
        <f>INDEX(FamilyPlateData!J:J,MATCH(I2708,FamilyPlateData!H:H,0))</f>
        <v>B1</v>
      </c>
      <c r="M2708">
        <v>0</v>
      </c>
      <c r="N2708">
        <v>0</v>
      </c>
      <c r="O2708">
        <f>IF(_xlfn.IFNA(INDEX(ShrinkageData!H:H,MATCH(J2708,ShrinkageData!H:H,0)), 0) = 0, 0, 1)</f>
        <v>0</v>
      </c>
      <c r="P2708">
        <v>0</v>
      </c>
      <c r="Q2708">
        <f t="shared" si="136"/>
        <v>0</v>
      </c>
      <c r="R2708" s="1" t="s">
        <v>921</v>
      </c>
      <c r="S2708" s="16">
        <f t="shared" si="137"/>
        <v>0</v>
      </c>
    </row>
    <row r="2709" spans="1:20" hidden="1" x14ac:dyDescent="0.2">
      <c r="A2709" t="str">
        <f>INDEX(FamilyPlateData!$A:$A,MATCH($I2709,FamilyPlateData!$H:$H,0))</f>
        <v>F09M12</v>
      </c>
      <c r="B2709" t="str">
        <f>INDEX(FamilyPlateData!$C:$C,MATCH($I2709,FamilyPlateData!$H:$H,0))</f>
        <v>09</v>
      </c>
      <c r="C2709" t="str">
        <f>INDEX(FamilyPlateData!$D:$D,MATCH($I2709,FamilyPlateData!$H:$H,0))</f>
        <v>12</v>
      </c>
      <c r="D2709">
        <f>INDEX(FamilyPlateData!$B:$B,MATCH($I2709,FamilyPlateData!$H:$H,0))</f>
        <v>3</v>
      </c>
      <c r="E2709">
        <v>2</v>
      </c>
      <c r="F2709" s="19">
        <v>6</v>
      </c>
      <c r="G2709" t="s">
        <v>2</v>
      </c>
      <c r="H2709" s="5">
        <v>5</v>
      </c>
      <c r="I2709" t="s">
        <v>509</v>
      </c>
      <c r="J2709" s="15" t="str">
        <f t="shared" si="135"/>
        <v>2-6B-5</v>
      </c>
      <c r="K2709">
        <f>INDEX(FamilyPlateData!I:I,MATCH(I2709,FamilyPlateData!H:H,0))</f>
        <v>2</v>
      </c>
      <c r="L2709" t="str">
        <f>INDEX(FamilyPlateData!J:J,MATCH(I2709,FamilyPlateData!H:H,0))</f>
        <v>B1</v>
      </c>
      <c r="M2709">
        <v>0</v>
      </c>
      <c r="N2709">
        <v>0</v>
      </c>
      <c r="O2709">
        <f>IF(_xlfn.IFNA(INDEX(ShrinkageData!H:H,MATCH(J2709,ShrinkageData!H:H,0)), 0) = 0, 0, 1)</f>
        <v>0</v>
      </c>
      <c r="P2709">
        <v>1</v>
      </c>
      <c r="Q2709">
        <f t="shared" si="136"/>
        <v>0</v>
      </c>
      <c r="R2709" s="1" t="s">
        <v>921</v>
      </c>
      <c r="S2709" s="16">
        <f t="shared" si="137"/>
        <v>0</v>
      </c>
      <c r="T2709" t="s">
        <v>920</v>
      </c>
    </row>
    <row r="2710" spans="1:20" hidden="1" x14ac:dyDescent="0.2">
      <c r="A2710" t="str">
        <f>INDEX(FamilyPlateData!$A:$A,MATCH($I2710,FamilyPlateData!$H:$H,0))</f>
        <v>F09M12</v>
      </c>
      <c r="B2710" t="str">
        <f>INDEX(FamilyPlateData!$C:$C,MATCH($I2710,FamilyPlateData!$H:$H,0))</f>
        <v>09</v>
      </c>
      <c r="C2710" t="str">
        <f>INDEX(FamilyPlateData!$D:$D,MATCH($I2710,FamilyPlateData!$H:$H,0))</f>
        <v>12</v>
      </c>
      <c r="D2710">
        <f>INDEX(FamilyPlateData!$B:$B,MATCH($I2710,FamilyPlateData!$H:$H,0))</f>
        <v>3</v>
      </c>
      <c r="E2710">
        <v>2</v>
      </c>
      <c r="F2710" s="19">
        <v>6</v>
      </c>
      <c r="G2710" t="s">
        <v>2</v>
      </c>
      <c r="H2710" s="5">
        <v>6</v>
      </c>
      <c r="I2710" t="s">
        <v>509</v>
      </c>
      <c r="J2710" s="15" t="str">
        <f t="shared" si="135"/>
        <v>2-6B-6</v>
      </c>
      <c r="K2710">
        <f>INDEX(FamilyPlateData!I:I,MATCH(I2710,FamilyPlateData!H:H,0))</f>
        <v>2</v>
      </c>
      <c r="L2710" t="str">
        <f>INDEX(FamilyPlateData!J:J,MATCH(I2710,FamilyPlateData!H:H,0))</f>
        <v>B1</v>
      </c>
      <c r="M2710">
        <v>1</v>
      </c>
      <c r="N2710">
        <v>1</v>
      </c>
      <c r="O2710">
        <f>IF(_xlfn.IFNA(INDEX(ShrinkageData!H:H,MATCH(J2710,ShrinkageData!H:H,0)), 0) = 0, 0, 1)</f>
        <v>1</v>
      </c>
      <c r="P2710">
        <v>0</v>
      </c>
      <c r="Q2710">
        <f t="shared" si="136"/>
        <v>0</v>
      </c>
      <c r="R2710" s="1">
        <v>43529</v>
      </c>
      <c r="S2710" s="16">
        <f t="shared" si="137"/>
        <v>92</v>
      </c>
    </row>
    <row r="2711" spans="1:20" hidden="1" x14ac:dyDescent="0.2">
      <c r="A2711" t="str">
        <f>INDEX(FamilyPlateData!$A:$A,MATCH($I2711,FamilyPlateData!$H:$H,0))</f>
        <v>F03M04</v>
      </c>
      <c r="B2711" t="str">
        <f>INDEX(FamilyPlateData!$C:$C,MATCH($I2711,FamilyPlateData!$H:$H,0))</f>
        <v>03</v>
      </c>
      <c r="C2711" t="str">
        <f>INDEX(FamilyPlateData!$D:$D,MATCH($I2711,FamilyPlateData!$H:$H,0))</f>
        <v>04</v>
      </c>
      <c r="D2711">
        <f>INDEX(FamilyPlateData!$B:$B,MATCH($I2711,FamilyPlateData!$H:$H,0))</f>
        <v>1</v>
      </c>
      <c r="E2711">
        <v>2</v>
      </c>
      <c r="F2711" s="19">
        <v>6</v>
      </c>
      <c r="G2711" t="s">
        <v>3</v>
      </c>
      <c r="H2711" s="5">
        <v>1</v>
      </c>
      <c r="I2711" t="s">
        <v>510</v>
      </c>
      <c r="J2711" s="15" t="str">
        <f t="shared" si="135"/>
        <v>2-6C-1</v>
      </c>
      <c r="K2711">
        <f>INDEX(FamilyPlateData!I:I,MATCH(I2711,FamilyPlateData!H:H,0))</f>
        <v>2</v>
      </c>
      <c r="L2711" t="str">
        <f>INDEX(FamilyPlateData!J:J,MATCH(I2711,FamilyPlateData!H:H,0))</f>
        <v>n/a</v>
      </c>
      <c r="M2711">
        <v>0</v>
      </c>
      <c r="N2711">
        <v>0</v>
      </c>
      <c r="O2711">
        <f>IF(_xlfn.IFNA(INDEX(ShrinkageData!H:H,MATCH(J2711,ShrinkageData!H:H,0)), 0) = 0, 0, 1)</f>
        <v>0</v>
      </c>
      <c r="P2711">
        <v>0</v>
      </c>
      <c r="Q2711">
        <f t="shared" si="136"/>
        <v>0</v>
      </c>
      <c r="R2711" s="1" t="s">
        <v>921</v>
      </c>
      <c r="S2711" s="16">
        <f t="shared" si="137"/>
        <v>0</v>
      </c>
    </row>
    <row r="2712" spans="1:20" hidden="1" x14ac:dyDescent="0.2">
      <c r="A2712" t="str">
        <f>INDEX(FamilyPlateData!$A:$A,MATCH($I2712,FamilyPlateData!$H:$H,0))</f>
        <v>F03M04</v>
      </c>
      <c r="B2712" t="str">
        <f>INDEX(FamilyPlateData!$C:$C,MATCH($I2712,FamilyPlateData!$H:$H,0))</f>
        <v>03</v>
      </c>
      <c r="C2712" t="str">
        <f>INDEX(FamilyPlateData!$D:$D,MATCH($I2712,FamilyPlateData!$H:$H,0))</f>
        <v>04</v>
      </c>
      <c r="D2712">
        <f>INDEX(FamilyPlateData!$B:$B,MATCH($I2712,FamilyPlateData!$H:$H,0))</f>
        <v>1</v>
      </c>
      <c r="E2712">
        <v>2</v>
      </c>
      <c r="F2712" s="19">
        <v>6</v>
      </c>
      <c r="G2712" t="s">
        <v>3</v>
      </c>
      <c r="H2712" s="5">
        <v>2</v>
      </c>
      <c r="I2712" t="s">
        <v>510</v>
      </c>
      <c r="J2712" s="15" t="str">
        <f t="shared" si="135"/>
        <v>2-6C-2</v>
      </c>
      <c r="K2712">
        <f>INDEX(FamilyPlateData!I:I,MATCH(I2712,FamilyPlateData!H:H,0))</f>
        <v>2</v>
      </c>
      <c r="L2712" t="str">
        <f>INDEX(FamilyPlateData!J:J,MATCH(I2712,FamilyPlateData!H:H,0))</f>
        <v>n/a</v>
      </c>
      <c r="M2712">
        <v>0</v>
      </c>
      <c r="N2712">
        <v>0</v>
      </c>
      <c r="O2712">
        <f>IF(_xlfn.IFNA(INDEX(ShrinkageData!H:H,MATCH(J2712,ShrinkageData!H:H,0)), 0) = 0, 0, 1)</f>
        <v>0</v>
      </c>
      <c r="P2712">
        <v>0</v>
      </c>
      <c r="Q2712">
        <f t="shared" si="136"/>
        <v>0</v>
      </c>
      <c r="R2712" s="1" t="s">
        <v>921</v>
      </c>
      <c r="S2712" s="16">
        <f t="shared" si="137"/>
        <v>0</v>
      </c>
    </row>
    <row r="2713" spans="1:20" hidden="1" x14ac:dyDescent="0.2">
      <c r="A2713" t="str">
        <f>INDEX(FamilyPlateData!$A:$A,MATCH($I2713,FamilyPlateData!$H:$H,0))</f>
        <v>F03M04</v>
      </c>
      <c r="B2713" t="str">
        <f>INDEX(FamilyPlateData!$C:$C,MATCH($I2713,FamilyPlateData!$H:$H,0))</f>
        <v>03</v>
      </c>
      <c r="C2713" t="str">
        <f>INDEX(FamilyPlateData!$D:$D,MATCH($I2713,FamilyPlateData!$H:$H,0))</f>
        <v>04</v>
      </c>
      <c r="D2713">
        <f>INDEX(FamilyPlateData!$B:$B,MATCH($I2713,FamilyPlateData!$H:$H,0))</f>
        <v>1</v>
      </c>
      <c r="E2713">
        <v>2</v>
      </c>
      <c r="F2713" s="19">
        <v>6</v>
      </c>
      <c r="G2713" t="s">
        <v>3</v>
      </c>
      <c r="H2713" s="5">
        <v>3</v>
      </c>
      <c r="I2713" t="s">
        <v>510</v>
      </c>
      <c r="J2713" s="15" t="str">
        <f t="shared" si="135"/>
        <v>2-6C-3</v>
      </c>
      <c r="K2713">
        <f>INDEX(FamilyPlateData!I:I,MATCH(I2713,FamilyPlateData!H:H,0))</f>
        <v>2</v>
      </c>
      <c r="L2713" t="str">
        <f>INDEX(FamilyPlateData!J:J,MATCH(I2713,FamilyPlateData!H:H,0))</f>
        <v>n/a</v>
      </c>
      <c r="M2713">
        <v>0</v>
      </c>
      <c r="N2713">
        <v>0</v>
      </c>
      <c r="O2713">
        <f>IF(_xlfn.IFNA(INDEX(ShrinkageData!H:H,MATCH(J2713,ShrinkageData!H:H,0)), 0) = 0, 0, 1)</f>
        <v>0</v>
      </c>
      <c r="P2713">
        <v>0</v>
      </c>
      <c r="Q2713">
        <f t="shared" si="136"/>
        <v>0</v>
      </c>
      <c r="R2713" s="1" t="s">
        <v>921</v>
      </c>
      <c r="S2713" s="16">
        <f t="shared" si="137"/>
        <v>0</v>
      </c>
    </row>
    <row r="2714" spans="1:20" hidden="1" x14ac:dyDescent="0.2">
      <c r="A2714" t="str">
        <f>INDEX(FamilyPlateData!$A:$A,MATCH($I2714,FamilyPlateData!$H:$H,0))</f>
        <v>F03M04</v>
      </c>
      <c r="B2714" t="str">
        <f>INDEX(FamilyPlateData!$C:$C,MATCH($I2714,FamilyPlateData!$H:$H,0))</f>
        <v>03</v>
      </c>
      <c r="C2714" t="str">
        <f>INDEX(FamilyPlateData!$D:$D,MATCH($I2714,FamilyPlateData!$H:$H,0))</f>
        <v>04</v>
      </c>
      <c r="D2714">
        <f>INDEX(FamilyPlateData!$B:$B,MATCH($I2714,FamilyPlateData!$H:$H,0))</f>
        <v>1</v>
      </c>
      <c r="E2714">
        <v>2</v>
      </c>
      <c r="F2714" s="19">
        <v>6</v>
      </c>
      <c r="G2714" t="s">
        <v>3</v>
      </c>
      <c r="H2714" s="5">
        <v>4</v>
      </c>
      <c r="I2714" t="s">
        <v>510</v>
      </c>
      <c r="J2714" s="15" t="str">
        <f t="shared" si="135"/>
        <v>2-6C-4</v>
      </c>
      <c r="K2714">
        <f>INDEX(FamilyPlateData!I:I,MATCH(I2714,FamilyPlateData!H:H,0))</f>
        <v>2</v>
      </c>
      <c r="L2714" t="str">
        <f>INDEX(FamilyPlateData!J:J,MATCH(I2714,FamilyPlateData!H:H,0))</f>
        <v>n/a</v>
      </c>
      <c r="M2714">
        <v>0</v>
      </c>
      <c r="N2714">
        <v>0</v>
      </c>
      <c r="O2714">
        <f>IF(_xlfn.IFNA(INDEX(ShrinkageData!H:H,MATCH(J2714,ShrinkageData!H:H,0)), 0) = 0, 0, 1)</f>
        <v>0</v>
      </c>
      <c r="P2714">
        <v>0</v>
      </c>
      <c r="Q2714">
        <f t="shared" si="136"/>
        <v>0</v>
      </c>
      <c r="R2714" s="1" t="s">
        <v>921</v>
      </c>
      <c r="S2714" s="16">
        <f t="shared" si="137"/>
        <v>0</v>
      </c>
    </row>
    <row r="2715" spans="1:20" hidden="1" x14ac:dyDescent="0.2">
      <c r="A2715" t="str">
        <f>INDEX(FamilyPlateData!$A:$A,MATCH($I2715,FamilyPlateData!$H:$H,0))</f>
        <v>F03M04</v>
      </c>
      <c r="B2715" t="str">
        <f>INDEX(FamilyPlateData!$C:$C,MATCH($I2715,FamilyPlateData!$H:$H,0))</f>
        <v>03</v>
      </c>
      <c r="C2715" t="str">
        <f>INDEX(FamilyPlateData!$D:$D,MATCH($I2715,FamilyPlateData!$H:$H,0))</f>
        <v>04</v>
      </c>
      <c r="D2715">
        <f>INDEX(FamilyPlateData!$B:$B,MATCH($I2715,FamilyPlateData!$H:$H,0))</f>
        <v>1</v>
      </c>
      <c r="E2715">
        <v>2</v>
      </c>
      <c r="F2715" s="19">
        <v>6</v>
      </c>
      <c r="G2715" t="s">
        <v>3</v>
      </c>
      <c r="H2715" s="5">
        <v>5</v>
      </c>
      <c r="I2715" t="s">
        <v>510</v>
      </c>
      <c r="J2715" s="15" t="str">
        <f t="shared" si="135"/>
        <v>2-6C-5</v>
      </c>
      <c r="K2715">
        <f>INDEX(FamilyPlateData!I:I,MATCH(I2715,FamilyPlateData!H:H,0))</f>
        <v>2</v>
      </c>
      <c r="L2715" t="str">
        <f>INDEX(FamilyPlateData!J:J,MATCH(I2715,FamilyPlateData!H:H,0))</f>
        <v>n/a</v>
      </c>
      <c r="M2715">
        <v>0</v>
      </c>
      <c r="N2715">
        <v>0</v>
      </c>
      <c r="O2715">
        <f>IF(_xlfn.IFNA(INDEX(ShrinkageData!H:H,MATCH(J2715,ShrinkageData!H:H,0)), 0) = 0, 0, 1)</f>
        <v>0</v>
      </c>
      <c r="P2715">
        <v>0</v>
      </c>
      <c r="Q2715">
        <f t="shared" si="136"/>
        <v>0</v>
      </c>
      <c r="R2715" s="1" t="s">
        <v>921</v>
      </c>
      <c r="S2715" s="16">
        <f t="shared" si="137"/>
        <v>0</v>
      </c>
    </row>
    <row r="2716" spans="1:20" hidden="1" x14ac:dyDescent="0.2">
      <c r="A2716" t="str">
        <f>INDEX(FamilyPlateData!$A:$A,MATCH($I2716,FamilyPlateData!$H:$H,0))</f>
        <v>F03M04</v>
      </c>
      <c r="B2716" t="str">
        <f>INDEX(FamilyPlateData!$C:$C,MATCH($I2716,FamilyPlateData!$H:$H,0))</f>
        <v>03</v>
      </c>
      <c r="C2716" t="str">
        <f>INDEX(FamilyPlateData!$D:$D,MATCH($I2716,FamilyPlateData!$H:$H,0))</f>
        <v>04</v>
      </c>
      <c r="D2716">
        <f>INDEX(FamilyPlateData!$B:$B,MATCH($I2716,FamilyPlateData!$H:$H,0))</f>
        <v>1</v>
      </c>
      <c r="E2716">
        <v>2</v>
      </c>
      <c r="F2716" s="19">
        <v>6</v>
      </c>
      <c r="G2716" t="s">
        <v>3</v>
      </c>
      <c r="H2716" s="5">
        <v>6</v>
      </c>
      <c r="I2716" t="s">
        <v>510</v>
      </c>
      <c r="J2716" s="15" t="str">
        <f t="shared" si="135"/>
        <v>2-6C-6</v>
      </c>
      <c r="K2716">
        <f>INDEX(FamilyPlateData!I:I,MATCH(I2716,FamilyPlateData!H:H,0))</f>
        <v>2</v>
      </c>
      <c r="L2716" t="str">
        <f>INDEX(FamilyPlateData!J:J,MATCH(I2716,FamilyPlateData!H:H,0))</f>
        <v>n/a</v>
      </c>
      <c r="M2716">
        <v>0</v>
      </c>
      <c r="N2716">
        <v>0</v>
      </c>
      <c r="O2716">
        <f>IF(_xlfn.IFNA(INDEX(ShrinkageData!H:H,MATCH(J2716,ShrinkageData!H:H,0)), 0) = 0, 0, 1)</f>
        <v>0</v>
      </c>
      <c r="P2716">
        <v>0</v>
      </c>
      <c r="Q2716">
        <f t="shared" si="136"/>
        <v>0</v>
      </c>
      <c r="R2716" s="1" t="s">
        <v>921</v>
      </c>
      <c r="S2716" s="16">
        <f t="shared" si="137"/>
        <v>0</v>
      </c>
    </row>
    <row r="2717" spans="1:20" hidden="1" x14ac:dyDescent="0.2">
      <c r="A2717" t="str">
        <f>INDEX(FamilyPlateData!$A:$A,MATCH($I2717,FamilyPlateData!$H:$H,0))</f>
        <v>F03M04</v>
      </c>
      <c r="B2717" t="str">
        <f>INDEX(FamilyPlateData!$C:$C,MATCH($I2717,FamilyPlateData!$H:$H,0))</f>
        <v>03</v>
      </c>
      <c r="C2717" t="str">
        <f>INDEX(FamilyPlateData!$D:$D,MATCH($I2717,FamilyPlateData!$H:$H,0))</f>
        <v>04</v>
      </c>
      <c r="D2717">
        <f>INDEX(FamilyPlateData!$B:$B,MATCH($I2717,FamilyPlateData!$H:$H,0))</f>
        <v>1</v>
      </c>
      <c r="E2717">
        <v>2</v>
      </c>
      <c r="F2717" s="19">
        <v>6</v>
      </c>
      <c r="G2717" t="s">
        <v>4</v>
      </c>
      <c r="H2717" s="5">
        <v>1</v>
      </c>
      <c r="I2717" t="s">
        <v>511</v>
      </c>
      <c r="J2717" s="15" t="str">
        <f t="shared" si="135"/>
        <v>2-6D-1</v>
      </c>
      <c r="K2717">
        <f>INDEX(FamilyPlateData!I:I,MATCH(I2717,FamilyPlateData!H:H,0))</f>
        <v>2</v>
      </c>
      <c r="L2717" t="str">
        <f>INDEX(FamilyPlateData!J:J,MATCH(I2717,FamilyPlateData!H:H,0))</f>
        <v>n/a</v>
      </c>
      <c r="M2717">
        <v>0</v>
      </c>
      <c r="N2717">
        <v>0</v>
      </c>
      <c r="O2717">
        <f>IF(_xlfn.IFNA(INDEX(ShrinkageData!H:H,MATCH(J2717,ShrinkageData!H:H,0)), 0) = 0, 0, 1)</f>
        <v>0</v>
      </c>
      <c r="P2717">
        <v>0</v>
      </c>
      <c r="Q2717">
        <f t="shared" si="136"/>
        <v>0</v>
      </c>
      <c r="R2717" s="1" t="s">
        <v>921</v>
      </c>
      <c r="S2717" s="16">
        <f t="shared" si="137"/>
        <v>0</v>
      </c>
    </row>
    <row r="2718" spans="1:20" hidden="1" x14ac:dyDescent="0.2">
      <c r="A2718" t="str">
        <f>INDEX(FamilyPlateData!$A:$A,MATCH($I2718,FamilyPlateData!$H:$H,0))</f>
        <v>F03M04</v>
      </c>
      <c r="B2718" t="str">
        <f>INDEX(FamilyPlateData!$C:$C,MATCH($I2718,FamilyPlateData!$H:$H,0))</f>
        <v>03</v>
      </c>
      <c r="C2718" t="str">
        <f>INDEX(FamilyPlateData!$D:$D,MATCH($I2718,FamilyPlateData!$H:$H,0))</f>
        <v>04</v>
      </c>
      <c r="D2718">
        <f>INDEX(FamilyPlateData!$B:$B,MATCH($I2718,FamilyPlateData!$H:$H,0))</f>
        <v>1</v>
      </c>
      <c r="E2718">
        <v>2</v>
      </c>
      <c r="F2718" s="19">
        <v>6</v>
      </c>
      <c r="G2718" t="s">
        <v>4</v>
      </c>
      <c r="H2718" s="5">
        <v>2</v>
      </c>
      <c r="I2718" t="s">
        <v>511</v>
      </c>
      <c r="J2718" s="15" t="str">
        <f t="shared" si="135"/>
        <v>2-6D-2</v>
      </c>
      <c r="K2718">
        <f>INDEX(FamilyPlateData!I:I,MATCH(I2718,FamilyPlateData!H:H,0))</f>
        <v>2</v>
      </c>
      <c r="L2718" t="str">
        <f>INDEX(FamilyPlateData!J:J,MATCH(I2718,FamilyPlateData!H:H,0))</f>
        <v>n/a</v>
      </c>
      <c r="M2718">
        <v>0</v>
      </c>
      <c r="N2718">
        <v>0</v>
      </c>
      <c r="O2718">
        <f>IF(_xlfn.IFNA(INDEX(ShrinkageData!H:H,MATCH(J2718,ShrinkageData!H:H,0)), 0) = 0, 0, 1)</f>
        <v>0</v>
      </c>
      <c r="P2718">
        <v>0</v>
      </c>
      <c r="Q2718">
        <f t="shared" si="136"/>
        <v>0</v>
      </c>
      <c r="R2718" s="1" t="s">
        <v>921</v>
      </c>
      <c r="S2718" s="16">
        <f t="shared" si="137"/>
        <v>0</v>
      </c>
    </row>
    <row r="2719" spans="1:20" hidden="1" x14ac:dyDescent="0.2">
      <c r="A2719" t="str">
        <f>INDEX(FamilyPlateData!$A:$A,MATCH($I2719,FamilyPlateData!$H:$H,0))</f>
        <v>F03M04</v>
      </c>
      <c r="B2719" t="str">
        <f>INDEX(FamilyPlateData!$C:$C,MATCH($I2719,FamilyPlateData!$H:$H,0))</f>
        <v>03</v>
      </c>
      <c r="C2719" t="str">
        <f>INDEX(FamilyPlateData!$D:$D,MATCH($I2719,FamilyPlateData!$H:$H,0))</f>
        <v>04</v>
      </c>
      <c r="D2719">
        <f>INDEX(FamilyPlateData!$B:$B,MATCH($I2719,FamilyPlateData!$H:$H,0))</f>
        <v>1</v>
      </c>
      <c r="E2719">
        <v>2</v>
      </c>
      <c r="F2719" s="19">
        <v>6</v>
      </c>
      <c r="G2719" t="s">
        <v>4</v>
      </c>
      <c r="H2719" s="5">
        <v>3</v>
      </c>
      <c r="I2719" t="s">
        <v>511</v>
      </c>
      <c r="J2719" s="15" t="str">
        <f t="shared" si="135"/>
        <v>2-6D-3</v>
      </c>
      <c r="K2719">
        <f>INDEX(FamilyPlateData!I:I,MATCH(I2719,FamilyPlateData!H:H,0))</f>
        <v>2</v>
      </c>
      <c r="L2719" t="str">
        <f>INDEX(FamilyPlateData!J:J,MATCH(I2719,FamilyPlateData!H:H,0))</f>
        <v>n/a</v>
      </c>
      <c r="M2719">
        <v>0</v>
      </c>
      <c r="N2719">
        <v>0</v>
      </c>
      <c r="O2719">
        <f>IF(_xlfn.IFNA(INDEX(ShrinkageData!H:H,MATCH(J2719,ShrinkageData!H:H,0)), 0) = 0, 0, 1)</f>
        <v>0</v>
      </c>
      <c r="P2719">
        <v>0</v>
      </c>
      <c r="Q2719">
        <f t="shared" si="136"/>
        <v>0</v>
      </c>
      <c r="R2719" s="1" t="s">
        <v>921</v>
      </c>
      <c r="S2719" s="16">
        <f t="shared" si="137"/>
        <v>0</v>
      </c>
    </row>
    <row r="2720" spans="1:20" hidden="1" x14ac:dyDescent="0.2">
      <c r="A2720" t="str">
        <f>INDEX(FamilyPlateData!$A:$A,MATCH($I2720,FamilyPlateData!$H:$H,0))</f>
        <v>F03M04</v>
      </c>
      <c r="B2720" t="str">
        <f>INDEX(FamilyPlateData!$C:$C,MATCH($I2720,FamilyPlateData!$H:$H,0))</f>
        <v>03</v>
      </c>
      <c r="C2720" t="str">
        <f>INDEX(FamilyPlateData!$D:$D,MATCH($I2720,FamilyPlateData!$H:$H,0))</f>
        <v>04</v>
      </c>
      <c r="D2720">
        <f>INDEX(FamilyPlateData!$B:$B,MATCH($I2720,FamilyPlateData!$H:$H,0))</f>
        <v>1</v>
      </c>
      <c r="E2720">
        <v>2</v>
      </c>
      <c r="F2720" s="19">
        <v>6</v>
      </c>
      <c r="G2720" t="s">
        <v>4</v>
      </c>
      <c r="H2720" s="5">
        <v>4</v>
      </c>
      <c r="I2720" t="s">
        <v>511</v>
      </c>
      <c r="J2720" s="15" t="str">
        <f t="shared" si="135"/>
        <v>2-6D-4</v>
      </c>
      <c r="K2720">
        <f>INDEX(FamilyPlateData!I:I,MATCH(I2720,FamilyPlateData!H:H,0))</f>
        <v>2</v>
      </c>
      <c r="L2720" t="str">
        <f>INDEX(FamilyPlateData!J:J,MATCH(I2720,FamilyPlateData!H:H,0))</f>
        <v>n/a</v>
      </c>
      <c r="M2720">
        <v>0</v>
      </c>
      <c r="N2720">
        <v>0</v>
      </c>
      <c r="O2720">
        <f>IF(_xlfn.IFNA(INDEX(ShrinkageData!H:H,MATCH(J2720,ShrinkageData!H:H,0)), 0) = 0, 0, 1)</f>
        <v>0</v>
      </c>
      <c r="P2720">
        <v>0</v>
      </c>
      <c r="Q2720">
        <f t="shared" si="136"/>
        <v>0</v>
      </c>
      <c r="R2720" s="1" t="s">
        <v>921</v>
      </c>
      <c r="S2720" s="16">
        <f t="shared" si="137"/>
        <v>0</v>
      </c>
    </row>
    <row r="2721" spans="1:19" hidden="1" x14ac:dyDescent="0.2">
      <c r="A2721" t="str">
        <f>INDEX(FamilyPlateData!$A:$A,MATCH($I2721,FamilyPlateData!$H:$H,0))</f>
        <v>F03M04</v>
      </c>
      <c r="B2721" t="str">
        <f>INDEX(FamilyPlateData!$C:$C,MATCH($I2721,FamilyPlateData!$H:$H,0))</f>
        <v>03</v>
      </c>
      <c r="C2721" t="str">
        <f>INDEX(FamilyPlateData!$D:$D,MATCH($I2721,FamilyPlateData!$H:$H,0))</f>
        <v>04</v>
      </c>
      <c r="D2721">
        <f>INDEX(FamilyPlateData!$B:$B,MATCH($I2721,FamilyPlateData!$H:$H,0))</f>
        <v>1</v>
      </c>
      <c r="E2721">
        <v>2</v>
      </c>
      <c r="F2721" s="19">
        <v>6</v>
      </c>
      <c r="G2721" t="s">
        <v>4</v>
      </c>
      <c r="H2721" s="5">
        <v>5</v>
      </c>
      <c r="I2721" t="s">
        <v>511</v>
      </c>
      <c r="J2721" s="15" t="str">
        <f t="shared" si="135"/>
        <v>2-6D-5</v>
      </c>
      <c r="K2721">
        <f>INDEX(FamilyPlateData!I:I,MATCH(I2721,FamilyPlateData!H:H,0))</f>
        <v>2</v>
      </c>
      <c r="L2721" t="str">
        <f>INDEX(FamilyPlateData!J:J,MATCH(I2721,FamilyPlateData!H:H,0))</f>
        <v>n/a</v>
      </c>
      <c r="M2721">
        <v>0</v>
      </c>
      <c r="N2721">
        <v>0</v>
      </c>
      <c r="O2721">
        <f>IF(_xlfn.IFNA(INDEX(ShrinkageData!H:H,MATCH(J2721,ShrinkageData!H:H,0)), 0) = 0, 0, 1)</f>
        <v>0</v>
      </c>
      <c r="P2721">
        <v>0</v>
      </c>
      <c r="Q2721">
        <f t="shared" si="136"/>
        <v>0</v>
      </c>
      <c r="R2721" s="1" t="s">
        <v>921</v>
      </c>
      <c r="S2721" s="16">
        <f t="shared" si="137"/>
        <v>0</v>
      </c>
    </row>
    <row r="2722" spans="1:19" hidden="1" x14ac:dyDescent="0.2">
      <c r="A2722" t="str">
        <f>INDEX(FamilyPlateData!$A:$A,MATCH($I2722,FamilyPlateData!$H:$H,0))</f>
        <v>F03M04</v>
      </c>
      <c r="B2722" t="str">
        <f>INDEX(FamilyPlateData!$C:$C,MATCH($I2722,FamilyPlateData!$H:$H,0))</f>
        <v>03</v>
      </c>
      <c r="C2722" t="str">
        <f>INDEX(FamilyPlateData!$D:$D,MATCH($I2722,FamilyPlateData!$H:$H,0))</f>
        <v>04</v>
      </c>
      <c r="D2722">
        <f>INDEX(FamilyPlateData!$B:$B,MATCH($I2722,FamilyPlateData!$H:$H,0))</f>
        <v>1</v>
      </c>
      <c r="E2722">
        <v>2</v>
      </c>
      <c r="F2722" s="19">
        <v>6</v>
      </c>
      <c r="G2722" t="s">
        <v>4</v>
      </c>
      <c r="H2722" s="5">
        <v>6</v>
      </c>
      <c r="I2722" t="s">
        <v>511</v>
      </c>
      <c r="J2722" s="15" t="str">
        <f t="shared" si="135"/>
        <v>2-6D-6</v>
      </c>
      <c r="K2722">
        <f>INDEX(FamilyPlateData!I:I,MATCH(I2722,FamilyPlateData!H:H,0))</f>
        <v>2</v>
      </c>
      <c r="L2722" t="str">
        <f>INDEX(FamilyPlateData!J:J,MATCH(I2722,FamilyPlateData!H:H,0))</f>
        <v>n/a</v>
      </c>
      <c r="M2722">
        <v>0</v>
      </c>
      <c r="N2722">
        <v>0</v>
      </c>
      <c r="O2722">
        <f>IF(_xlfn.IFNA(INDEX(ShrinkageData!H:H,MATCH(J2722,ShrinkageData!H:H,0)), 0) = 0, 0, 1)</f>
        <v>0</v>
      </c>
      <c r="P2722">
        <v>0</v>
      </c>
      <c r="Q2722">
        <f t="shared" si="136"/>
        <v>0</v>
      </c>
      <c r="R2722" s="1" t="s">
        <v>921</v>
      </c>
      <c r="S2722" s="16">
        <f t="shared" si="137"/>
        <v>0</v>
      </c>
    </row>
    <row r="2723" spans="1:19" hidden="1" x14ac:dyDescent="0.2">
      <c r="A2723" t="str">
        <f>INDEX(FamilyPlateData!$A:$A,MATCH($I2723,FamilyPlateData!$H:$H,0))</f>
        <v>F03M03</v>
      </c>
      <c r="B2723" t="str">
        <f>INDEX(FamilyPlateData!$C:$C,MATCH($I2723,FamilyPlateData!$H:$H,0))</f>
        <v>03</v>
      </c>
      <c r="C2723" t="str">
        <f>INDEX(FamilyPlateData!$D:$D,MATCH($I2723,FamilyPlateData!$H:$H,0))</f>
        <v>03</v>
      </c>
      <c r="D2723">
        <f>INDEX(FamilyPlateData!$B:$B,MATCH($I2723,FamilyPlateData!$H:$H,0))</f>
        <v>1</v>
      </c>
      <c r="E2723">
        <v>2</v>
      </c>
      <c r="F2723" s="19">
        <v>7</v>
      </c>
      <c r="G2723" t="s">
        <v>1</v>
      </c>
      <c r="H2723" s="5">
        <v>1</v>
      </c>
      <c r="I2723" t="s">
        <v>512</v>
      </c>
      <c r="J2723" s="15" t="str">
        <f t="shared" si="135"/>
        <v>2-7A-1</v>
      </c>
      <c r="K2723">
        <f>INDEX(FamilyPlateData!I:I,MATCH(I2723,FamilyPlateData!H:H,0))</f>
        <v>4</v>
      </c>
      <c r="L2723" t="str">
        <f>INDEX(FamilyPlateData!J:J,MATCH(I2723,FamilyPlateData!H:H,0))</f>
        <v>n/a</v>
      </c>
      <c r="M2723">
        <v>0</v>
      </c>
      <c r="N2723">
        <v>0</v>
      </c>
      <c r="O2723">
        <f>IF(_xlfn.IFNA(INDEX(ShrinkageData!H:H,MATCH(J2723,ShrinkageData!H:H,0)), 0) = 0, 0, 1)</f>
        <v>1</v>
      </c>
      <c r="P2723">
        <v>0</v>
      </c>
      <c r="Q2723">
        <f t="shared" si="136"/>
        <v>0</v>
      </c>
      <c r="R2723" s="1" t="s">
        <v>921</v>
      </c>
      <c r="S2723" s="16">
        <f t="shared" si="137"/>
        <v>0</v>
      </c>
    </row>
    <row r="2724" spans="1:19" hidden="1" x14ac:dyDescent="0.2">
      <c r="A2724" t="str">
        <f>INDEX(FamilyPlateData!$A:$A,MATCH($I2724,FamilyPlateData!$H:$H,0))</f>
        <v>F03M03</v>
      </c>
      <c r="B2724" t="str">
        <f>INDEX(FamilyPlateData!$C:$C,MATCH($I2724,FamilyPlateData!$H:$H,0))</f>
        <v>03</v>
      </c>
      <c r="C2724" t="str">
        <f>INDEX(FamilyPlateData!$D:$D,MATCH($I2724,FamilyPlateData!$H:$H,0))</f>
        <v>03</v>
      </c>
      <c r="D2724">
        <f>INDEX(FamilyPlateData!$B:$B,MATCH($I2724,FamilyPlateData!$H:$H,0))</f>
        <v>1</v>
      </c>
      <c r="E2724">
        <v>2</v>
      </c>
      <c r="F2724" s="19">
        <v>7</v>
      </c>
      <c r="G2724" t="s">
        <v>1</v>
      </c>
      <c r="H2724" s="5">
        <v>2</v>
      </c>
      <c r="I2724" t="s">
        <v>512</v>
      </c>
      <c r="J2724" s="15" t="str">
        <f t="shared" si="135"/>
        <v>2-7A-2</v>
      </c>
      <c r="K2724">
        <f>INDEX(FamilyPlateData!I:I,MATCH(I2724,FamilyPlateData!H:H,0))</f>
        <v>4</v>
      </c>
      <c r="L2724" t="str">
        <f>INDEX(FamilyPlateData!J:J,MATCH(I2724,FamilyPlateData!H:H,0))</f>
        <v>n/a</v>
      </c>
      <c r="M2724">
        <v>0</v>
      </c>
      <c r="N2724">
        <v>0</v>
      </c>
      <c r="O2724">
        <f>IF(_xlfn.IFNA(INDEX(ShrinkageData!H:H,MATCH(J2724,ShrinkageData!H:H,0)), 0) = 0, 0, 1)</f>
        <v>0</v>
      </c>
      <c r="P2724">
        <v>0</v>
      </c>
      <c r="Q2724">
        <f t="shared" si="136"/>
        <v>0</v>
      </c>
      <c r="R2724" s="1" t="s">
        <v>921</v>
      </c>
      <c r="S2724" s="16">
        <f t="shared" si="137"/>
        <v>0</v>
      </c>
    </row>
    <row r="2725" spans="1:19" hidden="1" x14ac:dyDescent="0.2">
      <c r="A2725" t="str">
        <f>INDEX(FamilyPlateData!$A:$A,MATCH($I2725,FamilyPlateData!$H:$H,0))</f>
        <v>F03M03</v>
      </c>
      <c r="B2725" t="str">
        <f>INDEX(FamilyPlateData!$C:$C,MATCH($I2725,FamilyPlateData!$H:$H,0))</f>
        <v>03</v>
      </c>
      <c r="C2725" t="str">
        <f>INDEX(FamilyPlateData!$D:$D,MATCH($I2725,FamilyPlateData!$H:$H,0))</f>
        <v>03</v>
      </c>
      <c r="D2725">
        <f>INDEX(FamilyPlateData!$B:$B,MATCH($I2725,FamilyPlateData!$H:$H,0))</f>
        <v>1</v>
      </c>
      <c r="E2725">
        <v>2</v>
      </c>
      <c r="F2725" s="19">
        <v>7</v>
      </c>
      <c r="G2725" t="s">
        <v>1</v>
      </c>
      <c r="H2725" s="5">
        <v>3</v>
      </c>
      <c r="I2725" t="s">
        <v>512</v>
      </c>
      <c r="J2725" s="15" t="str">
        <f t="shared" si="135"/>
        <v>2-7A-3</v>
      </c>
      <c r="K2725">
        <f>INDEX(FamilyPlateData!I:I,MATCH(I2725,FamilyPlateData!H:H,0))</f>
        <v>4</v>
      </c>
      <c r="L2725" t="str">
        <f>INDEX(FamilyPlateData!J:J,MATCH(I2725,FamilyPlateData!H:H,0))</f>
        <v>n/a</v>
      </c>
      <c r="M2725">
        <v>0</v>
      </c>
      <c r="N2725">
        <v>0</v>
      </c>
      <c r="O2725">
        <f>IF(_xlfn.IFNA(INDEX(ShrinkageData!H:H,MATCH(J2725,ShrinkageData!H:H,0)), 0) = 0, 0, 1)</f>
        <v>0</v>
      </c>
      <c r="P2725">
        <v>0</v>
      </c>
      <c r="Q2725">
        <f t="shared" si="136"/>
        <v>0</v>
      </c>
      <c r="R2725" s="1" t="s">
        <v>921</v>
      </c>
      <c r="S2725" s="16">
        <f t="shared" si="137"/>
        <v>0</v>
      </c>
    </row>
    <row r="2726" spans="1:19" hidden="1" x14ac:dyDescent="0.2">
      <c r="A2726" t="str">
        <f>INDEX(FamilyPlateData!$A:$A,MATCH($I2726,FamilyPlateData!$H:$H,0))</f>
        <v>F03M03</v>
      </c>
      <c r="B2726" t="str">
        <f>INDEX(FamilyPlateData!$C:$C,MATCH($I2726,FamilyPlateData!$H:$H,0))</f>
        <v>03</v>
      </c>
      <c r="C2726" t="str">
        <f>INDEX(FamilyPlateData!$D:$D,MATCH($I2726,FamilyPlateData!$H:$H,0))</f>
        <v>03</v>
      </c>
      <c r="D2726">
        <f>INDEX(FamilyPlateData!$B:$B,MATCH($I2726,FamilyPlateData!$H:$H,0))</f>
        <v>1</v>
      </c>
      <c r="E2726">
        <v>2</v>
      </c>
      <c r="F2726" s="19">
        <v>7</v>
      </c>
      <c r="G2726" t="s">
        <v>1</v>
      </c>
      <c r="H2726" s="5">
        <v>4</v>
      </c>
      <c r="I2726" t="s">
        <v>512</v>
      </c>
      <c r="J2726" s="15" t="str">
        <f t="shared" si="135"/>
        <v>2-7A-4</v>
      </c>
      <c r="K2726">
        <f>INDEX(FamilyPlateData!I:I,MATCH(I2726,FamilyPlateData!H:H,0))</f>
        <v>4</v>
      </c>
      <c r="L2726" t="str">
        <f>INDEX(FamilyPlateData!J:J,MATCH(I2726,FamilyPlateData!H:H,0))</f>
        <v>n/a</v>
      </c>
      <c r="M2726">
        <v>0</v>
      </c>
      <c r="N2726">
        <v>0</v>
      </c>
      <c r="O2726">
        <f>IF(_xlfn.IFNA(INDEX(ShrinkageData!H:H,MATCH(J2726,ShrinkageData!H:H,0)), 0) = 0, 0, 1)</f>
        <v>0</v>
      </c>
      <c r="P2726">
        <v>0</v>
      </c>
      <c r="Q2726">
        <f t="shared" si="136"/>
        <v>0</v>
      </c>
      <c r="R2726" s="1" t="s">
        <v>921</v>
      </c>
      <c r="S2726" s="16">
        <f t="shared" si="137"/>
        <v>0</v>
      </c>
    </row>
    <row r="2727" spans="1:19" hidden="1" x14ac:dyDescent="0.2">
      <c r="A2727" t="str">
        <f>INDEX(FamilyPlateData!$A:$A,MATCH($I2727,FamilyPlateData!$H:$H,0))</f>
        <v>F03M03</v>
      </c>
      <c r="B2727" t="str">
        <f>INDEX(FamilyPlateData!$C:$C,MATCH($I2727,FamilyPlateData!$H:$H,0))</f>
        <v>03</v>
      </c>
      <c r="C2727" t="str">
        <f>INDEX(FamilyPlateData!$D:$D,MATCH($I2727,FamilyPlateData!$H:$H,0))</f>
        <v>03</v>
      </c>
      <c r="D2727">
        <f>INDEX(FamilyPlateData!$B:$B,MATCH($I2727,FamilyPlateData!$H:$H,0))</f>
        <v>1</v>
      </c>
      <c r="E2727">
        <v>2</v>
      </c>
      <c r="F2727" s="19">
        <v>7</v>
      </c>
      <c r="G2727" t="s">
        <v>1</v>
      </c>
      <c r="H2727" s="5">
        <v>5</v>
      </c>
      <c r="I2727" t="s">
        <v>512</v>
      </c>
      <c r="J2727" s="15" t="str">
        <f t="shared" si="135"/>
        <v>2-7A-5</v>
      </c>
      <c r="K2727">
        <f>INDEX(FamilyPlateData!I:I,MATCH(I2727,FamilyPlateData!H:H,0))</f>
        <v>4</v>
      </c>
      <c r="L2727" t="str">
        <f>INDEX(FamilyPlateData!J:J,MATCH(I2727,FamilyPlateData!H:H,0))</f>
        <v>n/a</v>
      </c>
      <c r="M2727">
        <v>0</v>
      </c>
      <c r="N2727">
        <v>0</v>
      </c>
      <c r="O2727">
        <f>IF(_xlfn.IFNA(INDEX(ShrinkageData!H:H,MATCH(J2727,ShrinkageData!H:H,0)), 0) = 0, 0, 1)</f>
        <v>0</v>
      </c>
      <c r="P2727">
        <v>0</v>
      </c>
      <c r="Q2727">
        <f t="shared" si="136"/>
        <v>0</v>
      </c>
      <c r="R2727" s="1" t="s">
        <v>921</v>
      </c>
      <c r="S2727" s="16">
        <f t="shared" si="137"/>
        <v>0</v>
      </c>
    </row>
    <row r="2728" spans="1:19" hidden="1" x14ac:dyDescent="0.2">
      <c r="A2728" t="str">
        <f>INDEX(FamilyPlateData!$A:$A,MATCH($I2728,FamilyPlateData!$H:$H,0))</f>
        <v>F03M03</v>
      </c>
      <c r="B2728" t="str">
        <f>INDEX(FamilyPlateData!$C:$C,MATCH($I2728,FamilyPlateData!$H:$H,0))</f>
        <v>03</v>
      </c>
      <c r="C2728" t="str">
        <f>INDEX(FamilyPlateData!$D:$D,MATCH($I2728,FamilyPlateData!$H:$H,0))</f>
        <v>03</v>
      </c>
      <c r="D2728">
        <f>INDEX(FamilyPlateData!$B:$B,MATCH($I2728,FamilyPlateData!$H:$H,0))</f>
        <v>1</v>
      </c>
      <c r="E2728">
        <v>2</v>
      </c>
      <c r="F2728" s="19">
        <v>7</v>
      </c>
      <c r="G2728" t="s">
        <v>1</v>
      </c>
      <c r="H2728" s="5">
        <v>6</v>
      </c>
      <c r="I2728" t="s">
        <v>512</v>
      </c>
      <c r="J2728" s="15" t="str">
        <f t="shared" si="135"/>
        <v>2-7A-6</v>
      </c>
      <c r="K2728">
        <f>INDEX(FamilyPlateData!I:I,MATCH(I2728,FamilyPlateData!H:H,0))</f>
        <v>4</v>
      </c>
      <c r="L2728" t="str">
        <f>INDEX(FamilyPlateData!J:J,MATCH(I2728,FamilyPlateData!H:H,0))</f>
        <v>n/a</v>
      </c>
      <c r="M2728">
        <v>0</v>
      </c>
      <c r="N2728">
        <v>0</v>
      </c>
      <c r="O2728">
        <f>IF(_xlfn.IFNA(INDEX(ShrinkageData!H:H,MATCH(J2728,ShrinkageData!H:H,0)), 0) = 0, 0, 1)</f>
        <v>0</v>
      </c>
      <c r="P2728">
        <v>0</v>
      </c>
      <c r="Q2728">
        <f t="shared" si="136"/>
        <v>0</v>
      </c>
      <c r="R2728" s="1" t="s">
        <v>921</v>
      </c>
      <c r="S2728" s="16">
        <f t="shared" si="137"/>
        <v>0</v>
      </c>
    </row>
    <row r="2729" spans="1:19" hidden="1" x14ac:dyDescent="0.2">
      <c r="A2729" t="str">
        <f>INDEX(FamilyPlateData!$A:$A,MATCH($I2729,FamilyPlateData!$H:$H,0))</f>
        <v>F03M03</v>
      </c>
      <c r="B2729" t="str">
        <f>INDEX(FamilyPlateData!$C:$C,MATCH($I2729,FamilyPlateData!$H:$H,0))</f>
        <v>03</v>
      </c>
      <c r="C2729" t="str">
        <f>INDEX(FamilyPlateData!$D:$D,MATCH($I2729,FamilyPlateData!$H:$H,0))</f>
        <v>03</v>
      </c>
      <c r="D2729">
        <f>INDEX(FamilyPlateData!$B:$B,MATCH($I2729,FamilyPlateData!$H:$H,0))</f>
        <v>1</v>
      </c>
      <c r="E2729">
        <v>2</v>
      </c>
      <c r="F2729" s="19">
        <v>7</v>
      </c>
      <c r="G2729" t="s">
        <v>2</v>
      </c>
      <c r="H2729" s="5">
        <v>1</v>
      </c>
      <c r="I2729" t="s">
        <v>513</v>
      </c>
      <c r="J2729" s="15" t="str">
        <f t="shared" si="135"/>
        <v>2-7B-1</v>
      </c>
      <c r="K2729">
        <f>INDEX(FamilyPlateData!I:I,MATCH(I2729,FamilyPlateData!H:H,0))</f>
        <v>4</v>
      </c>
      <c r="L2729" t="str">
        <f>INDEX(FamilyPlateData!J:J,MATCH(I2729,FamilyPlateData!H:H,0))</f>
        <v>n/a</v>
      </c>
      <c r="M2729">
        <v>0</v>
      </c>
      <c r="N2729">
        <v>0</v>
      </c>
      <c r="O2729">
        <f>IF(_xlfn.IFNA(INDEX(ShrinkageData!H:H,MATCH(J2729,ShrinkageData!H:H,0)), 0) = 0, 0, 1)</f>
        <v>0</v>
      </c>
      <c r="P2729">
        <v>0</v>
      </c>
      <c r="Q2729">
        <f t="shared" si="136"/>
        <v>0</v>
      </c>
      <c r="R2729" s="1" t="s">
        <v>921</v>
      </c>
      <c r="S2729" s="16">
        <f t="shared" si="137"/>
        <v>0</v>
      </c>
    </row>
    <row r="2730" spans="1:19" hidden="1" x14ac:dyDescent="0.2">
      <c r="A2730" t="str">
        <f>INDEX(FamilyPlateData!$A:$A,MATCH($I2730,FamilyPlateData!$H:$H,0))</f>
        <v>F03M03</v>
      </c>
      <c r="B2730" t="str">
        <f>INDEX(FamilyPlateData!$C:$C,MATCH($I2730,FamilyPlateData!$H:$H,0))</f>
        <v>03</v>
      </c>
      <c r="C2730" t="str">
        <f>INDEX(FamilyPlateData!$D:$D,MATCH($I2730,FamilyPlateData!$H:$H,0))</f>
        <v>03</v>
      </c>
      <c r="D2730">
        <f>INDEX(FamilyPlateData!$B:$B,MATCH($I2730,FamilyPlateData!$H:$H,0))</f>
        <v>1</v>
      </c>
      <c r="E2730">
        <v>2</v>
      </c>
      <c r="F2730" s="19">
        <v>7</v>
      </c>
      <c r="G2730" t="s">
        <v>2</v>
      </c>
      <c r="H2730" s="5">
        <v>2</v>
      </c>
      <c r="I2730" t="s">
        <v>513</v>
      </c>
      <c r="J2730" s="15" t="str">
        <f t="shared" si="135"/>
        <v>2-7B-2</v>
      </c>
      <c r="K2730">
        <f>INDEX(FamilyPlateData!I:I,MATCH(I2730,FamilyPlateData!H:H,0))</f>
        <v>4</v>
      </c>
      <c r="L2730" t="str">
        <f>INDEX(FamilyPlateData!J:J,MATCH(I2730,FamilyPlateData!H:H,0))</f>
        <v>n/a</v>
      </c>
      <c r="M2730">
        <v>0</v>
      </c>
      <c r="N2730">
        <v>0</v>
      </c>
      <c r="O2730">
        <f>IF(_xlfn.IFNA(INDEX(ShrinkageData!H:H,MATCH(J2730,ShrinkageData!H:H,0)), 0) = 0, 0, 1)</f>
        <v>0</v>
      </c>
      <c r="P2730">
        <v>0</v>
      </c>
      <c r="Q2730">
        <f t="shared" si="136"/>
        <v>0</v>
      </c>
      <c r="R2730" s="1" t="s">
        <v>921</v>
      </c>
      <c r="S2730" s="16">
        <f t="shared" si="137"/>
        <v>0</v>
      </c>
    </row>
    <row r="2731" spans="1:19" hidden="1" x14ac:dyDescent="0.2">
      <c r="A2731" t="str">
        <f>INDEX(FamilyPlateData!$A:$A,MATCH($I2731,FamilyPlateData!$H:$H,0))</f>
        <v>F03M03</v>
      </c>
      <c r="B2731" t="str">
        <f>INDEX(FamilyPlateData!$C:$C,MATCH($I2731,FamilyPlateData!$H:$H,0))</f>
        <v>03</v>
      </c>
      <c r="C2731" t="str">
        <f>INDEX(FamilyPlateData!$D:$D,MATCH($I2731,FamilyPlateData!$H:$H,0))</f>
        <v>03</v>
      </c>
      <c r="D2731">
        <f>INDEX(FamilyPlateData!$B:$B,MATCH($I2731,FamilyPlateData!$H:$H,0))</f>
        <v>1</v>
      </c>
      <c r="E2731">
        <v>2</v>
      </c>
      <c r="F2731" s="19">
        <v>7</v>
      </c>
      <c r="G2731" t="s">
        <v>2</v>
      </c>
      <c r="H2731" s="5">
        <v>3</v>
      </c>
      <c r="I2731" t="s">
        <v>513</v>
      </c>
      <c r="J2731" s="15" t="str">
        <f t="shared" si="135"/>
        <v>2-7B-3</v>
      </c>
      <c r="K2731">
        <f>INDEX(FamilyPlateData!I:I,MATCH(I2731,FamilyPlateData!H:H,0))</f>
        <v>4</v>
      </c>
      <c r="L2731" t="str">
        <f>INDEX(FamilyPlateData!J:J,MATCH(I2731,FamilyPlateData!H:H,0))</f>
        <v>n/a</v>
      </c>
      <c r="M2731">
        <v>0</v>
      </c>
      <c r="N2731">
        <v>0</v>
      </c>
      <c r="O2731">
        <f>IF(_xlfn.IFNA(INDEX(ShrinkageData!H:H,MATCH(J2731,ShrinkageData!H:H,0)), 0) = 0, 0, 1)</f>
        <v>0</v>
      </c>
      <c r="P2731">
        <v>0</v>
      </c>
      <c r="Q2731">
        <f t="shared" si="136"/>
        <v>0</v>
      </c>
      <c r="R2731" s="1" t="s">
        <v>921</v>
      </c>
      <c r="S2731" s="16">
        <f t="shared" si="137"/>
        <v>0</v>
      </c>
    </row>
    <row r="2732" spans="1:19" hidden="1" x14ac:dyDescent="0.2">
      <c r="A2732" t="str">
        <f>INDEX(FamilyPlateData!$A:$A,MATCH($I2732,FamilyPlateData!$H:$H,0))</f>
        <v>F03M03</v>
      </c>
      <c r="B2732" t="str">
        <f>INDEX(FamilyPlateData!$C:$C,MATCH($I2732,FamilyPlateData!$H:$H,0))</f>
        <v>03</v>
      </c>
      <c r="C2732" t="str">
        <f>INDEX(FamilyPlateData!$D:$D,MATCH($I2732,FamilyPlateData!$H:$H,0))</f>
        <v>03</v>
      </c>
      <c r="D2732">
        <f>INDEX(FamilyPlateData!$B:$B,MATCH($I2732,FamilyPlateData!$H:$H,0))</f>
        <v>1</v>
      </c>
      <c r="E2732">
        <v>2</v>
      </c>
      <c r="F2732" s="19">
        <v>7</v>
      </c>
      <c r="G2732" t="s">
        <v>2</v>
      </c>
      <c r="H2732" s="5">
        <v>4</v>
      </c>
      <c r="I2732" t="s">
        <v>513</v>
      </c>
      <c r="J2732" s="15" t="str">
        <f t="shared" si="135"/>
        <v>2-7B-4</v>
      </c>
      <c r="K2732">
        <f>INDEX(FamilyPlateData!I:I,MATCH(I2732,FamilyPlateData!H:H,0))</f>
        <v>4</v>
      </c>
      <c r="L2732" t="str">
        <f>INDEX(FamilyPlateData!J:J,MATCH(I2732,FamilyPlateData!H:H,0))</f>
        <v>n/a</v>
      </c>
      <c r="M2732">
        <v>0</v>
      </c>
      <c r="N2732">
        <v>0</v>
      </c>
      <c r="O2732">
        <f>IF(_xlfn.IFNA(INDEX(ShrinkageData!H:H,MATCH(J2732,ShrinkageData!H:H,0)), 0) = 0, 0, 1)</f>
        <v>0</v>
      </c>
      <c r="P2732">
        <v>0</v>
      </c>
      <c r="Q2732">
        <f t="shared" si="136"/>
        <v>0</v>
      </c>
      <c r="R2732" s="1" t="s">
        <v>921</v>
      </c>
      <c r="S2732" s="16">
        <f t="shared" si="137"/>
        <v>0</v>
      </c>
    </row>
    <row r="2733" spans="1:19" hidden="1" x14ac:dyDescent="0.2">
      <c r="A2733" t="str">
        <f>INDEX(FamilyPlateData!$A:$A,MATCH($I2733,FamilyPlateData!$H:$H,0))</f>
        <v>F03M03</v>
      </c>
      <c r="B2733" t="str">
        <f>INDEX(FamilyPlateData!$C:$C,MATCH($I2733,FamilyPlateData!$H:$H,0))</f>
        <v>03</v>
      </c>
      <c r="C2733" t="str">
        <f>INDEX(FamilyPlateData!$D:$D,MATCH($I2733,FamilyPlateData!$H:$H,0))</f>
        <v>03</v>
      </c>
      <c r="D2733">
        <f>INDEX(FamilyPlateData!$B:$B,MATCH($I2733,FamilyPlateData!$H:$H,0))</f>
        <v>1</v>
      </c>
      <c r="E2733">
        <v>2</v>
      </c>
      <c r="F2733" s="19">
        <v>7</v>
      </c>
      <c r="G2733" t="s">
        <v>2</v>
      </c>
      <c r="H2733" s="5">
        <v>5</v>
      </c>
      <c r="I2733" t="s">
        <v>513</v>
      </c>
      <c r="J2733" s="15" t="str">
        <f t="shared" si="135"/>
        <v>2-7B-5</v>
      </c>
      <c r="K2733">
        <f>INDEX(FamilyPlateData!I:I,MATCH(I2733,FamilyPlateData!H:H,0))</f>
        <v>4</v>
      </c>
      <c r="L2733" t="str">
        <f>INDEX(FamilyPlateData!J:J,MATCH(I2733,FamilyPlateData!H:H,0))</f>
        <v>n/a</v>
      </c>
      <c r="M2733">
        <v>0</v>
      </c>
      <c r="N2733">
        <v>0</v>
      </c>
      <c r="O2733">
        <f>IF(_xlfn.IFNA(INDEX(ShrinkageData!H:H,MATCH(J2733,ShrinkageData!H:H,0)), 0) = 0, 0, 1)</f>
        <v>0</v>
      </c>
      <c r="P2733">
        <v>0</v>
      </c>
      <c r="Q2733">
        <f t="shared" si="136"/>
        <v>0</v>
      </c>
      <c r="R2733" s="1" t="s">
        <v>921</v>
      </c>
      <c r="S2733" s="16">
        <f t="shared" si="137"/>
        <v>0</v>
      </c>
    </row>
    <row r="2734" spans="1:19" hidden="1" x14ac:dyDescent="0.2">
      <c r="A2734" t="str">
        <f>INDEX(FamilyPlateData!$A:$A,MATCH($I2734,FamilyPlateData!$H:$H,0))</f>
        <v>F03M03</v>
      </c>
      <c r="B2734" t="str">
        <f>INDEX(FamilyPlateData!$C:$C,MATCH($I2734,FamilyPlateData!$H:$H,0))</f>
        <v>03</v>
      </c>
      <c r="C2734" t="str">
        <f>INDEX(FamilyPlateData!$D:$D,MATCH($I2734,FamilyPlateData!$H:$H,0))</f>
        <v>03</v>
      </c>
      <c r="D2734">
        <f>INDEX(FamilyPlateData!$B:$B,MATCH($I2734,FamilyPlateData!$H:$H,0))</f>
        <v>1</v>
      </c>
      <c r="E2734">
        <v>2</v>
      </c>
      <c r="F2734" s="19">
        <v>7</v>
      </c>
      <c r="G2734" t="s">
        <v>2</v>
      </c>
      <c r="H2734" s="5">
        <v>6</v>
      </c>
      <c r="I2734" t="s">
        <v>513</v>
      </c>
      <c r="J2734" s="15" t="str">
        <f t="shared" si="135"/>
        <v>2-7B-6</v>
      </c>
      <c r="K2734">
        <f>INDEX(FamilyPlateData!I:I,MATCH(I2734,FamilyPlateData!H:H,0))</f>
        <v>4</v>
      </c>
      <c r="L2734" t="str">
        <f>INDEX(FamilyPlateData!J:J,MATCH(I2734,FamilyPlateData!H:H,0))</f>
        <v>n/a</v>
      </c>
      <c r="M2734">
        <v>0</v>
      </c>
      <c r="N2734">
        <v>0</v>
      </c>
      <c r="O2734">
        <f>IF(_xlfn.IFNA(INDEX(ShrinkageData!H:H,MATCH(J2734,ShrinkageData!H:H,0)), 0) = 0, 0, 1)</f>
        <v>0</v>
      </c>
      <c r="P2734">
        <v>0</v>
      </c>
      <c r="Q2734">
        <f t="shared" si="136"/>
        <v>0</v>
      </c>
      <c r="R2734" s="1" t="s">
        <v>921</v>
      </c>
      <c r="S2734" s="16">
        <f t="shared" si="137"/>
        <v>0</v>
      </c>
    </row>
    <row r="2735" spans="1:19" hidden="1" x14ac:dyDescent="0.2">
      <c r="A2735" t="str">
        <f>INDEX(FamilyPlateData!$A:$A,MATCH($I2735,FamilyPlateData!$H:$H,0))</f>
        <v>F02M03</v>
      </c>
      <c r="B2735" t="str">
        <f>INDEX(FamilyPlateData!$C:$C,MATCH($I2735,FamilyPlateData!$H:$H,0))</f>
        <v>02</v>
      </c>
      <c r="C2735" t="str">
        <f>INDEX(FamilyPlateData!$D:$D,MATCH($I2735,FamilyPlateData!$H:$H,0))</f>
        <v>03</v>
      </c>
      <c r="D2735">
        <f>INDEX(FamilyPlateData!$B:$B,MATCH($I2735,FamilyPlateData!$H:$H,0))</f>
        <v>1</v>
      </c>
      <c r="E2735">
        <v>2</v>
      </c>
      <c r="F2735" s="19">
        <v>7</v>
      </c>
      <c r="G2735" t="s">
        <v>3</v>
      </c>
      <c r="H2735" s="5">
        <v>1</v>
      </c>
      <c r="I2735" t="s">
        <v>514</v>
      </c>
      <c r="J2735" s="15" t="str">
        <f t="shared" si="135"/>
        <v>2-7C-1</v>
      </c>
      <c r="K2735">
        <f>INDEX(FamilyPlateData!I:I,MATCH(I2735,FamilyPlateData!H:H,0))</f>
        <v>4</v>
      </c>
      <c r="L2735" t="str">
        <f>INDEX(FamilyPlateData!J:J,MATCH(I2735,FamilyPlateData!H:H,0))</f>
        <v>B2</v>
      </c>
      <c r="M2735">
        <v>1</v>
      </c>
      <c r="N2735">
        <v>1</v>
      </c>
      <c r="O2735">
        <f>IF(_xlfn.IFNA(INDEX(ShrinkageData!H:H,MATCH(J2735,ShrinkageData!H:H,0)), 0) = 0, 0, 1)</f>
        <v>0</v>
      </c>
      <c r="P2735">
        <v>0</v>
      </c>
      <c r="Q2735">
        <f t="shared" si="136"/>
        <v>1</v>
      </c>
      <c r="R2735" s="1">
        <v>43532</v>
      </c>
      <c r="S2735" s="16">
        <f t="shared" si="137"/>
        <v>95</v>
      </c>
    </row>
    <row r="2736" spans="1:19" hidden="1" x14ac:dyDescent="0.2">
      <c r="A2736" t="str">
        <f>INDEX(FamilyPlateData!$A:$A,MATCH($I2736,FamilyPlateData!$H:$H,0))</f>
        <v>F02M03</v>
      </c>
      <c r="B2736" t="str">
        <f>INDEX(FamilyPlateData!$C:$C,MATCH($I2736,FamilyPlateData!$H:$H,0))</f>
        <v>02</v>
      </c>
      <c r="C2736" t="str">
        <f>INDEX(FamilyPlateData!$D:$D,MATCH($I2736,FamilyPlateData!$H:$H,0))</f>
        <v>03</v>
      </c>
      <c r="D2736">
        <f>INDEX(FamilyPlateData!$B:$B,MATCH($I2736,FamilyPlateData!$H:$H,0))</f>
        <v>1</v>
      </c>
      <c r="E2736">
        <v>2</v>
      </c>
      <c r="F2736" s="19">
        <v>7</v>
      </c>
      <c r="G2736" t="s">
        <v>3</v>
      </c>
      <c r="H2736" s="5">
        <v>2</v>
      </c>
      <c r="I2736" t="s">
        <v>514</v>
      </c>
      <c r="J2736" s="15" t="str">
        <f t="shared" si="135"/>
        <v>2-7C-2</v>
      </c>
      <c r="K2736">
        <f>INDEX(FamilyPlateData!I:I,MATCH(I2736,FamilyPlateData!H:H,0))</f>
        <v>4</v>
      </c>
      <c r="L2736" t="str">
        <f>INDEX(FamilyPlateData!J:J,MATCH(I2736,FamilyPlateData!H:H,0))</f>
        <v>B2</v>
      </c>
      <c r="M2736">
        <v>1</v>
      </c>
      <c r="N2736">
        <v>1</v>
      </c>
      <c r="O2736">
        <f>IF(_xlfn.IFNA(INDEX(ShrinkageData!H:H,MATCH(J2736,ShrinkageData!H:H,0)), 0) = 0, 0, 1)</f>
        <v>0</v>
      </c>
      <c r="P2736">
        <v>0</v>
      </c>
      <c r="Q2736">
        <f t="shared" si="136"/>
        <v>1</v>
      </c>
      <c r="R2736" s="1">
        <v>43544</v>
      </c>
      <c r="S2736" s="16">
        <f t="shared" si="137"/>
        <v>107</v>
      </c>
    </row>
    <row r="2737" spans="1:19" hidden="1" x14ac:dyDescent="0.2">
      <c r="A2737" t="str">
        <f>INDEX(FamilyPlateData!$A:$A,MATCH($I2737,FamilyPlateData!$H:$H,0))</f>
        <v>F02M03</v>
      </c>
      <c r="B2737" t="str">
        <f>INDEX(FamilyPlateData!$C:$C,MATCH($I2737,FamilyPlateData!$H:$H,0))</f>
        <v>02</v>
      </c>
      <c r="C2737" t="str">
        <f>INDEX(FamilyPlateData!$D:$D,MATCH($I2737,FamilyPlateData!$H:$H,0))</f>
        <v>03</v>
      </c>
      <c r="D2737">
        <f>INDEX(FamilyPlateData!$B:$B,MATCH($I2737,FamilyPlateData!$H:$H,0))</f>
        <v>1</v>
      </c>
      <c r="E2737">
        <v>2</v>
      </c>
      <c r="F2737" s="19">
        <v>7</v>
      </c>
      <c r="G2737" t="s">
        <v>3</v>
      </c>
      <c r="H2737" s="5">
        <v>3</v>
      </c>
      <c r="I2737" t="s">
        <v>514</v>
      </c>
      <c r="J2737" s="15" t="str">
        <f t="shared" si="135"/>
        <v>2-7C-3</v>
      </c>
      <c r="K2737">
        <f>INDEX(FamilyPlateData!I:I,MATCH(I2737,FamilyPlateData!H:H,0))</f>
        <v>4</v>
      </c>
      <c r="L2737" t="str">
        <f>INDEX(FamilyPlateData!J:J,MATCH(I2737,FamilyPlateData!H:H,0))</f>
        <v>B2</v>
      </c>
      <c r="M2737">
        <v>1</v>
      </c>
      <c r="N2737">
        <v>1</v>
      </c>
      <c r="O2737">
        <f>IF(_xlfn.IFNA(INDEX(ShrinkageData!H:H,MATCH(J2737,ShrinkageData!H:H,0)), 0) = 0, 0, 1)</f>
        <v>0</v>
      </c>
      <c r="P2737">
        <v>0</v>
      </c>
      <c r="Q2737">
        <f t="shared" si="136"/>
        <v>1</v>
      </c>
      <c r="R2737" s="1">
        <v>43552</v>
      </c>
      <c r="S2737" s="16">
        <f t="shared" si="137"/>
        <v>115</v>
      </c>
    </row>
    <row r="2738" spans="1:19" hidden="1" x14ac:dyDescent="0.2">
      <c r="A2738" t="str">
        <f>INDEX(FamilyPlateData!$A:$A,MATCH($I2738,FamilyPlateData!$H:$H,0))</f>
        <v>F02M03</v>
      </c>
      <c r="B2738" t="str">
        <f>INDEX(FamilyPlateData!$C:$C,MATCH($I2738,FamilyPlateData!$H:$H,0))</f>
        <v>02</v>
      </c>
      <c r="C2738" t="str">
        <f>INDEX(FamilyPlateData!$D:$D,MATCH($I2738,FamilyPlateData!$H:$H,0))</f>
        <v>03</v>
      </c>
      <c r="D2738">
        <f>INDEX(FamilyPlateData!$B:$B,MATCH($I2738,FamilyPlateData!$H:$H,0))</f>
        <v>1</v>
      </c>
      <c r="E2738">
        <v>2</v>
      </c>
      <c r="F2738" s="19">
        <v>7</v>
      </c>
      <c r="G2738" t="s">
        <v>3</v>
      </c>
      <c r="H2738" s="5">
        <v>4</v>
      </c>
      <c r="I2738" t="s">
        <v>514</v>
      </c>
      <c r="J2738" s="15" t="str">
        <f t="shared" si="135"/>
        <v>2-7C-4</v>
      </c>
      <c r="K2738">
        <f>INDEX(FamilyPlateData!I:I,MATCH(I2738,FamilyPlateData!H:H,0))</f>
        <v>4</v>
      </c>
      <c r="L2738" t="str">
        <f>INDEX(FamilyPlateData!J:J,MATCH(I2738,FamilyPlateData!H:H,0))</f>
        <v>B2</v>
      </c>
      <c r="M2738">
        <v>1</v>
      </c>
      <c r="N2738">
        <v>1</v>
      </c>
      <c r="O2738">
        <f>IF(_xlfn.IFNA(INDEX(ShrinkageData!H:H,MATCH(J2738,ShrinkageData!H:H,0)), 0) = 0, 0, 1)</f>
        <v>0</v>
      </c>
      <c r="P2738">
        <v>0</v>
      </c>
      <c r="Q2738">
        <f t="shared" si="136"/>
        <v>1</v>
      </c>
      <c r="R2738" s="1">
        <v>43544</v>
      </c>
      <c r="S2738" s="16">
        <f t="shared" si="137"/>
        <v>107</v>
      </c>
    </row>
    <row r="2739" spans="1:19" hidden="1" x14ac:dyDescent="0.2">
      <c r="A2739" t="str">
        <f>INDEX(FamilyPlateData!$A:$A,MATCH($I2739,FamilyPlateData!$H:$H,0))</f>
        <v>F02M03</v>
      </c>
      <c r="B2739" t="str">
        <f>INDEX(FamilyPlateData!$C:$C,MATCH($I2739,FamilyPlateData!$H:$H,0))</f>
        <v>02</v>
      </c>
      <c r="C2739" t="str">
        <f>INDEX(FamilyPlateData!$D:$D,MATCH($I2739,FamilyPlateData!$H:$H,0))</f>
        <v>03</v>
      </c>
      <c r="D2739">
        <f>INDEX(FamilyPlateData!$B:$B,MATCH($I2739,FamilyPlateData!$H:$H,0))</f>
        <v>1</v>
      </c>
      <c r="E2739">
        <v>2</v>
      </c>
      <c r="F2739" s="19">
        <v>7</v>
      </c>
      <c r="G2739" t="s">
        <v>3</v>
      </c>
      <c r="H2739" s="5">
        <v>5</v>
      </c>
      <c r="I2739" t="s">
        <v>514</v>
      </c>
      <c r="J2739" s="15" t="str">
        <f t="shared" si="135"/>
        <v>2-7C-5</v>
      </c>
      <c r="K2739">
        <f>INDEX(FamilyPlateData!I:I,MATCH(I2739,FamilyPlateData!H:H,0))</f>
        <v>4</v>
      </c>
      <c r="L2739" t="str">
        <f>INDEX(FamilyPlateData!J:J,MATCH(I2739,FamilyPlateData!H:H,0))</f>
        <v>B2</v>
      </c>
      <c r="M2739">
        <v>1</v>
      </c>
      <c r="N2739">
        <v>1</v>
      </c>
      <c r="O2739">
        <f>IF(_xlfn.IFNA(INDEX(ShrinkageData!H:H,MATCH(J2739,ShrinkageData!H:H,0)), 0) = 0, 0, 1)</f>
        <v>0</v>
      </c>
      <c r="P2739">
        <v>0</v>
      </c>
      <c r="Q2739">
        <f t="shared" si="136"/>
        <v>1</v>
      </c>
      <c r="R2739" s="1">
        <v>43548</v>
      </c>
      <c r="S2739" s="16">
        <f t="shared" si="137"/>
        <v>111</v>
      </c>
    </row>
    <row r="2740" spans="1:19" hidden="1" x14ac:dyDescent="0.2">
      <c r="A2740" t="str">
        <f>INDEX(FamilyPlateData!$A:$A,MATCH($I2740,FamilyPlateData!$H:$H,0))</f>
        <v>F02M03</v>
      </c>
      <c r="B2740" t="str">
        <f>INDEX(FamilyPlateData!$C:$C,MATCH($I2740,FamilyPlateData!$H:$H,0))</f>
        <v>02</v>
      </c>
      <c r="C2740" t="str">
        <f>INDEX(FamilyPlateData!$D:$D,MATCH($I2740,FamilyPlateData!$H:$H,0))</f>
        <v>03</v>
      </c>
      <c r="D2740">
        <f>INDEX(FamilyPlateData!$B:$B,MATCH($I2740,FamilyPlateData!$H:$H,0))</f>
        <v>1</v>
      </c>
      <c r="E2740">
        <v>2</v>
      </c>
      <c r="F2740" s="19">
        <v>7</v>
      </c>
      <c r="G2740" t="s">
        <v>3</v>
      </c>
      <c r="H2740" s="5">
        <v>6</v>
      </c>
      <c r="I2740" t="s">
        <v>514</v>
      </c>
      <c r="J2740" s="15" t="str">
        <f t="shared" si="135"/>
        <v>2-7C-6</v>
      </c>
      <c r="K2740">
        <f>INDEX(FamilyPlateData!I:I,MATCH(I2740,FamilyPlateData!H:H,0))</f>
        <v>4</v>
      </c>
      <c r="L2740" t="str">
        <f>INDEX(FamilyPlateData!J:J,MATCH(I2740,FamilyPlateData!H:H,0))</f>
        <v>B2</v>
      </c>
      <c r="M2740">
        <v>1</v>
      </c>
      <c r="N2740">
        <v>1</v>
      </c>
      <c r="O2740">
        <f>IF(_xlfn.IFNA(INDEX(ShrinkageData!H:H,MATCH(J2740,ShrinkageData!H:H,0)), 0) = 0, 0, 1)</f>
        <v>0</v>
      </c>
      <c r="P2740">
        <v>0</v>
      </c>
      <c r="Q2740">
        <f t="shared" si="136"/>
        <v>1</v>
      </c>
      <c r="R2740" s="1">
        <v>43556</v>
      </c>
      <c r="S2740" s="16">
        <f t="shared" si="137"/>
        <v>119</v>
      </c>
    </row>
    <row r="2741" spans="1:19" hidden="1" x14ac:dyDescent="0.2">
      <c r="A2741" t="str">
        <f>INDEX(FamilyPlateData!$A:$A,MATCH($I2741,FamilyPlateData!$H:$H,0))</f>
        <v>F02M03</v>
      </c>
      <c r="B2741" t="str">
        <f>INDEX(FamilyPlateData!$C:$C,MATCH($I2741,FamilyPlateData!$H:$H,0))</f>
        <v>02</v>
      </c>
      <c r="C2741" t="str">
        <f>INDEX(FamilyPlateData!$D:$D,MATCH($I2741,FamilyPlateData!$H:$H,0))</f>
        <v>03</v>
      </c>
      <c r="D2741">
        <f>INDEX(FamilyPlateData!$B:$B,MATCH($I2741,FamilyPlateData!$H:$H,0))</f>
        <v>1</v>
      </c>
      <c r="E2741">
        <v>2</v>
      </c>
      <c r="F2741" s="19">
        <v>7</v>
      </c>
      <c r="G2741" t="s">
        <v>4</v>
      </c>
      <c r="H2741" s="5">
        <v>1</v>
      </c>
      <c r="I2741" t="s">
        <v>515</v>
      </c>
      <c r="J2741" s="15" t="str">
        <f t="shared" si="135"/>
        <v>2-7D-1</v>
      </c>
      <c r="K2741">
        <f>INDEX(FamilyPlateData!I:I,MATCH(I2741,FamilyPlateData!H:H,0))</f>
        <v>4</v>
      </c>
      <c r="L2741" t="str">
        <f>INDEX(FamilyPlateData!J:J,MATCH(I2741,FamilyPlateData!H:H,0))</f>
        <v>B2</v>
      </c>
      <c r="M2741">
        <v>1</v>
      </c>
      <c r="N2741">
        <v>1</v>
      </c>
      <c r="O2741">
        <f>IF(_xlfn.IFNA(INDEX(ShrinkageData!H:H,MATCH(J2741,ShrinkageData!H:H,0)), 0) = 0, 0, 1)</f>
        <v>0</v>
      </c>
      <c r="P2741">
        <v>0</v>
      </c>
      <c r="Q2741">
        <f t="shared" si="136"/>
        <v>1</v>
      </c>
      <c r="R2741" s="1">
        <v>43544</v>
      </c>
      <c r="S2741" s="16">
        <f t="shared" si="137"/>
        <v>107</v>
      </c>
    </row>
    <row r="2742" spans="1:19" hidden="1" x14ac:dyDescent="0.2">
      <c r="A2742" t="str">
        <f>INDEX(FamilyPlateData!$A:$A,MATCH($I2742,FamilyPlateData!$H:$H,0))</f>
        <v>F02M03</v>
      </c>
      <c r="B2742" t="str">
        <f>INDEX(FamilyPlateData!$C:$C,MATCH($I2742,FamilyPlateData!$H:$H,0))</f>
        <v>02</v>
      </c>
      <c r="C2742" t="str">
        <f>INDEX(FamilyPlateData!$D:$D,MATCH($I2742,FamilyPlateData!$H:$H,0))</f>
        <v>03</v>
      </c>
      <c r="D2742">
        <f>INDEX(FamilyPlateData!$B:$B,MATCH($I2742,FamilyPlateData!$H:$H,0))</f>
        <v>1</v>
      </c>
      <c r="E2742">
        <v>2</v>
      </c>
      <c r="F2742" s="19">
        <v>7</v>
      </c>
      <c r="G2742" t="s">
        <v>4</v>
      </c>
      <c r="H2742" s="5">
        <v>2</v>
      </c>
      <c r="I2742" t="s">
        <v>515</v>
      </c>
      <c r="J2742" s="15" t="str">
        <f t="shared" si="135"/>
        <v>2-7D-2</v>
      </c>
      <c r="K2742">
        <f>INDEX(FamilyPlateData!I:I,MATCH(I2742,FamilyPlateData!H:H,0))</f>
        <v>4</v>
      </c>
      <c r="L2742" t="str">
        <f>INDEX(FamilyPlateData!J:J,MATCH(I2742,FamilyPlateData!H:H,0))</f>
        <v>B2</v>
      </c>
      <c r="M2742">
        <v>1</v>
      </c>
      <c r="N2742">
        <v>1</v>
      </c>
      <c r="O2742">
        <f>IF(_xlfn.IFNA(INDEX(ShrinkageData!H:H,MATCH(J2742,ShrinkageData!H:H,0)), 0) = 0, 0, 1)</f>
        <v>0</v>
      </c>
      <c r="P2742">
        <v>0</v>
      </c>
      <c r="Q2742">
        <f t="shared" si="136"/>
        <v>1</v>
      </c>
      <c r="R2742" s="1">
        <v>43556</v>
      </c>
      <c r="S2742" s="16">
        <f t="shared" si="137"/>
        <v>119</v>
      </c>
    </row>
    <row r="2743" spans="1:19" hidden="1" x14ac:dyDescent="0.2">
      <c r="A2743" t="str">
        <f>INDEX(FamilyPlateData!$A:$A,MATCH($I2743,FamilyPlateData!$H:$H,0))</f>
        <v>F02M03</v>
      </c>
      <c r="B2743" t="str">
        <f>INDEX(FamilyPlateData!$C:$C,MATCH($I2743,FamilyPlateData!$H:$H,0))</f>
        <v>02</v>
      </c>
      <c r="C2743" t="str">
        <f>INDEX(FamilyPlateData!$D:$D,MATCH($I2743,FamilyPlateData!$H:$H,0))</f>
        <v>03</v>
      </c>
      <c r="D2743">
        <f>INDEX(FamilyPlateData!$B:$B,MATCH($I2743,FamilyPlateData!$H:$H,0))</f>
        <v>1</v>
      </c>
      <c r="E2743">
        <v>2</v>
      </c>
      <c r="F2743" s="19">
        <v>7</v>
      </c>
      <c r="G2743" t="s">
        <v>4</v>
      </c>
      <c r="H2743" s="5">
        <v>3</v>
      </c>
      <c r="I2743" t="s">
        <v>515</v>
      </c>
      <c r="J2743" s="15" t="str">
        <f t="shared" si="135"/>
        <v>2-7D-3</v>
      </c>
      <c r="K2743">
        <f>INDEX(FamilyPlateData!I:I,MATCH(I2743,FamilyPlateData!H:H,0))</f>
        <v>4</v>
      </c>
      <c r="L2743" t="str">
        <f>INDEX(FamilyPlateData!J:J,MATCH(I2743,FamilyPlateData!H:H,0))</f>
        <v>B2</v>
      </c>
      <c r="M2743" s="7">
        <v>0</v>
      </c>
      <c r="N2743" s="7">
        <v>0</v>
      </c>
      <c r="O2743">
        <f>IF(_xlfn.IFNA(INDEX(ShrinkageData!H:H,MATCH(J2743,ShrinkageData!H:H,0)), 0) = 0, 0, 1)</f>
        <v>0</v>
      </c>
      <c r="P2743">
        <v>0</v>
      </c>
      <c r="Q2743">
        <f t="shared" si="136"/>
        <v>0</v>
      </c>
      <c r="R2743" s="2" t="s">
        <v>921</v>
      </c>
      <c r="S2743" s="16">
        <f t="shared" si="137"/>
        <v>0</v>
      </c>
    </row>
    <row r="2744" spans="1:19" hidden="1" x14ac:dyDescent="0.2">
      <c r="A2744" t="str">
        <f>INDEX(FamilyPlateData!$A:$A,MATCH($I2744,FamilyPlateData!$H:$H,0))</f>
        <v>F02M03</v>
      </c>
      <c r="B2744" t="str">
        <f>INDEX(FamilyPlateData!$C:$C,MATCH($I2744,FamilyPlateData!$H:$H,0))</f>
        <v>02</v>
      </c>
      <c r="C2744" t="str">
        <f>INDEX(FamilyPlateData!$D:$D,MATCH($I2744,FamilyPlateData!$H:$H,0))</f>
        <v>03</v>
      </c>
      <c r="D2744">
        <f>INDEX(FamilyPlateData!$B:$B,MATCH($I2744,FamilyPlateData!$H:$H,0))</f>
        <v>1</v>
      </c>
      <c r="E2744">
        <v>2</v>
      </c>
      <c r="F2744" s="19">
        <v>7</v>
      </c>
      <c r="G2744" t="s">
        <v>4</v>
      </c>
      <c r="H2744" s="5">
        <v>4</v>
      </c>
      <c r="I2744" t="s">
        <v>515</v>
      </c>
      <c r="J2744" s="15" t="str">
        <f t="shared" si="135"/>
        <v>2-7D-4</v>
      </c>
      <c r="K2744">
        <f>INDEX(FamilyPlateData!I:I,MATCH(I2744,FamilyPlateData!H:H,0))</f>
        <v>4</v>
      </c>
      <c r="L2744" t="str">
        <f>INDEX(FamilyPlateData!J:J,MATCH(I2744,FamilyPlateData!H:H,0))</f>
        <v>B2</v>
      </c>
      <c r="M2744">
        <v>1</v>
      </c>
      <c r="N2744">
        <v>1</v>
      </c>
      <c r="O2744">
        <f>IF(_xlfn.IFNA(INDEX(ShrinkageData!H:H,MATCH(J2744,ShrinkageData!H:H,0)), 0) = 0, 0, 1)</f>
        <v>0</v>
      </c>
      <c r="P2744">
        <v>0</v>
      </c>
      <c r="Q2744">
        <f t="shared" si="136"/>
        <v>1</v>
      </c>
      <c r="R2744" s="1">
        <v>43554</v>
      </c>
      <c r="S2744" s="16">
        <f t="shared" si="137"/>
        <v>117</v>
      </c>
    </row>
    <row r="2745" spans="1:19" hidden="1" x14ac:dyDescent="0.2">
      <c r="A2745" t="str">
        <f>INDEX(FamilyPlateData!$A:$A,MATCH($I2745,FamilyPlateData!$H:$H,0))</f>
        <v>F02M03</v>
      </c>
      <c r="B2745" t="str">
        <f>INDEX(FamilyPlateData!$C:$C,MATCH($I2745,FamilyPlateData!$H:$H,0))</f>
        <v>02</v>
      </c>
      <c r="C2745" t="str">
        <f>INDEX(FamilyPlateData!$D:$D,MATCH($I2745,FamilyPlateData!$H:$H,0))</f>
        <v>03</v>
      </c>
      <c r="D2745">
        <f>INDEX(FamilyPlateData!$B:$B,MATCH($I2745,FamilyPlateData!$H:$H,0))</f>
        <v>1</v>
      </c>
      <c r="E2745">
        <v>2</v>
      </c>
      <c r="F2745" s="19">
        <v>7</v>
      </c>
      <c r="G2745" t="s">
        <v>4</v>
      </c>
      <c r="H2745" s="5">
        <v>5</v>
      </c>
      <c r="I2745" t="s">
        <v>515</v>
      </c>
      <c r="J2745" s="15" t="str">
        <f t="shared" si="135"/>
        <v>2-7D-5</v>
      </c>
      <c r="K2745">
        <f>INDEX(FamilyPlateData!I:I,MATCH(I2745,FamilyPlateData!H:H,0))</f>
        <v>4</v>
      </c>
      <c r="L2745" t="str">
        <f>INDEX(FamilyPlateData!J:J,MATCH(I2745,FamilyPlateData!H:H,0))</f>
        <v>B2</v>
      </c>
      <c r="M2745">
        <v>1</v>
      </c>
      <c r="N2745">
        <v>1</v>
      </c>
      <c r="O2745">
        <f>IF(_xlfn.IFNA(INDEX(ShrinkageData!H:H,MATCH(J2745,ShrinkageData!H:H,0)), 0) = 0, 0, 1)</f>
        <v>0</v>
      </c>
      <c r="P2745">
        <v>0</v>
      </c>
      <c r="Q2745">
        <f t="shared" si="136"/>
        <v>1</v>
      </c>
      <c r="R2745" s="1">
        <v>43548</v>
      </c>
      <c r="S2745" s="16">
        <f t="shared" si="137"/>
        <v>111</v>
      </c>
    </row>
    <row r="2746" spans="1:19" hidden="1" x14ac:dyDescent="0.2">
      <c r="A2746" t="str">
        <f>INDEX(FamilyPlateData!$A:$A,MATCH($I2746,FamilyPlateData!$H:$H,0))</f>
        <v>F02M03</v>
      </c>
      <c r="B2746" t="str">
        <f>INDEX(FamilyPlateData!$C:$C,MATCH($I2746,FamilyPlateData!$H:$H,0))</f>
        <v>02</v>
      </c>
      <c r="C2746" t="str">
        <f>INDEX(FamilyPlateData!$D:$D,MATCH($I2746,FamilyPlateData!$H:$H,0))</f>
        <v>03</v>
      </c>
      <c r="D2746">
        <f>INDEX(FamilyPlateData!$B:$B,MATCH($I2746,FamilyPlateData!$H:$H,0))</f>
        <v>1</v>
      </c>
      <c r="E2746">
        <v>2</v>
      </c>
      <c r="F2746" s="19">
        <v>7</v>
      </c>
      <c r="G2746" t="s">
        <v>4</v>
      </c>
      <c r="H2746" s="5">
        <v>6</v>
      </c>
      <c r="I2746" t="s">
        <v>515</v>
      </c>
      <c r="J2746" s="15" t="str">
        <f t="shared" si="135"/>
        <v>2-7D-6</v>
      </c>
      <c r="K2746">
        <f>INDEX(FamilyPlateData!I:I,MATCH(I2746,FamilyPlateData!H:H,0))</f>
        <v>4</v>
      </c>
      <c r="L2746" t="str">
        <f>INDEX(FamilyPlateData!J:J,MATCH(I2746,FamilyPlateData!H:H,0))</f>
        <v>B2</v>
      </c>
      <c r="M2746">
        <v>1</v>
      </c>
      <c r="N2746">
        <v>1</v>
      </c>
      <c r="O2746">
        <f>IF(_xlfn.IFNA(INDEX(ShrinkageData!H:H,MATCH(J2746,ShrinkageData!H:H,0)), 0) = 0, 0, 1)</f>
        <v>0</v>
      </c>
      <c r="P2746">
        <v>0</v>
      </c>
      <c r="Q2746">
        <f t="shared" si="136"/>
        <v>1</v>
      </c>
      <c r="R2746" s="1">
        <v>43548</v>
      </c>
      <c r="S2746" s="16">
        <f t="shared" si="137"/>
        <v>111</v>
      </c>
    </row>
    <row r="2747" spans="1:19" hidden="1" x14ac:dyDescent="0.2">
      <c r="A2747" t="str">
        <f>INDEX(FamilyPlateData!$A:$A,MATCH($I2747,FamilyPlateData!$H:$H,0))</f>
        <v>F09M12</v>
      </c>
      <c r="B2747" t="str">
        <f>INDEX(FamilyPlateData!$C:$C,MATCH($I2747,FamilyPlateData!$H:$H,0))</f>
        <v>09</v>
      </c>
      <c r="C2747" t="str">
        <f>INDEX(FamilyPlateData!$D:$D,MATCH($I2747,FamilyPlateData!$H:$H,0))</f>
        <v>12</v>
      </c>
      <c r="D2747">
        <f>INDEX(FamilyPlateData!$B:$B,MATCH($I2747,FamilyPlateData!$H:$H,0))</f>
        <v>3</v>
      </c>
      <c r="E2747">
        <v>2</v>
      </c>
      <c r="F2747" s="19">
        <v>8</v>
      </c>
      <c r="G2747" t="s">
        <v>1</v>
      </c>
      <c r="H2747" s="5">
        <v>1</v>
      </c>
      <c r="I2747" t="s">
        <v>516</v>
      </c>
      <c r="J2747" s="15" t="str">
        <f t="shared" si="135"/>
        <v>2-8A-1</v>
      </c>
      <c r="K2747">
        <f>INDEX(FamilyPlateData!I:I,MATCH(I2747,FamilyPlateData!H:H,0))</f>
        <v>1</v>
      </c>
      <c r="L2747" t="str">
        <f>INDEX(FamilyPlateData!J:J,MATCH(I2747,FamilyPlateData!H:H,0))</f>
        <v>B1</v>
      </c>
      <c r="M2747">
        <v>1</v>
      </c>
      <c r="N2747">
        <v>1</v>
      </c>
      <c r="O2747">
        <f>IF(_xlfn.IFNA(INDEX(ShrinkageData!H:H,MATCH(J2747,ShrinkageData!H:H,0)), 0) = 0, 0, 1)</f>
        <v>0</v>
      </c>
      <c r="P2747">
        <v>0</v>
      </c>
      <c r="Q2747">
        <f t="shared" si="136"/>
        <v>1</v>
      </c>
      <c r="R2747" s="1">
        <v>43536</v>
      </c>
      <c r="S2747" s="16">
        <f t="shared" si="137"/>
        <v>99</v>
      </c>
    </row>
    <row r="2748" spans="1:19" hidden="1" x14ac:dyDescent="0.2">
      <c r="A2748" t="str">
        <f>INDEX(FamilyPlateData!$A:$A,MATCH($I2748,FamilyPlateData!$H:$H,0))</f>
        <v>F09M12</v>
      </c>
      <c r="B2748" t="str">
        <f>INDEX(FamilyPlateData!$C:$C,MATCH($I2748,FamilyPlateData!$H:$H,0))</f>
        <v>09</v>
      </c>
      <c r="C2748" t="str">
        <f>INDEX(FamilyPlateData!$D:$D,MATCH($I2748,FamilyPlateData!$H:$H,0))</f>
        <v>12</v>
      </c>
      <c r="D2748">
        <f>INDEX(FamilyPlateData!$B:$B,MATCH($I2748,FamilyPlateData!$H:$H,0))</f>
        <v>3</v>
      </c>
      <c r="E2748">
        <v>2</v>
      </c>
      <c r="F2748" s="19">
        <v>8</v>
      </c>
      <c r="G2748" t="s">
        <v>1</v>
      </c>
      <c r="H2748" s="5">
        <v>2</v>
      </c>
      <c r="I2748" t="s">
        <v>516</v>
      </c>
      <c r="J2748" s="15" t="str">
        <f t="shared" si="135"/>
        <v>2-8A-2</v>
      </c>
      <c r="K2748">
        <f>INDEX(FamilyPlateData!I:I,MATCH(I2748,FamilyPlateData!H:H,0))</f>
        <v>1</v>
      </c>
      <c r="L2748" t="str">
        <f>INDEX(FamilyPlateData!J:J,MATCH(I2748,FamilyPlateData!H:H,0))</f>
        <v>B1</v>
      </c>
      <c r="M2748">
        <v>1</v>
      </c>
      <c r="N2748">
        <v>1</v>
      </c>
      <c r="O2748">
        <f>IF(_xlfn.IFNA(INDEX(ShrinkageData!H:H,MATCH(J2748,ShrinkageData!H:H,0)), 0) = 0, 0, 1)</f>
        <v>1</v>
      </c>
      <c r="P2748">
        <v>0</v>
      </c>
      <c r="Q2748">
        <f t="shared" si="136"/>
        <v>0</v>
      </c>
      <c r="R2748" s="1">
        <v>43529</v>
      </c>
      <c r="S2748" s="16">
        <f t="shared" si="137"/>
        <v>92</v>
      </c>
    </row>
    <row r="2749" spans="1:19" hidden="1" x14ac:dyDescent="0.2">
      <c r="A2749" t="str">
        <f>INDEX(FamilyPlateData!$A:$A,MATCH($I2749,FamilyPlateData!$H:$H,0))</f>
        <v>F09M12</v>
      </c>
      <c r="B2749" t="str">
        <f>INDEX(FamilyPlateData!$C:$C,MATCH($I2749,FamilyPlateData!$H:$H,0))</f>
        <v>09</v>
      </c>
      <c r="C2749" t="str">
        <f>INDEX(FamilyPlateData!$D:$D,MATCH($I2749,FamilyPlateData!$H:$H,0))</f>
        <v>12</v>
      </c>
      <c r="D2749">
        <f>INDEX(FamilyPlateData!$B:$B,MATCH($I2749,FamilyPlateData!$H:$H,0))</f>
        <v>3</v>
      </c>
      <c r="E2749">
        <v>2</v>
      </c>
      <c r="F2749" s="19">
        <v>8</v>
      </c>
      <c r="G2749" t="s">
        <v>1</v>
      </c>
      <c r="H2749" s="5">
        <v>3</v>
      </c>
      <c r="I2749" t="s">
        <v>516</v>
      </c>
      <c r="J2749" s="15" t="str">
        <f t="shared" si="135"/>
        <v>2-8A-3</v>
      </c>
      <c r="K2749">
        <f>INDEX(FamilyPlateData!I:I,MATCH(I2749,FamilyPlateData!H:H,0))</f>
        <v>1</v>
      </c>
      <c r="L2749" t="str">
        <f>INDEX(FamilyPlateData!J:J,MATCH(I2749,FamilyPlateData!H:H,0))</f>
        <v>B1</v>
      </c>
      <c r="M2749">
        <v>1</v>
      </c>
      <c r="N2749">
        <v>1</v>
      </c>
      <c r="O2749">
        <f>IF(_xlfn.IFNA(INDEX(ShrinkageData!H:H,MATCH(J2749,ShrinkageData!H:H,0)), 0) = 0, 0, 1)</f>
        <v>1</v>
      </c>
      <c r="P2749">
        <v>0</v>
      </c>
      <c r="Q2749">
        <f t="shared" si="136"/>
        <v>0</v>
      </c>
      <c r="R2749" s="1">
        <v>43529</v>
      </c>
      <c r="S2749" s="16">
        <f t="shared" si="137"/>
        <v>92</v>
      </c>
    </row>
    <row r="2750" spans="1:19" hidden="1" x14ac:dyDescent="0.2">
      <c r="A2750" t="str">
        <f>INDEX(FamilyPlateData!$A:$A,MATCH($I2750,FamilyPlateData!$H:$H,0))</f>
        <v>F09M12</v>
      </c>
      <c r="B2750" t="str">
        <f>INDEX(FamilyPlateData!$C:$C,MATCH($I2750,FamilyPlateData!$H:$H,0))</f>
        <v>09</v>
      </c>
      <c r="C2750" t="str">
        <f>INDEX(FamilyPlateData!$D:$D,MATCH($I2750,FamilyPlateData!$H:$H,0))</f>
        <v>12</v>
      </c>
      <c r="D2750">
        <f>INDEX(FamilyPlateData!$B:$B,MATCH($I2750,FamilyPlateData!$H:$H,0))</f>
        <v>3</v>
      </c>
      <c r="E2750">
        <v>2</v>
      </c>
      <c r="F2750" s="19">
        <v>8</v>
      </c>
      <c r="G2750" t="s">
        <v>1</v>
      </c>
      <c r="H2750" s="5">
        <v>4</v>
      </c>
      <c r="I2750" t="s">
        <v>516</v>
      </c>
      <c r="J2750" s="15" t="str">
        <f t="shared" si="135"/>
        <v>2-8A-4</v>
      </c>
      <c r="K2750">
        <f>INDEX(FamilyPlateData!I:I,MATCH(I2750,FamilyPlateData!H:H,0))</f>
        <v>1</v>
      </c>
      <c r="L2750" t="str">
        <f>INDEX(FamilyPlateData!J:J,MATCH(I2750,FamilyPlateData!H:H,0))</f>
        <v>B1</v>
      </c>
      <c r="M2750">
        <v>1</v>
      </c>
      <c r="N2750">
        <v>1</v>
      </c>
      <c r="O2750">
        <f>IF(_xlfn.IFNA(INDEX(ShrinkageData!H:H,MATCH(J2750,ShrinkageData!H:H,0)), 0) = 0, 0, 1)</f>
        <v>0</v>
      </c>
      <c r="P2750">
        <v>0</v>
      </c>
      <c r="Q2750">
        <f t="shared" si="136"/>
        <v>1</v>
      </c>
      <c r="R2750" s="1">
        <v>43548</v>
      </c>
      <c r="S2750" s="16">
        <f t="shared" si="137"/>
        <v>111</v>
      </c>
    </row>
    <row r="2751" spans="1:19" hidden="1" x14ac:dyDescent="0.2">
      <c r="A2751" t="str">
        <f>INDEX(FamilyPlateData!$A:$A,MATCH($I2751,FamilyPlateData!$H:$H,0))</f>
        <v>F09M12</v>
      </c>
      <c r="B2751" t="str">
        <f>INDEX(FamilyPlateData!$C:$C,MATCH($I2751,FamilyPlateData!$H:$H,0))</f>
        <v>09</v>
      </c>
      <c r="C2751" t="str">
        <f>INDEX(FamilyPlateData!$D:$D,MATCH($I2751,FamilyPlateData!$H:$H,0))</f>
        <v>12</v>
      </c>
      <c r="D2751">
        <f>INDEX(FamilyPlateData!$B:$B,MATCH($I2751,FamilyPlateData!$H:$H,0))</f>
        <v>3</v>
      </c>
      <c r="E2751">
        <v>2</v>
      </c>
      <c r="F2751" s="19">
        <v>8</v>
      </c>
      <c r="G2751" t="s">
        <v>1</v>
      </c>
      <c r="H2751" s="5">
        <v>5</v>
      </c>
      <c r="I2751" t="s">
        <v>516</v>
      </c>
      <c r="J2751" s="15" t="str">
        <f t="shared" si="135"/>
        <v>2-8A-5</v>
      </c>
      <c r="K2751">
        <f>INDEX(FamilyPlateData!I:I,MATCH(I2751,FamilyPlateData!H:H,0))</f>
        <v>1</v>
      </c>
      <c r="L2751" t="str">
        <f>INDEX(FamilyPlateData!J:J,MATCH(I2751,FamilyPlateData!H:H,0))</f>
        <v>B1</v>
      </c>
      <c r="M2751">
        <v>1</v>
      </c>
      <c r="N2751">
        <v>1</v>
      </c>
      <c r="O2751">
        <f>IF(_xlfn.IFNA(INDEX(ShrinkageData!H:H,MATCH(J2751,ShrinkageData!H:H,0)), 0) = 0, 0, 1)</f>
        <v>0</v>
      </c>
      <c r="P2751">
        <v>0</v>
      </c>
      <c r="Q2751">
        <f t="shared" si="136"/>
        <v>1</v>
      </c>
      <c r="R2751" s="1">
        <v>43529</v>
      </c>
      <c r="S2751" s="16">
        <f t="shared" si="137"/>
        <v>92</v>
      </c>
    </row>
    <row r="2752" spans="1:19" hidden="1" x14ac:dyDescent="0.2">
      <c r="A2752" t="str">
        <f>INDEX(FamilyPlateData!$A:$A,MATCH($I2752,FamilyPlateData!$H:$H,0))</f>
        <v>F09M12</v>
      </c>
      <c r="B2752" t="str">
        <f>INDEX(FamilyPlateData!$C:$C,MATCH($I2752,FamilyPlateData!$H:$H,0))</f>
        <v>09</v>
      </c>
      <c r="C2752" t="str">
        <f>INDEX(FamilyPlateData!$D:$D,MATCH($I2752,FamilyPlateData!$H:$H,0))</f>
        <v>12</v>
      </c>
      <c r="D2752">
        <f>INDEX(FamilyPlateData!$B:$B,MATCH($I2752,FamilyPlateData!$H:$H,0))</f>
        <v>3</v>
      </c>
      <c r="E2752">
        <v>2</v>
      </c>
      <c r="F2752" s="19">
        <v>8</v>
      </c>
      <c r="G2752" t="s">
        <v>1</v>
      </c>
      <c r="H2752" s="5">
        <v>6</v>
      </c>
      <c r="I2752" t="s">
        <v>516</v>
      </c>
      <c r="J2752" s="15" t="str">
        <f t="shared" ref="J2752:J2815" si="138">CONCATENATE(I2752,"-",H2752)</f>
        <v>2-8A-6</v>
      </c>
      <c r="K2752">
        <f>INDEX(FamilyPlateData!I:I,MATCH(I2752,FamilyPlateData!H:H,0))</f>
        <v>1</v>
      </c>
      <c r="L2752" t="str">
        <f>INDEX(FamilyPlateData!J:J,MATCH(I2752,FamilyPlateData!H:H,0))</f>
        <v>B1</v>
      </c>
      <c r="M2752">
        <v>1</v>
      </c>
      <c r="N2752">
        <v>1</v>
      </c>
      <c r="O2752">
        <f>IF(_xlfn.IFNA(INDEX(ShrinkageData!H:H,MATCH(J2752,ShrinkageData!H:H,0)), 0) = 0, 0, 1)</f>
        <v>1</v>
      </c>
      <c r="P2752">
        <v>0</v>
      </c>
      <c r="Q2752">
        <f t="shared" si="136"/>
        <v>0</v>
      </c>
      <c r="R2752" s="1">
        <v>43529</v>
      </c>
      <c r="S2752" s="16">
        <f t="shared" si="137"/>
        <v>92</v>
      </c>
    </row>
    <row r="2753" spans="1:20" hidden="1" x14ac:dyDescent="0.2">
      <c r="A2753" t="str">
        <f>INDEX(FamilyPlateData!$A:$A,MATCH($I2753,FamilyPlateData!$H:$H,0))</f>
        <v>F09M12</v>
      </c>
      <c r="B2753" t="str">
        <f>INDEX(FamilyPlateData!$C:$C,MATCH($I2753,FamilyPlateData!$H:$H,0))</f>
        <v>09</v>
      </c>
      <c r="C2753" t="str">
        <f>INDEX(FamilyPlateData!$D:$D,MATCH($I2753,FamilyPlateData!$H:$H,0))</f>
        <v>12</v>
      </c>
      <c r="D2753">
        <f>INDEX(FamilyPlateData!$B:$B,MATCH($I2753,FamilyPlateData!$H:$H,0))</f>
        <v>3</v>
      </c>
      <c r="E2753">
        <v>2</v>
      </c>
      <c r="F2753" s="19">
        <v>8</v>
      </c>
      <c r="G2753" t="s">
        <v>2</v>
      </c>
      <c r="H2753" s="5">
        <v>1</v>
      </c>
      <c r="I2753" t="s">
        <v>517</v>
      </c>
      <c r="J2753" s="15" t="str">
        <f t="shared" si="138"/>
        <v>2-8B-1</v>
      </c>
      <c r="K2753">
        <f>INDEX(FamilyPlateData!I:I,MATCH(I2753,FamilyPlateData!H:H,0))</f>
        <v>1</v>
      </c>
      <c r="L2753" t="str">
        <f>INDEX(FamilyPlateData!J:J,MATCH(I2753,FamilyPlateData!H:H,0))</f>
        <v>B1</v>
      </c>
      <c r="M2753">
        <v>1</v>
      </c>
      <c r="N2753">
        <v>1</v>
      </c>
      <c r="O2753">
        <f>IF(_xlfn.IFNA(INDEX(ShrinkageData!H:H,MATCH(J2753,ShrinkageData!H:H,0)), 0) = 0, 0, 1)</f>
        <v>1</v>
      </c>
      <c r="P2753">
        <v>0</v>
      </c>
      <c r="Q2753">
        <f t="shared" si="136"/>
        <v>0</v>
      </c>
      <c r="R2753" s="1">
        <v>43529</v>
      </c>
      <c r="S2753" s="16">
        <f t="shared" si="137"/>
        <v>92</v>
      </c>
    </row>
    <row r="2754" spans="1:20" hidden="1" x14ac:dyDescent="0.2">
      <c r="A2754" t="str">
        <f>INDEX(FamilyPlateData!$A:$A,MATCH($I2754,FamilyPlateData!$H:$H,0))</f>
        <v>F09M12</v>
      </c>
      <c r="B2754" t="str">
        <f>INDEX(FamilyPlateData!$C:$C,MATCH($I2754,FamilyPlateData!$H:$H,0))</f>
        <v>09</v>
      </c>
      <c r="C2754" t="str">
        <f>INDEX(FamilyPlateData!$D:$D,MATCH($I2754,FamilyPlateData!$H:$H,0))</f>
        <v>12</v>
      </c>
      <c r="D2754">
        <f>INDEX(FamilyPlateData!$B:$B,MATCH($I2754,FamilyPlateData!$H:$H,0))</f>
        <v>3</v>
      </c>
      <c r="E2754">
        <v>2</v>
      </c>
      <c r="F2754" s="19">
        <v>8</v>
      </c>
      <c r="G2754" t="s">
        <v>2</v>
      </c>
      <c r="H2754" s="5">
        <v>2</v>
      </c>
      <c r="I2754" t="s">
        <v>517</v>
      </c>
      <c r="J2754" s="15" t="str">
        <f t="shared" si="138"/>
        <v>2-8B-2</v>
      </c>
      <c r="K2754">
        <f>INDEX(FamilyPlateData!I:I,MATCH(I2754,FamilyPlateData!H:H,0))</f>
        <v>1</v>
      </c>
      <c r="L2754" t="str">
        <f>INDEX(FamilyPlateData!J:J,MATCH(I2754,FamilyPlateData!H:H,0))</f>
        <v>B1</v>
      </c>
      <c r="M2754">
        <v>0</v>
      </c>
      <c r="N2754">
        <v>1</v>
      </c>
      <c r="O2754">
        <f>IF(_xlfn.IFNA(INDEX(ShrinkageData!H:H,MATCH(J2754,ShrinkageData!H:H,0)), 0) = 0, 0, 1)</f>
        <v>0</v>
      </c>
      <c r="P2754">
        <v>1</v>
      </c>
      <c r="Q2754">
        <f t="shared" si="136"/>
        <v>0</v>
      </c>
      <c r="R2754" s="1">
        <v>43548</v>
      </c>
      <c r="S2754" s="16">
        <f t="shared" si="137"/>
        <v>111</v>
      </c>
      <c r="T2754" t="s">
        <v>920</v>
      </c>
    </row>
    <row r="2755" spans="1:20" hidden="1" x14ac:dyDescent="0.2">
      <c r="A2755" t="str">
        <f>INDEX(FamilyPlateData!$A:$A,MATCH($I2755,FamilyPlateData!$H:$H,0))</f>
        <v>F09M12</v>
      </c>
      <c r="B2755" t="str">
        <f>INDEX(FamilyPlateData!$C:$C,MATCH($I2755,FamilyPlateData!$H:$H,0))</f>
        <v>09</v>
      </c>
      <c r="C2755" t="str">
        <f>INDEX(FamilyPlateData!$D:$D,MATCH($I2755,FamilyPlateData!$H:$H,0))</f>
        <v>12</v>
      </c>
      <c r="D2755">
        <f>INDEX(FamilyPlateData!$B:$B,MATCH($I2755,FamilyPlateData!$H:$H,0))</f>
        <v>3</v>
      </c>
      <c r="E2755">
        <v>2</v>
      </c>
      <c r="F2755" s="19">
        <v>8</v>
      </c>
      <c r="G2755" t="s">
        <v>2</v>
      </c>
      <c r="H2755" s="5">
        <v>3</v>
      </c>
      <c r="I2755" t="s">
        <v>517</v>
      </c>
      <c r="J2755" s="15" t="str">
        <f t="shared" si="138"/>
        <v>2-8B-3</v>
      </c>
      <c r="K2755">
        <f>INDEX(FamilyPlateData!I:I,MATCH(I2755,FamilyPlateData!H:H,0))</f>
        <v>1</v>
      </c>
      <c r="L2755" t="str">
        <f>INDEX(FamilyPlateData!J:J,MATCH(I2755,FamilyPlateData!H:H,0))</f>
        <v>B1</v>
      </c>
      <c r="M2755">
        <v>0</v>
      </c>
      <c r="N2755">
        <v>0</v>
      </c>
      <c r="O2755">
        <f>IF(_xlfn.IFNA(INDEX(ShrinkageData!H:H,MATCH(J2755,ShrinkageData!H:H,0)), 0) = 0, 0, 1)</f>
        <v>0</v>
      </c>
      <c r="P2755">
        <v>0</v>
      </c>
      <c r="Q2755">
        <f t="shared" ref="Q2755:Q2818" si="139">IF(AND(M2755=1,N2755=1,O2755=0,P2755=0),1,0)</f>
        <v>0</v>
      </c>
      <c r="R2755" s="1" t="s">
        <v>921</v>
      </c>
      <c r="S2755" s="16">
        <f t="shared" ref="S2755:S2818" si="140">IF(AND(R2755 &lt;&gt; "", R2755 &lt;&gt; "n/a"), R2755-DATE(2018,12,3), 0)</f>
        <v>0</v>
      </c>
    </row>
    <row r="2756" spans="1:20" hidden="1" x14ac:dyDescent="0.2">
      <c r="A2756" t="str">
        <f>INDEX(FamilyPlateData!$A:$A,MATCH($I2756,FamilyPlateData!$H:$H,0))</f>
        <v>F09M12</v>
      </c>
      <c r="B2756" t="str">
        <f>INDEX(FamilyPlateData!$C:$C,MATCH($I2756,FamilyPlateData!$H:$H,0))</f>
        <v>09</v>
      </c>
      <c r="C2756" t="str">
        <f>INDEX(FamilyPlateData!$D:$D,MATCH($I2756,FamilyPlateData!$H:$H,0))</f>
        <v>12</v>
      </c>
      <c r="D2756">
        <f>INDEX(FamilyPlateData!$B:$B,MATCH($I2756,FamilyPlateData!$H:$H,0))</f>
        <v>3</v>
      </c>
      <c r="E2756">
        <v>2</v>
      </c>
      <c r="F2756" s="19">
        <v>8</v>
      </c>
      <c r="G2756" t="s">
        <v>2</v>
      </c>
      <c r="H2756" s="5">
        <v>4</v>
      </c>
      <c r="I2756" t="s">
        <v>517</v>
      </c>
      <c r="J2756" s="15" t="str">
        <f t="shared" si="138"/>
        <v>2-8B-4</v>
      </c>
      <c r="K2756">
        <f>INDEX(FamilyPlateData!I:I,MATCH(I2756,FamilyPlateData!H:H,0))</f>
        <v>1</v>
      </c>
      <c r="L2756" t="str">
        <f>INDEX(FamilyPlateData!J:J,MATCH(I2756,FamilyPlateData!H:H,0))</f>
        <v>B1</v>
      </c>
      <c r="M2756">
        <v>1</v>
      </c>
      <c r="N2756">
        <v>1</v>
      </c>
      <c r="O2756">
        <f>IF(_xlfn.IFNA(INDEX(ShrinkageData!H:H,MATCH(J2756,ShrinkageData!H:H,0)), 0) = 0, 0, 1)</f>
        <v>1</v>
      </c>
      <c r="P2756">
        <v>0</v>
      </c>
      <c r="Q2756">
        <f t="shared" si="139"/>
        <v>0</v>
      </c>
      <c r="R2756" s="1">
        <v>43534</v>
      </c>
      <c r="S2756" s="16">
        <f t="shared" si="140"/>
        <v>97</v>
      </c>
    </row>
    <row r="2757" spans="1:20" hidden="1" x14ac:dyDescent="0.2">
      <c r="A2757" t="str">
        <f>INDEX(FamilyPlateData!$A:$A,MATCH($I2757,FamilyPlateData!$H:$H,0))</f>
        <v>F09M12</v>
      </c>
      <c r="B2757" t="str">
        <f>INDEX(FamilyPlateData!$C:$C,MATCH($I2757,FamilyPlateData!$H:$H,0))</f>
        <v>09</v>
      </c>
      <c r="C2757" t="str">
        <f>INDEX(FamilyPlateData!$D:$D,MATCH($I2757,FamilyPlateData!$H:$H,0))</f>
        <v>12</v>
      </c>
      <c r="D2757">
        <f>INDEX(FamilyPlateData!$B:$B,MATCH($I2757,FamilyPlateData!$H:$H,0))</f>
        <v>3</v>
      </c>
      <c r="E2757">
        <v>2</v>
      </c>
      <c r="F2757" s="19">
        <v>8</v>
      </c>
      <c r="G2757" t="s">
        <v>2</v>
      </c>
      <c r="H2757" s="5">
        <v>5</v>
      </c>
      <c r="I2757" t="s">
        <v>517</v>
      </c>
      <c r="J2757" s="15" t="str">
        <f t="shared" si="138"/>
        <v>2-8B-5</v>
      </c>
      <c r="K2757">
        <f>INDEX(FamilyPlateData!I:I,MATCH(I2757,FamilyPlateData!H:H,0))</f>
        <v>1</v>
      </c>
      <c r="L2757" t="str">
        <f>INDEX(FamilyPlateData!J:J,MATCH(I2757,FamilyPlateData!H:H,0))</f>
        <v>B1</v>
      </c>
      <c r="M2757">
        <v>1</v>
      </c>
      <c r="N2757">
        <v>1</v>
      </c>
      <c r="O2757">
        <f>IF(_xlfn.IFNA(INDEX(ShrinkageData!H:H,MATCH(J2757,ShrinkageData!H:H,0)), 0) = 0, 0, 1)</f>
        <v>0</v>
      </c>
      <c r="P2757">
        <v>0</v>
      </c>
      <c r="Q2757">
        <f t="shared" si="139"/>
        <v>1</v>
      </c>
      <c r="R2757" s="1">
        <v>43548</v>
      </c>
      <c r="S2757" s="16">
        <f t="shared" si="140"/>
        <v>111</v>
      </c>
    </row>
    <row r="2758" spans="1:20" hidden="1" x14ac:dyDescent="0.2">
      <c r="A2758" t="str">
        <f>INDEX(FamilyPlateData!$A:$A,MATCH($I2758,FamilyPlateData!$H:$H,0))</f>
        <v>F09M12</v>
      </c>
      <c r="B2758" t="str">
        <f>INDEX(FamilyPlateData!$C:$C,MATCH($I2758,FamilyPlateData!$H:$H,0))</f>
        <v>09</v>
      </c>
      <c r="C2758" t="str">
        <f>INDEX(FamilyPlateData!$D:$D,MATCH($I2758,FamilyPlateData!$H:$H,0))</f>
        <v>12</v>
      </c>
      <c r="D2758">
        <f>INDEX(FamilyPlateData!$B:$B,MATCH($I2758,FamilyPlateData!$H:$H,0))</f>
        <v>3</v>
      </c>
      <c r="E2758">
        <v>2</v>
      </c>
      <c r="F2758" s="19">
        <v>8</v>
      </c>
      <c r="G2758" t="s">
        <v>2</v>
      </c>
      <c r="H2758" s="5">
        <v>6</v>
      </c>
      <c r="I2758" t="s">
        <v>517</v>
      </c>
      <c r="J2758" s="15" t="str">
        <f t="shared" si="138"/>
        <v>2-8B-6</v>
      </c>
      <c r="K2758">
        <f>INDEX(FamilyPlateData!I:I,MATCH(I2758,FamilyPlateData!H:H,0))</f>
        <v>1</v>
      </c>
      <c r="L2758" t="str">
        <f>INDEX(FamilyPlateData!J:J,MATCH(I2758,FamilyPlateData!H:H,0))</f>
        <v>B1</v>
      </c>
      <c r="M2758">
        <v>1</v>
      </c>
      <c r="N2758">
        <v>1</v>
      </c>
      <c r="O2758">
        <f>IF(_xlfn.IFNA(INDEX(ShrinkageData!H:H,MATCH(J2758,ShrinkageData!H:H,0)), 0) = 0, 0, 1)</f>
        <v>1</v>
      </c>
      <c r="P2758">
        <v>0</v>
      </c>
      <c r="Q2758">
        <f t="shared" si="139"/>
        <v>0</v>
      </c>
      <c r="R2758" s="1">
        <v>43529</v>
      </c>
      <c r="S2758" s="16">
        <f t="shared" si="140"/>
        <v>92</v>
      </c>
    </row>
    <row r="2759" spans="1:20" hidden="1" x14ac:dyDescent="0.2">
      <c r="A2759" t="str">
        <f>INDEX(FamilyPlateData!$A:$A,MATCH($I2759,FamilyPlateData!$H:$H,0))</f>
        <v>F03M04</v>
      </c>
      <c r="B2759" t="str">
        <f>INDEX(FamilyPlateData!$C:$C,MATCH($I2759,FamilyPlateData!$H:$H,0))</f>
        <v>03</v>
      </c>
      <c r="C2759" t="str">
        <f>INDEX(FamilyPlateData!$D:$D,MATCH($I2759,FamilyPlateData!$H:$H,0))</f>
        <v>04</v>
      </c>
      <c r="D2759">
        <f>INDEX(FamilyPlateData!$B:$B,MATCH($I2759,FamilyPlateData!$H:$H,0))</f>
        <v>1</v>
      </c>
      <c r="E2759">
        <v>2</v>
      </c>
      <c r="F2759" s="19">
        <v>8</v>
      </c>
      <c r="G2759" t="s">
        <v>3</v>
      </c>
      <c r="H2759" s="5">
        <v>1</v>
      </c>
      <c r="I2759" t="s">
        <v>518</v>
      </c>
      <c r="J2759" s="15" t="str">
        <f t="shared" si="138"/>
        <v>2-8C-1</v>
      </c>
      <c r="K2759">
        <f>INDEX(FamilyPlateData!I:I,MATCH(I2759,FamilyPlateData!H:H,0))</f>
        <v>1</v>
      </c>
      <c r="L2759" t="str">
        <f>INDEX(FamilyPlateData!J:J,MATCH(I2759,FamilyPlateData!H:H,0))</f>
        <v>n/a</v>
      </c>
      <c r="M2759">
        <v>0</v>
      </c>
      <c r="N2759">
        <v>0</v>
      </c>
      <c r="O2759">
        <f>IF(_xlfn.IFNA(INDEX(ShrinkageData!H:H,MATCH(J2759,ShrinkageData!H:H,0)), 0) = 0, 0, 1)</f>
        <v>0</v>
      </c>
      <c r="P2759">
        <v>0</v>
      </c>
      <c r="Q2759">
        <f t="shared" si="139"/>
        <v>0</v>
      </c>
      <c r="R2759" s="1" t="s">
        <v>921</v>
      </c>
      <c r="S2759" s="16">
        <f t="shared" si="140"/>
        <v>0</v>
      </c>
    </row>
    <row r="2760" spans="1:20" hidden="1" x14ac:dyDescent="0.2">
      <c r="A2760" t="str">
        <f>INDEX(FamilyPlateData!$A:$A,MATCH($I2760,FamilyPlateData!$H:$H,0))</f>
        <v>F03M04</v>
      </c>
      <c r="B2760" t="str">
        <f>INDEX(FamilyPlateData!$C:$C,MATCH($I2760,FamilyPlateData!$H:$H,0))</f>
        <v>03</v>
      </c>
      <c r="C2760" t="str">
        <f>INDEX(FamilyPlateData!$D:$D,MATCH($I2760,FamilyPlateData!$H:$H,0))</f>
        <v>04</v>
      </c>
      <c r="D2760">
        <f>INDEX(FamilyPlateData!$B:$B,MATCH($I2760,FamilyPlateData!$H:$H,0))</f>
        <v>1</v>
      </c>
      <c r="E2760">
        <v>2</v>
      </c>
      <c r="F2760" s="19">
        <v>8</v>
      </c>
      <c r="G2760" t="s">
        <v>3</v>
      </c>
      <c r="H2760" s="5">
        <v>2</v>
      </c>
      <c r="I2760" t="s">
        <v>518</v>
      </c>
      <c r="J2760" s="15" t="str">
        <f t="shared" si="138"/>
        <v>2-8C-2</v>
      </c>
      <c r="K2760">
        <f>INDEX(FamilyPlateData!I:I,MATCH(I2760,FamilyPlateData!H:H,0))</f>
        <v>1</v>
      </c>
      <c r="L2760" t="str">
        <f>INDEX(FamilyPlateData!J:J,MATCH(I2760,FamilyPlateData!H:H,0))</f>
        <v>n/a</v>
      </c>
      <c r="M2760">
        <v>0</v>
      </c>
      <c r="N2760">
        <v>0</v>
      </c>
      <c r="O2760">
        <f>IF(_xlfn.IFNA(INDEX(ShrinkageData!H:H,MATCH(J2760,ShrinkageData!H:H,0)), 0) = 0, 0, 1)</f>
        <v>0</v>
      </c>
      <c r="P2760">
        <v>0</v>
      </c>
      <c r="Q2760">
        <f t="shared" si="139"/>
        <v>0</v>
      </c>
      <c r="R2760" s="1" t="s">
        <v>921</v>
      </c>
      <c r="S2760" s="16">
        <f t="shared" si="140"/>
        <v>0</v>
      </c>
    </row>
    <row r="2761" spans="1:20" hidden="1" x14ac:dyDescent="0.2">
      <c r="A2761" t="str">
        <f>INDEX(FamilyPlateData!$A:$A,MATCH($I2761,FamilyPlateData!$H:$H,0))</f>
        <v>F03M04</v>
      </c>
      <c r="B2761" t="str">
        <f>INDEX(FamilyPlateData!$C:$C,MATCH($I2761,FamilyPlateData!$H:$H,0))</f>
        <v>03</v>
      </c>
      <c r="C2761" t="str">
        <f>INDEX(FamilyPlateData!$D:$D,MATCH($I2761,FamilyPlateData!$H:$H,0))</f>
        <v>04</v>
      </c>
      <c r="D2761">
        <f>INDEX(FamilyPlateData!$B:$B,MATCH($I2761,FamilyPlateData!$H:$H,0))</f>
        <v>1</v>
      </c>
      <c r="E2761">
        <v>2</v>
      </c>
      <c r="F2761" s="19">
        <v>8</v>
      </c>
      <c r="G2761" t="s">
        <v>3</v>
      </c>
      <c r="H2761" s="5">
        <v>3</v>
      </c>
      <c r="I2761" t="s">
        <v>518</v>
      </c>
      <c r="J2761" s="15" t="str">
        <f t="shared" si="138"/>
        <v>2-8C-3</v>
      </c>
      <c r="K2761">
        <f>INDEX(FamilyPlateData!I:I,MATCH(I2761,FamilyPlateData!H:H,0))</f>
        <v>1</v>
      </c>
      <c r="L2761" t="str">
        <f>INDEX(FamilyPlateData!J:J,MATCH(I2761,FamilyPlateData!H:H,0))</f>
        <v>n/a</v>
      </c>
      <c r="M2761">
        <v>0</v>
      </c>
      <c r="N2761">
        <v>0</v>
      </c>
      <c r="O2761">
        <f>IF(_xlfn.IFNA(INDEX(ShrinkageData!H:H,MATCH(J2761,ShrinkageData!H:H,0)), 0) = 0, 0, 1)</f>
        <v>0</v>
      </c>
      <c r="P2761">
        <v>0</v>
      </c>
      <c r="Q2761">
        <f t="shared" si="139"/>
        <v>0</v>
      </c>
      <c r="R2761" s="1" t="s">
        <v>921</v>
      </c>
      <c r="S2761" s="16">
        <f t="shared" si="140"/>
        <v>0</v>
      </c>
    </row>
    <row r="2762" spans="1:20" hidden="1" x14ac:dyDescent="0.2">
      <c r="A2762" t="str">
        <f>INDEX(FamilyPlateData!$A:$A,MATCH($I2762,FamilyPlateData!$H:$H,0))</f>
        <v>F03M04</v>
      </c>
      <c r="B2762" t="str">
        <f>INDEX(FamilyPlateData!$C:$C,MATCH($I2762,FamilyPlateData!$H:$H,0))</f>
        <v>03</v>
      </c>
      <c r="C2762" t="str">
        <f>INDEX(FamilyPlateData!$D:$D,MATCH($I2762,FamilyPlateData!$H:$H,0))</f>
        <v>04</v>
      </c>
      <c r="D2762">
        <f>INDEX(FamilyPlateData!$B:$B,MATCH($I2762,FamilyPlateData!$H:$H,0))</f>
        <v>1</v>
      </c>
      <c r="E2762">
        <v>2</v>
      </c>
      <c r="F2762" s="19">
        <v>8</v>
      </c>
      <c r="G2762" t="s">
        <v>3</v>
      </c>
      <c r="H2762" s="5">
        <v>4</v>
      </c>
      <c r="I2762" t="s">
        <v>518</v>
      </c>
      <c r="J2762" s="15" t="str">
        <f t="shared" si="138"/>
        <v>2-8C-4</v>
      </c>
      <c r="K2762">
        <f>INDEX(FamilyPlateData!I:I,MATCH(I2762,FamilyPlateData!H:H,0))</f>
        <v>1</v>
      </c>
      <c r="L2762" t="str">
        <f>INDEX(FamilyPlateData!J:J,MATCH(I2762,FamilyPlateData!H:H,0))</f>
        <v>n/a</v>
      </c>
      <c r="M2762">
        <v>0</v>
      </c>
      <c r="N2762">
        <v>0</v>
      </c>
      <c r="O2762">
        <f>IF(_xlfn.IFNA(INDEX(ShrinkageData!H:H,MATCH(J2762,ShrinkageData!H:H,0)), 0) = 0, 0, 1)</f>
        <v>0</v>
      </c>
      <c r="P2762">
        <v>0</v>
      </c>
      <c r="Q2762">
        <f t="shared" si="139"/>
        <v>0</v>
      </c>
      <c r="R2762" s="1" t="s">
        <v>921</v>
      </c>
      <c r="S2762" s="16">
        <f t="shared" si="140"/>
        <v>0</v>
      </c>
    </row>
    <row r="2763" spans="1:20" hidden="1" x14ac:dyDescent="0.2">
      <c r="A2763" t="str">
        <f>INDEX(FamilyPlateData!$A:$A,MATCH($I2763,FamilyPlateData!$H:$H,0))</f>
        <v>F03M04</v>
      </c>
      <c r="B2763" t="str">
        <f>INDEX(FamilyPlateData!$C:$C,MATCH($I2763,FamilyPlateData!$H:$H,0))</f>
        <v>03</v>
      </c>
      <c r="C2763" t="str">
        <f>INDEX(FamilyPlateData!$D:$D,MATCH($I2763,FamilyPlateData!$H:$H,0))</f>
        <v>04</v>
      </c>
      <c r="D2763">
        <f>INDEX(FamilyPlateData!$B:$B,MATCH($I2763,FamilyPlateData!$H:$H,0))</f>
        <v>1</v>
      </c>
      <c r="E2763">
        <v>2</v>
      </c>
      <c r="F2763" s="19">
        <v>8</v>
      </c>
      <c r="G2763" t="s">
        <v>3</v>
      </c>
      <c r="H2763" s="5">
        <v>5</v>
      </c>
      <c r="I2763" t="s">
        <v>518</v>
      </c>
      <c r="J2763" s="15" t="str">
        <f t="shared" si="138"/>
        <v>2-8C-5</v>
      </c>
      <c r="K2763">
        <f>INDEX(FamilyPlateData!I:I,MATCH(I2763,FamilyPlateData!H:H,0))</f>
        <v>1</v>
      </c>
      <c r="L2763" t="str">
        <f>INDEX(FamilyPlateData!J:J,MATCH(I2763,FamilyPlateData!H:H,0))</f>
        <v>n/a</v>
      </c>
      <c r="M2763">
        <v>0</v>
      </c>
      <c r="N2763">
        <v>0</v>
      </c>
      <c r="O2763">
        <f>IF(_xlfn.IFNA(INDEX(ShrinkageData!H:H,MATCH(J2763,ShrinkageData!H:H,0)), 0) = 0, 0, 1)</f>
        <v>0</v>
      </c>
      <c r="P2763">
        <v>0</v>
      </c>
      <c r="Q2763">
        <f t="shared" si="139"/>
        <v>0</v>
      </c>
      <c r="R2763" s="1" t="s">
        <v>921</v>
      </c>
      <c r="S2763" s="16">
        <f t="shared" si="140"/>
        <v>0</v>
      </c>
    </row>
    <row r="2764" spans="1:20" hidden="1" x14ac:dyDescent="0.2">
      <c r="A2764" t="str">
        <f>INDEX(FamilyPlateData!$A:$A,MATCH($I2764,FamilyPlateData!$H:$H,0))</f>
        <v>F03M04</v>
      </c>
      <c r="B2764" t="str">
        <f>INDEX(FamilyPlateData!$C:$C,MATCH($I2764,FamilyPlateData!$H:$H,0))</f>
        <v>03</v>
      </c>
      <c r="C2764" t="str">
        <f>INDEX(FamilyPlateData!$D:$D,MATCH($I2764,FamilyPlateData!$H:$H,0))</f>
        <v>04</v>
      </c>
      <c r="D2764">
        <f>INDEX(FamilyPlateData!$B:$B,MATCH($I2764,FamilyPlateData!$H:$H,0))</f>
        <v>1</v>
      </c>
      <c r="E2764">
        <v>2</v>
      </c>
      <c r="F2764" s="19">
        <v>8</v>
      </c>
      <c r="G2764" t="s">
        <v>3</v>
      </c>
      <c r="H2764" s="5">
        <v>6</v>
      </c>
      <c r="I2764" t="s">
        <v>518</v>
      </c>
      <c r="J2764" s="15" t="str">
        <f t="shared" si="138"/>
        <v>2-8C-6</v>
      </c>
      <c r="K2764">
        <f>INDEX(FamilyPlateData!I:I,MATCH(I2764,FamilyPlateData!H:H,0))</f>
        <v>1</v>
      </c>
      <c r="L2764" t="str">
        <f>INDEX(FamilyPlateData!J:J,MATCH(I2764,FamilyPlateData!H:H,0))</f>
        <v>n/a</v>
      </c>
      <c r="M2764">
        <v>0</v>
      </c>
      <c r="N2764">
        <v>0</v>
      </c>
      <c r="O2764">
        <f>IF(_xlfn.IFNA(INDEX(ShrinkageData!H:H,MATCH(J2764,ShrinkageData!H:H,0)), 0) = 0, 0, 1)</f>
        <v>0</v>
      </c>
      <c r="P2764">
        <v>0</v>
      </c>
      <c r="Q2764">
        <f t="shared" si="139"/>
        <v>0</v>
      </c>
      <c r="R2764" s="1" t="s">
        <v>921</v>
      </c>
      <c r="S2764" s="16">
        <f t="shared" si="140"/>
        <v>0</v>
      </c>
    </row>
    <row r="2765" spans="1:20" hidden="1" x14ac:dyDescent="0.2">
      <c r="A2765" t="str">
        <f>INDEX(FamilyPlateData!$A:$A,MATCH($I2765,FamilyPlateData!$H:$H,0))</f>
        <v>F03M04</v>
      </c>
      <c r="B2765" t="str">
        <f>INDEX(FamilyPlateData!$C:$C,MATCH($I2765,FamilyPlateData!$H:$H,0))</f>
        <v>03</v>
      </c>
      <c r="C2765" t="str">
        <f>INDEX(FamilyPlateData!$D:$D,MATCH($I2765,FamilyPlateData!$H:$H,0))</f>
        <v>04</v>
      </c>
      <c r="D2765">
        <f>INDEX(FamilyPlateData!$B:$B,MATCH($I2765,FamilyPlateData!$H:$H,0))</f>
        <v>1</v>
      </c>
      <c r="E2765">
        <v>2</v>
      </c>
      <c r="F2765" s="19">
        <v>8</v>
      </c>
      <c r="G2765" t="s">
        <v>4</v>
      </c>
      <c r="H2765" s="5">
        <v>1</v>
      </c>
      <c r="I2765" t="s">
        <v>519</v>
      </c>
      <c r="J2765" s="15" t="str">
        <f t="shared" si="138"/>
        <v>2-8D-1</v>
      </c>
      <c r="K2765">
        <f>INDEX(FamilyPlateData!I:I,MATCH(I2765,FamilyPlateData!H:H,0))</f>
        <v>1</v>
      </c>
      <c r="L2765" t="str">
        <f>INDEX(FamilyPlateData!J:J,MATCH(I2765,FamilyPlateData!H:H,0))</f>
        <v>n/a</v>
      </c>
      <c r="M2765">
        <v>0</v>
      </c>
      <c r="N2765">
        <v>0</v>
      </c>
      <c r="O2765">
        <f>IF(_xlfn.IFNA(INDEX(ShrinkageData!H:H,MATCH(J2765,ShrinkageData!H:H,0)), 0) = 0, 0, 1)</f>
        <v>0</v>
      </c>
      <c r="P2765">
        <v>0</v>
      </c>
      <c r="Q2765">
        <f t="shared" si="139"/>
        <v>0</v>
      </c>
      <c r="R2765" s="1" t="s">
        <v>921</v>
      </c>
      <c r="S2765" s="16">
        <f t="shared" si="140"/>
        <v>0</v>
      </c>
    </row>
    <row r="2766" spans="1:20" hidden="1" x14ac:dyDescent="0.2">
      <c r="A2766" t="str">
        <f>INDEX(FamilyPlateData!$A:$A,MATCH($I2766,FamilyPlateData!$H:$H,0))</f>
        <v>F03M04</v>
      </c>
      <c r="B2766" t="str">
        <f>INDEX(FamilyPlateData!$C:$C,MATCH($I2766,FamilyPlateData!$H:$H,0))</f>
        <v>03</v>
      </c>
      <c r="C2766" t="str">
        <f>INDEX(FamilyPlateData!$D:$D,MATCH($I2766,FamilyPlateData!$H:$H,0))</f>
        <v>04</v>
      </c>
      <c r="D2766">
        <f>INDEX(FamilyPlateData!$B:$B,MATCH($I2766,FamilyPlateData!$H:$H,0))</f>
        <v>1</v>
      </c>
      <c r="E2766">
        <v>2</v>
      </c>
      <c r="F2766" s="19">
        <v>8</v>
      </c>
      <c r="G2766" t="s">
        <v>4</v>
      </c>
      <c r="H2766" s="5">
        <v>2</v>
      </c>
      <c r="I2766" t="s">
        <v>519</v>
      </c>
      <c r="J2766" s="15" t="str">
        <f t="shared" si="138"/>
        <v>2-8D-2</v>
      </c>
      <c r="K2766">
        <f>INDEX(FamilyPlateData!I:I,MATCH(I2766,FamilyPlateData!H:H,0))</f>
        <v>1</v>
      </c>
      <c r="L2766" t="str">
        <f>INDEX(FamilyPlateData!J:J,MATCH(I2766,FamilyPlateData!H:H,0))</f>
        <v>n/a</v>
      </c>
      <c r="M2766">
        <v>0</v>
      </c>
      <c r="N2766">
        <v>0</v>
      </c>
      <c r="O2766">
        <f>IF(_xlfn.IFNA(INDEX(ShrinkageData!H:H,MATCH(J2766,ShrinkageData!H:H,0)), 0) = 0, 0, 1)</f>
        <v>0</v>
      </c>
      <c r="P2766">
        <v>0</v>
      </c>
      <c r="Q2766">
        <f t="shared" si="139"/>
        <v>0</v>
      </c>
      <c r="R2766" s="1" t="s">
        <v>921</v>
      </c>
      <c r="S2766" s="16">
        <f t="shared" si="140"/>
        <v>0</v>
      </c>
    </row>
    <row r="2767" spans="1:20" hidden="1" x14ac:dyDescent="0.2">
      <c r="A2767" t="str">
        <f>INDEX(FamilyPlateData!$A:$A,MATCH($I2767,FamilyPlateData!$H:$H,0))</f>
        <v>F03M04</v>
      </c>
      <c r="B2767" t="str">
        <f>INDEX(FamilyPlateData!$C:$C,MATCH($I2767,FamilyPlateData!$H:$H,0))</f>
        <v>03</v>
      </c>
      <c r="C2767" t="str">
        <f>INDEX(FamilyPlateData!$D:$D,MATCH($I2767,FamilyPlateData!$H:$H,0))</f>
        <v>04</v>
      </c>
      <c r="D2767">
        <f>INDEX(FamilyPlateData!$B:$B,MATCH($I2767,FamilyPlateData!$H:$H,0))</f>
        <v>1</v>
      </c>
      <c r="E2767">
        <v>2</v>
      </c>
      <c r="F2767" s="19">
        <v>8</v>
      </c>
      <c r="G2767" t="s">
        <v>4</v>
      </c>
      <c r="H2767" s="5">
        <v>3</v>
      </c>
      <c r="I2767" t="s">
        <v>519</v>
      </c>
      <c r="J2767" s="15" t="str">
        <f t="shared" si="138"/>
        <v>2-8D-3</v>
      </c>
      <c r="K2767">
        <f>INDEX(FamilyPlateData!I:I,MATCH(I2767,FamilyPlateData!H:H,0))</f>
        <v>1</v>
      </c>
      <c r="L2767" t="str">
        <f>INDEX(FamilyPlateData!J:J,MATCH(I2767,FamilyPlateData!H:H,0))</f>
        <v>n/a</v>
      </c>
      <c r="M2767">
        <v>0</v>
      </c>
      <c r="N2767">
        <v>0</v>
      </c>
      <c r="O2767">
        <f>IF(_xlfn.IFNA(INDEX(ShrinkageData!H:H,MATCH(J2767,ShrinkageData!H:H,0)), 0) = 0, 0, 1)</f>
        <v>0</v>
      </c>
      <c r="P2767">
        <v>0</v>
      </c>
      <c r="Q2767">
        <f t="shared" si="139"/>
        <v>0</v>
      </c>
      <c r="R2767" s="1" t="s">
        <v>921</v>
      </c>
      <c r="S2767" s="16">
        <f t="shared" si="140"/>
        <v>0</v>
      </c>
    </row>
    <row r="2768" spans="1:20" hidden="1" x14ac:dyDescent="0.2">
      <c r="A2768" t="str">
        <f>INDEX(FamilyPlateData!$A:$A,MATCH($I2768,FamilyPlateData!$H:$H,0))</f>
        <v>F03M04</v>
      </c>
      <c r="B2768" t="str">
        <f>INDEX(FamilyPlateData!$C:$C,MATCH($I2768,FamilyPlateData!$H:$H,0))</f>
        <v>03</v>
      </c>
      <c r="C2768" t="str">
        <f>INDEX(FamilyPlateData!$D:$D,MATCH($I2768,FamilyPlateData!$H:$H,0))</f>
        <v>04</v>
      </c>
      <c r="D2768">
        <f>INDEX(FamilyPlateData!$B:$B,MATCH($I2768,FamilyPlateData!$H:$H,0))</f>
        <v>1</v>
      </c>
      <c r="E2768">
        <v>2</v>
      </c>
      <c r="F2768" s="19">
        <v>8</v>
      </c>
      <c r="G2768" t="s">
        <v>4</v>
      </c>
      <c r="H2768" s="5">
        <v>4</v>
      </c>
      <c r="I2768" t="s">
        <v>519</v>
      </c>
      <c r="J2768" s="15" t="str">
        <f t="shared" si="138"/>
        <v>2-8D-4</v>
      </c>
      <c r="K2768">
        <f>INDEX(FamilyPlateData!I:I,MATCH(I2768,FamilyPlateData!H:H,0))</f>
        <v>1</v>
      </c>
      <c r="L2768" t="str">
        <f>INDEX(FamilyPlateData!J:J,MATCH(I2768,FamilyPlateData!H:H,0))</f>
        <v>n/a</v>
      </c>
      <c r="M2768">
        <v>0</v>
      </c>
      <c r="N2768">
        <v>0</v>
      </c>
      <c r="O2768">
        <f>IF(_xlfn.IFNA(INDEX(ShrinkageData!H:H,MATCH(J2768,ShrinkageData!H:H,0)), 0) = 0, 0, 1)</f>
        <v>0</v>
      </c>
      <c r="P2768">
        <v>0</v>
      </c>
      <c r="Q2768">
        <f t="shared" si="139"/>
        <v>0</v>
      </c>
      <c r="R2768" s="1" t="s">
        <v>921</v>
      </c>
      <c r="S2768" s="16">
        <f t="shared" si="140"/>
        <v>0</v>
      </c>
    </row>
    <row r="2769" spans="1:19" hidden="1" x14ac:dyDescent="0.2">
      <c r="A2769" t="str">
        <f>INDEX(FamilyPlateData!$A:$A,MATCH($I2769,FamilyPlateData!$H:$H,0))</f>
        <v>F03M04</v>
      </c>
      <c r="B2769" t="str">
        <f>INDEX(FamilyPlateData!$C:$C,MATCH($I2769,FamilyPlateData!$H:$H,0))</f>
        <v>03</v>
      </c>
      <c r="C2769" t="str">
        <f>INDEX(FamilyPlateData!$D:$D,MATCH($I2769,FamilyPlateData!$H:$H,0))</f>
        <v>04</v>
      </c>
      <c r="D2769">
        <f>INDEX(FamilyPlateData!$B:$B,MATCH($I2769,FamilyPlateData!$H:$H,0))</f>
        <v>1</v>
      </c>
      <c r="E2769">
        <v>2</v>
      </c>
      <c r="F2769" s="19">
        <v>8</v>
      </c>
      <c r="G2769" t="s">
        <v>4</v>
      </c>
      <c r="H2769" s="5">
        <v>5</v>
      </c>
      <c r="I2769" t="s">
        <v>519</v>
      </c>
      <c r="J2769" s="15" t="str">
        <f t="shared" si="138"/>
        <v>2-8D-5</v>
      </c>
      <c r="K2769">
        <f>INDEX(FamilyPlateData!I:I,MATCH(I2769,FamilyPlateData!H:H,0))</f>
        <v>1</v>
      </c>
      <c r="L2769" t="str">
        <f>INDEX(FamilyPlateData!J:J,MATCH(I2769,FamilyPlateData!H:H,0))</f>
        <v>n/a</v>
      </c>
      <c r="M2769">
        <v>0</v>
      </c>
      <c r="N2769">
        <v>0</v>
      </c>
      <c r="O2769">
        <f>IF(_xlfn.IFNA(INDEX(ShrinkageData!H:H,MATCH(J2769,ShrinkageData!H:H,0)), 0) = 0, 0, 1)</f>
        <v>0</v>
      </c>
      <c r="P2769">
        <v>0</v>
      </c>
      <c r="Q2769">
        <f t="shared" si="139"/>
        <v>0</v>
      </c>
      <c r="R2769" s="1" t="s">
        <v>921</v>
      </c>
      <c r="S2769" s="16">
        <f t="shared" si="140"/>
        <v>0</v>
      </c>
    </row>
    <row r="2770" spans="1:19" hidden="1" x14ac:dyDescent="0.2">
      <c r="A2770" t="str">
        <f>INDEX(FamilyPlateData!$A:$A,MATCH($I2770,FamilyPlateData!$H:$H,0))</f>
        <v>F03M04</v>
      </c>
      <c r="B2770" t="str">
        <f>INDEX(FamilyPlateData!$C:$C,MATCH($I2770,FamilyPlateData!$H:$H,0))</f>
        <v>03</v>
      </c>
      <c r="C2770" t="str">
        <f>INDEX(FamilyPlateData!$D:$D,MATCH($I2770,FamilyPlateData!$H:$H,0))</f>
        <v>04</v>
      </c>
      <c r="D2770">
        <f>INDEX(FamilyPlateData!$B:$B,MATCH($I2770,FamilyPlateData!$H:$H,0))</f>
        <v>1</v>
      </c>
      <c r="E2770">
        <v>2</v>
      </c>
      <c r="F2770" s="19">
        <v>8</v>
      </c>
      <c r="G2770" t="s">
        <v>4</v>
      </c>
      <c r="H2770" s="5">
        <v>6</v>
      </c>
      <c r="I2770" t="s">
        <v>519</v>
      </c>
      <c r="J2770" s="15" t="str">
        <f t="shared" si="138"/>
        <v>2-8D-6</v>
      </c>
      <c r="K2770">
        <f>INDEX(FamilyPlateData!I:I,MATCH(I2770,FamilyPlateData!H:H,0))</f>
        <v>1</v>
      </c>
      <c r="L2770" t="str">
        <f>INDEX(FamilyPlateData!J:J,MATCH(I2770,FamilyPlateData!H:H,0))</f>
        <v>n/a</v>
      </c>
      <c r="M2770">
        <v>0</v>
      </c>
      <c r="N2770">
        <v>0</v>
      </c>
      <c r="O2770">
        <f>IF(_xlfn.IFNA(INDEX(ShrinkageData!H:H,MATCH(J2770,ShrinkageData!H:H,0)), 0) = 0, 0, 1)</f>
        <v>0</v>
      </c>
      <c r="P2770">
        <v>0</v>
      </c>
      <c r="Q2770">
        <f t="shared" si="139"/>
        <v>0</v>
      </c>
      <c r="R2770" s="1" t="s">
        <v>921</v>
      </c>
      <c r="S2770" s="16">
        <f t="shared" si="140"/>
        <v>0</v>
      </c>
    </row>
    <row r="2771" spans="1:19" hidden="1" x14ac:dyDescent="0.2">
      <c r="A2771" t="str">
        <f>INDEX(FamilyPlateData!$A:$A,MATCH($I2771,FamilyPlateData!$H:$H,0))</f>
        <v>F06M06</v>
      </c>
      <c r="B2771" t="str">
        <f>INDEX(FamilyPlateData!$C:$C,MATCH($I2771,FamilyPlateData!$H:$H,0))</f>
        <v>06</v>
      </c>
      <c r="C2771" t="str">
        <f>INDEX(FamilyPlateData!$D:$D,MATCH($I2771,FamilyPlateData!$H:$H,0))</f>
        <v>06</v>
      </c>
      <c r="D2771">
        <f>INDEX(FamilyPlateData!$B:$B,MATCH($I2771,FamilyPlateData!$H:$H,0))</f>
        <v>2</v>
      </c>
      <c r="E2771">
        <v>2</v>
      </c>
      <c r="F2771" s="19">
        <v>9</v>
      </c>
      <c r="G2771" t="s">
        <v>1</v>
      </c>
      <c r="H2771" s="5">
        <v>1</v>
      </c>
      <c r="I2771" t="s">
        <v>520</v>
      </c>
      <c r="J2771" s="15" t="str">
        <f t="shared" si="138"/>
        <v>2-9A-1</v>
      </c>
      <c r="K2771">
        <f>INDEX(FamilyPlateData!I:I,MATCH(I2771,FamilyPlateData!H:H,0))</f>
        <v>4</v>
      </c>
      <c r="L2771" t="str">
        <f>INDEX(FamilyPlateData!J:J,MATCH(I2771,FamilyPlateData!H:H,0))</f>
        <v>B2</v>
      </c>
      <c r="M2771">
        <v>1</v>
      </c>
      <c r="N2771">
        <v>1</v>
      </c>
      <c r="O2771">
        <f>IF(_xlfn.IFNA(INDEX(ShrinkageData!H:H,MATCH(J2771,ShrinkageData!H:H,0)), 0) = 0, 0, 1)</f>
        <v>0</v>
      </c>
      <c r="P2771">
        <v>0</v>
      </c>
      <c r="Q2771">
        <f t="shared" si="139"/>
        <v>1</v>
      </c>
      <c r="R2771" s="1">
        <v>43556</v>
      </c>
      <c r="S2771" s="16">
        <f t="shared" si="140"/>
        <v>119</v>
      </c>
    </row>
    <row r="2772" spans="1:19" hidden="1" x14ac:dyDescent="0.2">
      <c r="A2772" t="str">
        <f>INDEX(FamilyPlateData!$A:$A,MATCH($I2772,FamilyPlateData!$H:$H,0))</f>
        <v>F06M06</v>
      </c>
      <c r="B2772" t="str">
        <f>INDEX(FamilyPlateData!$C:$C,MATCH($I2772,FamilyPlateData!$H:$H,0))</f>
        <v>06</v>
      </c>
      <c r="C2772" t="str">
        <f>INDEX(FamilyPlateData!$D:$D,MATCH($I2772,FamilyPlateData!$H:$H,0))</f>
        <v>06</v>
      </c>
      <c r="D2772">
        <f>INDEX(FamilyPlateData!$B:$B,MATCH($I2772,FamilyPlateData!$H:$H,0))</f>
        <v>2</v>
      </c>
      <c r="E2772">
        <v>2</v>
      </c>
      <c r="F2772" s="19">
        <v>9</v>
      </c>
      <c r="G2772" t="s">
        <v>1</v>
      </c>
      <c r="H2772" s="5">
        <v>2</v>
      </c>
      <c r="I2772" t="s">
        <v>520</v>
      </c>
      <c r="J2772" s="15" t="str">
        <f t="shared" si="138"/>
        <v>2-9A-2</v>
      </c>
      <c r="K2772">
        <f>INDEX(FamilyPlateData!I:I,MATCH(I2772,FamilyPlateData!H:H,0))</f>
        <v>4</v>
      </c>
      <c r="L2772" t="str">
        <f>INDEX(FamilyPlateData!J:J,MATCH(I2772,FamilyPlateData!H:H,0))</f>
        <v>B2</v>
      </c>
      <c r="M2772">
        <v>1</v>
      </c>
      <c r="N2772">
        <v>1</v>
      </c>
      <c r="O2772">
        <f>IF(_xlfn.IFNA(INDEX(ShrinkageData!H:H,MATCH(J2772,ShrinkageData!H:H,0)), 0) = 0, 0, 1)</f>
        <v>1</v>
      </c>
      <c r="P2772">
        <v>0</v>
      </c>
      <c r="Q2772">
        <f t="shared" si="139"/>
        <v>0</v>
      </c>
      <c r="R2772" s="1">
        <v>43544</v>
      </c>
      <c r="S2772" s="16">
        <f t="shared" si="140"/>
        <v>107</v>
      </c>
    </row>
    <row r="2773" spans="1:19" hidden="1" x14ac:dyDescent="0.2">
      <c r="A2773" t="str">
        <f>INDEX(FamilyPlateData!$A:$A,MATCH($I2773,FamilyPlateData!$H:$H,0))</f>
        <v>F06M06</v>
      </c>
      <c r="B2773" t="str">
        <f>INDEX(FamilyPlateData!$C:$C,MATCH($I2773,FamilyPlateData!$H:$H,0))</f>
        <v>06</v>
      </c>
      <c r="C2773" t="str">
        <f>INDEX(FamilyPlateData!$D:$D,MATCH($I2773,FamilyPlateData!$H:$H,0))</f>
        <v>06</v>
      </c>
      <c r="D2773">
        <f>INDEX(FamilyPlateData!$B:$B,MATCH($I2773,FamilyPlateData!$H:$H,0))</f>
        <v>2</v>
      </c>
      <c r="E2773">
        <v>2</v>
      </c>
      <c r="F2773" s="19">
        <v>9</v>
      </c>
      <c r="G2773" t="s">
        <v>1</v>
      </c>
      <c r="H2773" s="5">
        <v>3</v>
      </c>
      <c r="I2773" t="s">
        <v>520</v>
      </c>
      <c r="J2773" s="15" t="str">
        <f t="shared" si="138"/>
        <v>2-9A-3</v>
      </c>
      <c r="K2773">
        <f>INDEX(FamilyPlateData!I:I,MATCH(I2773,FamilyPlateData!H:H,0))</f>
        <v>4</v>
      </c>
      <c r="L2773" t="str">
        <f>INDEX(FamilyPlateData!J:J,MATCH(I2773,FamilyPlateData!H:H,0))</f>
        <v>B2</v>
      </c>
      <c r="M2773">
        <v>1</v>
      </c>
      <c r="N2773">
        <v>1</v>
      </c>
      <c r="O2773">
        <f>IF(_xlfn.IFNA(INDEX(ShrinkageData!H:H,MATCH(J2773,ShrinkageData!H:H,0)), 0) = 0, 0, 1)</f>
        <v>0</v>
      </c>
      <c r="P2773">
        <v>0</v>
      </c>
      <c r="Q2773">
        <f t="shared" si="139"/>
        <v>1</v>
      </c>
      <c r="R2773" s="1">
        <v>43558</v>
      </c>
      <c r="S2773" s="16">
        <f t="shared" si="140"/>
        <v>121</v>
      </c>
    </row>
    <row r="2774" spans="1:19" hidden="1" x14ac:dyDescent="0.2">
      <c r="A2774" t="str">
        <f>INDEX(FamilyPlateData!$A:$A,MATCH($I2774,FamilyPlateData!$H:$H,0))</f>
        <v>F06M06</v>
      </c>
      <c r="B2774" t="str">
        <f>INDEX(FamilyPlateData!$C:$C,MATCH($I2774,FamilyPlateData!$H:$H,0))</f>
        <v>06</v>
      </c>
      <c r="C2774" t="str">
        <f>INDEX(FamilyPlateData!$D:$D,MATCH($I2774,FamilyPlateData!$H:$H,0))</f>
        <v>06</v>
      </c>
      <c r="D2774">
        <f>INDEX(FamilyPlateData!$B:$B,MATCH($I2774,FamilyPlateData!$H:$H,0))</f>
        <v>2</v>
      </c>
      <c r="E2774">
        <v>2</v>
      </c>
      <c r="F2774" s="19">
        <v>9</v>
      </c>
      <c r="G2774" t="s">
        <v>1</v>
      </c>
      <c r="H2774" s="5">
        <v>4</v>
      </c>
      <c r="I2774" t="s">
        <v>520</v>
      </c>
      <c r="J2774" s="15" t="str">
        <f t="shared" si="138"/>
        <v>2-9A-4</v>
      </c>
      <c r="K2774">
        <f>INDEX(FamilyPlateData!I:I,MATCH(I2774,FamilyPlateData!H:H,0))</f>
        <v>4</v>
      </c>
      <c r="L2774" t="str">
        <f>INDEX(FamilyPlateData!J:J,MATCH(I2774,FamilyPlateData!H:H,0))</f>
        <v>B2</v>
      </c>
      <c r="M2774">
        <v>1</v>
      </c>
      <c r="N2774">
        <v>1</v>
      </c>
      <c r="O2774">
        <f>IF(_xlfn.IFNA(INDEX(ShrinkageData!H:H,MATCH(J2774,ShrinkageData!H:H,0)), 0) = 0, 0, 1)</f>
        <v>0</v>
      </c>
      <c r="P2774">
        <v>0</v>
      </c>
      <c r="Q2774">
        <f t="shared" si="139"/>
        <v>1</v>
      </c>
      <c r="R2774" s="1">
        <v>43548</v>
      </c>
      <c r="S2774" s="16">
        <f t="shared" si="140"/>
        <v>111</v>
      </c>
    </row>
    <row r="2775" spans="1:19" hidden="1" x14ac:dyDescent="0.2">
      <c r="A2775" t="str">
        <f>INDEX(FamilyPlateData!$A:$A,MATCH($I2775,FamilyPlateData!$H:$H,0))</f>
        <v>F06M06</v>
      </c>
      <c r="B2775" t="str">
        <f>INDEX(FamilyPlateData!$C:$C,MATCH($I2775,FamilyPlateData!$H:$H,0))</f>
        <v>06</v>
      </c>
      <c r="C2775" t="str">
        <f>INDEX(FamilyPlateData!$D:$D,MATCH($I2775,FamilyPlateData!$H:$H,0))</f>
        <v>06</v>
      </c>
      <c r="D2775">
        <f>INDEX(FamilyPlateData!$B:$B,MATCH($I2775,FamilyPlateData!$H:$H,0))</f>
        <v>2</v>
      </c>
      <c r="E2775">
        <v>2</v>
      </c>
      <c r="F2775" s="19">
        <v>9</v>
      </c>
      <c r="G2775" t="s">
        <v>1</v>
      </c>
      <c r="H2775" s="5">
        <v>5</v>
      </c>
      <c r="I2775" t="s">
        <v>520</v>
      </c>
      <c r="J2775" s="15" t="str">
        <f t="shared" si="138"/>
        <v>2-9A-5</v>
      </c>
      <c r="K2775">
        <f>INDEX(FamilyPlateData!I:I,MATCH(I2775,FamilyPlateData!H:H,0))</f>
        <v>4</v>
      </c>
      <c r="L2775" t="str">
        <f>INDEX(FamilyPlateData!J:J,MATCH(I2775,FamilyPlateData!H:H,0))</f>
        <v>B2</v>
      </c>
      <c r="M2775">
        <v>1</v>
      </c>
      <c r="N2775">
        <v>1</v>
      </c>
      <c r="O2775">
        <f>IF(_xlfn.IFNA(INDEX(ShrinkageData!H:H,MATCH(J2775,ShrinkageData!H:H,0)), 0) = 0, 0, 1)</f>
        <v>0</v>
      </c>
      <c r="P2775">
        <v>0</v>
      </c>
      <c r="Q2775">
        <f t="shared" si="139"/>
        <v>1</v>
      </c>
      <c r="R2775" s="1">
        <v>43544</v>
      </c>
      <c r="S2775" s="16">
        <f t="shared" si="140"/>
        <v>107</v>
      </c>
    </row>
    <row r="2776" spans="1:19" hidden="1" x14ac:dyDescent="0.2">
      <c r="A2776" t="str">
        <f>INDEX(FamilyPlateData!$A:$A,MATCH($I2776,FamilyPlateData!$H:$H,0))</f>
        <v>F06M06</v>
      </c>
      <c r="B2776" t="str">
        <f>INDEX(FamilyPlateData!$C:$C,MATCH($I2776,FamilyPlateData!$H:$H,0))</f>
        <v>06</v>
      </c>
      <c r="C2776" t="str">
        <f>INDEX(FamilyPlateData!$D:$D,MATCH($I2776,FamilyPlateData!$H:$H,0))</f>
        <v>06</v>
      </c>
      <c r="D2776">
        <f>INDEX(FamilyPlateData!$B:$B,MATCH($I2776,FamilyPlateData!$H:$H,0))</f>
        <v>2</v>
      </c>
      <c r="E2776">
        <v>2</v>
      </c>
      <c r="F2776" s="19">
        <v>9</v>
      </c>
      <c r="G2776" t="s">
        <v>1</v>
      </c>
      <c r="H2776" s="5">
        <v>6</v>
      </c>
      <c r="I2776" t="s">
        <v>520</v>
      </c>
      <c r="J2776" s="15" t="str">
        <f t="shared" si="138"/>
        <v>2-9A-6</v>
      </c>
      <c r="K2776">
        <f>INDEX(FamilyPlateData!I:I,MATCH(I2776,FamilyPlateData!H:H,0))</f>
        <v>4</v>
      </c>
      <c r="L2776" t="str">
        <f>INDEX(FamilyPlateData!J:J,MATCH(I2776,FamilyPlateData!H:H,0))</f>
        <v>B2</v>
      </c>
      <c r="M2776">
        <v>1</v>
      </c>
      <c r="N2776">
        <v>1</v>
      </c>
      <c r="O2776">
        <f>IF(_xlfn.IFNA(INDEX(ShrinkageData!H:H,MATCH(J2776,ShrinkageData!H:H,0)), 0) = 0, 0, 1)</f>
        <v>0</v>
      </c>
      <c r="P2776">
        <v>0</v>
      </c>
      <c r="Q2776">
        <f t="shared" si="139"/>
        <v>1</v>
      </c>
      <c r="R2776" s="1">
        <v>43556</v>
      </c>
      <c r="S2776" s="16">
        <f t="shared" si="140"/>
        <v>119</v>
      </c>
    </row>
    <row r="2777" spans="1:19" hidden="1" x14ac:dyDescent="0.2">
      <c r="A2777" t="str">
        <f>INDEX(FamilyPlateData!$A:$A,MATCH($I2777,FamilyPlateData!$H:$H,0))</f>
        <v>F06M06</v>
      </c>
      <c r="B2777" t="str">
        <f>INDEX(FamilyPlateData!$C:$C,MATCH($I2777,FamilyPlateData!$H:$H,0))</f>
        <v>06</v>
      </c>
      <c r="C2777" t="str">
        <f>INDEX(FamilyPlateData!$D:$D,MATCH($I2777,FamilyPlateData!$H:$H,0))</f>
        <v>06</v>
      </c>
      <c r="D2777">
        <f>INDEX(FamilyPlateData!$B:$B,MATCH($I2777,FamilyPlateData!$H:$H,0))</f>
        <v>2</v>
      </c>
      <c r="E2777">
        <v>2</v>
      </c>
      <c r="F2777" s="19">
        <v>9</v>
      </c>
      <c r="G2777" t="s">
        <v>2</v>
      </c>
      <c r="H2777" s="5">
        <v>1</v>
      </c>
      <c r="I2777" t="s">
        <v>521</v>
      </c>
      <c r="J2777" s="15" t="str">
        <f t="shared" si="138"/>
        <v>2-9B-1</v>
      </c>
      <c r="K2777">
        <f>INDEX(FamilyPlateData!I:I,MATCH(I2777,FamilyPlateData!H:H,0))</f>
        <v>4</v>
      </c>
      <c r="L2777" t="str">
        <f>INDEX(FamilyPlateData!J:J,MATCH(I2777,FamilyPlateData!H:H,0))</f>
        <v>B2</v>
      </c>
      <c r="M2777">
        <v>1</v>
      </c>
      <c r="N2777">
        <v>1</v>
      </c>
      <c r="O2777">
        <f>IF(_xlfn.IFNA(INDEX(ShrinkageData!H:H,MATCH(J2777,ShrinkageData!H:H,0)), 0) = 0, 0, 1)</f>
        <v>0</v>
      </c>
      <c r="P2777">
        <v>0</v>
      </c>
      <c r="Q2777">
        <f t="shared" si="139"/>
        <v>1</v>
      </c>
      <c r="R2777" s="1">
        <v>43554</v>
      </c>
      <c r="S2777" s="16">
        <f t="shared" si="140"/>
        <v>117</v>
      </c>
    </row>
    <row r="2778" spans="1:19" hidden="1" x14ac:dyDescent="0.2">
      <c r="A2778" t="str">
        <f>INDEX(FamilyPlateData!$A:$A,MATCH($I2778,FamilyPlateData!$H:$H,0))</f>
        <v>F06M06</v>
      </c>
      <c r="B2778" t="str">
        <f>INDEX(FamilyPlateData!$C:$C,MATCH($I2778,FamilyPlateData!$H:$H,0))</f>
        <v>06</v>
      </c>
      <c r="C2778" t="str">
        <f>INDEX(FamilyPlateData!$D:$D,MATCH($I2778,FamilyPlateData!$H:$H,0))</f>
        <v>06</v>
      </c>
      <c r="D2778">
        <f>INDEX(FamilyPlateData!$B:$B,MATCH($I2778,FamilyPlateData!$H:$H,0))</f>
        <v>2</v>
      </c>
      <c r="E2778">
        <v>2</v>
      </c>
      <c r="F2778" s="19">
        <v>9</v>
      </c>
      <c r="G2778" t="s">
        <v>2</v>
      </c>
      <c r="H2778" s="5">
        <v>2</v>
      </c>
      <c r="I2778" t="s">
        <v>521</v>
      </c>
      <c r="J2778" s="15" t="str">
        <f t="shared" si="138"/>
        <v>2-9B-2</v>
      </c>
      <c r="K2778">
        <f>INDEX(FamilyPlateData!I:I,MATCH(I2778,FamilyPlateData!H:H,0))</f>
        <v>4</v>
      </c>
      <c r="L2778" t="str">
        <f>INDEX(FamilyPlateData!J:J,MATCH(I2778,FamilyPlateData!H:H,0))</f>
        <v>B2</v>
      </c>
      <c r="M2778">
        <v>1</v>
      </c>
      <c r="N2778">
        <v>1</v>
      </c>
      <c r="O2778">
        <f>IF(_xlfn.IFNA(INDEX(ShrinkageData!H:H,MATCH(J2778,ShrinkageData!H:H,0)), 0) = 0, 0, 1)</f>
        <v>0</v>
      </c>
      <c r="P2778">
        <v>0</v>
      </c>
      <c r="Q2778">
        <f t="shared" si="139"/>
        <v>1</v>
      </c>
      <c r="R2778" s="1">
        <v>43548</v>
      </c>
      <c r="S2778" s="16">
        <f t="shared" si="140"/>
        <v>111</v>
      </c>
    </row>
    <row r="2779" spans="1:19" hidden="1" x14ac:dyDescent="0.2">
      <c r="A2779" t="str">
        <f>INDEX(FamilyPlateData!$A:$A,MATCH($I2779,FamilyPlateData!$H:$H,0))</f>
        <v>F06M06</v>
      </c>
      <c r="B2779" t="str">
        <f>INDEX(FamilyPlateData!$C:$C,MATCH($I2779,FamilyPlateData!$H:$H,0))</f>
        <v>06</v>
      </c>
      <c r="C2779" t="str">
        <f>INDEX(FamilyPlateData!$D:$D,MATCH($I2779,FamilyPlateData!$H:$H,0))</f>
        <v>06</v>
      </c>
      <c r="D2779">
        <f>INDEX(FamilyPlateData!$B:$B,MATCH($I2779,FamilyPlateData!$H:$H,0))</f>
        <v>2</v>
      </c>
      <c r="E2779">
        <v>2</v>
      </c>
      <c r="F2779" s="19">
        <v>9</v>
      </c>
      <c r="G2779" t="s">
        <v>2</v>
      </c>
      <c r="H2779" s="5">
        <v>3</v>
      </c>
      <c r="I2779" t="s">
        <v>521</v>
      </c>
      <c r="J2779" s="15" t="str">
        <f t="shared" si="138"/>
        <v>2-9B-3</v>
      </c>
      <c r="K2779">
        <f>INDEX(FamilyPlateData!I:I,MATCH(I2779,FamilyPlateData!H:H,0))</f>
        <v>4</v>
      </c>
      <c r="L2779" t="str">
        <f>INDEX(FamilyPlateData!J:J,MATCH(I2779,FamilyPlateData!H:H,0))</f>
        <v>B2</v>
      </c>
      <c r="M2779">
        <v>1</v>
      </c>
      <c r="N2779">
        <v>1</v>
      </c>
      <c r="O2779">
        <f>IF(_xlfn.IFNA(INDEX(ShrinkageData!H:H,MATCH(J2779,ShrinkageData!H:H,0)), 0) = 0, 0, 1)</f>
        <v>0</v>
      </c>
      <c r="P2779">
        <v>0</v>
      </c>
      <c r="Q2779">
        <f t="shared" si="139"/>
        <v>1</v>
      </c>
      <c r="R2779" s="1">
        <v>43556</v>
      </c>
      <c r="S2779" s="16">
        <f t="shared" si="140"/>
        <v>119</v>
      </c>
    </row>
    <row r="2780" spans="1:19" hidden="1" x14ac:dyDescent="0.2">
      <c r="A2780" t="str">
        <f>INDEX(FamilyPlateData!$A:$A,MATCH($I2780,FamilyPlateData!$H:$H,0))</f>
        <v>F06M06</v>
      </c>
      <c r="B2780" t="str">
        <f>INDEX(FamilyPlateData!$C:$C,MATCH($I2780,FamilyPlateData!$H:$H,0))</f>
        <v>06</v>
      </c>
      <c r="C2780" t="str">
        <f>INDEX(FamilyPlateData!$D:$D,MATCH($I2780,FamilyPlateData!$H:$H,0))</f>
        <v>06</v>
      </c>
      <c r="D2780">
        <f>INDEX(FamilyPlateData!$B:$B,MATCH($I2780,FamilyPlateData!$H:$H,0))</f>
        <v>2</v>
      </c>
      <c r="E2780">
        <v>2</v>
      </c>
      <c r="F2780" s="19">
        <v>9</v>
      </c>
      <c r="G2780" t="s">
        <v>2</v>
      </c>
      <c r="H2780" s="5">
        <v>4</v>
      </c>
      <c r="I2780" t="s">
        <v>521</v>
      </c>
      <c r="J2780" s="15" t="str">
        <f t="shared" si="138"/>
        <v>2-9B-4</v>
      </c>
      <c r="K2780">
        <f>INDEX(FamilyPlateData!I:I,MATCH(I2780,FamilyPlateData!H:H,0))</f>
        <v>4</v>
      </c>
      <c r="L2780" t="str">
        <f>INDEX(FamilyPlateData!J:J,MATCH(I2780,FamilyPlateData!H:H,0))</f>
        <v>B2</v>
      </c>
      <c r="M2780">
        <v>1</v>
      </c>
      <c r="N2780">
        <v>1</v>
      </c>
      <c r="O2780">
        <f>IF(_xlfn.IFNA(INDEX(ShrinkageData!H:H,MATCH(J2780,ShrinkageData!H:H,0)), 0) = 0, 0, 1)</f>
        <v>0</v>
      </c>
      <c r="P2780">
        <v>0</v>
      </c>
      <c r="Q2780">
        <f t="shared" si="139"/>
        <v>1</v>
      </c>
      <c r="R2780" s="1">
        <v>43556</v>
      </c>
      <c r="S2780" s="16">
        <f t="shared" si="140"/>
        <v>119</v>
      </c>
    </row>
    <row r="2781" spans="1:19" hidden="1" x14ac:dyDescent="0.2">
      <c r="A2781" t="str">
        <f>INDEX(FamilyPlateData!$A:$A,MATCH($I2781,FamilyPlateData!$H:$H,0))</f>
        <v>F06M06</v>
      </c>
      <c r="B2781" t="str">
        <f>INDEX(FamilyPlateData!$C:$C,MATCH($I2781,FamilyPlateData!$H:$H,0))</f>
        <v>06</v>
      </c>
      <c r="C2781" t="str">
        <f>INDEX(FamilyPlateData!$D:$D,MATCH($I2781,FamilyPlateData!$H:$H,0))</f>
        <v>06</v>
      </c>
      <c r="D2781">
        <f>INDEX(FamilyPlateData!$B:$B,MATCH($I2781,FamilyPlateData!$H:$H,0))</f>
        <v>2</v>
      </c>
      <c r="E2781">
        <v>2</v>
      </c>
      <c r="F2781" s="19">
        <v>9</v>
      </c>
      <c r="G2781" t="s">
        <v>2</v>
      </c>
      <c r="H2781" s="5">
        <v>5</v>
      </c>
      <c r="I2781" t="s">
        <v>521</v>
      </c>
      <c r="J2781" s="15" t="str">
        <f t="shared" si="138"/>
        <v>2-9B-5</v>
      </c>
      <c r="K2781">
        <f>INDEX(FamilyPlateData!I:I,MATCH(I2781,FamilyPlateData!H:H,0))</f>
        <v>4</v>
      </c>
      <c r="L2781" t="str">
        <f>INDEX(FamilyPlateData!J:J,MATCH(I2781,FamilyPlateData!H:H,0))</f>
        <v>B2</v>
      </c>
      <c r="M2781">
        <v>1</v>
      </c>
      <c r="N2781">
        <v>1</v>
      </c>
      <c r="O2781">
        <f>IF(_xlfn.IFNA(INDEX(ShrinkageData!H:H,MATCH(J2781,ShrinkageData!H:H,0)), 0) = 0, 0, 1)</f>
        <v>0</v>
      </c>
      <c r="P2781">
        <v>0</v>
      </c>
      <c r="Q2781">
        <f t="shared" si="139"/>
        <v>1</v>
      </c>
      <c r="R2781" s="1">
        <v>43544</v>
      </c>
      <c r="S2781" s="16">
        <f t="shared" si="140"/>
        <v>107</v>
      </c>
    </row>
    <row r="2782" spans="1:19" hidden="1" x14ac:dyDescent="0.2">
      <c r="A2782" t="str">
        <f>INDEX(FamilyPlateData!$A:$A,MATCH($I2782,FamilyPlateData!$H:$H,0))</f>
        <v>F06M06</v>
      </c>
      <c r="B2782" t="str">
        <f>INDEX(FamilyPlateData!$C:$C,MATCH($I2782,FamilyPlateData!$H:$H,0))</f>
        <v>06</v>
      </c>
      <c r="C2782" t="str">
        <f>INDEX(FamilyPlateData!$D:$D,MATCH($I2782,FamilyPlateData!$H:$H,0))</f>
        <v>06</v>
      </c>
      <c r="D2782">
        <f>INDEX(FamilyPlateData!$B:$B,MATCH($I2782,FamilyPlateData!$H:$H,0))</f>
        <v>2</v>
      </c>
      <c r="E2782">
        <v>2</v>
      </c>
      <c r="F2782" s="19">
        <v>9</v>
      </c>
      <c r="G2782" t="s">
        <v>2</v>
      </c>
      <c r="H2782" s="5">
        <v>6</v>
      </c>
      <c r="I2782" t="s">
        <v>521</v>
      </c>
      <c r="J2782" s="15" t="str">
        <f t="shared" si="138"/>
        <v>2-9B-6</v>
      </c>
      <c r="K2782">
        <f>INDEX(FamilyPlateData!I:I,MATCH(I2782,FamilyPlateData!H:H,0))</f>
        <v>4</v>
      </c>
      <c r="L2782" t="str">
        <f>INDEX(FamilyPlateData!J:J,MATCH(I2782,FamilyPlateData!H:H,0))</f>
        <v>B2</v>
      </c>
      <c r="M2782">
        <v>1</v>
      </c>
      <c r="N2782">
        <v>1</v>
      </c>
      <c r="O2782">
        <f>IF(_xlfn.IFNA(INDEX(ShrinkageData!H:H,MATCH(J2782,ShrinkageData!H:H,0)), 0) = 0, 0, 1)</f>
        <v>0</v>
      </c>
      <c r="P2782">
        <v>0</v>
      </c>
      <c r="Q2782">
        <f t="shared" si="139"/>
        <v>1</v>
      </c>
      <c r="R2782" s="1">
        <v>43548</v>
      </c>
      <c r="S2782" s="16">
        <f t="shared" si="140"/>
        <v>111</v>
      </c>
    </row>
    <row r="2783" spans="1:19" hidden="1" x14ac:dyDescent="0.2">
      <c r="A2783" t="str">
        <f>INDEX(FamilyPlateData!$A:$A,MATCH($I2783,FamilyPlateData!$H:$H,0))</f>
        <v>F10M14</v>
      </c>
      <c r="B2783" t="str">
        <f>INDEX(FamilyPlateData!$C:$C,MATCH($I2783,FamilyPlateData!$H:$H,0))</f>
        <v>10</v>
      </c>
      <c r="C2783" t="str">
        <f>INDEX(FamilyPlateData!$D:$D,MATCH($I2783,FamilyPlateData!$H:$H,0))</f>
        <v>14</v>
      </c>
      <c r="D2783">
        <f>INDEX(FamilyPlateData!$B:$B,MATCH($I2783,FamilyPlateData!$H:$H,0))</f>
        <v>4</v>
      </c>
      <c r="E2783">
        <v>2</v>
      </c>
      <c r="F2783" s="19">
        <v>9</v>
      </c>
      <c r="G2783" t="s">
        <v>3</v>
      </c>
      <c r="H2783" s="5">
        <v>1</v>
      </c>
      <c r="I2783" t="s">
        <v>522</v>
      </c>
      <c r="J2783" s="15" t="str">
        <f t="shared" si="138"/>
        <v>2-9C-1</v>
      </c>
      <c r="K2783">
        <f>INDEX(FamilyPlateData!I:I,MATCH(I2783,FamilyPlateData!H:H,0))</f>
        <v>4</v>
      </c>
      <c r="L2783" t="str">
        <f>INDEX(FamilyPlateData!J:J,MATCH(I2783,FamilyPlateData!H:H,0))</f>
        <v>B3</v>
      </c>
      <c r="M2783">
        <v>1</v>
      </c>
      <c r="N2783">
        <v>1</v>
      </c>
      <c r="O2783">
        <f>IF(_xlfn.IFNA(INDEX(ShrinkageData!H:H,MATCH(J2783,ShrinkageData!H:H,0)), 0) = 0, 0, 1)</f>
        <v>0</v>
      </c>
      <c r="P2783">
        <v>0</v>
      </c>
      <c r="Q2783">
        <f t="shared" si="139"/>
        <v>1</v>
      </c>
      <c r="R2783" s="1">
        <v>43556</v>
      </c>
      <c r="S2783" s="16">
        <f t="shared" si="140"/>
        <v>119</v>
      </c>
    </row>
    <row r="2784" spans="1:19" hidden="1" x14ac:dyDescent="0.2">
      <c r="A2784" t="str">
        <f>INDEX(FamilyPlateData!$A:$A,MATCH($I2784,FamilyPlateData!$H:$H,0))</f>
        <v>F10M14</v>
      </c>
      <c r="B2784" t="str">
        <f>INDEX(FamilyPlateData!$C:$C,MATCH($I2784,FamilyPlateData!$H:$H,0))</f>
        <v>10</v>
      </c>
      <c r="C2784" t="str">
        <f>INDEX(FamilyPlateData!$D:$D,MATCH($I2784,FamilyPlateData!$H:$H,0))</f>
        <v>14</v>
      </c>
      <c r="D2784">
        <f>INDEX(FamilyPlateData!$B:$B,MATCH($I2784,FamilyPlateData!$H:$H,0))</f>
        <v>4</v>
      </c>
      <c r="E2784">
        <v>2</v>
      </c>
      <c r="F2784" s="19">
        <v>9</v>
      </c>
      <c r="G2784" t="s">
        <v>3</v>
      </c>
      <c r="H2784" s="5">
        <v>2</v>
      </c>
      <c r="I2784" t="s">
        <v>522</v>
      </c>
      <c r="J2784" s="15" t="str">
        <f t="shared" si="138"/>
        <v>2-9C-2</v>
      </c>
      <c r="K2784">
        <f>INDEX(FamilyPlateData!I:I,MATCH(I2784,FamilyPlateData!H:H,0))</f>
        <v>4</v>
      </c>
      <c r="L2784" t="str">
        <f>INDEX(FamilyPlateData!J:J,MATCH(I2784,FamilyPlateData!H:H,0))</f>
        <v>B3</v>
      </c>
      <c r="M2784">
        <v>1</v>
      </c>
      <c r="N2784">
        <v>1</v>
      </c>
      <c r="O2784">
        <f>IF(_xlfn.IFNA(INDEX(ShrinkageData!H:H,MATCH(J2784,ShrinkageData!H:H,0)), 0) = 0, 0, 1)</f>
        <v>0</v>
      </c>
      <c r="P2784">
        <v>0</v>
      </c>
      <c r="Q2784">
        <f t="shared" si="139"/>
        <v>1</v>
      </c>
      <c r="R2784" s="1">
        <v>43550</v>
      </c>
      <c r="S2784" s="16">
        <f t="shared" si="140"/>
        <v>113</v>
      </c>
    </row>
    <row r="2785" spans="1:19" hidden="1" x14ac:dyDescent="0.2">
      <c r="A2785" t="str">
        <f>INDEX(FamilyPlateData!$A:$A,MATCH($I2785,FamilyPlateData!$H:$H,0))</f>
        <v>F10M14</v>
      </c>
      <c r="B2785" t="str">
        <f>INDEX(FamilyPlateData!$C:$C,MATCH($I2785,FamilyPlateData!$H:$H,0))</f>
        <v>10</v>
      </c>
      <c r="C2785" t="str">
        <f>INDEX(FamilyPlateData!$D:$D,MATCH($I2785,FamilyPlateData!$H:$H,0))</f>
        <v>14</v>
      </c>
      <c r="D2785">
        <f>INDEX(FamilyPlateData!$B:$B,MATCH($I2785,FamilyPlateData!$H:$H,0))</f>
        <v>4</v>
      </c>
      <c r="E2785">
        <v>2</v>
      </c>
      <c r="F2785" s="19">
        <v>9</v>
      </c>
      <c r="G2785" t="s">
        <v>3</v>
      </c>
      <c r="H2785" s="5">
        <v>3</v>
      </c>
      <c r="I2785" t="s">
        <v>522</v>
      </c>
      <c r="J2785" s="15" t="str">
        <f t="shared" si="138"/>
        <v>2-9C-3</v>
      </c>
      <c r="K2785">
        <f>INDEX(FamilyPlateData!I:I,MATCH(I2785,FamilyPlateData!H:H,0))</f>
        <v>4</v>
      </c>
      <c r="L2785" t="str">
        <f>INDEX(FamilyPlateData!J:J,MATCH(I2785,FamilyPlateData!H:H,0))</f>
        <v>B3</v>
      </c>
      <c r="M2785">
        <v>0</v>
      </c>
      <c r="N2785">
        <v>0</v>
      </c>
      <c r="O2785">
        <f>IF(_xlfn.IFNA(INDEX(ShrinkageData!H:H,MATCH(J2785,ShrinkageData!H:H,0)), 0) = 0, 0, 1)</f>
        <v>0</v>
      </c>
      <c r="P2785">
        <v>0</v>
      </c>
      <c r="Q2785">
        <f t="shared" si="139"/>
        <v>0</v>
      </c>
      <c r="R2785" s="1" t="s">
        <v>921</v>
      </c>
      <c r="S2785" s="16">
        <f t="shared" si="140"/>
        <v>0</v>
      </c>
    </row>
    <row r="2786" spans="1:19" hidden="1" x14ac:dyDescent="0.2">
      <c r="A2786" t="str">
        <f>INDEX(FamilyPlateData!$A:$A,MATCH($I2786,FamilyPlateData!$H:$H,0))</f>
        <v>F10M14</v>
      </c>
      <c r="B2786" t="str">
        <f>INDEX(FamilyPlateData!$C:$C,MATCH($I2786,FamilyPlateData!$H:$H,0))</f>
        <v>10</v>
      </c>
      <c r="C2786" t="str">
        <f>INDEX(FamilyPlateData!$D:$D,MATCH($I2786,FamilyPlateData!$H:$H,0))</f>
        <v>14</v>
      </c>
      <c r="D2786">
        <f>INDEX(FamilyPlateData!$B:$B,MATCH($I2786,FamilyPlateData!$H:$H,0))</f>
        <v>4</v>
      </c>
      <c r="E2786">
        <v>2</v>
      </c>
      <c r="F2786" s="19">
        <v>9</v>
      </c>
      <c r="G2786" t="s">
        <v>3</v>
      </c>
      <c r="H2786" s="5">
        <v>4</v>
      </c>
      <c r="I2786" t="s">
        <v>522</v>
      </c>
      <c r="J2786" s="15" t="str">
        <f t="shared" si="138"/>
        <v>2-9C-4</v>
      </c>
      <c r="K2786">
        <f>INDEX(FamilyPlateData!I:I,MATCH(I2786,FamilyPlateData!H:H,0))</f>
        <v>4</v>
      </c>
      <c r="L2786" t="str">
        <f>INDEX(FamilyPlateData!J:J,MATCH(I2786,FamilyPlateData!H:H,0))</f>
        <v>B3</v>
      </c>
      <c r="M2786">
        <v>1</v>
      </c>
      <c r="N2786">
        <v>1</v>
      </c>
      <c r="O2786">
        <f>IF(_xlfn.IFNA(INDEX(ShrinkageData!H:H,MATCH(J2786,ShrinkageData!H:H,0)), 0) = 0, 0, 1)</f>
        <v>0</v>
      </c>
      <c r="P2786">
        <v>0</v>
      </c>
      <c r="Q2786">
        <f t="shared" si="139"/>
        <v>1</v>
      </c>
      <c r="R2786" s="1">
        <v>43554</v>
      </c>
      <c r="S2786" s="16">
        <f t="shared" si="140"/>
        <v>117</v>
      </c>
    </row>
    <row r="2787" spans="1:19" hidden="1" x14ac:dyDescent="0.2">
      <c r="A2787" t="str">
        <f>INDEX(FamilyPlateData!$A:$A,MATCH($I2787,FamilyPlateData!$H:$H,0))</f>
        <v>F10M14</v>
      </c>
      <c r="B2787" t="str">
        <f>INDEX(FamilyPlateData!$C:$C,MATCH($I2787,FamilyPlateData!$H:$H,0))</f>
        <v>10</v>
      </c>
      <c r="C2787" t="str">
        <f>INDEX(FamilyPlateData!$D:$D,MATCH($I2787,FamilyPlateData!$H:$H,0))</f>
        <v>14</v>
      </c>
      <c r="D2787">
        <f>INDEX(FamilyPlateData!$B:$B,MATCH($I2787,FamilyPlateData!$H:$H,0))</f>
        <v>4</v>
      </c>
      <c r="E2787">
        <v>2</v>
      </c>
      <c r="F2787" s="19">
        <v>9</v>
      </c>
      <c r="G2787" t="s">
        <v>3</v>
      </c>
      <c r="H2787" s="5">
        <v>5</v>
      </c>
      <c r="I2787" t="s">
        <v>522</v>
      </c>
      <c r="J2787" s="15" t="str">
        <f t="shared" si="138"/>
        <v>2-9C-5</v>
      </c>
      <c r="K2787">
        <f>INDEX(FamilyPlateData!I:I,MATCH(I2787,FamilyPlateData!H:H,0))</f>
        <v>4</v>
      </c>
      <c r="L2787" t="str">
        <f>INDEX(FamilyPlateData!J:J,MATCH(I2787,FamilyPlateData!H:H,0))</f>
        <v>B3</v>
      </c>
      <c r="M2787">
        <v>1</v>
      </c>
      <c r="N2787">
        <v>1</v>
      </c>
      <c r="O2787">
        <f>IF(_xlfn.IFNA(INDEX(ShrinkageData!H:H,MATCH(J2787,ShrinkageData!H:H,0)), 0) = 0, 0, 1)</f>
        <v>0</v>
      </c>
      <c r="P2787">
        <v>0</v>
      </c>
      <c r="Q2787">
        <f t="shared" si="139"/>
        <v>1</v>
      </c>
      <c r="R2787" s="1">
        <v>43548</v>
      </c>
      <c r="S2787" s="16">
        <f t="shared" si="140"/>
        <v>111</v>
      </c>
    </row>
    <row r="2788" spans="1:19" hidden="1" x14ac:dyDescent="0.2">
      <c r="A2788" t="str">
        <f>INDEX(FamilyPlateData!$A:$A,MATCH($I2788,FamilyPlateData!$H:$H,0))</f>
        <v>F10M14</v>
      </c>
      <c r="B2788" t="str">
        <f>INDEX(FamilyPlateData!$C:$C,MATCH($I2788,FamilyPlateData!$H:$H,0))</f>
        <v>10</v>
      </c>
      <c r="C2788" t="str">
        <f>INDEX(FamilyPlateData!$D:$D,MATCH($I2788,FamilyPlateData!$H:$H,0))</f>
        <v>14</v>
      </c>
      <c r="D2788">
        <f>INDEX(FamilyPlateData!$B:$B,MATCH($I2788,FamilyPlateData!$H:$H,0))</f>
        <v>4</v>
      </c>
      <c r="E2788">
        <v>2</v>
      </c>
      <c r="F2788" s="19">
        <v>9</v>
      </c>
      <c r="G2788" t="s">
        <v>3</v>
      </c>
      <c r="H2788" s="5">
        <v>6</v>
      </c>
      <c r="I2788" t="s">
        <v>522</v>
      </c>
      <c r="J2788" s="15" t="str">
        <f t="shared" si="138"/>
        <v>2-9C-6</v>
      </c>
      <c r="K2788">
        <f>INDEX(FamilyPlateData!I:I,MATCH(I2788,FamilyPlateData!H:H,0))</f>
        <v>4</v>
      </c>
      <c r="L2788" t="str">
        <f>INDEX(FamilyPlateData!J:J,MATCH(I2788,FamilyPlateData!H:H,0))</f>
        <v>B3</v>
      </c>
      <c r="M2788">
        <v>1</v>
      </c>
      <c r="N2788">
        <v>1</v>
      </c>
      <c r="O2788">
        <f>IF(_xlfn.IFNA(INDEX(ShrinkageData!H:H,MATCH(J2788,ShrinkageData!H:H,0)), 0) = 0, 0, 1)</f>
        <v>0</v>
      </c>
      <c r="P2788">
        <v>0</v>
      </c>
      <c r="Q2788">
        <f t="shared" si="139"/>
        <v>1</v>
      </c>
      <c r="R2788" s="1">
        <v>43552</v>
      </c>
      <c r="S2788" s="16">
        <f t="shared" si="140"/>
        <v>115</v>
      </c>
    </row>
    <row r="2789" spans="1:19" hidden="1" x14ac:dyDescent="0.2">
      <c r="A2789" t="str">
        <f>INDEX(FamilyPlateData!$A:$A,MATCH($I2789,FamilyPlateData!$H:$H,0))</f>
        <v>F10M14</v>
      </c>
      <c r="B2789" t="str">
        <f>INDEX(FamilyPlateData!$C:$C,MATCH($I2789,FamilyPlateData!$H:$H,0))</f>
        <v>10</v>
      </c>
      <c r="C2789" t="str">
        <f>INDEX(FamilyPlateData!$D:$D,MATCH($I2789,FamilyPlateData!$H:$H,0))</f>
        <v>14</v>
      </c>
      <c r="D2789">
        <f>INDEX(FamilyPlateData!$B:$B,MATCH($I2789,FamilyPlateData!$H:$H,0))</f>
        <v>4</v>
      </c>
      <c r="E2789">
        <v>2</v>
      </c>
      <c r="F2789" s="19">
        <v>9</v>
      </c>
      <c r="G2789" t="s">
        <v>4</v>
      </c>
      <c r="H2789" s="5">
        <v>1</v>
      </c>
      <c r="I2789" t="s">
        <v>523</v>
      </c>
      <c r="J2789" s="15" t="str">
        <f t="shared" si="138"/>
        <v>2-9D-1</v>
      </c>
      <c r="K2789">
        <f>INDEX(FamilyPlateData!I:I,MATCH(I2789,FamilyPlateData!H:H,0))</f>
        <v>4</v>
      </c>
      <c r="L2789" t="str">
        <f>INDEX(FamilyPlateData!J:J,MATCH(I2789,FamilyPlateData!H:H,0))</f>
        <v>B3</v>
      </c>
      <c r="M2789">
        <v>1</v>
      </c>
      <c r="N2789">
        <v>1</v>
      </c>
      <c r="O2789">
        <f>IF(_xlfn.IFNA(INDEX(ShrinkageData!H:H,MATCH(J2789,ShrinkageData!H:H,0)), 0) = 0, 0, 1)</f>
        <v>0</v>
      </c>
      <c r="P2789">
        <v>0</v>
      </c>
      <c r="Q2789">
        <f t="shared" si="139"/>
        <v>1</v>
      </c>
      <c r="R2789" s="1">
        <v>43550</v>
      </c>
      <c r="S2789" s="16">
        <f t="shared" si="140"/>
        <v>113</v>
      </c>
    </row>
    <row r="2790" spans="1:19" hidden="1" x14ac:dyDescent="0.2">
      <c r="A2790" t="str">
        <f>INDEX(FamilyPlateData!$A:$A,MATCH($I2790,FamilyPlateData!$H:$H,0))</f>
        <v>F10M14</v>
      </c>
      <c r="B2790" t="str">
        <f>INDEX(FamilyPlateData!$C:$C,MATCH($I2790,FamilyPlateData!$H:$H,0))</f>
        <v>10</v>
      </c>
      <c r="C2790" t="str">
        <f>INDEX(FamilyPlateData!$D:$D,MATCH($I2790,FamilyPlateData!$H:$H,0))</f>
        <v>14</v>
      </c>
      <c r="D2790">
        <f>INDEX(FamilyPlateData!$B:$B,MATCH($I2790,FamilyPlateData!$H:$H,0))</f>
        <v>4</v>
      </c>
      <c r="E2790">
        <v>2</v>
      </c>
      <c r="F2790" s="19">
        <v>9</v>
      </c>
      <c r="G2790" t="s">
        <v>4</v>
      </c>
      <c r="H2790" s="5">
        <v>2</v>
      </c>
      <c r="I2790" t="s">
        <v>523</v>
      </c>
      <c r="J2790" s="15" t="str">
        <f t="shared" si="138"/>
        <v>2-9D-2</v>
      </c>
      <c r="K2790">
        <f>INDEX(FamilyPlateData!I:I,MATCH(I2790,FamilyPlateData!H:H,0))</f>
        <v>4</v>
      </c>
      <c r="L2790" t="str">
        <f>INDEX(FamilyPlateData!J:J,MATCH(I2790,FamilyPlateData!H:H,0))</f>
        <v>B3</v>
      </c>
      <c r="M2790">
        <v>1</v>
      </c>
      <c r="N2790">
        <v>1</v>
      </c>
      <c r="O2790">
        <f>IF(_xlfn.IFNA(INDEX(ShrinkageData!H:H,MATCH(J2790,ShrinkageData!H:H,0)), 0) = 0, 0, 1)</f>
        <v>0</v>
      </c>
      <c r="P2790">
        <v>0</v>
      </c>
      <c r="Q2790">
        <f t="shared" si="139"/>
        <v>1</v>
      </c>
      <c r="R2790" s="1">
        <v>43548</v>
      </c>
      <c r="S2790" s="16">
        <f t="shared" si="140"/>
        <v>111</v>
      </c>
    </row>
    <row r="2791" spans="1:19" hidden="1" x14ac:dyDescent="0.2">
      <c r="A2791" t="str">
        <f>INDEX(FamilyPlateData!$A:$A,MATCH($I2791,FamilyPlateData!$H:$H,0))</f>
        <v>F10M14</v>
      </c>
      <c r="B2791" t="str">
        <f>INDEX(FamilyPlateData!$C:$C,MATCH($I2791,FamilyPlateData!$H:$H,0))</f>
        <v>10</v>
      </c>
      <c r="C2791" t="str">
        <f>INDEX(FamilyPlateData!$D:$D,MATCH($I2791,FamilyPlateData!$H:$H,0))</f>
        <v>14</v>
      </c>
      <c r="D2791">
        <f>INDEX(FamilyPlateData!$B:$B,MATCH($I2791,FamilyPlateData!$H:$H,0))</f>
        <v>4</v>
      </c>
      <c r="E2791">
        <v>2</v>
      </c>
      <c r="F2791" s="19">
        <v>9</v>
      </c>
      <c r="G2791" t="s">
        <v>4</v>
      </c>
      <c r="H2791" s="5">
        <v>3</v>
      </c>
      <c r="I2791" t="s">
        <v>523</v>
      </c>
      <c r="J2791" s="15" t="str">
        <f t="shared" si="138"/>
        <v>2-9D-3</v>
      </c>
      <c r="K2791">
        <f>INDEX(FamilyPlateData!I:I,MATCH(I2791,FamilyPlateData!H:H,0))</f>
        <v>4</v>
      </c>
      <c r="L2791" t="str">
        <f>INDEX(FamilyPlateData!J:J,MATCH(I2791,FamilyPlateData!H:H,0))</f>
        <v>B3</v>
      </c>
      <c r="M2791">
        <v>1</v>
      </c>
      <c r="N2791">
        <v>1</v>
      </c>
      <c r="O2791">
        <f>IF(_xlfn.IFNA(INDEX(ShrinkageData!H:H,MATCH(J2791,ShrinkageData!H:H,0)), 0) = 0, 0, 1)</f>
        <v>1</v>
      </c>
      <c r="P2791">
        <v>0</v>
      </c>
      <c r="Q2791">
        <f t="shared" si="139"/>
        <v>0</v>
      </c>
      <c r="R2791" s="1">
        <v>43542</v>
      </c>
      <c r="S2791" s="16">
        <f t="shared" si="140"/>
        <v>105</v>
      </c>
    </row>
    <row r="2792" spans="1:19" hidden="1" x14ac:dyDescent="0.2">
      <c r="A2792" t="str">
        <f>INDEX(FamilyPlateData!$A:$A,MATCH($I2792,FamilyPlateData!$H:$H,0))</f>
        <v>F10M14</v>
      </c>
      <c r="B2792" t="str">
        <f>INDEX(FamilyPlateData!$C:$C,MATCH($I2792,FamilyPlateData!$H:$H,0))</f>
        <v>10</v>
      </c>
      <c r="C2792" t="str">
        <f>INDEX(FamilyPlateData!$D:$D,MATCH($I2792,FamilyPlateData!$H:$H,0))</f>
        <v>14</v>
      </c>
      <c r="D2792">
        <f>INDEX(FamilyPlateData!$B:$B,MATCH($I2792,FamilyPlateData!$H:$H,0))</f>
        <v>4</v>
      </c>
      <c r="E2792">
        <v>2</v>
      </c>
      <c r="F2792" s="19">
        <v>9</v>
      </c>
      <c r="G2792" t="s">
        <v>4</v>
      </c>
      <c r="H2792" s="5">
        <v>4</v>
      </c>
      <c r="I2792" t="s">
        <v>523</v>
      </c>
      <c r="J2792" s="15" t="str">
        <f t="shared" si="138"/>
        <v>2-9D-4</v>
      </c>
      <c r="K2792">
        <f>INDEX(FamilyPlateData!I:I,MATCH(I2792,FamilyPlateData!H:H,0))</f>
        <v>4</v>
      </c>
      <c r="L2792" t="str">
        <f>INDEX(FamilyPlateData!J:J,MATCH(I2792,FamilyPlateData!H:H,0))</f>
        <v>B3</v>
      </c>
      <c r="M2792">
        <v>1</v>
      </c>
      <c r="N2792">
        <v>1</v>
      </c>
      <c r="O2792">
        <f>IF(_xlfn.IFNA(INDEX(ShrinkageData!H:H,MATCH(J2792,ShrinkageData!H:H,0)), 0) = 0, 0, 1)</f>
        <v>0</v>
      </c>
      <c r="P2792">
        <v>0</v>
      </c>
      <c r="Q2792">
        <f t="shared" si="139"/>
        <v>1</v>
      </c>
      <c r="R2792" s="1">
        <v>43546</v>
      </c>
      <c r="S2792" s="16">
        <f t="shared" si="140"/>
        <v>109</v>
      </c>
    </row>
    <row r="2793" spans="1:19" hidden="1" x14ac:dyDescent="0.2">
      <c r="A2793" t="str">
        <f>INDEX(FamilyPlateData!$A:$A,MATCH($I2793,FamilyPlateData!$H:$H,0))</f>
        <v>F10M14</v>
      </c>
      <c r="B2793" t="str">
        <f>INDEX(FamilyPlateData!$C:$C,MATCH($I2793,FamilyPlateData!$H:$H,0))</f>
        <v>10</v>
      </c>
      <c r="C2793" t="str">
        <f>INDEX(FamilyPlateData!$D:$D,MATCH($I2793,FamilyPlateData!$H:$H,0))</f>
        <v>14</v>
      </c>
      <c r="D2793">
        <f>INDEX(FamilyPlateData!$B:$B,MATCH($I2793,FamilyPlateData!$H:$H,0))</f>
        <v>4</v>
      </c>
      <c r="E2793">
        <v>2</v>
      </c>
      <c r="F2793" s="19">
        <v>9</v>
      </c>
      <c r="G2793" t="s">
        <v>4</v>
      </c>
      <c r="H2793" s="5">
        <v>5</v>
      </c>
      <c r="I2793" t="s">
        <v>523</v>
      </c>
      <c r="J2793" s="15" t="str">
        <f t="shared" si="138"/>
        <v>2-9D-5</v>
      </c>
      <c r="K2793">
        <f>INDEX(FamilyPlateData!I:I,MATCH(I2793,FamilyPlateData!H:H,0))</f>
        <v>4</v>
      </c>
      <c r="L2793" t="str">
        <f>INDEX(FamilyPlateData!J:J,MATCH(I2793,FamilyPlateData!H:H,0))</f>
        <v>B3</v>
      </c>
      <c r="M2793">
        <v>0</v>
      </c>
      <c r="N2793">
        <v>0</v>
      </c>
      <c r="O2793">
        <f>IF(_xlfn.IFNA(INDEX(ShrinkageData!H:H,MATCH(J2793,ShrinkageData!H:H,0)), 0) = 0, 0, 1)</f>
        <v>0</v>
      </c>
      <c r="P2793">
        <v>0</v>
      </c>
      <c r="Q2793">
        <f t="shared" si="139"/>
        <v>0</v>
      </c>
      <c r="R2793" s="1" t="s">
        <v>921</v>
      </c>
      <c r="S2793" s="16">
        <f t="shared" si="140"/>
        <v>0</v>
      </c>
    </row>
    <row r="2794" spans="1:19" hidden="1" x14ac:dyDescent="0.2">
      <c r="A2794" t="str">
        <f>INDEX(FamilyPlateData!$A:$A,MATCH($I2794,FamilyPlateData!$H:$H,0))</f>
        <v>F10M14</v>
      </c>
      <c r="B2794" t="str">
        <f>INDEX(FamilyPlateData!$C:$C,MATCH($I2794,FamilyPlateData!$H:$H,0))</f>
        <v>10</v>
      </c>
      <c r="C2794" t="str">
        <f>INDEX(FamilyPlateData!$D:$D,MATCH($I2794,FamilyPlateData!$H:$H,0))</f>
        <v>14</v>
      </c>
      <c r="D2794">
        <f>INDEX(FamilyPlateData!$B:$B,MATCH($I2794,FamilyPlateData!$H:$H,0))</f>
        <v>4</v>
      </c>
      <c r="E2794">
        <v>2</v>
      </c>
      <c r="F2794" s="19">
        <v>9</v>
      </c>
      <c r="G2794" t="s">
        <v>4</v>
      </c>
      <c r="H2794" s="5">
        <v>6</v>
      </c>
      <c r="I2794" t="s">
        <v>523</v>
      </c>
      <c r="J2794" s="15" t="str">
        <f t="shared" si="138"/>
        <v>2-9D-6</v>
      </c>
      <c r="K2794">
        <f>INDEX(FamilyPlateData!I:I,MATCH(I2794,FamilyPlateData!H:H,0))</f>
        <v>4</v>
      </c>
      <c r="L2794" t="str">
        <f>INDEX(FamilyPlateData!J:J,MATCH(I2794,FamilyPlateData!H:H,0))</f>
        <v>B3</v>
      </c>
      <c r="M2794">
        <v>0</v>
      </c>
      <c r="N2794">
        <v>0</v>
      </c>
      <c r="O2794">
        <f>IF(_xlfn.IFNA(INDEX(ShrinkageData!H:H,MATCH(J2794,ShrinkageData!H:H,0)), 0) = 0, 0, 1)</f>
        <v>0</v>
      </c>
      <c r="P2794">
        <v>0</v>
      </c>
      <c r="Q2794">
        <f t="shared" si="139"/>
        <v>0</v>
      </c>
      <c r="R2794" s="1" t="s">
        <v>921</v>
      </c>
      <c r="S2794" s="16">
        <f t="shared" si="140"/>
        <v>0</v>
      </c>
    </row>
    <row r="2795" spans="1:19" hidden="1" x14ac:dyDescent="0.2">
      <c r="A2795" t="str">
        <f>INDEX(FamilyPlateData!$A:$A,MATCH($I2795,FamilyPlateData!$H:$H,0))</f>
        <v>F11M14</v>
      </c>
      <c r="B2795" t="str">
        <f>INDEX(FamilyPlateData!$C:$C,MATCH($I2795,FamilyPlateData!$H:$H,0))</f>
        <v>11</v>
      </c>
      <c r="C2795" t="str">
        <f>INDEX(FamilyPlateData!$D:$D,MATCH($I2795,FamilyPlateData!$H:$H,0))</f>
        <v>14</v>
      </c>
      <c r="D2795">
        <f>INDEX(FamilyPlateData!$B:$B,MATCH($I2795,FamilyPlateData!$H:$H,0))</f>
        <v>4</v>
      </c>
      <c r="E2795">
        <v>2</v>
      </c>
      <c r="F2795" s="19">
        <v>10</v>
      </c>
      <c r="G2795" t="s">
        <v>1</v>
      </c>
      <c r="H2795" s="5">
        <v>1</v>
      </c>
      <c r="I2795" t="s">
        <v>524</v>
      </c>
      <c r="J2795" s="15" t="str">
        <f t="shared" si="138"/>
        <v>2-10A-1</v>
      </c>
      <c r="K2795">
        <f>INDEX(FamilyPlateData!I:I,MATCH(I2795,FamilyPlateData!H:H,0))</f>
        <v>4</v>
      </c>
      <c r="L2795" t="str">
        <f>INDEX(FamilyPlateData!J:J,MATCH(I2795,FamilyPlateData!H:H,0))</f>
        <v>B1</v>
      </c>
      <c r="M2795">
        <v>1</v>
      </c>
      <c r="N2795">
        <v>1</v>
      </c>
      <c r="O2795">
        <f>IF(_xlfn.IFNA(INDEX(ShrinkageData!H:H,MATCH(J2795,ShrinkageData!H:H,0)), 0) = 0, 0, 1)</f>
        <v>0</v>
      </c>
      <c r="P2795">
        <v>0</v>
      </c>
      <c r="Q2795">
        <f t="shared" si="139"/>
        <v>1</v>
      </c>
      <c r="R2795" s="1">
        <v>43542</v>
      </c>
      <c r="S2795" s="16">
        <f t="shared" si="140"/>
        <v>105</v>
      </c>
    </row>
    <row r="2796" spans="1:19" hidden="1" x14ac:dyDescent="0.2">
      <c r="A2796" t="str">
        <f>INDEX(FamilyPlateData!$A:$A,MATCH($I2796,FamilyPlateData!$H:$H,0))</f>
        <v>F11M14</v>
      </c>
      <c r="B2796" t="str">
        <f>INDEX(FamilyPlateData!$C:$C,MATCH($I2796,FamilyPlateData!$H:$H,0))</f>
        <v>11</v>
      </c>
      <c r="C2796" t="str">
        <f>INDEX(FamilyPlateData!$D:$D,MATCH($I2796,FamilyPlateData!$H:$H,0))</f>
        <v>14</v>
      </c>
      <c r="D2796">
        <f>INDEX(FamilyPlateData!$B:$B,MATCH($I2796,FamilyPlateData!$H:$H,0))</f>
        <v>4</v>
      </c>
      <c r="E2796">
        <v>2</v>
      </c>
      <c r="F2796" s="19">
        <v>10</v>
      </c>
      <c r="G2796" t="s">
        <v>1</v>
      </c>
      <c r="H2796" s="5">
        <v>2</v>
      </c>
      <c r="I2796" t="s">
        <v>524</v>
      </c>
      <c r="J2796" s="15" t="str">
        <f t="shared" si="138"/>
        <v>2-10A-2</v>
      </c>
      <c r="K2796">
        <f>INDEX(FamilyPlateData!I:I,MATCH(I2796,FamilyPlateData!H:H,0))</f>
        <v>4</v>
      </c>
      <c r="L2796" t="str">
        <f>INDEX(FamilyPlateData!J:J,MATCH(I2796,FamilyPlateData!H:H,0))</f>
        <v>B1</v>
      </c>
      <c r="M2796">
        <v>1</v>
      </c>
      <c r="N2796">
        <v>1</v>
      </c>
      <c r="O2796">
        <f>IF(_xlfn.IFNA(INDEX(ShrinkageData!H:H,MATCH(J2796,ShrinkageData!H:H,0)), 0) = 0, 0, 1)</f>
        <v>0</v>
      </c>
      <c r="P2796">
        <v>0</v>
      </c>
      <c r="Q2796">
        <f t="shared" si="139"/>
        <v>1</v>
      </c>
      <c r="R2796" s="1">
        <v>43556</v>
      </c>
      <c r="S2796" s="16">
        <f t="shared" si="140"/>
        <v>119</v>
      </c>
    </row>
    <row r="2797" spans="1:19" hidden="1" x14ac:dyDescent="0.2">
      <c r="A2797" t="str">
        <f>INDEX(FamilyPlateData!$A:$A,MATCH($I2797,FamilyPlateData!$H:$H,0))</f>
        <v>F11M14</v>
      </c>
      <c r="B2797" t="str">
        <f>INDEX(FamilyPlateData!$C:$C,MATCH($I2797,FamilyPlateData!$H:$H,0))</f>
        <v>11</v>
      </c>
      <c r="C2797" t="str">
        <f>INDEX(FamilyPlateData!$D:$D,MATCH($I2797,FamilyPlateData!$H:$H,0))</f>
        <v>14</v>
      </c>
      <c r="D2797">
        <f>INDEX(FamilyPlateData!$B:$B,MATCH($I2797,FamilyPlateData!$H:$H,0))</f>
        <v>4</v>
      </c>
      <c r="E2797">
        <v>2</v>
      </c>
      <c r="F2797" s="19">
        <v>10</v>
      </c>
      <c r="G2797" t="s">
        <v>1</v>
      </c>
      <c r="H2797" s="5">
        <v>3</v>
      </c>
      <c r="I2797" t="s">
        <v>524</v>
      </c>
      <c r="J2797" s="15" t="str">
        <f t="shared" si="138"/>
        <v>2-10A-3</v>
      </c>
      <c r="K2797">
        <f>INDEX(FamilyPlateData!I:I,MATCH(I2797,FamilyPlateData!H:H,0))</f>
        <v>4</v>
      </c>
      <c r="L2797" t="str">
        <f>INDEX(FamilyPlateData!J:J,MATCH(I2797,FamilyPlateData!H:H,0))</f>
        <v>B1</v>
      </c>
      <c r="M2797">
        <v>1</v>
      </c>
      <c r="N2797">
        <v>1</v>
      </c>
      <c r="O2797">
        <f>IF(_xlfn.IFNA(INDEX(ShrinkageData!H:H,MATCH(J2797,ShrinkageData!H:H,0)), 0) = 0, 0, 1)</f>
        <v>0</v>
      </c>
      <c r="P2797">
        <v>0</v>
      </c>
      <c r="Q2797">
        <f t="shared" si="139"/>
        <v>1</v>
      </c>
      <c r="R2797" s="1">
        <v>43546</v>
      </c>
      <c r="S2797" s="16">
        <f t="shared" si="140"/>
        <v>109</v>
      </c>
    </row>
    <row r="2798" spans="1:19" hidden="1" x14ac:dyDescent="0.2">
      <c r="A2798" t="str">
        <f>INDEX(FamilyPlateData!$A:$A,MATCH($I2798,FamilyPlateData!$H:$H,0))</f>
        <v>F11M14</v>
      </c>
      <c r="B2798" t="str">
        <f>INDEX(FamilyPlateData!$C:$C,MATCH($I2798,FamilyPlateData!$H:$H,0))</f>
        <v>11</v>
      </c>
      <c r="C2798" t="str">
        <f>INDEX(FamilyPlateData!$D:$D,MATCH($I2798,FamilyPlateData!$H:$H,0))</f>
        <v>14</v>
      </c>
      <c r="D2798">
        <f>INDEX(FamilyPlateData!$B:$B,MATCH($I2798,FamilyPlateData!$H:$H,0))</f>
        <v>4</v>
      </c>
      <c r="E2798">
        <v>2</v>
      </c>
      <c r="F2798" s="19">
        <v>10</v>
      </c>
      <c r="G2798" t="s">
        <v>1</v>
      </c>
      <c r="H2798" s="5">
        <v>4</v>
      </c>
      <c r="I2798" t="s">
        <v>524</v>
      </c>
      <c r="J2798" s="15" t="str">
        <f t="shared" si="138"/>
        <v>2-10A-4</v>
      </c>
      <c r="K2798">
        <f>INDEX(FamilyPlateData!I:I,MATCH(I2798,FamilyPlateData!H:H,0))</f>
        <v>4</v>
      </c>
      <c r="L2798" t="str">
        <f>INDEX(FamilyPlateData!J:J,MATCH(I2798,FamilyPlateData!H:H,0))</f>
        <v>B1</v>
      </c>
      <c r="M2798">
        <v>1</v>
      </c>
      <c r="N2798">
        <v>1</v>
      </c>
      <c r="O2798">
        <f>IF(_xlfn.IFNA(INDEX(ShrinkageData!H:H,MATCH(J2798,ShrinkageData!H:H,0)), 0) = 0, 0, 1)</f>
        <v>1</v>
      </c>
      <c r="P2798">
        <v>0</v>
      </c>
      <c r="Q2798">
        <f t="shared" si="139"/>
        <v>0</v>
      </c>
      <c r="R2798" s="1">
        <v>43529</v>
      </c>
      <c r="S2798" s="16">
        <f t="shared" si="140"/>
        <v>92</v>
      </c>
    </row>
    <row r="2799" spans="1:19" hidden="1" x14ac:dyDescent="0.2">
      <c r="A2799" t="str">
        <f>INDEX(FamilyPlateData!$A:$A,MATCH($I2799,FamilyPlateData!$H:$H,0))</f>
        <v>F11M14</v>
      </c>
      <c r="B2799" t="str">
        <f>INDEX(FamilyPlateData!$C:$C,MATCH($I2799,FamilyPlateData!$H:$H,0))</f>
        <v>11</v>
      </c>
      <c r="C2799" t="str">
        <f>INDEX(FamilyPlateData!$D:$D,MATCH($I2799,FamilyPlateData!$H:$H,0))</f>
        <v>14</v>
      </c>
      <c r="D2799">
        <f>INDEX(FamilyPlateData!$B:$B,MATCH($I2799,FamilyPlateData!$H:$H,0))</f>
        <v>4</v>
      </c>
      <c r="E2799">
        <v>2</v>
      </c>
      <c r="F2799" s="19">
        <v>10</v>
      </c>
      <c r="G2799" t="s">
        <v>1</v>
      </c>
      <c r="H2799" s="5">
        <v>5</v>
      </c>
      <c r="I2799" t="s">
        <v>524</v>
      </c>
      <c r="J2799" s="15" t="str">
        <f t="shared" si="138"/>
        <v>2-10A-5</v>
      </c>
      <c r="K2799">
        <f>INDEX(FamilyPlateData!I:I,MATCH(I2799,FamilyPlateData!H:H,0))</f>
        <v>4</v>
      </c>
      <c r="L2799" t="str">
        <f>INDEX(FamilyPlateData!J:J,MATCH(I2799,FamilyPlateData!H:H,0))</f>
        <v>B1</v>
      </c>
      <c r="M2799">
        <v>1</v>
      </c>
      <c r="N2799">
        <v>1</v>
      </c>
      <c r="O2799">
        <f>IF(_xlfn.IFNA(INDEX(ShrinkageData!H:H,MATCH(J2799,ShrinkageData!H:H,0)), 0) = 0, 0, 1)</f>
        <v>0</v>
      </c>
      <c r="P2799">
        <v>0</v>
      </c>
      <c r="Q2799">
        <f t="shared" si="139"/>
        <v>1</v>
      </c>
      <c r="R2799" s="1">
        <v>43550</v>
      </c>
      <c r="S2799" s="16">
        <f t="shared" si="140"/>
        <v>113</v>
      </c>
    </row>
    <row r="2800" spans="1:19" hidden="1" x14ac:dyDescent="0.2">
      <c r="A2800" t="str">
        <f>INDEX(FamilyPlateData!$A:$A,MATCH($I2800,FamilyPlateData!$H:$H,0))</f>
        <v>F11M14</v>
      </c>
      <c r="B2800" t="str">
        <f>INDEX(FamilyPlateData!$C:$C,MATCH($I2800,FamilyPlateData!$H:$H,0))</f>
        <v>11</v>
      </c>
      <c r="C2800" t="str">
        <f>INDEX(FamilyPlateData!$D:$D,MATCH($I2800,FamilyPlateData!$H:$H,0))</f>
        <v>14</v>
      </c>
      <c r="D2800">
        <f>INDEX(FamilyPlateData!$B:$B,MATCH($I2800,FamilyPlateData!$H:$H,0))</f>
        <v>4</v>
      </c>
      <c r="E2800">
        <v>2</v>
      </c>
      <c r="F2800" s="19">
        <v>10</v>
      </c>
      <c r="G2800" t="s">
        <v>1</v>
      </c>
      <c r="H2800" s="5">
        <v>6</v>
      </c>
      <c r="I2800" t="s">
        <v>524</v>
      </c>
      <c r="J2800" s="15" t="str">
        <f t="shared" si="138"/>
        <v>2-10A-6</v>
      </c>
      <c r="K2800">
        <f>INDEX(FamilyPlateData!I:I,MATCH(I2800,FamilyPlateData!H:H,0))</f>
        <v>4</v>
      </c>
      <c r="L2800" t="str">
        <f>INDEX(FamilyPlateData!J:J,MATCH(I2800,FamilyPlateData!H:H,0))</f>
        <v>B1</v>
      </c>
      <c r="M2800">
        <v>1</v>
      </c>
      <c r="N2800">
        <v>1</v>
      </c>
      <c r="O2800">
        <f>IF(_xlfn.IFNA(INDEX(ShrinkageData!H:H,MATCH(J2800,ShrinkageData!H:H,0)), 0) = 0, 0, 1)</f>
        <v>0</v>
      </c>
      <c r="P2800">
        <v>0</v>
      </c>
      <c r="Q2800">
        <f t="shared" si="139"/>
        <v>1</v>
      </c>
      <c r="R2800" s="1">
        <v>43534</v>
      </c>
      <c r="S2800" s="16">
        <f t="shared" si="140"/>
        <v>97</v>
      </c>
    </row>
    <row r="2801" spans="1:19" hidden="1" x14ac:dyDescent="0.2">
      <c r="A2801" t="str">
        <f>INDEX(FamilyPlateData!$A:$A,MATCH($I2801,FamilyPlateData!$H:$H,0))</f>
        <v>F11M14</v>
      </c>
      <c r="B2801" t="str">
        <f>INDEX(FamilyPlateData!$C:$C,MATCH($I2801,FamilyPlateData!$H:$H,0))</f>
        <v>11</v>
      </c>
      <c r="C2801" t="str">
        <f>INDEX(FamilyPlateData!$D:$D,MATCH($I2801,FamilyPlateData!$H:$H,0))</f>
        <v>14</v>
      </c>
      <c r="D2801">
        <f>INDEX(FamilyPlateData!$B:$B,MATCH($I2801,FamilyPlateData!$H:$H,0))</f>
        <v>4</v>
      </c>
      <c r="E2801">
        <v>2</v>
      </c>
      <c r="F2801" s="19">
        <v>10</v>
      </c>
      <c r="G2801" t="s">
        <v>2</v>
      </c>
      <c r="H2801" s="5">
        <v>1</v>
      </c>
      <c r="I2801" t="s">
        <v>525</v>
      </c>
      <c r="J2801" s="15" t="str">
        <f t="shared" si="138"/>
        <v>2-10B-1</v>
      </c>
      <c r="K2801">
        <f>INDEX(FamilyPlateData!I:I,MATCH(I2801,FamilyPlateData!H:H,0))</f>
        <v>4</v>
      </c>
      <c r="L2801" t="str">
        <f>INDEX(FamilyPlateData!J:J,MATCH(I2801,FamilyPlateData!H:H,0))</f>
        <v>B1</v>
      </c>
      <c r="M2801">
        <v>1</v>
      </c>
      <c r="N2801">
        <v>1</v>
      </c>
      <c r="O2801">
        <f>IF(_xlfn.IFNA(INDEX(ShrinkageData!H:H,MATCH(J2801,ShrinkageData!H:H,0)), 0) = 0, 0, 1)</f>
        <v>0</v>
      </c>
      <c r="P2801">
        <v>0</v>
      </c>
      <c r="Q2801">
        <f t="shared" si="139"/>
        <v>1</v>
      </c>
      <c r="R2801" s="1">
        <v>43546</v>
      </c>
      <c r="S2801" s="16">
        <f t="shared" si="140"/>
        <v>109</v>
      </c>
    </row>
    <row r="2802" spans="1:19" hidden="1" x14ac:dyDescent="0.2">
      <c r="A2802" t="str">
        <f>INDEX(FamilyPlateData!$A:$A,MATCH($I2802,FamilyPlateData!$H:$H,0))</f>
        <v>F11M14</v>
      </c>
      <c r="B2802" t="str">
        <f>INDEX(FamilyPlateData!$C:$C,MATCH($I2802,FamilyPlateData!$H:$H,0))</f>
        <v>11</v>
      </c>
      <c r="C2802" t="str">
        <f>INDEX(FamilyPlateData!$D:$D,MATCH($I2802,FamilyPlateData!$H:$H,0))</f>
        <v>14</v>
      </c>
      <c r="D2802">
        <f>INDEX(FamilyPlateData!$B:$B,MATCH($I2802,FamilyPlateData!$H:$H,0))</f>
        <v>4</v>
      </c>
      <c r="E2802">
        <v>2</v>
      </c>
      <c r="F2802" s="19">
        <v>10</v>
      </c>
      <c r="G2802" t="s">
        <v>2</v>
      </c>
      <c r="H2802" s="5">
        <v>2</v>
      </c>
      <c r="I2802" t="s">
        <v>525</v>
      </c>
      <c r="J2802" s="15" t="str">
        <f t="shared" si="138"/>
        <v>2-10B-2</v>
      </c>
      <c r="K2802">
        <f>INDEX(FamilyPlateData!I:I,MATCH(I2802,FamilyPlateData!H:H,0))</f>
        <v>4</v>
      </c>
      <c r="L2802" t="str">
        <f>INDEX(FamilyPlateData!J:J,MATCH(I2802,FamilyPlateData!H:H,0))</f>
        <v>B1</v>
      </c>
      <c r="M2802">
        <v>1</v>
      </c>
      <c r="N2802">
        <v>1</v>
      </c>
      <c r="O2802">
        <f>IF(_xlfn.IFNA(INDEX(ShrinkageData!H:H,MATCH(J2802,ShrinkageData!H:H,0)), 0) = 0, 0, 1)</f>
        <v>1</v>
      </c>
      <c r="P2802">
        <v>0</v>
      </c>
      <c r="Q2802">
        <f t="shared" si="139"/>
        <v>0</v>
      </c>
      <c r="R2802" s="1">
        <v>43529</v>
      </c>
      <c r="S2802" s="16">
        <f t="shared" si="140"/>
        <v>92</v>
      </c>
    </row>
    <row r="2803" spans="1:19" hidden="1" x14ac:dyDescent="0.2">
      <c r="A2803" t="str">
        <f>INDEX(FamilyPlateData!$A:$A,MATCH($I2803,FamilyPlateData!$H:$H,0))</f>
        <v>F11M14</v>
      </c>
      <c r="B2803" t="str">
        <f>INDEX(FamilyPlateData!$C:$C,MATCH($I2803,FamilyPlateData!$H:$H,0))</f>
        <v>11</v>
      </c>
      <c r="C2803" t="str">
        <f>INDEX(FamilyPlateData!$D:$D,MATCH($I2803,FamilyPlateData!$H:$H,0))</f>
        <v>14</v>
      </c>
      <c r="D2803">
        <f>INDEX(FamilyPlateData!$B:$B,MATCH($I2803,FamilyPlateData!$H:$H,0))</f>
        <v>4</v>
      </c>
      <c r="E2803">
        <v>2</v>
      </c>
      <c r="F2803" s="19">
        <v>10</v>
      </c>
      <c r="G2803" t="s">
        <v>2</v>
      </c>
      <c r="H2803" s="5">
        <v>3</v>
      </c>
      <c r="I2803" t="s">
        <v>525</v>
      </c>
      <c r="J2803" s="15" t="str">
        <f t="shared" si="138"/>
        <v>2-10B-3</v>
      </c>
      <c r="K2803">
        <f>INDEX(FamilyPlateData!I:I,MATCH(I2803,FamilyPlateData!H:H,0))</f>
        <v>4</v>
      </c>
      <c r="L2803" t="str">
        <f>INDEX(FamilyPlateData!J:J,MATCH(I2803,FamilyPlateData!H:H,0))</f>
        <v>B1</v>
      </c>
      <c r="M2803">
        <v>1</v>
      </c>
      <c r="N2803">
        <v>1</v>
      </c>
      <c r="O2803">
        <f>IF(_xlfn.IFNA(INDEX(ShrinkageData!H:H,MATCH(J2803,ShrinkageData!H:H,0)), 0) = 0, 0, 1)</f>
        <v>0</v>
      </c>
      <c r="P2803">
        <v>0</v>
      </c>
      <c r="Q2803">
        <f t="shared" si="139"/>
        <v>1</v>
      </c>
      <c r="R2803" s="1">
        <v>43542</v>
      </c>
      <c r="S2803" s="16">
        <f t="shared" si="140"/>
        <v>105</v>
      </c>
    </row>
    <row r="2804" spans="1:19" hidden="1" x14ac:dyDescent="0.2">
      <c r="A2804" t="str">
        <f>INDEX(FamilyPlateData!$A:$A,MATCH($I2804,FamilyPlateData!$H:$H,0))</f>
        <v>F11M14</v>
      </c>
      <c r="B2804" t="str">
        <f>INDEX(FamilyPlateData!$C:$C,MATCH($I2804,FamilyPlateData!$H:$H,0))</f>
        <v>11</v>
      </c>
      <c r="C2804" t="str">
        <f>INDEX(FamilyPlateData!$D:$D,MATCH($I2804,FamilyPlateData!$H:$H,0))</f>
        <v>14</v>
      </c>
      <c r="D2804">
        <f>INDEX(FamilyPlateData!$B:$B,MATCH($I2804,FamilyPlateData!$H:$H,0))</f>
        <v>4</v>
      </c>
      <c r="E2804">
        <v>2</v>
      </c>
      <c r="F2804" s="19">
        <v>10</v>
      </c>
      <c r="G2804" t="s">
        <v>2</v>
      </c>
      <c r="H2804" s="5">
        <v>4</v>
      </c>
      <c r="I2804" t="s">
        <v>525</v>
      </c>
      <c r="J2804" s="15" t="str">
        <f t="shared" si="138"/>
        <v>2-10B-4</v>
      </c>
      <c r="K2804">
        <f>INDEX(FamilyPlateData!I:I,MATCH(I2804,FamilyPlateData!H:H,0))</f>
        <v>4</v>
      </c>
      <c r="L2804" t="str">
        <f>INDEX(FamilyPlateData!J:J,MATCH(I2804,FamilyPlateData!H:H,0))</f>
        <v>B1</v>
      </c>
      <c r="M2804">
        <v>1</v>
      </c>
      <c r="N2804">
        <v>1</v>
      </c>
      <c r="O2804">
        <f>IF(_xlfn.IFNA(INDEX(ShrinkageData!H:H,MATCH(J2804,ShrinkageData!H:H,0)), 0) = 0, 0, 1)</f>
        <v>0</v>
      </c>
      <c r="P2804">
        <v>0</v>
      </c>
      <c r="Q2804">
        <f t="shared" si="139"/>
        <v>1</v>
      </c>
      <c r="R2804" s="1">
        <v>43546</v>
      </c>
      <c r="S2804" s="16">
        <f t="shared" si="140"/>
        <v>109</v>
      </c>
    </row>
    <row r="2805" spans="1:19" hidden="1" x14ac:dyDescent="0.2">
      <c r="A2805" t="str">
        <f>INDEX(FamilyPlateData!$A:$A,MATCH($I2805,FamilyPlateData!$H:$H,0))</f>
        <v>F11M14</v>
      </c>
      <c r="B2805" t="str">
        <f>INDEX(FamilyPlateData!$C:$C,MATCH($I2805,FamilyPlateData!$H:$H,0))</f>
        <v>11</v>
      </c>
      <c r="C2805" t="str">
        <f>INDEX(FamilyPlateData!$D:$D,MATCH($I2805,FamilyPlateData!$H:$H,0))</f>
        <v>14</v>
      </c>
      <c r="D2805">
        <f>INDEX(FamilyPlateData!$B:$B,MATCH($I2805,FamilyPlateData!$H:$H,0))</f>
        <v>4</v>
      </c>
      <c r="E2805">
        <v>2</v>
      </c>
      <c r="F2805" s="19">
        <v>10</v>
      </c>
      <c r="G2805" t="s">
        <v>2</v>
      </c>
      <c r="H2805" s="5">
        <v>5</v>
      </c>
      <c r="I2805" t="s">
        <v>525</v>
      </c>
      <c r="J2805" s="15" t="str">
        <f t="shared" si="138"/>
        <v>2-10B-5</v>
      </c>
      <c r="K2805">
        <f>INDEX(FamilyPlateData!I:I,MATCH(I2805,FamilyPlateData!H:H,0))</f>
        <v>4</v>
      </c>
      <c r="L2805" t="str">
        <f>INDEX(FamilyPlateData!J:J,MATCH(I2805,FamilyPlateData!H:H,0))</f>
        <v>B1</v>
      </c>
      <c r="M2805">
        <v>1</v>
      </c>
      <c r="N2805">
        <v>1</v>
      </c>
      <c r="O2805">
        <f>IF(_xlfn.IFNA(INDEX(ShrinkageData!H:H,MATCH(J2805,ShrinkageData!H:H,0)), 0) = 0, 0, 1)</f>
        <v>0</v>
      </c>
      <c r="P2805">
        <v>0</v>
      </c>
      <c r="Q2805">
        <f t="shared" si="139"/>
        <v>1</v>
      </c>
      <c r="R2805" s="1">
        <v>43542</v>
      </c>
      <c r="S2805" s="16">
        <f t="shared" si="140"/>
        <v>105</v>
      </c>
    </row>
    <row r="2806" spans="1:19" hidden="1" x14ac:dyDescent="0.2">
      <c r="A2806" t="str">
        <f>INDEX(FamilyPlateData!$A:$A,MATCH($I2806,FamilyPlateData!$H:$H,0))</f>
        <v>F11M14</v>
      </c>
      <c r="B2806" t="str">
        <f>INDEX(FamilyPlateData!$C:$C,MATCH($I2806,FamilyPlateData!$H:$H,0))</f>
        <v>11</v>
      </c>
      <c r="C2806" t="str">
        <f>INDEX(FamilyPlateData!$D:$D,MATCH($I2806,FamilyPlateData!$H:$H,0))</f>
        <v>14</v>
      </c>
      <c r="D2806">
        <f>INDEX(FamilyPlateData!$B:$B,MATCH($I2806,FamilyPlateData!$H:$H,0))</f>
        <v>4</v>
      </c>
      <c r="E2806">
        <v>2</v>
      </c>
      <c r="F2806" s="19">
        <v>10</v>
      </c>
      <c r="G2806" t="s">
        <v>2</v>
      </c>
      <c r="H2806" s="5">
        <v>6</v>
      </c>
      <c r="I2806" t="s">
        <v>525</v>
      </c>
      <c r="J2806" s="15" t="str">
        <f t="shared" si="138"/>
        <v>2-10B-6</v>
      </c>
      <c r="K2806">
        <f>INDEX(FamilyPlateData!I:I,MATCH(I2806,FamilyPlateData!H:H,0))</f>
        <v>4</v>
      </c>
      <c r="L2806" t="str">
        <f>INDEX(FamilyPlateData!J:J,MATCH(I2806,FamilyPlateData!H:H,0))</f>
        <v>B1</v>
      </c>
      <c r="M2806">
        <v>1</v>
      </c>
      <c r="N2806">
        <v>1</v>
      </c>
      <c r="O2806">
        <f>IF(_xlfn.IFNA(INDEX(ShrinkageData!H:H,MATCH(J2806,ShrinkageData!H:H,0)), 0) = 0, 0, 1)</f>
        <v>0</v>
      </c>
      <c r="P2806">
        <v>0</v>
      </c>
      <c r="Q2806">
        <f t="shared" si="139"/>
        <v>1</v>
      </c>
      <c r="R2806" s="1">
        <v>43546</v>
      </c>
      <c r="S2806" s="16">
        <f t="shared" si="140"/>
        <v>109</v>
      </c>
    </row>
    <row r="2807" spans="1:19" hidden="1" x14ac:dyDescent="0.2">
      <c r="A2807" t="str">
        <f>INDEX(FamilyPlateData!$A:$A,MATCH($I2807,FamilyPlateData!$H:$H,0))</f>
        <v>F01M02</v>
      </c>
      <c r="B2807" t="str">
        <f>INDEX(FamilyPlateData!$C:$C,MATCH($I2807,FamilyPlateData!$H:$H,0))</f>
        <v>01</v>
      </c>
      <c r="C2807" t="str">
        <f>INDEX(FamilyPlateData!$D:$D,MATCH($I2807,FamilyPlateData!$H:$H,0))</f>
        <v>02</v>
      </c>
      <c r="D2807">
        <f>INDEX(FamilyPlateData!$B:$B,MATCH($I2807,FamilyPlateData!$H:$H,0))</f>
        <v>1</v>
      </c>
      <c r="E2807">
        <v>2</v>
      </c>
      <c r="F2807" s="19">
        <v>10</v>
      </c>
      <c r="G2807" t="s">
        <v>3</v>
      </c>
      <c r="H2807" s="5">
        <v>1</v>
      </c>
      <c r="I2807" t="s">
        <v>526</v>
      </c>
      <c r="J2807" s="15" t="str">
        <f t="shared" si="138"/>
        <v>2-10C-1</v>
      </c>
      <c r="K2807">
        <f>INDEX(FamilyPlateData!I:I,MATCH(I2807,FamilyPlateData!H:H,0))</f>
        <v>4</v>
      </c>
      <c r="L2807" t="str">
        <f>INDEX(FamilyPlateData!J:J,MATCH(I2807,FamilyPlateData!H:H,0))</f>
        <v>n/a</v>
      </c>
      <c r="M2807">
        <v>0</v>
      </c>
      <c r="N2807">
        <v>0</v>
      </c>
      <c r="O2807">
        <f>IF(_xlfn.IFNA(INDEX(ShrinkageData!H:H,MATCH(J2807,ShrinkageData!H:H,0)), 0) = 0, 0, 1)</f>
        <v>0</v>
      </c>
      <c r="P2807">
        <v>0</v>
      </c>
      <c r="Q2807">
        <f t="shared" si="139"/>
        <v>0</v>
      </c>
      <c r="R2807" s="1" t="s">
        <v>921</v>
      </c>
      <c r="S2807" s="16">
        <f t="shared" si="140"/>
        <v>0</v>
      </c>
    </row>
    <row r="2808" spans="1:19" hidden="1" x14ac:dyDescent="0.2">
      <c r="A2808" t="str">
        <f>INDEX(FamilyPlateData!$A:$A,MATCH($I2808,FamilyPlateData!$H:$H,0))</f>
        <v>F01M02</v>
      </c>
      <c r="B2808" t="str">
        <f>INDEX(FamilyPlateData!$C:$C,MATCH($I2808,FamilyPlateData!$H:$H,0))</f>
        <v>01</v>
      </c>
      <c r="C2808" t="str">
        <f>INDEX(FamilyPlateData!$D:$D,MATCH($I2808,FamilyPlateData!$H:$H,0))</f>
        <v>02</v>
      </c>
      <c r="D2808">
        <f>INDEX(FamilyPlateData!$B:$B,MATCH($I2808,FamilyPlateData!$H:$H,0))</f>
        <v>1</v>
      </c>
      <c r="E2808">
        <v>2</v>
      </c>
      <c r="F2808" s="19">
        <v>10</v>
      </c>
      <c r="G2808" t="s">
        <v>3</v>
      </c>
      <c r="H2808" s="5">
        <v>2</v>
      </c>
      <c r="I2808" t="s">
        <v>526</v>
      </c>
      <c r="J2808" s="15" t="str">
        <f t="shared" si="138"/>
        <v>2-10C-2</v>
      </c>
      <c r="K2808">
        <f>INDEX(FamilyPlateData!I:I,MATCH(I2808,FamilyPlateData!H:H,0))</f>
        <v>4</v>
      </c>
      <c r="L2808" t="str">
        <f>INDEX(FamilyPlateData!J:J,MATCH(I2808,FamilyPlateData!H:H,0))</f>
        <v>n/a</v>
      </c>
      <c r="M2808">
        <v>0</v>
      </c>
      <c r="N2808">
        <v>0</v>
      </c>
      <c r="O2808">
        <f>IF(_xlfn.IFNA(INDEX(ShrinkageData!H:H,MATCH(J2808,ShrinkageData!H:H,0)), 0) = 0, 0, 1)</f>
        <v>0</v>
      </c>
      <c r="P2808">
        <v>0</v>
      </c>
      <c r="Q2808">
        <f t="shared" si="139"/>
        <v>0</v>
      </c>
      <c r="R2808" s="1" t="s">
        <v>921</v>
      </c>
      <c r="S2808" s="16">
        <f t="shared" si="140"/>
        <v>0</v>
      </c>
    </row>
    <row r="2809" spans="1:19" hidden="1" x14ac:dyDescent="0.2">
      <c r="A2809" t="str">
        <f>INDEX(FamilyPlateData!$A:$A,MATCH($I2809,FamilyPlateData!$H:$H,0))</f>
        <v>F01M02</v>
      </c>
      <c r="B2809" t="str">
        <f>INDEX(FamilyPlateData!$C:$C,MATCH($I2809,FamilyPlateData!$H:$H,0))</f>
        <v>01</v>
      </c>
      <c r="C2809" t="str">
        <f>INDEX(FamilyPlateData!$D:$D,MATCH($I2809,FamilyPlateData!$H:$H,0))</f>
        <v>02</v>
      </c>
      <c r="D2809">
        <f>INDEX(FamilyPlateData!$B:$B,MATCH($I2809,FamilyPlateData!$H:$H,0))</f>
        <v>1</v>
      </c>
      <c r="E2809">
        <v>2</v>
      </c>
      <c r="F2809" s="19">
        <v>10</v>
      </c>
      <c r="G2809" t="s">
        <v>3</v>
      </c>
      <c r="H2809" s="5">
        <v>3</v>
      </c>
      <c r="I2809" t="s">
        <v>526</v>
      </c>
      <c r="J2809" s="15" t="str">
        <f t="shared" si="138"/>
        <v>2-10C-3</v>
      </c>
      <c r="K2809">
        <f>INDEX(FamilyPlateData!I:I,MATCH(I2809,FamilyPlateData!H:H,0))</f>
        <v>4</v>
      </c>
      <c r="L2809" t="str">
        <f>INDEX(FamilyPlateData!J:J,MATCH(I2809,FamilyPlateData!H:H,0))</f>
        <v>n/a</v>
      </c>
      <c r="M2809">
        <v>0</v>
      </c>
      <c r="N2809">
        <v>0</v>
      </c>
      <c r="O2809">
        <f>IF(_xlfn.IFNA(INDEX(ShrinkageData!H:H,MATCH(J2809,ShrinkageData!H:H,0)), 0) = 0, 0, 1)</f>
        <v>0</v>
      </c>
      <c r="P2809">
        <v>0</v>
      </c>
      <c r="Q2809">
        <f t="shared" si="139"/>
        <v>0</v>
      </c>
      <c r="R2809" s="1" t="s">
        <v>921</v>
      </c>
      <c r="S2809" s="16">
        <f t="shared" si="140"/>
        <v>0</v>
      </c>
    </row>
    <row r="2810" spans="1:19" hidden="1" x14ac:dyDescent="0.2">
      <c r="A2810" t="str">
        <f>INDEX(FamilyPlateData!$A:$A,MATCH($I2810,FamilyPlateData!$H:$H,0))</f>
        <v>F01M02</v>
      </c>
      <c r="B2810" t="str">
        <f>INDEX(FamilyPlateData!$C:$C,MATCH($I2810,FamilyPlateData!$H:$H,0))</f>
        <v>01</v>
      </c>
      <c r="C2810" t="str">
        <f>INDEX(FamilyPlateData!$D:$D,MATCH($I2810,FamilyPlateData!$H:$H,0))</f>
        <v>02</v>
      </c>
      <c r="D2810">
        <f>INDEX(FamilyPlateData!$B:$B,MATCH($I2810,FamilyPlateData!$H:$H,0))</f>
        <v>1</v>
      </c>
      <c r="E2810">
        <v>2</v>
      </c>
      <c r="F2810" s="19">
        <v>10</v>
      </c>
      <c r="G2810" t="s">
        <v>3</v>
      </c>
      <c r="H2810" s="5">
        <v>4</v>
      </c>
      <c r="I2810" t="s">
        <v>526</v>
      </c>
      <c r="J2810" s="15" t="str">
        <f t="shared" si="138"/>
        <v>2-10C-4</v>
      </c>
      <c r="K2810">
        <f>INDEX(FamilyPlateData!I:I,MATCH(I2810,FamilyPlateData!H:H,0))</f>
        <v>4</v>
      </c>
      <c r="L2810" t="str">
        <f>INDEX(FamilyPlateData!J:J,MATCH(I2810,FamilyPlateData!H:H,0))</f>
        <v>n/a</v>
      </c>
      <c r="M2810">
        <v>0</v>
      </c>
      <c r="N2810">
        <v>0</v>
      </c>
      <c r="O2810">
        <f>IF(_xlfn.IFNA(INDEX(ShrinkageData!H:H,MATCH(J2810,ShrinkageData!H:H,0)), 0) = 0, 0, 1)</f>
        <v>0</v>
      </c>
      <c r="P2810">
        <v>0</v>
      </c>
      <c r="Q2810">
        <f t="shared" si="139"/>
        <v>0</v>
      </c>
      <c r="R2810" s="1" t="s">
        <v>921</v>
      </c>
      <c r="S2810" s="16">
        <f t="shared" si="140"/>
        <v>0</v>
      </c>
    </row>
    <row r="2811" spans="1:19" hidden="1" x14ac:dyDescent="0.2">
      <c r="A2811" t="str">
        <f>INDEX(FamilyPlateData!$A:$A,MATCH($I2811,FamilyPlateData!$H:$H,0))</f>
        <v>F01M02</v>
      </c>
      <c r="B2811" t="str">
        <f>INDEX(FamilyPlateData!$C:$C,MATCH($I2811,FamilyPlateData!$H:$H,0))</f>
        <v>01</v>
      </c>
      <c r="C2811" t="str">
        <f>INDEX(FamilyPlateData!$D:$D,MATCH($I2811,FamilyPlateData!$H:$H,0))</f>
        <v>02</v>
      </c>
      <c r="D2811">
        <f>INDEX(FamilyPlateData!$B:$B,MATCH($I2811,FamilyPlateData!$H:$H,0))</f>
        <v>1</v>
      </c>
      <c r="E2811">
        <v>2</v>
      </c>
      <c r="F2811" s="19">
        <v>10</v>
      </c>
      <c r="G2811" t="s">
        <v>3</v>
      </c>
      <c r="H2811" s="5">
        <v>5</v>
      </c>
      <c r="I2811" t="s">
        <v>526</v>
      </c>
      <c r="J2811" s="15" t="str">
        <f t="shared" si="138"/>
        <v>2-10C-5</v>
      </c>
      <c r="K2811">
        <f>INDEX(FamilyPlateData!I:I,MATCH(I2811,FamilyPlateData!H:H,0))</f>
        <v>4</v>
      </c>
      <c r="L2811" t="str">
        <f>INDEX(FamilyPlateData!J:J,MATCH(I2811,FamilyPlateData!H:H,0))</f>
        <v>n/a</v>
      </c>
      <c r="M2811">
        <v>0</v>
      </c>
      <c r="N2811">
        <v>0</v>
      </c>
      <c r="O2811">
        <f>IF(_xlfn.IFNA(INDEX(ShrinkageData!H:H,MATCH(J2811,ShrinkageData!H:H,0)), 0) = 0, 0, 1)</f>
        <v>0</v>
      </c>
      <c r="P2811">
        <v>0</v>
      </c>
      <c r="Q2811">
        <f t="shared" si="139"/>
        <v>0</v>
      </c>
      <c r="R2811" s="1" t="s">
        <v>921</v>
      </c>
      <c r="S2811" s="16">
        <f t="shared" si="140"/>
        <v>0</v>
      </c>
    </row>
    <row r="2812" spans="1:19" hidden="1" x14ac:dyDescent="0.2">
      <c r="A2812" t="str">
        <f>INDEX(FamilyPlateData!$A:$A,MATCH($I2812,FamilyPlateData!$H:$H,0))</f>
        <v>F01M02</v>
      </c>
      <c r="B2812" t="str">
        <f>INDEX(FamilyPlateData!$C:$C,MATCH($I2812,FamilyPlateData!$H:$H,0))</f>
        <v>01</v>
      </c>
      <c r="C2812" t="str">
        <f>INDEX(FamilyPlateData!$D:$D,MATCH($I2812,FamilyPlateData!$H:$H,0))</f>
        <v>02</v>
      </c>
      <c r="D2812">
        <f>INDEX(FamilyPlateData!$B:$B,MATCH($I2812,FamilyPlateData!$H:$H,0))</f>
        <v>1</v>
      </c>
      <c r="E2812">
        <v>2</v>
      </c>
      <c r="F2812" s="19">
        <v>10</v>
      </c>
      <c r="G2812" t="s">
        <v>3</v>
      </c>
      <c r="H2812" s="5">
        <v>6</v>
      </c>
      <c r="I2812" t="s">
        <v>526</v>
      </c>
      <c r="J2812" s="15" t="str">
        <f t="shared" si="138"/>
        <v>2-10C-6</v>
      </c>
      <c r="K2812">
        <f>INDEX(FamilyPlateData!I:I,MATCH(I2812,FamilyPlateData!H:H,0))</f>
        <v>4</v>
      </c>
      <c r="L2812" t="str">
        <f>INDEX(FamilyPlateData!J:J,MATCH(I2812,FamilyPlateData!H:H,0))</f>
        <v>n/a</v>
      </c>
      <c r="M2812">
        <v>0</v>
      </c>
      <c r="N2812">
        <v>0</v>
      </c>
      <c r="O2812">
        <f>IF(_xlfn.IFNA(INDEX(ShrinkageData!H:H,MATCH(J2812,ShrinkageData!H:H,0)), 0) = 0, 0, 1)</f>
        <v>0</v>
      </c>
      <c r="P2812">
        <v>0</v>
      </c>
      <c r="Q2812">
        <f t="shared" si="139"/>
        <v>0</v>
      </c>
      <c r="R2812" s="1" t="s">
        <v>921</v>
      </c>
      <c r="S2812" s="16">
        <f t="shared" si="140"/>
        <v>0</v>
      </c>
    </row>
    <row r="2813" spans="1:19" hidden="1" x14ac:dyDescent="0.2">
      <c r="A2813" t="str">
        <f>INDEX(FamilyPlateData!$A:$A,MATCH($I2813,FamilyPlateData!$H:$H,0))</f>
        <v>F01M02</v>
      </c>
      <c r="B2813" t="str">
        <f>INDEX(FamilyPlateData!$C:$C,MATCH($I2813,FamilyPlateData!$H:$H,0))</f>
        <v>01</v>
      </c>
      <c r="C2813" t="str">
        <f>INDEX(FamilyPlateData!$D:$D,MATCH($I2813,FamilyPlateData!$H:$H,0))</f>
        <v>02</v>
      </c>
      <c r="D2813">
        <f>INDEX(FamilyPlateData!$B:$B,MATCH($I2813,FamilyPlateData!$H:$H,0))</f>
        <v>1</v>
      </c>
      <c r="E2813">
        <v>2</v>
      </c>
      <c r="F2813" s="19">
        <v>10</v>
      </c>
      <c r="G2813" t="s">
        <v>4</v>
      </c>
      <c r="H2813" s="5">
        <v>1</v>
      </c>
      <c r="I2813" t="s">
        <v>527</v>
      </c>
      <c r="J2813" s="15" t="str">
        <f t="shared" si="138"/>
        <v>2-10D-1</v>
      </c>
      <c r="K2813">
        <f>INDEX(FamilyPlateData!I:I,MATCH(I2813,FamilyPlateData!H:H,0))</f>
        <v>4</v>
      </c>
      <c r="L2813" t="str">
        <f>INDEX(FamilyPlateData!J:J,MATCH(I2813,FamilyPlateData!H:H,0))</f>
        <v>n/a</v>
      </c>
      <c r="M2813">
        <v>1</v>
      </c>
      <c r="N2813">
        <v>1</v>
      </c>
      <c r="O2813">
        <f>IF(_xlfn.IFNA(INDEX(ShrinkageData!H:H,MATCH(J2813,ShrinkageData!H:H,0)), 0) = 0, 0, 1)</f>
        <v>1</v>
      </c>
      <c r="P2813">
        <v>0</v>
      </c>
      <c r="Q2813">
        <f t="shared" si="139"/>
        <v>0</v>
      </c>
      <c r="R2813" s="1">
        <v>43529</v>
      </c>
      <c r="S2813" s="16">
        <f t="shared" si="140"/>
        <v>92</v>
      </c>
    </row>
    <row r="2814" spans="1:19" hidden="1" x14ac:dyDescent="0.2">
      <c r="A2814" t="str">
        <f>INDEX(FamilyPlateData!$A:$A,MATCH($I2814,FamilyPlateData!$H:$H,0))</f>
        <v>F01M02</v>
      </c>
      <c r="B2814" t="str">
        <f>INDEX(FamilyPlateData!$C:$C,MATCH($I2814,FamilyPlateData!$H:$H,0))</f>
        <v>01</v>
      </c>
      <c r="C2814" t="str">
        <f>INDEX(FamilyPlateData!$D:$D,MATCH($I2814,FamilyPlateData!$H:$H,0))</f>
        <v>02</v>
      </c>
      <c r="D2814">
        <f>INDEX(FamilyPlateData!$B:$B,MATCH($I2814,FamilyPlateData!$H:$H,0))</f>
        <v>1</v>
      </c>
      <c r="E2814">
        <v>2</v>
      </c>
      <c r="F2814" s="19">
        <v>10</v>
      </c>
      <c r="G2814" t="s">
        <v>4</v>
      </c>
      <c r="H2814" s="5">
        <v>2</v>
      </c>
      <c r="I2814" t="s">
        <v>527</v>
      </c>
      <c r="J2814" s="15" t="str">
        <f t="shared" si="138"/>
        <v>2-10D-2</v>
      </c>
      <c r="K2814">
        <f>INDEX(FamilyPlateData!I:I,MATCH(I2814,FamilyPlateData!H:H,0))</f>
        <v>4</v>
      </c>
      <c r="L2814" t="str">
        <f>INDEX(FamilyPlateData!J:J,MATCH(I2814,FamilyPlateData!H:H,0))</f>
        <v>n/a</v>
      </c>
      <c r="M2814">
        <v>0</v>
      </c>
      <c r="N2814">
        <v>0</v>
      </c>
      <c r="O2814">
        <f>IF(_xlfn.IFNA(INDEX(ShrinkageData!H:H,MATCH(J2814,ShrinkageData!H:H,0)), 0) = 0, 0, 1)</f>
        <v>0</v>
      </c>
      <c r="P2814">
        <v>0</v>
      </c>
      <c r="Q2814">
        <f t="shared" si="139"/>
        <v>0</v>
      </c>
      <c r="R2814" s="1" t="s">
        <v>921</v>
      </c>
      <c r="S2814" s="16">
        <f t="shared" si="140"/>
        <v>0</v>
      </c>
    </row>
    <row r="2815" spans="1:19" hidden="1" x14ac:dyDescent="0.2">
      <c r="A2815" t="str">
        <f>INDEX(FamilyPlateData!$A:$A,MATCH($I2815,FamilyPlateData!$H:$H,0))</f>
        <v>F01M02</v>
      </c>
      <c r="B2815" t="str">
        <f>INDEX(FamilyPlateData!$C:$C,MATCH($I2815,FamilyPlateData!$H:$H,0))</f>
        <v>01</v>
      </c>
      <c r="C2815" t="str">
        <f>INDEX(FamilyPlateData!$D:$D,MATCH($I2815,FamilyPlateData!$H:$H,0))</f>
        <v>02</v>
      </c>
      <c r="D2815">
        <f>INDEX(FamilyPlateData!$B:$B,MATCH($I2815,FamilyPlateData!$H:$H,0))</f>
        <v>1</v>
      </c>
      <c r="E2815">
        <v>2</v>
      </c>
      <c r="F2815" s="19">
        <v>10</v>
      </c>
      <c r="G2815" t="s">
        <v>4</v>
      </c>
      <c r="H2815" s="5">
        <v>3</v>
      </c>
      <c r="I2815" t="s">
        <v>527</v>
      </c>
      <c r="J2815" s="15" t="str">
        <f t="shared" si="138"/>
        <v>2-10D-3</v>
      </c>
      <c r="K2815">
        <f>INDEX(FamilyPlateData!I:I,MATCH(I2815,FamilyPlateData!H:H,0))</f>
        <v>4</v>
      </c>
      <c r="L2815" t="str">
        <f>INDEX(FamilyPlateData!J:J,MATCH(I2815,FamilyPlateData!H:H,0))</f>
        <v>n/a</v>
      </c>
      <c r="M2815">
        <v>0</v>
      </c>
      <c r="N2815">
        <v>0</v>
      </c>
      <c r="O2815">
        <f>IF(_xlfn.IFNA(INDEX(ShrinkageData!H:H,MATCH(J2815,ShrinkageData!H:H,0)), 0) = 0, 0, 1)</f>
        <v>0</v>
      </c>
      <c r="P2815">
        <v>0</v>
      </c>
      <c r="Q2815">
        <f t="shared" si="139"/>
        <v>0</v>
      </c>
      <c r="R2815" s="1" t="s">
        <v>921</v>
      </c>
      <c r="S2815" s="16">
        <f t="shared" si="140"/>
        <v>0</v>
      </c>
    </row>
    <row r="2816" spans="1:19" hidden="1" x14ac:dyDescent="0.2">
      <c r="A2816" t="str">
        <f>INDEX(FamilyPlateData!$A:$A,MATCH($I2816,FamilyPlateData!$H:$H,0))</f>
        <v>F01M02</v>
      </c>
      <c r="B2816" t="str">
        <f>INDEX(FamilyPlateData!$C:$C,MATCH($I2816,FamilyPlateData!$H:$H,0))</f>
        <v>01</v>
      </c>
      <c r="C2816" t="str">
        <f>INDEX(FamilyPlateData!$D:$D,MATCH($I2816,FamilyPlateData!$H:$H,0))</f>
        <v>02</v>
      </c>
      <c r="D2816">
        <f>INDEX(FamilyPlateData!$B:$B,MATCH($I2816,FamilyPlateData!$H:$H,0))</f>
        <v>1</v>
      </c>
      <c r="E2816">
        <v>2</v>
      </c>
      <c r="F2816" s="19">
        <v>10</v>
      </c>
      <c r="G2816" t="s">
        <v>4</v>
      </c>
      <c r="H2816" s="5">
        <v>4</v>
      </c>
      <c r="I2816" t="s">
        <v>527</v>
      </c>
      <c r="J2816" s="15" t="str">
        <f t="shared" ref="J2816:J2879" si="141">CONCATENATE(I2816,"-",H2816)</f>
        <v>2-10D-4</v>
      </c>
      <c r="K2816">
        <f>INDEX(FamilyPlateData!I:I,MATCH(I2816,FamilyPlateData!H:H,0))</f>
        <v>4</v>
      </c>
      <c r="L2816" t="str">
        <f>INDEX(FamilyPlateData!J:J,MATCH(I2816,FamilyPlateData!H:H,0))</f>
        <v>n/a</v>
      </c>
      <c r="M2816">
        <v>0</v>
      </c>
      <c r="N2816">
        <v>0</v>
      </c>
      <c r="O2816">
        <f>IF(_xlfn.IFNA(INDEX(ShrinkageData!H:H,MATCH(J2816,ShrinkageData!H:H,0)), 0) = 0, 0, 1)</f>
        <v>0</v>
      </c>
      <c r="P2816">
        <v>0</v>
      </c>
      <c r="Q2816">
        <f t="shared" si="139"/>
        <v>0</v>
      </c>
      <c r="R2816" s="1" t="s">
        <v>921</v>
      </c>
      <c r="S2816" s="16">
        <f t="shared" si="140"/>
        <v>0</v>
      </c>
    </row>
    <row r="2817" spans="1:19" hidden="1" x14ac:dyDescent="0.2">
      <c r="A2817" t="str">
        <f>INDEX(FamilyPlateData!$A:$A,MATCH($I2817,FamilyPlateData!$H:$H,0))</f>
        <v>F01M02</v>
      </c>
      <c r="B2817" t="str">
        <f>INDEX(FamilyPlateData!$C:$C,MATCH($I2817,FamilyPlateData!$H:$H,0))</f>
        <v>01</v>
      </c>
      <c r="C2817" t="str">
        <f>INDEX(FamilyPlateData!$D:$D,MATCH($I2817,FamilyPlateData!$H:$H,0))</f>
        <v>02</v>
      </c>
      <c r="D2817">
        <f>INDEX(FamilyPlateData!$B:$B,MATCH($I2817,FamilyPlateData!$H:$H,0))</f>
        <v>1</v>
      </c>
      <c r="E2817">
        <v>2</v>
      </c>
      <c r="F2817" s="19">
        <v>10</v>
      </c>
      <c r="G2817" t="s">
        <v>4</v>
      </c>
      <c r="H2817" s="5">
        <v>5</v>
      </c>
      <c r="I2817" t="s">
        <v>527</v>
      </c>
      <c r="J2817" s="15" t="str">
        <f t="shared" si="141"/>
        <v>2-10D-5</v>
      </c>
      <c r="K2817">
        <f>INDEX(FamilyPlateData!I:I,MATCH(I2817,FamilyPlateData!H:H,0))</f>
        <v>4</v>
      </c>
      <c r="L2817" t="str">
        <f>INDEX(FamilyPlateData!J:J,MATCH(I2817,FamilyPlateData!H:H,0))</f>
        <v>n/a</v>
      </c>
      <c r="M2817">
        <v>0</v>
      </c>
      <c r="N2817">
        <v>0</v>
      </c>
      <c r="O2817">
        <f>IF(_xlfn.IFNA(INDEX(ShrinkageData!H:H,MATCH(J2817,ShrinkageData!H:H,0)), 0) = 0, 0, 1)</f>
        <v>0</v>
      </c>
      <c r="P2817">
        <v>0</v>
      </c>
      <c r="Q2817">
        <f t="shared" si="139"/>
        <v>0</v>
      </c>
      <c r="R2817" s="1" t="s">
        <v>921</v>
      </c>
      <c r="S2817" s="16">
        <f t="shared" si="140"/>
        <v>0</v>
      </c>
    </row>
    <row r="2818" spans="1:19" hidden="1" x14ac:dyDescent="0.2">
      <c r="A2818" t="str">
        <f>INDEX(FamilyPlateData!$A:$A,MATCH($I2818,FamilyPlateData!$H:$H,0))</f>
        <v>F01M02</v>
      </c>
      <c r="B2818" t="str">
        <f>INDEX(FamilyPlateData!$C:$C,MATCH($I2818,FamilyPlateData!$H:$H,0))</f>
        <v>01</v>
      </c>
      <c r="C2818" t="str">
        <f>INDEX(FamilyPlateData!$D:$D,MATCH($I2818,FamilyPlateData!$H:$H,0))</f>
        <v>02</v>
      </c>
      <c r="D2818">
        <f>INDEX(FamilyPlateData!$B:$B,MATCH($I2818,FamilyPlateData!$H:$H,0))</f>
        <v>1</v>
      </c>
      <c r="E2818">
        <v>2</v>
      </c>
      <c r="F2818" s="19">
        <v>10</v>
      </c>
      <c r="G2818" t="s">
        <v>4</v>
      </c>
      <c r="H2818" s="5">
        <v>6</v>
      </c>
      <c r="I2818" t="s">
        <v>527</v>
      </c>
      <c r="J2818" s="15" t="str">
        <f t="shared" si="141"/>
        <v>2-10D-6</v>
      </c>
      <c r="K2818">
        <f>INDEX(FamilyPlateData!I:I,MATCH(I2818,FamilyPlateData!H:H,0))</f>
        <v>4</v>
      </c>
      <c r="L2818" t="str">
        <f>INDEX(FamilyPlateData!J:J,MATCH(I2818,FamilyPlateData!H:H,0))</f>
        <v>n/a</v>
      </c>
      <c r="M2818">
        <v>0</v>
      </c>
      <c r="N2818">
        <v>0</v>
      </c>
      <c r="O2818">
        <f>IF(_xlfn.IFNA(INDEX(ShrinkageData!H:H,MATCH(J2818,ShrinkageData!H:H,0)), 0) = 0, 0, 1)</f>
        <v>0</v>
      </c>
      <c r="P2818">
        <v>0</v>
      </c>
      <c r="Q2818">
        <f t="shared" si="139"/>
        <v>0</v>
      </c>
      <c r="R2818" s="1" t="s">
        <v>921</v>
      </c>
      <c r="S2818" s="16">
        <f t="shared" si="140"/>
        <v>0</v>
      </c>
    </row>
    <row r="2819" spans="1:19" hidden="1" x14ac:dyDescent="0.2">
      <c r="A2819" t="str">
        <f>INDEX(FamilyPlateData!$A:$A,MATCH($I2819,FamilyPlateData!$H:$H,0))</f>
        <v>F06M06</v>
      </c>
      <c r="B2819" t="str">
        <f>INDEX(FamilyPlateData!$C:$C,MATCH($I2819,FamilyPlateData!$H:$H,0))</f>
        <v>06</v>
      </c>
      <c r="C2819" t="str">
        <f>INDEX(FamilyPlateData!$D:$D,MATCH($I2819,FamilyPlateData!$H:$H,0))</f>
        <v>06</v>
      </c>
      <c r="D2819">
        <f>INDEX(FamilyPlateData!$B:$B,MATCH($I2819,FamilyPlateData!$H:$H,0))</f>
        <v>2</v>
      </c>
      <c r="E2819">
        <v>2</v>
      </c>
      <c r="F2819" s="19">
        <v>11</v>
      </c>
      <c r="G2819" t="s">
        <v>1</v>
      </c>
      <c r="H2819" s="5">
        <v>1</v>
      </c>
      <c r="I2819" t="s">
        <v>528</v>
      </c>
      <c r="J2819" s="15" t="str">
        <f t="shared" si="141"/>
        <v>2-11A-1</v>
      </c>
      <c r="K2819">
        <f>INDEX(FamilyPlateData!I:I,MATCH(I2819,FamilyPlateData!H:H,0))</f>
        <v>3</v>
      </c>
      <c r="L2819" t="str">
        <f>INDEX(FamilyPlateData!J:J,MATCH(I2819,FamilyPlateData!H:H,0))</f>
        <v>B2</v>
      </c>
      <c r="M2819">
        <v>1</v>
      </c>
      <c r="N2819">
        <v>1</v>
      </c>
      <c r="O2819">
        <f>IF(_xlfn.IFNA(INDEX(ShrinkageData!H:H,MATCH(J2819,ShrinkageData!H:H,0)), 0) = 0, 0, 1)</f>
        <v>0</v>
      </c>
      <c r="P2819">
        <v>0</v>
      </c>
      <c r="Q2819">
        <f t="shared" ref="Q2819:Q2882" si="142">IF(AND(M2819=1,N2819=1,O2819=0,P2819=0),1,0)</f>
        <v>1</v>
      </c>
      <c r="R2819" s="1">
        <v>43548</v>
      </c>
      <c r="S2819" s="16">
        <f t="shared" ref="S2819:S2882" si="143">IF(AND(R2819 &lt;&gt; "", R2819 &lt;&gt; "n/a"), R2819-DATE(2018,12,3), 0)</f>
        <v>111</v>
      </c>
    </row>
    <row r="2820" spans="1:19" hidden="1" x14ac:dyDescent="0.2">
      <c r="A2820" t="str">
        <f>INDEX(FamilyPlateData!$A:$A,MATCH($I2820,FamilyPlateData!$H:$H,0))</f>
        <v>F06M06</v>
      </c>
      <c r="B2820" t="str">
        <f>INDEX(FamilyPlateData!$C:$C,MATCH($I2820,FamilyPlateData!$H:$H,0))</f>
        <v>06</v>
      </c>
      <c r="C2820" t="str">
        <f>INDEX(FamilyPlateData!$D:$D,MATCH($I2820,FamilyPlateData!$H:$H,0))</f>
        <v>06</v>
      </c>
      <c r="D2820">
        <f>INDEX(FamilyPlateData!$B:$B,MATCH($I2820,FamilyPlateData!$H:$H,0))</f>
        <v>2</v>
      </c>
      <c r="E2820">
        <v>2</v>
      </c>
      <c r="F2820" s="19">
        <v>11</v>
      </c>
      <c r="G2820" t="s">
        <v>1</v>
      </c>
      <c r="H2820" s="5">
        <v>2</v>
      </c>
      <c r="I2820" t="s">
        <v>528</v>
      </c>
      <c r="J2820" s="15" t="str">
        <f t="shared" si="141"/>
        <v>2-11A-2</v>
      </c>
      <c r="K2820">
        <f>INDEX(FamilyPlateData!I:I,MATCH(I2820,FamilyPlateData!H:H,0))</f>
        <v>3</v>
      </c>
      <c r="L2820" t="str">
        <f>INDEX(FamilyPlateData!J:J,MATCH(I2820,FamilyPlateData!H:H,0))</f>
        <v>B2</v>
      </c>
      <c r="M2820">
        <v>1</v>
      </c>
      <c r="N2820">
        <v>1</v>
      </c>
      <c r="O2820">
        <f>IF(_xlfn.IFNA(INDEX(ShrinkageData!H:H,MATCH(J2820,ShrinkageData!H:H,0)), 0) = 0, 0, 1)</f>
        <v>0</v>
      </c>
      <c r="P2820">
        <v>0</v>
      </c>
      <c r="Q2820">
        <f t="shared" si="142"/>
        <v>1</v>
      </c>
      <c r="R2820" s="1">
        <v>43550</v>
      </c>
      <c r="S2820" s="16">
        <f t="shared" si="143"/>
        <v>113</v>
      </c>
    </row>
    <row r="2821" spans="1:19" hidden="1" x14ac:dyDescent="0.2">
      <c r="A2821" t="str">
        <f>INDEX(FamilyPlateData!$A:$A,MATCH($I2821,FamilyPlateData!$H:$H,0))</f>
        <v>F06M06</v>
      </c>
      <c r="B2821" t="str">
        <f>INDEX(FamilyPlateData!$C:$C,MATCH($I2821,FamilyPlateData!$H:$H,0))</f>
        <v>06</v>
      </c>
      <c r="C2821" t="str">
        <f>INDEX(FamilyPlateData!$D:$D,MATCH($I2821,FamilyPlateData!$H:$H,0))</f>
        <v>06</v>
      </c>
      <c r="D2821">
        <f>INDEX(FamilyPlateData!$B:$B,MATCH($I2821,FamilyPlateData!$H:$H,0))</f>
        <v>2</v>
      </c>
      <c r="E2821">
        <v>2</v>
      </c>
      <c r="F2821" s="19">
        <v>11</v>
      </c>
      <c r="G2821" t="s">
        <v>1</v>
      </c>
      <c r="H2821" s="5">
        <v>3</v>
      </c>
      <c r="I2821" t="s">
        <v>528</v>
      </c>
      <c r="J2821" s="15" t="str">
        <f t="shared" si="141"/>
        <v>2-11A-3</v>
      </c>
      <c r="K2821">
        <f>INDEX(FamilyPlateData!I:I,MATCH(I2821,FamilyPlateData!H:H,0))</f>
        <v>3</v>
      </c>
      <c r="L2821" t="str">
        <f>INDEX(FamilyPlateData!J:J,MATCH(I2821,FamilyPlateData!H:H,0))</f>
        <v>B2</v>
      </c>
      <c r="M2821">
        <v>0</v>
      </c>
      <c r="N2821">
        <v>0</v>
      </c>
      <c r="O2821">
        <f>IF(_xlfn.IFNA(INDEX(ShrinkageData!H:H,MATCH(J2821,ShrinkageData!H:H,0)), 0) = 0, 0, 1)</f>
        <v>0</v>
      </c>
      <c r="P2821">
        <v>0</v>
      </c>
      <c r="Q2821">
        <f t="shared" si="142"/>
        <v>0</v>
      </c>
      <c r="R2821" s="1" t="s">
        <v>921</v>
      </c>
      <c r="S2821" s="16">
        <f t="shared" si="143"/>
        <v>0</v>
      </c>
    </row>
    <row r="2822" spans="1:19" hidden="1" x14ac:dyDescent="0.2">
      <c r="A2822" t="str">
        <f>INDEX(FamilyPlateData!$A:$A,MATCH($I2822,FamilyPlateData!$H:$H,0))</f>
        <v>F06M06</v>
      </c>
      <c r="B2822" t="str">
        <f>INDEX(FamilyPlateData!$C:$C,MATCH($I2822,FamilyPlateData!$H:$H,0))</f>
        <v>06</v>
      </c>
      <c r="C2822" t="str">
        <f>INDEX(FamilyPlateData!$D:$D,MATCH($I2822,FamilyPlateData!$H:$H,0))</f>
        <v>06</v>
      </c>
      <c r="D2822">
        <f>INDEX(FamilyPlateData!$B:$B,MATCH($I2822,FamilyPlateData!$H:$H,0))</f>
        <v>2</v>
      </c>
      <c r="E2822">
        <v>2</v>
      </c>
      <c r="F2822" s="19">
        <v>11</v>
      </c>
      <c r="G2822" t="s">
        <v>1</v>
      </c>
      <c r="H2822" s="5">
        <v>4</v>
      </c>
      <c r="I2822" t="s">
        <v>528</v>
      </c>
      <c r="J2822" s="15" t="str">
        <f t="shared" si="141"/>
        <v>2-11A-4</v>
      </c>
      <c r="K2822">
        <f>INDEX(FamilyPlateData!I:I,MATCH(I2822,FamilyPlateData!H:H,0))</f>
        <v>3</v>
      </c>
      <c r="L2822" t="str">
        <f>INDEX(FamilyPlateData!J:J,MATCH(I2822,FamilyPlateData!H:H,0))</f>
        <v>B2</v>
      </c>
      <c r="M2822">
        <v>0</v>
      </c>
      <c r="N2822">
        <v>0</v>
      </c>
      <c r="O2822">
        <f>IF(_xlfn.IFNA(INDEX(ShrinkageData!H:H,MATCH(J2822,ShrinkageData!H:H,0)), 0) = 0, 0, 1)</f>
        <v>0</v>
      </c>
      <c r="P2822">
        <v>0</v>
      </c>
      <c r="Q2822">
        <f t="shared" si="142"/>
        <v>0</v>
      </c>
      <c r="R2822" s="1" t="s">
        <v>921</v>
      </c>
      <c r="S2822" s="16">
        <f t="shared" si="143"/>
        <v>0</v>
      </c>
    </row>
    <row r="2823" spans="1:19" hidden="1" x14ac:dyDescent="0.2">
      <c r="A2823" t="str">
        <f>INDEX(FamilyPlateData!$A:$A,MATCH($I2823,FamilyPlateData!$H:$H,0))</f>
        <v>F06M06</v>
      </c>
      <c r="B2823" t="str">
        <f>INDEX(FamilyPlateData!$C:$C,MATCH($I2823,FamilyPlateData!$H:$H,0))</f>
        <v>06</v>
      </c>
      <c r="C2823" t="str">
        <f>INDEX(FamilyPlateData!$D:$D,MATCH($I2823,FamilyPlateData!$H:$H,0))</f>
        <v>06</v>
      </c>
      <c r="D2823">
        <f>INDEX(FamilyPlateData!$B:$B,MATCH($I2823,FamilyPlateData!$H:$H,0))</f>
        <v>2</v>
      </c>
      <c r="E2823">
        <v>2</v>
      </c>
      <c r="F2823" s="19">
        <v>11</v>
      </c>
      <c r="G2823" t="s">
        <v>1</v>
      </c>
      <c r="H2823" s="5">
        <v>5</v>
      </c>
      <c r="I2823" t="s">
        <v>528</v>
      </c>
      <c r="J2823" s="15" t="str">
        <f t="shared" si="141"/>
        <v>2-11A-5</v>
      </c>
      <c r="K2823">
        <f>INDEX(FamilyPlateData!I:I,MATCH(I2823,FamilyPlateData!H:H,0))</f>
        <v>3</v>
      </c>
      <c r="L2823" t="str">
        <f>INDEX(FamilyPlateData!J:J,MATCH(I2823,FamilyPlateData!H:H,0))</f>
        <v>B2</v>
      </c>
      <c r="M2823">
        <v>1</v>
      </c>
      <c r="N2823">
        <v>1</v>
      </c>
      <c r="O2823">
        <f>IF(_xlfn.IFNA(INDEX(ShrinkageData!H:H,MATCH(J2823,ShrinkageData!H:H,0)), 0) = 0, 0, 1)</f>
        <v>0</v>
      </c>
      <c r="P2823">
        <v>0</v>
      </c>
      <c r="Q2823">
        <f t="shared" si="142"/>
        <v>1</v>
      </c>
      <c r="R2823" s="1">
        <v>43552</v>
      </c>
      <c r="S2823" s="16">
        <f t="shared" si="143"/>
        <v>115</v>
      </c>
    </row>
    <row r="2824" spans="1:19" hidden="1" x14ac:dyDescent="0.2">
      <c r="A2824" t="str">
        <f>INDEX(FamilyPlateData!$A:$A,MATCH($I2824,FamilyPlateData!$H:$H,0))</f>
        <v>F06M06</v>
      </c>
      <c r="B2824" t="str">
        <f>INDEX(FamilyPlateData!$C:$C,MATCH($I2824,FamilyPlateData!$H:$H,0))</f>
        <v>06</v>
      </c>
      <c r="C2824" t="str">
        <f>INDEX(FamilyPlateData!$D:$D,MATCH($I2824,FamilyPlateData!$H:$H,0))</f>
        <v>06</v>
      </c>
      <c r="D2824">
        <f>INDEX(FamilyPlateData!$B:$B,MATCH($I2824,FamilyPlateData!$H:$H,0))</f>
        <v>2</v>
      </c>
      <c r="E2824">
        <v>2</v>
      </c>
      <c r="F2824" s="19">
        <v>11</v>
      </c>
      <c r="G2824" t="s">
        <v>1</v>
      </c>
      <c r="H2824" s="5">
        <v>6</v>
      </c>
      <c r="I2824" t="s">
        <v>528</v>
      </c>
      <c r="J2824" s="15" t="str">
        <f t="shared" si="141"/>
        <v>2-11A-6</v>
      </c>
      <c r="K2824">
        <f>INDEX(FamilyPlateData!I:I,MATCH(I2824,FamilyPlateData!H:H,0))</f>
        <v>3</v>
      </c>
      <c r="L2824" t="str">
        <f>INDEX(FamilyPlateData!J:J,MATCH(I2824,FamilyPlateData!H:H,0))</f>
        <v>B2</v>
      </c>
      <c r="M2824">
        <v>1</v>
      </c>
      <c r="N2824">
        <v>1</v>
      </c>
      <c r="O2824">
        <f>IF(_xlfn.IFNA(INDEX(ShrinkageData!H:H,MATCH(J2824,ShrinkageData!H:H,0)), 0) = 0, 0, 1)</f>
        <v>0</v>
      </c>
      <c r="P2824">
        <v>0</v>
      </c>
      <c r="Q2824">
        <f t="shared" si="142"/>
        <v>1</v>
      </c>
      <c r="R2824" s="1">
        <v>43548</v>
      </c>
      <c r="S2824" s="16">
        <f t="shared" si="143"/>
        <v>111</v>
      </c>
    </row>
    <row r="2825" spans="1:19" hidden="1" x14ac:dyDescent="0.2">
      <c r="A2825" t="str">
        <f>INDEX(FamilyPlateData!$A:$A,MATCH($I2825,FamilyPlateData!$H:$H,0))</f>
        <v>F06M06</v>
      </c>
      <c r="B2825" t="str">
        <f>INDEX(FamilyPlateData!$C:$C,MATCH($I2825,FamilyPlateData!$H:$H,0))</f>
        <v>06</v>
      </c>
      <c r="C2825" t="str">
        <f>INDEX(FamilyPlateData!$D:$D,MATCH($I2825,FamilyPlateData!$H:$H,0))</f>
        <v>06</v>
      </c>
      <c r="D2825">
        <f>INDEX(FamilyPlateData!$B:$B,MATCH($I2825,FamilyPlateData!$H:$H,0))</f>
        <v>2</v>
      </c>
      <c r="E2825">
        <v>2</v>
      </c>
      <c r="F2825" s="19">
        <v>11</v>
      </c>
      <c r="G2825" t="s">
        <v>2</v>
      </c>
      <c r="H2825" s="5">
        <v>1</v>
      </c>
      <c r="I2825" t="s">
        <v>529</v>
      </c>
      <c r="J2825" s="15" t="str">
        <f t="shared" si="141"/>
        <v>2-11B-1</v>
      </c>
      <c r="K2825">
        <f>INDEX(FamilyPlateData!I:I,MATCH(I2825,FamilyPlateData!H:H,0))</f>
        <v>3</v>
      </c>
      <c r="L2825" t="str">
        <f>INDEX(FamilyPlateData!J:J,MATCH(I2825,FamilyPlateData!H:H,0))</f>
        <v>B2</v>
      </c>
      <c r="M2825">
        <v>1</v>
      </c>
      <c r="N2825">
        <v>1</v>
      </c>
      <c r="O2825">
        <f>IF(_xlfn.IFNA(INDEX(ShrinkageData!H:H,MATCH(J2825,ShrinkageData!H:H,0)), 0) = 0, 0, 1)</f>
        <v>0</v>
      </c>
      <c r="P2825">
        <v>0</v>
      </c>
      <c r="Q2825">
        <f t="shared" si="142"/>
        <v>1</v>
      </c>
      <c r="R2825" s="1">
        <v>43554</v>
      </c>
      <c r="S2825" s="16">
        <f t="shared" si="143"/>
        <v>117</v>
      </c>
    </row>
    <row r="2826" spans="1:19" hidden="1" x14ac:dyDescent="0.2">
      <c r="A2826" t="str">
        <f>INDEX(FamilyPlateData!$A:$A,MATCH($I2826,FamilyPlateData!$H:$H,0))</f>
        <v>F06M06</v>
      </c>
      <c r="B2826" t="str">
        <f>INDEX(FamilyPlateData!$C:$C,MATCH($I2826,FamilyPlateData!$H:$H,0))</f>
        <v>06</v>
      </c>
      <c r="C2826" t="str">
        <f>INDEX(FamilyPlateData!$D:$D,MATCH($I2826,FamilyPlateData!$H:$H,0))</f>
        <v>06</v>
      </c>
      <c r="D2826">
        <f>INDEX(FamilyPlateData!$B:$B,MATCH($I2826,FamilyPlateData!$H:$H,0))</f>
        <v>2</v>
      </c>
      <c r="E2826">
        <v>2</v>
      </c>
      <c r="F2826" s="19">
        <v>11</v>
      </c>
      <c r="G2826" t="s">
        <v>2</v>
      </c>
      <c r="H2826" s="5">
        <v>2</v>
      </c>
      <c r="I2826" t="s">
        <v>529</v>
      </c>
      <c r="J2826" s="15" t="str">
        <f t="shared" si="141"/>
        <v>2-11B-2</v>
      </c>
      <c r="K2826">
        <f>INDEX(FamilyPlateData!I:I,MATCH(I2826,FamilyPlateData!H:H,0))</f>
        <v>3</v>
      </c>
      <c r="L2826" t="str">
        <f>INDEX(FamilyPlateData!J:J,MATCH(I2826,FamilyPlateData!H:H,0))</f>
        <v>B2</v>
      </c>
      <c r="M2826">
        <v>1</v>
      </c>
      <c r="N2826">
        <v>1</v>
      </c>
      <c r="O2826">
        <f>IF(_xlfn.IFNA(INDEX(ShrinkageData!H:H,MATCH(J2826,ShrinkageData!H:H,0)), 0) = 0, 0, 1)</f>
        <v>1</v>
      </c>
      <c r="P2826">
        <v>0</v>
      </c>
      <c r="Q2826">
        <f t="shared" si="142"/>
        <v>0</v>
      </c>
      <c r="R2826" s="1">
        <v>43542</v>
      </c>
      <c r="S2826" s="16">
        <f t="shared" si="143"/>
        <v>105</v>
      </c>
    </row>
    <row r="2827" spans="1:19" hidden="1" x14ac:dyDescent="0.2">
      <c r="A2827" t="str">
        <f>INDEX(FamilyPlateData!$A:$A,MATCH($I2827,FamilyPlateData!$H:$H,0))</f>
        <v>F06M06</v>
      </c>
      <c r="B2827" t="str">
        <f>INDEX(FamilyPlateData!$C:$C,MATCH($I2827,FamilyPlateData!$H:$H,0))</f>
        <v>06</v>
      </c>
      <c r="C2827" t="str">
        <f>INDEX(FamilyPlateData!$D:$D,MATCH($I2827,FamilyPlateData!$H:$H,0))</f>
        <v>06</v>
      </c>
      <c r="D2827">
        <f>INDEX(FamilyPlateData!$B:$B,MATCH($I2827,FamilyPlateData!$H:$H,0))</f>
        <v>2</v>
      </c>
      <c r="E2827">
        <v>2</v>
      </c>
      <c r="F2827" s="19">
        <v>11</v>
      </c>
      <c r="G2827" t="s">
        <v>2</v>
      </c>
      <c r="H2827" s="5">
        <v>3</v>
      </c>
      <c r="I2827" t="s">
        <v>529</v>
      </c>
      <c r="J2827" s="15" t="str">
        <f t="shared" si="141"/>
        <v>2-11B-3</v>
      </c>
      <c r="K2827">
        <f>INDEX(FamilyPlateData!I:I,MATCH(I2827,FamilyPlateData!H:H,0))</f>
        <v>3</v>
      </c>
      <c r="L2827" t="str">
        <f>INDEX(FamilyPlateData!J:J,MATCH(I2827,FamilyPlateData!H:H,0))</f>
        <v>B2</v>
      </c>
      <c r="M2827">
        <v>0</v>
      </c>
      <c r="N2827">
        <v>1</v>
      </c>
      <c r="O2827">
        <f>IF(_xlfn.IFNA(INDEX(ShrinkageData!H:H,MATCH(J2827,ShrinkageData!H:H,0)), 0) = 0, 0, 1)</f>
        <v>0</v>
      </c>
      <c r="P2827">
        <v>1</v>
      </c>
      <c r="Q2827">
        <f t="shared" si="142"/>
        <v>0</v>
      </c>
      <c r="R2827" s="1">
        <v>43554</v>
      </c>
      <c r="S2827" s="16">
        <f t="shared" si="143"/>
        <v>117</v>
      </c>
    </row>
    <row r="2828" spans="1:19" hidden="1" x14ac:dyDescent="0.2">
      <c r="A2828" t="str">
        <f>INDEX(FamilyPlateData!$A:$A,MATCH($I2828,FamilyPlateData!$H:$H,0))</f>
        <v>F06M06</v>
      </c>
      <c r="B2828" t="str">
        <f>INDEX(FamilyPlateData!$C:$C,MATCH($I2828,FamilyPlateData!$H:$H,0))</f>
        <v>06</v>
      </c>
      <c r="C2828" t="str">
        <f>INDEX(FamilyPlateData!$D:$D,MATCH($I2828,FamilyPlateData!$H:$H,0))</f>
        <v>06</v>
      </c>
      <c r="D2828">
        <f>INDEX(FamilyPlateData!$B:$B,MATCH($I2828,FamilyPlateData!$H:$H,0))</f>
        <v>2</v>
      </c>
      <c r="E2828">
        <v>2</v>
      </c>
      <c r="F2828" s="19">
        <v>11</v>
      </c>
      <c r="G2828" t="s">
        <v>2</v>
      </c>
      <c r="H2828" s="5">
        <v>4</v>
      </c>
      <c r="I2828" t="s">
        <v>529</v>
      </c>
      <c r="J2828" s="15" t="str">
        <f t="shared" si="141"/>
        <v>2-11B-4</v>
      </c>
      <c r="K2828">
        <f>INDEX(FamilyPlateData!I:I,MATCH(I2828,FamilyPlateData!H:H,0))</f>
        <v>3</v>
      </c>
      <c r="L2828" t="str">
        <f>INDEX(FamilyPlateData!J:J,MATCH(I2828,FamilyPlateData!H:H,0))</f>
        <v>B2</v>
      </c>
      <c r="M2828">
        <v>1</v>
      </c>
      <c r="N2828">
        <v>1</v>
      </c>
      <c r="O2828">
        <f>IF(_xlfn.IFNA(INDEX(ShrinkageData!H:H,MATCH(J2828,ShrinkageData!H:H,0)), 0) = 0, 0, 1)</f>
        <v>0</v>
      </c>
      <c r="P2828">
        <v>0</v>
      </c>
      <c r="Q2828">
        <f t="shared" si="142"/>
        <v>1</v>
      </c>
      <c r="R2828" s="1">
        <v>43550</v>
      </c>
      <c r="S2828" s="16">
        <f t="shared" si="143"/>
        <v>113</v>
      </c>
    </row>
    <row r="2829" spans="1:19" hidden="1" x14ac:dyDescent="0.2">
      <c r="A2829" t="str">
        <f>INDEX(FamilyPlateData!$A:$A,MATCH($I2829,FamilyPlateData!$H:$H,0))</f>
        <v>F06M06</v>
      </c>
      <c r="B2829" t="str">
        <f>INDEX(FamilyPlateData!$C:$C,MATCH($I2829,FamilyPlateData!$H:$H,0))</f>
        <v>06</v>
      </c>
      <c r="C2829" t="str">
        <f>INDEX(FamilyPlateData!$D:$D,MATCH($I2829,FamilyPlateData!$H:$H,0))</f>
        <v>06</v>
      </c>
      <c r="D2829">
        <f>INDEX(FamilyPlateData!$B:$B,MATCH($I2829,FamilyPlateData!$H:$H,0))</f>
        <v>2</v>
      </c>
      <c r="E2829">
        <v>2</v>
      </c>
      <c r="F2829" s="19">
        <v>11</v>
      </c>
      <c r="G2829" t="s">
        <v>2</v>
      </c>
      <c r="H2829" s="5">
        <v>5</v>
      </c>
      <c r="I2829" t="s">
        <v>529</v>
      </c>
      <c r="J2829" s="15" t="str">
        <f t="shared" si="141"/>
        <v>2-11B-5</v>
      </c>
      <c r="K2829">
        <f>INDEX(FamilyPlateData!I:I,MATCH(I2829,FamilyPlateData!H:H,0))</f>
        <v>3</v>
      </c>
      <c r="L2829" t="str">
        <f>INDEX(FamilyPlateData!J:J,MATCH(I2829,FamilyPlateData!H:H,0))</f>
        <v>B2</v>
      </c>
      <c r="M2829">
        <v>1</v>
      </c>
      <c r="N2829">
        <v>1</v>
      </c>
      <c r="O2829">
        <f>IF(_xlfn.IFNA(INDEX(ShrinkageData!H:H,MATCH(J2829,ShrinkageData!H:H,0)), 0) = 0, 0, 1)</f>
        <v>0</v>
      </c>
      <c r="P2829">
        <v>0</v>
      </c>
      <c r="Q2829">
        <f t="shared" si="142"/>
        <v>1</v>
      </c>
      <c r="R2829" s="1">
        <v>43544</v>
      </c>
      <c r="S2829" s="16">
        <f t="shared" si="143"/>
        <v>107</v>
      </c>
    </row>
    <row r="2830" spans="1:19" hidden="1" x14ac:dyDescent="0.2">
      <c r="A2830" t="str">
        <f>INDEX(FamilyPlateData!$A:$A,MATCH($I2830,FamilyPlateData!$H:$H,0))</f>
        <v>F06M06</v>
      </c>
      <c r="B2830" t="str">
        <f>INDEX(FamilyPlateData!$C:$C,MATCH($I2830,FamilyPlateData!$H:$H,0))</f>
        <v>06</v>
      </c>
      <c r="C2830" t="str">
        <f>INDEX(FamilyPlateData!$D:$D,MATCH($I2830,FamilyPlateData!$H:$H,0))</f>
        <v>06</v>
      </c>
      <c r="D2830">
        <f>INDEX(FamilyPlateData!$B:$B,MATCH($I2830,FamilyPlateData!$H:$H,0))</f>
        <v>2</v>
      </c>
      <c r="E2830">
        <v>2</v>
      </c>
      <c r="F2830" s="19">
        <v>11</v>
      </c>
      <c r="G2830" t="s">
        <v>2</v>
      </c>
      <c r="H2830" s="5">
        <v>6</v>
      </c>
      <c r="I2830" t="s">
        <v>529</v>
      </c>
      <c r="J2830" s="15" t="str">
        <f t="shared" si="141"/>
        <v>2-11B-6</v>
      </c>
      <c r="K2830">
        <f>INDEX(FamilyPlateData!I:I,MATCH(I2830,FamilyPlateData!H:H,0))</f>
        <v>3</v>
      </c>
      <c r="L2830" t="str">
        <f>INDEX(FamilyPlateData!J:J,MATCH(I2830,FamilyPlateData!H:H,0))</f>
        <v>B2</v>
      </c>
      <c r="M2830">
        <v>1</v>
      </c>
      <c r="N2830">
        <v>1</v>
      </c>
      <c r="O2830">
        <f>IF(_xlfn.IFNA(INDEX(ShrinkageData!H:H,MATCH(J2830,ShrinkageData!H:H,0)), 0) = 0, 0, 1)</f>
        <v>0</v>
      </c>
      <c r="P2830">
        <v>0</v>
      </c>
      <c r="Q2830">
        <f t="shared" si="142"/>
        <v>1</v>
      </c>
      <c r="R2830" s="1">
        <v>43554</v>
      </c>
      <c r="S2830" s="16">
        <f t="shared" si="143"/>
        <v>117</v>
      </c>
    </row>
    <row r="2831" spans="1:19" hidden="1" x14ac:dyDescent="0.2">
      <c r="A2831" t="str">
        <f>INDEX(FamilyPlateData!$A:$A,MATCH($I2831,FamilyPlateData!$H:$H,0))</f>
        <v>F10M14</v>
      </c>
      <c r="B2831" t="str">
        <f>INDEX(FamilyPlateData!$C:$C,MATCH($I2831,FamilyPlateData!$H:$H,0))</f>
        <v>10</v>
      </c>
      <c r="C2831" t="str">
        <f>INDEX(FamilyPlateData!$D:$D,MATCH($I2831,FamilyPlateData!$H:$H,0))</f>
        <v>14</v>
      </c>
      <c r="D2831">
        <f>INDEX(FamilyPlateData!$B:$B,MATCH($I2831,FamilyPlateData!$H:$H,0))</f>
        <v>4</v>
      </c>
      <c r="E2831">
        <v>2</v>
      </c>
      <c r="F2831" s="19">
        <v>11</v>
      </c>
      <c r="G2831" t="s">
        <v>3</v>
      </c>
      <c r="H2831" s="5">
        <v>1</v>
      </c>
      <c r="I2831" t="s">
        <v>530</v>
      </c>
      <c r="J2831" s="15" t="str">
        <f t="shared" si="141"/>
        <v>2-11C-1</v>
      </c>
      <c r="K2831">
        <f>INDEX(FamilyPlateData!I:I,MATCH(I2831,FamilyPlateData!H:H,0))</f>
        <v>3</v>
      </c>
      <c r="L2831" t="str">
        <f>INDEX(FamilyPlateData!J:J,MATCH(I2831,FamilyPlateData!H:H,0))</f>
        <v>B3</v>
      </c>
      <c r="M2831">
        <v>1</v>
      </c>
      <c r="N2831">
        <v>1</v>
      </c>
      <c r="O2831">
        <f>IF(_xlfn.IFNA(INDEX(ShrinkageData!H:H,MATCH(J2831,ShrinkageData!H:H,0)), 0) = 0, 0, 1)</f>
        <v>0</v>
      </c>
      <c r="P2831">
        <v>0</v>
      </c>
      <c r="Q2831">
        <f t="shared" si="142"/>
        <v>1</v>
      </c>
      <c r="R2831" s="1">
        <v>43548</v>
      </c>
      <c r="S2831" s="16">
        <f t="shared" si="143"/>
        <v>111</v>
      </c>
    </row>
    <row r="2832" spans="1:19" hidden="1" x14ac:dyDescent="0.2">
      <c r="A2832" t="str">
        <f>INDEX(FamilyPlateData!$A:$A,MATCH($I2832,FamilyPlateData!$H:$H,0))</f>
        <v>F10M14</v>
      </c>
      <c r="B2832" t="str">
        <f>INDEX(FamilyPlateData!$C:$C,MATCH($I2832,FamilyPlateData!$H:$H,0))</f>
        <v>10</v>
      </c>
      <c r="C2832" t="str">
        <f>INDEX(FamilyPlateData!$D:$D,MATCH($I2832,FamilyPlateData!$H:$H,0))</f>
        <v>14</v>
      </c>
      <c r="D2832">
        <f>INDEX(FamilyPlateData!$B:$B,MATCH($I2832,FamilyPlateData!$H:$H,0))</f>
        <v>4</v>
      </c>
      <c r="E2832">
        <v>2</v>
      </c>
      <c r="F2832" s="19">
        <v>11</v>
      </c>
      <c r="G2832" t="s">
        <v>3</v>
      </c>
      <c r="H2832" s="5">
        <v>2</v>
      </c>
      <c r="I2832" t="s">
        <v>530</v>
      </c>
      <c r="J2832" s="15" t="str">
        <f t="shared" si="141"/>
        <v>2-11C-2</v>
      </c>
      <c r="K2832">
        <f>INDEX(FamilyPlateData!I:I,MATCH(I2832,FamilyPlateData!H:H,0))</f>
        <v>3</v>
      </c>
      <c r="L2832" t="str">
        <f>INDEX(FamilyPlateData!J:J,MATCH(I2832,FamilyPlateData!H:H,0))</f>
        <v>B3</v>
      </c>
      <c r="M2832">
        <v>1</v>
      </c>
      <c r="N2832">
        <v>1</v>
      </c>
      <c r="O2832">
        <f>IF(_xlfn.IFNA(INDEX(ShrinkageData!H:H,MATCH(J2832,ShrinkageData!H:H,0)), 0) = 0, 0, 1)</f>
        <v>0</v>
      </c>
      <c r="P2832">
        <v>0</v>
      </c>
      <c r="Q2832">
        <f t="shared" si="142"/>
        <v>1</v>
      </c>
      <c r="R2832" s="1">
        <v>43548</v>
      </c>
      <c r="S2832" s="16">
        <f t="shared" si="143"/>
        <v>111</v>
      </c>
    </row>
    <row r="2833" spans="1:19" hidden="1" x14ac:dyDescent="0.2">
      <c r="A2833" t="str">
        <f>INDEX(FamilyPlateData!$A:$A,MATCH($I2833,FamilyPlateData!$H:$H,0))</f>
        <v>F10M14</v>
      </c>
      <c r="B2833" t="str">
        <f>INDEX(FamilyPlateData!$C:$C,MATCH($I2833,FamilyPlateData!$H:$H,0))</f>
        <v>10</v>
      </c>
      <c r="C2833" t="str">
        <f>INDEX(FamilyPlateData!$D:$D,MATCH($I2833,FamilyPlateData!$H:$H,0))</f>
        <v>14</v>
      </c>
      <c r="D2833">
        <f>INDEX(FamilyPlateData!$B:$B,MATCH($I2833,FamilyPlateData!$H:$H,0))</f>
        <v>4</v>
      </c>
      <c r="E2833">
        <v>2</v>
      </c>
      <c r="F2833" s="19">
        <v>11</v>
      </c>
      <c r="G2833" t="s">
        <v>3</v>
      </c>
      <c r="H2833" s="5">
        <v>3</v>
      </c>
      <c r="I2833" t="s">
        <v>530</v>
      </c>
      <c r="J2833" s="15" t="str">
        <f t="shared" si="141"/>
        <v>2-11C-3</v>
      </c>
      <c r="K2833">
        <f>INDEX(FamilyPlateData!I:I,MATCH(I2833,FamilyPlateData!H:H,0))</f>
        <v>3</v>
      </c>
      <c r="L2833" t="str">
        <f>INDEX(FamilyPlateData!J:J,MATCH(I2833,FamilyPlateData!H:H,0))</f>
        <v>B3</v>
      </c>
      <c r="M2833">
        <v>1</v>
      </c>
      <c r="N2833">
        <v>1</v>
      </c>
      <c r="O2833">
        <f>IF(_xlfn.IFNA(INDEX(ShrinkageData!H:H,MATCH(J2833,ShrinkageData!H:H,0)), 0) = 0, 0, 1)</f>
        <v>0</v>
      </c>
      <c r="P2833">
        <v>0</v>
      </c>
      <c r="Q2833">
        <f t="shared" si="142"/>
        <v>1</v>
      </c>
      <c r="R2833" s="1">
        <v>43548</v>
      </c>
      <c r="S2833" s="16">
        <f t="shared" si="143"/>
        <v>111</v>
      </c>
    </row>
    <row r="2834" spans="1:19" hidden="1" x14ac:dyDescent="0.2">
      <c r="A2834" t="str">
        <f>INDEX(FamilyPlateData!$A:$A,MATCH($I2834,FamilyPlateData!$H:$H,0))</f>
        <v>F10M14</v>
      </c>
      <c r="B2834" t="str">
        <f>INDEX(FamilyPlateData!$C:$C,MATCH($I2834,FamilyPlateData!$H:$H,0))</f>
        <v>10</v>
      </c>
      <c r="C2834" t="str">
        <f>INDEX(FamilyPlateData!$D:$D,MATCH($I2834,FamilyPlateData!$H:$H,0))</f>
        <v>14</v>
      </c>
      <c r="D2834">
        <f>INDEX(FamilyPlateData!$B:$B,MATCH($I2834,FamilyPlateData!$H:$H,0))</f>
        <v>4</v>
      </c>
      <c r="E2834">
        <v>2</v>
      </c>
      <c r="F2834" s="19">
        <v>11</v>
      </c>
      <c r="G2834" t="s">
        <v>3</v>
      </c>
      <c r="H2834" s="5">
        <v>4</v>
      </c>
      <c r="I2834" t="s">
        <v>530</v>
      </c>
      <c r="J2834" s="15" t="str">
        <f t="shared" si="141"/>
        <v>2-11C-4</v>
      </c>
      <c r="K2834">
        <f>INDEX(FamilyPlateData!I:I,MATCH(I2834,FamilyPlateData!H:H,0))</f>
        <v>3</v>
      </c>
      <c r="L2834" t="str">
        <f>INDEX(FamilyPlateData!J:J,MATCH(I2834,FamilyPlateData!H:H,0))</f>
        <v>B3</v>
      </c>
      <c r="M2834">
        <v>1</v>
      </c>
      <c r="N2834">
        <v>1</v>
      </c>
      <c r="O2834">
        <f>IF(_xlfn.IFNA(INDEX(ShrinkageData!H:H,MATCH(J2834,ShrinkageData!H:H,0)), 0) = 0, 0, 1)</f>
        <v>0</v>
      </c>
      <c r="P2834">
        <v>0</v>
      </c>
      <c r="Q2834">
        <f t="shared" si="142"/>
        <v>1</v>
      </c>
      <c r="R2834" s="1">
        <v>43548</v>
      </c>
      <c r="S2834" s="16">
        <f t="shared" si="143"/>
        <v>111</v>
      </c>
    </row>
    <row r="2835" spans="1:19" hidden="1" x14ac:dyDescent="0.2">
      <c r="A2835" t="str">
        <f>INDEX(FamilyPlateData!$A:$A,MATCH($I2835,FamilyPlateData!$H:$H,0))</f>
        <v>F10M14</v>
      </c>
      <c r="B2835" t="str">
        <f>INDEX(FamilyPlateData!$C:$C,MATCH($I2835,FamilyPlateData!$H:$H,0))</f>
        <v>10</v>
      </c>
      <c r="C2835" t="str">
        <f>INDEX(FamilyPlateData!$D:$D,MATCH($I2835,FamilyPlateData!$H:$H,0))</f>
        <v>14</v>
      </c>
      <c r="D2835">
        <f>INDEX(FamilyPlateData!$B:$B,MATCH($I2835,FamilyPlateData!$H:$H,0))</f>
        <v>4</v>
      </c>
      <c r="E2835">
        <v>2</v>
      </c>
      <c r="F2835" s="19">
        <v>11</v>
      </c>
      <c r="G2835" t="s">
        <v>3</v>
      </c>
      <c r="H2835" s="5">
        <v>5</v>
      </c>
      <c r="I2835" t="s">
        <v>530</v>
      </c>
      <c r="J2835" s="15" t="str">
        <f t="shared" si="141"/>
        <v>2-11C-5</v>
      </c>
      <c r="K2835">
        <f>INDEX(FamilyPlateData!I:I,MATCH(I2835,FamilyPlateData!H:H,0))</f>
        <v>3</v>
      </c>
      <c r="L2835" t="str">
        <f>INDEX(FamilyPlateData!J:J,MATCH(I2835,FamilyPlateData!H:H,0))</f>
        <v>B3</v>
      </c>
      <c r="M2835">
        <v>0</v>
      </c>
      <c r="N2835">
        <v>0</v>
      </c>
      <c r="O2835">
        <f>IF(_xlfn.IFNA(INDEX(ShrinkageData!H:H,MATCH(J2835,ShrinkageData!H:H,0)), 0) = 0, 0, 1)</f>
        <v>0</v>
      </c>
      <c r="P2835">
        <v>0</v>
      </c>
      <c r="Q2835">
        <f t="shared" si="142"/>
        <v>0</v>
      </c>
      <c r="R2835" s="1" t="s">
        <v>921</v>
      </c>
      <c r="S2835" s="16">
        <f t="shared" si="143"/>
        <v>0</v>
      </c>
    </row>
    <row r="2836" spans="1:19" hidden="1" x14ac:dyDescent="0.2">
      <c r="A2836" t="str">
        <f>INDEX(FamilyPlateData!$A:$A,MATCH($I2836,FamilyPlateData!$H:$H,0))</f>
        <v>F10M14</v>
      </c>
      <c r="B2836" t="str">
        <f>INDEX(FamilyPlateData!$C:$C,MATCH($I2836,FamilyPlateData!$H:$H,0))</f>
        <v>10</v>
      </c>
      <c r="C2836" t="str">
        <f>INDEX(FamilyPlateData!$D:$D,MATCH($I2836,FamilyPlateData!$H:$H,0))</f>
        <v>14</v>
      </c>
      <c r="D2836">
        <f>INDEX(FamilyPlateData!$B:$B,MATCH($I2836,FamilyPlateData!$H:$H,0))</f>
        <v>4</v>
      </c>
      <c r="E2836">
        <v>2</v>
      </c>
      <c r="F2836" s="19">
        <v>11</v>
      </c>
      <c r="G2836" t="s">
        <v>3</v>
      </c>
      <c r="H2836" s="5">
        <v>6</v>
      </c>
      <c r="I2836" t="s">
        <v>530</v>
      </c>
      <c r="J2836" s="15" t="str">
        <f t="shared" si="141"/>
        <v>2-11C-6</v>
      </c>
      <c r="K2836">
        <f>INDEX(FamilyPlateData!I:I,MATCH(I2836,FamilyPlateData!H:H,0))</f>
        <v>3</v>
      </c>
      <c r="L2836" t="str">
        <f>INDEX(FamilyPlateData!J:J,MATCH(I2836,FamilyPlateData!H:H,0))</f>
        <v>B3</v>
      </c>
      <c r="M2836">
        <v>1</v>
      </c>
      <c r="N2836">
        <v>1</v>
      </c>
      <c r="O2836">
        <f>IF(_xlfn.IFNA(INDEX(ShrinkageData!H:H,MATCH(J2836,ShrinkageData!H:H,0)), 0) = 0, 0, 1)</f>
        <v>0</v>
      </c>
      <c r="P2836">
        <v>0</v>
      </c>
      <c r="Q2836">
        <f t="shared" si="142"/>
        <v>1</v>
      </c>
      <c r="R2836" s="1">
        <v>43548</v>
      </c>
      <c r="S2836" s="16">
        <f t="shared" si="143"/>
        <v>111</v>
      </c>
    </row>
    <row r="2837" spans="1:19" hidden="1" x14ac:dyDescent="0.2">
      <c r="A2837" t="str">
        <f>INDEX(FamilyPlateData!$A:$A,MATCH($I2837,FamilyPlateData!$H:$H,0))</f>
        <v>F10M14</v>
      </c>
      <c r="B2837" t="str">
        <f>INDEX(FamilyPlateData!$C:$C,MATCH($I2837,FamilyPlateData!$H:$H,0))</f>
        <v>10</v>
      </c>
      <c r="C2837" t="str">
        <f>INDEX(FamilyPlateData!$D:$D,MATCH($I2837,FamilyPlateData!$H:$H,0))</f>
        <v>14</v>
      </c>
      <c r="D2837">
        <f>INDEX(FamilyPlateData!$B:$B,MATCH($I2837,FamilyPlateData!$H:$H,0))</f>
        <v>4</v>
      </c>
      <c r="E2837">
        <v>2</v>
      </c>
      <c r="F2837" s="19">
        <v>11</v>
      </c>
      <c r="G2837" t="s">
        <v>4</v>
      </c>
      <c r="H2837" s="5">
        <v>1</v>
      </c>
      <c r="I2837" t="s">
        <v>531</v>
      </c>
      <c r="J2837" s="15" t="str">
        <f t="shared" si="141"/>
        <v>2-11D-1</v>
      </c>
      <c r="K2837">
        <f>INDEX(FamilyPlateData!I:I,MATCH(I2837,FamilyPlateData!H:H,0))</f>
        <v>3</v>
      </c>
      <c r="L2837" t="str">
        <f>INDEX(FamilyPlateData!J:J,MATCH(I2837,FamilyPlateData!H:H,0))</f>
        <v>B3</v>
      </c>
      <c r="M2837">
        <v>1</v>
      </c>
      <c r="N2837">
        <v>1</v>
      </c>
      <c r="O2837">
        <f>IF(_xlfn.IFNA(INDEX(ShrinkageData!H:H,MATCH(J2837,ShrinkageData!H:H,0)), 0) = 0, 0, 1)</f>
        <v>0</v>
      </c>
      <c r="P2837">
        <v>0</v>
      </c>
      <c r="Q2837">
        <f t="shared" si="142"/>
        <v>1</v>
      </c>
      <c r="R2837" s="1">
        <v>43554</v>
      </c>
      <c r="S2837" s="16">
        <f t="shared" si="143"/>
        <v>117</v>
      </c>
    </row>
    <row r="2838" spans="1:19" hidden="1" x14ac:dyDescent="0.2">
      <c r="A2838" t="str">
        <f>INDEX(FamilyPlateData!$A:$A,MATCH($I2838,FamilyPlateData!$H:$H,0))</f>
        <v>F10M14</v>
      </c>
      <c r="B2838" t="str">
        <f>INDEX(FamilyPlateData!$C:$C,MATCH($I2838,FamilyPlateData!$H:$H,0))</f>
        <v>10</v>
      </c>
      <c r="C2838" t="str">
        <f>INDEX(FamilyPlateData!$D:$D,MATCH($I2838,FamilyPlateData!$H:$H,0))</f>
        <v>14</v>
      </c>
      <c r="D2838">
        <f>INDEX(FamilyPlateData!$B:$B,MATCH($I2838,FamilyPlateData!$H:$H,0))</f>
        <v>4</v>
      </c>
      <c r="E2838">
        <v>2</v>
      </c>
      <c r="F2838" s="19">
        <v>11</v>
      </c>
      <c r="G2838" t="s">
        <v>4</v>
      </c>
      <c r="H2838" s="5">
        <v>2</v>
      </c>
      <c r="I2838" t="s">
        <v>531</v>
      </c>
      <c r="J2838" s="15" t="str">
        <f t="shared" si="141"/>
        <v>2-11D-2</v>
      </c>
      <c r="K2838">
        <f>INDEX(FamilyPlateData!I:I,MATCH(I2838,FamilyPlateData!H:H,0))</f>
        <v>3</v>
      </c>
      <c r="L2838" t="str">
        <f>INDEX(FamilyPlateData!J:J,MATCH(I2838,FamilyPlateData!H:H,0))</f>
        <v>B3</v>
      </c>
      <c r="M2838">
        <v>1</v>
      </c>
      <c r="N2838">
        <v>1</v>
      </c>
      <c r="O2838">
        <f>IF(_xlfn.IFNA(INDEX(ShrinkageData!H:H,MATCH(J2838,ShrinkageData!H:H,0)), 0) = 0, 0, 1)</f>
        <v>0</v>
      </c>
      <c r="P2838">
        <v>0</v>
      </c>
      <c r="Q2838">
        <f t="shared" si="142"/>
        <v>1</v>
      </c>
      <c r="R2838" s="1">
        <v>43542</v>
      </c>
      <c r="S2838" s="16">
        <f t="shared" si="143"/>
        <v>105</v>
      </c>
    </row>
    <row r="2839" spans="1:19" hidden="1" x14ac:dyDescent="0.2">
      <c r="A2839" t="str">
        <f>INDEX(FamilyPlateData!$A:$A,MATCH($I2839,FamilyPlateData!$H:$H,0))</f>
        <v>F10M14</v>
      </c>
      <c r="B2839" t="str">
        <f>INDEX(FamilyPlateData!$C:$C,MATCH($I2839,FamilyPlateData!$H:$H,0))</f>
        <v>10</v>
      </c>
      <c r="C2839" t="str">
        <f>INDEX(FamilyPlateData!$D:$D,MATCH($I2839,FamilyPlateData!$H:$H,0))</f>
        <v>14</v>
      </c>
      <c r="D2839">
        <f>INDEX(FamilyPlateData!$B:$B,MATCH($I2839,FamilyPlateData!$H:$H,0))</f>
        <v>4</v>
      </c>
      <c r="E2839">
        <v>2</v>
      </c>
      <c r="F2839" s="19">
        <v>11</v>
      </c>
      <c r="G2839" t="s">
        <v>4</v>
      </c>
      <c r="H2839" s="5">
        <v>3</v>
      </c>
      <c r="I2839" t="s">
        <v>531</v>
      </c>
      <c r="J2839" s="15" t="str">
        <f t="shared" si="141"/>
        <v>2-11D-3</v>
      </c>
      <c r="K2839">
        <f>INDEX(FamilyPlateData!I:I,MATCH(I2839,FamilyPlateData!H:H,0))</f>
        <v>3</v>
      </c>
      <c r="L2839" t="str">
        <f>INDEX(FamilyPlateData!J:J,MATCH(I2839,FamilyPlateData!H:H,0))</f>
        <v>B3</v>
      </c>
      <c r="M2839">
        <v>1</v>
      </c>
      <c r="N2839">
        <v>1</v>
      </c>
      <c r="O2839">
        <f>IF(_xlfn.IFNA(INDEX(ShrinkageData!H:H,MATCH(J2839,ShrinkageData!H:H,0)), 0) = 0, 0, 1)</f>
        <v>0</v>
      </c>
      <c r="P2839">
        <v>0</v>
      </c>
      <c r="Q2839">
        <f t="shared" si="142"/>
        <v>1</v>
      </c>
      <c r="R2839" s="1">
        <v>43548</v>
      </c>
      <c r="S2839" s="16">
        <f t="shared" si="143"/>
        <v>111</v>
      </c>
    </row>
    <row r="2840" spans="1:19" hidden="1" x14ac:dyDescent="0.2">
      <c r="A2840" t="str">
        <f>INDEX(FamilyPlateData!$A:$A,MATCH($I2840,FamilyPlateData!$H:$H,0))</f>
        <v>F10M14</v>
      </c>
      <c r="B2840" t="str">
        <f>INDEX(FamilyPlateData!$C:$C,MATCH($I2840,FamilyPlateData!$H:$H,0))</f>
        <v>10</v>
      </c>
      <c r="C2840" t="str">
        <f>INDEX(FamilyPlateData!$D:$D,MATCH($I2840,FamilyPlateData!$H:$H,0))</f>
        <v>14</v>
      </c>
      <c r="D2840">
        <f>INDEX(FamilyPlateData!$B:$B,MATCH($I2840,FamilyPlateData!$H:$H,0))</f>
        <v>4</v>
      </c>
      <c r="E2840">
        <v>2</v>
      </c>
      <c r="F2840" s="19">
        <v>11</v>
      </c>
      <c r="G2840" t="s">
        <v>4</v>
      </c>
      <c r="H2840" s="5">
        <v>4</v>
      </c>
      <c r="I2840" t="s">
        <v>531</v>
      </c>
      <c r="J2840" s="15" t="str">
        <f t="shared" si="141"/>
        <v>2-11D-4</v>
      </c>
      <c r="K2840">
        <f>INDEX(FamilyPlateData!I:I,MATCH(I2840,FamilyPlateData!H:H,0))</f>
        <v>3</v>
      </c>
      <c r="L2840" t="str">
        <f>INDEX(FamilyPlateData!J:J,MATCH(I2840,FamilyPlateData!H:H,0))</f>
        <v>B3</v>
      </c>
      <c r="M2840">
        <v>1</v>
      </c>
      <c r="N2840">
        <v>1</v>
      </c>
      <c r="O2840">
        <f>IF(_xlfn.IFNA(INDEX(ShrinkageData!H:H,MATCH(J2840,ShrinkageData!H:H,0)), 0) = 0, 0, 1)</f>
        <v>0</v>
      </c>
      <c r="P2840">
        <v>0</v>
      </c>
      <c r="Q2840">
        <f t="shared" si="142"/>
        <v>1</v>
      </c>
      <c r="R2840" s="1">
        <v>43548</v>
      </c>
      <c r="S2840" s="16">
        <f t="shared" si="143"/>
        <v>111</v>
      </c>
    </row>
    <row r="2841" spans="1:19" hidden="1" x14ac:dyDescent="0.2">
      <c r="A2841" t="str">
        <f>INDEX(FamilyPlateData!$A:$A,MATCH($I2841,FamilyPlateData!$H:$H,0))</f>
        <v>F10M14</v>
      </c>
      <c r="B2841" t="str">
        <f>INDEX(FamilyPlateData!$C:$C,MATCH($I2841,FamilyPlateData!$H:$H,0))</f>
        <v>10</v>
      </c>
      <c r="C2841" t="str">
        <f>INDEX(FamilyPlateData!$D:$D,MATCH($I2841,FamilyPlateData!$H:$H,0))</f>
        <v>14</v>
      </c>
      <c r="D2841">
        <f>INDEX(FamilyPlateData!$B:$B,MATCH($I2841,FamilyPlateData!$H:$H,0))</f>
        <v>4</v>
      </c>
      <c r="E2841">
        <v>2</v>
      </c>
      <c r="F2841" s="19">
        <v>11</v>
      </c>
      <c r="G2841" t="s">
        <v>4</v>
      </c>
      <c r="H2841" s="5">
        <v>5</v>
      </c>
      <c r="I2841" t="s">
        <v>531</v>
      </c>
      <c r="J2841" s="15" t="str">
        <f t="shared" si="141"/>
        <v>2-11D-5</v>
      </c>
      <c r="K2841">
        <f>INDEX(FamilyPlateData!I:I,MATCH(I2841,FamilyPlateData!H:H,0))</f>
        <v>3</v>
      </c>
      <c r="L2841" t="str">
        <f>INDEX(FamilyPlateData!J:J,MATCH(I2841,FamilyPlateData!H:H,0))</f>
        <v>B3</v>
      </c>
      <c r="M2841">
        <v>1</v>
      </c>
      <c r="N2841">
        <v>1</v>
      </c>
      <c r="O2841">
        <f>IF(_xlfn.IFNA(INDEX(ShrinkageData!H:H,MATCH(J2841,ShrinkageData!H:H,0)), 0) = 0, 0, 1)</f>
        <v>0</v>
      </c>
      <c r="P2841">
        <v>0</v>
      </c>
      <c r="Q2841">
        <f t="shared" si="142"/>
        <v>1</v>
      </c>
      <c r="R2841" s="1">
        <v>43544</v>
      </c>
      <c r="S2841" s="16">
        <f t="shared" si="143"/>
        <v>107</v>
      </c>
    </row>
    <row r="2842" spans="1:19" hidden="1" x14ac:dyDescent="0.2">
      <c r="A2842" t="str">
        <f>INDEX(FamilyPlateData!$A:$A,MATCH($I2842,FamilyPlateData!$H:$H,0))</f>
        <v>F10M14</v>
      </c>
      <c r="B2842" t="str">
        <f>INDEX(FamilyPlateData!$C:$C,MATCH($I2842,FamilyPlateData!$H:$H,0))</f>
        <v>10</v>
      </c>
      <c r="C2842" t="str">
        <f>INDEX(FamilyPlateData!$D:$D,MATCH($I2842,FamilyPlateData!$H:$H,0))</f>
        <v>14</v>
      </c>
      <c r="D2842">
        <f>INDEX(FamilyPlateData!$B:$B,MATCH($I2842,FamilyPlateData!$H:$H,0))</f>
        <v>4</v>
      </c>
      <c r="E2842">
        <v>2</v>
      </c>
      <c r="F2842" s="19">
        <v>11</v>
      </c>
      <c r="G2842" t="s">
        <v>4</v>
      </c>
      <c r="H2842" s="5">
        <v>6</v>
      </c>
      <c r="I2842" t="s">
        <v>531</v>
      </c>
      <c r="J2842" s="15" t="str">
        <f t="shared" si="141"/>
        <v>2-11D-6</v>
      </c>
      <c r="K2842">
        <f>INDEX(FamilyPlateData!I:I,MATCH(I2842,FamilyPlateData!H:H,0))</f>
        <v>3</v>
      </c>
      <c r="L2842" t="str">
        <f>INDEX(FamilyPlateData!J:J,MATCH(I2842,FamilyPlateData!H:H,0))</f>
        <v>B3</v>
      </c>
      <c r="M2842">
        <v>1</v>
      </c>
      <c r="N2842">
        <v>1</v>
      </c>
      <c r="O2842">
        <f>IF(_xlfn.IFNA(INDEX(ShrinkageData!H:H,MATCH(J2842,ShrinkageData!H:H,0)), 0) = 0, 0, 1)</f>
        <v>0</v>
      </c>
      <c r="P2842">
        <v>0</v>
      </c>
      <c r="Q2842">
        <f t="shared" si="142"/>
        <v>1</v>
      </c>
      <c r="R2842" s="1">
        <v>43548</v>
      </c>
      <c r="S2842" s="16">
        <f t="shared" si="143"/>
        <v>111</v>
      </c>
    </row>
    <row r="2843" spans="1:19" hidden="1" x14ac:dyDescent="0.2">
      <c r="A2843" t="str">
        <f>INDEX(FamilyPlateData!$A:$A,MATCH($I2843,FamilyPlateData!$H:$H,0))</f>
        <v>F11M14</v>
      </c>
      <c r="B2843" t="str">
        <f>INDEX(FamilyPlateData!$C:$C,MATCH($I2843,FamilyPlateData!$H:$H,0))</f>
        <v>11</v>
      </c>
      <c r="C2843" t="str">
        <f>INDEX(FamilyPlateData!$D:$D,MATCH($I2843,FamilyPlateData!$H:$H,0))</f>
        <v>14</v>
      </c>
      <c r="D2843">
        <f>INDEX(FamilyPlateData!$B:$B,MATCH($I2843,FamilyPlateData!$H:$H,0))</f>
        <v>4</v>
      </c>
      <c r="E2843">
        <v>2</v>
      </c>
      <c r="F2843" s="19">
        <v>12</v>
      </c>
      <c r="G2843" t="s">
        <v>1</v>
      </c>
      <c r="H2843" s="5">
        <v>1</v>
      </c>
      <c r="I2843" t="s">
        <v>532</v>
      </c>
      <c r="J2843" s="15" t="str">
        <f t="shared" si="141"/>
        <v>2-12A-1</v>
      </c>
      <c r="K2843">
        <f>INDEX(FamilyPlateData!I:I,MATCH(I2843,FamilyPlateData!H:H,0))</f>
        <v>3</v>
      </c>
      <c r="L2843" t="str">
        <f>INDEX(FamilyPlateData!J:J,MATCH(I2843,FamilyPlateData!H:H,0))</f>
        <v>B1</v>
      </c>
      <c r="M2843">
        <v>1</v>
      </c>
      <c r="N2843">
        <v>1</v>
      </c>
      <c r="O2843">
        <f>IF(_xlfn.IFNA(INDEX(ShrinkageData!H:H,MATCH(J2843,ShrinkageData!H:H,0)), 0) = 0, 0, 1)</f>
        <v>1</v>
      </c>
      <c r="P2843">
        <v>0</v>
      </c>
      <c r="Q2843">
        <f t="shared" si="142"/>
        <v>0</v>
      </c>
      <c r="R2843" s="1">
        <v>43532</v>
      </c>
      <c r="S2843" s="16">
        <f t="shared" si="143"/>
        <v>95</v>
      </c>
    </row>
    <row r="2844" spans="1:19" hidden="1" x14ac:dyDescent="0.2">
      <c r="A2844" t="str">
        <f>INDEX(FamilyPlateData!$A:$A,MATCH($I2844,FamilyPlateData!$H:$H,0))</f>
        <v>F11M14</v>
      </c>
      <c r="B2844" t="str">
        <f>INDEX(FamilyPlateData!$C:$C,MATCH($I2844,FamilyPlateData!$H:$H,0))</f>
        <v>11</v>
      </c>
      <c r="C2844" t="str">
        <f>INDEX(FamilyPlateData!$D:$D,MATCH($I2844,FamilyPlateData!$H:$H,0))</f>
        <v>14</v>
      </c>
      <c r="D2844">
        <f>INDEX(FamilyPlateData!$B:$B,MATCH($I2844,FamilyPlateData!$H:$H,0))</f>
        <v>4</v>
      </c>
      <c r="E2844">
        <v>2</v>
      </c>
      <c r="F2844" s="19">
        <v>12</v>
      </c>
      <c r="G2844" t="s">
        <v>1</v>
      </c>
      <c r="H2844" s="5">
        <v>2</v>
      </c>
      <c r="I2844" t="s">
        <v>532</v>
      </c>
      <c r="J2844" s="15" t="str">
        <f t="shared" si="141"/>
        <v>2-12A-2</v>
      </c>
      <c r="K2844">
        <f>INDEX(FamilyPlateData!I:I,MATCH(I2844,FamilyPlateData!H:H,0))</f>
        <v>3</v>
      </c>
      <c r="L2844" t="str">
        <f>INDEX(FamilyPlateData!J:J,MATCH(I2844,FamilyPlateData!H:H,0))</f>
        <v>B1</v>
      </c>
      <c r="M2844">
        <v>1</v>
      </c>
      <c r="N2844">
        <v>1</v>
      </c>
      <c r="O2844">
        <f>IF(_xlfn.IFNA(INDEX(ShrinkageData!H:H,MATCH(J2844,ShrinkageData!H:H,0)), 0) = 0, 0, 1)</f>
        <v>0</v>
      </c>
      <c r="P2844">
        <v>0</v>
      </c>
      <c r="Q2844">
        <f t="shared" si="142"/>
        <v>1</v>
      </c>
      <c r="R2844" s="1">
        <v>43540</v>
      </c>
      <c r="S2844" s="16">
        <f t="shared" si="143"/>
        <v>103</v>
      </c>
    </row>
    <row r="2845" spans="1:19" hidden="1" x14ac:dyDescent="0.2">
      <c r="A2845" t="str">
        <f>INDEX(FamilyPlateData!$A:$A,MATCH($I2845,FamilyPlateData!$H:$H,0))</f>
        <v>F11M14</v>
      </c>
      <c r="B2845" t="str">
        <f>INDEX(FamilyPlateData!$C:$C,MATCH($I2845,FamilyPlateData!$H:$H,0))</f>
        <v>11</v>
      </c>
      <c r="C2845" t="str">
        <f>INDEX(FamilyPlateData!$D:$D,MATCH($I2845,FamilyPlateData!$H:$H,0))</f>
        <v>14</v>
      </c>
      <c r="D2845">
        <f>INDEX(FamilyPlateData!$B:$B,MATCH($I2845,FamilyPlateData!$H:$H,0))</f>
        <v>4</v>
      </c>
      <c r="E2845">
        <v>2</v>
      </c>
      <c r="F2845" s="19">
        <v>12</v>
      </c>
      <c r="G2845" t="s">
        <v>1</v>
      </c>
      <c r="H2845" s="5">
        <v>3</v>
      </c>
      <c r="I2845" t="s">
        <v>532</v>
      </c>
      <c r="J2845" s="15" t="str">
        <f t="shared" si="141"/>
        <v>2-12A-3</v>
      </c>
      <c r="K2845">
        <f>INDEX(FamilyPlateData!I:I,MATCH(I2845,FamilyPlateData!H:H,0))</f>
        <v>3</v>
      </c>
      <c r="L2845" t="str">
        <f>INDEX(FamilyPlateData!J:J,MATCH(I2845,FamilyPlateData!H:H,0))</f>
        <v>B1</v>
      </c>
      <c r="M2845">
        <v>1</v>
      </c>
      <c r="N2845">
        <v>1</v>
      </c>
      <c r="O2845">
        <f>IF(_xlfn.IFNA(INDEX(ShrinkageData!H:H,MATCH(J2845,ShrinkageData!H:H,0)), 0) = 0, 0, 1)</f>
        <v>0</v>
      </c>
      <c r="P2845">
        <v>0</v>
      </c>
      <c r="Q2845">
        <f t="shared" si="142"/>
        <v>1</v>
      </c>
      <c r="R2845" s="1">
        <v>43550</v>
      </c>
      <c r="S2845" s="16">
        <f t="shared" si="143"/>
        <v>113</v>
      </c>
    </row>
    <row r="2846" spans="1:19" hidden="1" x14ac:dyDescent="0.2">
      <c r="A2846" t="str">
        <f>INDEX(FamilyPlateData!$A:$A,MATCH($I2846,FamilyPlateData!$H:$H,0))</f>
        <v>F11M14</v>
      </c>
      <c r="B2846" t="str">
        <f>INDEX(FamilyPlateData!$C:$C,MATCH($I2846,FamilyPlateData!$H:$H,0))</f>
        <v>11</v>
      </c>
      <c r="C2846" t="str">
        <f>INDEX(FamilyPlateData!$D:$D,MATCH($I2846,FamilyPlateData!$H:$H,0))</f>
        <v>14</v>
      </c>
      <c r="D2846">
        <f>INDEX(FamilyPlateData!$B:$B,MATCH($I2846,FamilyPlateData!$H:$H,0))</f>
        <v>4</v>
      </c>
      <c r="E2846">
        <v>2</v>
      </c>
      <c r="F2846" s="19">
        <v>12</v>
      </c>
      <c r="G2846" t="s">
        <v>1</v>
      </c>
      <c r="H2846" s="5">
        <v>4</v>
      </c>
      <c r="I2846" t="s">
        <v>532</v>
      </c>
      <c r="J2846" s="15" t="str">
        <f t="shared" si="141"/>
        <v>2-12A-4</v>
      </c>
      <c r="K2846">
        <f>INDEX(FamilyPlateData!I:I,MATCH(I2846,FamilyPlateData!H:H,0))</f>
        <v>3</v>
      </c>
      <c r="L2846" t="str">
        <f>INDEX(FamilyPlateData!J:J,MATCH(I2846,FamilyPlateData!H:H,0))</f>
        <v>B1</v>
      </c>
      <c r="M2846">
        <v>1</v>
      </c>
      <c r="N2846">
        <v>1</v>
      </c>
      <c r="O2846">
        <f>IF(_xlfn.IFNA(INDEX(ShrinkageData!H:H,MATCH(J2846,ShrinkageData!H:H,0)), 0) = 0, 0, 1)</f>
        <v>0</v>
      </c>
      <c r="P2846">
        <v>0</v>
      </c>
      <c r="Q2846">
        <f t="shared" si="142"/>
        <v>1</v>
      </c>
      <c r="R2846" s="1">
        <v>43550</v>
      </c>
      <c r="S2846" s="16">
        <f t="shared" si="143"/>
        <v>113</v>
      </c>
    </row>
    <row r="2847" spans="1:19" hidden="1" x14ac:dyDescent="0.2">
      <c r="A2847" t="str">
        <f>INDEX(FamilyPlateData!$A:$A,MATCH($I2847,FamilyPlateData!$H:$H,0))</f>
        <v>F11M14</v>
      </c>
      <c r="B2847" t="str">
        <f>INDEX(FamilyPlateData!$C:$C,MATCH($I2847,FamilyPlateData!$H:$H,0))</f>
        <v>11</v>
      </c>
      <c r="C2847" t="str">
        <f>INDEX(FamilyPlateData!$D:$D,MATCH($I2847,FamilyPlateData!$H:$H,0))</f>
        <v>14</v>
      </c>
      <c r="D2847">
        <f>INDEX(FamilyPlateData!$B:$B,MATCH($I2847,FamilyPlateData!$H:$H,0))</f>
        <v>4</v>
      </c>
      <c r="E2847">
        <v>2</v>
      </c>
      <c r="F2847" s="19">
        <v>12</v>
      </c>
      <c r="G2847" t="s">
        <v>1</v>
      </c>
      <c r="H2847" s="5">
        <v>5</v>
      </c>
      <c r="I2847" t="s">
        <v>532</v>
      </c>
      <c r="J2847" s="15" t="str">
        <f t="shared" si="141"/>
        <v>2-12A-5</v>
      </c>
      <c r="K2847">
        <f>INDEX(FamilyPlateData!I:I,MATCH(I2847,FamilyPlateData!H:H,0))</f>
        <v>3</v>
      </c>
      <c r="L2847" t="str">
        <f>INDEX(FamilyPlateData!J:J,MATCH(I2847,FamilyPlateData!H:H,0))</f>
        <v>B1</v>
      </c>
      <c r="M2847">
        <v>1</v>
      </c>
      <c r="N2847">
        <v>1</v>
      </c>
      <c r="O2847">
        <f>IF(_xlfn.IFNA(INDEX(ShrinkageData!H:H,MATCH(J2847,ShrinkageData!H:H,0)), 0) = 0, 0, 1)</f>
        <v>0</v>
      </c>
      <c r="P2847">
        <v>0</v>
      </c>
      <c r="Q2847">
        <f t="shared" si="142"/>
        <v>1</v>
      </c>
      <c r="R2847" s="1">
        <v>43552</v>
      </c>
      <c r="S2847" s="16">
        <f t="shared" si="143"/>
        <v>115</v>
      </c>
    </row>
    <row r="2848" spans="1:19" hidden="1" x14ac:dyDescent="0.2">
      <c r="A2848" t="str">
        <f>INDEX(FamilyPlateData!$A:$A,MATCH($I2848,FamilyPlateData!$H:$H,0))</f>
        <v>F11M14</v>
      </c>
      <c r="B2848" t="str">
        <f>INDEX(FamilyPlateData!$C:$C,MATCH($I2848,FamilyPlateData!$H:$H,0))</f>
        <v>11</v>
      </c>
      <c r="C2848" t="str">
        <f>INDEX(FamilyPlateData!$D:$D,MATCH($I2848,FamilyPlateData!$H:$H,0))</f>
        <v>14</v>
      </c>
      <c r="D2848">
        <f>INDEX(FamilyPlateData!$B:$B,MATCH($I2848,FamilyPlateData!$H:$H,0))</f>
        <v>4</v>
      </c>
      <c r="E2848">
        <v>2</v>
      </c>
      <c r="F2848" s="19">
        <v>12</v>
      </c>
      <c r="G2848" t="s">
        <v>1</v>
      </c>
      <c r="H2848" s="5">
        <v>6</v>
      </c>
      <c r="I2848" t="s">
        <v>532</v>
      </c>
      <c r="J2848" s="15" t="str">
        <f t="shared" si="141"/>
        <v>2-12A-6</v>
      </c>
      <c r="K2848">
        <f>INDEX(FamilyPlateData!I:I,MATCH(I2848,FamilyPlateData!H:H,0))</f>
        <v>3</v>
      </c>
      <c r="L2848" t="str">
        <f>INDEX(FamilyPlateData!J:J,MATCH(I2848,FamilyPlateData!H:H,0))</f>
        <v>B1</v>
      </c>
      <c r="M2848">
        <v>1</v>
      </c>
      <c r="N2848">
        <v>1</v>
      </c>
      <c r="O2848">
        <f>IF(_xlfn.IFNA(INDEX(ShrinkageData!H:H,MATCH(J2848,ShrinkageData!H:H,0)), 0) = 0, 0, 1)</f>
        <v>0</v>
      </c>
      <c r="P2848">
        <v>0</v>
      </c>
      <c r="Q2848">
        <f t="shared" si="142"/>
        <v>1</v>
      </c>
      <c r="R2848" s="1">
        <v>43546</v>
      </c>
      <c r="S2848" s="16">
        <f t="shared" si="143"/>
        <v>109</v>
      </c>
    </row>
    <row r="2849" spans="1:20" hidden="1" x14ac:dyDescent="0.2">
      <c r="A2849" t="str">
        <f>INDEX(FamilyPlateData!$A:$A,MATCH($I2849,FamilyPlateData!$H:$H,0))</f>
        <v>F11M14</v>
      </c>
      <c r="B2849" t="str">
        <f>INDEX(FamilyPlateData!$C:$C,MATCH($I2849,FamilyPlateData!$H:$H,0))</f>
        <v>11</v>
      </c>
      <c r="C2849" t="str">
        <f>INDEX(FamilyPlateData!$D:$D,MATCH($I2849,FamilyPlateData!$H:$H,0))</f>
        <v>14</v>
      </c>
      <c r="D2849">
        <f>INDEX(FamilyPlateData!$B:$B,MATCH($I2849,FamilyPlateData!$H:$H,0))</f>
        <v>4</v>
      </c>
      <c r="E2849">
        <v>2</v>
      </c>
      <c r="F2849" s="19">
        <v>12</v>
      </c>
      <c r="G2849" t="s">
        <v>2</v>
      </c>
      <c r="H2849" s="5">
        <v>1</v>
      </c>
      <c r="I2849" t="s">
        <v>533</v>
      </c>
      <c r="J2849" s="15" t="str">
        <f t="shared" si="141"/>
        <v>2-12B-1</v>
      </c>
      <c r="K2849">
        <f>INDEX(FamilyPlateData!I:I,MATCH(I2849,FamilyPlateData!H:H,0))</f>
        <v>3</v>
      </c>
      <c r="L2849" t="str">
        <f>INDEX(FamilyPlateData!J:J,MATCH(I2849,FamilyPlateData!H:H,0))</f>
        <v>B1</v>
      </c>
      <c r="M2849">
        <v>1</v>
      </c>
      <c r="N2849">
        <v>1</v>
      </c>
      <c r="O2849">
        <f>IF(_xlfn.IFNA(INDEX(ShrinkageData!H:H,MATCH(J2849,ShrinkageData!H:H,0)), 0) = 0, 0, 1)</f>
        <v>0</v>
      </c>
      <c r="P2849">
        <v>0</v>
      </c>
      <c r="Q2849">
        <f t="shared" si="142"/>
        <v>1</v>
      </c>
      <c r="R2849" s="1">
        <v>43546</v>
      </c>
      <c r="S2849" s="16">
        <f t="shared" si="143"/>
        <v>109</v>
      </c>
    </row>
    <row r="2850" spans="1:20" hidden="1" x14ac:dyDescent="0.2">
      <c r="A2850" t="str">
        <f>INDEX(FamilyPlateData!$A:$A,MATCH($I2850,FamilyPlateData!$H:$H,0))</f>
        <v>F11M14</v>
      </c>
      <c r="B2850" t="str">
        <f>INDEX(FamilyPlateData!$C:$C,MATCH($I2850,FamilyPlateData!$H:$H,0))</f>
        <v>11</v>
      </c>
      <c r="C2850" t="str">
        <f>INDEX(FamilyPlateData!$D:$D,MATCH($I2850,FamilyPlateData!$H:$H,0))</f>
        <v>14</v>
      </c>
      <c r="D2850">
        <f>INDEX(FamilyPlateData!$B:$B,MATCH($I2850,FamilyPlateData!$H:$H,0))</f>
        <v>4</v>
      </c>
      <c r="E2850">
        <v>2</v>
      </c>
      <c r="F2850" s="19">
        <v>12</v>
      </c>
      <c r="G2850" t="s">
        <v>2</v>
      </c>
      <c r="H2850" s="5">
        <v>2</v>
      </c>
      <c r="I2850" t="s">
        <v>533</v>
      </c>
      <c r="J2850" s="15" t="str">
        <f t="shared" si="141"/>
        <v>2-12B-2</v>
      </c>
      <c r="K2850">
        <f>INDEX(FamilyPlateData!I:I,MATCH(I2850,FamilyPlateData!H:H,0))</f>
        <v>3</v>
      </c>
      <c r="L2850" t="str">
        <f>INDEX(FamilyPlateData!J:J,MATCH(I2850,FamilyPlateData!H:H,0))</f>
        <v>B1</v>
      </c>
      <c r="M2850">
        <v>1</v>
      </c>
      <c r="N2850">
        <v>1</v>
      </c>
      <c r="O2850">
        <f>IF(_xlfn.IFNA(INDEX(ShrinkageData!H:H,MATCH(J2850,ShrinkageData!H:H,0)), 0) = 0, 0, 1)</f>
        <v>0</v>
      </c>
      <c r="P2850">
        <v>0</v>
      </c>
      <c r="Q2850">
        <f t="shared" si="142"/>
        <v>1</v>
      </c>
      <c r="R2850" s="1">
        <v>43540</v>
      </c>
      <c r="S2850" s="16">
        <f t="shared" si="143"/>
        <v>103</v>
      </c>
    </row>
    <row r="2851" spans="1:20" hidden="1" x14ac:dyDescent="0.2">
      <c r="A2851" t="str">
        <f>INDEX(FamilyPlateData!$A:$A,MATCH($I2851,FamilyPlateData!$H:$H,0))</f>
        <v>F11M14</v>
      </c>
      <c r="B2851" t="str">
        <f>INDEX(FamilyPlateData!$C:$C,MATCH($I2851,FamilyPlateData!$H:$H,0))</f>
        <v>11</v>
      </c>
      <c r="C2851" t="str">
        <f>INDEX(FamilyPlateData!$D:$D,MATCH($I2851,FamilyPlateData!$H:$H,0))</f>
        <v>14</v>
      </c>
      <c r="D2851">
        <f>INDEX(FamilyPlateData!$B:$B,MATCH($I2851,FamilyPlateData!$H:$H,0))</f>
        <v>4</v>
      </c>
      <c r="E2851">
        <v>2</v>
      </c>
      <c r="F2851" s="19">
        <v>12</v>
      </c>
      <c r="G2851" t="s">
        <v>2</v>
      </c>
      <c r="H2851" s="5">
        <v>3</v>
      </c>
      <c r="I2851" t="s">
        <v>533</v>
      </c>
      <c r="J2851" s="15" t="str">
        <f t="shared" si="141"/>
        <v>2-12B-3</v>
      </c>
      <c r="K2851">
        <f>INDEX(FamilyPlateData!I:I,MATCH(I2851,FamilyPlateData!H:H,0))</f>
        <v>3</v>
      </c>
      <c r="L2851" t="str">
        <f>INDEX(FamilyPlateData!J:J,MATCH(I2851,FamilyPlateData!H:H,0))</f>
        <v>B1</v>
      </c>
      <c r="M2851">
        <v>1</v>
      </c>
      <c r="N2851">
        <v>1</v>
      </c>
      <c r="O2851">
        <f>IF(_xlfn.IFNA(INDEX(ShrinkageData!H:H,MATCH(J2851,ShrinkageData!H:H,0)), 0) = 0, 0, 1)</f>
        <v>0</v>
      </c>
      <c r="P2851">
        <v>0</v>
      </c>
      <c r="Q2851">
        <f t="shared" si="142"/>
        <v>1</v>
      </c>
      <c r="R2851" s="1">
        <v>43546</v>
      </c>
      <c r="S2851" s="16">
        <f t="shared" si="143"/>
        <v>109</v>
      </c>
    </row>
    <row r="2852" spans="1:20" hidden="1" x14ac:dyDescent="0.2">
      <c r="A2852" t="str">
        <f>INDEX(FamilyPlateData!$A:$A,MATCH($I2852,FamilyPlateData!$H:$H,0))</f>
        <v>F11M14</v>
      </c>
      <c r="B2852" t="str">
        <f>INDEX(FamilyPlateData!$C:$C,MATCH($I2852,FamilyPlateData!$H:$H,0))</f>
        <v>11</v>
      </c>
      <c r="C2852" t="str">
        <f>INDEX(FamilyPlateData!$D:$D,MATCH($I2852,FamilyPlateData!$H:$H,0))</f>
        <v>14</v>
      </c>
      <c r="D2852">
        <f>INDEX(FamilyPlateData!$B:$B,MATCH($I2852,FamilyPlateData!$H:$H,0))</f>
        <v>4</v>
      </c>
      <c r="E2852">
        <v>2</v>
      </c>
      <c r="F2852" s="19">
        <v>12</v>
      </c>
      <c r="G2852" t="s">
        <v>2</v>
      </c>
      <c r="H2852" s="5">
        <v>4</v>
      </c>
      <c r="I2852" t="s">
        <v>533</v>
      </c>
      <c r="J2852" s="15" t="str">
        <f t="shared" si="141"/>
        <v>2-12B-4</v>
      </c>
      <c r="K2852">
        <f>INDEX(FamilyPlateData!I:I,MATCH(I2852,FamilyPlateData!H:H,0))</f>
        <v>3</v>
      </c>
      <c r="L2852" t="str">
        <f>INDEX(FamilyPlateData!J:J,MATCH(I2852,FamilyPlateData!H:H,0))</f>
        <v>B1</v>
      </c>
      <c r="M2852">
        <v>1</v>
      </c>
      <c r="N2852">
        <v>1</v>
      </c>
      <c r="O2852">
        <f>IF(_xlfn.IFNA(INDEX(ShrinkageData!H:H,MATCH(J2852,ShrinkageData!H:H,0)), 0) = 0, 0, 1)</f>
        <v>0</v>
      </c>
      <c r="P2852">
        <v>0</v>
      </c>
      <c r="Q2852">
        <f t="shared" si="142"/>
        <v>1</v>
      </c>
      <c r="R2852" s="1">
        <v>43542</v>
      </c>
      <c r="S2852" s="16">
        <f t="shared" si="143"/>
        <v>105</v>
      </c>
    </row>
    <row r="2853" spans="1:20" hidden="1" x14ac:dyDescent="0.2">
      <c r="A2853" t="str">
        <f>INDEX(FamilyPlateData!$A:$A,MATCH($I2853,FamilyPlateData!$H:$H,0))</f>
        <v>F11M14</v>
      </c>
      <c r="B2853" t="str">
        <f>INDEX(FamilyPlateData!$C:$C,MATCH($I2853,FamilyPlateData!$H:$H,0))</f>
        <v>11</v>
      </c>
      <c r="C2853" t="str">
        <f>INDEX(FamilyPlateData!$D:$D,MATCH($I2853,FamilyPlateData!$H:$H,0))</f>
        <v>14</v>
      </c>
      <c r="D2853">
        <f>INDEX(FamilyPlateData!$B:$B,MATCH($I2853,FamilyPlateData!$H:$H,0))</f>
        <v>4</v>
      </c>
      <c r="E2853">
        <v>2</v>
      </c>
      <c r="F2853" s="19">
        <v>12</v>
      </c>
      <c r="G2853" t="s">
        <v>2</v>
      </c>
      <c r="H2853" s="5">
        <v>5</v>
      </c>
      <c r="I2853" t="s">
        <v>533</v>
      </c>
      <c r="J2853" s="15" t="str">
        <f t="shared" si="141"/>
        <v>2-12B-5</v>
      </c>
      <c r="K2853">
        <f>INDEX(FamilyPlateData!I:I,MATCH(I2853,FamilyPlateData!H:H,0))</f>
        <v>3</v>
      </c>
      <c r="L2853" t="str">
        <f>INDEX(FamilyPlateData!J:J,MATCH(I2853,FamilyPlateData!H:H,0))</f>
        <v>B1</v>
      </c>
      <c r="M2853">
        <v>1</v>
      </c>
      <c r="N2853">
        <v>1</v>
      </c>
      <c r="O2853">
        <f>IF(_xlfn.IFNA(INDEX(ShrinkageData!H:H,MATCH(J2853,ShrinkageData!H:H,0)), 0) = 0, 0, 1)</f>
        <v>1</v>
      </c>
      <c r="P2853">
        <v>0</v>
      </c>
      <c r="Q2853">
        <f t="shared" si="142"/>
        <v>0</v>
      </c>
      <c r="R2853" s="1">
        <v>43536</v>
      </c>
      <c r="S2853" s="16">
        <f t="shared" si="143"/>
        <v>99</v>
      </c>
    </row>
    <row r="2854" spans="1:20" hidden="1" x14ac:dyDescent="0.2">
      <c r="A2854" t="str">
        <f>INDEX(FamilyPlateData!$A:$A,MATCH($I2854,FamilyPlateData!$H:$H,0))</f>
        <v>F11M14</v>
      </c>
      <c r="B2854" t="str">
        <f>INDEX(FamilyPlateData!$C:$C,MATCH($I2854,FamilyPlateData!$H:$H,0))</f>
        <v>11</v>
      </c>
      <c r="C2854" t="str">
        <f>INDEX(FamilyPlateData!$D:$D,MATCH($I2854,FamilyPlateData!$H:$H,0))</f>
        <v>14</v>
      </c>
      <c r="D2854">
        <f>INDEX(FamilyPlateData!$B:$B,MATCH($I2854,FamilyPlateData!$H:$H,0))</f>
        <v>4</v>
      </c>
      <c r="E2854">
        <v>2</v>
      </c>
      <c r="F2854" s="19">
        <v>12</v>
      </c>
      <c r="G2854" t="s">
        <v>2</v>
      </c>
      <c r="H2854" s="5">
        <v>6</v>
      </c>
      <c r="I2854" t="s">
        <v>533</v>
      </c>
      <c r="J2854" s="15" t="str">
        <f t="shared" si="141"/>
        <v>2-12B-6</v>
      </c>
      <c r="K2854">
        <f>INDEX(FamilyPlateData!I:I,MATCH(I2854,FamilyPlateData!H:H,0))</f>
        <v>3</v>
      </c>
      <c r="L2854" t="str">
        <f>INDEX(FamilyPlateData!J:J,MATCH(I2854,FamilyPlateData!H:H,0))</f>
        <v>B1</v>
      </c>
      <c r="M2854">
        <v>1</v>
      </c>
      <c r="N2854">
        <v>1</v>
      </c>
      <c r="O2854">
        <f>IF(_xlfn.IFNA(INDEX(ShrinkageData!H:H,MATCH(J2854,ShrinkageData!H:H,0)), 0) = 0, 0, 1)</f>
        <v>0</v>
      </c>
      <c r="P2854">
        <v>0</v>
      </c>
      <c r="Q2854">
        <f t="shared" si="142"/>
        <v>1</v>
      </c>
      <c r="R2854" s="1">
        <v>43540</v>
      </c>
      <c r="S2854" s="16">
        <f t="shared" si="143"/>
        <v>103</v>
      </c>
    </row>
    <row r="2855" spans="1:20" hidden="1" x14ac:dyDescent="0.2">
      <c r="A2855" t="str">
        <f>INDEX(FamilyPlateData!$A:$A,MATCH($I2855,FamilyPlateData!$H:$H,0))</f>
        <v>F01M02</v>
      </c>
      <c r="B2855" t="str">
        <f>INDEX(FamilyPlateData!$C:$C,MATCH($I2855,FamilyPlateData!$H:$H,0))</f>
        <v>01</v>
      </c>
      <c r="C2855" t="str">
        <f>INDEX(FamilyPlateData!$D:$D,MATCH($I2855,FamilyPlateData!$H:$H,0))</f>
        <v>02</v>
      </c>
      <c r="D2855">
        <f>INDEX(FamilyPlateData!$B:$B,MATCH($I2855,FamilyPlateData!$H:$H,0))</f>
        <v>1</v>
      </c>
      <c r="E2855">
        <v>2</v>
      </c>
      <c r="F2855" s="19">
        <v>12</v>
      </c>
      <c r="G2855" t="s">
        <v>3</v>
      </c>
      <c r="H2855" s="5">
        <v>1</v>
      </c>
      <c r="I2855" t="s">
        <v>534</v>
      </c>
      <c r="J2855" s="15" t="str">
        <f t="shared" si="141"/>
        <v>2-12C-1</v>
      </c>
      <c r="K2855">
        <f>INDEX(FamilyPlateData!I:I,MATCH(I2855,FamilyPlateData!H:H,0))</f>
        <v>3</v>
      </c>
      <c r="L2855" t="str">
        <f>INDEX(FamilyPlateData!J:J,MATCH(I2855,FamilyPlateData!H:H,0))</f>
        <v>n/a</v>
      </c>
      <c r="M2855">
        <v>0</v>
      </c>
      <c r="N2855">
        <v>0</v>
      </c>
      <c r="O2855">
        <f>IF(_xlfn.IFNA(INDEX(ShrinkageData!H:H,MATCH(J2855,ShrinkageData!H:H,0)), 0) = 0, 0, 1)</f>
        <v>0</v>
      </c>
      <c r="P2855">
        <v>0</v>
      </c>
      <c r="Q2855">
        <f t="shared" si="142"/>
        <v>0</v>
      </c>
      <c r="R2855" s="1" t="s">
        <v>921</v>
      </c>
      <c r="S2855" s="16">
        <f t="shared" si="143"/>
        <v>0</v>
      </c>
    </row>
    <row r="2856" spans="1:20" hidden="1" x14ac:dyDescent="0.2">
      <c r="A2856" t="str">
        <f>INDEX(FamilyPlateData!$A:$A,MATCH($I2856,FamilyPlateData!$H:$H,0))</f>
        <v>F01M02</v>
      </c>
      <c r="B2856" t="str">
        <f>INDEX(FamilyPlateData!$C:$C,MATCH($I2856,FamilyPlateData!$H:$H,0))</f>
        <v>01</v>
      </c>
      <c r="C2856" t="str">
        <f>INDEX(FamilyPlateData!$D:$D,MATCH($I2856,FamilyPlateData!$H:$H,0))</f>
        <v>02</v>
      </c>
      <c r="D2856">
        <f>INDEX(FamilyPlateData!$B:$B,MATCH($I2856,FamilyPlateData!$H:$H,0))</f>
        <v>1</v>
      </c>
      <c r="E2856">
        <v>2</v>
      </c>
      <c r="F2856" s="19">
        <v>12</v>
      </c>
      <c r="G2856" t="s">
        <v>3</v>
      </c>
      <c r="H2856" s="5">
        <v>2</v>
      </c>
      <c r="I2856" t="s">
        <v>534</v>
      </c>
      <c r="J2856" s="15" t="str">
        <f t="shared" si="141"/>
        <v>2-12C-2</v>
      </c>
      <c r="K2856">
        <f>INDEX(FamilyPlateData!I:I,MATCH(I2856,FamilyPlateData!H:H,0))</f>
        <v>3</v>
      </c>
      <c r="L2856" t="str">
        <f>INDEX(FamilyPlateData!J:J,MATCH(I2856,FamilyPlateData!H:H,0))</f>
        <v>n/a</v>
      </c>
      <c r="M2856">
        <v>1</v>
      </c>
      <c r="N2856">
        <v>1</v>
      </c>
      <c r="O2856">
        <f>IF(_xlfn.IFNA(INDEX(ShrinkageData!H:H,MATCH(J2856,ShrinkageData!H:H,0)), 0) = 0, 0, 1)</f>
        <v>1</v>
      </c>
      <c r="P2856">
        <v>0</v>
      </c>
      <c r="Q2856">
        <f t="shared" si="142"/>
        <v>0</v>
      </c>
      <c r="R2856" s="1">
        <v>43534</v>
      </c>
      <c r="S2856" s="16">
        <f t="shared" si="143"/>
        <v>97</v>
      </c>
    </row>
    <row r="2857" spans="1:20" hidden="1" x14ac:dyDescent="0.2">
      <c r="A2857" t="str">
        <f>INDEX(FamilyPlateData!$A:$A,MATCH($I2857,FamilyPlateData!$H:$H,0))</f>
        <v>F01M02</v>
      </c>
      <c r="B2857" t="str">
        <f>INDEX(FamilyPlateData!$C:$C,MATCH($I2857,FamilyPlateData!$H:$H,0))</f>
        <v>01</v>
      </c>
      <c r="C2857" t="str">
        <f>INDEX(FamilyPlateData!$D:$D,MATCH($I2857,FamilyPlateData!$H:$H,0))</f>
        <v>02</v>
      </c>
      <c r="D2857">
        <f>INDEX(FamilyPlateData!$B:$B,MATCH($I2857,FamilyPlateData!$H:$H,0))</f>
        <v>1</v>
      </c>
      <c r="E2857">
        <v>2</v>
      </c>
      <c r="F2857" s="19">
        <v>12</v>
      </c>
      <c r="G2857" t="s">
        <v>3</v>
      </c>
      <c r="H2857" s="5">
        <v>3</v>
      </c>
      <c r="I2857" t="s">
        <v>534</v>
      </c>
      <c r="J2857" s="15" t="str">
        <f t="shared" si="141"/>
        <v>2-12C-3</v>
      </c>
      <c r="K2857">
        <f>INDEX(FamilyPlateData!I:I,MATCH(I2857,FamilyPlateData!H:H,0))</f>
        <v>3</v>
      </c>
      <c r="L2857" t="str">
        <f>INDEX(FamilyPlateData!J:J,MATCH(I2857,FamilyPlateData!H:H,0))</f>
        <v>n/a</v>
      </c>
      <c r="M2857">
        <v>0</v>
      </c>
      <c r="N2857">
        <v>0</v>
      </c>
      <c r="O2857">
        <f>IF(_xlfn.IFNA(INDEX(ShrinkageData!H:H,MATCH(J2857,ShrinkageData!H:H,0)), 0) = 0, 0, 1)</f>
        <v>0</v>
      </c>
      <c r="P2857">
        <v>0</v>
      </c>
      <c r="Q2857">
        <f t="shared" si="142"/>
        <v>0</v>
      </c>
      <c r="R2857" s="1" t="s">
        <v>921</v>
      </c>
      <c r="S2857" s="16">
        <f t="shared" si="143"/>
        <v>0</v>
      </c>
    </row>
    <row r="2858" spans="1:20" hidden="1" x14ac:dyDescent="0.2">
      <c r="A2858" t="str">
        <f>INDEX(FamilyPlateData!$A:$A,MATCH($I2858,FamilyPlateData!$H:$H,0))</f>
        <v>F01M02</v>
      </c>
      <c r="B2858" t="str">
        <f>INDEX(FamilyPlateData!$C:$C,MATCH($I2858,FamilyPlateData!$H:$H,0))</f>
        <v>01</v>
      </c>
      <c r="C2858" t="str">
        <f>INDEX(FamilyPlateData!$D:$D,MATCH($I2858,FamilyPlateData!$H:$H,0))</f>
        <v>02</v>
      </c>
      <c r="D2858">
        <f>INDEX(FamilyPlateData!$B:$B,MATCH($I2858,FamilyPlateData!$H:$H,0))</f>
        <v>1</v>
      </c>
      <c r="E2858">
        <v>2</v>
      </c>
      <c r="F2858" s="19">
        <v>12</v>
      </c>
      <c r="G2858" t="s">
        <v>3</v>
      </c>
      <c r="H2858" s="5">
        <v>4</v>
      </c>
      <c r="I2858" t="s">
        <v>534</v>
      </c>
      <c r="J2858" s="15" t="str">
        <f t="shared" si="141"/>
        <v>2-12C-4</v>
      </c>
      <c r="K2858">
        <f>INDEX(FamilyPlateData!I:I,MATCH(I2858,FamilyPlateData!H:H,0))</f>
        <v>3</v>
      </c>
      <c r="L2858" t="str">
        <f>INDEX(FamilyPlateData!J:J,MATCH(I2858,FamilyPlateData!H:H,0))</f>
        <v>n/a</v>
      </c>
      <c r="M2858">
        <v>0</v>
      </c>
      <c r="N2858">
        <v>0</v>
      </c>
      <c r="O2858">
        <f>IF(_xlfn.IFNA(INDEX(ShrinkageData!H:H,MATCH(J2858,ShrinkageData!H:H,0)), 0) = 0, 0, 1)</f>
        <v>0</v>
      </c>
      <c r="P2858">
        <v>0</v>
      </c>
      <c r="Q2858">
        <f t="shared" si="142"/>
        <v>0</v>
      </c>
      <c r="R2858" s="1" t="s">
        <v>921</v>
      </c>
      <c r="S2858" s="16">
        <f t="shared" si="143"/>
        <v>0</v>
      </c>
    </row>
    <row r="2859" spans="1:20" hidden="1" x14ac:dyDescent="0.2">
      <c r="A2859" t="str">
        <f>INDEX(FamilyPlateData!$A:$A,MATCH($I2859,FamilyPlateData!$H:$H,0))</f>
        <v>F01M02</v>
      </c>
      <c r="B2859" t="str">
        <f>INDEX(FamilyPlateData!$C:$C,MATCH($I2859,FamilyPlateData!$H:$H,0))</f>
        <v>01</v>
      </c>
      <c r="C2859" t="str">
        <f>INDEX(FamilyPlateData!$D:$D,MATCH($I2859,FamilyPlateData!$H:$H,0))</f>
        <v>02</v>
      </c>
      <c r="D2859">
        <f>INDEX(FamilyPlateData!$B:$B,MATCH($I2859,FamilyPlateData!$H:$H,0))</f>
        <v>1</v>
      </c>
      <c r="E2859">
        <v>2</v>
      </c>
      <c r="F2859" s="19">
        <v>12</v>
      </c>
      <c r="G2859" t="s">
        <v>3</v>
      </c>
      <c r="H2859" s="5">
        <v>5</v>
      </c>
      <c r="I2859" t="s">
        <v>534</v>
      </c>
      <c r="J2859" s="15" t="str">
        <f t="shared" si="141"/>
        <v>2-12C-5</v>
      </c>
      <c r="K2859">
        <f>INDEX(FamilyPlateData!I:I,MATCH(I2859,FamilyPlateData!H:H,0))</f>
        <v>3</v>
      </c>
      <c r="L2859" t="str">
        <f>INDEX(FamilyPlateData!J:J,MATCH(I2859,FamilyPlateData!H:H,0))</f>
        <v>n/a</v>
      </c>
      <c r="M2859">
        <v>0</v>
      </c>
      <c r="N2859">
        <v>0</v>
      </c>
      <c r="O2859">
        <f>IF(_xlfn.IFNA(INDEX(ShrinkageData!H:H,MATCH(J2859,ShrinkageData!H:H,0)), 0) = 0, 0, 1)</f>
        <v>0</v>
      </c>
      <c r="P2859">
        <v>0</v>
      </c>
      <c r="Q2859">
        <f t="shared" si="142"/>
        <v>0</v>
      </c>
      <c r="R2859" s="1" t="s">
        <v>921</v>
      </c>
      <c r="S2859" s="16">
        <f t="shared" si="143"/>
        <v>0</v>
      </c>
    </row>
    <row r="2860" spans="1:20" hidden="1" x14ac:dyDescent="0.2">
      <c r="A2860" t="str">
        <f>INDEX(FamilyPlateData!$A:$A,MATCH($I2860,FamilyPlateData!$H:$H,0))</f>
        <v>F01M02</v>
      </c>
      <c r="B2860" t="str">
        <f>INDEX(FamilyPlateData!$C:$C,MATCH($I2860,FamilyPlateData!$H:$H,0))</f>
        <v>01</v>
      </c>
      <c r="C2860" t="str">
        <f>INDEX(FamilyPlateData!$D:$D,MATCH($I2860,FamilyPlateData!$H:$H,0))</f>
        <v>02</v>
      </c>
      <c r="D2860">
        <f>INDEX(FamilyPlateData!$B:$B,MATCH($I2860,FamilyPlateData!$H:$H,0))</f>
        <v>1</v>
      </c>
      <c r="E2860">
        <v>2</v>
      </c>
      <c r="F2860" s="19">
        <v>12</v>
      </c>
      <c r="G2860" t="s">
        <v>3</v>
      </c>
      <c r="H2860" s="5">
        <v>6</v>
      </c>
      <c r="I2860" t="s">
        <v>534</v>
      </c>
      <c r="J2860" s="15" t="str">
        <f t="shared" si="141"/>
        <v>2-12C-6</v>
      </c>
      <c r="K2860">
        <f>INDEX(FamilyPlateData!I:I,MATCH(I2860,FamilyPlateData!H:H,0))</f>
        <v>3</v>
      </c>
      <c r="L2860" t="str">
        <f>INDEX(FamilyPlateData!J:J,MATCH(I2860,FamilyPlateData!H:H,0))</f>
        <v>n/a</v>
      </c>
      <c r="M2860">
        <v>0</v>
      </c>
      <c r="N2860">
        <v>0</v>
      </c>
      <c r="O2860">
        <f>IF(_xlfn.IFNA(INDEX(ShrinkageData!H:H,MATCH(J2860,ShrinkageData!H:H,0)), 0) = 0, 0, 1)</f>
        <v>0</v>
      </c>
      <c r="P2860">
        <v>0</v>
      </c>
      <c r="Q2860">
        <f t="shared" si="142"/>
        <v>0</v>
      </c>
      <c r="R2860" s="1" t="s">
        <v>921</v>
      </c>
      <c r="S2860" s="16">
        <f t="shared" si="143"/>
        <v>0</v>
      </c>
    </row>
    <row r="2861" spans="1:20" hidden="1" x14ac:dyDescent="0.2">
      <c r="A2861" t="str">
        <f>INDEX(FamilyPlateData!$A:$A,MATCH($I2861,FamilyPlateData!$H:$H,0))</f>
        <v>F01M02</v>
      </c>
      <c r="B2861" t="str">
        <f>INDEX(FamilyPlateData!$C:$C,MATCH($I2861,FamilyPlateData!$H:$H,0))</f>
        <v>01</v>
      </c>
      <c r="C2861" t="str">
        <f>INDEX(FamilyPlateData!$D:$D,MATCH($I2861,FamilyPlateData!$H:$H,0))</f>
        <v>02</v>
      </c>
      <c r="D2861">
        <f>INDEX(FamilyPlateData!$B:$B,MATCH($I2861,FamilyPlateData!$H:$H,0))</f>
        <v>1</v>
      </c>
      <c r="E2861">
        <v>2</v>
      </c>
      <c r="F2861" s="19">
        <v>12</v>
      </c>
      <c r="G2861" t="s">
        <v>4</v>
      </c>
      <c r="H2861" s="5">
        <v>1</v>
      </c>
      <c r="I2861" t="s">
        <v>535</v>
      </c>
      <c r="J2861" s="15" t="str">
        <f t="shared" si="141"/>
        <v>2-12D-1</v>
      </c>
      <c r="K2861">
        <f>INDEX(FamilyPlateData!I:I,MATCH(I2861,FamilyPlateData!H:H,0))</f>
        <v>3</v>
      </c>
      <c r="L2861" t="str">
        <f>INDEX(FamilyPlateData!J:J,MATCH(I2861,FamilyPlateData!H:H,0))</f>
        <v>n/a</v>
      </c>
      <c r="M2861">
        <v>0</v>
      </c>
      <c r="N2861">
        <v>1</v>
      </c>
      <c r="O2861">
        <f>IF(_xlfn.IFNA(INDEX(ShrinkageData!H:H,MATCH(J2861,ShrinkageData!H:H,0)), 0) = 0, 0, 1)</f>
        <v>0</v>
      </c>
      <c r="P2861">
        <v>1</v>
      </c>
      <c r="Q2861">
        <f t="shared" si="142"/>
        <v>0</v>
      </c>
      <c r="R2861" s="1">
        <v>43546</v>
      </c>
      <c r="S2861" s="16">
        <f t="shared" si="143"/>
        <v>109</v>
      </c>
      <c r="T2861" t="s">
        <v>920</v>
      </c>
    </row>
    <row r="2862" spans="1:20" hidden="1" x14ac:dyDescent="0.2">
      <c r="A2862" t="str">
        <f>INDEX(FamilyPlateData!$A:$A,MATCH($I2862,FamilyPlateData!$H:$H,0))</f>
        <v>F01M02</v>
      </c>
      <c r="B2862" t="str">
        <f>INDEX(FamilyPlateData!$C:$C,MATCH($I2862,FamilyPlateData!$H:$H,0))</f>
        <v>01</v>
      </c>
      <c r="C2862" t="str">
        <f>INDEX(FamilyPlateData!$D:$D,MATCH($I2862,FamilyPlateData!$H:$H,0))</f>
        <v>02</v>
      </c>
      <c r="D2862">
        <f>INDEX(FamilyPlateData!$B:$B,MATCH($I2862,FamilyPlateData!$H:$H,0))</f>
        <v>1</v>
      </c>
      <c r="E2862">
        <v>2</v>
      </c>
      <c r="F2862" s="19">
        <v>12</v>
      </c>
      <c r="G2862" t="s">
        <v>4</v>
      </c>
      <c r="H2862" s="5">
        <v>2</v>
      </c>
      <c r="I2862" t="s">
        <v>535</v>
      </c>
      <c r="J2862" s="15" t="str">
        <f t="shared" si="141"/>
        <v>2-12D-2</v>
      </c>
      <c r="K2862">
        <f>INDEX(FamilyPlateData!I:I,MATCH(I2862,FamilyPlateData!H:H,0))</f>
        <v>3</v>
      </c>
      <c r="L2862" t="str">
        <f>INDEX(FamilyPlateData!J:J,MATCH(I2862,FamilyPlateData!H:H,0))</f>
        <v>n/a</v>
      </c>
      <c r="M2862">
        <v>1</v>
      </c>
      <c r="N2862">
        <v>1</v>
      </c>
      <c r="O2862">
        <f>IF(_xlfn.IFNA(INDEX(ShrinkageData!H:H,MATCH(J2862,ShrinkageData!H:H,0)), 0) = 0, 0, 1)</f>
        <v>0</v>
      </c>
      <c r="P2862">
        <v>0</v>
      </c>
      <c r="Q2862">
        <f t="shared" si="142"/>
        <v>1</v>
      </c>
      <c r="R2862" s="1">
        <v>43546</v>
      </c>
      <c r="S2862" s="16">
        <f t="shared" si="143"/>
        <v>109</v>
      </c>
    </row>
    <row r="2863" spans="1:20" hidden="1" x14ac:dyDescent="0.2">
      <c r="A2863" t="str">
        <f>INDEX(FamilyPlateData!$A:$A,MATCH($I2863,FamilyPlateData!$H:$H,0))</f>
        <v>F01M02</v>
      </c>
      <c r="B2863" t="str">
        <f>INDEX(FamilyPlateData!$C:$C,MATCH($I2863,FamilyPlateData!$H:$H,0))</f>
        <v>01</v>
      </c>
      <c r="C2863" t="str">
        <f>INDEX(FamilyPlateData!$D:$D,MATCH($I2863,FamilyPlateData!$H:$H,0))</f>
        <v>02</v>
      </c>
      <c r="D2863">
        <f>INDEX(FamilyPlateData!$B:$B,MATCH($I2863,FamilyPlateData!$H:$H,0))</f>
        <v>1</v>
      </c>
      <c r="E2863">
        <v>2</v>
      </c>
      <c r="F2863" s="19">
        <v>12</v>
      </c>
      <c r="G2863" t="s">
        <v>4</v>
      </c>
      <c r="H2863" s="5">
        <v>3</v>
      </c>
      <c r="I2863" t="s">
        <v>535</v>
      </c>
      <c r="J2863" s="15" t="str">
        <f t="shared" si="141"/>
        <v>2-12D-3</v>
      </c>
      <c r="K2863">
        <f>INDEX(FamilyPlateData!I:I,MATCH(I2863,FamilyPlateData!H:H,0))</f>
        <v>3</v>
      </c>
      <c r="L2863" t="str">
        <f>INDEX(FamilyPlateData!J:J,MATCH(I2863,FamilyPlateData!H:H,0))</f>
        <v>n/a</v>
      </c>
      <c r="M2863">
        <v>0</v>
      </c>
      <c r="N2863">
        <v>0</v>
      </c>
      <c r="O2863">
        <f>IF(_xlfn.IFNA(INDEX(ShrinkageData!H:H,MATCH(J2863,ShrinkageData!H:H,0)), 0) = 0, 0, 1)</f>
        <v>0</v>
      </c>
      <c r="P2863">
        <v>0</v>
      </c>
      <c r="Q2863">
        <f t="shared" si="142"/>
        <v>0</v>
      </c>
      <c r="R2863" s="1" t="s">
        <v>921</v>
      </c>
      <c r="S2863" s="16">
        <f t="shared" si="143"/>
        <v>0</v>
      </c>
    </row>
    <row r="2864" spans="1:20" hidden="1" x14ac:dyDescent="0.2">
      <c r="A2864" t="str">
        <f>INDEX(FamilyPlateData!$A:$A,MATCH($I2864,FamilyPlateData!$H:$H,0))</f>
        <v>F01M02</v>
      </c>
      <c r="B2864" t="str">
        <f>INDEX(FamilyPlateData!$C:$C,MATCH($I2864,FamilyPlateData!$H:$H,0))</f>
        <v>01</v>
      </c>
      <c r="C2864" t="str">
        <f>INDEX(FamilyPlateData!$D:$D,MATCH($I2864,FamilyPlateData!$H:$H,0))</f>
        <v>02</v>
      </c>
      <c r="D2864">
        <f>INDEX(FamilyPlateData!$B:$B,MATCH($I2864,FamilyPlateData!$H:$H,0))</f>
        <v>1</v>
      </c>
      <c r="E2864">
        <v>2</v>
      </c>
      <c r="F2864" s="19">
        <v>12</v>
      </c>
      <c r="G2864" t="s">
        <v>4</v>
      </c>
      <c r="H2864" s="5">
        <v>4</v>
      </c>
      <c r="I2864" t="s">
        <v>535</v>
      </c>
      <c r="J2864" s="15" t="str">
        <f t="shared" si="141"/>
        <v>2-12D-4</v>
      </c>
      <c r="K2864">
        <f>INDEX(FamilyPlateData!I:I,MATCH(I2864,FamilyPlateData!H:H,0))</f>
        <v>3</v>
      </c>
      <c r="L2864" t="str">
        <f>INDEX(FamilyPlateData!J:J,MATCH(I2864,FamilyPlateData!H:H,0))</f>
        <v>n/a</v>
      </c>
      <c r="M2864">
        <v>0</v>
      </c>
      <c r="N2864">
        <v>1</v>
      </c>
      <c r="O2864">
        <f>IF(_xlfn.IFNA(INDEX(ShrinkageData!H:H,MATCH(J2864,ShrinkageData!H:H,0)), 0) = 0, 0, 1)</f>
        <v>0</v>
      </c>
      <c r="P2864">
        <v>1</v>
      </c>
      <c r="Q2864">
        <f t="shared" si="142"/>
        <v>0</v>
      </c>
      <c r="R2864" s="1">
        <v>43542</v>
      </c>
      <c r="S2864" s="16">
        <f t="shared" si="143"/>
        <v>105</v>
      </c>
      <c r="T2864" t="s">
        <v>920</v>
      </c>
    </row>
    <row r="2865" spans="1:19" hidden="1" x14ac:dyDescent="0.2">
      <c r="A2865" t="str">
        <f>INDEX(FamilyPlateData!$A:$A,MATCH($I2865,FamilyPlateData!$H:$H,0))</f>
        <v>F01M02</v>
      </c>
      <c r="B2865" t="str">
        <f>INDEX(FamilyPlateData!$C:$C,MATCH($I2865,FamilyPlateData!$H:$H,0))</f>
        <v>01</v>
      </c>
      <c r="C2865" t="str">
        <f>INDEX(FamilyPlateData!$D:$D,MATCH($I2865,FamilyPlateData!$H:$H,0))</f>
        <v>02</v>
      </c>
      <c r="D2865">
        <f>INDEX(FamilyPlateData!$B:$B,MATCH($I2865,FamilyPlateData!$H:$H,0))</f>
        <v>1</v>
      </c>
      <c r="E2865">
        <v>2</v>
      </c>
      <c r="F2865" s="19">
        <v>12</v>
      </c>
      <c r="G2865" t="s">
        <v>4</v>
      </c>
      <c r="H2865" s="5">
        <v>5</v>
      </c>
      <c r="I2865" t="s">
        <v>535</v>
      </c>
      <c r="J2865" s="15" t="str">
        <f t="shared" si="141"/>
        <v>2-12D-5</v>
      </c>
      <c r="K2865">
        <f>INDEX(FamilyPlateData!I:I,MATCH(I2865,FamilyPlateData!H:H,0))</f>
        <v>3</v>
      </c>
      <c r="L2865" t="str">
        <f>INDEX(FamilyPlateData!J:J,MATCH(I2865,FamilyPlateData!H:H,0))</f>
        <v>n/a</v>
      </c>
      <c r="M2865">
        <v>0</v>
      </c>
      <c r="N2865">
        <v>0</v>
      </c>
      <c r="O2865">
        <f>IF(_xlfn.IFNA(INDEX(ShrinkageData!H:H,MATCH(J2865,ShrinkageData!H:H,0)), 0) = 0, 0, 1)</f>
        <v>0</v>
      </c>
      <c r="P2865">
        <v>0</v>
      </c>
      <c r="Q2865">
        <f t="shared" si="142"/>
        <v>0</v>
      </c>
      <c r="R2865" s="1" t="s">
        <v>921</v>
      </c>
      <c r="S2865" s="16">
        <f t="shared" si="143"/>
        <v>0</v>
      </c>
    </row>
    <row r="2866" spans="1:19" hidden="1" x14ac:dyDescent="0.2">
      <c r="A2866" t="str">
        <f>INDEX(FamilyPlateData!$A:$A,MATCH($I2866,FamilyPlateData!$H:$H,0))</f>
        <v>F01M02</v>
      </c>
      <c r="B2866" t="str">
        <f>INDEX(FamilyPlateData!$C:$C,MATCH($I2866,FamilyPlateData!$H:$H,0))</f>
        <v>01</v>
      </c>
      <c r="C2866" t="str">
        <f>INDEX(FamilyPlateData!$D:$D,MATCH($I2866,FamilyPlateData!$H:$H,0))</f>
        <v>02</v>
      </c>
      <c r="D2866">
        <f>INDEX(FamilyPlateData!$B:$B,MATCH($I2866,FamilyPlateData!$H:$H,0))</f>
        <v>1</v>
      </c>
      <c r="E2866">
        <v>2</v>
      </c>
      <c r="F2866" s="19">
        <v>12</v>
      </c>
      <c r="G2866" t="s">
        <v>4</v>
      </c>
      <c r="H2866" s="5">
        <v>6</v>
      </c>
      <c r="I2866" t="s">
        <v>535</v>
      </c>
      <c r="J2866" s="15" t="str">
        <f t="shared" si="141"/>
        <v>2-12D-6</v>
      </c>
      <c r="K2866">
        <f>INDEX(FamilyPlateData!I:I,MATCH(I2866,FamilyPlateData!H:H,0))</f>
        <v>3</v>
      </c>
      <c r="L2866" t="str">
        <f>INDEX(FamilyPlateData!J:J,MATCH(I2866,FamilyPlateData!H:H,0))</f>
        <v>n/a</v>
      </c>
      <c r="M2866">
        <v>0</v>
      </c>
      <c r="N2866">
        <v>0</v>
      </c>
      <c r="O2866">
        <f>IF(_xlfn.IFNA(INDEX(ShrinkageData!H:H,MATCH(J2866,ShrinkageData!H:H,0)), 0) = 0, 0, 1)</f>
        <v>0</v>
      </c>
      <c r="P2866">
        <v>0</v>
      </c>
      <c r="Q2866">
        <f t="shared" si="142"/>
        <v>0</v>
      </c>
      <c r="R2866" s="1" t="s">
        <v>921</v>
      </c>
      <c r="S2866" s="16">
        <f t="shared" si="143"/>
        <v>0</v>
      </c>
    </row>
    <row r="2867" spans="1:19" hidden="1" x14ac:dyDescent="0.2">
      <c r="A2867" t="str">
        <f>INDEX(FamilyPlateData!$A:$A,MATCH($I2867,FamilyPlateData!$H:$H,0))</f>
        <v>F06M06</v>
      </c>
      <c r="B2867" t="str">
        <f>INDEX(FamilyPlateData!$C:$C,MATCH($I2867,FamilyPlateData!$H:$H,0))</f>
        <v>06</v>
      </c>
      <c r="C2867" t="str">
        <f>INDEX(FamilyPlateData!$D:$D,MATCH($I2867,FamilyPlateData!$H:$H,0))</f>
        <v>06</v>
      </c>
      <c r="D2867">
        <f>INDEX(FamilyPlateData!$B:$B,MATCH($I2867,FamilyPlateData!$H:$H,0))</f>
        <v>2</v>
      </c>
      <c r="E2867">
        <v>2</v>
      </c>
      <c r="F2867" s="19">
        <v>13</v>
      </c>
      <c r="G2867" t="s">
        <v>1</v>
      </c>
      <c r="H2867" s="5">
        <v>1</v>
      </c>
      <c r="I2867" t="s">
        <v>536</v>
      </c>
      <c r="J2867" s="15" t="str">
        <f t="shared" si="141"/>
        <v>2-13A-1</v>
      </c>
      <c r="K2867">
        <f>INDEX(FamilyPlateData!I:I,MATCH(I2867,FamilyPlateData!H:H,0))</f>
        <v>2</v>
      </c>
      <c r="L2867" t="str">
        <f>INDEX(FamilyPlateData!J:J,MATCH(I2867,FamilyPlateData!H:H,0))</f>
        <v>B2</v>
      </c>
      <c r="M2867">
        <v>1</v>
      </c>
      <c r="N2867">
        <v>1</v>
      </c>
      <c r="O2867">
        <f>IF(_xlfn.IFNA(INDEX(ShrinkageData!H:H,MATCH(J2867,ShrinkageData!H:H,0)), 0) = 0, 0, 1)</f>
        <v>0</v>
      </c>
      <c r="P2867">
        <v>0</v>
      </c>
      <c r="Q2867">
        <f t="shared" si="142"/>
        <v>1</v>
      </c>
      <c r="R2867" s="1">
        <v>43552</v>
      </c>
      <c r="S2867" s="16">
        <f t="shared" si="143"/>
        <v>115</v>
      </c>
    </row>
    <row r="2868" spans="1:19" hidden="1" x14ac:dyDescent="0.2">
      <c r="A2868" t="str">
        <f>INDEX(FamilyPlateData!$A:$A,MATCH($I2868,FamilyPlateData!$H:$H,0))</f>
        <v>F06M06</v>
      </c>
      <c r="B2868" t="str">
        <f>INDEX(FamilyPlateData!$C:$C,MATCH($I2868,FamilyPlateData!$H:$H,0))</f>
        <v>06</v>
      </c>
      <c r="C2868" t="str">
        <f>INDEX(FamilyPlateData!$D:$D,MATCH($I2868,FamilyPlateData!$H:$H,0))</f>
        <v>06</v>
      </c>
      <c r="D2868">
        <f>INDEX(FamilyPlateData!$B:$B,MATCH($I2868,FamilyPlateData!$H:$H,0))</f>
        <v>2</v>
      </c>
      <c r="E2868">
        <v>2</v>
      </c>
      <c r="F2868" s="19">
        <v>13</v>
      </c>
      <c r="G2868" t="s">
        <v>1</v>
      </c>
      <c r="H2868" s="5">
        <v>2</v>
      </c>
      <c r="I2868" t="s">
        <v>536</v>
      </c>
      <c r="J2868" s="15" t="str">
        <f t="shared" si="141"/>
        <v>2-13A-2</v>
      </c>
      <c r="K2868">
        <f>INDEX(FamilyPlateData!I:I,MATCH(I2868,FamilyPlateData!H:H,0))</f>
        <v>2</v>
      </c>
      <c r="L2868" t="str">
        <f>INDEX(FamilyPlateData!J:J,MATCH(I2868,FamilyPlateData!H:H,0))</f>
        <v>B2</v>
      </c>
      <c r="M2868">
        <v>1</v>
      </c>
      <c r="N2868">
        <v>1</v>
      </c>
      <c r="O2868">
        <f>IF(_xlfn.IFNA(INDEX(ShrinkageData!H:H,MATCH(J2868,ShrinkageData!H:H,0)), 0) = 0, 0, 1)</f>
        <v>1</v>
      </c>
      <c r="P2868">
        <v>0</v>
      </c>
      <c r="Q2868">
        <f t="shared" si="142"/>
        <v>0</v>
      </c>
      <c r="R2868" s="1">
        <v>43542</v>
      </c>
      <c r="S2868" s="16">
        <f t="shared" si="143"/>
        <v>105</v>
      </c>
    </row>
    <row r="2869" spans="1:19" hidden="1" x14ac:dyDescent="0.2">
      <c r="A2869" t="str">
        <f>INDEX(FamilyPlateData!$A:$A,MATCH($I2869,FamilyPlateData!$H:$H,0))</f>
        <v>F06M06</v>
      </c>
      <c r="B2869" t="str">
        <f>INDEX(FamilyPlateData!$C:$C,MATCH($I2869,FamilyPlateData!$H:$H,0))</f>
        <v>06</v>
      </c>
      <c r="C2869" t="str">
        <f>INDEX(FamilyPlateData!$D:$D,MATCH($I2869,FamilyPlateData!$H:$H,0))</f>
        <v>06</v>
      </c>
      <c r="D2869">
        <f>INDEX(FamilyPlateData!$B:$B,MATCH($I2869,FamilyPlateData!$H:$H,0))</f>
        <v>2</v>
      </c>
      <c r="E2869">
        <v>2</v>
      </c>
      <c r="F2869" s="19">
        <v>13</v>
      </c>
      <c r="G2869" t="s">
        <v>1</v>
      </c>
      <c r="H2869" s="5">
        <v>3</v>
      </c>
      <c r="I2869" t="s">
        <v>536</v>
      </c>
      <c r="J2869" s="15" t="str">
        <f t="shared" si="141"/>
        <v>2-13A-3</v>
      </c>
      <c r="K2869">
        <f>INDEX(FamilyPlateData!I:I,MATCH(I2869,FamilyPlateData!H:H,0))</f>
        <v>2</v>
      </c>
      <c r="L2869" t="str">
        <f>INDEX(FamilyPlateData!J:J,MATCH(I2869,FamilyPlateData!H:H,0))</f>
        <v>B2</v>
      </c>
      <c r="M2869">
        <v>1</v>
      </c>
      <c r="N2869">
        <v>1</v>
      </c>
      <c r="O2869">
        <f>IF(_xlfn.IFNA(INDEX(ShrinkageData!H:H,MATCH(J2869,ShrinkageData!H:H,0)), 0) = 0, 0, 1)</f>
        <v>1</v>
      </c>
      <c r="P2869">
        <v>0</v>
      </c>
      <c r="Q2869">
        <f t="shared" si="142"/>
        <v>0</v>
      </c>
      <c r="R2869" s="1">
        <v>43540</v>
      </c>
      <c r="S2869" s="16">
        <f t="shared" si="143"/>
        <v>103</v>
      </c>
    </row>
    <row r="2870" spans="1:19" hidden="1" x14ac:dyDescent="0.2">
      <c r="A2870" t="str">
        <f>INDEX(FamilyPlateData!$A:$A,MATCH($I2870,FamilyPlateData!$H:$H,0))</f>
        <v>F06M06</v>
      </c>
      <c r="B2870" t="str">
        <f>INDEX(FamilyPlateData!$C:$C,MATCH($I2870,FamilyPlateData!$H:$H,0))</f>
        <v>06</v>
      </c>
      <c r="C2870" t="str">
        <f>INDEX(FamilyPlateData!$D:$D,MATCH($I2870,FamilyPlateData!$H:$H,0))</f>
        <v>06</v>
      </c>
      <c r="D2870">
        <f>INDEX(FamilyPlateData!$B:$B,MATCH($I2870,FamilyPlateData!$H:$H,0))</f>
        <v>2</v>
      </c>
      <c r="E2870">
        <v>2</v>
      </c>
      <c r="F2870" s="19">
        <v>13</v>
      </c>
      <c r="G2870" t="s">
        <v>1</v>
      </c>
      <c r="H2870" s="5">
        <v>4</v>
      </c>
      <c r="I2870" t="s">
        <v>536</v>
      </c>
      <c r="J2870" s="15" t="str">
        <f t="shared" si="141"/>
        <v>2-13A-4</v>
      </c>
      <c r="K2870">
        <f>INDEX(FamilyPlateData!I:I,MATCH(I2870,FamilyPlateData!H:H,0))</f>
        <v>2</v>
      </c>
      <c r="L2870" t="str">
        <f>INDEX(FamilyPlateData!J:J,MATCH(I2870,FamilyPlateData!H:H,0))</f>
        <v>B2</v>
      </c>
      <c r="M2870">
        <v>1</v>
      </c>
      <c r="N2870">
        <v>1</v>
      </c>
      <c r="O2870">
        <f>IF(_xlfn.IFNA(INDEX(ShrinkageData!H:H,MATCH(J2870,ShrinkageData!H:H,0)), 0) = 0, 0, 1)</f>
        <v>1</v>
      </c>
      <c r="P2870">
        <v>0</v>
      </c>
      <c r="Q2870">
        <f t="shared" si="142"/>
        <v>0</v>
      </c>
      <c r="R2870" s="1">
        <v>43542</v>
      </c>
      <c r="S2870" s="16">
        <f t="shared" si="143"/>
        <v>105</v>
      </c>
    </row>
    <row r="2871" spans="1:19" hidden="1" x14ac:dyDescent="0.2">
      <c r="A2871" t="str">
        <f>INDEX(FamilyPlateData!$A:$A,MATCH($I2871,FamilyPlateData!$H:$H,0))</f>
        <v>F06M06</v>
      </c>
      <c r="B2871" t="str">
        <f>INDEX(FamilyPlateData!$C:$C,MATCH($I2871,FamilyPlateData!$H:$H,0))</f>
        <v>06</v>
      </c>
      <c r="C2871" t="str">
        <f>INDEX(FamilyPlateData!$D:$D,MATCH($I2871,FamilyPlateData!$H:$H,0))</f>
        <v>06</v>
      </c>
      <c r="D2871">
        <f>INDEX(FamilyPlateData!$B:$B,MATCH($I2871,FamilyPlateData!$H:$H,0))</f>
        <v>2</v>
      </c>
      <c r="E2871">
        <v>2</v>
      </c>
      <c r="F2871" s="19">
        <v>13</v>
      </c>
      <c r="G2871" t="s">
        <v>1</v>
      </c>
      <c r="H2871" s="5">
        <v>5</v>
      </c>
      <c r="I2871" t="s">
        <v>536</v>
      </c>
      <c r="J2871" s="15" t="str">
        <f t="shared" si="141"/>
        <v>2-13A-5</v>
      </c>
      <c r="K2871">
        <f>INDEX(FamilyPlateData!I:I,MATCH(I2871,FamilyPlateData!H:H,0))</f>
        <v>2</v>
      </c>
      <c r="L2871" t="str">
        <f>INDEX(FamilyPlateData!J:J,MATCH(I2871,FamilyPlateData!H:H,0))</f>
        <v>B2</v>
      </c>
      <c r="M2871">
        <v>1</v>
      </c>
      <c r="N2871">
        <v>1</v>
      </c>
      <c r="O2871">
        <f>IF(_xlfn.IFNA(INDEX(ShrinkageData!H:H,MATCH(J2871,ShrinkageData!H:H,0)), 0) = 0, 0, 1)</f>
        <v>0</v>
      </c>
      <c r="P2871">
        <v>0</v>
      </c>
      <c r="Q2871">
        <f t="shared" si="142"/>
        <v>1</v>
      </c>
      <c r="R2871" s="1">
        <v>43552</v>
      </c>
      <c r="S2871" s="16">
        <f t="shared" si="143"/>
        <v>115</v>
      </c>
    </row>
    <row r="2872" spans="1:19" hidden="1" x14ac:dyDescent="0.2">
      <c r="A2872" t="str">
        <f>INDEX(FamilyPlateData!$A:$A,MATCH($I2872,FamilyPlateData!$H:$H,0))</f>
        <v>F06M06</v>
      </c>
      <c r="B2872" t="str">
        <f>INDEX(FamilyPlateData!$C:$C,MATCH($I2872,FamilyPlateData!$H:$H,0))</f>
        <v>06</v>
      </c>
      <c r="C2872" t="str">
        <f>INDEX(FamilyPlateData!$D:$D,MATCH($I2872,FamilyPlateData!$H:$H,0))</f>
        <v>06</v>
      </c>
      <c r="D2872">
        <f>INDEX(FamilyPlateData!$B:$B,MATCH($I2872,FamilyPlateData!$H:$H,0))</f>
        <v>2</v>
      </c>
      <c r="E2872">
        <v>2</v>
      </c>
      <c r="F2872" s="19">
        <v>13</v>
      </c>
      <c r="G2872" t="s">
        <v>1</v>
      </c>
      <c r="H2872" s="5">
        <v>6</v>
      </c>
      <c r="I2872" t="s">
        <v>536</v>
      </c>
      <c r="J2872" s="15" t="str">
        <f t="shared" si="141"/>
        <v>2-13A-6</v>
      </c>
      <c r="K2872">
        <f>INDEX(FamilyPlateData!I:I,MATCH(I2872,FamilyPlateData!H:H,0))</f>
        <v>2</v>
      </c>
      <c r="L2872" t="str">
        <f>INDEX(FamilyPlateData!J:J,MATCH(I2872,FamilyPlateData!H:H,0))</f>
        <v>B2</v>
      </c>
      <c r="M2872">
        <v>1</v>
      </c>
      <c r="N2872">
        <v>1</v>
      </c>
      <c r="O2872">
        <f>IF(_xlfn.IFNA(INDEX(ShrinkageData!H:H,MATCH(J2872,ShrinkageData!H:H,0)), 0) = 0, 0, 1)</f>
        <v>0</v>
      </c>
      <c r="P2872">
        <v>0</v>
      </c>
      <c r="Q2872">
        <f t="shared" si="142"/>
        <v>1</v>
      </c>
      <c r="R2872" s="1">
        <v>43544</v>
      </c>
      <c r="S2872" s="16">
        <f t="shared" si="143"/>
        <v>107</v>
      </c>
    </row>
    <row r="2873" spans="1:19" hidden="1" x14ac:dyDescent="0.2">
      <c r="A2873" t="str">
        <f>INDEX(FamilyPlateData!$A:$A,MATCH($I2873,FamilyPlateData!$H:$H,0))</f>
        <v>F06M06</v>
      </c>
      <c r="B2873" t="str">
        <f>INDEX(FamilyPlateData!$C:$C,MATCH($I2873,FamilyPlateData!$H:$H,0))</f>
        <v>06</v>
      </c>
      <c r="C2873" t="str">
        <f>INDEX(FamilyPlateData!$D:$D,MATCH($I2873,FamilyPlateData!$H:$H,0))</f>
        <v>06</v>
      </c>
      <c r="D2873">
        <f>INDEX(FamilyPlateData!$B:$B,MATCH($I2873,FamilyPlateData!$H:$H,0))</f>
        <v>2</v>
      </c>
      <c r="E2873">
        <v>2</v>
      </c>
      <c r="F2873" s="19">
        <v>13</v>
      </c>
      <c r="G2873" t="s">
        <v>2</v>
      </c>
      <c r="H2873" s="5">
        <v>1</v>
      </c>
      <c r="I2873" t="s">
        <v>537</v>
      </c>
      <c r="J2873" s="15" t="str">
        <f t="shared" si="141"/>
        <v>2-13B-1</v>
      </c>
      <c r="K2873">
        <f>INDEX(FamilyPlateData!I:I,MATCH(I2873,FamilyPlateData!H:H,0))</f>
        <v>2</v>
      </c>
      <c r="L2873" t="str">
        <f>INDEX(FamilyPlateData!J:J,MATCH(I2873,FamilyPlateData!H:H,0))</f>
        <v>B2</v>
      </c>
      <c r="M2873">
        <v>1</v>
      </c>
      <c r="N2873">
        <v>1</v>
      </c>
      <c r="O2873">
        <f>IF(_xlfn.IFNA(INDEX(ShrinkageData!H:H,MATCH(J2873,ShrinkageData!H:H,0)), 0) = 0, 0, 1)</f>
        <v>0</v>
      </c>
      <c r="P2873">
        <v>0</v>
      </c>
      <c r="Q2873">
        <f t="shared" si="142"/>
        <v>1</v>
      </c>
      <c r="R2873" s="1">
        <v>43552</v>
      </c>
      <c r="S2873" s="16">
        <f t="shared" si="143"/>
        <v>115</v>
      </c>
    </row>
    <row r="2874" spans="1:19" hidden="1" x14ac:dyDescent="0.2">
      <c r="A2874" t="str">
        <f>INDEX(FamilyPlateData!$A:$A,MATCH($I2874,FamilyPlateData!$H:$H,0))</f>
        <v>F06M06</v>
      </c>
      <c r="B2874" t="str">
        <f>INDEX(FamilyPlateData!$C:$C,MATCH($I2874,FamilyPlateData!$H:$H,0))</f>
        <v>06</v>
      </c>
      <c r="C2874" t="str">
        <f>INDEX(FamilyPlateData!$D:$D,MATCH($I2874,FamilyPlateData!$H:$H,0))</f>
        <v>06</v>
      </c>
      <c r="D2874">
        <f>INDEX(FamilyPlateData!$B:$B,MATCH($I2874,FamilyPlateData!$H:$H,0))</f>
        <v>2</v>
      </c>
      <c r="E2874">
        <v>2</v>
      </c>
      <c r="F2874" s="19">
        <v>13</v>
      </c>
      <c r="G2874" t="s">
        <v>2</v>
      </c>
      <c r="H2874" s="5">
        <v>2</v>
      </c>
      <c r="I2874" t="s">
        <v>537</v>
      </c>
      <c r="J2874" s="15" t="str">
        <f t="shared" si="141"/>
        <v>2-13B-2</v>
      </c>
      <c r="K2874">
        <f>INDEX(FamilyPlateData!I:I,MATCH(I2874,FamilyPlateData!H:H,0))</f>
        <v>2</v>
      </c>
      <c r="L2874" t="str">
        <f>INDEX(FamilyPlateData!J:J,MATCH(I2874,FamilyPlateData!H:H,0))</f>
        <v>B2</v>
      </c>
      <c r="M2874">
        <v>1</v>
      </c>
      <c r="N2874">
        <v>1</v>
      </c>
      <c r="O2874">
        <f>IF(_xlfn.IFNA(INDEX(ShrinkageData!H:H,MATCH(J2874,ShrinkageData!H:H,0)), 0) = 0, 0, 1)</f>
        <v>1</v>
      </c>
      <c r="P2874">
        <v>0</v>
      </c>
      <c r="Q2874">
        <f t="shared" si="142"/>
        <v>0</v>
      </c>
      <c r="R2874" s="1">
        <v>43534</v>
      </c>
      <c r="S2874" s="16">
        <f t="shared" si="143"/>
        <v>97</v>
      </c>
    </row>
    <row r="2875" spans="1:19" hidden="1" x14ac:dyDescent="0.2">
      <c r="A2875" t="str">
        <f>INDEX(FamilyPlateData!$A:$A,MATCH($I2875,FamilyPlateData!$H:$H,0))</f>
        <v>F06M06</v>
      </c>
      <c r="B2875" t="str">
        <f>INDEX(FamilyPlateData!$C:$C,MATCH($I2875,FamilyPlateData!$H:$H,0))</f>
        <v>06</v>
      </c>
      <c r="C2875" t="str">
        <f>INDEX(FamilyPlateData!$D:$D,MATCH($I2875,FamilyPlateData!$H:$H,0))</f>
        <v>06</v>
      </c>
      <c r="D2875">
        <f>INDEX(FamilyPlateData!$B:$B,MATCH($I2875,FamilyPlateData!$H:$H,0))</f>
        <v>2</v>
      </c>
      <c r="E2875">
        <v>2</v>
      </c>
      <c r="F2875" s="19">
        <v>13</v>
      </c>
      <c r="G2875" t="s">
        <v>2</v>
      </c>
      <c r="H2875" s="5">
        <v>3</v>
      </c>
      <c r="I2875" t="s">
        <v>537</v>
      </c>
      <c r="J2875" s="15" t="str">
        <f t="shared" si="141"/>
        <v>2-13B-3</v>
      </c>
      <c r="K2875">
        <f>INDEX(FamilyPlateData!I:I,MATCH(I2875,FamilyPlateData!H:H,0))</f>
        <v>2</v>
      </c>
      <c r="L2875" t="str">
        <f>INDEX(FamilyPlateData!J:J,MATCH(I2875,FamilyPlateData!H:H,0))</f>
        <v>B2</v>
      </c>
      <c r="M2875">
        <v>1</v>
      </c>
      <c r="N2875">
        <v>1</v>
      </c>
      <c r="O2875">
        <f>IF(_xlfn.IFNA(INDEX(ShrinkageData!H:H,MATCH(J2875,ShrinkageData!H:H,0)), 0) = 0, 0, 1)</f>
        <v>1</v>
      </c>
      <c r="P2875">
        <v>0</v>
      </c>
      <c r="Q2875">
        <f t="shared" si="142"/>
        <v>0</v>
      </c>
      <c r="R2875" s="1">
        <v>43532</v>
      </c>
      <c r="S2875" s="16">
        <f t="shared" si="143"/>
        <v>95</v>
      </c>
    </row>
    <row r="2876" spans="1:19" hidden="1" x14ac:dyDescent="0.2">
      <c r="A2876" t="str">
        <f>INDEX(FamilyPlateData!$A:$A,MATCH($I2876,FamilyPlateData!$H:$H,0))</f>
        <v>F06M06</v>
      </c>
      <c r="B2876" t="str">
        <f>INDEX(FamilyPlateData!$C:$C,MATCH($I2876,FamilyPlateData!$H:$H,0))</f>
        <v>06</v>
      </c>
      <c r="C2876" t="str">
        <f>INDEX(FamilyPlateData!$D:$D,MATCH($I2876,FamilyPlateData!$H:$H,0))</f>
        <v>06</v>
      </c>
      <c r="D2876">
        <f>INDEX(FamilyPlateData!$B:$B,MATCH($I2876,FamilyPlateData!$H:$H,0))</f>
        <v>2</v>
      </c>
      <c r="E2876">
        <v>2</v>
      </c>
      <c r="F2876" s="19">
        <v>13</v>
      </c>
      <c r="G2876" t="s">
        <v>2</v>
      </c>
      <c r="H2876" s="5">
        <v>4</v>
      </c>
      <c r="I2876" t="s">
        <v>537</v>
      </c>
      <c r="J2876" s="15" t="str">
        <f t="shared" si="141"/>
        <v>2-13B-4</v>
      </c>
      <c r="K2876">
        <f>INDEX(FamilyPlateData!I:I,MATCH(I2876,FamilyPlateData!H:H,0))</f>
        <v>2</v>
      </c>
      <c r="L2876" t="str">
        <f>INDEX(FamilyPlateData!J:J,MATCH(I2876,FamilyPlateData!H:H,0))</f>
        <v>B2</v>
      </c>
      <c r="M2876">
        <v>0</v>
      </c>
      <c r="N2876">
        <v>0</v>
      </c>
      <c r="O2876">
        <f>IF(_xlfn.IFNA(INDEX(ShrinkageData!H:H,MATCH(J2876,ShrinkageData!H:H,0)), 0) = 0, 0, 1)</f>
        <v>0</v>
      </c>
      <c r="P2876">
        <v>0</v>
      </c>
      <c r="Q2876">
        <f t="shared" si="142"/>
        <v>0</v>
      </c>
      <c r="R2876" s="1" t="s">
        <v>921</v>
      </c>
      <c r="S2876" s="16">
        <f t="shared" si="143"/>
        <v>0</v>
      </c>
    </row>
    <row r="2877" spans="1:19" hidden="1" x14ac:dyDescent="0.2">
      <c r="A2877" t="str">
        <f>INDEX(FamilyPlateData!$A:$A,MATCH($I2877,FamilyPlateData!$H:$H,0))</f>
        <v>F06M06</v>
      </c>
      <c r="B2877" t="str">
        <f>INDEX(FamilyPlateData!$C:$C,MATCH($I2877,FamilyPlateData!$H:$H,0))</f>
        <v>06</v>
      </c>
      <c r="C2877" t="str">
        <f>INDEX(FamilyPlateData!$D:$D,MATCH($I2877,FamilyPlateData!$H:$H,0))</f>
        <v>06</v>
      </c>
      <c r="D2877">
        <f>INDEX(FamilyPlateData!$B:$B,MATCH($I2877,FamilyPlateData!$H:$H,0))</f>
        <v>2</v>
      </c>
      <c r="E2877">
        <v>2</v>
      </c>
      <c r="F2877" s="19">
        <v>13</v>
      </c>
      <c r="G2877" t="s">
        <v>2</v>
      </c>
      <c r="H2877" s="5">
        <v>5</v>
      </c>
      <c r="I2877" t="s">
        <v>537</v>
      </c>
      <c r="J2877" s="15" t="str">
        <f t="shared" si="141"/>
        <v>2-13B-5</v>
      </c>
      <c r="K2877">
        <f>INDEX(FamilyPlateData!I:I,MATCH(I2877,FamilyPlateData!H:H,0))</f>
        <v>2</v>
      </c>
      <c r="L2877" t="str">
        <f>INDEX(FamilyPlateData!J:J,MATCH(I2877,FamilyPlateData!H:H,0))</f>
        <v>B2</v>
      </c>
      <c r="M2877">
        <v>1</v>
      </c>
      <c r="N2877">
        <v>1</v>
      </c>
      <c r="O2877">
        <f>IF(_xlfn.IFNA(INDEX(ShrinkageData!H:H,MATCH(J2877,ShrinkageData!H:H,0)), 0) = 0, 0, 1)</f>
        <v>1</v>
      </c>
      <c r="P2877">
        <v>0</v>
      </c>
      <c r="Q2877">
        <f t="shared" si="142"/>
        <v>0</v>
      </c>
      <c r="R2877" s="1">
        <v>43534</v>
      </c>
      <c r="S2877" s="16">
        <f t="shared" si="143"/>
        <v>97</v>
      </c>
    </row>
    <row r="2878" spans="1:19" hidden="1" x14ac:dyDescent="0.2">
      <c r="A2878" t="str">
        <f>INDEX(FamilyPlateData!$A:$A,MATCH($I2878,FamilyPlateData!$H:$H,0))</f>
        <v>F06M06</v>
      </c>
      <c r="B2878" t="str">
        <f>INDEX(FamilyPlateData!$C:$C,MATCH($I2878,FamilyPlateData!$H:$H,0))</f>
        <v>06</v>
      </c>
      <c r="C2878" t="str">
        <f>INDEX(FamilyPlateData!$D:$D,MATCH($I2878,FamilyPlateData!$H:$H,0))</f>
        <v>06</v>
      </c>
      <c r="D2878">
        <f>INDEX(FamilyPlateData!$B:$B,MATCH($I2878,FamilyPlateData!$H:$H,0))</f>
        <v>2</v>
      </c>
      <c r="E2878">
        <v>2</v>
      </c>
      <c r="F2878" s="19">
        <v>13</v>
      </c>
      <c r="G2878" t="s">
        <v>2</v>
      </c>
      <c r="H2878" s="5">
        <v>6</v>
      </c>
      <c r="I2878" t="s">
        <v>537</v>
      </c>
      <c r="J2878" s="15" t="str">
        <f t="shared" si="141"/>
        <v>2-13B-6</v>
      </c>
      <c r="K2878">
        <f>INDEX(FamilyPlateData!I:I,MATCH(I2878,FamilyPlateData!H:H,0))</f>
        <v>2</v>
      </c>
      <c r="L2878" t="str">
        <f>INDEX(FamilyPlateData!J:J,MATCH(I2878,FamilyPlateData!H:H,0))</f>
        <v>B2</v>
      </c>
      <c r="M2878">
        <v>1</v>
      </c>
      <c r="N2878">
        <v>1</v>
      </c>
      <c r="O2878">
        <f>IF(_xlfn.IFNA(INDEX(ShrinkageData!H:H,MATCH(J2878,ShrinkageData!H:H,0)), 0) = 0, 0, 1)</f>
        <v>0</v>
      </c>
      <c r="P2878">
        <v>0</v>
      </c>
      <c r="Q2878">
        <f t="shared" si="142"/>
        <v>1</v>
      </c>
      <c r="R2878" s="1">
        <v>43548</v>
      </c>
      <c r="S2878" s="16">
        <f t="shared" si="143"/>
        <v>111</v>
      </c>
    </row>
    <row r="2879" spans="1:19" hidden="1" x14ac:dyDescent="0.2">
      <c r="A2879" t="str">
        <f>INDEX(FamilyPlateData!$A:$A,MATCH($I2879,FamilyPlateData!$H:$H,0))</f>
        <v>F10M14</v>
      </c>
      <c r="B2879" t="str">
        <f>INDEX(FamilyPlateData!$C:$C,MATCH($I2879,FamilyPlateData!$H:$H,0))</f>
        <v>10</v>
      </c>
      <c r="C2879" t="str">
        <f>INDEX(FamilyPlateData!$D:$D,MATCH($I2879,FamilyPlateData!$H:$H,0))</f>
        <v>14</v>
      </c>
      <c r="D2879">
        <f>INDEX(FamilyPlateData!$B:$B,MATCH($I2879,FamilyPlateData!$H:$H,0))</f>
        <v>4</v>
      </c>
      <c r="E2879">
        <v>2</v>
      </c>
      <c r="F2879" s="19">
        <v>13</v>
      </c>
      <c r="G2879" t="s">
        <v>3</v>
      </c>
      <c r="H2879" s="5">
        <v>1</v>
      </c>
      <c r="I2879" t="s">
        <v>538</v>
      </c>
      <c r="J2879" s="15" t="str">
        <f t="shared" si="141"/>
        <v>2-13C-1</v>
      </c>
      <c r="K2879">
        <f>INDEX(FamilyPlateData!I:I,MATCH(I2879,FamilyPlateData!H:H,0))</f>
        <v>2</v>
      </c>
      <c r="L2879" t="str">
        <f>INDEX(FamilyPlateData!J:J,MATCH(I2879,FamilyPlateData!H:H,0))</f>
        <v>B3</v>
      </c>
      <c r="M2879">
        <v>1</v>
      </c>
      <c r="N2879">
        <v>1</v>
      </c>
      <c r="O2879">
        <f>IF(_xlfn.IFNA(INDEX(ShrinkageData!H:H,MATCH(J2879,ShrinkageData!H:H,0)), 0) = 0, 0, 1)</f>
        <v>0</v>
      </c>
      <c r="P2879">
        <v>0</v>
      </c>
      <c r="Q2879">
        <f t="shared" si="142"/>
        <v>1</v>
      </c>
      <c r="R2879" s="1">
        <v>43548</v>
      </c>
      <c r="S2879" s="16">
        <f t="shared" si="143"/>
        <v>111</v>
      </c>
    </row>
    <row r="2880" spans="1:19" hidden="1" x14ac:dyDescent="0.2">
      <c r="A2880" t="str">
        <f>INDEX(FamilyPlateData!$A:$A,MATCH($I2880,FamilyPlateData!$H:$H,0))</f>
        <v>F10M14</v>
      </c>
      <c r="B2880" t="str">
        <f>INDEX(FamilyPlateData!$C:$C,MATCH($I2880,FamilyPlateData!$H:$H,0))</f>
        <v>10</v>
      </c>
      <c r="C2880" t="str">
        <f>INDEX(FamilyPlateData!$D:$D,MATCH($I2880,FamilyPlateData!$H:$H,0))</f>
        <v>14</v>
      </c>
      <c r="D2880">
        <f>INDEX(FamilyPlateData!$B:$B,MATCH($I2880,FamilyPlateData!$H:$H,0))</f>
        <v>4</v>
      </c>
      <c r="E2880">
        <v>2</v>
      </c>
      <c r="F2880" s="19">
        <v>13</v>
      </c>
      <c r="G2880" t="s">
        <v>3</v>
      </c>
      <c r="H2880" s="5">
        <v>2</v>
      </c>
      <c r="I2880" t="s">
        <v>538</v>
      </c>
      <c r="J2880" s="15" t="str">
        <f t="shared" ref="J2880:J2942" si="144">CONCATENATE(I2880,"-",H2880)</f>
        <v>2-13C-2</v>
      </c>
      <c r="K2880">
        <f>INDEX(FamilyPlateData!I:I,MATCH(I2880,FamilyPlateData!H:H,0))</f>
        <v>2</v>
      </c>
      <c r="L2880" t="str">
        <f>INDEX(FamilyPlateData!J:J,MATCH(I2880,FamilyPlateData!H:H,0))</f>
        <v>B3</v>
      </c>
      <c r="M2880">
        <v>1</v>
      </c>
      <c r="N2880">
        <v>1</v>
      </c>
      <c r="O2880">
        <f>IF(_xlfn.IFNA(INDEX(ShrinkageData!H:H,MATCH(J2880,ShrinkageData!H:H,0)), 0) = 0, 0, 1)</f>
        <v>0</v>
      </c>
      <c r="P2880">
        <v>0</v>
      </c>
      <c r="Q2880">
        <f t="shared" si="142"/>
        <v>1</v>
      </c>
      <c r="R2880" s="1">
        <v>43548</v>
      </c>
      <c r="S2880" s="16">
        <f t="shared" si="143"/>
        <v>111</v>
      </c>
    </row>
    <row r="2881" spans="1:19" hidden="1" x14ac:dyDescent="0.2">
      <c r="A2881" t="str">
        <f>INDEX(FamilyPlateData!$A:$A,MATCH($I2881,FamilyPlateData!$H:$H,0))</f>
        <v>F10M14</v>
      </c>
      <c r="B2881" t="str">
        <f>INDEX(FamilyPlateData!$C:$C,MATCH($I2881,FamilyPlateData!$H:$H,0))</f>
        <v>10</v>
      </c>
      <c r="C2881" t="str">
        <f>INDEX(FamilyPlateData!$D:$D,MATCH($I2881,FamilyPlateData!$H:$H,0))</f>
        <v>14</v>
      </c>
      <c r="D2881">
        <f>INDEX(FamilyPlateData!$B:$B,MATCH($I2881,FamilyPlateData!$H:$H,0))</f>
        <v>4</v>
      </c>
      <c r="E2881">
        <v>2</v>
      </c>
      <c r="F2881" s="19">
        <v>13</v>
      </c>
      <c r="G2881" t="s">
        <v>3</v>
      </c>
      <c r="H2881" s="5">
        <v>3</v>
      </c>
      <c r="I2881" t="s">
        <v>538</v>
      </c>
      <c r="J2881" s="15" t="str">
        <f t="shared" si="144"/>
        <v>2-13C-3</v>
      </c>
      <c r="K2881">
        <f>INDEX(FamilyPlateData!I:I,MATCH(I2881,FamilyPlateData!H:H,0))</f>
        <v>2</v>
      </c>
      <c r="L2881" t="str">
        <f>INDEX(FamilyPlateData!J:J,MATCH(I2881,FamilyPlateData!H:H,0))</f>
        <v>B3</v>
      </c>
      <c r="M2881">
        <v>1</v>
      </c>
      <c r="N2881">
        <v>1</v>
      </c>
      <c r="O2881">
        <f>IF(_xlfn.IFNA(INDEX(ShrinkageData!H:H,MATCH(J2881,ShrinkageData!H:H,0)), 0) = 0, 0, 1)</f>
        <v>1</v>
      </c>
      <c r="P2881">
        <v>0</v>
      </c>
      <c r="Q2881">
        <f t="shared" si="142"/>
        <v>0</v>
      </c>
      <c r="R2881" s="1">
        <v>43540</v>
      </c>
      <c r="S2881" s="16">
        <f t="shared" si="143"/>
        <v>103</v>
      </c>
    </row>
    <row r="2882" spans="1:19" hidden="1" x14ac:dyDescent="0.2">
      <c r="A2882" t="str">
        <f>INDEX(FamilyPlateData!$A:$A,MATCH($I2882,FamilyPlateData!$H:$H,0))</f>
        <v>F10M14</v>
      </c>
      <c r="B2882" t="str">
        <f>INDEX(FamilyPlateData!$C:$C,MATCH($I2882,FamilyPlateData!$H:$H,0))</f>
        <v>10</v>
      </c>
      <c r="C2882" t="str">
        <f>INDEX(FamilyPlateData!$D:$D,MATCH($I2882,FamilyPlateData!$H:$H,0))</f>
        <v>14</v>
      </c>
      <c r="D2882">
        <f>INDEX(FamilyPlateData!$B:$B,MATCH($I2882,FamilyPlateData!$H:$H,0))</f>
        <v>4</v>
      </c>
      <c r="E2882">
        <v>2</v>
      </c>
      <c r="F2882" s="19">
        <v>13</v>
      </c>
      <c r="G2882" t="s">
        <v>3</v>
      </c>
      <c r="H2882" s="5">
        <v>4</v>
      </c>
      <c r="I2882" t="s">
        <v>538</v>
      </c>
      <c r="J2882" s="15" t="str">
        <f t="shared" si="144"/>
        <v>2-13C-4</v>
      </c>
      <c r="K2882">
        <f>INDEX(FamilyPlateData!I:I,MATCH(I2882,FamilyPlateData!H:H,0))</f>
        <v>2</v>
      </c>
      <c r="L2882" t="str">
        <f>INDEX(FamilyPlateData!J:J,MATCH(I2882,FamilyPlateData!H:H,0))</f>
        <v>B3</v>
      </c>
      <c r="M2882">
        <v>1</v>
      </c>
      <c r="N2882">
        <v>1</v>
      </c>
      <c r="O2882">
        <f>IF(_xlfn.IFNA(INDEX(ShrinkageData!H:H,MATCH(J2882,ShrinkageData!H:H,0)), 0) = 0, 0, 1)</f>
        <v>0</v>
      </c>
      <c r="P2882">
        <v>0</v>
      </c>
      <c r="Q2882">
        <f t="shared" si="142"/>
        <v>1</v>
      </c>
      <c r="R2882" s="1">
        <v>43548</v>
      </c>
      <c r="S2882" s="16">
        <f t="shared" si="143"/>
        <v>111</v>
      </c>
    </row>
    <row r="2883" spans="1:19" hidden="1" x14ac:dyDescent="0.2">
      <c r="A2883" t="str">
        <f>INDEX(FamilyPlateData!$A:$A,MATCH($I2883,FamilyPlateData!$H:$H,0))</f>
        <v>F10M14</v>
      </c>
      <c r="B2883" t="str">
        <f>INDEX(FamilyPlateData!$C:$C,MATCH($I2883,FamilyPlateData!$H:$H,0))</f>
        <v>10</v>
      </c>
      <c r="C2883" t="str">
        <f>INDEX(FamilyPlateData!$D:$D,MATCH($I2883,FamilyPlateData!$H:$H,0))</f>
        <v>14</v>
      </c>
      <c r="D2883">
        <f>INDEX(FamilyPlateData!$B:$B,MATCH($I2883,FamilyPlateData!$H:$H,0))</f>
        <v>4</v>
      </c>
      <c r="E2883">
        <v>2</v>
      </c>
      <c r="F2883" s="19">
        <v>13</v>
      </c>
      <c r="G2883" t="s">
        <v>3</v>
      </c>
      <c r="H2883" s="5">
        <v>5</v>
      </c>
      <c r="I2883" t="s">
        <v>538</v>
      </c>
      <c r="J2883" s="15" t="str">
        <f t="shared" si="144"/>
        <v>2-13C-5</v>
      </c>
      <c r="K2883">
        <f>INDEX(FamilyPlateData!I:I,MATCH(I2883,FamilyPlateData!H:H,0))</f>
        <v>2</v>
      </c>
      <c r="L2883" t="str">
        <f>INDEX(FamilyPlateData!J:J,MATCH(I2883,FamilyPlateData!H:H,0))</f>
        <v>B3</v>
      </c>
      <c r="M2883">
        <v>1</v>
      </c>
      <c r="N2883">
        <v>1</v>
      </c>
      <c r="O2883">
        <f>IF(_xlfn.IFNA(INDEX(ShrinkageData!H:H,MATCH(J2883,ShrinkageData!H:H,0)), 0) = 0, 0, 1)</f>
        <v>1</v>
      </c>
      <c r="P2883">
        <v>0</v>
      </c>
      <c r="Q2883">
        <f t="shared" ref="Q2883:Q2946" si="145">IF(AND(M2883=1,N2883=1,O2883=0,P2883=0),1,0)</f>
        <v>0</v>
      </c>
      <c r="R2883" s="1">
        <v>43540</v>
      </c>
      <c r="S2883" s="16">
        <f t="shared" ref="S2883:S2946" si="146">IF(AND(R2883 &lt;&gt; "", R2883 &lt;&gt; "n/a"), R2883-DATE(2018,12,3), 0)</f>
        <v>103</v>
      </c>
    </row>
    <row r="2884" spans="1:19" hidden="1" x14ac:dyDescent="0.2">
      <c r="A2884" t="str">
        <f>INDEX(FamilyPlateData!$A:$A,MATCH($I2884,FamilyPlateData!$H:$H,0))</f>
        <v>F10M14</v>
      </c>
      <c r="B2884" t="str">
        <f>INDEX(FamilyPlateData!$C:$C,MATCH($I2884,FamilyPlateData!$H:$H,0))</f>
        <v>10</v>
      </c>
      <c r="C2884" t="str">
        <f>INDEX(FamilyPlateData!$D:$D,MATCH($I2884,FamilyPlateData!$H:$H,0))</f>
        <v>14</v>
      </c>
      <c r="D2884">
        <f>INDEX(FamilyPlateData!$B:$B,MATCH($I2884,FamilyPlateData!$H:$H,0))</f>
        <v>4</v>
      </c>
      <c r="E2884">
        <v>2</v>
      </c>
      <c r="F2884" s="19">
        <v>13</v>
      </c>
      <c r="G2884" t="s">
        <v>3</v>
      </c>
      <c r="H2884" s="5">
        <v>6</v>
      </c>
      <c r="I2884" t="s">
        <v>538</v>
      </c>
      <c r="J2884" s="15" t="str">
        <f t="shared" si="144"/>
        <v>2-13C-6</v>
      </c>
      <c r="K2884">
        <f>INDEX(FamilyPlateData!I:I,MATCH(I2884,FamilyPlateData!H:H,0))</f>
        <v>2</v>
      </c>
      <c r="L2884" t="str">
        <f>INDEX(FamilyPlateData!J:J,MATCH(I2884,FamilyPlateData!H:H,0))</f>
        <v>B3</v>
      </c>
      <c r="M2884">
        <v>1</v>
      </c>
      <c r="N2884">
        <v>1</v>
      </c>
      <c r="O2884">
        <f>IF(_xlfn.IFNA(INDEX(ShrinkageData!H:H,MATCH(J2884,ShrinkageData!H:H,0)), 0) = 0, 0, 1)</f>
        <v>0</v>
      </c>
      <c r="P2884">
        <v>0</v>
      </c>
      <c r="Q2884">
        <f t="shared" si="145"/>
        <v>1</v>
      </c>
      <c r="R2884" s="1">
        <v>43542</v>
      </c>
      <c r="S2884" s="16">
        <f t="shared" si="146"/>
        <v>105</v>
      </c>
    </row>
    <row r="2885" spans="1:19" hidden="1" x14ac:dyDescent="0.2">
      <c r="A2885" t="str">
        <f>INDEX(FamilyPlateData!$A:$A,MATCH($I2885,FamilyPlateData!$H:$H,0))</f>
        <v>F10M14</v>
      </c>
      <c r="B2885" t="str">
        <f>INDEX(FamilyPlateData!$C:$C,MATCH($I2885,FamilyPlateData!$H:$H,0))</f>
        <v>10</v>
      </c>
      <c r="C2885" t="str">
        <f>INDEX(FamilyPlateData!$D:$D,MATCH($I2885,FamilyPlateData!$H:$H,0))</f>
        <v>14</v>
      </c>
      <c r="D2885">
        <f>INDEX(FamilyPlateData!$B:$B,MATCH($I2885,FamilyPlateData!$H:$H,0))</f>
        <v>4</v>
      </c>
      <c r="E2885">
        <v>2</v>
      </c>
      <c r="F2885" s="19">
        <v>13</v>
      </c>
      <c r="G2885" t="s">
        <v>4</v>
      </c>
      <c r="H2885" s="5">
        <v>1</v>
      </c>
      <c r="I2885" t="s">
        <v>539</v>
      </c>
      <c r="J2885" s="15" t="str">
        <f t="shared" si="144"/>
        <v>2-13D-1</v>
      </c>
      <c r="K2885">
        <f>INDEX(FamilyPlateData!I:I,MATCH(I2885,FamilyPlateData!H:H,0))</f>
        <v>2</v>
      </c>
      <c r="L2885" t="str">
        <f>INDEX(FamilyPlateData!J:J,MATCH(I2885,FamilyPlateData!H:H,0))</f>
        <v>B3</v>
      </c>
      <c r="M2885">
        <v>1</v>
      </c>
      <c r="N2885">
        <v>1</v>
      </c>
      <c r="O2885">
        <f>IF(_xlfn.IFNA(INDEX(ShrinkageData!H:H,MATCH(J2885,ShrinkageData!H:H,0)), 0) = 0, 0, 1)</f>
        <v>0</v>
      </c>
      <c r="P2885">
        <v>0</v>
      </c>
      <c r="Q2885">
        <f t="shared" si="145"/>
        <v>1</v>
      </c>
      <c r="R2885" s="1">
        <v>43546</v>
      </c>
      <c r="S2885" s="16">
        <f t="shared" si="146"/>
        <v>109</v>
      </c>
    </row>
    <row r="2886" spans="1:19" hidden="1" x14ac:dyDescent="0.2">
      <c r="A2886" t="str">
        <f>INDEX(FamilyPlateData!$A:$A,MATCH($I2886,FamilyPlateData!$H:$H,0))</f>
        <v>F10M14</v>
      </c>
      <c r="B2886" t="str">
        <f>INDEX(FamilyPlateData!$C:$C,MATCH($I2886,FamilyPlateData!$H:$H,0))</f>
        <v>10</v>
      </c>
      <c r="C2886" t="str">
        <f>INDEX(FamilyPlateData!$D:$D,MATCH($I2886,FamilyPlateData!$H:$H,0))</f>
        <v>14</v>
      </c>
      <c r="D2886">
        <f>INDEX(FamilyPlateData!$B:$B,MATCH($I2886,FamilyPlateData!$H:$H,0))</f>
        <v>4</v>
      </c>
      <c r="E2886">
        <v>2</v>
      </c>
      <c r="F2886" s="19">
        <v>13</v>
      </c>
      <c r="G2886" t="s">
        <v>4</v>
      </c>
      <c r="H2886" s="5">
        <v>2</v>
      </c>
      <c r="I2886" t="s">
        <v>539</v>
      </c>
      <c r="J2886" s="15" t="str">
        <f t="shared" si="144"/>
        <v>2-13D-2</v>
      </c>
      <c r="K2886">
        <f>INDEX(FamilyPlateData!I:I,MATCH(I2886,FamilyPlateData!H:H,0))</f>
        <v>2</v>
      </c>
      <c r="L2886" t="str">
        <f>INDEX(FamilyPlateData!J:J,MATCH(I2886,FamilyPlateData!H:H,0))</f>
        <v>B3</v>
      </c>
      <c r="M2886">
        <v>1</v>
      </c>
      <c r="N2886">
        <v>1</v>
      </c>
      <c r="O2886">
        <f>IF(_xlfn.IFNA(INDEX(ShrinkageData!H:H,MATCH(J2886,ShrinkageData!H:H,0)), 0) = 0, 0, 1)</f>
        <v>0</v>
      </c>
      <c r="P2886">
        <v>0</v>
      </c>
      <c r="Q2886">
        <f t="shared" si="145"/>
        <v>1</v>
      </c>
      <c r="R2886" s="1">
        <v>43542</v>
      </c>
      <c r="S2886" s="16">
        <f t="shared" si="146"/>
        <v>105</v>
      </c>
    </row>
    <row r="2887" spans="1:19" hidden="1" x14ac:dyDescent="0.2">
      <c r="A2887" t="str">
        <f>INDEX(FamilyPlateData!$A:$A,MATCH($I2887,FamilyPlateData!$H:$H,0))</f>
        <v>F10M14</v>
      </c>
      <c r="B2887" t="str">
        <f>INDEX(FamilyPlateData!$C:$C,MATCH($I2887,FamilyPlateData!$H:$H,0))</f>
        <v>10</v>
      </c>
      <c r="C2887" t="str">
        <f>INDEX(FamilyPlateData!$D:$D,MATCH($I2887,FamilyPlateData!$H:$H,0))</f>
        <v>14</v>
      </c>
      <c r="D2887">
        <f>INDEX(FamilyPlateData!$B:$B,MATCH($I2887,FamilyPlateData!$H:$H,0))</f>
        <v>4</v>
      </c>
      <c r="E2887">
        <v>2</v>
      </c>
      <c r="F2887" s="19">
        <v>13</v>
      </c>
      <c r="G2887" t="s">
        <v>4</v>
      </c>
      <c r="H2887" s="5">
        <v>3</v>
      </c>
      <c r="I2887" t="s">
        <v>539</v>
      </c>
      <c r="J2887" s="15" t="str">
        <f t="shared" si="144"/>
        <v>2-13D-3</v>
      </c>
      <c r="K2887">
        <f>INDEX(FamilyPlateData!I:I,MATCH(I2887,FamilyPlateData!H:H,0))</f>
        <v>2</v>
      </c>
      <c r="L2887" t="str">
        <f>INDEX(FamilyPlateData!J:J,MATCH(I2887,FamilyPlateData!H:H,0))</f>
        <v>B3</v>
      </c>
      <c r="M2887">
        <v>1</v>
      </c>
      <c r="N2887">
        <v>1</v>
      </c>
      <c r="O2887">
        <f>IF(_xlfn.IFNA(INDEX(ShrinkageData!H:H,MATCH(J2887,ShrinkageData!H:H,0)), 0) = 0, 0, 1)</f>
        <v>1</v>
      </c>
      <c r="P2887">
        <v>0</v>
      </c>
      <c r="Q2887">
        <f t="shared" si="145"/>
        <v>0</v>
      </c>
      <c r="R2887" s="1">
        <v>43540</v>
      </c>
      <c r="S2887" s="16">
        <f t="shared" si="146"/>
        <v>103</v>
      </c>
    </row>
    <row r="2888" spans="1:19" hidden="1" x14ac:dyDescent="0.2">
      <c r="A2888" t="str">
        <f>INDEX(FamilyPlateData!$A:$A,MATCH($I2888,FamilyPlateData!$H:$H,0))</f>
        <v>F10M14</v>
      </c>
      <c r="B2888" t="str">
        <f>INDEX(FamilyPlateData!$C:$C,MATCH($I2888,FamilyPlateData!$H:$H,0))</f>
        <v>10</v>
      </c>
      <c r="C2888" t="str">
        <f>INDEX(FamilyPlateData!$D:$D,MATCH($I2888,FamilyPlateData!$H:$H,0))</f>
        <v>14</v>
      </c>
      <c r="D2888">
        <f>INDEX(FamilyPlateData!$B:$B,MATCH($I2888,FamilyPlateData!$H:$H,0))</f>
        <v>4</v>
      </c>
      <c r="E2888">
        <v>2</v>
      </c>
      <c r="F2888" s="19">
        <v>13</v>
      </c>
      <c r="G2888" t="s">
        <v>4</v>
      </c>
      <c r="H2888" s="5">
        <v>4</v>
      </c>
      <c r="I2888" t="s">
        <v>539</v>
      </c>
      <c r="J2888" s="15" t="str">
        <f t="shared" si="144"/>
        <v>2-13D-4</v>
      </c>
      <c r="K2888">
        <f>INDEX(FamilyPlateData!I:I,MATCH(I2888,FamilyPlateData!H:H,0))</f>
        <v>2</v>
      </c>
      <c r="L2888" t="str">
        <f>INDEX(FamilyPlateData!J:J,MATCH(I2888,FamilyPlateData!H:H,0))</f>
        <v>B3</v>
      </c>
      <c r="M2888">
        <v>1</v>
      </c>
      <c r="N2888">
        <v>1</v>
      </c>
      <c r="O2888">
        <f>IF(_xlfn.IFNA(INDEX(ShrinkageData!H:H,MATCH(J2888,ShrinkageData!H:H,0)), 0) = 0, 0, 1)</f>
        <v>0</v>
      </c>
      <c r="P2888">
        <v>0</v>
      </c>
      <c r="Q2888">
        <f t="shared" si="145"/>
        <v>1</v>
      </c>
      <c r="R2888" s="1">
        <v>43546</v>
      </c>
      <c r="S2888" s="16">
        <f t="shared" si="146"/>
        <v>109</v>
      </c>
    </row>
    <row r="2889" spans="1:19" hidden="1" x14ac:dyDescent="0.2">
      <c r="A2889" t="str">
        <f>INDEX(FamilyPlateData!$A:$A,MATCH($I2889,FamilyPlateData!$H:$H,0))</f>
        <v>F10M14</v>
      </c>
      <c r="B2889" t="str">
        <f>INDEX(FamilyPlateData!$C:$C,MATCH($I2889,FamilyPlateData!$H:$H,0))</f>
        <v>10</v>
      </c>
      <c r="C2889" t="str">
        <f>INDEX(FamilyPlateData!$D:$D,MATCH($I2889,FamilyPlateData!$H:$H,0))</f>
        <v>14</v>
      </c>
      <c r="D2889">
        <f>INDEX(FamilyPlateData!$B:$B,MATCH($I2889,FamilyPlateData!$H:$H,0))</f>
        <v>4</v>
      </c>
      <c r="E2889">
        <v>2</v>
      </c>
      <c r="F2889" s="19">
        <v>13</v>
      </c>
      <c r="G2889" t="s">
        <v>4</v>
      </c>
      <c r="H2889" s="5">
        <v>5</v>
      </c>
      <c r="I2889" t="s">
        <v>539</v>
      </c>
      <c r="J2889" s="15" t="str">
        <f t="shared" si="144"/>
        <v>2-13D-5</v>
      </c>
      <c r="K2889">
        <f>INDEX(FamilyPlateData!I:I,MATCH(I2889,FamilyPlateData!H:H,0))</f>
        <v>2</v>
      </c>
      <c r="L2889" t="str">
        <f>INDEX(FamilyPlateData!J:J,MATCH(I2889,FamilyPlateData!H:H,0))</f>
        <v>B3</v>
      </c>
      <c r="M2889">
        <v>1</v>
      </c>
      <c r="N2889">
        <v>1</v>
      </c>
      <c r="O2889">
        <f>IF(_xlfn.IFNA(INDEX(ShrinkageData!H:H,MATCH(J2889,ShrinkageData!H:H,0)), 0) = 0, 0, 1)</f>
        <v>1</v>
      </c>
      <c r="P2889">
        <v>0</v>
      </c>
      <c r="Q2889">
        <f t="shared" si="145"/>
        <v>0</v>
      </c>
      <c r="R2889" s="1">
        <v>43540</v>
      </c>
      <c r="S2889" s="16">
        <f t="shared" si="146"/>
        <v>103</v>
      </c>
    </row>
    <row r="2890" spans="1:19" hidden="1" x14ac:dyDescent="0.2">
      <c r="A2890" t="str">
        <f>INDEX(FamilyPlateData!$A:$A,MATCH($I2890,FamilyPlateData!$H:$H,0))</f>
        <v>F10M14</v>
      </c>
      <c r="B2890" t="str">
        <f>INDEX(FamilyPlateData!$C:$C,MATCH($I2890,FamilyPlateData!$H:$H,0))</f>
        <v>10</v>
      </c>
      <c r="C2890" t="str">
        <f>INDEX(FamilyPlateData!$D:$D,MATCH($I2890,FamilyPlateData!$H:$H,0))</f>
        <v>14</v>
      </c>
      <c r="D2890">
        <f>INDEX(FamilyPlateData!$B:$B,MATCH($I2890,FamilyPlateData!$H:$H,0))</f>
        <v>4</v>
      </c>
      <c r="E2890">
        <v>2</v>
      </c>
      <c r="F2890" s="19">
        <v>13</v>
      </c>
      <c r="G2890" t="s">
        <v>4</v>
      </c>
      <c r="H2890" s="5">
        <v>6</v>
      </c>
      <c r="I2890" t="s">
        <v>539</v>
      </c>
      <c r="J2890" s="15" t="str">
        <f t="shared" si="144"/>
        <v>2-13D-6</v>
      </c>
      <c r="K2890">
        <f>INDEX(FamilyPlateData!I:I,MATCH(I2890,FamilyPlateData!H:H,0))</f>
        <v>2</v>
      </c>
      <c r="L2890" t="str">
        <f>INDEX(FamilyPlateData!J:J,MATCH(I2890,FamilyPlateData!H:H,0))</f>
        <v>B3</v>
      </c>
      <c r="M2890">
        <v>1</v>
      </c>
      <c r="N2890">
        <v>1</v>
      </c>
      <c r="O2890">
        <f>IF(_xlfn.IFNA(INDEX(ShrinkageData!H:H,MATCH(J2890,ShrinkageData!H:H,0)), 0) = 0, 0, 1)</f>
        <v>1</v>
      </c>
      <c r="P2890">
        <v>0</v>
      </c>
      <c r="Q2890">
        <f t="shared" si="145"/>
        <v>0</v>
      </c>
      <c r="R2890" s="1">
        <v>43540</v>
      </c>
      <c r="S2890" s="16">
        <f t="shared" si="146"/>
        <v>103</v>
      </c>
    </row>
    <row r="2891" spans="1:19" hidden="1" x14ac:dyDescent="0.2">
      <c r="A2891" t="str">
        <f>INDEX(FamilyPlateData!$A:$A,MATCH($I2891,FamilyPlateData!$H:$H,0))</f>
        <v>F11M14</v>
      </c>
      <c r="B2891" t="str">
        <f>INDEX(FamilyPlateData!$C:$C,MATCH($I2891,FamilyPlateData!$H:$H,0))</f>
        <v>11</v>
      </c>
      <c r="C2891" t="str">
        <f>INDEX(FamilyPlateData!$D:$D,MATCH($I2891,FamilyPlateData!$H:$H,0))</f>
        <v>14</v>
      </c>
      <c r="D2891">
        <f>INDEX(FamilyPlateData!$B:$B,MATCH($I2891,FamilyPlateData!$H:$H,0))</f>
        <v>4</v>
      </c>
      <c r="E2891">
        <v>2</v>
      </c>
      <c r="F2891" s="19">
        <v>14</v>
      </c>
      <c r="G2891" t="s">
        <v>1</v>
      </c>
      <c r="H2891" s="5">
        <v>1</v>
      </c>
      <c r="I2891" t="s">
        <v>540</v>
      </c>
      <c r="J2891" s="15" t="str">
        <f t="shared" si="144"/>
        <v>2-14A-1</v>
      </c>
      <c r="K2891">
        <f>INDEX(FamilyPlateData!I:I,MATCH(I2891,FamilyPlateData!H:H,0))</f>
        <v>2</v>
      </c>
      <c r="L2891" t="str">
        <f>INDEX(FamilyPlateData!J:J,MATCH(I2891,FamilyPlateData!H:H,0))</f>
        <v>B1</v>
      </c>
      <c r="M2891">
        <v>1</v>
      </c>
      <c r="N2891">
        <v>1</v>
      </c>
      <c r="O2891">
        <f>IF(_xlfn.IFNA(INDEX(ShrinkageData!H:H,MATCH(J2891,ShrinkageData!H:H,0)), 0) = 0, 0, 1)</f>
        <v>1</v>
      </c>
      <c r="P2891">
        <v>0</v>
      </c>
      <c r="Q2891">
        <f t="shared" si="145"/>
        <v>0</v>
      </c>
      <c r="R2891" s="1">
        <v>43529</v>
      </c>
      <c r="S2891" s="16">
        <f t="shared" si="146"/>
        <v>92</v>
      </c>
    </row>
    <row r="2892" spans="1:19" hidden="1" x14ac:dyDescent="0.2">
      <c r="A2892" t="str">
        <f>INDEX(FamilyPlateData!$A:$A,MATCH($I2892,FamilyPlateData!$H:$H,0))</f>
        <v>F11M14</v>
      </c>
      <c r="B2892" t="str">
        <f>INDEX(FamilyPlateData!$C:$C,MATCH($I2892,FamilyPlateData!$H:$H,0))</f>
        <v>11</v>
      </c>
      <c r="C2892" t="str">
        <f>INDEX(FamilyPlateData!$D:$D,MATCH($I2892,FamilyPlateData!$H:$H,0))</f>
        <v>14</v>
      </c>
      <c r="D2892">
        <f>INDEX(FamilyPlateData!$B:$B,MATCH($I2892,FamilyPlateData!$H:$H,0))</f>
        <v>4</v>
      </c>
      <c r="E2892">
        <v>2</v>
      </c>
      <c r="F2892" s="19">
        <v>14</v>
      </c>
      <c r="G2892" t="s">
        <v>1</v>
      </c>
      <c r="H2892" s="5">
        <v>2</v>
      </c>
      <c r="I2892" t="s">
        <v>540</v>
      </c>
      <c r="J2892" s="15" t="str">
        <f t="shared" si="144"/>
        <v>2-14A-2</v>
      </c>
      <c r="K2892">
        <f>INDEX(FamilyPlateData!I:I,MATCH(I2892,FamilyPlateData!H:H,0))</f>
        <v>2</v>
      </c>
      <c r="L2892" t="str">
        <f>INDEX(FamilyPlateData!J:J,MATCH(I2892,FamilyPlateData!H:H,0))</f>
        <v>B1</v>
      </c>
      <c r="M2892">
        <v>1</v>
      </c>
      <c r="N2892">
        <v>1</v>
      </c>
      <c r="O2892">
        <f>IF(_xlfn.IFNA(INDEX(ShrinkageData!H:H,MATCH(J2892,ShrinkageData!H:H,0)), 0) = 0, 0, 1)</f>
        <v>1</v>
      </c>
      <c r="P2892">
        <v>0</v>
      </c>
      <c r="Q2892">
        <f t="shared" si="145"/>
        <v>0</v>
      </c>
      <c r="R2892" s="1">
        <v>43540</v>
      </c>
      <c r="S2892" s="16">
        <f t="shared" si="146"/>
        <v>103</v>
      </c>
    </row>
    <row r="2893" spans="1:19" hidden="1" x14ac:dyDescent="0.2">
      <c r="A2893" t="str">
        <f>INDEX(FamilyPlateData!$A:$A,MATCH($I2893,FamilyPlateData!$H:$H,0))</f>
        <v>F11M14</v>
      </c>
      <c r="B2893" t="str">
        <f>INDEX(FamilyPlateData!$C:$C,MATCH($I2893,FamilyPlateData!$H:$H,0))</f>
        <v>11</v>
      </c>
      <c r="C2893" t="str">
        <f>INDEX(FamilyPlateData!$D:$D,MATCH($I2893,FamilyPlateData!$H:$H,0))</f>
        <v>14</v>
      </c>
      <c r="D2893">
        <f>INDEX(FamilyPlateData!$B:$B,MATCH($I2893,FamilyPlateData!$H:$H,0))</f>
        <v>4</v>
      </c>
      <c r="E2893">
        <v>2</v>
      </c>
      <c r="F2893" s="19">
        <v>14</v>
      </c>
      <c r="G2893" t="s">
        <v>1</v>
      </c>
      <c r="H2893" s="5">
        <v>3</v>
      </c>
      <c r="I2893" t="s">
        <v>540</v>
      </c>
      <c r="J2893" s="15" t="str">
        <f t="shared" si="144"/>
        <v>2-14A-3</v>
      </c>
      <c r="K2893">
        <f>INDEX(FamilyPlateData!I:I,MATCH(I2893,FamilyPlateData!H:H,0))</f>
        <v>2</v>
      </c>
      <c r="L2893" t="str">
        <f>INDEX(FamilyPlateData!J:J,MATCH(I2893,FamilyPlateData!H:H,0))</f>
        <v>B1</v>
      </c>
      <c r="M2893">
        <v>1</v>
      </c>
      <c r="N2893">
        <v>1</v>
      </c>
      <c r="O2893">
        <f>IF(_xlfn.IFNA(INDEX(ShrinkageData!H:H,MATCH(J2893,ShrinkageData!H:H,0)), 0) = 0, 0, 1)</f>
        <v>0</v>
      </c>
      <c r="P2893">
        <v>0</v>
      </c>
      <c r="Q2893">
        <f t="shared" si="145"/>
        <v>1</v>
      </c>
      <c r="R2893" s="1">
        <v>43550</v>
      </c>
      <c r="S2893" s="16">
        <f t="shared" si="146"/>
        <v>113</v>
      </c>
    </row>
    <row r="2894" spans="1:19" hidden="1" x14ac:dyDescent="0.2">
      <c r="A2894" t="str">
        <f>INDEX(FamilyPlateData!$A:$A,MATCH($I2894,FamilyPlateData!$H:$H,0))</f>
        <v>F11M14</v>
      </c>
      <c r="B2894" t="str">
        <f>INDEX(FamilyPlateData!$C:$C,MATCH($I2894,FamilyPlateData!$H:$H,0))</f>
        <v>11</v>
      </c>
      <c r="C2894" t="str">
        <f>INDEX(FamilyPlateData!$D:$D,MATCH($I2894,FamilyPlateData!$H:$H,0))</f>
        <v>14</v>
      </c>
      <c r="D2894">
        <f>INDEX(FamilyPlateData!$B:$B,MATCH($I2894,FamilyPlateData!$H:$H,0))</f>
        <v>4</v>
      </c>
      <c r="E2894">
        <v>2</v>
      </c>
      <c r="F2894" s="19">
        <v>14</v>
      </c>
      <c r="G2894" t="s">
        <v>1</v>
      </c>
      <c r="H2894" s="5">
        <v>4</v>
      </c>
      <c r="I2894" t="s">
        <v>540</v>
      </c>
      <c r="J2894" s="15" t="str">
        <f t="shared" si="144"/>
        <v>2-14A-4</v>
      </c>
      <c r="K2894">
        <f>INDEX(FamilyPlateData!I:I,MATCH(I2894,FamilyPlateData!H:H,0))</f>
        <v>2</v>
      </c>
      <c r="L2894" t="str">
        <f>INDEX(FamilyPlateData!J:J,MATCH(I2894,FamilyPlateData!H:H,0))</f>
        <v>B1</v>
      </c>
      <c r="M2894">
        <v>1</v>
      </c>
      <c r="N2894">
        <v>1</v>
      </c>
      <c r="O2894">
        <f>IF(_xlfn.IFNA(INDEX(ShrinkageData!H:H,MATCH(J2894,ShrinkageData!H:H,0)), 0) = 0, 0, 1)</f>
        <v>0</v>
      </c>
      <c r="P2894">
        <v>0</v>
      </c>
      <c r="Q2894">
        <f t="shared" si="145"/>
        <v>1</v>
      </c>
      <c r="R2894" s="1">
        <v>43546</v>
      </c>
      <c r="S2894" s="16">
        <f t="shared" si="146"/>
        <v>109</v>
      </c>
    </row>
    <row r="2895" spans="1:19" hidden="1" x14ac:dyDescent="0.2">
      <c r="A2895" t="str">
        <f>INDEX(FamilyPlateData!$A:$A,MATCH($I2895,FamilyPlateData!$H:$H,0))</f>
        <v>F11M14</v>
      </c>
      <c r="B2895" t="str">
        <f>INDEX(FamilyPlateData!$C:$C,MATCH($I2895,FamilyPlateData!$H:$H,0))</f>
        <v>11</v>
      </c>
      <c r="C2895" t="str">
        <f>INDEX(FamilyPlateData!$D:$D,MATCH($I2895,FamilyPlateData!$H:$H,0))</f>
        <v>14</v>
      </c>
      <c r="D2895">
        <f>INDEX(FamilyPlateData!$B:$B,MATCH($I2895,FamilyPlateData!$H:$H,0))</f>
        <v>4</v>
      </c>
      <c r="E2895">
        <v>2</v>
      </c>
      <c r="F2895" s="19">
        <v>14</v>
      </c>
      <c r="G2895" t="s">
        <v>1</v>
      </c>
      <c r="H2895" s="5">
        <v>5</v>
      </c>
      <c r="I2895" t="s">
        <v>540</v>
      </c>
      <c r="J2895" s="15" t="str">
        <f t="shared" si="144"/>
        <v>2-14A-5</v>
      </c>
      <c r="K2895">
        <f>INDEX(FamilyPlateData!I:I,MATCH(I2895,FamilyPlateData!H:H,0))</f>
        <v>2</v>
      </c>
      <c r="L2895" t="str">
        <f>INDEX(FamilyPlateData!J:J,MATCH(I2895,FamilyPlateData!H:H,0))</f>
        <v>B1</v>
      </c>
      <c r="M2895">
        <v>1</v>
      </c>
      <c r="N2895">
        <v>1</v>
      </c>
      <c r="O2895">
        <f>IF(_xlfn.IFNA(INDEX(ShrinkageData!H:H,MATCH(J2895,ShrinkageData!H:H,0)), 0) = 0, 0, 1)</f>
        <v>0</v>
      </c>
      <c r="P2895">
        <v>0</v>
      </c>
      <c r="Q2895">
        <f t="shared" si="145"/>
        <v>1</v>
      </c>
      <c r="R2895" s="1">
        <v>43552</v>
      </c>
      <c r="S2895" s="16">
        <f t="shared" si="146"/>
        <v>115</v>
      </c>
    </row>
    <row r="2896" spans="1:19" hidden="1" x14ac:dyDescent="0.2">
      <c r="A2896" t="str">
        <f>INDEX(FamilyPlateData!$A:$A,MATCH($I2896,FamilyPlateData!$H:$H,0))</f>
        <v>F11M14</v>
      </c>
      <c r="B2896" t="str">
        <f>INDEX(FamilyPlateData!$C:$C,MATCH($I2896,FamilyPlateData!$H:$H,0))</f>
        <v>11</v>
      </c>
      <c r="C2896" t="str">
        <f>INDEX(FamilyPlateData!$D:$D,MATCH($I2896,FamilyPlateData!$H:$H,0))</f>
        <v>14</v>
      </c>
      <c r="D2896">
        <f>INDEX(FamilyPlateData!$B:$B,MATCH($I2896,FamilyPlateData!$H:$H,0))</f>
        <v>4</v>
      </c>
      <c r="E2896">
        <v>2</v>
      </c>
      <c r="F2896" s="19">
        <v>14</v>
      </c>
      <c r="G2896" t="s">
        <v>1</v>
      </c>
      <c r="H2896" s="5">
        <v>6</v>
      </c>
      <c r="I2896" t="s">
        <v>540</v>
      </c>
      <c r="J2896" s="15" t="str">
        <f t="shared" si="144"/>
        <v>2-14A-6</v>
      </c>
      <c r="K2896">
        <f>INDEX(FamilyPlateData!I:I,MATCH(I2896,FamilyPlateData!H:H,0))</f>
        <v>2</v>
      </c>
      <c r="L2896" t="str">
        <f>INDEX(FamilyPlateData!J:J,MATCH(I2896,FamilyPlateData!H:H,0))</f>
        <v>B1</v>
      </c>
      <c r="M2896">
        <v>1</v>
      </c>
      <c r="N2896">
        <v>1</v>
      </c>
      <c r="O2896">
        <f>IF(_xlfn.IFNA(INDEX(ShrinkageData!H:H,MATCH(J2896,ShrinkageData!H:H,0)), 0) = 0, 0, 1)</f>
        <v>1</v>
      </c>
      <c r="P2896">
        <v>0</v>
      </c>
      <c r="Q2896">
        <f t="shared" si="145"/>
        <v>0</v>
      </c>
      <c r="R2896" s="1">
        <v>43538</v>
      </c>
      <c r="S2896" s="16">
        <f t="shared" si="146"/>
        <v>101</v>
      </c>
    </row>
    <row r="2897" spans="1:20" hidden="1" x14ac:dyDescent="0.2">
      <c r="A2897" t="str">
        <f>INDEX(FamilyPlateData!$A:$A,MATCH($I2897,FamilyPlateData!$H:$H,0))</f>
        <v>F11M14</v>
      </c>
      <c r="B2897" t="str">
        <f>INDEX(FamilyPlateData!$C:$C,MATCH($I2897,FamilyPlateData!$H:$H,0))</f>
        <v>11</v>
      </c>
      <c r="C2897" t="str">
        <f>INDEX(FamilyPlateData!$D:$D,MATCH($I2897,FamilyPlateData!$H:$H,0))</f>
        <v>14</v>
      </c>
      <c r="D2897">
        <f>INDEX(FamilyPlateData!$B:$B,MATCH($I2897,FamilyPlateData!$H:$H,0))</f>
        <v>4</v>
      </c>
      <c r="E2897">
        <v>2</v>
      </c>
      <c r="F2897" s="19">
        <v>14</v>
      </c>
      <c r="G2897" t="s">
        <v>2</v>
      </c>
      <c r="H2897" s="5">
        <v>1</v>
      </c>
      <c r="I2897" t="s">
        <v>541</v>
      </c>
      <c r="J2897" s="15" t="str">
        <f t="shared" si="144"/>
        <v>2-14B-1</v>
      </c>
      <c r="K2897">
        <f>INDEX(FamilyPlateData!I:I,MATCH(I2897,FamilyPlateData!H:H,0))</f>
        <v>2</v>
      </c>
      <c r="L2897" t="str">
        <f>INDEX(FamilyPlateData!J:J,MATCH(I2897,FamilyPlateData!H:H,0))</f>
        <v>B1</v>
      </c>
      <c r="M2897">
        <v>1</v>
      </c>
      <c r="N2897">
        <v>1</v>
      </c>
      <c r="O2897">
        <f>IF(_xlfn.IFNA(INDEX(ShrinkageData!H:H,MATCH(J2897,ShrinkageData!H:H,0)), 0) = 0, 0, 1)</f>
        <v>0</v>
      </c>
      <c r="P2897">
        <v>0</v>
      </c>
      <c r="Q2897">
        <f t="shared" si="145"/>
        <v>1</v>
      </c>
      <c r="R2897" s="1">
        <v>43534</v>
      </c>
      <c r="S2897" s="16">
        <f t="shared" si="146"/>
        <v>97</v>
      </c>
    </row>
    <row r="2898" spans="1:20" hidden="1" x14ac:dyDescent="0.2">
      <c r="A2898" t="str">
        <f>INDEX(FamilyPlateData!$A:$A,MATCH($I2898,FamilyPlateData!$H:$H,0))</f>
        <v>F11M14</v>
      </c>
      <c r="B2898" t="str">
        <f>INDEX(FamilyPlateData!$C:$C,MATCH($I2898,FamilyPlateData!$H:$H,0))</f>
        <v>11</v>
      </c>
      <c r="C2898" t="str">
        <f>INDEX(FamilyPlateData!$D:$D,MATCH($I2898,FamilyPlateData!$H:$H,0))</f>
        <v>14</v>
      </c>
      <c r="D2898">
        <f>INDEX(FamilyPlateData!$B:$B,MATCH($I2898,FamilyPlateData!$H:$H,0))</f>
        <v>4</v>
      </c>
      <c r="E2898">
        <v>2</v>
      </c>
      <c r="F2898" s="19">
        <v>14</v>
      </c>
      <c r="G2898" t="s">
        <v>2</v>
      </c>
      <c r="H2898" s="5">
        <v>2</v>
      </c>
      <c r="I2898" t="s">
        <v>541</v>
      </c>
      <c r="J2898" s="15" t="str">
        <f t="shared" si="144"/>
        <v>2-14B-2</v>
      </c>
      <c r="K2898">
        <f>INDEX(FamilyPlateData!I:I,MATCH(I2898,FamilyPlateData!H:H,0))</f>
        <v>2</v>
      </c>
      <c r="L2898" t="str">
        <f>INDEX(FamilyPlateData!J:J,MATCH(I2898,FamilyPlateData!H:H,0))</f>
        <v>B1</v>
      </c>
      <c r="M2898">
        <v>1</v>
      </c>
      <c r="N2898">
        <v>1</v>
      </c>
      <c r="O2898">
        <f>IF(_xlfn.IFNA(INDEX(ShrinkageData!H:H,MATCH(J2898,ShrinkageData!H:H,0)), 0) = 0, 0, 1)</f>
        <v>0</v>
      </c>
      <c r="P2898">
        <v>0</v>
      </c>
      <c r="Q2898">
        <f t="shared" si="145"/>
        <v>1</v>
      </c>
      <c r="R2898" s="1">
        <v>43550</v>
      </c>
      <c r="S2898" s="16">
        <f t="shared" si="146"/>
        <v>113</v>
      </c>
    </row>
    <row r="2899" spans="1:20" hidden="1" x14ac:dyDescent="0.2">
      <c r="A2899" t="str">
        <f>INDEX(FamilyPlateData!$A:$A,MATCH($I2899,FamilyPlateData!$H:$H,0))</f>
        <v>F11M14</v>
      </c>
      <c r="B2899" t="str">
        <f>INDEX(FamilyPlateData!$C:$C,MATCH($I2899,FamilyPlateData!$H:$H,0))</f>
        <v>11</v>
      </c>
      <c r="C2899" t="str">
        <f>INDEX(FamilyPlateData!$D:$D,MATCH($I2899,FamilyPlateData!$H:$H,0))</f>
        <v>14</v>
      </c>
      <c r="D2899">
        <f>INDEX(FamilyPlateData!$B:$B,MATCH($I2899,FamilyPlateData!$H:$H,0))</f>
        <v>4</v>
      </c>
      <c r="E2899">
        <v>2</v>
      </c>
      <c r="F2899" s="19">
        <v>14</v>
      </c>
      <c r="G2899" t="s">
        <v>2</v>
      </c>
      <c r="H2899" s="5">
        <v>3</v>
      </c>
      <c r="I2899" t="s">
        <v>541</v>
      </c>
      <c r="J2899" s="15" t="str">
        <f t="shared" si="144"/>
        <v>2-14B-3</v>
      </c>
      <c r="K2899">
        <f>INDEX(FamilyPlateData!I:I,MATCH(I2899,FamilyPlateData!H:H,0))</f>
        <v>2</v>
      </c>
      <c r="L2899" t="str">
        <f>INDEX(FamilyPlateData!J:J,MATCH(I2899,FamilyPlateData!H:H,0))</f>
        <v>B1</v>
      </c>
      <c r="M2899">
        <v>1</v>
      </c>
      <c r="N2899">
        <v>1</v>
      </c>
      <c r="O2899">
        <f>IF(_xlfn.IFNA(INDEX(ShrinkageData!H:H,MATCH(J2899,ShrinkageData!H:H,0)), 0) = 0, 0, 1)</f>
        <v>1</v>
      </c>
      <c r="P2899">
        <v>0</v>
      </c>
      <c r="Q2899">
        <f t="shared" si="145"/>
        <v>0</v>
      </c>
      <c r="R2899" s="1">
        <v>43529</v>
      </c>
      <c r="S2899" s="16">
        <f t="shared" si="146"/>
        <v>92</v>
      </c>
    </row>
    <row r="2900" spans="1:20" hidden="1" x14ac:dyDescent="0.2">
      <c r="A2900" t="str">
        <f>INDEX(FamilyPlateData!$A:$A,MATCH($I2900,FamilyPlateData!$H:$H,0))</f>
        <v>F11M14</v>
      </c>
      <c r="B2900" t="str">
        <f>INDEX(FamilyPlateData!$C:$C,MATCH($I2900,FamilyPlateData!$H:$H,0))</f>
        <v>11</v>
      </c>
      <c r="C2900" t="str">
        <f>INDEX(FamilyPlateData!$D:$D,MATCH($I2900,FamilyPlateData!$H:$H,0))</f>
        <v>14</v>
      </c>
      <c r="D2900">
        <f>INDEX(FamilyPlateData!$B:$B,MATCH($I2900,FamilyPlateData!$H:$H,0))</f>
        <v>4</v>
      </c>
      <c r="E2900">
        <v>2</v>
      </c>
      <c r="F2900" s="19">
        <v>14</v>
      </c>
      <c r="G2900" t="s">
        <v>2</v>
      </c>
      <c r="H2900" s="5">
        <v>4</v>
      </c>
      <c r="I2900" t="s">
        <v>541</v>
      </c>
      <c r="J2900" s="15" t="str">
        <f t="shared" si="144"/>
        <v>2-14B-4</v>
      </c>
      <c r="K2900">
        <f>INDEX(FamilyPlateData!I:I,MATCH(I2900,FamilyPlateData!H:H,0))</f>
        <v>2</v>
      </c>
      <c r="L2900" t="str">
        <f>INDEX(FamilyPlateData!J:J,MATCH(I2900,FamilyPlateData!H:H,0))</f>
        <v>B1</v>
      </c>
      <c r="M2900">
        <v>1</v>
      </c>
      <c r="N2900">
        <v>1</v>
      </c>
      <c r="O2900">
        <f>IF(_xlfn.IFNA(INDEX(ShrinkageData!H:H,MATCH(J2900,ShrinkageData!H:H,0)), 0) = 0, 0, 1)</f>
        <v>1</v>
      </c>
      <c r="P2900">
        <v>0</v>
      </c>
      <c r="Q2900">
        <f t="shared" si="145"/>
        <v>0</v>
      </c>
      <c r="R2900" s="1">
        <v>43529</v>
      </c>
      <c r="S2900" s="16">
        <f t="shared" si="146"/>
        <v>92</v>
      </c>
    </row>
    <row r="2901" spans="1:20" hidden="1" x14ac:dyDescent="0.2">
      <c r="A2901" t="str">
        <f>INDEX(FamilyPlateData!$A:$A,MATCH($I2901,FamilyPlateData!$H:$H,0))</f>
        <v>F11M14</v>
      </c>
      <c r="B2901" t="str">
        <f>INDEX(FamilyPlateData!$C:$C,MATCH($I2901,FamilyPlateData!$H:$H,0))</f>
        <v>11</v>
      </c>
      <c r="C2901" t="str">
        <f>INDEX(FamilyPlateData!$D:$D,MATCH($I2901,FamilyPlateData!$H:$H,0))</f>
        <v>14</v>
      </c>
      <c r="D2901">
        <f>INDEX(FamilyPlateData!$B:$B,MATCH($I2901,FamilyPlateData!$H:$H,0))</f>
        <v>4</v>
      </c>
      <c r="E2901">
        <v>2</v>
      </c>
      <c r="F2901" s="19">
        <v>14</v>
      </c>
      <c r="G2901" t="s">
        <v>2</v>
      </c>
      <c r="H2901" s="5">
        <v>5</v>
      </c>
      <c r="I2901" t="s">
        <v>541</v>
      </c>
      <c r="J2901" s="15" t="str">
        <f t="shared" si="144"/>
        <v>2-14B-5</v>
      </c>
      <c r="K2901">
        <f>INDEX(FamilyPlateData!I:I,MATCH(I2901,FamilyPlateData!H:H,0))</f>
        <v>2</v>
      </c>
      <c r="L2901" t="str">
        <f>INDEX(FamilyPlateData!J:J,MATCH(I2901,FamilyPlateData!H:H,0))</f>
        <v>B1</v>
      </c>
      <c r="M2901">
        <v>1</v>
      </c>
      <c r="N2901">
        <v>1</v>
      </c>
      <c r="O2901">
        <f>IF(_xlfn.IFNA(INDEX(ShrinkageData!H:H,MATCH(J2901,ShrinkageData!H:H,0)), 0) = 0, 0, 1)</f>
        <v>0</v>
      </c>
      <c r="P2901">
        <v>0</v>
      </c>
      <c r="Q2901">
        <f t="shared" si="145"/>
        <v>1</v>
      </c>
      <c r="R2901" s="1">
        <v>43550</v>
      </c>
      <c r="S2901" s="16">
        <f t="shared" si="146"/>
        <v>113</v>
      </c>
    </row>
    <row r="2902" spans="1:20" hidden="1" x14ac:dyDescent="0.2">
      <c r="A2902" t="str">
        <f>INDEX(FamilyPlateData!$A:$A,MATCH($I2902,FamilyPlateData!$H:$H,0))</f>
        <v>F11M14</v>
      </c>
      <c r="B2902" t="str">
        <f>INDEX(FamilyPlateData!$C:$C,MATCH($I2902,FamilyPlateData!$H:$H,0))</f>
        <v>11</v>
      </c>
      <c r="C2902" t="str">
        <f>INDEX(FamilyPlateData!$D:$D,MATCH($I2902,FamilyPlateData!$H:$H,0))</f>
        <v>14</v>
      </c>
      <c r="D2902">
        <f>INDEX(FamilyPlateData!$B:$B,MATCH($I2902,FamilyPlateData!$H:$H,0))</f>
        <v>4</v>
      </c>
      <c r="E2902">
        <v>2</v>
      </c>
      <c r="F2902" s="19">
        <v>14</v>
      </c>
      <c r="G2902" t="s">
        <v>2</v>
      </c>
      <c r="H2902" s="5">
        <v>6</v>
      </c>
      <c r="I2902" t="s">
        <v>541</v>
      </c>
      <c r="J2902" s="15" t="str">
        <f t="shared" si="144"/>
        <v>2-14B-6</v>
      </c>
      <c r="K2902">
        <f>INDEX(FamilyPlateData!I:I,MATCH(I2902,FamilyPlateData!H:H,0))</f>
        <v>2</v>
      </c>
      <c r="L2902" t="str">
        <f>INDEX(FamilyPlateData!J:J,MATCH(I2902,FamilyPlateData!H:H,0))</f>
        <v>B1</v>
      </c>
      <c r="M2902">
        <v>1</v>
      </c>
      <c r="N2902">
        <v>1</v>
      </c>
      <c r="O2902">
        <f>IF(_xlfn.IFNA(INDEX(ShrinkageData!H:H,MATCH(J2902,ShrinkageData!H:H,0)), 0) = 0, 0, 1)</f>
        <v>0</v>
      </c>
      <c r="P2902">
        <v>0</v>
      </c>
      <c r="Q2902">
        <f t="shared" si="145"/>
        <v>1</v>
      </c>
      <c r="R2902" s="1">
        <v>43546</v>
      </c>
      <c r="S2902" s="16">
        <f t="shared" si="146"/>
        <v>109</v>
      </c>
    </row>
    <row r="2903" spans="1:20" hidden="1" x14ac:dyDescent="0.2">
      <c r="A2903" t="str">
        <f>INDEX(FamilyPlateData!$A:$A,MATCH($I2903,FamilyPlateData!$H:$H,0))</f>
        <v>F01M02</v>
      </c>
      <c r="B2903" t="str">
        <f>INDEX(FamilyPlateData!$C:$C,MATCH($I2903,FamilyPlateData!$H:$H,0))</f>
        <v>01</v>
      </c>
      <c r="C2903" t="str">
        <f>INDEX(FamilyPlateData!$D:$D,MATCH($I2903,FamilyPlateData!$H:$H,0))</f>
        <v>02</v>
      </c>
      <c r="D2903">
        <f>INDEX(FamilyPlateData!$B:$B,MATCH($I2903,FamilyPlateData!$H:$H,0))</f>
        <v>1</v>
      </c>
      <c r="E2903">
        <v>2</v>
      </c>
      <c r="F2903" s="19">
        <v>14</v>
      </c>
      <c r="G2903" t="s">
        <v>3</v>
      </c>
      <c r="H2903" s="5">
        <v>1</v>
      </c>
      <c r="I2903" t="s">
        <v>542</v>
      </c>
      <c r="J2903" s="15" t="str">
        <f t="shared" si="144"/>
        <v>2-14C-1</v>
      </c>
      <c r="K2903">
        <f>INDEX(FamilyPlateData!I:I,MATCH(I2903,FamilyPlateData!H:H,0))</f>
        <v>2</v>
      </c>
      <c r="L2903" t="str">
        <f>INDEX(FamilyPlateData!J:J,MATCH(I2903,FamilyPlateData!H:H,0))</f>
        <v>n/a</v>
      </c>
      <c r="M2903">
        <v>0</v>
      </c>
      <c r="N2903">
        <v>0</v>
      </c>
      <c r="O2903">
        <f>IF(_xlfn.IFNA(INDEX(ShrinkageData!H:H,MATCH(J2903,ShrinkageData!H:H,0)), 0) = 0, 0, 1)</f>
        <v>0</v>
      </c>
      <c r="P2903">
        <v>0</v>
      </c>
      <c r="Q2903">
        <f t="shared" si="145"/>
        <v>0</v>
      </c>
      <c r="R2903" s="1" t="s">
        <v>921</v>
      </c>
      <c r="S2903" s="16">
        <f t="shared" si="146"/>
        <v>0</v>
      </c>
    </row>
    <row r="2904" spans="1:20" hidden="1" x14ac:dyDescent="0.2">
      <c r="A2904" t="str">
        <f>INDEX(FamilyPlateData!$A:$A,MATCH($I2904,FamilyPlateData!$H:$H,0))</f>
        <v>F01M02</v>
      </c>
      <c r="B2904" t="str">
        <f>INDEX(FamilyPlateData!$C:$C,MATCH($I2904,FamilyPlateData!$H:$H,0))</f>
        <v>01</v>
      </c>
      <c r="C2904" t="str">
        <f>INDEX(FamilyPlateData!$D:$D,MATCH($I2904,FamilyPlateData!$H:$H,0))</f>
        <v>02</v>
      </c>
      <c r="D2904">
        <f>INDEX(FamilyPlateData!$B:$B,MATCH($I2904,FamilyPlateData!$H:$H,0))</f>
        <v>1</v>
      </c>
      <c r="E2904">
        <v>2</v>
      </c>
      <c r="F2904" s="19">
        <v>14</v>
      </c>
      <c r="G2904" t="s">
        <v>3</v>
      </c>
      <c r="H2904" s="5">
        <v>2</v>
      </c>
      <c r="I2904" t="s">
        <v>542</v>
      </c>
      <c r="J2904" s="15" t="str">
        <f t="shared" si="144"/>
        <v>2-14C-2</v>
      </c>
      <c r="K2904">
        <f>INDEX(FamilyPlateData!I:I,MATCH(I2904,FamilyPlateData!H:H,0))</f>
        <v>2</v>
      </c>
      <c r="L2904" t="str">
        <f>INDEX(FamilyPlateData!J:J,MATCH(I2904,FamilyPlateData!H:H,0))</f>
        <v>n/a</v>
      </c>
      <c r="M2904">
        <v>0</v>
      </c>
      <c r="N2904">
        <v>0</v>
      </c>
      <c r="O2904">
        <f>IF(_xlfn.IFNA(INDEX(ShrinkageData!H:H,MATCH(J2904,ShrinkageData!H:H,0)), 0) = 0, 0, 1)</f>
        <v>0</v>
      </c>
      <c r="P2904">
        <v>0</v>
      </c>
      <c r="Q2904">
        <f t="shared" si="145"/>
        <v>0</v>
      </c>
      <c r="R2904" s="1" t="s">
        <v>921</v>
      </c>
      <c r="S2904" s="16">
        <f t="shared" si="146"/>
        <v>0</v>
      </c>
    </row>
    <row r="2905" spans="1:20" hidden="1" x14ac:dyDescent="0.2">
      <c r="A2905" t="str">
        <f>INDEX(FamilyPlateData!$A:$A,MATCH($I2905,FamilyPlateData!$H:$H,0))</f>
        <v>F01M02</v>
      </c>
      <c r="B2905" t="str">
        <f>INDEX(FamilyPlateData!$C:$C,MATCH($I2905,FamilyPlateData!$H:$H,0))</f>
        <v>01</v>
      </c>
      <c r="C2905" t="str">
        <f>INDEX(FamilyPlateData!$D:$D,MATCH($I2905,FamilyPlateData!$H:$H,0))</f>
        <v>02</v>
      </c>
      <c r="D2905">
        <f>INDEX(FamilyPlateData!$B:$B,MATCH($I2905,FamilyPlateData!$H:$H,0))</f>
        <v>1</v>
      </c>
      <c r="E2905">
        <v>2</v>
      </c>
      <c r="F2905" s="19">
        <v>14</v>
      </c>
      <c r="G2905" t="s">
        <v>3</v>
      </c>
      <c r="H2905" s="5">
        <v>3</v>
      </c>
      <c r="I2905" t="s">
        <v>542</v>
      </c>
      <c r="J2905" s="15" t="str">
        <f t="shared" si="144"/>
        <v>2-14C-3</v>
      </c>
      <c r="K2905">
        <f>INDEX(FamilyPlateData!I:I,MATCH(I2905,FamilyPlateData!H:H,0))</f>
        <v>2</v>
      </c>
      <c r="L2905" t="str">
        <f>INDEX(FamilyPlateData!J:J,MATCH(I2905,FamilyPlateData!H:H,0))</f>
        <v>n/a</v>
      </c>
      <c r="M2905">
        <v>0</v>
      </c>
      <c r="N2905">
        <v>0</v>
      </c>
      <c r="O2905">
        <f>IF(_xlfn.IFNA(INDEX(ShrinkageData!H:H,MATCH(J2905,ShrinkageData!H:H,0)), 0) = 0, 0, 1)</f>
        <v>0</v>
      </c>
      <c r="P2905">
        <v>0</v>
      </c>
      <c r="Q2905">
        <f t="shared" si="145"/>
        <v>0</v>
      </c>
      <c r="R2905" s="1" t="s">
        <v>921</v>
      </c>
      <c r="S2905" s="16">
        <f t="shared" si="146"/>
        <v>0</v>
      </c>
    </row>
    <row r="2906" spans="1:20" hidden="1" x14ac:dyDescent="0.2">
      <c r="A2906" t="str">
        <f>INDEX(FamilyPlateData!$A:$A,MATCH($I2906,FamilyPlateData!$H:$H,0))</f>
        <v>F01M02</v>
      </c>
      <c r="B2906" t="str">
        <f>INDEX(FamilyPlateData!$C:$C,MATCH($I2906,FamilyPlateData!$H:$H,0))</f>
        <v>01</v>
      </c>
      <c r="C2906" t="str">
        <f>INDEX(FamilyPlateData!$D:$D,MATCH($I2906,FamilyPlateData!$H:$H,0))</f>
        <v>02</v>
      </c>
      <c r="D2906">
        <f>INDEX(FamilyPlateData!$B:$B,MATCH($I2906,FamilyPlateData!$H:$H,0))</f>
        <v>1</v>
      </c>
      <c r="E2906">
        <v>2</v>
      </c>
      <c r="F2906" s="19">
        <v>14</v>
      </c>
      <c r="G2906" t="s">
        <v>3</v>
      </c>
      <c r="H2906" s="5">
        <v>4</v>
      </c>
      <c r="I2906" t="s">
        <v>542</v>
      </c>
      <c r="J2906" s="15" t="str">
        <f t="shared" si="144"/>
        <v>2-14C-4</v>
      </c>
      <c r="K2906">
        <f>INDEX(FamilyPlateData!I:I,MATCH(I2906,FamilyPlateData!H:H,0))</f>
        <v>2</v>
      </c>
      <c r="L2906" t="str">
        <f>INDEX(FamilyPlateData!J:J,MATCH(I2906,FamilyPlateData!H:H,0))</f>
        <v>n/a</v>
      </c>
      <c r="M2906">
        <v>0</v>
      </c>
      <c r="N2906">
        <v>0</v>
      </c>
      <c r="O2906">
        <f>IF(_xlfn.IFNA(INDEX(ShrinkageData!H:H,MATCH(J2906,ShrinkageData!H:H,0)), 0) = 0, 0, 1)</f>
        <v>0</v>
      </c>
      <c r="P2906">
        <v>0</v>
      </c>
      <c r="Q2906">
        <f t="shared" si="145"/>
        <v>0</v>
      </c>
      <c r="R2906" s="1" t="s">
        <v>921</v>
      </c>
      <c r="S2906" s="16">
        <f t="shared" si="146"/>
        <v>0</v>
      </c>
    </row>
    <row r="2907" spans="1:20" hidden="1" x14ac:dyDescent="0.2">
      <c r="A2907" t="str">
        <f>INDEX(FamilyPlateData!$A:$A,MATCH($I2907,FamilyPlateData!$H:$H,0))</f>
        <v>F01M02</v>
      </c>
      <c r="B2907" t="str">
        <f>INDEX(FamilyPlateData!$C:$C,MATCH($I2907,FamilyPlateData!$H:$H,0))</f>
        <v>01</v>
      </c>
      <c r="C2907" t="str">
        <f>INDEX(FamilyPlateData!$D:$D,MATCH($I2907,FamilyPlateData!$H:$H,0))</f>
        <v>02</v>
      </c>
      <c r="D2907">
        <f>INDEX(FamilyPlateData!$B:$B,MATCH($I2907,FamilyPlateData!$H:$H,0))</f>
        <v>1</v>
      </c>
      <c r="E2907">
        <v>2</v>
      </c>
      <c r="F2907" s="19">
        <v>14</v>
      </c>
      <c r="G2907" t="s">
        <v>3</v>
      </c>
      <c r="H2907" s="5">
        <v>5</v>
      </c>
      <c r="I2907" t="s">
        <v>542</v>
      </c>
      <c r="J2907" s="15" t="str">
        <f t="shared" si="144"/>
        <v>2-14C-5</v>
      </c>
      <c r="K2907">
        <f>INDEX(FamilyPlateData!I:I,MATCH(I2907,FamilyPlateData!H:H,0))</f>
        <v>2</v>
      </c>
      <c r="L2907" t="str">
        <f>INDEX(FamilyPlateData!J:J,MATCH(I2907,FamilyPlateData!H:H,0))</f>
        <v>n/a</v>
      </c>
      <c r="M2907">
        <v>0</v>
      </c>
      <c r="N2907">
        <v>0</v>
      </c>
      <c r="O2907">
        <f>IF(_xlfn.IFNA(INDEX(ShrinkageData!H:H,MATCH(J2907,ShrinkageData!H:H,0)), 0) = 0, 0, 1)</f>
        <v>0</v>
      </c>
      <c r="P2907">
        <v>0</v>
      </c>
      <c r="Q2907">
        <f t="shared" si="145"/>
        <v>0</v>
      </c>
      <c r="R2907" s="1" t="s">
        <v>921</v>
      </c>
      <c r="S2907" s="16">
        <f t="shared" si="146"/>
        <v>0</v>
      </c>
    </row>
    <row r="2908" spans="1:20" hidden="1" x14ac:dyDescent="0.2">
      <c r="A2908" t="str">
        <f>INDEX(FamilyPlateData!$A:$A,MATCH($I2908,FamilyPlateData!$H:$H,0))</f>
        <v>F01M02</v>
      </c>
      <c r="B2908" t="str">
        <f>INDEX(FamilyPlateData!$C:$C,MATCH($I2908,FamilyPlateData!$H:$H,0))</f>
        <v>01</v>
      </c>
      <c r="C2908" t="str">
        <f>INDEX(FamilyPlateData!$D:$D,MATCH($I2908,FamilyPlateData!$H:$H,0))</f>
        <v>02</v>
      </c>
      <c r="D2908">
        <f>INDEX(FamilyPlateData!$B:$B,MATCH($I2908,FamilyPlateData!$H:$H,0))</f>
        <v>1</v>
      </c>
      <c r="E2908">
        <v>2</v>
      </c>
      <c r="F2908" s="19">
        <v>14</v>
      </c>
      <c r="G2908" t="s">
        <v>3</v>
      </c>
      <c r="H2908" s="5">
        <v>6</v>
      </c>
      <c r="I2908" t="s">
        <v>542</v>
      </c>
      <c r="J2908" s="15" t="str">
        <f t="shared" si="144"/>
        <v>2-14C-6</v>
      </c>
      <c r="K2908">
        <f>INDEX(FamilyPlateData!I:I,MATCH(I2908,FamilyPlateData!H:H,0))</f>
        <v>2</v>
      </c>
      <c r="L2908" t="str">
        <f>INDEX(FamilyPlateData!J:J,MATCH(I2908,FamilyPlateData!H:H,0))</f>
        <v>n/a</v>
      </c>
      <c r="M2908">
        <v>0</v>
      </c>
      <c r="N2908">
        <v>0</v>
      </c>
      <c r="O2908">
        <f>IF(_xlfn.IFNA(INDEX(ShrinkageData!H:H,MATCH(J2908,ShrinkageData!H:H,0)), 0) = 0, 0, 1)</f>
        <v>0</v>
      </c>
      <c r="P2908">
        <v>0</v>
      </c>
      <c r="Q2908">
        <f t="shared" si="145"/>
        <v>0</v>
      </c>
      <c r="R2908" s="1" t="s">
        <v>921</v>
      </c>
      <c r="S2908" s="16">
        <f t="shared" si="146"/>
        <v>0</v>
      </c>
    </row>
    <row r="2909" spans="1:20" hidden="1" x14ac:dyDescent="0.2">
      <c r="A2909" t="str">
        <f>INDEX(FamilyPlateData!$A:$A,MATCH($I2909,FamilyPlateData!$H:$H,0))</f>
        <v>F01M02</v>
      </c>
      <c r="B2909" t="str">
        <f>INDEX(FamilyPlateData!$C:$C,MATCH($I2909,FamilyPlateData!$H:$H,0))</f>
        <v>01</v>
      </c>
      <c r="C2909" t="str">
        <f>INDEX(FamilyPlateData!$D:$D,MATCH($I2909,FamilyPlateData!$H:$H,0))</f>
        <v>02</v>
      </c>
      <c r="D2909">
        <f>INDEX(FamilyPlateData!$B:$B,MATCH($I2909,FamilyPlateData!$H:$H,0))</f>
        <v>1</v>
      </c>
      <c r="E2909">
        <v>2</v>
      </c>
      <c r="F2909" s="19">
        <v>14</v>
      </c>
      <c r="G2909" t="s">
        <v>4</v>
      </c>
      <c r="H2909" s="5">
        <v>1</v>
      </c>
      <c r="I2909" t="s">
        <v>543</v>
      </c>
      <c r="J2909" s="15" t="str">
        <f t="shared" si="144"/>
        <v>2-14D-1</v>
      </c>
      <c r="K2909">
        <f>INDEX(FamilyPlateData!I:I,MATCH(I2909,FamilyPlateData!H:H,0))</f>
        <v>2</v>
      </c>
      <c r="L2909" t="str">
        <f>INDEX(FamilyPlateData!J:J,MATCH(I2909,FamilyPlateData!H:H,0))</f>
        <v>n/a</v>
      </c>
      <c r="M2909">
        <v>0</v>
      </c>
      <c r="N2909">
        <v>0</v>
      </c>
      <c r="O2909">
        <f>IF(_xlfn.IFNA(INDEX(ShrinkageData!H:H,MATCH(J2909,ShrinkageData!H:H,0)), 0) = 0, 0, 1)</f>
        <v>0</v>
      </c>
      <c r="P2909">
        <v>0</v>
      </c>
      <c r="Q2909">
        <f t="shared" si="145"/>
        <v>0</v>
      </c>
      <c r="R2909" s="1" t="s">
        <v>921</v>
      </c>
      <c r="S2909" s="16">
        <f t="shared" si="146"/>
        <v>0</v>
      </c>
    </row>
    <row r="2910" spans="1:20" hidden="1" x14ac:dyDescent="0.2">
      <c r="A2910" t="str">
        <f>INDEX(FamilyPlateData!$A:$A,MATCH($I2910,FamilyPlateData!$H:$H,0))</f>
        <v>F01M02</v>
      </c>
      <c r="B2910" t="str">
        <f>INDEX(FamilyPlateData!$C:$C,MATCH($I2910,FamilyPlateData!$H:$H,0))</f>
        <v>01</v>
      </c>
      <c r="C2910" t="str">
        <f>INDEX(FamilyPlateData!$D:$D,MATCH($I2910,FamilyPlateData!$H:$H,0))</f>
        <v>02</v>
      </c>
      <c r="D2910">
        <f>INDEX(FamilyPlateData!$B:$B,MATCH($I2910,FamilyPlateData!$H:$H,0))</f>
        <v>1</v>
      </c>
      <c r="E2910">
        <v>2</v>
      </c>
      <c r="F2910" s="19">
        <v>14</v>
      </c>
      <c r="G2910" t="s">
        <v>4</v>
      </c>
      <c r="H2910" s="5">
        <v>2</v>
      </c>
      <c r="I2910" t="s">
        <v>543</v>
      </c>
      <c r="J2910" s="15" t="str">
        <f t="shared" si="144"/>
        <v>2-14D-2</v>
      </c>
      <c r="K2910">
        <f>INDEX(FamilyPlateData!I:I,MATCH(I2910,FamilyPlateData!H:H,0))</f>
        <v>2</v>
      </c>
      <c r="L2910" t="str">
        <f>INDEX(FamilyPlateData!J:J,MATCH(I2910,FamilyPlateData!H:H,0))</f>
        <v>n/a</v>
      </c>
      <c r="M2910">
        <v>1</v>
      </c>
      <c r="N2910">
        <v>1</v>
      </c>
      <c r="O2910">
        <f>IF(_xlfn.IFNA(INDEX(ShrinkageData!H:H,MATCH(J2910,ShrinkageData!H:H,0)), 0) = 0, 0, 1)</f>
        <v>1</v>
      </c>
      <c r="P2910">
        <v>0</v>
      </c>
      <c r="Q2910">
        <f t="shared" si="145"/>
        <v>0</v>
      </c>
      <c r="R2910" s="1">
        <v>43529</v>
      </c>
      <c r="S2910" s="16">
        <f t="shared" si="146"/>
        <v>92</v>
      </c>
    </row>
    <row r="2911" spans="1:20" hidden="1" x14ac:dyDescent="0.2">
      <c r="A2911" t="str">
        <f>INDEX(FamilyPlateData!$A:$A,MATCH($I2911,FamilyPlateData!$H:$H,0))</f>
        <v>F01M02</v>
      </c>
      <c r="B2911" t="str">
        <f>INDEX(FamilyPlateData!$C:$C,MATCH($I2911,FamilyPlateData!$H:$H,0))</f>
        <v>01</v>
      </c>
      <c r="C2911" t="str">
        <f>INDEX(FamilyPlateData!$D:$D,MATCH($I2911,FamilyPlateData!$H:$H,0))</f>
        <v>02</v>
      </c>
      <c r="D2911">
        <f>INDEX(FamilyPlateData!$B:$B,MATCH($I2911,FamilyPlateData!$H:$H,0))</f>
        <v>1</v>
      </c>
      <c r="E2911">
        <v>2</v>
      </c>
      <c r="F2911" s="19">
        <v>14</v>
      </c>
      <c r="G2911" t="s">
        <v>4</v>
      </c>
      <c r="H2911" s="5">
        <v>3</v>
      </c>
      <c r="I2911" t="s">
        <v>543</v>
      </c>
      <c r="J2911" s="15" t="str">
        <f t="shared" si="144"/>
        <v>2-14D-3</v>
      </c>
      <c r="K2911">
        <f>INDEX(FamilyPlateData!I:I,MATCH(I2911,FamilyPlateData!H:H,0))</f>
        <v>2</v>
      </c>
      <c r="L2911" t="str">
        <f>INDEX(FamilyPlateData!J:J,MATCH(I2911,FamilyPlateData!H:H,0))</f>
        <v>n/a</v>
      </c>
      <c r="M2911">
        <v>0</v>
      </c>
      <c r="N2911">
        <v>0</v>
      </c>
      <c r="O2911">
        <f>IF(_xlfn.IFNA(INDEX(ShrinkageData!H:H,MATCH(J2911,ShrinkageData!H:H,0)), 0) = 0, 0, 1)</f>
        <v>0</v>
      </c>
      <c r="P2911">
        <v>1</v>
      </c>
      <c r="Q2911">
        <f t="shared" si="145"/>
        <v>0</v>
      </c>
      <c r="R2911" s="1" t="s">
        <v>921</v>
      </c>
      <c r="S2911" s="16">
        <f t="shared" si="146"/>
        <v>0</v>
      </c>
      <c r="T2911" t="s">
        <v>920</v>
      </c>
    </row>
    <row r="2912" spans="1:20" hidden="1" x14ac:dyDescent="0.2">
      <c r="A2912" t="str">
        <f>INDEX(FamilyPlateData!$A:$A,MATCH($I2912,FamilyPlateData!$H:$H,0))</f>
        <v>F01M02</v>
      </c>
      <c r="B2912" t="str">
        <f>INDEX(FamilyPlateData!$C:$C,MATCH($I2912,FamilyPlateData!$H:$H,0))</f>
        <v>01</v>
      </c>
      <c r="C2912" t="str">
        <f>INDEX(FamilyPlateData!$D:$D,MATCH($I2912,FamilyPlateData!$H:$H,0))</f>
        <v>02</v>
      </c>
      <c r="D2912">
        <f>INDEX(FamilyPlateData!$B:$B,MATCH($I2912,FamilyPlateData!$H:$H,0))</f>
        <v>1</v>
      </c>
      <c r="E2912">
        <v>2</v>
      </c>
      <c r="F2912" s="19">
        <v>14</v>
      </c>
      <c r="G2912" t="s">
        <v>4</v>
      </c>
      <c r="H2912" s="5">
        <v>4</v>
      </c>
      <c r="I2912" t="s">
        <v>543</v>
      </c>
      <c r="J2912" s="15" t="str">
        <f t="shared" si="144"/>
        <v>2-14D-4</v>
      </c>
      <c r="K2912">
        <f>INDEX(FamilyPlateData!I:I,MATCH(I2912,FamilyPlateData!H:H,0))</f>
        <v>2</v>
      </c>
      <c r="L2912" t="str">
        <f>INDEX(FamilyPlateData!J:J,MATCH(I2912,FamilyPlateData!H:H,0))</f>
        <v>n/a</v>
      </c>
      <c r="M2912">
        <v>1</v>
      </c>
      <c r="N2912">
        <v>1</v>
      </c>
      <c r="O2912">
        <f>IF(_xlfn.IFNA(INDEX(ShrinkageData!H:H,MATCH(J2912,ShrinkageData!H:H,0)), 0) = 0, 0, 1)</f>
        <v>1</v>
      </c>
      <c r="P2912">
        <v>0</v>
      </c>
      <c r="Q2912">
        <f t="shared" si="145"/>
        <v>0</v>
      </c>
      <c r="R2912" s="1">
        <v>43529</v>
      </c>
      <c r="S2912" s="16">
        <f t="shared" si="146"/>
        <v>92</v>
      </c>
    </row>
    <row r="2913" spans="1:19" hidden="1" x14ac:dyDescent="0.2">
      <c r="A2913" t="str">
        <f>INDEX(FamilyPlateData!$A:$A,MATCH($I2913,FamilyPlateData!$H:$H,0))</f>
        <v>F01M02</v>
      </c>
      <c r="B2913" t="str">
        <f>INDEX(FamilyPlateData!$C:$C,MATCH($I2913,FamilyPlateData!$H:$H,0))</f>
        <v>01</v>
      </c>
      <c r="C2913" t="str">
        <f>INDEX(FamilyPlateData!$D:$D,MATCH($I2913,FamilyPlateData!$H:$H,0))</f>
        <v>02</v>
      </c>
      <c r="D2913">
        <f>INDEX(FamilyPlateData!$B:$B,MATCH($I2913,FamilyPlateData!$H:$H,0))</f>
        <v>1</v>
      </c>
      <c r="E2913">
        <v>2</v>
      </c>
      <c r="F2913" s="19">
        <v>14</v>
      </c>
      <c r="G2913" t="s">
        <v>4</v>
      </c>
      <c r="H2913" s="5">
        <v>5</v>
      </c>
      <c r="I2913" t="s">
        <v>543</v>
      </c>
      <c r="J2913" s="15" t="str">
        <f t="shared" si="144"/>
        <v>2-14D-5</v>
      </c>
      <c r="K2913">
        <f>INDEX(FamilyPlateData!I:I,MATCH(I2913,FamilyPlateData!H:H,0))</f>
        <v>2</v>
      </c>
      <c r="L2913" t="str">
        <f>INDEX(FamilyPlateData!J:J,MATCH(I2913,FamilyPlateData!H:H,0))</f>
        <v>n/a</v>
      </c>
      <c r="M2913">
        <v>0</v>
      </c>
      <c r="N2913">
        <v>0</v>
      </c>
      <c r="O2913">
        <f>IF(_xlfn.IFNA(INDEX(ShrinkageData!H:H,MATCH(J2913,ShrinkageData!H:H,0)), 0) = 0, 0, 1)</f>
        <v>0</v>
      </c>
      <c r="P2913">
        <v>0</v>
      </c>
      <c r="Q2913">
        <f t="shared" si="145"/>
        <v>0</v>
      </c>
      <c r="R2913" s="1" t="s">
        <v>921</v>
      </c>
      <c r="S2913" s="16">
        <f t="shared" si="146"/>
        <v>0</v>
      </c>
    </row>
    <row r="2914" spans="1:19" hidden="1" x14ac:dyDescent="0.2">
      <c r="A2914" t="str">
        <f>INDEX(FamilyPlateData!$A:$A,MATCH($I2914,FamilyPlateData!$H:$H,0))</f>
        <v>F01M02</v>
      </c>
      <c r="B2914" t="str">
        <f>INDEX(FamilyPlateData!$C:$C,MATCH($I2914,FamilyPlateData!$H:$H,0))</f>
        <v>01</v>
      </c>
      <c r="C2914" t="str">
        <f>INDEX(FamilyPlateData!$D:$D,MATCH($I2914,FamilyPlateData!$H:$H,0))</f>
        <v>02</v>
      </c>
      <c r="D2914">
        <f>INDEX(FamilyPlateData!$B:$B,MATCH($I2914,FamilyPlateData!$H:$H,0))</f>
        <v>1</v>
      </c>
      <c r="E2914">
        <v>2</v>
      </c>
      <c r="F2914" s="19">
        <v>14</v>
      </c>
      <c r="G2914" t="s">
        <v>4</v>
      </c>
      <c r="H2914" s="5">
        <v>6</v>
      </c>
      <c r="I2914" t="s">
        <v>543</v>
      </c>
      <c r="J2914" s="15" t="str">
        <f t="shared" si="144"/>
        <v>2-14D-6</v>
      </c>
      <c r="K2914">
        <f>INDEX(FamilyPlateData!I:I,MATCH(I2914,FamilyPlateData!H:H,0))</f>
        <v>2</v>
      </c>
      <c r="L2914" t="str">
        <f>INDEX(FamilyPlateData!J:J,MATCH(I2914,FamilyPlateData!H:H,0))</f>
        <v>n/a</v>
      </c>
      <c r="M2914">
        <v>0</v>
      </c>
      <c r="N2914">
        <v>0</v>
      </c>
      <c r="O2914">
        <f>IF(_xlfn.IFNA(INDEX(ShrinkageData!H:H,MATCH(J2914,ShrinkageData!H:H,0)), 0) = 0, 0, 1)</f>
        <v>0</v>
      </c>
      <c r="P2914">
        <v>0</v>
      </c>
      <c r="Q2914">
        <f t="shared" si="145"/>
        <v>0</v>
      </c>
      <c r="R2914" s="1" t="s">
        <v>921</v>
      </c>
      <c r="S2914" s="16">
        <f t="shared" si="146"/>
        <v>0</v>
      </c>
    </row>
    <row r="2915" spans="1:19" hidden="1" x14ac:dyDescent="0.2">
      <c r="A2915" t="str">
        <f>INDEX(FamilyPlateData!$A:$A,MATCH($I2915,FamilyPlateData!$H:$H,0))</f>
        <v>F06M06</v>
      </c>
      <c r="B2915" t="str">
        <f>INDEX(FamilyPlateData!$C:$C,MATCH($I2915,FamilyPlateData!$H:$H,0))</f>
        <v>06</v>
      </c>
      <c r="C2915" t="str">
        <f>INDEX(FamilyPlateData!$D:$D,MATCH($I2915,FamilyPlateData!$H:$H,0))</f>
        <v>06</v>
      </c>
      <c r="D2915">
        <f>INDEX(FamilyPlateData!$B:$B,MATCH($I2915,FamilyPlateData!$H:$H,0))</f>
        <v>2</v>
      </c>
      <c r="E2915">
        <v>2</v>
      </c>
      <c r="F2915" s="19">
        <v>15</v>
      </c>
      <c r="G2915" t="s">
        <v>1</v>
      </c>
      <c r="H2915" s="5">
        <v>1</v>
      </c>
      <c r="I2915" t="s">
        <v>544</v>
      </c>
      <c r="J2915" s="15" t="str">
        <f t="shared" si="144"/>
        <v>2-15A-1</v>
      </c>
      <c r="K2915">
        <f>INDEX(FamilyPlateData!I:I,MATCH(I2915,FamilyPlateData!H:H,0))</f>
        <v>1</v>
      </c>
      <c r="L2915" t="str">
        <f>INDEX(FamilyPlateData!J:J,MATCH(I2915,FamilyPlateData!H:H,0))</f>
        <v>B2</v>
      </c>
      <c r="M2915">
        <v>1</v>
      </c>
      <c r="N2915">
        <v>1</v>
      </c>
      <c r="O2915">
        <f>IF(_xlfn.IFNA(INDEX(ShrinkageData!H:H,MATCH(J2915,ShrinkageData!H:H,0)), 0) = 0, 0, 1)</f>
        <v>0</v>
      </c>
      <c r="P2915">
        <v>0</v>
      </c>
      <c r="Q2915">
        <f t="shared" si="145"/>
        <v>1</v>
      </c>
      <c r="R2915" s="1">
        <v>43556</v>
      </c>
      <c r="S2915" s="16">
        <f t="shared" si="146"/>
        <v>119</v>
      </c>
    </row>
    <row r="2916" spans="1:19" hidden="1" x14ac:dyDescent="0.2">
      <c r="A2916" t="str">
        <f>INDEX(FamilyPlateData!$A:$A,MATCH($I2916,FamilyPlateData!$H:$H,0))</f>
        <v>F06M06</v>
      </c>
      <c r="B2916" t="str">
        <f>INDEX(FamilyPlateData!$C:$C,MATCH($I2916,FamilyPlateData!$H:$H,0))</f>
        <v>06</v>
      </c>
      <c r="C2916" t="str">
        <f>INDEX(FamilyPlateData!$D:$D,MATCH($I2916,FamilyPlateData!$H:$H,0))</f>
        <v>06</v>
      </c>
      <c r="D2916">
        <f>INDEX(FamilyPlateData!$B:$B,MATCH($I2916,FamilyPlateData!$H:$H,0))</f>
        <v>2</v>
      </c>
      <c r="E2916">
        <v>2</v>
      </c>
      <c r="F2916" s="19">
        <v>15</v>
      </c>
      <c r="G2916" t="s">
        <v>1</v>
      </c>
      <c r="H2916" s="5">
        <v>2</v>
      </c>
      <c r="I2916" t="s">
        <v>544</v>
      </c>
      <c r="J2916" s="15" t="str">
        <f t="shared" si="144"/>
        <v>2-15A-2</v>
      </c>
      <c r="K2916">
        <f>INDEX(FamilyPlateData!I:I,MATCH(I2916,FamilyPlateData!H:H,0))</f>
        <v>1</v>
      </c>
      <c r="L2916" t="str">
        <f>INDEX(FamilyPlateData!J:J,MATCH(I2916,FamilyPlateData!H:H,0))</f>
        <v>B2</v>
      </c>
      <c r="M2916">
        <v>1</v>
      </c>
      <c r="N2916">
        <v>1</v>
      </c>
      <c r="O2916">
        <f>IF(_xlfn.IFNA(INDEX(ShrinkageData!H:H,MATCH(J2916,ShrinkageData!H:H,0)), 0) = 0, 0, 1)</f>
        <v>0</v>
      </c>
      <c r="P2916">
        <v>0</v>
      </c>
      <c r="Q2916">
        <f t="shared" si="145"/>
        <v>1</v>
      </c>
      <c r="R2916" s="1">
        <v>43552</v>
      </c>
      <c r="S2916" s="16">
        <f t="shared" si="146"/>
        <v>115</v>
      </c>
    </row>
    <row r="2917" spans="1:19" hidden="1" x14ac:dyDescent="0.2">
      <c r="A2917" t="str">
        <f>INDEX(FamilyPlateData!$A:$A,MATCH($I2917,FamilyPlateData!$H:$H,0))</f>
        <v>F06M06</v>
      </c>
      <c r="B2917" t="str">
        <f>INDEX(FamilyPlateData!$C:$C,MATCH($I2917,FamilyPlateData!$H:$H,0))</f>
        <v>06</v>
      </c>
      <c r="C2917" t="str">
        <f>INDEX(FamilyPlateData!$D:$D,MATCH($I2917,FamilyPlateData!$H:$H,0))</f>
        <v>06</v>
      </c>
      <c r="D2917">
        <f>INDEX(FamilyPlateData!$B:$B,MATCH($I2917,FamilyPlateData!$H:$H,0))</f>
        <v>2</v>
      </c>
      <c r="E2917">
        <v>2</v>
      </c>
      <c r="F2917" s="19">
        <v>15</v>
      </c>
      <c r="G2917" t="s">
        <v>1</v>
      </c>
      <c r="H2917" s="5">
        <v>3</v>
      </c>
      <c r="I2917" t="s">
        <v>544</v>
      </c>
      <c r="J2917" s="15" t="str">
        <f t="shared" si="144"/>
        <v>2-15A-3</v>
      </c>
      <c r="K2917">
        <f>INDEX(FamilyPlateData!I:I,MATCH(I2917,FamilyPlateData!H:H,0))</f>
        <v>1</v>
      </c>
      <c r="L2917" t="str">
        <f>INDEX(FamilyPlateData!J:J,MATCH(I2917,FamilyPlateData!H:H,0))</f>
        <v>B2</v>
      </c>
      <c r="M2917">
        <v>1</v>
      </c>
      <c r="N2917">
        <v>1</v>
      </c>
      <c r="O2917">
        <f>IF(_xlfn.IFNA(INDEX(ShrinkageData!H:H,MATCH(J2917,ShrinkageData!H:H,0)), 0) = 0, 0, 1)</f>
        <v>0</v>
      </c>
      <c r="P2917">
        <v>0</v>
      </c>
      <c r="Q2917">
        <f t="shared" si="145"/>
        <v>1</v>
      </c>
      <c r="R2917" s="1">
        <v>43556</v>
      </c>
      <c r="S2917" s="16">
        <f t="shared" si="146"/>
        <v>119</v>
      </c>
    </row>
    <row r="2918" spans="1:19" hidden="1" x14ac:dyDescent="0.2">
      <c r="A2918" t="str">
        <f>INDEX(FamilyPlateData!$A:$A,MATCH($I2918,FamilyPlateData!$H:$H,0))</f>
        <v>F06M06</v>
      </c>
      <c r="B2918" t="str">
        <f>INDEX(FamilyPlateData!$C:$C,MATCH($I2918,FamilyPlateData!$H:$H,0))</f>
        <v>06</v>
      </c>
      <c r="C2918" t="str">
        <f>INDEX(FamilyPlateData!$D:$D,MATCH($I2918,FamilyPlateData!$H:$H,0))</f>
        <v>06</v>
      </c>
      <c r="D2918">
        <f>INDEX(FamilyPlateData!$B:$B,MATCH($I2918,FamilyPlateData!$H:$H,0))</f>
        <v>2</v>
      </c>
      <c r="E2918">
        <v>2</v>
      </c>
      <c r="F2918" s="19">
        <v>15</v>
      </c>
      <c r="G2918" t="s">
        <v>1</v>
      </c>
      <c r="H2918" s="5">
        <v>4</v>
      </c>
      <c r="I2918" t="s">
        <v>544</v>
      </c>
      <c r="J2918" s="15" t="str">
        <f t="shared" si="144"/>
        <v>2-15A-4</v>
      </c>
      <c r="K2918">
        <f>INDEX(FamilyPlateData!I:I,MATCH(I2918,FamilyPlateData!H:H,0))</f>
        <v>1</v>
      </c>
      <c r="L2918" t="str">
        <f>INDEX(FamilyPlateData!J:J,MATCH(I2918,FamilyPlateData!H:H,0))</f>
        <v>B2</v>
      </c>
      <c r="M2918">
        <v>1</v>
      </c>
      <c r="N2918">
        <v>1</v>
      </c>
      <c r="O2918">
        <f>IF(_xlfn.IFNA(INDEX(ShrinkageData!H:H,MATCH(J2918,ShrinkageData!H:H,0)), 0) = 0, 0, 1)</f>
        <v>0</v>
      </c>
      <c r="P2918">
        <v>0</v>
      </c>
      <c r="Q2918">
        <f t="shared" si="145"/>
        <v>1</v>
      </c>
      <c r="R2918" s="1">
        <v>43550</v>
      </c>
      <c r="S2918" s="16">
        <f t="shared" si="146"/>
        <v>113</v>
      </c>
    </row>
    <row r="2919" spans="1:19" hidden="1" x14ac:dyDescent="0.2">
      <c r="A2919" t="str">
        <f>INDEX(FamilyPlateData!$A:$A,MATCH($I2919,FamilyPlateData!$H:$H,0))</f>
        <v>F06M06</v>
      </c>
      <c r="B2919" t="str">
        <f>INDEX(FamilyPlateData!$C:$C,MATCH($I2919,FamilyPlateData!$H:$H,0))</f>
        <v>06</v>
      </c>
      <c r="C2919" t="str">
        <f>INDEX(FamilyPlateData!$D:$D,MATCH($I2919,FamilyPlateData!$H:$H,0))</f>
        <v>06</v>
      </c>
      <c r="D2919">
        <f>INDEX(FamilyPlateData!$B:$B,MATCH($I2919,FamilyPlateData!$H:$H,0))</f>
        <v>2</v>
      </c>
      <c r="E2919">
        <v>2</v>
      </c>
      <c r="F2919" s="19">
        <v>15</v>
      </c>
      <c r="G2919" t="s">
        <v>1</v>
      </c>
      <c r="H2919" s="5">
        <v>6</v>
      </c>
      <c r="I2919" t="s">
        <v>544</v>
      </c>
      <c r="J2919" s="15" t="str">
        <f t="shared" si="144"/>
        <v>2-15A-6</v>
      </c>
      <c r="K2919">
        <f>INDEX(FamilyPlateData!I:I,MATCH(I2919,FamilyPlateData!H:H,0))</f>
        <v>1</v>
      </c>
      <c r="L2919" t="str">
        <f>INDEX(FamilyPlateData!J:J,MATCH(I2919,FamilyPlateData!H:H,0))</f>
        <v>B2</v>
      </c>
      <c r="M2919">
        <v>1</v>
      </c>
      <c r="N2919">
        <v>1</v>
      </c>
      <c r="O2919">
        <f>IF(_xlfn.IFNA(INDEX(ShrinkageData!H:H,MATCH(J2919,ShrinkageData!H:H,0)), 0) = 0, 0, 1)</f>
        <v>0</v>
      </c>
      <c r="P2919">
        <v>0</v>
      </c>
      <c r="Q2919">
        <f t="shared" si="145"/>
        <v>1</v>
      </c>
      <c r="R2919" s="1">
        <v>43548</v>
      </c>
      <c r="S2919" s="16">
        <f t="shared" si="146"/>
        <v>111</v>
      </c>
    </row>
    <row r="2920" spans="1:19" hidden="1" x14ac:dyDescent="0.2">
      <c r="A2920" t="str">
        <f>INDEX(FamilyPlateData!$A:$A,MATCH($I2920,FamilyPlateData!$H:$H,0))</f>
        <v>F06M06</v>
      </c>
      <c r="B2920" t="str">
        <f>INDEX(FamilyPlateData!$C:$C,MATCH($I2920,FamilyPlateData!$H:$H,0))</f>
        <v>06</v>
      </c>
      <c r="C2920" t="str">
        <f>INDEX(FamilyPlateData!$D:$D,MATCH($I2920,FamilyPlateData!$H:$H,0))</f>
        <v>06</v>
      </c>
      <c r="D2920">
        <f>INDEX(FamilyPlateData!$B:$B,MATCH($I2920,FamilyPlateData!$H:$H,0))</f>
        <v>2</v>
      </c>
      <c r="E2920">
        <v>2</v>
      </c>
      <c r="F2920" s="19">
        <v>15</v>
      </c>
      <c r="G2920" t="s">
        <v>2</v>
      </c>
      <c r="H2920" s="5">
        <v>1</v>
      </c>
      <c r="I2920" t="s">
        <v>545</v>
      </c>
      <c r="J2920" s="15" t="str">
        <f t="shared" si="144"/>
        <v>2-15B-1</v>
      </c>
      <c r="K2920">
        <f>INDEX(FamilyPlateData!I:I,MATCH(I2920,FamilyPlateData!H:H,0))</f>
        <v>1</v>
      </c>
      <c r="L2920" t="str">
        <f>INDEX(FamilyPlateData!J:J,MATCH(I2920,FamilyPlateData!H:H,0))</f>
        <v>B2</v>
      </c>
      <c r="M2920">
        <v>1</v>
      </c>
      <c r="N2920">
        <v>1</v>
      </c>
      <c r="O2920">
        <f>IF(_xlfn.IFNA(INDEX(ShrinkageData!H:H,MATCH(J2920,ShrinkageData!H:H,0)), 0) = 0, 0, 1)</f>
        <v>0</v>
      </c>
      <c r="P2920">
        <v>0</v>
      </c>
      <c r="Q2920">
        <f t="shared" si="145"/>
        <v>1</v>
      </c>
      <c r="R2920" s="1">
        <v>43550</v>
      </c>
      <c r="S2920" s="16">
        <f t="shared" si="146"/>
        <v>113</v>
      </c>
    </row>
    <row r="2921" spans="1:19" hidden="1" x14ac:dyDescent="0.2">
      <c r="A2921" t="str">
        <f>INDEX(FamilyPlateData!$A:$A,MATCH($I2921,FamilyPlateData!$H:$H,0))</f>
        <v>F06M06</v>
      </c>
      <c r="B2921" t="str">
        <f>INDEX(FamilyPlateData!$C:$C,MATCH($I2921,FamilyPlateData!$H:$H,0))</f>
        <v>06</v>
      </c>
      <c r="C2921" t="str">
        <f>INDEX(FamilyPlateData!$D:$D,MATCH($I2921,FamilyPlateData!$H:$H,0))</f>
        <v>06</v>
      </c>
      <c r="D2921">
        <f>INDEX(FamilyPlateData!$B:$B,MATCH($I2921,FamilyPlateData!$H:$H,0))</f>
        <v>2</v>
      </c>
      <c r="E2921">
        <v>2</v>
      </c>
      <c r="F2921" s="19">
        <v>15</v>
      </c>
      <c r="G2921" t="s">
        <v>2</v>
      </c>
      <c r="H2921" s="5">
        <v>2</v>
      </c>
      <c r="I2921" t="s">
        <v>545</v>
      </c>
      <c r="J2921" s="15" t="str">
        <f t="shared" si="144"/>
        <v>2-15B-2</v>
      </c>
      <c r="K2921">
        <f>INDEX(FamilyPlateData!I:I,MATCH(I2921,FamilyPlateData!H:H,0))</f>
        <v>1</v>
      </c>
      <c r="L2921" t="str">
        <f>INDEX(FamilyPlateData!J:J,MATCH(I2921,FamilyPlateData!H:H,0))</f>
        <v>B2</v>
      </c>
      <c r="M2921">
        <v>1</v>
      </c>
      <c r="N2921">
        <v>1</v>
      </c>
      <c r="O2921">
        <f>IF(_xlfn.IFNA(INDEX(ShrinkageData!H:H,MATCH(J2921,ShrinkageData!H:H,0)), 0) = 0, 0, 1)</f>
        <v>1</v>
      </c>
      <c r="P2921">
        <v>0</v>
      </c>
      <c r="Q2921">
        <f t="shared" si="145"/>
        <v>0</v>
      </c>
      <c r="R2921" s="1">
        <v>43542</v>
      </c>
      <c r="S2921" s="16">
        <f t="shared" si="146"/>
        <v>105</v>
      </c>
    </row>
    <row r="2922" spans="1:19" hidden="1" x14ac:dyDescent="0.2">
      <c r="A2922" t="str">
        <f>INDEX(FamilyPlateData!$A:$A,MATCH($I2922,FamilyPlateData!$H:$H,0))</f>
        <v>F06M06</v>
      </c>
      <c r="B2922" t="str">
        <f>INDEX(FamilyPlateData!$C:$C,MATCH($I2922,FamilyPlateData!$H:$H,0))</f>
        <v>06</v>
      </c>
      <c r="C2922" t="str">
        <f>INDEX(FamilyPlateData!$D:$D,MATCH($I2922,FamilyPlateData!$H:$H,0))</f>
        <v>06</v>
      </c>
      <c r="D2922">
        <f>INDEX(FamilyPlateData!$B:$B,MATCH($I2922,FamilyPlateData!$H:$H,0))</f>
        <v>2</v>
      </c>
      <c r="E2922">
        <v>2</v>
      </c>
      <c r="F2922" s="19">
        <v>15</v>
      </c>
      <c r="G2922" t="s">
        <v>2</v>
      </c>
      <c r="H2922" s="5">
        <v>3</v>
      </c>
      <c r="I2922" t="s">
        <v>545</v>
      </c>
      <c r="J2922" s="15" t="str">
        <f t="shared" si="144"/>
        <v>2-15B-3</v>
      </c>
      <c r="K2922">
        <f>INDEX(FamilyPlateData!I:I,MATCH(I2922,FamilyPlateData!H:H,0))</f>
        <v>1</v>
      </c>
      <c r="L2922" t="str">
        <f>INDEX(FamilyPlateData!J:J,MATCH(I2922,FamilyPlateData!H:H,0))</f>
        <v>B2</v>
      </c>
      <c r="M2922">
        <v>1</v>
      </c>
      <c r="N2922">
        <v>1</v>
      </c>
      <c r="O2922">
        <f>IF(_xlfn.IFNA(INDEX(ShrinkageData!H:H,MATCH(J2922,ShrinkageData!H:H,0)), 0) = 0, 0, 1)</f>
        <v>0</v>
      </c>
      <c r="P2922">
        <v>0</v>
      </c>
      <c r="Q2922">
        <f t="shared" si="145"/>
        <v>1</v>
      </c>
      <c r="R2922" s="1">
        <v>43544</v>
      </c>
      <c r="S2922" s="16">
        <f t="shared" si="146"/>
        <v>107</v>
      </c>
    </row>
    <row r="2923" spans="1:19" hidden="1" x14ac:dyDescent="0.2">
      <c r="A2923" t="str">
        <f>INDEX(FamilyPlateData!$A:$A,MATCH($I2923,FamilyPlateData!$H:$H,0))</f>
        <v>F06M06</v>
      </c>
      <c r="B2923" t="str">
        <f>INDEX(FamilyPlateData!$C:$C,MATCH($I2923,FamilyPlateData!$H:$H,0))</f>
        <v>06</v>
      </c>
      <c r="C2923" t="str">
        <f>INDEX(FamilyPlateData!$D:$D,MATCH($I2923,FamilyPlateData!$H:$H,0))</f>
        <v>06</v>
      </c>
      <c r="D2923">
        <f>INDEX(FamilyPlateData!$B:$B,MATCH($I2923,FamilyPlateData!$H:$H,0))</f>
        <v>2</v>
      </c>
      <c r="E2923">
        <v>2</v>
      </c>
      <c r="F2923" s="19">
        <v>15</v>
      </c>
      <c r="G2923" t="s">
        <v>2</v>
      </c>
      <c r="H2923" s="5">
        <v>4</v>
      </c>
      <c r="I2923" t="s">
        <v>545</v>
      </c>
      <c r="J2923" s="15" t="str">
        <f t="shared" si="144"/>
        <v>2-15B-4</v>
      </c>
      <c r="K2923">
        <f>INDEX(FamilyPlateData!I:I,MATCH(I2923,FamilyPlateData!H:H,0))</f>
        <v>1</v>
      </c>
      <c r="L2923" t="str">
        <f>INDEX(FamilyPlateData!J:J,MATCH(I2923,FamilyPlateData!H:H,0))</f>
        <v>B2</v>
      </c>
      <c r="M2923">
        <v>1</v>
      </c>
      <c r="N2923">
        <v>1</v>
      </c>
      <c r="O2923">
        <f>IF(_xlfn.IFNA(INDEX(ShrinkageData!H:H,MATCH(J2923,ShrinkageData!H:H,0)), 0) = 0, 0, 1)</f>
        <v>0</v>
      </c>
      <c r="P2923">
        <v>0</v>
      </c>
      <c r="Q2923">
        <f t="shared" si="145"/>
        <v>1</v>
      </c>
      <c r="R2923" s="1">
        <v>43550</v>
      </c>
      <c r="S2923" s="16">
        <f t="shared" si="146"/>
        <v>113</v>
      </c>
    </row>
    <row r="2924" spans="1:19" hidden="1" x14ac:dyDescent="0.2">
      <c r="A2924" t="str">
        <f>INDEX(FamilyPlateData!$A:$A,MATCH($I2924,FamilyPlateData!$H:$H,0))</f>
        <v>F06M06</v>
      </c>
      <c r="B2924" t="str">
        <f>INDEX(FamilyPlateData!$C:$C,MATCH($I2924,FamilyPlateData!$H:$H,0))</f>
        <v>06</v>
      </c>
      <c r="C2924" t="str">
        <f>INDEX(FamilyPlateData!$D:$D,MATCH($I2924,FamilyPlateData!$H:$H,0))</f>
        <v>06</v>
      </c>
      <c r="D2924">
        <f>INDEX(FamilyPlateData!$B:$B,MATCH($I2924,FamilyPlateData!$H:$H,0))</f>
        <v>2</v>
      </c>
      <c r="E2924">
        <v>2</v>
      </c>
      <c r="F2924" s="19">
        <v>15</v>
      </c>
      <c r="G2924" t="s">
        <v>2</v>
      </c>
      <c r="H2924" s="5">
        <v>5</v>
      </c>
      <c r="I2924" t="s">
        <v>545</v>
      </c>
      <c r="J2924" s="15" t="str">
        <f t="shared" si="144"/>
        <v>2-15B-5</v>
      </c>
      <c r="K2924">
        <f>INDEX(FamilyPlateData!I:I,MATCH(I2924,FamilyPlateData!H:H,0))</f>
        <v>1</v>
      </c>
      <c r="L2924" t="str">
        <f>INDEX(FamilyPlateData!J:J,MATCH(I2924,FamilyPlateData!H:H,0))</f>
        <v>B2</v>
      </c>
      <c r="M2924">
        <v>1</v>
      </c>
      <c r="N2924">
        <v>1</v>
      </c>
      <c r="O2924">
        <f>IF(_xlfn.IFNA(INDEX(ShrinkageData!H:H,MATCH(J2924,ShrinkageData!H:H,0)), 0) = 0, 0, 1)</f>
        <v>0</v>
      </c>
      <c r="P2924">
        <v>0</v>
      </c>
      <c r="Q2924">
        <f t="shared" si="145"/>
        <v>1</v>
      </c>
      <c r="R2924" s="1">
        <v>43544</v>
      </c>
      <c r="S2924" s="16">
        <f t="shared" si="146"/>
        <v>107</v>
      </c>
    </row>
    <row r="2925" spans="1:19" hidden="1" x14ac:dyDescent="0.2">
      <c r="A2925" t="str">
        <f>INDEX(FamilyPlateData!$A:$A,MATCH($I2925,FamilyPlateData!$H:$H,0))</f>
        <v>F06M06</v>
      </c>
      <c r="B2925" t="str">
        <f>INDEX(FamilyPlateData!$C:$C,MATCH($I2925,FamilyPlateData!$H:$H,0))</f>
        <v>06</v>
      </c>
      <c r="C2925" t="str">
        <f>INDEX(FamilyPlateData!$D:$D,MATCH($I2925,FamilyPlateData!$H:$H,0))</f>
        <v>06</v>
      </c>
      <c r="D2925">
        <f>INDEX(FamilyPlateData!$B:$B,MATCH($I2925,FamilyPlateData!$H:$H,0))</f>
        <v>2</v>
      </c>
      <c r="E2925">
        <v>2</v>
      </c>
      <c r="F2925" s="19">
        <v>15</v>
      </c>
      <c r="G2925" t="s">
        <v>2</v>
      </c>
      <c r="H2925" s="5">
        <v>6</v>
      </c>
      <c r="I2925" t="s">
        <v>545</v>
      </c>
      <c r="J2925" s="15" t="str">
        <f t="shared" si="144"/>
        <v>2-15B-6</v>
      </c>
      <c r="K2925">
        <f>INDEX(FamilyPlateData!I:I,MATCH(I2925,FamilyPlateData!H:H,0))</f>
        <v>1</v>
      </c>
      <c r="L2925" t="str">
        <f>INDEX(FamilyPlateData!J:J,MATCH(I2925,FamilyPlateData!H:H,0))</f>
        <v>B2</v>
      </c>
      <c r="M2925">
        <v>1</v>
      </c>
      <c r="N2925">
        <v>1</v>
      </c>
      <c r="O2925">
        <f>IF(_xlfn.IFNA(INDEX(ShrinkageData!H:H,MATCH(J2925,ShrinkageData!H:H,0)), 0) = 0, 0, 1)</f>
        <v>0</v>
      </c>
      <c r="P2925">
        <v>0</v>
      </c>
      <c r="Q2925">
        <f t="shared" si="145"/>
        <v>1</v>
      </c>
      <c r="R2925" s="1">
        <v>43556</v>
      </c>
      <c r="S2925" s="16">
        <f t="shared" si="146"/>
        <v>119</v>
      </c>
    </row>
    <row r="2926" spans="1:19" hidden="1" x14ac:dyDescent="0.2">
      <c r="A2926" t="str">
        <f>INDEX(FamilyPlateData!$A:$A,MATCH($I2926,FamilyPlateData!$H:$H,0))</f>
        <v>F10M14</v>
      </c>
      <c r="B2926" t="str">
        <f>INDEX(FamilyPlateData!$C:$C,MATCH($I2926,FamilyPlateData!$H:$H,0))</f>
        <v>10</v>
      </c>
      <c r="C2926" t="str">
        <f>INDEX(FamilyPlateData!$D:$D,MATCH($I2926,FamilyPlateData!$H:$H,0))</f>
        <v>14</v>
      </c>
      <c r="D2926">
        <f>INDEX(FamilyPlateData!$B:$B,MATCH($I2926,FamilyPlateData!$H:$H,0))</f>
        <v>4</v>
      </c>
      <c r="E2926">
        <v>2</v>
      </c>
      <c r="F2926" s="19">
        <v>15</v>
      </c>
      <c r="G2926" t="s">
        <v>3</v>
      </c>
      <c r="H2926" s="5">
        <v>1</v>
      </c>
      <c r="I2926" t="s">
        <v>546</v>
      </c>
      <c r="J2926" s="15" t="str">
        <f t="shared" si="144"/>
        <v>2-15C-1</v>
      </c>
      <c r="K2926">
        <f>INDEX(FamilyPlateData!I:I,MATCH(I2926,FamilyPlateData!H:H,0))</f>
        <v>1</v>
      </c>
      <c r="L2926" t="str">
        <f>INDEX(FamilyPlateData!J:J,MATCH(I2926,FamilyPlateData!H:H,0))</f>
        <v>B3</v>
      </c>
      <c r="M2926">
        <v>1</v>
      </c>
      <c r="N2926">
        <v>1</v>
      </c>
      <c r="O2926">
        <f>IF(_xlfn.IFNA(INDEX(ShrinkageData!H:H,MATCH(J2926,ShrinkageData!H:H,0)), 0) = 0, 0, 1)</f>
        <v>0</v>
      </c>
      <c r="P2926">
        <v>0</v>
      </c>
      <c r="Q2926">
        <f t="shared" si="145"/>
        <v>1</v>
      </c>
      <c r="R2926" s="1">
        <v>43550</v>
      </c>
      <c r="S2926" s="16">
        <f t="shared" si="146"/>
        <v>113</v>
      </c>
    </row>
    <row r="2927" spans="1:19" hidden="1" x14ac:dyDescent="0.2">
      <c r="A2927" t="str">
        <f>INDEX(FamilyPlateData!$A:$A,MATCH($I2927,FamilyPlateData!$H:$H,0))</f>
        <v>F10M14</v>
      </c>
      <c r="B2927" t="str">
        <f>INDEX(FamilyPlateData!$C:$C,MATCH($I2927,FamilyPlateData!$H:$H,0))</f>
        <v>10</v>
      </c>
      <c r="C2927" t="str">
        <f>INDEX(FamilyPlateData!$D:$D,MATCH($I2927,FamilyPlateData!$H:$H,0))</f>
        <v>14</v>
      </c>
      <c r="D2927">
        <f>INDEX(FamilyPlateData!$B:$B,MATCH($I2927,FamilyPlateData!$H:$H,0))</f>
        <v>4</v>
      </c>
      <c r="E2927">
        <v>2</v>
      </c>
      <c r="F2927" s="19">
        <v>15</v>
      </c>
      <c r="G2927" t="s">
        <v>3</v>
      </c>
      <c r="H2927" s="5">
        <v>2</v>
      </c>
      <c r="I2927" t="s">
        <v>546</v>
      </c>
      <c r="J2927" s="15" t="str">
        <f t="shared" si="144"/>
        <v>2-15C-2</v>
      </c>
      <c r="K2927">
        <f>INDEX(FamilyPlateData!I:I,MATCH(I2927,FamilyPlateData!H:H,0))</f>
        <v>1</v>
      </c>
      <c r="L2927" t="str">
        <f>INDEX(FamilyPlateData!J:J,MATCH(I2927,FamilyPlateData!H:H,0))</f>
        <v>B3</v>
      </c>
      <c r="M2927">
        <v>1</v>
      </c>
      <c r="N2927">
        <v>1</v>
      </c>
      <c r="O2927">
        <f>IF(_xlfn.IFNA(INDEX(ShrinkageData!H:H,MATCH(J2927,ShrinkageData!H:H,0)), 0) = 0, 0, 1)</f>
        <v>0</v>
      </c>
      <c r="P2927">
        <v>0</v>
      </c>
      <c r="Q2927">
        <f t="shared" si="145"/>
        <v>1</v>
      </c>
      <c r="R2927" s="1">
        <v>43550</v>
      </c>
      <c r="S2927" s="16">
        <f t="shared" si="146"/>
        <v>113</v>
      </c>
    </row>
    <row r="2928" spans="1:19" hidden="1" x14ac:dyDescent="0.2">
      <c r="A2928" t="str">
        <f>INDEX(FamilyPlateData!$A:$A,MATCH($I2928,FamilyPlateData!$H:$H,0))</f>
        <v>F10M14</v>
      </c>
      <c r="B2928" t="str">
        <f>INDEX(FamilyPlateData!$C:$C,MATCH($I2928,FamilyPlateData!$H:$H,0))</f>
        <v>10</v>
      </c>
      <c r="C2928" t="str">
        <f>INDEX(FamilyPlateData!$D:$D,MATCH($I2928,FamilyPlateData!$H:$H,0))</f>
        <v>14</v>
      </c>
      <c r="D2928">
        <f>INDEX(FamilyPlateData!$B:$B,MATCH($I2928,FamilyPlateData!$H:$H,0))</f>
        <v>4</v>
      </c>
      <c r="E2928">
        <v>2</v>
      </c>
      <c r="F2928" s="19">
        <v>15</v>
      </c>
      <c r="G2928" t="s">
        <v>3</v>
      </c>
      <c r="H2928" s="5">
        <v>3</v>
      </c>
      <c r="I2928" t="s">
        <v>546</v>
      </c>
      <c r="J2928" s="15" t="str">
        <f t="shared" si="144"/>
        <v>2-15C-3</v>
      </c>
      <c r="K2928">
        <f>INDEX(FamilyPlateData!I:I,MATCH(I2928,FamilyPlateData!H:H,0))</f>
        <v>1</v>
      </c>
      <c r="L2928" t="str">
        <f>INDEX(FamilyPlateData!J:J,MATCH(I2928,FamilyPlateData!H:H,0))</f>
        <v>B3</v>
      </c>
      <c r="M2928">
        <v>1</v>
      </c>
      <c r="N2928">
        <v>1</v>
      </c>
      <c r="O2928">
        <f>IF(_xlfn.IFNA(INDEX(ShrinkageData!H:H,MATCH(J2928,ShrinkageData!H:H,0)), 0) = 0, 0, 1)</f>
        <v>0</v>
      </c>
      <c r="P2928">
        <v>0</v>
      </c>
      <c r="Q2928">
        <f t="shared" si="145"/>
        <v>1</v>
      </c>
      <c r="R2928" s="1">
        <v>43552</v>
      </c>
      <c r="S2928" s="16">
        <f t="shared" si="146"/>
        <v>115</v>
      </c>
    </row>
    <row r="2929" spans="1:19" hidden="1" x14ac:dyDescent="0.2">
      <c r="A2929" t="str">
        <f>INDEX(FamilyPlateData!$A:$A,MATCH($I2929,FamilyPlateData!$H:$H,0))</f>
        <v>F10M14</v>
      </c>
      <c r="B2929" t="str">
        <f>INDEX(FamilyPlateData!$C:$C,MATCH($I2929,FamilyPlateData!$H:$H,0))</f>
        <v>10</v>
      </c>
      <c r="C2929" t="str">
        <f>INDEX(FamilyPlateData!$D:$D,MATCH($I2929,FamilyPlateData!$H:$H,0))</f>
        <v>14</v>
      </c>
      <c r="D2929">
        <f>INDEX(FamilyPlateData!$B:$B,MATCH($I2929,FamilyPlateData!$H:$H,0))</f>
        <v>4</v>
      </c>
      <c r="E2929">
        <v>2</v>
      </c>
      <c r="F2929" s="19">
        <v>15</v>
      </c>
      <c r="G2929" t="s">
        <v>3</v>
      </c>
      <c r="H2929" s="5">
        <v>4</v>
      </c>
      <c r="I2929" t="s">
        <v>546</v>
      </c>
      <c r="J2929" s="15" t="str">
        <f t="shared" si="144"/>
        <v>2-15C-4</v>
      </c>
      <c r="K2929">
        <f>INDEX(FamilyPlateData!I:I,MATCH(I2929,FamilyPlateData!H:H,0))</f>
        <v>1</v>
      </c>
      <c r="L2929" t="str">
        <f>INDEX(FamilyPlateData!J:J,MATCH(I2929,FamilyPlateData!H:H,0))</f>
        <v>B3</v>
      </c>
      <c r="M2929">
        <v>1</v>
      </c>
      <c r="N2929">
        <v>1</v>
      </c>
      <c r="O2929">
        <f>IF(_xlfn.IFNA(INDEX(ShrinkageData!H:H,MATCH(J2929,ShrinkageData!H:H,0)), 0) = 0, 0, 1)</f>
        <v>0</v>
      </c>
      <c r="P2929">
        <v>0</v>
      </c>
      <c r="Q2929">
        <f t="shared" si="145"/>
        <v>1</v>
      </c>
      <c r="R2929" s="1">
        <v>43548</v>
      </c>
      <c r="S2929" s="16">
        <f t="shared" si="146"/>
        <v>111</v>
      </c>
    </row>
    <row r="2930" spans="1:19" hidden="1" x14ac:dyDescent="0.2">
      <c r="A2930" t="str">
        <f>INDEX(FamilyPlateData!$A:$A,MATCH($I2930,FamilyPlateData!$H:$H,0))</f>
        <v>F10M14</v>
      </c>
      <c r="B2930" t="str">
        <f>INDEX(FamilyPlateData!$C:$C,MATCH($I2930,FamilyPlateData!$H:$H,0))</f>
        <v>10</v>
      </c>
      <c r="C2930" t="str">
        <f>INDEX(FamilyPlateData!$D:$D,MATCH($I2930,FamilyPlateData!$H:$H,0))</f>
        <v>14</v>
      </c>
      <c r="D2930">
        <f>INDEX(FamilyPlateData!$B:$B,MATCH($I2930,FamilyPlateData!$H:$H,0))</f>
        <v>4</v>
      </c>
      <c r="E2930">
        <v>2</v>
      </c>
      <c r="F2930" s="19">
        <v>15</v>
      </c>
      <c r="G2930" t="s">
        <v>3</v>
      </c>
      <c r="H2930" s="5">
        <v>5</v>
      </c>
      <c r="I2930" t="s">
        <v>546</v>
      </c>
      <c r="J2930" s="15" t="str">
        <f t="shared" si="144"/>
        <v>2-15C-5</v>
      </c>
      <c r="K2930">
        <f>INDEX(FamilyPlateData!I:I,MATCH(I2930,FamilyPlateData!H:H,0))</f>
        <v>1</v>
      </c>
      <c r="L2930" t="str">
        <f>INDEX(FamilyPlateData!J:J,MATCH(I2930,FamilyPlateData!H:H,0))</f>
        <v>B3</v>
      </c>
      <c r="M2930">
        <v>1</v>
      </c>
      <c r="N2930">
        <v>1</v>
      </c>
      <c r="O2930">
        <f>IF(_xlfn.IFNA(INDEX(ShrinkageData!H:H,MATCH(J2930,ShrinkageData!H:H,0)), 0) = 0, 0, 1)</f>
        <v>0</v>
      </c>
      <c r="P2930">
        <v>0</v>
      </c>
      <c r="Q2930">
        <f t="shared" si="145"/>
        <v>1</v>
      </c>
      <c r="R2930" s="1">
        <v>43548</v>
      </c>
      <c r="S2930" s="16">
        <f t="shared" si="146"/>
        <v>111</v>
      </c>
    </row>
    <row r="2931" spans="1:19" hidden="1" x14ac:dyDescent="0.2">
      <c r="A2931" t="str">
        <f>INDEX(FamilyPlateData!$A:$A,MATCH($I2931,FamilyPlateData!$H:$H,0))</f>
        <v>F10M14</v>
      </c>
      <c r="B2931" t="str">
        <f>INDEX(FamilyPlateData!$C:$C,MATCH($I2931,FamilyPlateData!$H:$H,0))</f>
        <v>10</v>
      </c>
      <c r="C2931" t="str">
        <f>INDEX(FamilyPlateData!$D:$D,MATCH($I2931,FamilyPlateData!$H:$H,0))</f>
        <v>14</v>
      </c>
      <c r="D2931">
        <f>INDEX(FamilyPlateData!$B:$B,MATCH($I2931,FamilyPlateData!$H:$H,0))</f>
        <v>4</v>
      </c>
      <c r="E2931">
        <v>2</v>
      </c>
      <c r="F2931" s="19">
        <v>15</v>
      </c>
      <c r="G2931" t="s">
        <v>3</v>
      </c>
      <c r="H2931" s="5">
        <v>6</v>
      </c>
      <c r="I2931" t="s">
        <v>546</v>
      </c>
      <c r="J2931" s="15" t="str">
        <f t="shared" si="144"/>
        <v>2-15C-6</v>
      </c>
      <c r="K2931">
        <f>INDEX(FamilyPlateData!I:I,MATCH(I2931,FamilyPlateData!H:H,0))</f>
        <v>1</v>
      </c>
      <c r="L2931" t="str">
        <f>INDEX(FamilyPlateData!J:J,MATCH(I2931,FamilyPlateData!H:H,0))</f>
        <v>B3</v>
      </c>
      <c r="M2931">
        <v>1</v>
      </c>
      <c r="N2931">
        <v>1</v>
      </c>
      <c r="O2931">
        <f>IF(_xlfn.IFNA(INDEX(ShrinkageData!H:H,MATCH(J2931,ShrinkageData!H:H,0)), 0) = 0, 0, 1)</f>
        <v>0</v>
      </c>
      <c r="P2931">
        <v>0</v>
      </c>
      <c r="Q2931">
        <f t="shared" si="145"/>
        <v>1</v>
      </c>
      <c r="R2931" s="1">
        <v>43548</v>
      </c>
      <c r="S2931" s="16">
        <f t="shared" si="146"/>
        <v>111</v>
      </c>
    </row>
    <row r="2932" spans="1:19" hidden="1" x14ac:dyDescent="0.2">
      <c r="A2932" t="str">
        <f>INDEX(FamilyPlateData!$A:$A,MATCH($I2932,FamilyPlateData!$H:$H,0))</f>
        <v>F10M14</v>
      </c>
      <c r="B2932" t="str">
        <f>INDEX(FamilyPlateData!$C:$C,MATCH($I2932,FamilyPlateData!$H:$H,0))</f>
        <v>10</v>
      </c>
      <c r="C2932" t="str">
        <f>INDEX(FamilyPlateData!$D:$D,MATCH($I2932,FamilyPlateData!$H:$H,0))</f>
        <v>14</v>
      </c>
      <c r="D2932">
        <f>INDEX(FamilyPlateData!$B:$B,MATCH($I2932,FamilyPlateData!$H:$H,0))</f>
        <v>4</v>
      </c>
      <c r="E2932">
        <v>2</v>
      </c>
      <c r="F2932" s="19">
        <v>15</v>
      </c>
      <c r="G2932" t="s">
        <v>4</v>
      </c>
      <c r="H2932" s="5">
        <v>1</v>
      </c>
      <c r="I2932" t="s">
        <v>547</v>
      </c>
      <c r="J2932" s="15" t="str">
        <f t="shared" si="144"/>
        <v>2-15D-1</v>
      </c>
      <c r="K2932">
        <f>INDEX(FamilyPlateData!I:I,MATCH(I2932,FamilyPlateData!H:H,0))</f>
        <v>1</v>
      </c>
      <c r="L2932" t="str">
        <f>INDEX(FamilyPlateData!J:J,MATCH(I2932,FamilyPlateData!H:H,0))</f>
        <v>B3</v>
      </c>
      <c r="M2932">
        <v>1</v>
      </c>
      <c r="N2932">
        <v>1</v>
      </c>
      <c r="O2932">
        <f>IF(_xlfn.IFNA(INDEX(ShrinkageData!H:H,MATCH(J2932,ShrinkageData!H:H,0)), 0) = 0, 0, 1)</f>
        <v>0</v>
      </c>
      <c r="P2932">
        <v>0</v>
      </c>
      <c r="Q2932">
        <f t="shared" si="145"/>
        <v>1</v>
      </c>
      <c r="R2932" s="1">
        <v>43552</v>
      </c>
      <c r="S2932" s="16">
        <f t="shared" si="146"/>
        <v>115</v>
      </c>
    </row>
    <row r="2933" spans="1:19" hidden="1" x14ac:dyDescent="0.2">
      <c r="A2933" t="str">
        <f>INDEX(FamilyPlateData!$A:$A,MATCH($I2933,FamilyPlateData!$H:$H,0))</f>
        <v>F10M14</v>
      </c>
      <c r="B2933" t="str">
        <f>INDEX(FamilyPlateData!$C:$C,MATCH($I2933,FamilyPlateData!$H:$H,0))</f>
        <v>10</v>
      </c>
      <c r="C2933" t="str">
        <f>INDEX(FamilyPlateData!$D:$D,MATCH($I2933,FamilyPlateData!$H:$H,0))</f>
        <v>14</v>
      </c>
      <c r="D2933">
        <f>INDEX(FamilyPlateData!$B:$B,MATCH($I2933,FamilyPlateData!$H:$H,0))</f>
        <v>4</v>
      </c>
      <c r="E2933">
        <v>2</v>
      </c>
      <c r="F2933" s="19">
        <v>15</v>
      </c>
      <c r="G2933" t="s">
        <v>4</v>
      </c>
      <c r="H2933" s="5">
        <v>2</v>
      </c>
      <c r="I2933" t="s">
        <v>547</v>
      </c>
      <c r="J2933" s="15" t="str">
        <f t="shared" si="144"/>
        <v>2-15D-2</v>
      </c>
      <c r="K2933">
        <f>INDEX(FamilyPlateData!I:I,MATCH(I2933,FamilyPlateData!H:H,0))</f>
        <v>1</v>
      </c>
      <c r="L2933" t="str">
        <f>INDEX(FamilyPlateData!J:J,MATCH(I2933,FamilyPlateData!H:H,0))</f>
        <v>B3</v>
      </c>
      <c r="M2933">
        <v>0</v>
      </c>
      <c r="N2933">
        <v>0</v>
      </c>
      <c r="O2933">
        <f>IF(_xlfn.IFNA(INDEX(ShrinkageData!H:H,MATCH(J2933,ShrinkageData!H:H,0)), 0) = 0, 0, 1)</f>
        <v>0</v>
      </c>
      <c r="P2933">
        <v>0</v>
      </c>
      <c r="Q2933">
        <f t="shared" si="145"/>
        <v>0</v>
      </c>
      <c r="R2933" s="1" t="s">
        <v>921</v>
      </c>
      <c r="S2933" s="16">
        <f t="shared" si="146"/>
        <v>0</v>
      </c>
    </row>
    <row r="2934" spans="1:19" hidden="1" x14ac:dyDescent="0.2">
      <c r="A2934" t="str">
        <f>INDEX(FamilyPlateData!$A:$A,MATCH($I2934,FamilyPlateData!$H:$H,0))</f>
        <v>F10M14</v>
      </c>
      <c r="B2934" t="str">
        <f>INDEX(FamilyPlateData!$C:$C,MATCH($I2934,FamilyPlateData!$H:$H,0))</f>
        <v>10</v>
      </c>
      <c r="C2934" t="str">
        <f>INDEX(FamilyPlateData!$D:$D,MATCH($I2934,FamilyPlateData!$H:$H,0))</f>
        <v>14</v>
      </c>
      <c r="D2934">
        <f>INDEX(FamilyPlateData!$B:$B,MATCH($I2934,FamilyPlateData!$H:$H,0))</f>
        <v>4</v>
      </c>
      <c r="E2934">
        <v>2</v>
      </c>
      <c r="F2934" s="19">
        <v>15</v>
      </c>
      <c r="G2934" t="s">
        <v>4</v>
      </c>
      <c r="H2934" s="5">
        <v>3</v>
      </c>
      <c r="I2934" t="s">
        <v>547</v>
      </c>
      <c r="J2934" s="15" t="str">
        <f t="shared" si="144"/>
        <v>2-15D-3</v>
      </c>
      <c r="K2934">
        <f>INDEX(FamilyPlateData!I:I,MATCH(I2934,FamilyPlateData!H:H,0))</f>
        <v>1</v>
      </c>
      <c r="L2934" t="str">
        <f>INDEX(FamilyPlateData!J:J,MATCH(I2934,FamilyPlateData!H:H,0))</f>
        <v>B3</v>
      </c>
      <c r="M2934">
        <v>1</v>
      </c>
      <c r="N2934">
        <v>1</v>
      </c>
      <c r="O2934">
        <f>IF(_xlfn.IFNA(INDEX(ShrinkageData!H:H,MATCH(J2934,ShrinkageData!H:H,0)), 0) = 0, 0, 1)</f>
        <v>0</v>
      </c>
      <c r="P2934">
        <v>0</v>
      </c>
      <c r="Q2934">
        <f t="shared" si="145"/>
        <v>1</v>
      </c>
      <c r="R2934" s="1">
        <v>43550</v>
      </c>
      <c r="S2934" s="16">
        <f t="shared" si="146"/>
        <v>113</v>
      </c>
    </row>
    <row r="2935" spans="1:19" hidden="1" x14ac:dyDescent="0.2">
      <c r="A2935" t="str">
        <f>INDEX(FamilyPlateData!$A:$A,MATCH($I2935,FamilyPlateData!$H:$H,0))</f>
        <v>F10M14</v>
      </c>
      <c r="B2935" t="str">
        <f>INDEX(FamilyPlateData!$C:$C,MATCH($I2935,FamilyPlateData!$H:$H,0))</f>
        <v>10</v>
      </c>
      <c r="C2935" t="str">
        <f>INDEX(FamilyPlateData!$D:$D,MATCH($I2935,FamilyPlateData!$H:$H,0))</f>
        <v>14</v>
      </c>
      <c r="D2935">
        <f>INDEX(FamilyPlateData!$B:$B,MATCH($I2935,FamilyPlateData!$H:$H,0))</f>
        <v>4</v>
      </c>
      <c r="E2935">
        <v>2</v>
      </c>
      <c r="F2935" s="19">
        <v>15</v>
      </c>
      <c r="G2935" t="s">
        <v>4</v>
      </c>
      <c r="H2935" s="5">
        <v>4</v>
      </c>
      <c r="I2935" t="s">
        <v>547</v>
      </c>
      <c r="J2935" s="15" t="str">
        <f t="shared" si="144"/>
        <v>2-15D-4</v>
      </c>
      <c r="K2935">
        <f>INDEX(FamilyPlateData!I:I,MATCH(I2935,FamilyPlateData!H:H,0))</f>
        <v>1</v>
      </c>
      <c r="L2935" t="str">
        <f>INDEX(FamilyPlateData!J:J,MATCH(I2935,FamilyPlateData!H:H,0))</f>
        <v>B3</v>
      </c>
      <c r="M2935">
        <v>1</v>
      </c>
      <c r="N2935">
        <v>1</v>
      </c>
      <c r="O2935">
        <f>IF(_xlfn.IFNA(INDEX(ShrinkageData!H:H,MATCH(J2935,ShrinkageData!H:H,0)), 0) = 0, 0, 1)</f>
        <v>0</v>
      </c>
      <c r="P2935">
        <v>0</v>
      </c>
      <c r="Q2935">
        <f t="shared" si="145"/>
        <v>1</v>
      </c>
      <c r="R2935" s="1">
        <v>43550</v>
      </c>
      <c r="S2935" s="16">
        <f t="shared" si="146"/>
        <v>113</v>
      </c>
    </row>
    <row r="2936" spans="1:19" hidden="1" x14ac:dyDescent="0.2">
      <c r="A2936" t="str">
        <f>INDEX(FamilyPlateData!$A:$A,MATCH($I2936,FamilyPlateData!$H:$H,0))</f>
        <v>F10M14</v>
      </c>
      <c r="B2936" t="str">
        <f>INDEX(FamilyPlateData!$C:$C,MATCH($I2936,FamilyPlateData!$H:$H,0))</f>
        <v>10</v>
      </c>
      <c r="C2936" t="str">
        <f>INDEX(FamilyPlateData!$D:$D,MATCH($I2936,FamilyPlateData!$H:$H,0))</f>
        <v>14</v>
      </c>
      <c r="D2936">
        <f>INDEX(FamilyPlateData!$B:$B,MATCH($I2936,FamilyPlateData!$H:$H,0))</f>
        <v>4</v>
      </c>
      <c r="E2936">
        <v>2</v>
      </c>
      <c r="F2936" s="19">
        <v>15</v>
      </c>
      <c r="G2936" t="s">
        <v>4</v>
      </c>
      <c r="H2936" s="5">
        <v>5</v>
      </c>
      <c r="I2936" t="s">
        <v>547</v>
      </c>
      <c r="J2936" s="15" t="str">
        <f t="shared" si="144"/>
        <v>2-15D-5</v>
      </c>
      <c r="K2936">
        <f>INDEX(FamilyPlateData!I:I,MATCH(I2936,FamilyPlateData!H:H,0))</f>
        <v>1</v>
      </c>
      <c r="L2936" t="str">
        <f>INDEX(FamilyPlateData!J:J,MATCH(I2936,FamilyPlateData!H:H,0))</f>
        <v>B3</v>
      </c>
      <c r="M2936">
        <v>0</v>
      </c>
      <c r="N2936">
        <v>0</v>
      </c>
      <c r="O2936">
        <f>IF(_xlfn.IFNA(INDEX(ShrinkageData!H:H,MATCH(J2936,ShrinkageData!H:H,0)), 0) = 0, 0, 1)</f>
        <v>0</v>
      </c>
      <c r="P2936">
        <v>0</v>
      </c>
      <c r="Q2936">
        <f t="shared" si="145"/>
        <v>0</v>
      </c>
      <c r="R2936" s="1" t="s">
        <v>921</v>
      </c>
      <c r="S2936" s="16">
        <f t="shared" si="146"/>
        <v>0</v>
      </c>
    </row>
    <row r="2937" spans="1:19" hidden="1" x14ac:dyDescent="0.2">
      <c r="A2937" t="str">
        <f>INDEX(FamilyPlateData!$A:$A,MATCH($I2937,FamilyPlateData!$H:$H,0))</f>
        <v>F10M14</v>
      </c>
      <c r="B2937" t="str">
        <f>INDEX(FamilyPlateData!$C:$C,MATCH($I2937,FamilyPlateData!$H:$H,0))</f>
        <v>10</v>
      </c>
      <c r="C2937" t="str">
        <f>INDEX(FamilyPlateData!$D:$D,MATCH($I2937,FamilyPlateData!$H:$H,0))</f>
        <v>14</v>
      </c>
      <c r="D2937">
        <f>INDEX(FamilyPlateData!$B:$B,MATCH($I2937,FamilyPlateData!$H:$H,0))</f>
        <v>4</v>
      </c>
      <c r="E2937">
        <v>2</v>
      </c>
      <c r="F2937" s="19">
        <v>15</v>
      </c>
      <c r="G2937" t="s">
        <v>4</v>
      </c>
      <c r="H2937" s="5">
        <v>6</v>
      </c>
      <c r="I2937" t="s">
        <v>547</v>
      </c>
      <c r="J2937" s="15" t="str">
        <f t="shared" si="144"/>
        <v>2-15D-6</v>
      </c>
      <c r="K2937">
        <f>INDEX(FamilyPlateData!I:I,MATCH(I2937,FamilyPlateData!H:H,0))</f>
        <v>1</v>
      </c>
      <c r="L2937" t="str">
        <f>INDEX(FamilyPlateData!J:J,MATCH(I2937,FamilyPlateData!H:H,0))</f>
        <v>B3</v>
      </c>
      <c r="M2937">
        <v>1</v>
      </c>
      <c r="N2937">
        <v>1</v>
      </c>
      <c r="O2937">
        <f>IF(_xlfn.IFNA(INDEX(ShrinkageData!H:H,MATCH(J2937,ShrinkageData!H:H,0)), 0) = 0, 0, 1)</f>
        <v>0</v>
      </c>
      <c r="P2937">
        <v>0</v>
      </c>
      <c r="Q2937">
        <f t="shared" si="145"/>
        <v>1</v>
      </c>
      <c r="R2937" s="1">
        <v>43550</v>
      </c>
      <c r="S2937" s="16">
        <f t="shared" si="146"/>
        <v>113</v>
      </c>
    </row>
    <row r="2938" spans="1:19" hidden="1" x14ac:dyDescent="0.2">
      <c r="A2938" t="str">
        <f>INDEX(FamilyPlateData!$A:$A,MATCH($I2938,FamilyPlateData!$H:$H,0))</f>
        <v>F11M14</v>
      </c>
      <c r="B2938" t="str">
        <f>INDEX(FamilyPlateData!$C:$C,MATCH($I2938,FamilyPlateData!$H:$H,0))</f>
        <v>11</v>
      </c>
      <c r="C2938" t="str">
        <f>INDEX(FamilyPlateData!$D:$D,MATCH($I2938,FamilyPlateData!$H:$H,0))</f>
        <v>14</v>
      </c>
      <c r="D2938">
        <f>INDEX(FamilyPlateData!$B:$B,MATCH($I2938,FamilyPlateData!$H:$H,0))</f>
        <v>4</v>
      </c>
      <c r="E2938">
        <v>2</v>
      </c>
      <c r="F2938" s="19">
        <v>16</v>
      </c>
      <c r="G2938" t="s">
        <v>1</v>
      </c>
      <c r="H2938" s="5">
        <v>1</v>
      </c>
      <c r="I2938" t="s">
        <v>548</v>
      </c>
      <c r="J2938" s="15" t="str">
        <f t="shared" si="144"/>
        <v>2-16A-1</v>
      </c>
      <c r="K2938">
        <f>INDEX(FamilyPlateData!I:I,MATCH(I2938,FamilyPlateData!H:H,0))</f>
        <v>1</v>
      </c>
      <c r="L2938" t="str">
        <f>INDEX(FamilyPlateData!J:J,MATCH(I2938,FamilyPlateData!H:H,0))</f>
        <v>B1</v>
      </c>
      <c r="M2938">
        <v>1</v>
      </c>
      <c r="N2938">
        <v>1</v>
      </c>
      <c r="O2938">
        <f>IF(_xlfn.IFNA(INDEX(ShrinkageData!H:H,MATCH(J2938,ShrinkageData!H:H,0)), 0) = 0, 0, 1)</f>
        <v>0</v>
      </c>
      <c r="P2938">
        <v>0</v>
      </c>
      <c r="Q2938">
        <f t="shared" si="145"/>
        <v>1</v>
      </c>
      <c r="R2938" s="1">
        <v>43550</v>
      </c>
      <c r="S2938" s="16">
        <f t="shared" si="146"/>
        <v>113</v>
      </c>
    </row>
    <row r="2939" spans="1:19" hidden="1" x14ac:dyDescent="0.2">
      <c r="A2939" t="str">
        <f>INDEX(FamilyPlateData!$A:$A,MATCH($I2939,FamilyPlateData!$H:$H,0))</f>
        <v>F11M14</v>
      </c>
      <c r="B2939" t="str">
        <f>INDEX(FamilyPlateData!$C:$C,MATCH($I2939,FamilyPlateData!$H:$H,0))</f>
        <v>11</v>
      </c>
      <c r="C2939" t="str">
        <f>INDEX(FamilyPlateData!$D:$D,MATCH($I2939,FamilyPlateData!$H:$H,0))</f>
        <v>14</v>
      </c>
      <c r="D2939">
        <f>INDEX(FamilyPlateData!$B:$B,MATCH($I2939,FamilyPlateData!$H:$H,0))</f>
        <v>4</v>
      </c>
      <c r="E2939">
        <v>2</v>
      </c>
      <c r="F2939" s="19">
        <v>16</v>
      </c>
      <c r="G2939" t="s">
        <v>1</v>
      </c>
      <c r="H2939" s="5">
        <v>2</v>
      </c>
      <c r="I2939" t="s">
        <v>548</v>
      </c>
      <c r="J2939" s="15" t="str">
        <f t="shared" si="144"/>
        <v>2-16A-2</v>
      </c>
      <c r="K2939">
        <f>INDEX(FamilyPlateData!I:I,MATCH(I2939,FamilyPlateData!H:H,0))</f>
        <v>1</v>
      </c>
      <c r="L2939" t="str">
        <f>INDEX(FamilyPlateData!J:J,MATCH(I2939,FamilyPlateData!H:H,0))</f>
        <v>B1</v>
      </c>
      <c r="M2939">
        <v>1</v>
      </c>
      <c r="N2939">
        <v>1</v>
      </c>
      <c r="O2939">
        <f>IF(_xlfn.IFNA(INDEX(ShrinkageData!H:H,MATCH(J2939,ShrinkageData!H:H,0)), 0) = 0, 0, 1)</f>
        <v>0</v>
      </c>
      <c r="P2939">
        <v>0</v>
      </c>
      <c r="Q2939">
        <f t="shared" si="145"/>
        <v>1</v>
      </c>
      <c r="R2939" s="1">
        <v>43548</v>
      </c>
      <c r="S2939" s="16">
        <f t="shared" si="146"/>
        <v>111</v>
      </c>
    </row>
    <row r="2940" spans="1:19" hidden="1" x14ac:dyDescent="0.2">
      <c r="A2940" t="str">
        <f>INDEX(FamilyPlateData!$A:$A,MATCH($I2940,FamilyPlateData!$H:$H,0))</f>
        <v>F11M14</v>
      </c>
      <c r="B2940" t="str">
        <f>INDEX(FamilyPlateData!$C:$C,MATCH($I2940,FamilyPlateData!$H:$H,0))</f>
        <v>11</v>
      </c>
      <c r="C2940" t="str">
        <f>INDEX(FamilyPlateData!$D:$D,MATCH($I2940,FamilyPlateData!$H:$H,0))</f>
        <v>14</v>
      </c>
      <c r="D2940">
        <f>INDEX(FamilyPlateData!$B:$B,MATCH($I2940,FamilyPlateData!$H:$H,0))</f>
        <v>4</v>
      </c>
      <c r="E2940">
        <v>2</v>
      </c>
      <c r="F2940" s="19">
        <v>16</v>
      </c>
      <c r="G2940" t="s">
        <v>1</v>
      </c>
      <c r="H2940" s="5">
        <v>3</v>
      </c>
      <c r="I2940" t="s">
        <v>548</v>
      </c>
      <c r="J2940" s="15" t="str">
        <f t="shared" si="144"/>
        <v>2-16A-3</v>
      </c>
      <c r="K2940">
        <f>INDEX(FamilyPlateData!I:I,MATCH(I2940,FamilyPlateData!H:H,0))</f>
        <v>1</v>
      </c>
      <c r="L2940" t="str">
        <f>INDEX(FamilyPlateData!J:J,MATCH(I2940,FamilyPlateData!H:H,0))</f>
        <v>B1</v>
      </c>
      <c r="M2940">
        <v>1</v>
      </c>
      <c r="N2940">
        <v>1</v>
      </c>
      <c r="O2940">
        <f>IF(_xlfn.IFNA(INDEX(ShrinkageData!H:H,MATCH(J2940,ShrinkageData!H:H,0)), 0) = 0, 0, 1)</f>
        <v>0</v>
      </c>
      <c r="P2940">
        <v>0</v>
      </c>
      <c r="Q2940">
        <f t="shared" si="145"/>
        <v>1</v>
      </c>
      <c r="R2940" s="1">
        <v>43542</v>
      </c>
      <c r="S2940" s="16">
        <f t="shared" si="146"/>
        <v>105</v>
      </c>
    </row>
    <row r="2941" spans="1:19" hidden="1" x14ac:dyDescent="0.2">
      <c r="A2941" t="str">
        <f>INDEX(FamilyPlateData!$A:$A,MATCH($I2941,FamilyPlateData!$H:$H,0))</f>
        <v>F11M14</v>
      </c>
      <c r="B2941" t="str">
        <f>INDEX(FamilyPlateData!$C:$C,MATCH($I2941,FamilyPlateData!$H:$H,0))</f>
        <v>11</v>
      </c>
      <c r="C2941" t="str">
        <f>INDEX(FamilyPlateData!$D:$D,MATCH($I2941,FamilyPlateData!$H:$H,0))</f>
        <v>14</v>
      </c>
      <c r="D2941">
        <f>INDEX(FamilyPlateData!$B:$B,MATCH($I2941,FamilyPlateData!$H:$H,0))</f>
        <v>4</v>
      </c>
      <c r="E2941">
        <v>2</v>
      </c>
      <c r="F2941" s="19">
        <v>16</v>
      </c>
      <c r="G2941" t="s">
        <v>1</v>
      </c>
      <c r="H2941" s="5">
        <v>4</v>
      </c>
      <c r="I2941" t="s">
        <v>548</v>
      </c>
      <c r="J2941" s="15" t="str">
        <f t="shared" si="144"/>
        <v>2-16A-4</v>
      </c>
      <c r="K2941">
        <f>INDEX(FamilyPlateData!I:I,MATCH(I2941,FamilyPlateData!H:H,0))</f>
        <v>1</v>
      </c>
      <c r="L2941" t="str">
        <f>INDEX(FamilyPlateData!J:J,MATCH(I2941,FamilyPlateData!H:H,0))</f>
        <v>B1</v>
      </c>
      <c r="M2941">
        <v>1</v>
      </c>
      <c r="N2941">
        <v>1</v>
      </c>
      <c r="O2941">
        <f>IF(_xlfn.IFNA(INDEX(ShrinkageData!H:H,MATCH(J2941,ShrinkageData!H:H,0)), 0) = 0, 0, 1)</f>
        <v>0</v>
      </c>
      <c r="P2941">
        <v>0</v>
      </c>
      <c r="Q2941">
        <f t="shared" si="145"/>
        <v>1</v>
      </c>
      <c r="R2941" s="1">
        <v>43552</v>
      </c>
      <c r="S2941" s="16">
        <f t="shared" si="146"/>
        <v>115</v>
      </c>
    </row>
    <row r="2942" spans="1:19" hidden="1" x14ac:dyDescent="0.2">
      <c r="A2942" t="str">
        <f>INDEX(FamilyPlateData!$A:$A,MATCH($I2942,FamilyPlateData!$H:$H,0))</f>
        <v>F11M14</v>
      </c>
      <c r="B2942" t="str">
        <f>INDEX(FamilyPlateData!$C:$C,MATCH($I2942,FamilyPlateData!$H:$H,0))</f>
        <v>11</v>
      </c>
      <c r="C2942" t="str">
        <f>INDEX(FamilyPlateData!$D:$D,MATCH($I2942,FamilyPlateData!$H:$H,0))</f>
        <v>14</v>
      </c>
      <c r="D2942">
        <f>INDEX(FamilyPlateData!$B:$B,MATCH($I2942,FamilyPlateData!$H:$H,0))</f>
        <v>4</v>
      </c>
      <c r="E2942">
        <v>2</v>
      </c>
      <c r="F2942" s="19">
        <v>16</v>
      </c>
      <c r="G2942" t="s">
        <v>1</v>
      </c>
      <c r="H2942" s="5">
        <v>5</v>
      </c>
      <c r="I2942" t="s">
        <v>548</v>
      </c>
      <c r="J2942" s="15" t="str">
        <f t="shared" si="144"/>
        <v>2-16A-5</v>
      </c>
      <c r="K2942">
        <f>INDEX(FamilyPlateData!I:I,MATCH(I2942,FamilyPlateData!H:H,0))</f>
        <v>1</v>
      </c>
      <c r="L2942" t="str">
        <f>INDEX(FamilyPlateData!J:J,MATCH(I2942,FamilyPlateData!H:H,0))</f>
        <v>B1</v>
      </c>
      <c r="M2942">
        <v>1</v>
      </c>
      <c r="N2942">
        <v>1</v>
      </c>
      <c r="O2942">
        <f>IF(_xlfn.IFNA(INDEX(ShrinkageData!H:H,MATCH(J2942,ShrinkageData!H:H,0)), 0) = 0, 0, 1)</f>
        <v>0</v>
      </c>
      <c r="P2942">
        <v>0</v>
      </c>
      <c r="Q2942">
        <f t="shared" si="145"/>
        <v>1</v>
      </c>
      <c r="R2942" s="1">
        <v>43542</v>
      </c>
      <c r="S2942" s="16">
        <f t="shared" si="146"/>
        <v>105</v>
      </c>
    </row>
    <row r="2943" spans="1:19" hidden="1" x14ac:dyDescent="0.2">
      <c r="A2943" t="str">
        <f>INDEX(FamilyPlateData!$A:$A,MATCH($I2943,FamilyPlateData!$H:$H,0))</f>
        <v>F11M14</v>
      </c>
      <c r="B2943" t="str">
        <f>INDEX(FamilyPlateData!$C:$C,MATCH($I2943,FamilyPlateData!$H:$H,0))</f>
        <v>11</v>
      </c>
      <c r="C2943" t="str">
        <f>INDEX(FamilyPlateData!$D:$D,MATCH($I2943,FamilyPlateData!$H:$H,0))</f>
        <v>14</v>
      </c>
      <c r="D2943">
        <f>INDEX(FamilyPlateData!$B:$B,MATCH($I2943,FamilyPlateData!$H:$H,0))</f>
        <v>4</v>
      </c>
      <c r="E2943">
        <v>2</v>
      </c>
      <c r="F2943" s="19">
        <v>16</v>
      </c>
      <c r="G2943" t="s">
        <v>1</v>
      </c>
      <c r="H2943" s="5">
        <v>6</v>
      </c>
      <c r="I2943" t="s">
        <v>548</v>
      </c>
      <c r="J2943" s="15" t="str">
        <f t="shared" ref="J2943:J3006" si="147">CONCATENATE(I2943,"-",H2943)</f>
        <v>2-16A-6</v>
      </c>
      <c r="K2943">
        <f>INDEX(FamilyPlateData!I:I,MATCH(I2943,FamilyPlateData!H:H,0))</f>
        <v>1</v>
      </c>
      <c r="L2943" t="str">
        <f>INDEX(FamilyPlateData!J:J,MATCH(I2943,FamilyPlateData!H:H,0))</f>
        <v>B1</v>
      </c>
      <c r="M2943">
        <v>1</v>
      </c>
      <c r="N2943">
        <v>1</v>
      </c>
      <c r="O2943">
        <f>IF(_xlfn.IFNA(INDEX(ShrinkageData!H:H,MATCH(J2943,ShrinkageData!H:H,0)), 0) = 0, 0, 1)</f>
        <v>0</v>
      </c>
      <c r="P2943">
        <v>0</v>
      </c>
      <c r="Q2943">
        <f t="shared" si="145"/>
        <v>1</v>
      </c>
      <c r="R2943" s="1">
        <v>43544</v>
      </c>
      <c r="S2943" s="16">
        <f t="shared" si="146"/>
        <v>107</v>
      </c>
    </row>
    <row r="2944" spans="1:19" hidden="1" x14ac:dyDescent="0.2">
      <c r="A2944" t="str">
        <f>INDEX(FamilyPlateData!$A:$A,MATCH($I2944,FamilyPlateData!$H:$H,0))</f>
        <v>F11M14</v>
      </c>
      <c r="B2944" t="str">
        <f>INDEX(FamilyPlateData!$C:$C,MATCH($I2944,FamilyPlateData!$H:$H,0))</f>
        <v>11</v>
      </c>
      <c r="C2944" t="str">
        <f>INDEX(FamilyPlateData!$D:$D,MATCH($I2944,FamilyPlateData!$H:$H,0))</f>
        <v>14</v>
      </c>
      <c r="D2944">
        <f>INDEX(FamilyPlateData!$B:$B,MATCH($I2944,FamilyPlateData!$H:$H,0))</f>
        <v>4</v>
      </c>
      <c r="E2944">
        <v>2</v>
      </c>
      <c r="F2944" s="19">
        <v>16</v>
      </c>
      <c r="G2944" t="s">
        <v>2</v>
      </c>
      <c r="H2944" s="5">
        <v>1</v>
      </c>
      <c r="I2944" t="s">
        <v>549</v>
      </c>
      <c r="J2944" s="15" t="str">
        <f t="shared" si="147"/>
        <v>2-16B-1</v>
      </c>
      <c r="K2944">
        <f>INDEX(FamilyPlateData!I:I,MATCH(I2944,FamilyPlateData!H:H,0))</f>
        <v>1</v>
      </c>
      <c r="L2944" t="str">
        <f>INDEX(FamilyPlateData!J:J,MATCH(I2944,FamilyPlateData!H:H,0))</f>
        <v>B1</v>
      </c>
      <c r="M2944">
        <v>1</v>
      </c>
      <c r="N2944">
        <v>1</v>
      </c>
      <c r="O2944">
        <f>IF(_xlfn.IFNA(INDEX(ShrinkageData!H:H,MATCH(J2944,ShrinkageData!H:H,0)), 0) = 0, 0, 1)</f>
        <v>0</v>
      </c>
      <c r="P2944">
        <v>0</v>
      </c>
      <c r="Q2944">
        <f t="shared" si="145"/>
        <v>1</v>
      </c>
      <c r="R2944" s="1">
        <v>43550</v>
      </c>
      <c r="S2944" s="16">
        <f t="shared" si="146"/>
        <v>113</v>
      </c>
    </row>
    <row r="2945" spans="1:20" hidden="1" x14ac:dyDescent="0.2">
      <c r="A2945" t="str">
        <f>INDEX(FamilyPlateData!$A:$A,MATCH($I2945,FamilyPlateData!$H:$H,0))</f>
        <v>F11M14</v>
      </c>
      <c r="B2945" t="str">
        <f>INDEX(FamilyPlateData!$C:$C,MATCH($I2945,FamilyPlateData!$H:$H,0))</f>
        <v>11</v>
      </c>
      <c r="C2945" t="str">
        <f>INDEX(FamilyPlateData!$D:$D,MATCH($I2945,FamilyPlateData!$H:$H,0))</f>
        <v>14</v>
      </c>
      <c r="D2945">
        <f>INDEX(FamilyPlateData!$B:$B,MATCH($I2945,FamilyPlateData!$H:$H,0))</f>
        <v>4</v>
      </c>
      <c r="E2945">
        <v>2</v>
      </c>
      <c r="F2945" s="19">
        <v>16</v>
      </c>
      <c r="G2945" t="s">
        <v>2</v>
      </c>
      <c r="H2945" s="5">
        <v>2</v>
      </c>
      <c r="I2945" t="s">
        <v>549</v>
      </c>
      <c r="J2945" s="15" t="str">
        <f t="shared" si="147"/>
        <v>2-16B-2</v>
      </c>
      <c r="K2945">
        <f>INDEX(FamilyPlateData!I:I,MATCH(I2945,FamilyPlateData!H:H,0))</f>
        <v>1</v>
      </c>
      <c r="L2945" t="str">
        <f>INDEX(FamilyPlateData!J:J,MATCH(I2945,FamilyPlateData!H:H,0))</f>
        <v>B1</v>
      </c>
      <c r="M2945">
        <v>1</v>
      </c>
      <c r="N2945">
        <v>1</v>
      </c>
      <c r="O2945">
        <f>IF(_xlfn.IFNA(INDEX(ShrinkageData!H:H,MATCH(J2945,ShrinkageData!H:H,0)), 0) = 0, 0, 1)</f>
        <v>0</v>
      </c>
      <c r="P2945">
        <v>0</v>
      </c>
      <c r="Q2945">
        <f t="shared" si="145"/>
        <v>1</v>
      </c>
      <c r="R2945" s="1">
        <v>43546</v>
      </c>
      <c r="S2945" s="16">
        <f t="shared" si="146"/>
        <v>109</v>
      </c>
    </row>
    <row r="2946" spans="1:20" hidden="1" x14ac:dyDescent="0.2">
      <c r="A2946" t="str">
        <f>INDEX(FamilyPlateData!$A:$A,MATCH($I2946,FamilyPlateData!$H:$H,0))</f>
        <v>F11M14</v>
      </c>
      <c r="B2946" t="str">
        <f>INDEX(FamilyPlateData!$C:$C,MATCH($I2946,FamilyPlateData!$H:$H,0))</f>
        <v>11</v>
      </c>
      <c r="C2946" t="str">
        <f>INDEX(FamilyPlateData!$D:$D,MATCH($I2946,FamilyPlateData!$H:$H,0))</f>
        <v>14</v>
      </c>
      <c r="D2946">
        <f>INDEX(FamilyPlateData!$B:$B,MATCH($I2946,FamilyPlateData!$H:$H,0))</f>
        <v>4</v>
      </c>
      <c r="E2946">
        <v>2</v>
      </c>
      <c r="F2946" s="19">
        <v>16</v>
      </c>
      <c r="G2946" t="s">
        <v>2</v>
      </c>
      <c r="H2946" s="5">
        <v>3</v>
      </c>
      <c r="I2946" t="s">
        <v>549</v>
      </c>
      <c r="J2946" s="15" t="str">
        <f t="shared" si="147"/>
        <v>2-16B-3</v>
      </c>
      <c r="K2946">
        <f>INDEX(FamilyPlateData!I:I,MATCH(I2946,FamilyPlateData!H:H,0))</f>
        <v>1</v>
      </c>
      <c r="L2946" t="str">
        <f>INDEX(FamilyPlateData!J:J,MATCH(I2946,FamilyPlateData!H:H,0))</f>
        <v>B1</v>
      </c>
      <c r="M2946">
        <v>1</v>
      </c>
      <c r="N2946">
        <v>1</v>
      </c>
      <c r="O2946">
        <f>IF(_xlfn.IFNA(INDEX(ShrinkageData!H:H,MATCH(J2946,ShrinkageData!H:H,0)), 0) = 0, 0, 1)</f>
        <v>0</v>
      </c>
      <c r="P2946">
        <v>0</v>
      </c>
      <c r="Q2946">
        <f t="shared" si="145"/>
        <v>1</v>
      </c>
      <c r="R2946" s="1">
        <v>43548</v>
      </c>
      <c r="S2946" s="16">
        <f t="shared" si="146"/>
        <v>111</v>
      </c>
    </row>
    <row r="2947" spans="1:20" hidden="1" x14ac:dyDescent="0.2">
      <c r="A2947" t="str">
        <f>INDEX(FamilyPlateData!$A:$A,MATCH($I2947,FamilyPlateData!$H:$H,0))</f>
        <v>F11M14</v>
      </c>
      <c r="B2947" t="str">
        <f>INDEX(FamilyPlateData!$C:$C,MATCH($I2947,FamilyPlateData!$H:$H,0))</f>
        <v>11</v>
      </c>
      <c r="C2947" t="str">
        <f>INDEX(FamilyPlateData!$D:$D,MATCH($I2947,FamilyPlateData!$H:$H,0))</f>
        <v>14</v>
      </c>
      <c r="D2947">
        <f>INDEX(FamilyPlateData!$B:$B,MATCH($I2947,FamilyPlateData!$H:$H,0))</f>
        <v>4</v>
      </c>
      <c r="E2947">
        <v>2</v>
      </c>
      <c r="F2947" s="19">
        <v>16</v>
      </c>
      <c r="G2947" t="s">
        <v>2</v>
      </c>
      <c r="H2947" s="5">
        <v>4</v>
      </c>
      <c r="I2947" t="s">
        <v>549</v>
      </c>
      <c r="J2947" s="15" t="str">
        <f t="shared" si="147"/>
        <v>2-16B-4</v>
      </c>
      <c r="K2947">
        <f>INDEX(FamilyPlateData!I:I,MATCH(I2947,FamilyPlateData!H:H,0))</f>
        <v>1</v>
      </c>
      <c r="L2947" t="str">
        <f>INDEX(FamilyPlateData!J:J,MATCH(I2947,FamilyPlateData!H:H,0))</f>
        <v>B1</v>
      </c>
      <c r="M2947">
        <v>1</v>
      </c>
      <c r="N2947">
        <v>1</v>
      </c>
      <c r="O2947">
        <f>IF(_xlfn.IFNA(INDEX(ShrinkageData!H:H,MATCH(J2947,ShrinkageData!H:H,0)), 0) = 0, 0, 1)</f>
        <v>0</v>
      </c>
      <c r="P2947">
        <v>0</v>
      </c>
      <c r="Q2947">
        <f t="shared" ref="Q2947:Q3010" si="148">IF(AND(M2947=1,N2947=1,O2947=0,P2947=0),1,0)</f>
        <v>1</v>
      </c>
      <c r="R2947" s="1">
        <v>43552</v>
      </c>
      <c r="S2947" s="16">
        <f t="shared" ref="S2947:S3010" si="149">IF(AND(R2947 &lt;&gt; "", R2947 &lt;&gt; "n/a"), R2947-DATE(2018,12,3), 0)</f>
        <v>115</v>
      </c>
    </row>
    <row r="2948" spans="1:20" hidden="1" x14ac:dyDescent="0.2">
      <c r="A2948" t="str">
        <f>INDEX(FamilyPlateData!$A:$A,MATCH($I2948,FamilyPlateData!$H:$H,0))</f>
        <v>F11M14</v>
      </c>
      <c r="B2948" t="str">
        <f>INDEX(FamilyPlateData!$C:$C,MATCH($I2948,FamilyPlateData!$H:$H,0))</f>
        <v>11</v>
      </c>
      <c r="C2948" t="str">
        <f>INDEX(FamilyPlateData!$D:$D,MATCH($I2948,FamilyPlateData!$H:$H,0))</f>
        <v>14</v>
      </c>
      <c r="D2948">
        <f>INDEX(FamilyPlateData!$B:$B,MATCH($I2948,FamilyPlateData!$H:$H,0))</f>
        <v>4</v>
      </c>
      <c r="E2948">
        <v>2</v>
      </c>
      <c r="F2948" s="19">
        <v>16</v>
      </c>
      <c r="G2948" t="s">
        <v>2</v>
      </c>
      <c r="H2948" s="5">
        <v>5</v>
      </c>
      <c r="I2948" t="s">
        <v>549</v>
      </c>
      <c r="J2948" s="15" t="str">
        <f t="shared" si="147"/>
        <v>2-16B-5</v>
      </c>
      <c r="K2948">
        <f>INDEX(FamilyPlateData!I:I,MATCH(I2948,FamilyPlateData!H:H,0))</f>
        <v>1</v>
      </c>
      <c r="L2948" t="str">
        <f>INDEX(FamilyPlateData!J:J,MATCH(I2948,FamilyPlateData!H:H,0))</f>
        <v>B1</v>
      </c>
      <c r="M2948">
        <v>1</v>
      </c>
      <c r="N2948">
        <v>1</v>
      </c>
      <c r="O2948">
        <f>IF(_xlfn.IFNA(INDEX(ShrinkageData!H:H,MATCH(J2948,ShrinkageData!H:H,0)), 0) = 0, 0, 1)</f>
        <v>1</v>
      </c>
      <c r="P2948">
        <v>0</v>
      </c>
      <c r="Q2948">
        <f t="shared" si="148"/>
        <v>0</v>
      </c>
      <c r="R2948" s="1">
        <v>43538</v>
      </c>
      <c r="S2948" s="16">
        <f t="shared" si="149"/>
        <v>101</v>
      </c>
    </row>
    <row r="2949" spans="1:20" hidden="1" x14ac:dyDescent="0.2">
      <c r="A2949" t="str">
        <f>INDEX(FamilyPlateData!$A:$A,MATCH($I2949,FamilyPlateData!$H:$H,0))</f>
        <v>F11M14</v>
      </c>
      <c r="B2949" t="str">
        <f>INDEX(FamilyPlateData!$C:$C,MATCH($I2949,FamilyPlateData!$H:$H,0))</f>
        <v>11</v>
      </c>
      <c r="C2949" t="str">
        <f>INDEX(FamilyPlateData!$D:$D,MATCH($I2949,FamilyPlateData!$H:$H,0))</f>
        <v>14</v>
      </c>
      <c r="D2949">
        <f>INDEX(FamilyPlateData!$B:$B,MATCH($I2949,FamilyPlateData!$H:$H,0))</f>
        <v>4</v>
      </c>
      <c r="E2949">
        <v>2</v>
      </c>
      <c r="F2949" s="19">
        <v>16</v>
      </c>
      <c r="G2949" t="s">
        <v>2</v>
      </c>
      <c r="H2949" s="5">
        <v>6</v>
      </c>
      <c r="I2949" t="s">
        <v>549</v>
      </c>
      <c r="J2949" s="15" t="str">
        <f t="shared" si="147"/>
        <v>2-16B-6</v>
      </c>
      <c r="K2949">
        <f>INDEX(FamilyPlateData!I:I,MATCH(I2949,FamilyPlateData!H:H,0))</f>
        <v>1</v>
      </c>
      <c r="L2949" t="str">
        <f>INDEX(FamilyPlateData!J:J,MATCH(I2949,FamilyPlateData!H:H,0))</f>
        <v>B1</v>
      </c>
      <c r="M2949">
        <v>1</v>
      </c>
      <c r="N2949">
        <v>1</v>
      </c>
      <c r="O2949">
        <f>IF(_xlfn.IFNA(INDEX(ShrinkageData!H:H,MATCH(J2949,ShrinkageData!H:H,0)), 0) = 0, 0, 1)</f>
        <v>0</v>
      </c>
      <c r="P2949">
        <v>0</v>
      </c>
      <c r="Q2949">
        <f t="shared" si="148"/>
        <v>1</v>
      </c>
      <c r="R2949" s="1">
        <v>43550</v>
      </c>
      <c r="S2949" s="16">
        <f t="shared" si="149"/>
        <v>113</v>
      </c>
    </row>
    <row r="2950" spans="1:20" hidden="1" x14ac:dyDescent="0.2">
      <c r="A2950" t="str">
        <f>INDEX(FamilyPlateData!$A:$A,MATCH($I2950,FamilyPlateData!$H:$H,0))</f>
        <v>F01M02</v>
      </c>
      <c r="B2950" t="str">
        <f>INDEX(FamilyPlateData!$C:$C,MATCH($I2950,FamilyPlateData!$H:$H,0))</f>
        <v>01</v>
      </c>
      <c r="C2950" t="str">
        <f>INDEX(FamilyPlateData!$D:$D,MATCH($I2950,FamilyPlateData!$H:$H,0))</f>
        <v>02</v>
      </c>
      <c r="D2950">
        <f>INDEX(FamilyPlateData!$B:$B,MATCH($I2950,FamilyPlateData!$H:$H,0))</f>
        <v>1</v>
      </c>
      <c r="E2950">
        <v>2</v>
      </c>
      <c r="F2950" s="19">
        <v>16</v>
      </c>
      <c r="G2950" t="s">
        <v>3</v>
      </c>
      <c r="H2950" s="5">
        <v>1</v>
      </c>
      <c r="I2950" t="s">
        <v>550</v>
      </c>
      <c r="J2950" s="15" t="str">
        <f t="shared" si="147"/>
        <v>2-16C-1</v>
      </c>
      <c r="K2950">
        <f>INDEX(FamilyPlateData!I:I,MATCH(I2950,FamilyPlateData!H:H,0))</f>
        <v>1</v>
      </c>
      <c r="L2950" t="str">
        <f>INDEX(FamilyPlateData!J:J,MATCH(I2950,FamilyPlateData!H:H,0))</f>
        <v>n/a</v>
      </c>
      <c r="M2950">
        <v>0</v>
      </c>
      <c r="N2950">
        <v>0</v>
      </c>
      <c r="O2950">
        <f>IF(_xlfn.IFNA(INDEX(ShrinkageData!H:H,MATCH(J2950,ShrinkageData!H:H,0)), 0) = 0, 0, 1)</f>
        <v>0</v>
      </c>
      <c r="P2950">
        <v>0</v>
      </c>
      <c r="Q2950">
        <f t="shared" si="148"/>
        <v>0</v>
      </c>
      <c r="R2950" s="1" t="s">
        <v>921</v>
      </c>
      <c r="S2950" s="16">
        <f t="shared" si="149"/>
        <v>0</v>
      </c>
    </row>
    <row r="2951" spans="1:20" hidden="1" x14ac:dyDescent="0.2">
      <c r="A2951" t="str">
        <f>INDEX(FamilyPlateData!$A:$A,MATCH($I2951,FamilyPlateData!$H:$H,0))</f>
        <v>F01M02</v>
      </c>
      <c r="B2951" t="str">
        <f>INDEX(FamilyPlateData!$C:$C,MATCH($I2951,FamilyPlateData!$H:$H,0))</f>
        <v>01</v>
      </c>
      <c r="C2951" t="str">
        <f>INDEX(FamilyPlateData!$D:$D,MATCH($I2951,FamilyPlateData!$H:$H,0))</f>
        <v>02</v>
      </c>
      <c r="D2951">
        <f>INDEX(FamilyPlateData!$B:$B,MATCH($I2951,FamilyPlateData!$H:$H,0))</f>
        <v>1</v>
      </c>
      <c r="E2951">
        <v>2</v>
      </c>
      <c r="F2951" s="19">
        <v>16</v>
      </c>
      <c r="G2951" t="s">
        <v>3</v>
      </c>
      <c r="H2951" s="5">
        <v>2</v>
      </c>
      <c r="I2951" t="s">
        <v>550</v>
      </c>
      <c r="J2951" s="15" t="str">
        <f t="shared" si="147"/>
        <v>2-16C-2</v>
      </c>
      <c r="K2951">
        <f>INDEX(FamilyPlateData!I:I,MATCH(I2951,FamilyPlateData!H:H,0))</f>
        <v>1</v>
      </c>
      <c r="L2951" t="str">
        <f>INDEX(FamilyPlateData!J:J,MATCH(I2951,FamilyPlateData!H:H,0))</f>
        <v>n/a</v>
      </c>
      <c r="M2951">
        <v>0</v>
      </c>
      <c r="N2951">
        <v>0</v>
      </c>
      <c r="O2951">
        <f>IF(_xlfn.IFNA(INDEX(ShrinkageData!H:H,MATCH(J2951,ShrinkageData!H:H,0)), 0) = 0, 0, 1)</f>
        <v>0</v>
      </c>
      <c r="P2951">
        <v>0</v>
      </c>
      <c r="Q2951">
        <f t="shared" si="148"/>
        <v>0</v>
      </c>
      <c r="R2951" s="1" t="s">
        <v>921</v>
      </c>
      <c r="S2951" s="16">
        <f t="shared" si="149"/>
        <v>0</v>
      </c>
    </row>
    <row r="2952" spans="1:20" hidden="1" x14ac:dyDescent="0.2">
      <c r="A2952" t="str">
        <f>INDEX(FamilyPlateData!$A:$A,MATCH($I2952,FamilyPlateData!$H:$H,0))</f>
        <v>F01M02</v>
      </c>
      <c r="B2952" t="str">
        <f>INDEX(FamilyPlateData!$C:$C,MATCH($I2952,FamilyPlateData!$H:$H,0))</f>
        <v>01</v>
      </c>
      <c r="C2952" t="str">
        <f>INDEX(FamilyPlateData!$D:$D,MATCH($I2952,FamilyPlateData!$H:$H,0))</f>
        <v>02</v>
      </c>
      <c r="D2952">
        <f>INDEX(FamilyPlateData!$B:$B,MATCH($I2952,FamilyPlateData!$H:$H,0))</f>
        <v>1</v>
      </c>
      <c r="E2952">
        <v>2</v>
      </c>
      <c r="F2952" s="19">
        <v>16</v>
      </c>
      <c r="G2952" t="s">
        <v>3</v>
      </c>
      <c r="H2952" s="5">
        <v>3</v>
      </c>
      <c r="I2952" t="s">
        <v>550</v>
      </c>
      <c r="J2952" s="15" t="str">
        <f t="shared" si="147"/>
        <v>2-16C-3</v>
      </c>
      <c r="K2952">
        <f>INDEX(FamilyPlateData!I:I,MATCH(I2952,FamilyPlateData!H:H,0))</f>
        <v>1</v>
      </c>
      <c r="L2952" t="str">
        <f>INDEX(FamilyPlateData!J:J,MATCH(I2952,FamilyPlateData!H:H,0))</f>
        <v>n/a</v>
      </c>
      <c r="M2952">
        <v>0</v>
      </c>
      <c r="N2952">
        <v>0</v>
      </c>
      <c r="O2952">
        <f>IF(_xlfn.IFNA(INDEX(ShrinkageData!H:H,MATCH(J2952,ShrinkageData!H:H,0)), 0) = 0, 0, 1)</f>
        <v>0</v>
      </c>
      <c r="P2952">
        <v>0</v>
      </c>
      <c r="Q2952">
        <f t="shared" si="148"/>
        <v>0</v>
      </c>
      <c r="R2952" s="1" t="s">
        <v>921</v>
      </c>
      <c r="S2952" s="16">
        <f t="shared" si="149"/>
        <v>0</v>
      </c>
    </row>
    <row r="2953" spans="1:20" hidden="1" x14ac:dyDescent="0.2">
      <c r="A2953" t="str">
        <f>INDEX(FamilyPlateData!$A:$A,MATCH($I2953,FamilyPlateData!$H:$H,0))</f>
        <v>F01M02</v>
      </c>
      <c r="B2953" t="str">
        <f>INDEX(FamilyPlateData!$C:$C,MATCH($I2953,FamilyPlateData!$H:$H,0))</f>
        <v>01</v>
      </c>
      <c r="C2953" t="str">
        <f>INDEX(FamilyPlateData!$D:$D,MATCH($I2953,FamilyPlateData!$H:$H,0))</f>
        <v>02</v>
      </c>
      <c r="D2953">
        <f>INDEX(FamilyPlateData!$B:$B,MATCH($I2953,FamilyPlateData!$H:$H,0))</f>
        <v>1</v>
      </c>
      <c r="E2953">
        <v>2</v>
      </c>
      <c r="F2953" s="19">
        <v>16</v>
      </c>
      <c r="G2953" t="s">
        <v>3</v>
      </c>
      <c r="H2953" s="5">
        <v>4</v>
      </c>
      <c r="I2953" t="s">
        <v>550</v>
      </c>
      <c r="J2953" s="15" t="str">
        <f t="shared" si="147"/>
        <v>2-16C-4</v>
      </c>
      <c r="K2953">
        <f>INDEX(FamilyPlateData!I:I,MATCH(I2953,FamilyPlateData!H:H,0))</f>
        <v>1</v>
      </c>
      <c r="L2953" t="str">
        <f>INDEX(FamilyPlateData!J:J,MATCH(I2953,FamilyPlateData!H:H,0))</f>
        <v>n/a</v>
      </c>
      <c r="M2953">
        <v>0</v>
      </c>
      <c r="N2953">
        <v>0</v>
      </c>
      <c r="O2953">
        <f>IF(_xlfn.IFNA(INDEX(ShrinkageData!H:H,MATCH(J2953,ShrinkageData!H:H,0)), 0) = 0, 0, 1)</f>
        <v>0</v>
      </c>
      <c r="P2953">
        <v>0</v>
      </c>
      <c r="Q2953">
        <f t="shared" si="148"/>
        <v>0</v>
      </c>
      <c r="R2953" s="1" t="s">
        <v>921</v>
      </c>
      <c r="S2953" s="16">
        <f t="shared" si="149"/>
        <v>0</v>
      </c>
    </row>
    <row r="2954" spans="1:20" hidden="1" x14ac:dyDescent="0.2">
      <c r="A2954" t="str">
        <f>INDEX(FamilyPlateData!$A:$A,MATCH($I2954,FamilyPlateData!$H:$H,0))</f>
        <v>F01M02</v>
      </c>
      <c r="B2954" t="str">
        <f>INDEX(FamilyPlateData!$C:$C,MATCH($I2954,FamilyPlateData!$H:$H,0))</f>
        <v>01</v>
      </c>
      <c r="C2954" t="str">
        <f>INDEX(FamilyPlateData!$D:$D,MATCH($I2954,FamilyPlateData!$H:$H,0))</f>
        <v>02</v>
      </c>
      <c r="D2954">
        <f>INDEX(FamilyPlateData!$B:$B,MATCH($I2954,FamilyPlateData!$H:$H,0))</f>
        <v>1</v>
      </c>
      <c r="E2954">
        <v>2</v>
      </c>
      <c r="F2954" s="19">
        <v>16</v>
      </c>
      <c r="G2954" t="s">
        <v>3</v>
      </c>
      <c r="H2954" s="5">
        <v>5</v>
      </c>
      <c r="I2954" t="s">
        <v>550</v>
      </c>
      <c r="J2954" s="15" t="str">
        <f t="shared" si="147"/>
        <v>2-16C-5</v>
      </c>
      <c r="K2954">
        <f>INDEX(FamilyPlateData!I:I,MATCH(I2954,FamilyPlateData!H:H,0))</f>
        <v>1</v>
      </c>
      <c r="L2954" t="str">
        <f>INDEX(FamilyPlateData!J:J,MATCH(I2954,FamilyPlateData!H:H,0))</f>
        <v>n/a</v>
      </c>
      <c r="M2954">
        <v>0</v>
      </c>
      <c r="N2954">
        <v>0</v>
      </c>
      <c r="O2954">
        <f>IF(_xlfn.IFNA(INDEX(ShrinkageData!H:H,MATCH(J2954,ShrinkageData!H:H,0)), 0) = 0, 0, 1)</f>
        <v>1</v>
      </c>
      <c r="P2954">
        <v>1</v>
      </c>
      <c r="Q2954">
        <f t="shared" si="148"/>
        <v>0</v>
      </c>
      <c r="R2954" s="1" t="s">
        <v>921</v>
      </c>
      <c r="S2954" s="16">
        <f t="shared" si="149"/>
        <v>0</v>
      </c>
      <c r="T2954" t="s">
        <v>920</v>
      </c>
    </row>
    <row r="2955" spans="1:20" hidden="1" x14ac:dyDescent="0.2">
      <c r="A2955" t="str">
        <f>INDEX(FamilyPlateData!$A:$A,MATCH($I2955,FamilyPlateData!$H:$H,0))</f>
        <v>F01M02</v>
      </c>
      <c r="B2955" t="str">
        <f>INDEX(FamilyPlateData!$C:$C,MATCH($I2955,FamilyPlateData!$H:$H,0))</f>
        <v>01</v>
      </c>
      <c r="C2955" t="str">
        <f>INDEX(FamilyPlateData!$D:$D,MATCH($I2955,FamilyPlateData!$H:$H,0))</f>
        <v>02</v>
      </c>
      <c r="D2955">
        <f>INDEX(FamilyPlateData!$B:$B,MATCH($I2955,FamilyPlateData!$H:$H,0))</f>
        <v>1</v>
      </c>
      <c r="E2955">
        <v>2</v>
      </c>
      <c r="F2955" s="19">
        <v>16</v>
      </c>
      <c r="G2955" t="s">
        <v>3</v>
      </c>
      <c r="H2955" s="5">
        <v>6</v>
      </c>
      <c r="I2955" t="s">
        <v>550</v>
      </c>
      <c r="J2955" s="15" t="str">
        <f t="shared" si="147"/>
        <v>2-16C-6</v>
      </c>
      <c r="K2955">
        <f>INDEX(FamilyPlateData!I:I,MATCH(I2955,FamilyPlateData!H:H,0))</f>
        <v>1</v>
      </c>
      <c r="L2955" t="str">
        <f>INDEX(FamilyPlateData!J:J,MATCH(I2955,FamilyPlateData!H:H,0))</f>
        <v>n/a</v>
      </c>
      <c r="M2955">
        <v>0</v>
      </c>
      <c r="N2955">
        <v>0</v>
      </c>
      <c r="O2955">
        <f>IF(_xlfn.IFNA(INDEX(ShrinkageData!H:H,MATCH(J2955,ShrinkageData!H:H,0)), 0) = 0, 0, 1)</f>
        <v>1</v>
      </c>
      <c r="P2955">
        <v>1</v>
      </c>
      <c r="Q2955">
        <f t="shared" si="148"/>
        <v>0</v>
      </c>
      <c r="R2955" s="1" t="s">
        <v>921</v>
      </c>
      <c r="S2955" s="16">
        <f t="shared" si="149"/>
        <v>0</v>
      </c>
      <c r="T2955" t="s">
        <v>920</v>
      </c>
    </row>
    <row r="2956" spans="1:20" hidden="1" x14ac:dyDescent="0.2">
      <c r="A2956" t="str">
        <f>INDEX(FamilyPlateData!$A:$A,MATCH($I2956,FamilyPlateData!$H:$H,0))</f>
        <v>F01M02</v>
      </c>
      <c r="B2956" t="str">
        <f>INDEX(FamilyPlateData!$C:$C,MATCH($I2956,FamilyPlateData!$H:$H,0))</f>
        <v>01</v>
      </c>
      <c r="C2956" t="str">
        <f>INDEX(FamilyPlateData!$D:$D,MATCH($I2956,FamilyPlateData!$H:$H,0))</f>
        <v>02</v>
      </c>
      <c r="D2956">
        <f>INDEX(FamilyPlateData!$B:$B,MATCH($I2956,FamilyPlateData!$H:$H,0))</f>
        <v>1</v>
      </c>
      <c r="E2956">
        <v>2</v>
      </c>
      <c r="F2956" s="19">
        <v>16</v>
      </c>
      <c r="G2956" t="s">
        <v>4</v>
      </c>
      <c r="H2956" s="5">
        <v>1</v>
      </c>
      <c r="I2956" t="s">
        <v>551</v>
      </c>
      <c r="J2956" s="15" t="str">
        <f t="shared" si="147"/>
        <v>2-16D-1</v>
      </c>
      <c r="K2956">
        <f>INDEX(FamilyPlateData!I:I,MATCH(I2956,FamilyPlateData!H:H,0))</f>
        <v>1</v>
      </c>
      <c r="L2956" t="str">
        <f>INDEX(FamilyPlateData!J:J,MATCH(I2956,FamilyPlateData!H:H,0))</f>
        <v>n/a</v>
      </c>
      <c r="M2956">
        <v>1</v>
      </c>
      <c r="N2956">
        <v>1</v>
      </c>
      <c r="O2956">
        <f>IF(_xlfn.IFNA(INDEX(ShrinkageData!H:H,MATCH(J2956,ShrinkageData!H:H,0)), 0) = 0, 0, 1)</f>
        <v>1</v>
      </c>
      <c r="P2956">
        <v>0</v>
      </c>
      <c r="Q2956">
        <f t="shared" si="148"/>
        <v>0</v>
      </c>
      <c r="R2956" s="1">
        <v>43544</v>
      </c>
      <c r="S2956" s="16">
        <f t="shared" si="149"/>
        <v>107</v>
      </c>
    </row>
    <row r="2957" spans="1:20" hidden="1" x14ac:dyDescent="0.2">
      <c r="A2957" t="str">
        <f>INDEX(FamilyPlateData!$A:$A,MATCH($I2957,FamilyPlateData!$H:$H,0))</f>
        <v>F01M02</v>
      </c>
      <c r="B2957" t="str">
        <f>INDEX(FamilyPlateData!$C:$C,MATCH($I2957,FamilyPlateData!$H:$H,0))</f>
        <v>01</v>
      </c>
      <c r="C2957" t="str">
        <f>INDEX(FamilyPlateData!$D:$D,MATCH($I2957,FamilyPlateData!$H:$H,0))</f>
        <v>02</v>
      </c>
      <c r="D2957">
        <f>INDEX(FamilyPlateData!$B:$B,MATCH($I2957,FamilyPlateData!$H:$H,0))</f>
        <v>1</v>
      </c>
      <c r="E2957">
        <v>2</v>
      </c>
      <c r="F2957" s="19">
        <v>16</v>
      </c>
      <c r="G2957" t="s">
        <v>4</v>
      </c>
      <c r="H2957" s="5">
        <v>2</v>
      </c>
      <c r="I2957" t="s">
        <v>551</v>
      </c>
      <c r="J2957" s="15" t="str">
        <f t="shared" si="147"/>
        <v>2-16D-2</v>
      </c>
      <c r="K2957">
        <f>INDEX(FamilyPlateData!I:I,MATCH(I2957,FamilyPlateData!H:H,0))</f>
        <v>1</v>
      </c>
      <c r="L2957" t="str">
        <f>INDEX(FamilyPlateData!J:J,MATCH(I2957,FamilyPlateData!H:H,0))</f>
        <v>n/a</v>
      </c>
      <c r="M2957">
        <v>1</v>
      </c>
      <c r="N2957">
        <v>1</v>
      </c>
      <c r="O2957">
        <f>IF(_xlfn.IFNA(INDEX(ShrinkageData!H:H,MATCH(J2957,ShrinkageData!H:H,0)), 0) = 0, 0, 1)</f>
        <v>1</v>
      </c>
      <c r="P2957">
        <v>0</v>
      </c>
      <c r="Q2957">
        <f t="shared" si="148"/>
        <v>0</v>
      </c>
      <c r="R2957" s="1">
        <v>43546</v>
      </c>
      <c r="S2957" s="16">
        <f t="shared" si="149"/>
        <v>109</v>
      </c>
    </row>
    <row r="2958" spans="1:20" hidden="1" x14ac:dyDescent="0.2">
      <c r="A2958" t="str">
        <f>INDEX(FamilyPlateData!$A:$A,MATCH($I2958,FamilyPlateData!$H:$H,0))</f>
        <v>F01M02</v>
      </c>
      <c r="B2958" t="str">
        <f>INDEX(FamilyPlateData!$C:$C,MATCH($I2958,FamilyPlateData!$H:$H,0))</f>
        <v>01</v>
      </c>
      <c r="C2958" t="str">
        <f>INDEX(FamilyPlateData!$D:$D,MATCH($I2958,FamilyPlateData!$H:$H,0))</f>
        <v>02</v>
      </c>
      <c r="D2958">
        <f>INDEX(FamilyPlateData!$B:$B,MATCH($I2958,FamilyPlateData!$H:$H,0))</f>
        <v>1</v>
      </c>
      <c r="E2958">
        <v>2</v>
      </c>
      <c r="F2958" s="19">
        <v>16</v>
      </c>
      <c r="G2958" t="s">
        <v>4</v>
      </c>
      <c r="H2958" s="5">
        <v>3</v>
      </c>
      <c r="I2958" t="s">
        <v>551</v>
      </c>
      <c r="J2958" s="15" t="str">
        <f t="shared" si="147"/>
        <v>2-16D-3</v>
      </c>
      <c r="K2958">
        <f>INDEX(FamilyPlateData!I:I,MATCH(I2958,FamilyPlateData!H:H,0))</f>
        <v>1</v>
      </c>
      <c r="L2958" t="str">
        <f>INDEX(FamilyPlateData!J:J,MATCH(I2958,FamilyPlateData!H:H,0))</f>
        <v>n/a</v>
      </c>
      <c r="M2958">
        <v>0</v>
      </c>
      <c r="N2958">
        <v>0</v>
      </c>
      <c r="O2958">
        <f>IF(_xlfn.IFNA(INDEX(ShrinkageData!H:H,MATCH(J2958,ShrinkageData!H:H,0)), 0) = 0, 0, 1)</f>
        <v>0</v>
      </c>
      <c r="P2958">
        <v>0</v>
      </c>
      <c r="Q2958">
        <f t="shared" si="148"/>
        <v>0</v>
      </c>
      <c r="R2958" s="1" t="s">
        <v>921</v>
      </c>
      <c r="S2958" s="16">
        <f t="shared" si="149"/>
        <v>0</v>
      </c>
    </row>
    <row r="2959" spans="1:20" hidden="1" x14ac:dyDescent="0.2">
      <c r="A2959" t="str">
        <f>INDEX(FamilyPlateData!$A:$A,MATCH($I2959,FamilyPlateData!$H:$H,0))</f>
        <v>F01M02</v>
      </c>
      <c r="B2959" t="str">
        <f>INDEX(FamilyPlateData!$C:$C,MATCH($I2959,FamilyPlateData!$H:$H,0))</f>
        <v>01</v>
      </c>
      <c r="C2959" t="str">
        <f>INDEX(FamilyPlateData!$D:$D,MATCH($I2959,FamilyPlateData!$H:$H,0))</f>
        <v>02</v>
      </c>
      <c r="D2959">
        <f>INDEX(FamilyPlateData!$B:$B,MATCH($I2959,FamilyPlateData!$H:$H,0))</f>
        <v>1</v>
      </c>
      <c r="E2959">
        <v>2</v>
      </c>
      <c r="F2959" s="19">
        <v>16</v>
      </c>
      <c r="G2959" t="s">
        <v>4</v>
      </c>
      <c r="H2959" s="5">
        <v>4</v>
      </c>
      <c r="I2959" t="s">
        <v>551</v>
      </c>
      <c r="J2959" s="15" t="str">
        <f t="shared" si="147"/>
        <v>2-16D-4</v>
      </c>
      <c r="K2959">
        <f>INDEX(FamilyPlateData!I:I,MATCH(I2959,FamilyPlateData!H:H,0))</f>
        <v>1</v>
      </c>
      <c r="L2959" t="str">
        <f>INDEX(FamilyPlateData!J:J,MATCH(I2959,FamilyPlateData!H:H,0))</f>
        <v>n/a</v>
      </c>
      <c r="M2959">
        <v>0</v>
      </c>
      <c r="N2959">
        <v>0</v>
      </c>
      <c r="O2959">
        <f>IF(_xlfn.IFNA(INDEX(ShrinkageData!H:H,MATCH(J2959,ShrinkageData!H:H,0)), 0) = 0, 0, 1)</f>
        <v>0</v>
      </c>
      <c r="P2959">
        <v>0</v>
      </c>
      <c r="Q2959">
        <f t="shared" si="148"/>
        <v>0</v>
      </c>
      <c r="R2959" s="1" t="s">
        <v>921</v>
      </c>
      <c r="S2959" s="16">
        <f t="shared" si="149"/>
        <v>0</v>
      </c>
    </row>
    <row r="2960" spans="1:20" hidden="1" x14ac:dyDescent="0.2">
      <c r="A2960" t="str">
        <f>INDEX(FamilyPlateData!$A:$A,MATCH($I2960,FamilyPlateData!$H:$H,0))</f>
        <v>F01M02</v>
      </c>
      <c r="B2960" t="str">
        <f>INDEX(FamilyPlateData!$C:$C,MATCH($I2960,FamilyPlateData!$H:$H,0))</f>
        <v>01</v>
      </c>
      <c r="C2960" t="str">
        <f>INDEX(FamilyPlateData!$D:$D,MATCH($I2960,FamilyPlateData!$H:$H,0))</f>
        <v>02</v>
      </c>
      <c r="D2960">
        <f>INDEX(FamilyPlateData!$B:$B,MATCH($I2960,FamilyPlateData!$H:$H,0))</f>
        <v>1</v>
      </c>
      <c r="E2960">
        <v>2</v>
      </c>
      <c r="F2960" s="19">
        <v>16</v>
      </c>
      <c r="G2960" t="s">
        <v>4</v>
      </c>
      <c r="H2960" s="5">
        <v>5</v>
      </c>
      <c r="I2960" t="s">
        <v>551</v>
      </c>
      <c r="J2960" s="15" t="str">
        <f t="shared" si="147"/>
        <v>2-16D-5</v>
      </c>
      <c r="K2960">
        <f>INDEX(FamilyPlateData!I:I,MATCH(I2960,FamilyPlateData!H:H,0))</f>
        <v>1</v>
      </c>
      <c r="L2960" t="str">
        <f>INDEX(FamilyPlateData!J:J,MATCH(I2960,FamilyPlateData!H:H,0))</f>
        <v>n/a</v>
      </c>
      <c r="M2960">
        <v>0</v>
      </c>
      <c r="N2960">
        <v>0</v>
      </c>
      <c r="O2960">
        <f>IF(_xlfn.IFNA(INDEX(ShrinkageData!H:H,MATCH(J2960,ShrinkageData!H:H,0)), 0) = 0, 0, 1)</f>
        <v>0</v>
      </c>
      <c r="P2960">
        <v>0</v>
      </c>
      <c r="Q2960">
        <f t="shared" si="148"/>
        <v>0</v>
      </c>
      <c r="R2960" s="1" t="s">
        <v>921</v>
      </c>
      <c r="S2960" s="16">
        <f t="shared" si="149"/>
        <v>0</v>
      </c>
    </row>
    <row r="2961" spans="1:20" hidden="1" x14ac:dyDescent="0.2">
      <c r="A2961" t="str">
        <f>INDEX(FamilyPlateData!$A:$A,MATCH($I2961,FamilyPlateData!$H:$H,0))</f>
        <v>F01M02</v>
      </c>
      <c r="B2961" t="str">
        <f>INDEX(FamilyPlateData!$C:$C,MATCH($I2961,FamilyPlateData!$H:$H,0))</f>
        <v>01</v>
      </c>
      <c r="C2961" t="str">
        <f>INDEX(FamilyPlateData!$D:$D,MATCH($I2961,FamilyPlateData!$H:$H,0))</f>
        <v>02</v>
      </c>
      <c r="D2961">
        <f>INDEX(FamilyPlateData!$B:$B,MATCH($I2961,FamilyPlateData!$H:$H,0))</f>
        <v>1</v>
      </c>
      <c r="E2961">
        <v>2</v>
      </c>
      <c r="F2961" s="19">
        <v>16</v>
      </c>
      <c r="G2961" t="s">
        <v>4</v>
      </c>
      <c r="H2961" s="5">
        <v>6</v>
      </c>
      <c r="I2961" t="s">
        <v>551</v>
      </c>
      <c r="J2961" s="15" t="str">
        <f t="shared" si="147"/>
        <v>2-16D-6</v>
      </c>
      <c r="K2961">
        <f>INDEX(FamilyPlateData!I:I,MATCH(I2961,FamilyPlateData!H:H,0))</f>
        <v>1</v>
      </c>
      <c r="L2961" t="str">
        <f>INDEX(FamilyPlateData!J:J,MATCH(I2961,FamilyPlateData!H:H,0))</f>
        <v>n/a</v>
      </c>
      <c r="M2961">
        <v>0</v>
      </c>
      <c r="N2961">
        <v>0</v>
      </c>
      <c r="O2961">
        <f>IF(_xlfn.IFNA(INDEX(ShrinkageData!H:H,MATCH(J2961,ShrinkageData!H:H,0)), 0) = 0, 0, 1)</f>
        <v>0</v>
      </c>
      <c r="P2961">
        <v>1</v>
      </c>
      <c r="Q2961">
        <f t="shared" si="148"/>
        <v>0</v>
      </c>
      <c r="R2961" s="1" t="s">
        <v>921</v>
      </c>
      <c r="S2961" s="16">
        <f t="shared" si="149"/>
        <v>0</v>
      </c>
      <c r="T2961" t="s">
        <v>920</v>
      </c>
    </row>
    <row r="2962" spans="1:20" hidden="1" x14ac:dyDescent="0.2">
      <c r="A2962" t="str">
        <f>INDEX(FamilyPlateData!$A:$A,MATCH($I2962,FamilyPlateData!$H:$H,0))</f>
        <v>F10M16</v>
      </c>
      <c r="B2962" t="str">
        <f>INDEX(FamilyPlateData!$C:$C,MATCH($I2962,FamilyPlateData!$H:$H,0))</f>
        <v>10</v>
      </c>
      <c r="C2962" t="str">
        <f>INDEX(FamilyPlateData!$D:$D,MATCH($I2962,FamilyPlateData!$H:$H,0))</f>
        <v>16</v>
      </c>
      <c r="D2962">
        <f>INDEX(FamilyPlateData!$B:$B,MATCH($I2962,FamilyPlateData!$H:$H,0))</f>
        <v>4</v>
      </c>
      <c r="E2962">
        <v>2</v>
      </c>
      <c r="F2962" s="19">
        <v>17</v>
      </c>
      <c r="G2962" t="s">
        <v>1</v>
      </c>
      <c r="H2962" s="5">
        <v>1</v>
      </c>
      <c r="I2962" t="s">
        <v>552</v>
      </c>
      <c r="J2962" s="15" t="str">
        <f t="shared" si="147"/>
        <v>2-17A-1</v>
      </c>
      <c r="K2962">
        <f>INDEX(FamilyPlateData!I:I,MATCH(I2962,FamilyPlateData!H:H,0))</f>
        <v>4</v>
      </c>
      <c r="L2962" t="str">
        <f>INDEX(FamilyPlateData!J:J,MATCH(I2962,FamilyPlateData!H:H,0))</f>
        <v>B2</v>
      </c>
      <c r="M2962">
        <v>1</v>
      </c>
      <c r="N2962">
        <v>1</v>
      </c>
      <c r="O2962">
        <f>IF(_xlfn.IFNA(INDEX(ShrinkageData!H:H,MATCH(J2962,ShrinkageData!H:H,0)), 0) = 0, 0, 1)</f>
        <v>0</v>
      </c>
      <c r="P2962">
        <v>0</v>
      </c>
      <c r="Q2962">
        <f t="shared" si="148"/>
        <v>1</v>
      </c>
      <c r="R2962" s="1">
        <v>43550</v>
      </c>
      <c r="S2962" s="16">
        <f t="shared" si="149"/>
        <v>113</v>
      </c>
    </row>
    <row r="2963" spans="1:20" hidden="1" x14ac:dyDescent="0.2">
      <c r="A2963" t="str">
        <f>INDEX(FamilyPlateData!$A:$A,MATCH($I2963,FamilyPlateData!$H:$H,0))</f>
        <v>F10M16</v>
      </c>
      <c r="B2963" t="str">
        <f>INDEX(FamilyPlateData!$C:$C,MATCH($I2963,FamilyPlateData!$H:$H,0))</f>
        <v>10</v>
      </c>
      <c r="C2963" t="str">
        <f>INDEX(FamilyPlateData!$D:$D,MATCH($I2963,FamilyPlateData!$H:$H,0))</f>
        <v>16</v>
      </c>
      <c r="D2963">
        <f>INDEX(FamilyPlateData!$B:$B,MATCH($I2963,FamilyPlateData!$H:$H,0))</f>
        <v>4</v>
      </c>
      <c r="E2963">
        <v>2</v>
      </c>
      <c r="F2963" s="19">
        <v>17</v>
      </c>
      <c r="G2963" t="s">
        <v>1</v>
      </c>
      <c r="H2963" s="5">
        <v>2</v>
      </c>
      <c r="I2963" t="s">
        <v>552</v>
      </c>
      <c r="J2963" s="15" t="str">
        <f t="shared" si="147"/>
        <v>2-17A-2</v>
      </c>
      <c r="K2963">
        <f>INDEX(FamilyPlateData!I:I,MATCH(I2963,FamilyPlateData!H:H,0))</f>
        <v>4</v>
      </c>
      <c r="L2963" t="str">
        <f>INDEX(FamilyPlateData!J:J,MATCH(I2963,FamilyPlateData!H:H,0))</f>
        <v>B2</v>
      </c>
      <c r="M2963">
        <v>1</v>
      </c>
      <c r="N2963">
        <v>1</v>
      </c>
      <c r="O2963">
        <f>IF(_xlfn.IFNA(INDEX(ShrinkageData!H:H,MATCH(J2963,ShrinkageData!H:H,0)), 0) = 0, 0, 1)</f>
        <v>0</v>
      </c>
      <c r="P2963">
        <v>0</v>
      </c>
      <c r="Q2963">
        <f t="shared" si="148"/>
        <v>1</v>
      </c>
      <c r="R2963" s="1">
        <v>43552</v>
      </c>
      <c r="S2963" s="16">
        <f t="shared" si="149"/>
        <v>115</v>
      </c>
    </row>
    <row r="2964" spans="1:20" hidden="1" x14ac:dyDescent="0.2">
      <c r="A2964" t="str">
        <f>INDEX(FamilyPlateData!$A:$A,MATCH($I2964,FamilyPlateData!$H:$H,0))</f>
        <v>F10M16</v>
      </c>
      <c r="B2964" t="str">
        <f>INDEX(FamilyPlateData!$C:$C,MATCH($I2964,FamilyPlateData!$H:$H,0))</f>
        <v>10</v>
      </c>
      <c r="C2964" t="str">
        <f>INDEX(FamilyPlateData!$D:$D,MATCH($I2964,FamilyPlateData!$H:$H,0))</f>
        <v>16</v>
      </c>
      <c r="D2964">
        <f>INDEX(FamilyPlateData!$B:$B,MATCH($I2964,FamilyPlateData!$H:$H,0))</f>
        <v>4</v>
      </c>
      <c r="E2964">
        <v>2</v>
      </c>
      <c r="F2964" s="19">
        <v>17</v>
      </c>
      <c r="G2964" t="s">
        <v>1</v>
      </c>
      <c r="H2964" s="5">
        <v>3</v>
      </c>
      <c r="I2964" t="s">
        <v>552</v>
      </c>
      <c r="J2964" s="15" t="str">
        <f t="shared" si="147"/>
        <v>2-17A-3</v>
      </c>
      <c r="K2964">
        <f>INDEX(FamilyPlateData!I:I,MATCH(I2964,FamilyPlateData!H:H,0))</f>
        <v>4</v>
      </c>
      <c r="L2964" t="str">
        <f>INDEX(FamilyPlateData!J:J,MATCH(I2964,FamilyPlateData!H:H,0))</f>
        <v>B2</v>
      </c>
      <c r="M2964">
        <v>1</v>
      </c>
      <c r="N2964">
        <v>1</v>
      </c>
      <c r="O2964">
        <f>IF(_xlfn.IFNA(INDEX(ShrinkageData!H:H,MATCH(J2964,ShrinkageData!H:H,0)), 0) = 0, 0, 1)</f>
        <v>1</v>
      </c>
      <c r="P2964">
        <v>0</v>
      </c>
      <c r="Q2964">
        <f t="shared" si="148"/>
        <v>0</v>
      </c>
      <c r="R2964" s="1">
        <v>43548</v>
      </c>
      <c r="S2964" s="16">
        <f t="shared" si="149"/>
        <v>111</v>
      </c>
    </row>
    <row r="2965" spans="1:20" hidden="1" x14ac:dyDescent="0.2">
      <c r="A2965" t="str">
        <f>INDEX(FamilyPlateData!$A:$A,MATCH($I2965,FamilyPlateData!$H:$H,0))</f>
        <v>F10M16</v>
      </c>
      <c r="B2965" t="str">
        <f>INDEX(FamilyPlateData!$C:$C,MATCH($I2965,FamilyPlateData!$H:$H,0))</f>
        <v>10</v>
      </c>
      <c r="C2965" t="str">
        <f>INDEX(FamilyPlateData!$D:$D,MATCH($I2965,FamilyPlateData!$H:$H,0))</f>
        <v>16</v>
      </c>
      <c r="D2965">
        <f>INDEX(FamilyPlateData!$B:$B,MATCH($I2965,FamilyPlateData!$H:$H,0))</f>
        <v>4</v>
      </c>
      <c r="E2965">
        <v>2</v>
      </c>
      <c r="F2965" s="19">
        <v>17</v>
      </c>
      <c r="G2965" t="s">
        <v>1</v>
      </c>
      <c r="H2965" s="5">
        <v>4</v>
      </c>
      <c r="I2965" t="s">
        <v>552</v>
      </c>
      <c r="J2965" s="15" t="str">
        <f t="shared" si="147"/>
        <v>2-17A-4</v>
      </c>
      <c r="K2965">
        <f>INDEX(FamilyPlateData!I:I,MATCH(I2965,FamilyPlateData!H:H,0))</f>
        <v>4</v>
      </c>
      <c r="L2965" t="str">
        <f>INDEX(FamilyPlateData!J:J,MATCH(I2965,FamilyPlateData!H:H,0))</f>
        <v>B2</v>
      </c>
      <c r="M2965">
        <v>1</v>
      </c>
      <c r="N2965">
        <v>1</v>
      </c>
      <c r="O2965">
        <f>IF(_xlfn.IFNA(INDEX(ShrinkageData!H:H,MATCH(J2965,ShrinkageData!H:H,0)), 0) = 0, 0, 1)</f>
        <v>0</v>
      </c>
      <c r="P2965">
        <v>0</v>
      </c>
      <c r="Q2965">
        <f t="shared" si="148"/>
        <v>1</v>
      </c>
      <c r="R2965" s="1">
        <v>43548</v>
      </c>
      <c r="S2965" s="16">
        <f t="shared" si="149"/>
        <v>111</v>
      </c>
    </row>
    <row r="2966" spans="1:20" hidden="1" x14ac:dyDescent="0.2">
      <c r="A2966" t="str">
        <f>INDEX(FamilyPlateData!$A:$A,MATCH($I2966,FamilyPlateData!$H:$H,0))</f>
        <v>F10M16</v>
      </c>
      <c r="B2966" t="str">
        <f>INDEX(FamilyPlateData!$C:$C,MATCH($I2966,FamilyPlateData!$H:$H,0))</f>
        <v>10</v>
      </c>
      <c r="C2966" t="str">
        <f>INDEX(FamilyPlateData!$D:$D,MATCH($I2966,FamilyPlateData!$H:$H,0))</f>
        <v>16</v>
      </c>
      <c r="D2966">
        <f>INDEX(FamilyPlateData!$B:$B,MATCH($I2966,FamilyPlateData!$H:$H,0))</f>
        <v>4</v>
      </c>
      <c r="E2966">
        <v>2</v>
      </c>
      <c r="F2966" s="19">
        <v>17</v>
      </c>
      <c r="G2966" t="s">
        <v>1</v>
      </c>
      <c r="H2966" s="5">
        <v>5</v>
      </c>
      <c r="I2966" t="s">
        <v>552</v>
      </c>
      <c r="J2966" s="15" t="str">
        <f t="shared" si="147"/>
        <v>2-17A-5</v>
      </c>
      <c r="K2966">
        <f>INDEX(FamilyPlateData!I:I,MATCH(I2966,FamilyPlateData!H:H,0))</f>
        <v>4</v>
      </c>
      <c r="L2966" t="str">
        <f>INDEX(FamilyPlateData!J:J,MATCH(I2966,FamilyPlateData!H:H,0))</f>
        <v>B2</v>
      </c>
      <c r="M2966">
        <v>1</v>
      </c>
      <c r="N2966">
        <v>1</v>
      </c>
      <c r="O2966">
        <f>IF(_xlfn.IFNA(INDEX(ShrinkageData!H:H,MATCH(J2966,ShrinkageData!H:H,0)), 0) = 0, 0, 1)</f>
        <v>0</v>
      </c>
      <c r="P2966">
        <v>0</v>
      </c>
      <c r="Q2966">
        <f t="shared" si="148"/>
        <v>1</v>
      </c>
      <c r="R2966" s="1">
        <v>43556</v>
      </c>
      <c r="S2966" s="16">
        <f t="shared" si="149"/>
        <v>119</v>
      </c>
    </row>
    <row r="2967" spans="1:20" hidden="1" x14ac:dyDescent="0.2">
      <c r="A2967" t="str">
        <f>INDEX(FamilyPlateData!$A:$A,MATCH($I2967,FamilyPlateData!$H:$H,0))</f>
        <v>F10M16</v>
      </c>
      <c r="B2967" t="str">
        <f>INDEX(FamilyPlateData!$C:$C,MATCH($I2967,FamilyPlateData!$H:$H,0))</f>
        <v>10</v>
      </c>
      <c r="C2967" t="str">
        <f>INDEX(FamilyPlateData!$D:$D,MATCH($I2967,FamilyPlateData!$H:$H,0))</f>
        <v>16</v>
      </c>
      <c r="D2967">
        <f>INDEX(FamilyPlateData!$B:$B,MATCH($I2967,FamilyPlateData!$H:$H,0))</f>
        <v>4</v>
      </c>
      <c r="E2967">
        <v>2</v>
      </c>
      <c r="F2967" s="19">
        <v>17</v>
      </c>
      <c r="G2967" t="s">
        <v>1</v>
      </c>
      <c r="H2967" s="5">
        <v>6</v>
      </c>
      <c r="I2967" t="s">
        <v>552</v>
      </c>
      <c r="J2967" s="15" t="str">
        <f t="shared" si="147"/>
        <v>2-17A-6</v>
      </c>
      <c r="K2967">
        <f>INDEX(FamilyPlateData!I:I,MATCH(I2967,FamilyPlateData!H:H,0))</f>
        <v>4</v>
      </c>
      <c r="L2967" t="str">
        <f>INDEX(FamilyPlateData!J:J,MATCH(I2967,FamilyPlateData!H:H,0))</f>
        <v>B2</v>
      </c>
      <c r="M2967">
        <v>1</v>
      </c>
      <c r="N2967">
        <v>1</v>
      </c>
      <c r="O2967">
        <f>IF(_xlfn.IFNA(INDEX(ShrinkageData!H:H,MATCH(J2967,ShrinkageData!H:H,0)), 0) = 0, 0, 1)</f>
        <v>0</v>
      </c>
      <c r="P2967">
        <v>0</v>
      </c>
      <c r="Q2967">
        <f t="shared" si="148"/>
        <v>1</v>
      </c>
      <c r="R2967" s="1">
        <v>43550</v>
      </c>
      <c r="S2967" s="16">
        <f t="shared" si="149"/>
        <v>113</v>
      </c>
    </row>
    <row r="2968" spans="1:20" hidden="1" x14ac:dyDescent="0.2">
      <c r="A2968" t="str">
        <f>INDEX(FamilyPlateData!$A:$A,MATCH($I2968,FamilyPlateData!$H:$H,0))</f>
        <v>F10M16</v>
      </c>
      <c r="B2968" t="str">
        <f>INDEX(FamilyPlateData!$C:$C,MATCH($I2968,FamilyPlateData!$H:$H,0))</f>
        <v>10</v>
      </c>
      <c r="C2968" t="str">
        <f>INDEX(FamilyPlateData!$D:$D,MATCH($I2968,FamilyPlateData!$H:$H,0))</f>
        <v>16</v>
      </c>
      <c r="D2968">
        <f>INDEX(FamilyPlateData!$B:$B,MATCH($I2968,FamilyPlateData!$H:$H,0))</f>
        <v>4</v>
      </c>
      <c r="E2968">
        <v>2</v>
      </c>
      <c r="F2968" s="19">
        <v>17</v>
      </c>
      <c r="G2968" t="s">
        <v>2</v>
      </c>
      <c r="H2968" s="5">
        <v>1</v>
      </c>
      <c r="I2968" t="s">
        <v>553</v>
      </c>
      <c r="J2968" s="15" t="str">
        <f t="shared" si="147"/>
        <v>2-17B-1</v>
      </c>
      <c r="K2968">
        <f>INDEX(FamilyPlateData!I:I,MATCH(I2968,FamilyPlateData!H:H,0))</f>
        <v>4</v>
      </c>
      <c r="L2968" t="str">
        <f>INDEX(FamilyPlateData!J:J,MATCH(I2968,FamilyPlateData!H:H,0))</f>
        <v>B2</v>
      </c>
      <c r="M2968">
        <v>1</v>
      </c>
      <c r="N2968">
        <v>1</v>
      </c>
      <c r="O2968">
        <f>IF(_xlfn.IFNA(INDEX(ShrinkageData!H:H,MATCH(J2968,ShrinkageData!H:H,0)), 0) = 0, 0, 1)</f>
        <v>0</v>
      </c>
      <c r="P2968">
        <v>0</v>
      </c>
      <c r="Q2968">
        <f t="shared" si="148"/>
        <v>1</v>
      </c>
      <c r="R2968" s="1">
        <v>43554</v>
      </c>
      <c r="S2968" s="16">
        <f t="shared" si="149"/>
        <v>117</v>
      </c>
    </row>
    <row r="2969" spans="1:20" hidden="1" x14ac:dyDescent="0.2">
      <c r="A2969" t="str">
        <f>INDEX(FamilyPlateData!$A:$A,MATCH($I2969,FamilyPlateData!$H:$H,0))</f>
        <v>F10M16</v>
      </c>
      <c r="B2969" t="str">
        <f>INDEX(FamilyPlateData!$C:$C,MATCH($I2969,FamilyPlateData!$H:$H,0))</f>
        <v>10</v>
      </c>
      <c r="C2969" t="str">
        <f>INDEX(FamilyPlateData!$D:$D,MATCH($I2969,FamilyPlateData!$H:$H,0))</f>
        <v>16</v>
      </c>
      <c r="D2969">
        <f>INDEX(FamilyPlateData!$B:$B,MATCH($I2969,FamilyPlateData!$H:$H,0))</f>
        <v>4</v>
      </c>
      <c r="E2969">
        <v>2</v>
      </c>
      <c r="F2969" s="19">
        <v>17</v>
      </c>
      <c r="G2969" t="s">
        <v>2</v>
      </c>
      <c r="H2969" s="5">
        <v>2</v>
      </c>
      <c r="I2969" t="s">
        <v>553</v>
      </c>
      <c r="J2969" s="15" t="str">
        <f t="shared" si="147"/>
        <v>2-17B-2</v>
      </c>
      <c r="K2969">
        <f>INDEX(FamilyPlateData!I:I,MATCH(I2969,FamilyPlateData!H:H,0))</f>
        <v>4</v>
      </c>
      <c r="L2969" t="str">
        <f>INDEX(FamilyPlateData!J:J,MATCH(I2969,FamilyPlateData!H:H,0))</f>
        <v>B2</v>
      </c>
      <c r="M2969">
        <v>1</v>
      </c>
      <c r="N2969">
        <v>1</v>
      </c>
      <c r="O2969">
        <f>IF(_xlfn.IFNA(INDEX(ShrinkageData!H:H,MATCH(J2969,ShrinkageData!H:H,0)), 0) = 0, 0, 1)</f>
        <v>0</v>
      </c>
      <c r="P2969">
        <v>0</v>
      </c>
      <c r="Q2969">
        <f t="shared" si="148"/>
        <v>1</v>
      </c>
      <c r="R2969" s="1">
        <v>43558</v>
      </c>
      <c r="S2969" s="16">
        <f t="shared" si="149"/>
        <v>121</v>
      </c>
    </row>
    <row r="2970" spans="1:20" hidden="1" x14ac:dyDescent="0.2">
      <c r="A2970" t="str">
        <f>INDEX(FamilyPlateData!$A:$A,MATCH($I2970,FamilyPlateData!$H:$H,0))</f>
        <v>F10M16</v>
      </c>
      <c r="B2970" t="str">
        <f>INDEX(FamilyPlateData!$C:$C,MATCH($I2970,FamilyPlateData!$H:$H,0))</f>
        <v>10</v>
      </c>
      <c r="C2970" t="str">
        <f>INDEX(FamilyPlateData!$D:$D,MATCH($I2970,FamilyPlateData!$H:$H,0))</f>
        <v>16</v>
      </c>
      <c r="D2970">
        <f>INDEX(FamilyPlateData!$B:$B,MATCH($I2970,FamilyPlateData!$H:$H,0))</f>
        <v>4</v>
      </c>
      <c r="E2970">
        <v>2</v>
      </c>
      <c r="F2970" s="19">
        <v>17</v>
      </c>
      <c r="G2970" t="s">
        <v>2</v>
      </c>
      <c r="H2970" s="5">
        <v>3</v>
      </c>
      <c r="I2970" t="s">
        <v>553</v>
      </c>
      <c r="J2970" s="15" t="str">
        <f t="shared" si="147"/>
        <v>2-17B-3</v>
      </c>
      <c r="K2970">
        <f>INDEX(FamilyPlateData!I:I,MATCH(I2970,FamilyPlateData!H:H,0))</f>
        <v>4</v>
      </c>
      <c r="L2970" t="str">
        <f>INDEX(FamilyPlateData!J:J,MATCH(I2970,FamilyPlateData!H:H,0))</f>
        <v>B2</v>
      </c>
      <c r="M2970">
        <v>1</v>
      </c>
      <c r="N2970">
        <v>1</v>
      </c>
      <c r="O2970">
        <f>IF(_xlfn.IFNA(INDEX(ShrinkageData!H:H,MATCH(J2970,ShrinkageData!H:H,0)), 0) = 0, 0, 1)</f>
        <v>0</v>
      </c>
      <c r="P2970">
        <v>0</v>
      </c>
      <c r="Q2970">
        <f t="shared" si="148"/>
        <v>1</v>
      </c>
      <c r="R2970" s="1">
        <v>43556</v>
      </c>
      <c r="S2970" s="16">
        <f t="shared" si="149"/>
        <v>119</v>
      </c>
    </row>
    <row r="2971" spans="1:20" hidden="1" x14ac:dyDescent="0.2">
      <c r="A2971" t="str">
        <f>INDEX(FamilyPlateData!$A:$A,MATCH($I2971,FamilyPlateData!$H:$H,0))</f>
        <v>F10M16</v>
      </c>
      <c r="B2971" t="str">
        <f>INDEX(FamilyPlateData!$C:$C,MATCH($I2971,FamilyPlateData!$H:$H,0))</f>
        <v>10</v>
      </c>
      <c r="C2971" t="str">
        <f>INDEX(FamilyPlateData!$D:$D,MATCH($I2971,FamilyPlateData!$H:$H,0))</f>
        <v>16</v>
      </c>
      <c r="D2971">
        <f>INDEX(FamilyPlateData!$B:$B,MATCH($I2971,FamilyPlateData!$H:$H,0))</f>
        <v>4</v>
      </c>
      <c r="E2971">
        <v>2</v>
      </c>
      <c r="F2971" s="19">
        <v>17</v>
      </c>
      <c r="G2971" t="s">
        <v>2</v>
      </c>
      <c r="H2971" s="5">
        <v>4</v>
      </c>
      <c r="I2971" t="s">
        <v>553</v>
      </c>
      <c r="J2971" s="15" t="str">
        <f t="shared" si="147"/>
        <v>2-17B-4</v>
      </c>
      <c r="K2971">
        <f>INDEX(FamilyPlateData!I:I,MATCH(I2971,FamilyPlateData!H:H,0))</f>
        <v>4</v>
      </c>
      <c r="L2971" t="str">
        <f>INDEX(FamilyPlateData!J:J,MATCH(I2971,FamilyPlateData!H:H,0))</f>
        <v>B2</v>
      </c>
      <c r="M2971">
        <v>1</v>
      </c>
      <c r="N2971">
        <v>1</v>
      </c>
      <c r="O2971">
        <f>IF(_xlfn.IFNA(INDEX(ShrinkageData!H:H,MATCH(J2971,ShrinkageData!H:H,0)), 0) = 0, 0, 1)</f>
        <v>0</v>
      </c>
      <c r="P2971">
        <v>0</v>
      </c>
      <c r="Q2971">
        <f t="shared" si="148"/>
        <v>1</v>
      </c>
      <c r="R2971" s="1">
        <v>43550</v>
      </c>
      <c r="S2971" s="16">
        <f t="shared" si="149"/>
        <v>113</v>
      </c>
    </row>
    <row r="2972" spans="1:20" hidden="1" x14ac:dyDescent="0.2">
      <c r="A2972" t="str">
        <f>INDEX(FamilyPlateData!$A:$A,MATCH($I2972,FamilyPlateData!$H:$H,0))</f>
        <v>F10M16</v>
      </c>
      <c r="B2972" t="str">
        <f>INDEX(FamilyPlateData!$C:$C,MATCH($I2972,FamilyPlateData!$H:$H,0))</f>
        <v>10</v>
      </c>
      <c r="C2972" t="str">
        <f>INDEX(FamilyPlateData!$D:$D,MATCH($I2972,FamilyPlateData!$H:$H,0))</f>
        <v>16</v>
      </c>
      <c r="D2972">
        <f>INDEX(FamilyPlateData!$B:$B,MATCH($I2972,FamilyPlateData!$H:$H,0))</f>
        <v>4</v>
      </c>
      <c r="E2972">
        <v>2</v>
      </c>
      <c r="F2972" s="19">
        <v>17</v>
      </c>
      <c r="G2972" t="s">
        <v>2</v>
      </c>
      <c r="H2972" s="5">
        <v>5</v>
      </c>
      <c r="I2972" t="s">
        <v>553</v>
      </c>
      <c r="J2972" s="15" t="str">
        <f t="shared" si="147"/>
        <v>2-17B-5</v>
      </c>
      <c r="K2972">
        <f>INDEX(FamilyPlateData!I:I,MATCH(I2972,FamilyPlateData!H:H,0))</f>
        <v>4</v>
      </c>
      <c r="L2972" t="str">
        <f>INDEX(FamilyPlateData!J:J,MATCH(I2972,FamilyPlateData!H:H,0))</f>
        <v>B2</v>
      </c>
      <c r="M2972">
        <v>1</v>
      </c>
      <c r="N2972">
        <v>1</v>
      </c>
      <c r="O2972">
        <f>IF(_xlfn.IFNA(INDEX(ShrinkageData!H:H,MATCH(J2972,ShrinkageData!H:H,0)), 0) = 0, 0, 1)</f>
        <v>0</v>
      </c>
      <c r="P2972">
        <v>0</v>
      </c>
      <c r="Q2972">
        <f t="shared" si="148"/>
        <v>1</v>
      </c>
      <c r="R2972" s="1">
        <v>43558</v>
      </c>
      <c r="S2972" s="16">
        <f t="shared" si="149"/>
        <v>121</v>
      </c>
    </row>
    <row r="2973" spans="1:20" hidden="1" x14ac:dyDescent="0.2">
      <c r="A2973" t="str">
        <f>INDEX(FamilyPlateData!$A:$A,MATCH($I2973,FamilyPlateData!$H:$H,0))</f>
        <v>F10M16</v>
      </c>
      <c r="B2973" t="str">
        <f>INDEX(FamilyPlateData!$C:$C,MATCH($I2973,FamilyPlateData!$H:$H,0))</f>
        <v>10</v>
      </c>
      <c r="C2973" t="str">
        <f>INDEX(FamilyPlateData!$D:$D,MATCH($I2973,FamilyPlateData!$H:$H,0))</f>
        <v>16</v>
      </c>
      <c r="D2973">
        <f>INDEX(FamilyPlateData!$B:$B,MATCH($I2973,FamilyPlateData!$H:$H,0))</f>
        <v>4</v>
      </c>
      <c r="E2973">
        <v>2</v>
      </c>
      <c r="F2973" s="19">
        <v>17</v>
      </c>
      <c r="G2973" t="s">
        <v>2</v>
      </c>
      <c r="H2973" s="5">
        <v>6</v>
      </c>
      <c r="I2973" t="s">
        <v>553</v>
      </c>
      <c r="J2973" s="15" t="str">
        <f t="shared" si="147"/>
        <v>2-17B-6</v>
      </c>
      <c r="K2973">
        <f>INDEX(FamilyPlateData!I:I,MATCH(I2973,FamilyPlateData!H:H,0))</f>
        <v>4</v>
      </c>
      <c r="L2973" t="str">
        <f>INDEX(FamilyPlateData!J:J,MATCH(I2973,FamilyPlateData!H:H,0))</f>
        <v>B2</v>
      </c>
      <c r="M2973">
        <v>1</v>
      </c>
      <c r="N2973">
        <v>1</v>
      </c>
      <c r="O2973">
        <f>IF(_xlfn.IFNA(INDEX(ShrinkageData!H:H,MATCH(J2973,ShrinkageData!H:H,0)), 0) = 0, 0, 1)</f>
        <v>0</v>
      </c>
      <c r="P2973">
        <v>0</v>
      </c>
      <c r="Q2973">
        <f t="shared" si="148"/>
        <v>1</v>
      </c>
      <c r="R2973" s="1">
        <v>43550</v>
      </c>
      <c r="S2973" s="16">
        <f t="shared" si="149"/>
        <v>113</v>
      </c>
    </row>
    <row r="2974" spans="1:20" hidden="1" x14ac:dyDescent="0.2">
      <c r="A2974" t="str">
        <f>INDEX(FamilyPlateData!$A:$A,MATCH($I2974,FamilyPlateData!$H:$H,0))</f>
        <v>F02M02</v>
      </c>
      <c r="B2974" t="str">
        <f>INDEX(FamilyPlateData!$C:$C,MATCH($I2974,FamilyPlateData!$H:$H,0))</f>
        <v>02</v>
      </c>
      <c r="C2974" t="str">
        <f>INDEX(FamilyPlateData!$D:$D,MATCH($I2974,FamilyPlateData!$H:$H,0))</f>
        <v>02</v>
      </c>
      <c r="D2974">
        <f>INDEX(FamilyPlateData!$B:$B,MATCH($I2974,FamilyPlateData!$H:$H,0))</f>
        <v>1</v>
      </c>
      <c r="E2974">
        <v>2</v>
      </c>
      <c r="F2974" s="19">
        <v>17</v>
      </c>
      <c r="G2974" t="s">
        <v>3</v>
      </c>
      <c r="H2974" s="5">
        <v>1</v>
      </c>
      <c r="I2974" t="s">
        <v>554</v>
      </c>
      <c r="J2974" s="15" t="str">
        <f t="shared" si="147"/>
        <v>2-17C-1</v>
      </c>
      <c r="K2974">
        <f>INDEX(FamilyPlateData!I:I,MATCH(I2974,FamilyPlateData!H:H,0))</f>
        <v>4</v>
      </c>
      <c r="L2974" t="str">
        <f>INDEX(FamilyPlateData!J:J,MATCH(I2974,FamilyPlateData!H:H,0))</f>
        <v>B4</v>
      </c>
      <c r="M2974">
        <v>1</v>
      </c>
      <c r="N2974">
        <v>1</v>
      </c>
      <c r="O2974">
        <f>IF(_xlfn.IFNA(INDEX(ShrinkageData!H:H,MATCH(J2974,ShrinkageData!H:H,0)), 0) = 0, 0, 1)</f>
        <v>0</v>
      </c>
      <c r="P2974">
        <v>0</v>
      </c>
      <c r="Q2974">
        <f t="shared" si="148"/>
        <v>1</v>
      </c>
      <c r="R2974" s="1">
        <v>43554</v>
      </c>
      <c r="S2974" s="16">
        <f t="shared" si="149"/>
        <v>117</v>
      </c>
    </row>
    <row r="2975" spans="1:20" hidden="1" x14ac:dyDescent="0.2">
      <c r="A2975" t="str">
        <f>INDEX(FamilyPlateData!$A:$A,MATCH($I2975,FamilyPlateData!$H:$H,0))</f>
        <v>F02M02</v>
      </c>
      <c r="B2975" t="str">
        <f>INDEX(FamilyPlateData!$C:$C,MATCH($I2975,FamilyPlateData!$H:$H,0))</f>
        <v>02</v>
      </c>
      <c r="C2975" t="str">
        <f>INDEX(FamilyPlateData!$D:$D,MATCH($I2975,FamilyPlateData!$H:$H,0))</f>
        <v>02</v>
      </c>
      <c r="D2975">
        <f>INDEX(FamilyPlateData!$B:$B,MATCH($I2975,FamilyPlateData!$H:$H,0))</f>
        <v>1</v>
      </c>
      <c r="E2975">
        <v>2</v>
      </c>
      <c r="F2975" s="19">
        <v>17</v>
      </c>
      <c r="G2975" t="s">
        <v>3</v>
      </c>
      <c r="H2975" s="5">
        <v>2</v>
      </c>
      <c r="I2975" t="s">
        <v>554</v>
      </c>
      <c r="J2975" s="15" t="str">
        <f t="shared" si="147"/>
        <v>2-17C-2</v>
      </c>
      <c r="K2975">
        <f>INDEX(FamilyPlateData!I:I,MATCH(I2975,FamilyPlateData!H:H,0))</f>
        <v>4</v>
      </c>
      <c r="L2975" t="str">
        <f>INDEX(FamilyPlateData!J:J,MATCH(I2975,FamilyPlateData!H:H,0))</f>
        <v>B4</v>
      </c>
      <c r="M2975">
        <v>0</v>
      </c>
      <c r="N2975">
        <v>0</v>
      </c>
      <c r="O2975">
        <f>IF(_xlfn.IFNA(INDEX(ShrinkageData!H:H,MATCH(J2975,ShrinkageData!H:H,0)), 0) = 0, 0, 1)</f>
        <v>0</v>
      </c>
      <c r="P2975">
        <v>0</v>
      </c>
      <c r="Q2975">
        <f t="shared" si="148"/>
        <v>0</v>
      </c>
      <c r="R2975" s="1" t="s">
        <v>921</v>
      </c>
      <c r="S2975" s="16">
        <f t="shared" si="149"/>
        <v>0</v>
      </c>
    </row>
    <row r="2976" spans="1:20" hidden="1" x14ac:dyDescent="0.2">
      <c r="A2976" t="str">
        <f>INDEX(FamilyPlateData!$A:$A,MATCH($I2976,FamilyPlateData!$H:$H,0))</f>
        <v>F02M02</v>
      </c>
      <c r="B2976" t="str">
        <f>INDEX(FamilyPlateData!$C:$C,MATCH($I2976,FamilyPlateData!$H:$H,0))</f>
        <v>02</v>
      </c>
      <c r="C2976" t="str">
        <f>INDEX(FamilyPlateData!$D:$D,MATCH($I2976,FamilyPlateData!$H:$H,0))</f>
        <v>02</v>
      </c>
      <c r="D2976">
        <f>INDEX(FamilyPlateData!$B:$B,MATCH($I2976,FamilyPlateData!$H:$H,0))</f>
        <v>1</v>
      </c>
      <c r="E2976">
        <v>2</v>
      </c>
      <c r="F2976" s="19">
        <v>17</v>
      </c>
      <c r="G2976" t="s">
        <v>3</v>
      </c>
      <c r="H2976" s="5">
        <v>3</v>
      </c>
      <c r="I2976" t="s">
        <v>554</v>
      </c>
      <c r="J2976" s="15" t="str">
        <f t="shared" si="147"/>
        <v>2-17C-3</v>
      </c>
      <c r="K2976">
        <f>INDEX(FamilyPlateData!I:I,MATCH(I2976,FamilyPlateData!H:H,0))</f>
        <v>4</v>
      </c>
      <c r="L2976" t="str">
        <f>INDEX(FamilyPlateData!J:J,MATCH(I2976,FamilyPlateData!H:H,0))</f>
        <v>B4</v>
      </c>
      <c r="M2976">
        <v>0</v>
      </c>
      <c r="N2976">
        <v>0</v>
      </c>
      <c r="O2976">
        <f>IF(_xlfn.IFNA(INDEX(ShrinkageData!H:H,MATCH(J2976,ShrinkageData!H:H,0)), 0) = 0, 0, 1)</f>
        <v>0</v>
      </c>
      <c r="P2976">
        <v>0</v>
      </c>
      <c r="Q2976">
        <f t="shared" si="148"/>
        <v>0</v>
      </c>
      <c r="R2976" s="1" t="s">
        <v>921</v>
      </c>
      <c r="S2976" s="16">
        <f t="shared" si="149"/>
        <v>0</v>
      </c>
    </row>
    <row r="2977" spans="1:20" hidden="1" x14ac:dyDescent="0.2">
      <c r="A2977" t="str">
        <f>INDEX(FamilyPlateData!$A:$A,MATCH($I2977,FamilyPlateData!$H:$H,0))</f>
        <v>F02M02</v>
      </c>
      <c r="B2977" t="str">
        <f>INDEX(FamilyPlateData!$C:$C,MATCH($I2977,FamilyPlateData!$H:$H,0))</f>
        <v>02</v>
      </c>
      <c r="C2977" t="str">
        <f>INDEX(FamilyPlateData!$D:$D,MATCH($I2977,FamilyPlateData!$H:$H,0))</f>
        <v>02</v>
      </c>
      <c r="D2977">
        <f>INDEX(FamilyPlateData!$B:$B,MATCH($I2977,FamilyPlateData!$H:$H,0))</f>
        <v>1</v>
      </c>
      <c r="E2977">
        <v>2</v>
      </c>
      <c r="F2977" s="19">
        <v>17</v>
      </c>
      <c r="G2977" t="s">
        <v>3</v>
      </c>
      <c r="H2977" s="5">
        <v>4</v>
      </c>
      <c r="I2977" t="s">
        <v>554</v>
      </c>
      <c r="J2977" s="15" t="str">
        <f t="shared" si="147"/>
        <v>2-17C-4</v>
      </c>
      <c r="K2977">
        <f>INDEX(FamilyPlateData!I:I,MATCH(I2977,FamilyPlateData!H:H,0))</f>
        <v>4</v>
      </c>
      <c r="L2977" t="str">
        <f>INDEX(FamilyPlateData!J:J,MATCH(I2977,FamilyPlateData!H:H,0))</f>
        <v>B4</v>
      </c>
      <c r="M2977">
        <v>1</v>
      </c>
      <c r="N2977">
        <v>1</v>
      </c>
      <c r="O2977">
        <f>IF(_xlfn.IFNA(INDEX(ShrinkageData!H:H,MATCH(J2977,ShrinkageData!H:H,0)), 0) = 0, 0, 1)</f>
        <v>0</v>
      </c>
      <c r="P2977">
        <v>0</v>
      </c>
      <c r="Q2977">
        <f t="shared" si="148"/>
        <v>1</v>
      </c>
      <c r="R2977" s="1">
        <v>43546</v>
      </c>
      <c r="S2977" s="16">
        <f t="shared" si="149"/>
        <v>109</v>
      </c>
    </row>
    <row r="2978" spans="1:20" hidden="1" x14ac:dyDescent="0.2">
      <c r="A2978" t="str">
        <f>INDEX(FamilyPlateData!$A:$A,MATCH($I2978,FamilyPlateData!$H:$H,0))</f>
        <v>F02M02</v>
      </c>
      <c r="B2978" t="str">
        <f>INDEX(FamilyPlateData!$C:$C,MATCH($I2978,FamilyPlateData!$H:$H,0))</f>
        <v>02</v>
      </c>
      <c r="C2978" t="str">
        <f>INDEX(FamilyPlateData!$D:$D,MATCH($I2978,FamilyPlateData!$H:$H,0))</f>
        <v>02</v>
      </c>
      <c r="D2978">
        <f>INDEX(FamilyPlateData!$B:$B,MATCH($I2978,FamilyPlateData!$H:$H,0))</f>
        <v>1</v>
      </c>
      <c r="E2978">
        <v>2</v>
      </c>
      <c r="F2978" s="19">
        <v>17</v>
      </c>
      <c r="G2978" t="s">
        <v>3</v>
      </c>
      <c r="H2978" s="5">
        <v>5</v>
      </c>
      <c r="I2978" t="s">
        <v>554</v>
      </c>
      <c r="J2978" s="15" t="str">
        <f t="shared" si="147"/>
        <v>2-17C-5</v>
      </c>
      <c r="K2978">
        <f>INDEX(FamilyPlateData!I:I,MATCH(I2978,FamilyPlateData!H:H,0))</f>
        <v>4</v>
      </c>
      <c r="L2978" t="str">
        <f>INDEX(FamilyPlateData!J:J,MATCH(I2978,FamilyPlateData!H:H,0))</f>
        <v>B4</v>
      </c>
      <c r="M2978">
        <v>1</v>
      </c>
      <c r="N2978">
        <v>1</v>
      </c>
      <c r="O2978">
        <f>IF(_xlfn.IFNA(INDEX(ShrinkageData!H:H,MATCH(J2978,ShrinkageData!H:H,0)), 0) = 0, 0, 1)</f>
        <v>1</v>
      </c>
      <c r="P2978">
        <v>0</v>
      </c>
      <c r="Q2978">
        <f t="shared" si="148"/>
        <v>0</v>
      </c>
      <c r="R2978" s="1">
        <v>43544</v>
      </c>
      <c r="S2978" s="16">
        <f t="shared" si="149"/>
        <v>107</v>
      </c>
    </row>
    <row r="2979" spans="1:20" hidden="1" x14ac:dyDescent="0.2">
      <c r="A2979" t="str">
        <f>INDEX(FamilyPlateData!$A:$A,MATCH($I2979,FamilyPlateData!$H:$H,0))</f>
        <v>F02M02</v>
      </c>
      <c r="B2979" t="str">
        <f>INDEX(FamilyPlateData!$C:$C,MATCH($I2979,FamilyPlateData!$H:$H,0))</f>
        <v>02</v>
      </c>
      <c r="C2979" t="str">
        <f>INDEX(FamilyPlateData!$D:$D,MATCH($I2979,FamilyPlateData!$H:$H,0))</f>
        <v>02</v>
      </c>
      <c r="D2979">
        <f>INDEX(FamilyPlateData!$B:$B,MATCH($I2979,FamilyPlateData!$H:$H,0))</f>
        <v>1</v>
      </c>
      <c r="E2979">
        <v>2</v>
      </c>
      <c r="F2979" s="19">
        <v>17</v>
      </c>
      <c r="G2979" t="s">
        <v>3</v>
      </c>
      <c r="H2979" s="5">
        <v>6</v>
      </c>
      <c r="I2979" t="s">
        <v>554</v>
      </c>
      <c r="J2979" s="15" t="str">
        <f t="shared" si="147"/>
        <v>2-17C-6</v>
      </c>
      <c r="K2979">
        <f>INDEX(FamilyPlateData!I:I,MATCH(I2979,FamilyPlateData!H:H,0))</f>
        <v>4</v>
      </c>
      <c r="L2979" t="str">
        <f>INDEX(FamilyPlateData!J:J,MATCH(I2979,FamilyPlateData!H:H,0))</f>
        <v>B4</v>
      </c>
      <c r="M2979">
        <v>0</v>
      </c>
      <c r="N2979">
        <v>0</v>
      </c>
      <c r="O2979">
        <f>IF(_xlfn.IFNA(INDEX(ShrinkageData!H:H,MATCH(J2979,ShrinkageData!H:H,0)), 0) = 0, 0, 1)</f>
        <v>0</v>
      </c>
      <c r="P2979">
        <v>0</v>
      </c>
      <c r="Q2979">
        <f t="shared" si="148"/>
        <v>0</v>
      </c>
      <c r="R2979" s="1" t="s">
        <v>921</v>
      </c>
      <c r="S2979" s="16">
        <f t="shared" si="149"/>
        <v>0</v>
      </c>
    </row>
    <row r="2980" spans="1:20" hidden="1" x14ac:dyDescent="0.2">
      <c r="A2980" t="str">
        <f>INDEX(FamilyPlateData!$A:$A,MATCH($I2980,FamilyPlateData!$H:$H,0))</f>
        <v>F02M02</v>
      </c>
      <c r="B2980" t="str">
        <f>INDEX(FamilyPlateData!$C:$C,MATCH($I2980,FamilyPlateData!$H:$H,0))</f>
        <v>02</v>
      </c>
      <c r="C2980" t="str">
        <f>INDEX(FamilyPlateData!$D:$D,MATCH($I2980,FamilyPlateData!$H:$H,0))</f>
        <v>02</v>
      </c>
      <c r="D2980">
        <f>INDEX(FamilyPlateData!$B:$B,MATCH($I2980,FamilyPlateData!$H:$H,0))</f>
        <v>1</v>
      </c>
      <c r="E2980">
        <v>2</v>
      </c>
      <c r="F2980" s="19">
        <v>17</v>
      </c>
      <c r="G2980" t="s">
        <v>4</v>
      </c>
      <c r="H2980" s="5">
        <v>1</v>
      </c>
      <c r="I2980" t="s">
        <v>555</v>
      </c>
      <c r="J2980" s="15" t="str">
        <f t="shared" si="147"/>
        <v>2-17D-1</v>
      </c>
      <c r="K2980">
        <f>INDEX(FamilyPlateData!I:I,MATCH(I2980,FamilyPlateData!H:H,0))</f>
        <v>4</v>
      </c>
      <c r="L2980" t="str">
        <f>INDEX(FamilyPlateData!J:J,MATCH(I2980,FamilyPlateData!H:H,0))</f>
        <v>B4</v>
      </c>
      <c r="M2980">
        <v>1</v>
      </c>
      <c r="N2980">
        <v>1</v>
      </c>
      <c r="O2980">
        <f>IF(_xlfn.IFNA(INDEX(ShrinkageData!H:H,MATCH(J2980,ShrinkageData!H:H,0)), 0) = 0, 0, 1)</f>
        <v>0</v>
      </c>
      <c r="P2980">
        <v>0</v>
      </c>
      <c r="Q2980">
        <f t="shared" si="148"/>
        <v>1</v>
      </c>
      <c r="R2980" s="1">
        <v>43550</v>
      </c>
      <c r="S2980" s="16">
        <f t="shared" si="149"/>
        <v>113</v>
      </c>
    </row>
    <row r="2981" spans="1:20" hidden="1" x14ac:dyDescent="0.2">
      <c r="A2981" t="str">
        <f>INDEX(FamilyPlateData!$A:$A,MATCH($I2981,FamilyPlateData!$H:$H,0))</f>
        <v>F02M02</v>
      </c>
      <c r="B2981" t="str">
        <f>INDEX(FamilyPlateData!$C:$C,MATCH($I2981,FamilyPlateData!$H:$H,0))</f>
        <v>02</v>
      </c>
      <c r="C2981" t="str">
        <f>INDEX(FamilyPlateData!$D:$D,MATCH($I2981,FamilyPlateData!$H:$H,0))</f>
        <v>02</v>
      </c>
      <c r="D2981">
        <f>INDEX(FamilyPlateData!$B:$B,MATCH($I2981,FamilyPlateData!$H:$H,0))</f>
        <v>1</v>
      </c>
      <c r="E2981">
        <v>2</v>
      </c>
      <c r="F2981" s="19">
        <v>17</v>
      </c>
      <c r="G2981" t="s">
        <v>4</v>
      </c>
      <c r="H2981" s="5">
        <v>2</v>
      </c>
      <c r="I2981" t="s">
        <v>555</v>
      </c>
      <c r="J2981" s="15" t="str">
        <f t="shared" si="147"/>
        <v>2-17D-2</v>
      </c>
      <c r="K2981">
        <f>INDEX(FamilyPlateData!I:I,MATCH(I2981,FamilyPlateData!H:H,0))</f>
        <v>4</v>
      </c>
      <c r="L2981" t="str">
        <f>INDEX(FamilyPlateData!J:J,MATCH(I2981,FamilyPlateData!H:H,0))</f>
        <v>B4</v>
      </c>
      <c r="M2981">
        <v>1</v>
      </c>
      <c r="N2981">
        <v>1</v>
      </c>
      <c r="O2981">
        <f>IF(_xlfn.IFNA(INDEX(ShrinkageData!H:H,MATCH(J2981,ShrinkageData!H:H,0)), 0) = 0, 0, 1)</f>
        <v>0</v>
      </c>
      <c r="P2981">
        <v>0</v>
      </c>
      <c r="Q2981">
        <f t="shared" si="148"/>
        <v>1</v>
      </c>
      <c r="R2981" s="1">
        <v>43548</v>
      </c>
      <c r="S2981" s="16">
        <f t="shared" si="149"/>
        <v>111</v>
      </c>
    </row>
    <row r="2982" spans="1:20" hidden="1" x14ac:dyDescent="0.2">
      <c r="A2982" t="str">
        <f>INDEX(FamilyPlateData!$A:$A,MATCH($I2982,FamilyPlateData!$H:$H,0))</f>
        <v>F02M02</v>
      </c>
      <c r="B2982" t="str">
        <f>INDEX(FamilyPlateData!$C:$C,MATCH($I2982,FamilyPlateData!$H:$H,0))</f>
        <v>02</v>
      </c>
      <c r="C2982" t="str">
        <f>INDEX(FamilyPlateData!$D:$D,MATCH($I2982,FamilyPlateData!$H:$H,0))</f>
        <v>02</v>
      </c>
      <c r="D2982">
        <f>INDEX(FamilyPlateData!$B:$B,MATCH($I2982,FamilyPlateData!$H:$H,0))</f>
        <v>1</v>
      </c>
      <c r="E2982">
        <v>2</v>
      </c>
      <c r="F2982" s="19">
        <v>17</v>
      </c>
      <c r="G2982" t="s">
        <v>4</v>
      </c>
      <c r="H2982" s="5">
        <v>3</v>
      </c>
      <c r="I2982" t="s">
        <v>555</v>
      </c>
      <c r="J2982" s="15" t="str">
        <f t="shared" si="147"/>
        <v>2-17D-3</v>
      </c>
      <c r="K2982">
        <f>INDEX(FamilyPlateData!I:I,MATCH(I2982,FamilyPlateData!H:H,0))</f>
        <v>4</v>
      </c>
      <c r="L2982" t="str">
        <f>INDEX(FamilyPlateData!J:J,MATCH(I2982,FamilyPlateData!H:H,0))</f>
        <v>B4</v>
      </c>
      <c r="M2982">
        <v>0</v>
      </c>
      <c r="N2982">
        <v>0</v>
      </c>
      <c r="O2982">
        <f>IF(_xlfn.IFNA(INDEX(ShrinkageData!H:H,MATCH(J2982,ShrinkageData!H:H,0)), 0) = 0, 0, 1)</f>
        <v>0</v>
      </c>
      <c r="P2982">
        <v>0</v>
      </c>
      <c r="Q2982">
        <f t="shared" si="148"/>
        <v>0</v>
      </c>
      <c r="R2982" s="1" t="s">
        <v>921</v>
      </c>
      <c r="S2982" s="16">
        <f t="shared" si="149"/>
        <v>0</v>
      </c>
    </row>
    <row r="2983" spans="1:20" hidden="1" x14ac:dyDescent="0.2">
      <c r="A2983" t="str">
        <f>INDEX(FamilyPlateData!$A:$A,MATCH($I2983,FamilyPlateData!$H:$H,0))</f>
        <v>F02M02</v>
      </c>
      <c r="B2983" t="str">
        <f>INDEX(FamilyPlateData!$C:$C,MATCH($I2983,FamilyPlateData!$H:$H,0))</f>
        <v>02</v>
      </c>
      <c r="C2983" t="str">
        <f>INDEX(FamilyPlateData!$D:$D,MATCH($I2983,FamilyPlateData!$H:$H,0))</f>
        <v>02</v>
      </c>
      <c r="D2983">
        <f>INDEX(FamilyPlateData!$B:$B,MATCH($I2983,FamilyPlateData!$H:$H,0))</f>
        <v>1</v>
      </c>
      <c r="E2983">
        <v>2</v>
      </c>
      <c r="F2983" s="19">
        <v>17</v>
      </c>
      <c r="G2983" t="s">
        <v>4</v>
      </c>
      <c r="H2983" s="5">
        <v>4</v>
      </c>
      <c r="I2983" t="s">
        <v>555</v>
      </c>
      <c r="J2983" s="15" t="str">
        <f t="shared" si="147"/>
        <v>2-17D-4</v>
      </c>
      <c r="K2983">
        <f>INDEX(FamilyPlateData!I:I,MATCH(I2983,FamilyPlateData!H:H,0))</f>
        <v>4</v>
      </c>
      <c r="L2983" t="str">
        <f>INDEX(FamilyPlateData!J:J,MATCH(I2983,FamilyPlateData!H:H,0))</f>
        <v>B4</v>
      </c>
      <c r="M2983">
        <v>1</v>
      </c>
      <c r="N2983">
        <v>1</v>
      </c>
      <c r="O2983">
        <f>IF(_xlfn.IFNA(INDEX(ShrinkageData!H:H,MATCH(J2983,ShrinkageData!H:H,0)), 0) = 0, 0, 1)</f>
        <v>1</v>
      </c>
      <c r="P2983">
        <v>0</v>
      </c>
      <c r="Q2983">
        <f t="shared" si="148"/>
        <v>0</v>
      </c>
      <c r="R2983" s="1">
        <v>43544</v>
      </c>
      <c r="S2983" s="16">
        <f t="shared" si="149"/>
        <v>107</v>
      </c>
    </row>
    <row r="2984" spans="1:20" hidden="1" x14ac:dyDescent="0.2">
      <c r="A2984" t="str">
        <f>INDEX(FamilyPlateData!$A:$A,MATCH($I2984,FamilyPlateData!$H:$H,0))</f>
        <v>F02M02</v>
      </c>
      <c r="B2984" t="str">
        <f>INDEX(FamilyPlateData!$C:$C,MATCH($I2984,FamilyPlateData!$H:$H,0))</f>
        <v>02</v>
      </c>
      <c r="C2984" t="str">
        <f>INDEX(FamilyPlateData!$D:$D,MATCH($I2984,FamilyPlateData!$H:$H,0))</f>
        <v>02</v>
      </c>
      <c r="D2984">
        <f>INDEX(FamilyPlateData!$B:$B,MATCH($I2984,FamilyPlateData!$H:$H,0))</f>
        <v>1</v>
      </c>
      <c r="E2984">
        <v>2</v>
      </c>
      <c r="F2984" s="19">
        <v>17</v>
      </c>
      <c r="G2984" t="s">
        <v>4</v>
      </c>
      <c r="H2984" s="5">
        <v>5</v>
      </c>
      <c r="I2984" t="s">
        <v>555</v>
      </c>
      <c r="J2984" s="15" t="str">
        <f t="shared" si="147"/>
        <v>2-17D-5</v>
      </c>
      <c r="K2984">
        <f>INDEX(FamilyPlateData!I:I,MATCH(I2984,FamilyPlateData!H:H,0))</f>
        <v>4</v>
      </c>
      <c r="L2984" t="str">
        <f>INDEX(FamilyPlateData!J:J,MATCH(I2984,FamilyPlateData!H:H,0))</f>
        <v>B4</v>
      </c>
      <c r="M2984">
        <v>1</v>
      </c>
      <c r="N2984">
        <v>1</v>
      </c>
      <c r="O2984">
        <f>IF(_xlfn.IFNA(INDEX(ShrinkageData!H:H,MATCH(J2984,ShrinkageData!H:H,0)), 0) = 0, 0, 1)</f>
        <v>0</v>
      </c>
      <c r="P2984">
        <v>0</v>
      </c>
      <c r="Q2984">
        <f t="shared" si="148"/>
        <v>1</v>
      </c>
      <c r="R2984" s="1">
        <v>43550</v>
      </c>
      <c r="S2984" s="16">
        <f t="shared" si="149"/>
        <v>113</v>
      </c>
    </row>
    <row r="2985" spans="1:20" hidden="1" x14ac:dyDescent="0.2">
      <c r="A2985" t="str">
        <f>INDEX(FamilyPlateData!$A:$A,MATCH($I2985,FamilyPlateData!$H:$H,0))</f>
        <v>F02M02</v>
      </c>
      <c r="B2985" t="str">
        <f>INDEX(FamilyPlateData!$C:$C,MATCH($I2985,FamilyPlateData!$H:$H,0))</f>
        <v>02</v>
      </c>
      <c r="C2985" t="str">
        <f>INDEX(FamilyPlateData!$D:$D,MATCH($I2985,FamilyPlateData!$H:$H,0))</f>
        <v>02</v>
      </c>
      <c r="D2985">
        <f>INDEX(FamilyPlateData!$B:$B,MATCH($I2985,FamilyPlateData!$H:$H,0))</f>
        <v>1</v>
      </c>
      <c r="E2985">
        <v>2</v>
      </c>
      <c r="F2985" s="19">
        <v>17</v>
      </c>
      <c r="G2985" t="s">
        <v>4</v>
      </c>
      <c r="H2985" s="5">
        <v>6</v>
      </c>
      <c r="I2985" t="s">
        <v>555</v>
      </c>
      <c r="J2985" s="15" t="str">
        <f t="shared" si="147"/>
        <v>2-17D-6</v>
      </c>
      <c r="K2985">
        <f>INDEX(FamilyPlateData!I:I,MATCH(I2985,FamilyPlateData!H:H,0))</f>
        <v>4</v>
      </c>
      <c r="L2985" t="str">
        <f>INDEX(FamilyPlateData!J:J,MATCH(I2985,FamilyPlateData!H:H,0))</f>
        <v>B4</v>
      </c>
      <c r="M2985">
        <v>0</v>
      </c>
      <c r="N2985">
        <v>0</v>
      </c>
      <c r="O2985">
        <f>IF(_xlfn.IFNA(INDEX(ShrinkageData!H:H,MATCH(J2985,ShrinkageData!H:H,0)), 0) = 0, 0, 1)</f>
        <v>0</v>
      </c>
      <c r="P2985">
        <v>0</v>
      </c>
      <c r="Q2985">
        <f t="shared" si="148"/>
        <v>0</v>
      </c>
      <c r="R2985" s="1" t="s">
        <v>921</v>
      </c>
      <c r="S2985" s="16">
        <f t="shared" si="149"/>
        <v>0</v>
      </c>
    </row>
    <row r="2986" spans="1:20" hidden="1" x14ac:dyDescent="0.2">
      <c r="A2986" t="str">
        <f>INDEX(FamilyPlateData!$A:$A,MATCH($I2986,FamilyPlateData!$H:$H,0))</f>
        <v>F03M02</v>
      </c>
      <c r="B2986" t="str">
        <f>INDEX(FamilyPlateData!$C:$C,MATCH($I2986,FamilyPlateData!$H:$H,0))</f>
        <v>03</v>
      </c>
      <c r="C2986" t="str">
        <f>INDEX(FamilyPlateData!$D:$D,MATCH($I2986,FamilyPlateData!$H:$H,0))</f>
        <v>02</v>
      </c>
      <c r="D2986">
        <f>INDEX(FamilyPlateData!$B:$B,MATCH($I2986,FamilyPlateData!$H:$H,0))</f>
        <v>1</v>
      </c>
      <c r="E2986">
        <v>2</v>
      </c>
      <c r="F2986" s="19">
        <v>18</v>
      </c>
      <c r="G2986" t="s">
        <v>1</v>
      </c>
      <c r="H2986" s="5">
        <v>1</v>
      </c>
      <c r="I2986" t="s">
        <v>556</v>
      </c>
      <c r="J2986" s="15" t="str">
        <f t="shared" si="147"/>
        <v>2-18A-1</v>
      </c>
      <c r="K2986">
        <f>INDEX(FamilyPlateData!I:I,MATCH(I2986,FamilyPlateData!H:H,0))</f>
        <v>4</v>
      </c>
      <c r="L2986" t="str">
        <f>INDEX(FamilyPlateData!J:J,MATCH(I2986,FamilyPlateData!H:H,0))</f>
        <v>B3</v>
      </c>
      <c r="M2986">
        <v>0</v>
      </c>
      <c r="N2986">
        <v>0</v>
      </c>
      <c r="O2986">
        <f>IF(_xlfn.IFNA(INDEX(ShrinkageData!H:H,MATCH(J2986,ShrinkageData!H:H,0)), 0) = 0, 0, 1)</f>
        <v>0</v>
      </c>
      <c r="P2986">
        <v>0</v>
      </c>
      <c r="Q2986">
        <f t="shared" si="148"/>
        <v>0</v>
      </c>
      <c r="R2986" s="1" t="s">
        <v>921</v>
      </c>
      <c r="S2986" s="16">
        <f t="shared" si="149"/>
        <v>0</v>
      </c>
    </row>
    <row r="2987" spans="1:20" hidden="1" x14ac:dyDescent="0.2">
      <c r="A2987" t="str">
        <f>INDEX(FamilyPlateData!$A:$A,MATCH($I2987,FamilyPlateData!$H:$H,0))</f>
        <v>F03M02</v>
      </c>
      <c r="B2987" t="str">
        <f>INDEX(FamilyPlateData!$C:$C,MATCH($I2987,FamilyPlateData!$H:$H,0))</f>
        <v>03</v>
      </c>
      <c r="C2987" t="str">
        <f>INDEX(FamilyPlateData!$D:$D,MATCH($I2987,FamilyPlateData!$H:$H,0))</f>
        <v>02</v>
      </c>
      <c r="D2987">
        <f>INDEX(FamilyPlateData!$B:$B,MATCH($I2987,FamilyPlateData!$H:$H,0))</f>
        <v>1</v>
      </c>
      <c r="E2987">
        <v>2</v>
      </c>
      <c r="F2987" s="19">
        <v>18</v>
      </c>
      <c r="G2987" t="s">
        <v>1</v>
      </c>
      <c r="H2987" s="5">
        <v>2</v>
      </c>
      <c r="I2987" t="s">
        <v>556</v>
      </c>
      <c r="J2987" s="15" t="str">
        <f t="shared" si="147"/>
        <v>2-18A-2</v>
      </c>
      <c r="K2987">
        <f>INDEX(FamilyPlateData!I:I,MATCH(I2987,FamilyPlateData!H:H,0))</f>
        <v>4</v>
      </c>
      <c r="L2987" t="str">
        <f>INDEX(FamilyPlateData!J:J,MATCH(I2987,FamilyPlateData!H:H,0))</f>
        <v>B3</v>
      </c>
      <c r="M2987">
        <v>0</v>
      </c>
      <c r="N2987">
        <v>0</v>
      </c>
      <c r="O2987">
        <f>IF(_xlfn.IFNA(INDEX(ShrinkageData!H:H,MATCH(J2987,ShrinkageData!H:H,0)), 0) = 0, 0, 1)</f>
        <v>0</v>
      </c>
      <c r="P2987">
        <v>0</v>
      </c>
      <c r="Q2987">
        <f t="shared" si="148"/>
        <v>0</v>
      </c>
      <c r="R2987" s="1" t="s">
        <v>921</v>
      </c>
      <c r="S2987" s="16">
        <f t="shared" si="149"/>
        <v>0</v>
      </c>
    </row>
    <row r="2988" spans="1:20" hidden="1" x14ac:dyDescent="0.2">
      <c r="A2988" t="str">
        <f>INDEX(FamilyPlateData!$A:$A,MATCH($I2988,FamilyPlateData!$H:$H,0))</f>
        <v>F03M02</v>
      </c>
      <c r="B2988" t="str">
        <f>INDEX(FamilyPlateData!$C:$C,MATCH($I2988,FamilyPlateData!$H:$H,0))</f>
        <v>03</v>
      </c>
      <c r="C2988" t="str">
        <f>INDEX(FamilyPlateData!$D:$D,MATCH($I2988,FamilyPlateData!$H:$H,0))</f>
        <v>02</v>
      </c>
      <c r="D2988">
        <f>INDEX(FamilyPlateData!$B:$B,MATCH($I2988,FamilyPlateData!$H:$H,0))</f>
        <v>1</v>
      </c>
      <c r="E2988">
        <v>2</v>
      </c>
      <c r="F2988" s="19">
        <v>18</v>
      </c>
      <c r="G2988" t="s">
        <v>1</v>
      </c>
      <c r="H2988" s="5">
        <v>3</v>
      </c>
      <c r="I2988" t="s">
        <v>556</v>
      </c>
      <c r="J2988" s="15" t="str">
        <f t="shared" si="147"/>
        <v>2-18A-3</v>
      </c>
      <c r="K2988">
        <f>INDEX(FamilyPlateData!I:I,MATCH(I2988,FamilyPlateData!H:H,0))</f>
        <v>4</v>
      </c>
      <c r="L2988" t="str">
        <f>INDEX(FamilyPlateData!J:J,MATCH(I2988,FamilyPlateData!H:H,0))</f>
        <v>B3</v>
      </c>
      <c r="M2988">
        <v>0</v>
      </c>
      <c r="N2988">
        <v>1</v>
      </c>
      <c r="O2988">
        <f>IF(_xlfn.IFNA(INDEX(ShrinkageData!H:H,MATCH(J2988,ShrinkageData!H:H,0)), 0) = 0, 0, 1)</f>
        <v>0</v>
      </c>
      <c r="P2988">
        <v>1</v>
      </c>
      <c r="Q2988">
        <f t="shared" si="148"/>
        <v>0</v>
      </c>
      <c r="R2988" s="1">
        <v>43546</v>
      </c>
      <c r="S2988" s="16">
        <f t="shared" si="149"/>
        <v>109</v>
      </c>
      <c r="T2988" t="s">
        <v>920</v>
      </c>
    </row>
    <row r="2989" spans="1:20" hidden="1" x14ac:dyDescent="0.2">
      <c r="A2989" t="str">
        <f>INDEX(FamilyPlateData!$A:$A,MATCH($I2989,FamilyPlateData!$H:$H,0))</f>
        <v>F03M02</v>
      </c>
      <c r="B2989" t="str">
        <f>INDEX(FamilyPlateData!$C:$C,MATCH($I2989,FamilyPlateData!$H:$H,0))</f>
        <v>03</v>
      </c>
      <c r="C2989" t="str">
        <f>INDEX(FamilyPlateData!$D:$D,MATCH($I2989,FamilyPlateData!$H:$H,0))</f>
        <v>02</v>
      </c>
      <c r="D2989">
        <f>INDEX(FamilyPlateData!$B:$B,MATCH($I2989,FamilyPlateData!$H:$H,0))</f>
        <v>1</v>
      </c>
      <c r="E2989">
        <v>2</v>
      </c>
      <c r="F2989" s="19">
        <v>18</v>
      </c>
      <c r="G2989" t="s">
        <v>1</v>
      </c>
      <c r="H2989" s="5">
        <v>4</v>
      </c>
      <c r="I2989" t="s">
        <v>556</v>
      </c>
      <c r="J2989" s="15" t="str">
        <f t="shared" si="147"/>
        <v>2-18A-4</v>
      </c>
      <c r="K2989">
        <f>INDEX(FamilyPlateData!I:I,MATCH(I2989,FamilyPlateData!H:H,0))</f>
        <v>4</v>
      </c>
      <c r="L2989" t="str">
        <f>INDEX(FamilyPlateData!J:J,MATCH(I2989,FamilyPlateData!H:H,0))</f>
        <v>B3</v>
      </c>
      <c r="M2989">
        <v>0</v>
      </c>
      <c r="N2989" s="7">
        <v>1</v>
      </c>
      <c r="O2989">
        <f>IF(_xlfn.IFNA(INDEX(ShrinkageData!H:H,MATCH(J2989,ShrinkageData!H:H,0)), 0) = 0, 0, 1)</f>
        <v>0</v>
      </c>
      <c r="P2989">
        <v>1</v>
      </c>
      <c r="Q2989">
        <f t="shared" si="148"/>
        <v>0</v>
      </c>
      <c r="R2989" s="2">
        <v>43546</v>
      </c>
      <c r="S2989" s="16">
        <f t="shared" si="149"/>
        <v>109</v>
      </c>
      <c r="T2989" t="s">
        <v>920</v>
      </c>
    </row>
    <row r="2990" spans="1:20" hidden="1" x14ac:dyDescent="0.2">
      <c r="A2990" t="str">
        <f>INDEX(FamilyPlateData!$A:$A,MATCH($I2990,FamilyPlateData!$H:$H,0))</f>
        <v>F03M02</v>
      </c>
      <c r="B2990" t="str">
        <f>INDEX(FamilyPlateData!$C:$C,MATCH($I2990,FamilyPlateData!$H:$H,0))</f>
        <v>03</v>
      </c>
      <c r="C2990" t="str">
        <f>INDEX(FamilyPlateData!$D:$D,MATCH($I2990,FamilyPlateData!$H:$H,0))</f>
        <v>02</v>
      </c>
      <c r="D2990">
        <f>INDEX(FamilyPlateData!$B:$B,MATCH($I2990,FamilyPlateData!$H:$H,0))</f>
        <v>1</v>
      </c>
      <c r="E2990">
        <v>2</v>
      </c>
      <c r="F2990" s="19">
        <v>18</v>
      </c>
      <c r="G2990" t="s">
        <v>1</v>
      </c>
      <c r="H2990" s="5">
        <v>5</v>
      </c>
      <c r="I2990" t="s">
        <v>556</v>
      </c>
      <c r="J2990" s="15" t="str">
        <f t="shared" si="147"/>
        <v>2-18A-5</v>
      </c>
      <c r="K2990">
        <f>INDEX(FamilyPlateData!I:I,MATCH(I2990,FamilyPlateData!H:H,0))</f>
        <v>4</v>
      </c>
      <c r="L2990" t="str">
        <f>INDEX(FamilyPlateData!J:J,MATCH(I2990,FamilyPlateData!H:H,0))</f>
        <v>B3</v>
      </c>
      <c r="M2990">
        <v>0</v>
      </c>
      <c r="N2990">
        <v>1</v>
      </c>
      <c r="O2990">
        <f>IF(_xlfn.IFNA(INDEX(ShrinkageData!H:H,MATCH(J2990,ShrinkageData!H:H,0)), 0) = 0, 0, 1)</f>
        <v>0</v>
      </c>
      <c r="P2990">
        <v>1</v>
      </c>
      <c r="Q2990">
        <f t="shared" si="148"/>
        <v>0</v>
      </c>
      <c r="R2990" s="1">
        <v>43548</v>
      </c>
      <c r="S2990" s="16">
        <f t="shared" si="149"/>
        <v>111</v>
      </c>
      <c r="T2990" t="s">
        <v>920</v>
      </c>
    </row>
    <row r="2991" spans="1:20" hidden="1" x14ac:dyDescent="0.2">
      <c r="A2991" t="str">
        <f>INDEX(FamilyPlateData!$A:$A,MATCH($I2991,FamilyPlateData!$H:$H,0))</f>
        <v>F03M02</v>
      </c>
      <c r="B2991" t="str">
        <f>INDEX(FamilyPlateData!$C:$C,MATCH($I2991,FamilyPlateData!$H:$H,0))</f>
        <v>03</v>
      </c>
      <c r="C2991" t="str">
        <f>INDEX(FamilyPlateData!$D:$D,MATCH($I2991,FamilyPlateData!$H:$H,0))</f>
        <v>02</v>
      </c>
      <c r="D2991">
        <f>INDEX(FamilyPlateData!$B:$B,MATCH($I2991,FamilyPlateData!$H:$H,0))</f>
        <v>1</v>
      </c>
      <c r="E2991">
        <v>2</v>
      </c>
      <c r="F2991" s="19">
        <v>18</v>
      </c>
      <c r="G2991" t="s">
        <v>1</v>
      </c>
      <c r="H2991" s="5">
        <v>6</v>
      </c>
      <c r="I2991" t="s">
        <v>556</v>
      </c>
      <c r="J2991" s="15" t="str">
        <f t="shared" si="147"/>
        <v>2-18A-6</v>
      </c>
      <c r="K2991">
        <f>INDEX(FamilyPlateData!I:I,MATCH(I2991,FamilyPlateData!H:H,0))</f>
        <v>4</v>
      </c>
      <c r="L2991" t="str">
        <f>INDEX(FamilyPlateData!J:J,MATCH(I2991,FamilyPlateData!H:H,0))</f>
        <v>B3</v>
      </c>
      <c r="M2991">
        <v>0</v>
      </c>
      <c r="N2991">
        <v>0</v>
      </c>
      <c r="O2991">
        <f>IF(_xlfn.IFNA(INDEX(ShrinkageData!H:H,MATCH(J2991,ShrinkageData!H:H,0)), 0) = 0, 0, 1)</f>
        <v>0</v>
      </c>
      <c r="P2991">
        <v>0</v>
      </c>
      <c r="Q2991">
        <f t="shared" si="148"/>
        <v>0</v>
      </c>
      <c r="R2991" s="1" t="s">
        <v>921</v>
      </c>
      <c r="S2991" s="16">
        <f t="shared" si="149"/>
        <v>0</v>
      </c>
    </row>
    <row r="2992" spans="1:20" hidden="1" x14ac:dyDescent="0.2">
      <c r="A2992" t="str">
        <f>INDEX(FamilyPlateData!$A:$A,MATCH($I2992,FamilyPlateData!$H:$H,0))</f>
        <v>F03M02</v>
      </c>
      <c r="B2992" t="str">
        <f>INDEX(FamilyPlateData!$C:$C,MATCH($I2992,FamilyPlateData!$H:$H,0))</f>
        <v>03</v>
      </c>
      <c r="C2992" t="str">
        <f>INDEX(FamilyPlateData!$D:$D,MATCH($I2992,FamilyPlateData!$H:$H,0))</f>
        <v>02</v>
      </c>
      <c r="D2992">
        <f>INDEX(FamilyPlateData!$B:$B,MATCH($I2992,FamilyPlateData!$H:$H,0))</f>
        <v>1</v>
      </c>
      <c r="E2992">
        <v>2</v>
      </c>
      <c r="F2992" s="19">
        <v>18</v>
      </c>
      <c r="G2992" t="s">
        <v>2</v>
      </c>
      <c r="H2992" s="5">
        <v>1</v>
      </c>
      <c r="I2992" t="s">
        <v>557</v>
      </c>
      <c r="J2992" s="15" t="str">
        <f t="shared" si="147"/>
        <v>2-18B-1</v>
      </c>
      <c r="K2992">
        <f>INDEX(FamilyPlateData!I:I,MATCH(I2992,FamilyPlateData!H:H,0))</f>
        <v>4</v>
      </c>
      <c r="L2992" t="str">
        <f>INDEX(FamilyPlateData!J:J,MATCH(I2992,FamilyPlateData!H:H,0))</f>
        <v>B3</v>
      </c>
      <c r="M2992">
        <v>0</v>
      </c>
      <c r="N2992">
        <v>1</v>
      </c>
      <c r="O2992">
        <f>IF(_xlfn.IFNA(INDEX(ShrinkageData!H:H,MATCH(J2992,ShrinkageData!H:H,0)), 0) = 0, 0, 1)</f>
        <v>0</v>
      </c>
      <c r="P2992">
        <v>1</v>
      </c>
      <c r="Q2992">
        <f t="shared" si="148"/>
        <v>0</v>
      </c>
      <c r="R2992" s="1">
        <v>43534</v>
      </c>
      <c r="S2992" s="16">
        <f t="shared" si="149"/>
        <v>97</v>
      </c>
      <c r="T2992" t="s">
        <v>920</v>
      </c>
    </row>
    <row r="2993" spans="1:20" hidden="1" x14ac:dyDescent="0.2">
      <c r="A2993" t="str">
        <f>INDEX(FamilyPlateData!$A:$A,MATCH($I2993,FamilyPlateData!$H:$H,0))</f>
        <v>F03M02</v>
      </c>
      <c r="B2993" t="str">
        <f>INDEX(FamilyPlateData!$C:$C,MATCH($I2993,FamilyPlateData!$H:$H,0))</f>
        <v>03</v>
      </c>
      <c r="C2993" t="str">
        <f>INDEX(FamilyPlateData!$D:$D,MATCH($I2993,FamilyPlateData!$H:$H,0))</f>
        <v>02</v>
      </c>
      <c r="D2993">
        <f>INDEX(FamilyPlateData!$B:$B,MATCH($I2993,FamilyPlateData!$H:$H,0))</f>
        <v>1</v>
      </c>
      <c r="E2993">
        <v>2</v>
      </c>
      <c r="F2993" s="19">
        <v>18</v>
      </c>
      <c r="G2993" t="s">
        <v>2</v>
      </c>
      <c r="H2993" s="5">
        <v>2</v>
      </c>
      <c r="I2993" t="s">
        <v>557</v>
      </c>
      <c r="J2993" s="15" t="str">
        <f t="shared" si="147"/>
        <v>2-18B-2</v>
      </c>
      <c r="K2993">
        <f>INDEX(FamilyPlateData!I:I,MATCH(I2993,FamilyPlateData!H:H,0))</f>
        <v>4</v>
      </c>
      <c r="L2993" t="str">
        <f>INDEX(FamilyPlateData!J:J,MATCH(I2993,FamilyPlateData!H:H,0))</f>
        <v>B3</v>
      </c>
      <c r="M2993">
        <v>0</v>
      </c>
      <c r="N2993">
        <v>0</v>
      </c>
      <c r="O2993">
        <f>IF(_xlfn.IFNA(INDEX(ShrinkageData!H:H,MATCH(J2993,ShrinkageData!H:H,0)), 0) = 0, 0, 1)</f>
        <v>0</v>
      </c>
      <c r="P2993">
        <v>0</v>
      </c>
      <c r="Q2993">
        <f t="shared" si="148"/>
        <v>0</v>
      </c>
      <c r="R2993" s="1" t="s">
        <v>921</v>
      </c>
      <c r="S2993" s="16">
        <f t="shared" si="149"/>
        <v>0</v>
      </c>
    </row>
    <row r="2994" spans="1:20" hidden="1" x14ac:dyDescent="0.2">
      <c r="A2994" t="str">
        <f>INDEX(FamilyPlateData!$A:$A,MATCH($I2994,FamilyPlateData!$H:$H,0))</f>
        <v>F03M02</v>
      </c>
      <c r="B2994" t="str">
        <f>INDEX(FamilyPlateData!$C:$C,MATCH($I2994,FamilyPlateData!$H:$H,0))</f>
        <v>03</v>
      </c>
      <c r="C2994" t="str">
        <f>INDEX(FamilyPlateData!$D:$D,MATCH($I2994,FamilyPlateData!$H:$H,0))</f>
        <v>02</v>
      </c>
      <c r="D2994">
        <f>INDEX(FamilyPlateData!$B:$B,MATCH($I2994,FamilyPlateData!$H:$H,0))</f>
        <v>1</v>
      </c>
      <c r="E2994">
        <v>2</v>
      </c>
      <c r="F2994" s="19">
        <v>18</v>
      </c>
      <c r="G2994" t="s">
        <v>2</v>
      </c>
      <c r="H2994" s="5">
        <v>3</v>
      </c>
      <c r="I2994" t="s">
        <v>557</v>
      </c>
      <c r="J2994" s="15" t="str">
        <f t="shared" si="147"/>
        <v>2-18B-3</v>
      </c>
      <c r="K2994">
        <f>INDEX(FamilyPlateData!I:I,MATCH(I2994,FamilyPlateData!H:H,0))</f>
        <v>4</v>
      </c>
      <c r="L2994" t="str">
        <f>INDEX(FamilyPlateData!J:J,MATCH(I2994,FamilyPlateData!H:H,0))</f>
        <v>B3</v>
      </c>
      <c r="M2994">
        <v>1</v>
      </c>
      <c r="N2994">
        <v>1</v>
      </c>
      <c r="O2994">
        <f>IF(_xlfn.IFNA(INDEX(ShrinkageData!H:H,MATCH(J2994,ShrinkageData!H:H,0)), 0) = 0, 0, 1)</f>
        <v>1</v>
      </c>
      <c r="P2994">
        <v>0</v>
      </c>
      <c r="Q2994">
        <f t="shared" si="148"/>
        <v>0</v>
      </c>
      <c r="R2994" s="1">
        <v>43534</v>
      </c>
      <c r="S2994" s="16">
        <f t="shared" si="149"/>
        <v>97</v>
      </c>
    </row>
    <row r="2995" spans="1:20" hidden="1" x14ac:dyDescent="0.2">
      <c r="A2995" t="str">
        <f>INDEX(FamilyPlateData!$A:$A,MATCH($I2995,FamilyPlateData!$H:$H,0))</f>
        <v>F03M02</v>
      </c>
      <c r="B2995" t="str">
        <f>INDEX(FamilyPlateData!$C:$C,MATCH($I2995,FamilyPlateData!$H:$H,0))</f>
        <v>03</v>
      </c>
      <c r="C2995" t="str">
        <f>INDEX(FamilyPlateData!$D:$D,MATCH($I2995,FamilyPlateData!$H:$H,0))</f>
        <v>02</v>
      </c>
      <c r="D2995">
        <f>INDEX(FamilyPlateData!$B:$B,MATCH($I2995,FamilyPlateData!$H:$H,0))</f>
        <v>1</v>
      </c>
      <c r="E2995">
        <v>2</v>
      </c>
      <c r="F2995" s="19">
        <v>18</v>
      </c>
      <c r="G2995" t="s">
        <v>2</v>
      </c>
      <c r="H2995" s="5">
        <v>4</v>
      </c>
      <c r="I2995" t="s">
        <v>557</v>
      </c>
      <c r="J2995" s="15" t="str">
        <f t="shared" si="147"/>
        <v>2-18B-4</v>
      </c>
      <c r="K2995">
        <f>INDEX(FamilyPlateData!I:I,MATCH(I2995,FamilyPlateData!H:H,0))</f>
        <v>4</v>
      </c>
      <c r="L2995" t="str">
        <f>INDEX(FamilyPlateData!J:J,MATCH(I2995,FamilyPlateData!H:H,0))</f>
        <v>B3</v>
      </c>
      <c r="M2995">
        <v>1</v>
      </c>
      <c r="N2995">
        <v>1</v>
      </c>
      <c r="O2995">
        <f>IF(_xlfn.IFNA(INDEX(ShrinkageData!H:H,MATCH(J2995,ShrinkageData!H:H,0)), 0) = 0, 0, 1)</f>
        <v>1</v>
      </c>
      <c r="P2995">
        <v>0</v>
      </c>
      <c r="Q2995">
        <f t="shared" si="148"/>
        <v>0</v>
      </c>
      <c r="R2995" s="1">
        <v>43548</v>
      </c>
      <c r="S2995" s="16">
        <f t="shared" si="149"/>
        <v>111</v>
      </c>
    </row>
    <row r="2996" spans="1:20" hidden="1" x14ac:dyDescent="0.2">
      <c r="A2996" t="str">
        <f>INDEX(FamilyPlateData!$A:$A,MATCH($I2996,FamilyPlateData!$H:$H,0))</f>
        <v>F03M02</v>
      </c>
      <c r="B2996" t="str">
        <f>INDEX(FamilyPlateData!$C:$C,MATCH($I2996,FamilyPlateData!$H:$H,0))</f>
        <v>03</v>
      </c>
      <c r="C2996" t="str">
        <f>INDEX(FamilyPlateData!$D:$D,MATCH($I2996,FamilyPlateData!$H:$H,0))</f>
        <v>02</v>
      </c>
      <c r="D2996">
        <f>INDEX(FamilyPlateData!$B:$B,MATCH($I2996,FamilyPlateData!$H:$H,0))</f>
        <v>1</v>
      </c>
      <c r="E2996">
        <v>2</v>
      </c>
      <c r="F2996" s="19">
        <v>18</v>
      </c>
      <c r="G2996" t="s">
        <v>2</v>
      </c>
      <c r="H2996" s="5">
        <v>5</v>
      </c>
      <c r="I2996" t="s">
        <v>557</v>
      </c>
      <c r="J2996" s="15" t="str">
        <f t="shared" si="147"/>
        <v>2-18B-5</v>
      </c>
      <c r="K2996">
        <f>INDEX(FamilyPlateData!I:I,MATCH(I2996,FamilyPlateData!H:H,0))</f>
        <v>4</v>
      </c>
      <c r="L2996" t="str">
        <f>INDEX(FamilyPlateData!J:J,MATCH(I2996,FamilyPlateData!H:H,0))</f>
        <v>B3</v>
      </c>
      <c r="M2996">
        <v>0</v>
      </c>
      <c r="N2996">
        <v>0</v>
      </c>
      <c r="O2996">
        <f>IF(_xlfn.IFNA(INDEX(ShrinkageData!H:H,MATCH(J2996,ShrinkageData!H:H,0)), 0) = 0, 0, 1)</f>
        <v>0</v>
      </c>
      <c r="P2996">
        <v>0</v>
      </c>
      <c r="Q2996">
        <f t="shared" si="148"/>
        <v>0</v>
      </c>
      <c r="R2996" s="1" t="s">
        <v>921</v>
      </c>
      <c r="S2996" s="16">
        <f t="shared" si="149"/>
        <v>0</v>
      </c>
    </row>
    <row r="2997" spans="1:20" hidden="1" x14ac:dyDescent="0.2">
      <c r="A2997" t="str">
        <f>INDEX(FamilyPlateData!$A:$A,MATCH($I2997,FamilyPlateData!$H:$H,0))</f>
        <v>F03M02</v>
      </c>
      <c r="B2997" t="str">
        <f>INDEX(FamilyPlateData!$C:$C,MATCH($I2997,FamilyPlateData!$H:$H,0))</f>
        <v>03</v>
      </c>
      <c r="C2997" t="str">
        <f>INDEX(FamilyPlateData!$D:$D,MATCH($I2997,FamilyPlateData!$H:$H,0))</f>
        <v>02</v>
      </c>
      <c r="D2997">
        <f>INDEX(FamilyPlateData!$B:$B,MATCH($I2997,FamilyPlateData!$H:$H,0))</f>
        <v>1</v>
      </c>
      <c r="E2997">
        <v>2</v>
      </c>
      <c r="F2997" s="19">
        <v>18</v>
      </c>
      <c r="G2997" t="s">
        <v>2</v>
      </c>
      <c r="H2997" s="5">
        <v>6</v>
      </c>
      <c r="I2997" t="s">
        <v>557</v>
      </c>
      <c r="J2997" s="15" t="str">
        <f t="shared" si="147"/>
        <v>2-18B-6</v>
      </c>
      <c r="K2997">
        <f>INDEX(FamilyPlateData!I:I,MATCH(I2997,FamilyPlateData!H:H,0))</f>
        <v>4</v>
      </c>
      <c r="L2997" t="str">
        <f>INDEX(FamilyPlateData!J:J,MATCH(I2997,FamilyPlateData!H:H,0))</f>
        <v>B3</v>
      </c>
      <c r="M2997">
        <v>0</v>
      </c>
      <c r="N2997" s="7">
        <v>1</v>
      </c>
      <c r="O2997">
        <f>IF(_xlfn.IFNA(INDEX(ShrinkageData!H:H,MATCH(J2997,ShrinkageData!H:H,0)), 0) = 0, 0, 1)</f>
        <v>0</v>
      </c>
      <c r="P2997">
        <v>1</v>
      </c>
      <c r="Q2997">
        <f t="shared" si="148"/>
        <v>0</v>
      </c>
      <c r="R2997" s="2">
        <v>43546</v>
      </c>
      <c r="S2997" s="16">
        <f t="shared" si="149"/>
        <v>109</v>
      </c>
      <c r="T2997" t="s">
        <v>920</v>
      </c>
    </row>
    <row r="2998" spans="1:20" hidden="1" x14ac:dyDescent="0.2">
      <c r="A2998" t="str">
        <f>INDEX(FamilyPlateData!$A:$A,MATCH($I2998,FamilyPlateData!$H:$H,0))</f>
        <v>F01M01</v>
      </c>
      <c r="B2998" t="str">
        <f>INDEX(FamilyPlateData!$C:$C,MATCH($I2998,FamilyPlateData!$H:$H,0))</f>
        <v>01</v>
      </c>
      <c r="C2998" t="str">
        <f>INDEX(FamilyPlateData!$D:$D,MATCH($I2998,FamilyPlateData!$H:$H,0))</f>
        <v>01</v>
      </c>
      <c r="D2998">
        <f>INDEX(FamilyPlateData!$B:$B,MATCH($I2998,FamilyPlateData!$H:$H,0))</f>
        <v>1</v>
      </c>
      <c r="E2998">
        <v>2</v>
      </c>
      <c r="F2998" s="19">
        <v>18</v>
      </c>
      <c r="G2998" t="s">
        <v>3</v>
      </c>
      <c r="H2998" s="5">
        <v>1</v>
      </c>
      <c r="I2998" t="s">
        <v>558</v>
      </c>
      <c r="J2998" s="15" t="str">
        <f t="shared" si="147"/>
        <v>2-18C-1</v>
      </c>
      <c r="K2998">
        <f>INDEX(FamilyPlateData!I:I,MATCH(I2998,FamilyPlateData!H:H,0))</f>
        <v>4</v>
      </c>
      <c r="L2998" t="str">
        <f>INDEX(FamilyPlateData!J:J,MATCH(I2998,FamilyPlateData!H:H,0))</f>
        <v>B2</v>
      </c>
      <c r="M2998">
        <v>0</v>
      </c>
      <c r="N2998">
        <v>1</v>
      </c>
      <c r="O2998">
        <f>IF(_xlfn.IFNA(INDEX(ShrinkageData!H:H,MATCH(J2998,ShrinkageData!H:H,0)), 0) = 0, 0, 1)</f>
        <v>0</v>
      </c>
      <c r="P2998">
        <v>1</v>
      </c>
      <c r="Q2998">
        <f t="shared" si="148"/>
        <v>0</v>
      </c>
      <c r="R2998" s="1">
        <v>43548</v>
      </c>
      <c r="S2998" s="16">
        <f t="shared" si="149"/>
        <v>111</v>
      </c>
      <c r="T2998" t="s">
        <v>920</v>
      </c>
    </row>
    <row r="2999" spans="1:20" hidden="1" x14ac:dyDescent="0.2">
      <c r="A2999" t="str">
        <f>INDEX(FamilyPlateData!$A:$A,MATCH($I2999,FamilyPlateData!$H:$H,0))</f>
        <v>F01M01</v>
      </c>
      <c r="B2999" t="str">
        <f>INDEX(FamilyPlateData!$C:$C,MATCH($I2999,FamilyPlateData!$H:$H,0))</f>
        <v>01</v>
      </c>
      <c r="C2999" t="str">
        <f>INDEX(FamilyPlateData!$D:$D,MATCH($I2999,FamilyPlateData!$H:$H,0))</f>
        <v>01</v>
      </c>
      <c r="D2999">
        <f>INDEX(FamilyPlateData!$B:$B,MATCH($I2999,FamilyPlateData!$H:$H,0))</f>
        <v>1</v>
      </c>
      <c r="E2999">
        <v>2</v>
      </c>
      <c r="F2999" s="19">
        <v>18</v>
      </c>
      <c r="G2999" t="s">
        <v>3</v>
      </c>
      <c r="H2999" s="5">
        <v>2</v>
      </c>
      <c r="I2999" t="s">
        <v>558</v>
      </c>
      <c r="J2999" s="15" t="str">
        <f t="shared" si="147"/>
        <v>2-18C-2</v>
      </c>
      <c r="K2999">
        <f>INDEX(FamilyPlateData!I:I,MATCH(I2999,FamilyPlateData!H:H,0))</f>
        <v>4</v>
      </c>
      <c r="L2999" t="str">
        <f>INDEX(FamilyPlateData!J:J,MATCH(I2999,FamilyPlateData!H:H,0))</f>
        <v>B2</v>
      </c>
      <c r="M2999">
        <v>0</v>
      </c>
      <c r="N2999">
        <v>1</v>
      </c>
      <c r="O2999">
        <f>IF(_xlfn.IFNA(INDEX(ShrinkageData!H:H,MATCH(J2999,ShrinkageData!H:H,0)), 0) = 0, 0, 1)</f>
        <v>0</v>
      </c>
      <c r="P2999">
        <v>0</v>
      </c>
      <c r="Q2999">
        <f t="shared" si="148"/>
        <v>0</v>
      </c>
      <c r="R2999" s="1">
        <v>43556</v>
      </c>
      <c r="S2999" s="16">
        <f t="shared" si="149"/>
        <v>119</v>
      </c>
      <c r="T2999" t="s">
        <v>920</v>
      </c>
    </row>
    <row r="3000" spans="1:20" hidden="1" x14ac:dyDescent="0.2">
      <c r="A3000" t="str">
        <f>INDEX(FamilyPlateData!$A:$A,MATCH($I3000,FamilyPlateData!$H:$H,0))</f>
        <v>F01M01</v>
      </c>
      <c r="B3000" t="str">
        <f>INDEX(FamilyPlateData!$C:$C,MATCH($I3000,FamilyPlateData!$H:$H,0))</f>
        <v>01</v>
      </c>
      <c r="C3000" t="str">
        <f>INDEX(FamilyPlateData!$D:$D,MATCH($I3000,FamilyPlateData!$H:$H,0))</f>
        <v>01</v>
      </c>
      <c r="D3000">
        <f>INDEX(FamilyPlateData!$B:$B,MATCH($I3000,FamilyPlateData!$H:$H,0))</f>
        <v>1</v>
      </c>
      <c r="E3000">
        <v>2</v>
      </c>
      <c r="F3000" s="19">
        <v>18</v>
      </c>
      <c r="G3000" t="s">
        <v>3</v>
      </c>
      <c r="H3000" s="5">
        <v>3</v>
      </c>
      <c r="I3000" t="s">
        <v>558</v>
      </c>
      <c r="J3000" s="15" t="str">
        <f t="shared" si="147"/>
        <v>2-18C-3</v>
      </c>
      <c r="K3000">
        <f>INDEX(FamilyPlateData!I:I,MATCH(I3000,FamilyPlateData!H:H,0))</f>
        <v>4</v>
      </c>
      <c r="L3000" t="str">
        <f>INDEX(FamilyPlateData!J:J,MATCH(I3000,FamilyPlateData!H:H,0))</f>
        <v>B2</v>
      </c>
      <c r="M3000">
        <v>0</v>
      </c>
      <c r="N3000" s="7">
        <v>1</v>
      </c>
      <c r="O3000">
        <f>IF(_xlfn.IFNA(INDEX(ShrinkageData!H:H,MATCH(J3000,ShrinkageData!H:H,0)), 0) = 0, 0, 1)</f>
        <v>0</v>
      </c>
      <c r="P3000">
        <v>1</v>
      </c>
      <c r="Q3000">
        <f t="shared" si="148"/>
        <v>0</v>
      </c>
      <c r="R3000" s="2">
        <v>43546</v>
      </c>
      <c r="S3000" s="16">
        <f t="shared" si="149"/>
        <v>109</v>
      </c>
      <c r="T3000" t="s">
        <v>920</v>
      </c>
    </row>
    <row r="3001" spans="1:20" hidden="1" x14ac:dyDescent="0.2">
      <c r="A3001" t="str">
        <f>INDEX(FamilyPlateData!$A:$A,MATCH($I3001,FamilyPlateData!$H:$H,0))</f>
        <v>F01M01</v>
      </c>
      <c r="B3001" t="str">
        <f>INDEX(FamilyPlateData!$C:$C,MATCH($I3001,FamilyPlateData!$H:$H,0))</f>
        <v>01</v>
      </c>
      <c r="C3001" t="str">
        <f>INDEX(FamilyPlateData!$D:$D,MATCH($I3001,FamilyPlateData!$H:$H,0))</f>
        <v>01</v>
      </c>
      <c r="D3001">
        <f>INDEX(FamilyPlateData!$B:$B,MATCH($I3001,FamilyPlateData!$H:$H,0))</f>
        <v>1</v>
      </c>
      <c r="E3001">
        <v>2</v>
      </c>
      <c r="F3001" s="19">
        <v>18</v>
      </c>
      <c r="G3001" t="s">
        <v>3</v>
      </c>
      <c r="H3001" s="5">
        <v>4</v>
      </c>
      <c r="I3001" t="s">
        <v>558</v>
      </c>
      <c r="J3001" s="15" t="str">
        <f t="shared" si="147"/>
        <v>2-18C-4</v>
      </c>
      <c r="K3001">
        <f>INDEX(FamilyPlateData!I:I,MATCH(I3001,FamilyPlateData!H:H,0))</f>
        <v>4</v>
      </c>
      <c r="L3001" t="str">
        <f>INDEX(FamilyPlateData!J:J,MATCH(I3001,FamilyPlateData!H:H,0))</f>
        <v>B2</v>
      </c>
      <c r="M3001">
        <v>0</v>
      </c>
      <c r="N3001">
        <v>1</v>
      </c>
      <c r="O3001">
        <f>IF(_xlfn.IFNA(INDEX(ShrinkageData!H:H,MATCH(J3001,ShrinkageData!H:H,0)), 0) = 0, 0, 1)</f>
        <v>0</v>
      </c>
      <c r="P3001">
        <v>0</v>
      </c>
      <c r="Q3001">
        <f t="shared" si="148"/>
        <v>0</v>
      </c>
      <c r="R3001" s="1">
        <v>43556</v>
      </c>
      <c r="S3001" s="16">
        <f t="shared" si="149"/>
        <v>119</v>
      </c>
      <c r="T3001" t="s">
        <v>920</v>
      </c>
    </row>
    <row r="3002" spans="1:20" hidden="1" x14ac:dyDescent="0.2">
      <c r="A3002" t="str">
        <f>INDEX(FamilyPlateData!$A:$A,MATCH($I3002,FamilyPlateData!$H:$H,0))</f>
        <v>F01M01</v>
      </c>
      <c r="B3002" t="str">
        <f>INDEX(FamilyPlateData!$C:$C,MATCH($I3002,FamilyPlateData!$H:$H,0))</f>
        <v>01</v>
      </c>
      <c r="C3002" t="str">
        <f>INDEX(FamilyPlateData!$D:$D,MATCH($I3002,FamilyPlateData!$H:$H,0))</f>
        <v>01</v>
      </c>
      <c r="D3002">
        <f>INDEX(FamilyPlateData!$B:$B,MATCH($I3002,FamilyPlateData!$H:$H,0))</f>
        <v>1</v>
      </c>
      <c r="E3002">
        <v>2</v>
      </c>
      <c r="F3002" s="19">
        <v>18</v>
      </c>
      <c r="G3002" t="s">
        <v>3</v>
      </c>
      <c r="H3002" s="5">
        <v>5</v>
      </c>
      <c r="I3002" t="s">
        <v>558</v>
      </c>
      <c r="J3002" s="15" t="str">
        <f t="shared" si="147"/>
        <v>2-18C-5</v>
      </c>
      <c r="K3002">
        <f>INDEX(FamilyPlateData!I:I,MATCH(I3002,FamilyPlateData!H:H,0))</f>
        <v>4</v>
      </c>
      <c r="L3002" t="str">
        <f>INDEX(FamilyPlateData!J:J,MATCH(I3002,FamilyPlateData!H:H,0))</f>
        <v>B2</v>
      </c>
      <c r="M3002">
        <v>0</v>
      </c>
      <c r="N3002">
        <v>0</v>
      </c>
      <c r="O3002">
        <f>IF(_xlfn.IFNA(INDEX(ShrinkageData!H:H,MATCH(J3002,ShrinkageData!H:H,0)), 0) = 0, 0, 1)</f>
        <v>0</v>
      </c>
      <c r="P3002">
        <v>0</v>
      </c>
      <c r="Q3002">
        <f t="shared" si="148"/>
        <v>0</v>
      </c>
      <c r="R3002" s="1" t="s">
        <v>921</v>
      </c>
      <c r="S3002" s="16">
        <f t="shared" si="149"/>
        <v>0</v>
      </c>
    </row>
    <row r="3003" spans="1:20" hidden="1" x14ac:dyDescent="0.2">
      <c r="A3003" t="str">
        <f>INDEX(FamilyPlateData!$A:$A,MATCH($I3003,FamilyPlateData!$H:$H,0))</f>
        <v>F01M01</v>
      </c>
      <c r="B3003" t="str">
        <f>INDEX(FamilyPlateData!$C:$C,MATCH($I3003,FamilyPlateData!$H:$H,0))</f>
        <v>01</v>
      </c>
      <c r="C3003" t="str">
        <f>INDEX(FamilyPlateData!$D:$D,MATCH($I3003,FamilyPlateData!$H:$H,0))</f>
        <v>01</v>
      </c>
      <c r="D3003">
        <f>INDEX(FamilyPlateData!$B:$B,MATCH($I3003,FamilyPlateData!$H:$H,0))</f>
        <v>1</v>
      </c>
      <c r="E3003">
        <v>2</v>
      </c>
      <c r="F3003" s="19">
        <v>18</v>
      </c>
      <c r="G3003" t="s">
        <v>3</v>
      </c>
      <c r="H3003" s="5">
        <v>6</v>
      </c>
      <c r="I3003" t="s">
        <v>558</v>
      </c>
      <c r="J3003" s="15" t="str">
        <f t="shared" si="147"/>
        <v>2-18C-6</v>
      </c>
      <c r="K3003">
        <f>INDEX(FamilyPlateData!I:I,MATCH(I3003,FamilyPlateData!H:H,0))</f>
        <v>4</v>
      </c>
      <c r="L3003" t="str">
        <f>INDEX(FamilyPlateData!J:J,MATCH(I3003,FamilyPlateData!H:H,0))</f>
        <v>B2</v>
      </c>
      <c r="M3003">
        <v>1</v>
      </c>
      <c r="N3003" s="7">
        <v>1</v>
      </c>
      <c r="O3003">
        <f>IF(_xlfn.IFNA(INDEX(ShrinkageData!H:H,MATCH(J3003,ShrinkageData!H:H,0)), 0) = 0, 0, 1)</f>
        <v>0</v>
      </c>
      <c r="P3003">
        <v>0</v>
      </c>
      <c r="Q3003">
        <f t="shared" si="148"/>
        <v>1</v>
      </c>
      <c r="R3003" s="2">
        <v>43546</v>
      </c>
      <c r="S3003" s="16">
        <f t="shared" si="149"/>
        <v>109</v>
      </c>
    </row>
    <row r="3004" spans="1:20" hidden="1" x14ac:dyDescent="0.2">
      <c r="A3004" t="str">
        <f>INDEX(FamilyPlateData!$A:$A,MATCH($I3004,FamilyPlateData!$H:$H,0))</f>
        <v>F01M01</v>
      </c>
      <c r="B3004" t="str">
        <f>INDEX(FamilyPlateData!$C:$C,MATCH($I3004,FamilyPlateData!$H:$H,0))</f>
        <v>01</v>
      </c>
      <c r="C3004" t="str">
        <f>INDEX(FamilyPlateData!$D:$D,MATCH($I3004,FamilyPlateData!$H:$H,0))</f>
        <v>01</v>
      </c>
      <c r="D3004">
        <f>INDEX(FamilyPlateData!$B:$B,MATCH($I3004,FamilyPlateData!$H:$H,0))</f>
        <v>1</v>
      </c>
      <c r="E3004">
        <v>2</v>
      </c>
      <c r="F3004" s="19">
        <v>18</v>
      </c>
      <c r="G3004" t="s">
        <v>4</v>
      </c>
      <c r="H3004" s="5">
        <v>1</v>
      </c>
      <c r="I3004" t="s">
        <v>559</v>
      </c>
      <c r="J3004" s="15" t="str">
        <f t="shared" si="147"/>
        <v>2-18D-1</v>
      </c>
      <c r="K3004">
        <f>INDEX(FamilyPlateData!I:I,MATCH(I3004,FamilyPlateData!H:H,0))</f>
        <v>4</v>
      </c>
      <c r="L3004" t="str">
        <f>INDEX(FamilyPlateData!J:J,MATCH(I3004,FamilyPlateData!H:H,0))</f>
        <v>B2</v>
      </c>
      <c r="M3004">
        <v>0</v>
      </c>
      <c r="N3004">
        <v>0</v>
      </c>
      <c r="O3004">
        <f>IF(_xlfn.IFNA(INDEX(ShrinkageData!H:H,MATCH(J3004,ShrinkageData!H:H,0)), 0) = 0, 0, 1)</f>
        <v>0</v>
      </c>
      <c r="P3004">
        <v>0</v>
      </c>
      <c r="Q3004">
        <f t="shared" si="148"/>
        <v>0</v>
      </c>
      <c r="R3004" s="1" t="s">
        <v>921</v>
      </c>
      <c r="S3004" s="16">
        <f t="shared" si="149"/>
        <v>0</v>
      </c>
    </row>
    <row r="3005" spans="1:20" hidden="1" x14ac:dyDescent="0.2">
      <c r="A3005" t="str">
        <f>INDEX(FamilyPlateData!$A:$A,MATCH($I3005,FamilyPlateData!$H:$H,0))</f>
        <v>F01M01</v>
      </c>
      <c r="B3005" t="str">
        <f>INDEX(FamilyPlateData!$C:$C,MATCH($I3005,FamilyPlateData!$H:$H,0))</f>
        <v>01</v>
      </c>
      <c r="C3005" t="str">
        <f>INDEX(FamilyPlateData!$D:$D,MATCH($I3005,FamilyPlateData!$H:$H,0))</f>
        <v>01</v>
      </c>
      <c r="D3005">
        <f>INDEX(FamilyPlateData!$B:$B,MATCH($I3005,FamilyPlateData!$H:$H,0))</f>
        <v>1</v>
      </c>
      <c r="E3005">
        <v>2</v>
      </c>
      <c r="F3005" s="19">
        <v>18</v>
      </c>
      <c r="G3005" t="s">
        <v>4</v>
      </c>
      <c r="H3005" s="5">
        <v>2</v>
      </c>
      <c r="I3005" t="s">
        <v>559</v>
      </c>
      <c r="J3005" s="15" t="str">
        <f t="shared" si="147"/>
        <v>2-18D-2</v>
      </c>
      <c r="K3005">
        <f>INDEX(FamilyPlateData!I:I,MATCH(I3005,FamilyPlateData!H:H,0))</f>
        <v>4</v>
      </c>
      <c r="L3005" t="str">
        <f>INDEX(FamilyPlateData!J:J,MATCH(I3005,FamilyPlateData!H:H,0))</f>
        <v>B2</v>
      </c>
      <c r="M3005">
        <v>0</v>
      </c>
      <c r="N3005">
        <v>0</v>
      </c>
      <c r="O3005">
        <f>IF(_xlfn.IFNA(INDEX(ShrinkageData!H:H,MATCH(J3005,ShrinkageData!H:H,0)), 0) = 0, 0, 1)</f>
        <v>0</v>
      </c>
      <c r="P3005">
        <v>0</v>
      </c>
      <c r="Q3005">
        <f t="shared" si="148"/>
        <v>0</v>
      </c>
      <c r="R3005" s="1" t="s">
        <v>921</v>
      </c>
      <c r="S3005" s="16">
        <f t="shared" si="149"/>
        <v>0</v>
      </c>
    </row>
    <row r="3006" spans="1:20" hidden="1" x14ac:dyDescent="0.2">
      <c r="A3006" t="str">
        <f>INDEX(FamilyPlateData!$A:$A,MATCH($I3006,FamilyPlateData!$H:$H,0))</f>
        <v>F01M01</v>
      </c>
      <c r="B3006" t="str">
        <f>INDEX(FamilyPlateData!$C:$C,MATCH($I3006,FamilyPlateData!$H:$H,0))</f>
        <v>01</v>
      </c>
      <c r="C3006" t="str">
        <f>INDEX(FamilyPlateData!$D:$D,MATCH($I3006,FamilyPlateData!$H:$H,0))</f>
        <v>01</v>
      </c>
      <c r="D3006">
        <f>INDEX(FamilyPlateData!$B:$B,MATCH($I3006,FamilyPlateData!$H:$H,0))</f>
        <v>1</v>
      </c>
      <c r="E3006">
        <v>2</v>
      </c>
      <c r="F3006" s="19">
        <v>18</v>
      </c>
      <c r="G3006" t="s">
        <v>4</v>
      </c>
      <c r="H3006" s="5">
        <v>3</v>
      </c>
      <c r="I3006" t="s">
        <v>559</v>
      </c>
      <c r="J3006" s="15" t="str">
        <f t="shared" si="147"/>
        <v>2-18D-3</v>
      </c>
      <c r="K3006">
        <f>INDEX(FamilyPlateData!I:I,MATCH(I3006,FamilyPlateData!H:H,0))</f>
        <v>4</v>
      </c>
      <c r="L3006" t="str">
        <f>INDEX(FamilyPlateData!J:J,MATCH(I3006,FamilyPlateData!H:H,0))</f>
        <v>B2</v>
      </c>
      <c r="M3006">
        <v>1</v>
      </c>
      <c r="N3006" s="7">
        <v>1</v>
      </c>
      <c r="O3006">
        <f>IF(_xlfn.IFNA(INDEX(ShrinkageData!H:H,MATCH(J3006,ShrinkageData!H:H,0)), 0) = 0, 0, 1)</f>
        <v>0</v>
      </c>
      <c r="P3006">
        <v>0</v>
      </c>
      <c r="Q3006">
        <f t="shared" si="148"/>
        <v>1</v>
      </c>
      <c r="R3006" s="2">
        <v>43546</v>
      </c>
      <c r="S3006" s="16">
        <f t="shared" si="149"/>
        <v>109</v>
      </c>
    </row>
    <row r="3007" spans="1:20" hidden="1" x14ac:dyDescent="0.2">
      <c r="A3007" t="str">
        <f>INDEX(FamilyPlateData!$A:$A,MATCH($I3007,FamilyPlateData!$H:$H,0))</f>
        <v>F01M01</v>
      </c>
      <c r="B3007" t="str">
        <f>INDEX(FamilyPlateData!$C:$C,MATCH($I3007,FamilyPlateData!$H:$H,0))</f>
        <v>01</v>
      </c>
      <c r="C3007" t="str">
        <f>INDEX(FamilyPlateData!$D:$D,MATCH($I3007,FamilyPlateData!$H:$H,0))</f>
        <v>01</v>
      </c>
      <c r="D3007">
        <f>INDEX(FamilyPlateData!$B:$B,MATCH($I3007,FamilyPlateData!$H:$H,0))</f>
        <v>1</v>
      </c>
      <c r="E3007">
        <v>2</v>
      </c>
      <c r="F3007" s="19">
        <v>18</v>
      </c>
      <c r="G3007" t="s">
        <v>4</v>
      </c>
      <c r="H3007" s="5">
        <v>4</v>
      </c>
      <c r="I3007" t="s">
        <v>559</v>
      </c>
      <c r="J3007" s="15" t="str">
        <f t="shared" ref="J3007:J3070" si="150">CONCATENATE(I3007,"-",H3007)</f>
        <v>2-18D-4</v>
      </c>
      <c r="K3007">
        <f>INDEX(FamilyPlateData!I:I,MATCH(I3007,FamilyPlateData!H:H,0))</f>
        <v>4</v>
      </c>
      <c r="L3007" t="str">
        <f>INDEX(FamilyPlateData!J:J,MATCH(I3007,FamilyPlateData!H:H,0))</f>
        <v>B2</v>
      </c>
      <c r="M3007">
        <v>1</v>
      </c>
      <c r="N3007">
        <v>1</v>
      </c>
      <c r="O3007">
        <f>IF(_xlfn.IFNA(INDEX(ShrinkageData!H:H,MATCH(J3007,ShrinkageData!H:H,0)), 0) = 0, 0, 1)</f>
        <v>0</v>
      </c>
      <c r="P3007">
        <v>0</v>
      </c>
      <c r="Q3007">
        <f t="shared" si="148"/>
        <v>1</v>
      </c>
      <c r="R3007" s="1">
        <v>43568</v>
      </c>
      <c r="S3007" s="16">
        <f t="shared" si="149"/>
        <v>131</v>
      </c>
    </row>
    <row r="3008" spans="1:20" hidden="1" x14ac:dyDescent="0.2">
      <c r="A3008" t="str">
        <f>INDEX(FamilyPlateData!$A:$A,MATCH($I3008,FamilyPlateData!$H:$H,0))</f>
        <v>F01M01</v>
      </c>
      <c r="B3008" t="str">
        <f>INDEX(FamilyPlateData!$C:$C,MATCH($I3008,FamilyPlateData!$H:$H,0))</f>
        <v>01</v>
      </c>
      <c r="C3008" t="str">
        <f>INDEX(FamilyPlateData!$D:$D,MATCH($I3008,FamilyPlateData!$H:$H,0))</f>
        <v>01</v>
      </c>
      <c r="D3008">
        <f>INDEX(FamilyPlateData!$B:$B,MATCH($I3008,FamilyPlateData!$H:$H,0))</f>
        <v>1</v>
      </c>
      <c r="E3008">
        <v>2</v>
      </c>
      <c r="F3008" s="19">
        <v>18</v>
      </c>
      <c r="G3008" t="s">
        <v>4</v>
      </c>
      <c r="H3008" s="5">
        <v>5</v>
      </c>
      <c r="I3008" t="s">
        <v>559</v>
      </c>
      <c r="J3008" s="15" t="str">
        <f t="shared" si="150"/>
        <v>2-18D-5</v>
      </c>
      <c r="K3008">
        <f>INDEX(FamilyPlateData!I:I,MATCH(I3008,FamilyPlateData!H:H,0))</f>
        <v>4</v>
      </c>
      <c r="L3008" t="str">
        <f>INDEX(FamilyPlateData!J:J,MATCH(I3008,FamilyPlateData!H:H,0))</f>
        <v>B2</v>
      </c>
      <c r="M3008">
        <v>0</v>
      </c>
      <c r="N3008">
        <v>0</v>
      </c>
      <c r="O3008">
        <f>IF(_xlfn.IFNA(INDEX(ShrinkageData!H:H,MATCH(J3008,ShrinkageData!H:H,0)), 0) = 0, 0, 1)</f>
        <v>0</v>
      </c>
      <c r="P3008">
        <v>0</v>
      </c>
      <c r="Q3008">
        <f t="shared" si="148"/>
        <v>0</v>
      </c>
      <c r="R3008" s="1" t="s">
        <v>921</v>
      </c>
      <c r="S3008" s="16">
        <f t="shared" si="149"/>
        <v>0</v>
      </c>
    </row>
    <row r="3009" spans="1:19" hidden="1" x14ac:dyDescent="0.2">
      <c r="A3009" t="str">
        <f>INDEX(FamilyPlateData!$A:$A,MATCH($I3009,FamilyPlateData!$H:$H,0))</f>
        <v>F01M01</v>
      </c>
      <c r="B3009" t="str">
        <f>INDEX(FamilyPlateData!$C:$C,MATCH($I3009,FamilyPlateData!$H:$H,0))</f>
        <v>01</v>
      </c>
      <c r="C3009" t="str">
        <f>INDEX(FamilyPlateData!$D:$D,MATCH($I3009,FamilyPlateData!$H:$H,0))</f>
        <v>01</v>
      </c>
      <c r="D3009">
        <f>INDEX(FamilyPlateData!$B:$B,MATCH($I3009,FamilyPlateData!$H:$H,0))</f>
        <v>1</v>
      </c>
      <c r="E3009">
        <v>2</v>
      </c>
      <c r="F3009" s="19">
        <v>18</v>
      </c>
      <c r="G3009" t="s">
        <v>4</v>
      </c>
      <c r="H3009" s="5">
        <v>6</v>
      </c>
      <c r="I3009" t="s">
        <v>559</v>
      </c>
      <c r="J3009" s="15" t="str">
        <f t="shared" si="150"/>
        <v>2-18D-6</v>
      </c>
      <c r="K3009">
        <f>INDEX(FamilyPlateData!I:I,MATCH(I3009,FamilyPlateData!H:H,0))</f>
        <v>4</v>
      </c>
      <c r="L3009" t="str">
        <f>INDEX(FamilyPlateData!J:J,MATCH(I3009,FamilyPlateData!H:H,0))</f>
        <v>B2</v>
      </c>
      <c r="M3009">
        <v>0</v>
      </c>
      <c r="N3009">
        <v>0</v>
      </c>
      <c r="O3009">
        <f>IF(_xlfn.IFNA(INDEX(ShrinkageData!H:H,MATCH(J3009,ShrinkageData!H:H,0)), 0) = 0, 0, 1)</f>
        <v>0</v>
      </c>
      <c r="P3009">
        <v>0</v>
      </c>
      <c r="Q3009">
        <f t="shared" si="148"/>
        <v>0</v>
      </c>
      <c r="R3009" s="1" t="s">
        <v>921</v>
      </c>
      <c r="S3009" s="16">
        <f t="shared" si="149"/>
        <v>0</v>
      </c>
    </row>
    <row r="3010" spans="1:19" hidden="1" x14ac:dyDescent="0.2">
      <c r="A3010" t="str">
        <f>INDEX(FamilyPlateData!$A:$A,MATCH($I3010,FamilyPlateData!$H:$H,0))</f>
        <v>F10M16</v>
      </c>
      <c r="B3010" t="str">
        <f>INDEX(FamilyPlateData!$C:$C,MATCH($I3010,FamilyPlateData!$H:$H,0))</f>
        <v>10</v>
      </c>
      <c r="C3010" t="str">
        <f>INDEX(FamilyPlateData!$D:$D,MATCH($I3010,FamilyPlateData!$H:$H,0))</f>
        <v>16</v>
      </c>
      <c r="D3010">
        <f>INDEX(FamilyPlateData!$B:$B,MATCH($I3010,FamilyPlateData!$H:$H,0))</f>
        <v>4</v>
      </c>
      <c r="E3010">
        <v>2</v>
      </c>
      <c r="F3010" s="19">
        <v>19</v>
      </c>
      <c r="G3010" t="s">
        <v>1</v>
      </c>
      <c r="H3010" s="5">
        <v>1</v>
      </c>
      <c r="I3010" t="s">
        <v>560</v>
      </c>
      <c r="J3010" s="15" t="str">
        <f t="shared" si="150"/>
        <v>2-19A-1</v>
      </c>
      <c r="K3010">
        <f>INDEX(FamilyPlateData!I:I,MATCH(I3010,FamilyPlateData!H:H,0))</f>
        <v>3</v>
      </c>
      <c r="L3010" t="str">
        <f>INDEX(FamilyPlateData!J:J,MATCH(I3010,FamilyPlateData!H:H,0))</f>
        <v>B2</v>
      </c>
      <c r="M3010">
        <v>0</v>
      </c>
      <c r="N3010">
        <v>0</v>
      </c>
      <c r="O3010">
        <f>IF(_xlfn.IFNA(INDEX(ShrinkageData!H:H,MATCH(J3010,ShrinkageData!H:H,0)), 0) = 0, 0, 1)</f>
        <v>0</v>
      </c>
      <c r="P3010">
        <v>0</v>
      </c>
      <c r="Q3010">
        <f t="shared" si="148"/>
        <v>0</v>
      </c>
      <c r="R3010" s="1" t="s">
        <v>921</v>
      </c>
      <c r="S3010" s="16">
        <f t="shared" si="149"/>
        <v>0</v>
      </c>
    </row>
    <row r="3011" spans="1:19" hidden="1" x14ac:dyDescent="0.2">
      <c r="A3011" t="str">
        <f>INDEX(FamilyPlateData!$A:$A,MATCH($I3011,FamilyPlateData!$H:$H,0))</f>
        <v>F10M16</v>
      </c>
      <c r="B3011" t="str">
        <f>INDEX(FamilyPlateData!$C:$C,MATCH($I3011,FamilyPlateData!$H:$H,0))</f>
        <v>10</v>
      </c>
      <c r="C3011" t="str">
        <f>INDEX(FamilyPlateData!$D:$D,MATCH($I3011,FamilyPlateData!$H:$H,0))</f>
        <v>16</v>
      </c>
      <c r="D3011">
        <f>INDEX(FamilyPlateData!$B:$B,MATCH($I3011,FamilyPlateData!$H:$H,0))</f>
        <v>4</v>
      </c>
      <c r="E3011">
        <v>2</v>
      </c>
      <c r="F3011" s="19">
        <v>19</v>
      </c>
      <c r="G3011" t="s">
        <v>1</v>
      </c>
      <c r="H3011" s="5">
        <v>2</v>
      </c>
      <c r="I3011" t="s">
        <v>560</v>
      </c>
      <c r="J3011" s="15" t="str">
        <f t="shared" si="150"/>
        <v>2-19A-2</v>
      </c>
      <c r="K3011">
        <f>INDEX(FamilyPlateData!I:I,MATCH(I3011,FamilyPlateData!H:H,0))</f>
        <v>3</v>
      </c>
      <c r="L3011" t="str">
        <f>INDEX(FamilyPlateData!J:J,MATCH(I3011,FamilyPlateData!H:H,0))</f>
        <v>B2</v>
      </c>
      <c r="M3011">
        <v>1</v>
      </c>
      <c r="N3011">
        <v>1</v>
      </c>
      <c r="O3011">
        <f>IF(_xlfn.IFNA(INDEX(ShrinkageData!H:H,MATCH(J3011,ShrinkageData!H:H,0)), 0) = 0, 0, 1)</f>
        <v>1</v>
      </c>
      <c r="P3011">
        <v>0</v>
      </c>
      <c r="Q3011">
        <f t="shared" ref="Q3011:Q3074" si="151">IF(AND(M3011=1,N3011=1,O3011=0,P3011=0),1,0)</f>
        <v>0</v>
      </c>
      <c r="R3011" s="1">
        <v>43538</v>
      </c>
      <c r="S3011" s="16">
        <f t="shared" ref="S3011:S3074" si="152">IF(AND(R3011 &lt;&gt; "", R3011 &lt;&gt; "n/a"), R3011-DATE(2018,12,3), 0)</f>
        <v>101</v>
      </c>
    </row>
    <row r="3012" spans="1:19" hidden="1" x14ac:dyDescent="0.2">
      <c r="A3012" t="str">
        <f>INDEX(FamilyPlateData!$A:$A,MATCH($I3012,FamilyPlateData!$H:$H,0))</f>
        <v>F10M16</v>
      </c>
      <c r="B3012" t="str">
        <f>INDEX(FamilyPlateData!$C:$C,MATCH($I3012,FamilyPlateData!$H:$H,0))</f>
        <v>10</v>
      </c>
      <c r="C3012" t="str">
        <f>INDEX(FamilyPlateData!$D:$D,MATCH($I3012,FamilyPlateData!$H:$H,0))</f>
        <v>16</v>
      </c>
      <c r="D3012">
        <f>INDEX(FamilyPlateData!$B:$B,MATCH($I3012,FamilyPlateData!$H:$H,0))</f>
        <v>4</v>
      </c>
      <c r="E3012">
        <v>2</v>
      </c>
      <c r="F3012" s="19">
        <v>19</v>
      </c>
      <c r="G3012" t="s">
        <v>1</v>
      </c>
      <c r="H3012" s="5">
        <v>3</v>
      </c>
      <c r="I3012" t="s">
        <v>560</v>
      </c>
      <c r="J3012" s="15" t="str">
        <f t="shared" si="150"/>
        <v>2-19A-3</v>
      </c>
      <c r="K3012">
        <f>INDEX(FamilyPlateData!I:I,MATCH(I3012,FamilyPlateData!H:H,0))</f>
        <v>3</v>
      </c>
      <c r="L3012" t="str">
        <f>INDEX(FamilyPlateData!J:J,MATCH(I3012,FamilyPlateData!H:H,0))</f>
        <v>B2</v>
      </c>
      <c r="M3012">
        <v>1</v>
      </c>
      <c r="N3012">
        <v>1</v>
      </c>
      <c r="O3012">
        <f>IF(_xlfn.IFNA(INDEX(ShrinkageData!H:H,MATCH(J3012,ShrinkageData!H:H,0)), 0) = 0, 0, 1)</f>
        <v>1</v>
      </c>
      <c r="P3012">
        <v>0</v>
      </c>
      <c r="Q3012">
        <f t="shared" si="151"/>
        <v>0</v>
      </c>
      <c r="R3012" s="1">
        <v>43548</v>
      </c>
      <c r="S3012" s="16">
        <f t="shared" si="152"/>
        <v>111</v>
      </c>
    </row>
    <row r="3013" spans="1:19" hidden="1" x14ac:dyDescent="0.2">
      <c r="A3013" t="str">
        <f>INDEX(FamilyPlateData!$A:$A,MATCH($I3013,FamilyPlateData!$H:$H,0))</f>
        <v>F10M16</v>
      </c>
      <c r="B3013" t="str">
        <f>INDEX(FamilyPlateData!$C:$C,MATCH($I3013,FamilyPlateData!$H:$H,0))</f>
        <v>10</v>
      </c>
      <c r="C3013" t="str">
        <f>INDEX(FamilyPlateData!$D:$D,MATCH($I3013,FamilyPlateData!$H:$H,0))</f>
        <v>16</v>
      </c>
      <c r="D3013">
        <f>INDEX(FamilyPlateData!$B:$B,MATCH($I3013,FamilyPlateData!$H:$H,0))</f>
        <v>4</v>
      </c>
      <c r="E3013">
        <v>2</v>
      </c>
      <c r="F3013" s="19">
        <v>19</v>
      </c>
      <c r="G3013" t="s">
        <v>1</v>
      </c>
      <c r="H3013" s="5">
        <v>4</v>
      </c>
      <c r="I3013" t="s">
        <v>560</v>
      </c>
      <c r="J3013" s="15" t="str">
        <f t="shared" si="150"/>
        <v>2-19A-4</v>
      </c>
      <c r="K3013">
        <f>INDEX(FamilyPlateData!I:I,MATCH(I3013,FamilyPlateData!H:H,0))</f>
        <v>3</v>
      </c>
      <c r="L3013" t="str">
        <f>INDEX(FamilyPlateData!J:J,MATCH(I3013,FamilyPlateData!H:H,0))</f>
        <v>B2</v>
      </c>
      <c r="M3013">
        <v>1</v>
      </c>
      <c r="N3013">
        <v>1</v>
      </c>
      <c r="O3013">
        <f>IF(_xlfn.IFNA(INDEX(ShrinkageData!H:H,MATCH(J3013,ShrinkageData!H:H,0)), 0) = 0, 0, 1)</f>
        <v>0</v>
      </c>
      <c r="P3013">
        <v>0</v>
      </c>
      <c r="Q3013">
        <f t="shared" si="151"/>
        <v>1</v>
      </c>
      <c r="R3013" s="1">
        <v>43550</v>
      </c>
      <c r="S3013" s="16">
        <f t="shared" si="152"/>
        <v>113</v>
      </c>
    </row>
    <row r="3014" spans="1:19" hidden="1" x14ac:dyDescent="0.2">
      <c r="A3014" t="str">
        <f>INDEX(FamilyPlateData!$A:$A,MATCH($I3014,FamilyPlateData!$H:$H,0))</f>
        <v>F10M16</v>
      </c>
      <c r="B3014" t="str">
        <f>INDEX(FamilyPlateData!$C:$C,MATCH($I3014,FamilyPlateData!$H:$H,0))</f>
        <v>10</v>
      </c>
      <c r="C3014" t="str">
        <f>INDEX(FamilyPlateData!$D:$D,MATCH($I3014,FamilyPlateData!$H:$H,0))</f>
        <v>16</v>
      </c>
      <c r="D3014">
        <f>INDEX(FamilyPlateData!$B:$B,MATCH($I3014,FamilyPlateData!$H:$H,0))</f>
        <v>4</v>
      </c>
      <c r="E3014">
        <v>2</v>
      </c>
      <c r="F3014" s="19">
        <v>19</v>
      </c>
      <c r="G3014" t="s">
        <v>1</v>
      </c>
      <c r="H3014" s="5">
        <v>5</v>
      </c>
      <c r="I3014" t="s">
        <v>560</v>
      </c>
      <c r="J3014" s="15" t="str">
        <f t="shared" si="150"/>
        <v>2-19A-5</v>
      </c>
      <c r="K3014">
        <f>INDEX(FamilyPlateData!I:I,MATCH(I3014,FamilyPlateData!H:H,0))</f>
        <v>3</v>
      </c>
      <c r="L3014" t="str">
        <f>INDEX(FamilyPlateData!J:J,MATCH(I3014,FamilyPlateData!H:H,0))</f>
        <v>B2</v>
      </c>
      <c r="M3014">
        <v>0</v>
      </c>
      <c r="N3014">
        <v>0</v>
      </c>
      <c r="O3014">
        <f>IF(_xlfn.IFNA(INDEX(ShrinkageData!H:H,MATCH(J3014,ShrinkageData!H:H,0)), 0) = 0, 0, 1)</f>
        <v>0</v>
      </c>
      <c r="P3014">
        <v>0</v>
      </c>
      <c r="Q3014">
        <f t="shared" si="151"/>
        <v>0</v>
      </c>
      <c r="R3014" s="1" t="s">
        <v>921</v>
      </c>
      <c r="S3014" s="16">
        <f t="shared" si="152"/>
        <v>0</v>
      </c>
    </row>
    <row r="3015" spans="1:19" hidden="1" x14ac:dyDescent="0.2">
      <c r="A3015" t="str">
        <f>INDEX(FamilyPlateData!$A:$A,MATCH($I3015,FamilyPlateData!$H:$H,0))</f>
        <v>F10M16</v>
      </c>
      <c r="B3015" t="str">
        <f>INDEX(FamilyPlateData!$C:$C,MATCH($I3015,FamilyPlateData!$H:$H,0))</f>
        <v>10</v>
      </c>
      <c r="C3015" t="str">
        <f>INDEX(FamilyPlateData!$D:$D,MATCH($I3015,FamilyPlateData!$H:$H,0))</f>
        <v>16</v>
      </c>
      <c r="D3015">
        <f>INDEX(FamilyPlateData!$B:$B,MATCH($I3015,FamilyPlateData!$H:$H,0))</f>
        <v>4</v>
      </c>
      <c r="E3015">
        <v>2</v>
      </c>
      <c r="F3015" s="19">
        <v>19</v>
      </c>
      <c r="G3015" t="s">
        <v>1</v>
      </c>
      <c r="H3015" s="5">
        <v>6</v>
      </c>
      <c r="I3015" t="s">
        <v>560</v>
      </c>
      <c r="J3015" s="15" t="str">
        <f t="shared" si="150"/>
        <v>2-19A-6</v>
      </c>
      <c r="K3015">
        <f>INDEX(FamilyPlateData!I:I,MATCH(I3015,FamilyPlateData!H:H,0))</f>
        <v>3</v>
      </c>
      <c r="L3015" t="str">
        <f>INDEX(FamilyPlateData!J:J,MATCH(I3015,FamilyPlateData!H:H,0))</f>
        <v>B2</v>
      </c>
      <c r="M3015">
        <v>0</v>
      </c>
      <c r="N3015">
        <v>0</v>
      </c>
      <c r="O3015">
        <f>IF(_xlfn.IFNA(INDEX(ShrinkageData!H:H,MATCH(J3015,ShrinkageData!H:H,0)), 0) = 0, 0, 1)</f>
        <v>0</v>
      </c>
      <c r="P3015">
        <v>0</v>
      </c>
      <c r="Q3015">
        <f t="shared" si="151"/>
        <v>0</v>
      </c>
      <c r="R3015" s="1" t="s">
        <v>921</v>
      </c>
      <c r="S3015" s="16">
        <f t="shared" si="152"/>
        <v>0</v>
      </c>
    </row>
    <row r="3016" spans="1:19" hidden="1" x14ac:dyDescent="0.2">
      <c r="A3016" t="str">
        <f>INDEX(FamilyPlateData!$A:$A,MATCH($I3016,FamilyPlateData!$H:$H,0))</f>
        <v>F10M16</v>
      </c>
      <c r="B3016" t="str">
        <f>INDEX(FamilyPlateData!$C:$C,MATCH($I3016,FamilyPlateData!$H:$H,0))</f>
        <v>10</v>
      </c>
      <c r="C3016" t="str">
        <f>INDEX(FamilyPlateData!$D:$D,MATCH($I3016,FamilyPlateData!$H:$H,0))</f>
        <v>16</v>
      </c>
      <c r="D3016">
        <f>INDEX(FamilyPlateData!$B:$B,MATCH($I3016,FamilyPlateData!$H:$H,0))</f>
        <v>4</v>
      </c>
      <c r="E3016">
        <v>2</v>
      </c>
      <c r="F3016" s="19">
        <v>19</v>
      </c>
      <c r="G3016" t="s">
        <v>2</v>
      </c>
      <c r="H3016" s="5">
        <v>1</v>
      </c>
      <c r="I3016" t="s">
        <v>561</v>
      </c>
      <c r="J3016" s="15" t="str">
        <f t="shared" si="150"/>
        <v>2-19B-1</v>
      </c>
      <c r="K3016">
        <f>INDEX(FamilyPlateData!I:I,MATCH(I3016,FamilyPlateData!H:H,0))</f>
        <v>3</v>
      </c>
      <c r="L3016" t="str">
        <f>INDEX(FamilyPlateData!J:J,MATCH(I3016,FamilyPlateData!H:H,0))</f>
        <v>B2</v>
      </c>
      <c r="M3016">
        <v>1</v>
      </c>
      <c r="N3016">
        <v>1</v>
      </c>
      <c r="O3016">
        <f>IF(_xlfn.IFNA(INDEX(ShrinkageData!H:H,MATCH(J3016,ShrinkageData!H:H,0)), 0) = 0, 0, 1)</f>
        <v>1</v>
      </c>
      <c r="P3016">
        <v>0</v>
      </c>
      <c r="Q3016">
        <f t="shared" si="151"/>
        <v>0</v>
      </c>
      <c r="R3016" s="1">
        <v>43536</v>
      </c>
      <c r="S3016" s="16">
        <f t="shared" si="152"/>
        <v>99</v>
      </c>
    </row>
    <row r="3017" spans="1:19" hidden="1" x14ac:dyDescent="0.2">
      <c r="A3017" t="str">
        <f>INDEX(FamilyPlateData!$A:$A,MATCH($I3017,FamilyPlateData!$H:$H,0))</f>
        <v>F10M16</v>
      </c>
      <c r="B3017" t="str">
        <f>INDEX(FamilyPlateData!$C:$C,MATCH($I3017,FamilyPlateData!$H:$H,0))</f>
        <v>10</v>
      </c>
      <c r="C3017" t="str">
        <f>INDEX(FamilyPlateData!$D:$D,MATCH($I3017,FamilyPlateData!$H:$H,0))</f>
        <v>16</v>
      </c>
      <c r="D3017">
        <f>INDEX(FamilyPlateData!$B:$B,MATCH($I3017,FamilyPlateData!$H:$H,0))</f>
        <v>4</v>
      </c>
      <c r="E3017">
        <v>2</v>
      </c>
      <c r="F3017" s="19">
        <v>19</v>
      </c>
      <c r="G3017" t="s">
        <v>2</v>
      </c>
      <c r="H3017" s="5">
        <v>2</v>
      </c>
      <c r="I3017" t="s">
        <v>561</v>
      </c>
      <c r="J3017" s="15" t="str">
        <f t="shared" si="150"/>
        <v>2-19B-2</v>
      </c>
      <c r="K3017">
        <f>INDEX(FamilyPlateData!I:I,MATCH(I3017,FamilyPlateData!H:H,0))</f>
        <v>3</v>
      </c>
      <c r="L3017" t="str">
        <f>INDEX(FamilyPlateData!J:J,MATCH(I3017,FamilyPlateData!H:H,0))</f>
        <v>B2</v>
      </c>
      <c r="M3017">
        <v>1</v>
      </c>
      <c r="N3017">
        <v>1</v>
      </c>
      <c r="O3017">
        <f>IF(_xlfn.IFNA(INDEX(ShrinkageData!H:H,MATCH(J3017,ShrinkageData!H:H,0)), 0) = 0, 0, 1)</f>
        <v>0</v>
      </c>
      <c r="P3017">
        <v>0</v>
      </c>
      <c r="Q3017">
        <f t="shared" si="151"/>
        <v>1</v>
      </c>
      <c r="R3017" s="1">
        <v>43552</v>
      </c>
      <c r="S3017" s="16">
        <f t="shared" si="152"/>
        <v>115</v>
      </c>
    </row>
    <row r="3018" spans="1:19" hidden="1" x14ac:dyDescent="0.2">
      <c r="A3018" t="str">
        <f>INDEX(FamilyPlateData!$A:$A,MATCH($I3018,FamilyPlateData!$H:$H,0))</f>
        <v>F10M16</v>
      </c>
      <c r="B3018" t="str">
        <f>INDEX(FamilyPlateData!$C:$C,MATCH($I3018,FamilyPlateData!$H:$H,0))</f>
        <v>10</v>
      </c>
      <c r="C3018" t="str">
        <f>INDEX(FamilyPlateData!$D:$D,MATCH($I3018,FamilyPlateData!$H:$H,0))</f>
        <v>16</v>
      </c>
      <c r="D3018">
        <f>INDEX(FamilyPlateData!$B:$B,MATCH($I3018,FamilyPlateData!$H:$H,0))</f>
        <v>4</v>
      </c>
      <c r="E3018">
        <v>2</v>
      </c>
      <c r="F3018" s="19">
        <v>19</v>
      </c>
      <c r="G3018" t="s">
        <v>2</v>
      </c>
      <c r="H3018" s="5">
        <v>3</v>
      </c>
      <c r="I3018" t="s">
        <v>561</v>
      </c>
      <c r="J3018" s="15" t="str">
        <f t="shared" si="150"/>
        <v>2-19B-3</v>
      </c>
      <c r="K3018">
        <f>INDEX(FamilyPlateData!I:I,MATCH(I3018,FamilyPlateData!H:H,0))</f>
        <v>3</v>
      </c>
      <c r="L3018" t="str">
        <f>INDEX(FamilyPlateData!J:J,MATCH(I3018,FamilyPlateData!H:H,0))</f>
        <v>B2</v>
      </c>
      <c r="M3018">
        <v>1</v>
      </c>
      <c r="N3018" s="7">
        <v>1</v>
      </c>
      <c r="O3018">
        <f>IF(_xlfn.IFNA(INDEX(ShrinkageData!H:H,MATCH(J3018,ShrinkageData!H:H,0)), 0) = 0, 0, 1)</f>
        <v>1</v>
      </c>
      <c r="P3018">
        <v>0</v>
      </c>
      <c r="Q3018">
        <f t="shared" si="151"/>
        <v>0</v>
      </c>
      <c r="R3018" s="2">
        <v>43546</v>
      </c>
      <c r="S3018" s="16">
        <f t="shared" si="152"/>
        <v>109</v>
      </c>
    </row>
    <row r="3019" spans="1:19" hidden="1" x14ac:dyDescent="0.2">
      <c r="A3019" t="str">
        <f>INDEX(FamilyPlateData!$A:$A,MATCH($I3019,FamilyPlateData!$H:$H,0))</f>
        <v>F10M16</v>
      </c>
      <c r="B3019" t="str">
        <f>INDEX(FamilyPlateData!$C:$C,MATCH($I3019,FamilyPlateData!$H:$H,0))</f>
        <v>10</v>
      </c>
      <c r="C3019" t="str">
        <f>INDEX(FamilyPlateData!$D:$D,MATCH($I3019,FamilyPlateData!$H:$H,0))</f>
        <v>16</v>
      </c>
      <c r="D3019">
        <f>INDEX(FamilyPlateData!$B:$B,MATCH($I3019,FamilyPlateData!$H:$H,0))</f>
        <v>4</v>
      </c>
      <c r="E3019">
        <v>2</v>
      </c>
      <c r="F3019" s="19">
        <v>19</v>
      </c>
      <c r="G3019" t="s">
        <v>2</v>
      </c>
      <c r="H3019" s="5">
        <v>4</v>
      </c>
      <c r="I3019" t="s">
        <v>561</v>
      </c>
      <c r="J3019" s="15" t="str">
        <f t="shared" si="150"/>
        <v>2-19B-4</v>
      </c>
      <c r="K3019">
        <f>INDEX(FamilyPlateData!I:I,MATCH(I3019,FamilyPlateData!H:H,0))</f>
        <v>3</v>
      </c>
      <c r="L3019" t="str">
        <f>INDEX(FamilyPlateData!J:J,MATCH(I3019,FamilyPlateData!H:H,0))</f>
        <v>B2</v>
      </c>
      <c r="M3019">
        <v>1</v>
      </c>
      <c r="N3019">
        <v>1</v>
      </c>
      <c r="O3019">
        <f>IF(_xlfn.IFNA(INDEX(ShrinkageData!H:H,MATCH(J3019,ShrinkageData!H:H,0)), 0) = 0, 0, 1)</f>
        <v>0</v>
      </c>
      <c r="P3019">
        <v>0</v>
      </c>
      <c r="Q3019">
        <f t="shared" si="151"/>
        <v>1</v>
      </c>
      <c r="R3019" s="1">
        <v>43552</v>
      </c>
      <c r="S3019" s="16">
        <f t="shared" si="152"/>
        <v>115</v>
      </c>
    </row>
    <row r="3020" spans="1:19" hidden="1" x14ac:dyDescent="0.2">
      <c r="A3020" t="str">
        <f>INDEX(FamilyPlateData!$A:$A,MATCH($I3020,FamilyPlateData!$H:$H,0))</f>
        <v>F10M16</v>
      </c>
      <c r="B3020" t="str">
        <f>INDEX(FamilyPlateData!$C:$C,MATCH($I3020,FamilyPlateData!$H:$H,0))</f>
        <v>10</v>
      </c>
      <c r="C3020" t="str">
        <f>INDEX(FamilyPlateData!$D:$D,MATCH($I3020,FamilyPlateData!$H:$H,0))</f>
        <v>16</v>
      </c>
      <c r="D3020">
        <f>INDEX(FamilyPlateData!$B:$B,MATCH($I3020,FamilyPlateData!$H:$H,0))</f>
        <v>4</v>
      </c>
      <c r="E3020">
        <v>2</v>
      </c>
      <c r="F3020" s="19">
        <v>19</v>
      </c>
      <c r="G3020" t="s">
        <v>2</v>
      </c>
      <c r="H3020" s="5">
        <v>5</v>
      </c>
      <c r="I3020" t="s">
        <v>561</v>
      </c>
      <c r="J3020" s="15" t="str">
        <f t="shared" si="150"/>
        <v>2-19B-5</v>
      </c>
      <c r="K3020">
        <f>INDEX(FamilyPlateData!I:I,MATCH(I3020,FamilyPlateData!H:H,0))</f>
        <v>3</v>
      </c>
      <c r="L3020" t="str">
        <f>INDEX(FamilyPlateData!J:J,MATCH(I3020,FamilyPlateData!H:H,0))</f>
        <v>B2</v>
      </c>
      <c r="M3020">
        <v>1</v>
      </c>
      <c r="N3020">
        <v>1</v>
      </c>
      <c r="O3020">
        <f>IF(_xlfn.IFNA(INDEX(ShrinkageData!H:H,MATCH(J3020,ShrinkageData!H:H,0)), 0) = 0, 0, 1)</f>
        <v>1</v>
      </c>
      <c r="P3020">
        <v>0</v>
      </c>
      <c r="Q3020">
        <f t="shared" si="151"/>
        <v>0</v>
      </c>
      <c r="R3020" s="1">
        <v>43548</v>
      </c>
      <c r="S3020" s="16">
        <f t="shared" si="152"/>
        <v>111</v>
      </c>
    </row>
    <row r="3021" spans="1:19" hidden="1" x14ac:dyDescent="0.2">
      <c r="A3021" t="str">
        <f>INDEX(FamilyPlateData!$A:$A,MATCH($I3021,FamilyPlateData!$H:$H,0))</f>
        <v>F10M16</v>
      </c>
      <c r="B3021" t="str">
        <f>INDEX(FamilyPlateData!$C:$C,MATCH($I3021,FamilyPlateData!$H:$H,0))</f>
        <v>10</v>
      </c>
      <c r="C3021" t="str">
        <f>INDEX(FamilyPlateData!$D:$D,MATCH($I3021,FamilyPlateData!$H:$H,0))</f>
        <v>16</v>
      </c>
      <c r="D3021">
        <f>INDEX(FamilyPlateData!$B:$B,MATCH($I3021,FamilyPlateData!$H:$H,0))</f>
        <v>4</v>
      </c>
      <c r="E3021">
        <v>2</v>
      </c>
      <c r="F3021" s="19">
        <v>19</v>
      </c>
      <c r="G3021" t="s">
        <v>2</v>
      </c>
      <c r="H3021" s="5">
        <v>6</v>
      </c>
      <c r="I3021" t="s">
        <v>561</v>
      </c>
      <c r="J3021" s="15" t="str">
        <f t="shared" si="150"/>
        <v>2-19B-6</v>
      </c>
      <c r="K3021">
        <f>INDEX(FamilyPlateData!I:I,MATCH(I3021,FamilyPlateData!H:H,0))</f>
        <v>3</v>
      </c>
      <c r="L3021" t="str">
        <f>INDEX(FamilyPlateData!J:J,MATCH(I3021,FamilyPlateData!H:H,0))</f>
        <v>B2</v>
      </c>
      <c r="M3021">
        <v>0</v>
      </c>
      <c r="N3021">
        <v>0</v>
      </c>
      <c r="O3021">
        <f>IF(_xlfn.IFNA(INDEX(ShrinkageData!H:H,MATCH(J3021,ShrinkageData!H:H,0)), 0) = 0, 0, 1)</f>
        <v>0</v>
      </c>
      <c r="P3021">
        <v>0</v>
      </c>
      <c r="Q3021">
        <f t="shared" si="151"/>
        <v>0</v>
      </c>
      <c r="R3021" s="1" t="s">
        <v>921</v>
      </c>
      <c r="S3021" s="16">
        <f t="shared" si="152"/>
        <v>0</v>
      </c>
    </row>
    <row r="3022" spans="1:19" hidden="1" x14ac:dyDescent="0.2">
      <c r="A3022" t="str">
        <f>INDEX(FamilyPlateData!$A:$A,MATCH($I3022,FamilyPlateData!$H:$H,0))</f>
        <v>F02M02</v>
      </c>
      <c r="B3022" t="str">
        <f>INDEX(FamilyPlateData!$C:$C,MATCH($I3022,FamilyPlateData!$H:$H,0))</f>
        <v>02</v>
      </c>
      <c r="C3022" t="str">
        <f>INDEX(FamilyPlateData!$D:$D,MATCH($I3022,FamilyPlateData!$H:$H,0))</f>
        <v>02</v>
      </c>
      <c r="D3022">
        <f>INDEX(FamilyPlateData!$B:$B,MATCH($I3022,FamilyPlateData!$H:$H,0))</f>
        <v>1</v>
      </c>
      <c r="E3022">
        <v>2</v>
      </c>
      <c r="F3022" s="19">
        <v>19</v>
      </c>
      <c r="G3022" t="s">
        <v>3</v>
      </c>
      <c r="H3022" s="5">
        <v>1</v>
      </c>
      <c r="I3022" t="s">
        <v>562</v>
      </c>
      <c r="J3022" s="15" t="str">
        <f t="shared" si="150"/>
        <v>2-19C-1</v>
      </c>
      <c r="K3022">
        <f>INDEX(FamilyPlateData!I:I,MATCH(I3022,FamilyPlateData!H:H,0))</f>
        <v>3</v>
      </c>
      <c r="L3022" t="str">
        <f>INDEX(FamilyPlateData!J:J,MATCH(I3022,FamilyPlateData!H:H,0))</f>
        <v>B4</v>
      </c>
      <c r="M3022">
        <v>1</v>
      </c>
      <c r="N3022">
        <v>1</v>
      </c>
      <c r="O3022">
        <f>IF(_xlfn.IFNA(INDEX(ShrinkageData!H:H,MATCH(J3022,ShrinkageData!H:H,0)), 0) = 0, 0, 1)</f>
        <v>0</v>
      </c>
      <c r="P3022">
        <v>0</v>
      </c>
      <c r="Q3022">
        <f t="shared" si="151"/>
        <v>1</v>
      </c>
      <c r="R3022" s="1">
        <v>43552</v>
      </c>
      <c r="S3022" s="16">
        <f t="shared" si="152"/>
        <v>115</v>
      </c>
    </row>
    <row r="3023" spans="1:19" hidden="1" x14ac:dyDescent="0.2">
      <c r="A3023" t="str">
        <f>INDEX(FamilyPlateData!$A:$A,MATCH($I3023,FamilyPlateData!$H:$H,0))</f>
        <v>F02M02</v>
      </c>
      <c r="B3023" t="str">
        <f>INDEX(FamilyPlateData!$C:$C,MATCH($I3023,FamilyPlateData!$H:$H,0))</f>
        <v>02</v>
      </c>
      <c r="C3023" t="str">
        <f>INDEX(FamilyPlateData!$D:$D,MATCH($I3023,FamilyPlateData!$H:$H,0))</f>
        <v>02</v>
      </c>
      <c r="D3023">
        <f>INDEX(FamilyPlateData!$B:$B,MATCH($I3023,FamilyPlateData!$H:$H,0))</f>
        <v>1</v>
      </c>
      <c r="E3023">
        <v>2</v>
      </c>
      <c r="F3023" s="19">
        <v>19</v>
      </c>
      <c r="G3023" t="s">
        <v>3</v>
      </c>
      <c r="H3023" s="5">
        <v>2</v>
      </c>
      <c r="I3023" t="s">
        <v>562</v>
      </c>
      <c r="J3023" s="15" t="str">
        <f t="shared" si="150"/>
        <v>2-19C-2</v>
      </c>
      <c r="K3023">
        <f>INDEX(FamilyPlateData!I:I,MATCH(I3023,FamilyPlateData!H:H,0))</f>
        <v>3</v>
      </c>
      <c r="L3023" t="str">
        <f>INDEX(FamilyPlateData!J:J,MATCH(I3023,FamilyPlateData!H:H,0))</f>
        <v>B4</v>
      </c>
      <c r="M3023">
        <v>1</v>
      </c>
      <c r="N3023" s="7">
        <v>1</v>
      </c>
      <c r="O3023">
        <f>IF(_xlfn.IFNA(INDEX(ShrinkageData!H:H,MATCH(J3023,ShrinkageData!H:H,0)), 0) = 0, 0, 1)</f>
        <v>0</v>
      </c>
      <c r="P3023">
        <v>0</v>
      </c>
      <c r="Q3023">
        <f t="shared" si="151"/>
        <v>1</v>
      </c>
      <c r="R3023" s="2">
        <v>43546</v>
      </c>
      <c r="S3023" s="16">
        <f t="shared" si="152"/>
        <v>109</v>
      </c>
    </row>
    <row r="3024" spans="1:19" hidden="1" x14ac:dyDescent="0.2">
      <c r="A3024" t="str">
        <f>INDEX(FamilyPlateData!$A:$A,MATCH($I3024,FamilyPlateData!$H:$H,0))</f>
        <v>F02M02</v>
      </c>
      <c r="B3024" t="str">
        <f>INDEX(FamilyPlateData!$C:$C,MATCH($I3024,FamilyPlateData!$H:$H,0))</f>
        <v>02</v>
      </c>
      <c r="C3024" t="str">
        <f>INDEX(FamilyPlateData!$D:$D,MATCH($I3024,FamilyPlateData!$H:$H,0))</f>
        <v>02</v>
      </c>
      <c r="D3024">
        <f>INDEX(FamilyPlateData!$B:$B,MATCH($I3024,FamilyPlateData!$H:$H,0))</f>
        <v>1</v>
      </c>
      <c r="E3024">
        <v>2</v>
      </c>
      <c r="F3024" s="19">
        <v>19</v>
      </c>
      <c r="G3024" t="s">
        <v>3</v>
      </c>
      <c r="H3024" s="5">
        <v>3</v>
      </c>
      <c r="I3024" t="s">
        <v>562</v>
      </c>
      <c r="J3024" s="15" t="str">
        <f t="shared" si="150"/>
        <v>2-19C-3</v>
      </c>
      <c r="K3024">
        <f>INDEX(FamilyPlateData!I:I,MATCH(I3024,FamilyPlateData!H:H,0))</f>
        <v>3</v>
      </c>
      <c r="L3024" t="str">
        <f>INDEX(FamilyPlateData!J:J,MATCH(I3024,FamilyPlateData!H:H,0))</f>
        <v>B4</v>
      </c>
      <c r="M3024">
        <v>0</v>
      </c>
      <c r="N3024">
        <v>0</v>
      </c>
      <c r="O3024">
        <f>IF(_xlfn.IFNA(INDEX(ShrinkageData!H:H,MATCH(J3024,ShrinkageData!H:H,0)), 0) = 0, 0, 1)</f>
        <v>0</v>
      </c>
      <c r="P3024">
        <v>0</v>
      </c>
      <c r="Q3024">
        <f t="shared" si="151"/>
        <v>0</v>
      </c>
      <c r="R3024" s="1" t="s">
        <v>921</v>
      </c>
      <c r="S3024" s="16">
        <f t="shared" si="152"/>
        <v>0</v>
      </c>
    </row>
    <row r="3025" spans="1:20" hidden="1" x14ac:dyDescent="0.2">
      <c r="A3025" t="str">
        <f>INDEX(FamilyPlateData!$A:$A,MATCH($I3025,FamilyPlateData!$H:$H,0))</f>
        <v>F02M02</v>
      </c>
      <c r="B3025" t="str">
        <f>INDEX(FamilyPlateData!$C:$C,MATCH($I3025,FamilyPlateData!$H:$H,0))</f>
        <v>02</v>
      </c>
      <c r="C3025" t="str">
        <f>INDEX(FamilyPlateData!$D:$D,MATCH($I3025,FamilyPlateData!$H:$H,0))</f>
        <v>02</v>
      </c>
      <c r="D3025">
        <f>INDEX(FamilyPlateData!$B:$B,MATCH($I3025,FamilyPlateData!$H:$H,0))</f>
        <v>1</v>
      </c>
      <c r="E3025">
        <v>2</v>
      </c>
      <c r="F3025" s="19">
        <v>19</v>
      </c>
      <c r="G3025" t="s">
        <v>3</v>
      </c>
      <c r="H3025" s="5">
        <v>4</v>
      </c>
      <c r="I3025" t="s">
        <v>562</v>
      </c>
      <c r="J3025" s="15" t="str">
        <f t="shared" si="150"/>
        <v>2-19C-4</v>
      </c>
      <c r="K3025">
        <f>INDEX(FamilyPlateData!I:I,MATCH(I3025,FamilyPlateData!H:H,0))</f>
        <v>3</v>
      </c>
      <c r="L3025" t="str">
        <f>INDEX(FamilyPlateData!J:J,MATCH(I3025,FamilyPlateData!H:H,0))</f>
        <v>B4</v>
      </c>
      <c r="M3025">
        <v>1</v>
      </c>
      <c r="N3025">
        <v>1</v>
      </c>
      <c r="O3025">
        <f>IF(_xlfn.IFNA(INDEX(ShrinkageData!H:H,MATCH(J3025,ShrinkageData!H:H,0)), 0) = 0, 0, 1)</f>
        <v>0</v>
      </c>
      <c r="P3025">
        <v>0</v>
      </c>
      <c r="Q3025">
        <f t="shared" si="151"/>
        <v>1</v>
      </c>
      <c r="R3025" s="1">
        <v>43550</v>
      </c>
      <c r="S3025" s="16">
        <f t="shared" si="152"/>
        <v>113</v>
      </c>
    </row>
    <row r="3026" spans="1:20" hidden="1" x14ac:dyDescent="0.2">
      <c r="A3026" t="str">
        <f>INDEX(FamilyPlateData!$A:$A,MATCH($I3026,FamilyPlateData!$H:$H,0))</f>
        <v>F02M02</v>
      </c>
      <c r="B3026" t="str">
        <f>INDEX(FamilyPlateData!$C:$C,MATCH($I3026,FamilyPlateData!$H:$H,0))</f>
        <v>02</v>
      </c>
      <c r="C3026" t="str">
        <f>INDEX(FamilyPlateData!$D:$D,MATCH($I3026,FamilyPlateData!$H:$H,0))</f>
        <v>02</v>
      </c>
      <c r="D3026">
        <f>INDEX(FamilyPlateData!$B:$B,MATCH($I3026,FamilyPlateData!$H:$H,0))</f>
        <v>1</v>
      </c>
      <c r="E3026">
        <v>2</v>
      </c>
      <c r="F3026" s="19">
        <v>19</v>
      </c>
      <c r="G3026" t="s">
        <v>3</v>
      </c>
      <c r="H3026" s="5">
        <v>5</v>
      </c>
      <c r="I3026" t="s">
        <v>562</v>
      </c>
      <c r="J3026" s="15" t="str">
        <f t="shared" si="150"/>
        <v>2-19C-5</v>
      </c>
      <c r="K3026">
        <f>INDEX(FamilyPlateData!I:I,MATCH(I3026,FamilyPlateData!H:H,0))</f>
        <v>3</v>
      </c>
      <c r="L3026" t="str">
        <f>INDEX(FamilyPlateData!J:J,MATCH(I3026,FamilyPlateData!H:H,0))</f>
        <v>B4</v>
      </c>
      <c r="M3026">
        <v>1</v>
      </c>
      <c r="N3026" s="7">
        <v>1</v>
      </c>
      <c r="O3026">
        <f>IF(_xlfn.IFNA(INDEX(ShrinkageData!H:H,MATCH(J3026,ShrinkageData!H:H,0)), 0) = 0, 0, 1)</f>
        <v>0</v>
      </c>
      <c r="P3026">
        <v>0</v>
      </c>
      <c r="Q3026">
        <f t="shared" si="151"/>
        <v>1</v>
      </c>
      <c r="R3026" s="2">
        <v>43546</v>
      </c>
      <c r="S3026" s="16">
        <f t="shared" si="152"/>
        <v>109</v>
      </c>
    </row>
    <row r="3027" spans="1:20" hidden="1" x14ac:dyDescent="0.2">
      <c r="A3027" t="str">
        <f>INDEX(FamilyPlateData!$A:$A,MATCH($I3027,FamilyPlateData!$H:$H,0))</f>
        <v>F02M02</v>
      </c>
      <c r="B3027" t="str">
        <f>INDEX(FamilyPlateData!$C:$C,MATCH($I3027,FamilyPlateData!$H:$H,0))</f>
        <v>02</v>
      </c>
      <c r="C3027" t="str">
        <f>INDEX(FamilyPlateData!$D:$D,MATCH($I3027,FamilyPlateData!$H:$H,0))</f>
        <v>02</v>
      </c>
      <c r="D3027">
        <f>INDEX(FamilyPlateData!$B:$B,MATCH($I3027,FamilyPlateData!$H:$H,0))</f>
        <v>1</v>
      </c>
      <c r="E3027">
        <v>2</v>
      </c>
      <c r="F3027" s="19">
        <v>19</v>
      </c>
      <c r="G3027" t="s">
        <v>3</v>
      </c>
      <c r="H3027" s="5">
        <v>6</v>
      </c>
      <c r="I3027" t="s">
        <v>562</v>
      </c>
      <c r="J3027" s="15" t="str">
        <f t="shared" si="150"/>
        <v>2-19C-6</v>
      </c>
      <c r="K3027">
        <f>INDEX(FamilyPlateData!I:I,MATCH(I3027,FamilyPlateData!H:H,0))</f>
        <v>3</v>
      </c>
      <c r="L3027" t="str">
        <f>INDEX(FamilyPlateData!J:J,MATCH(I3027,FamilyPlateData!H:H,0))</f>
        <v>B4</v>
      </c>
      <c r="M3027">
        <v>1</v>
      </c>
      <c r="N3027">
        <v>1</v>
      </c>
      <c r="O3027">
        <f>IF(_xlfn.IFNA(INDEX(ShrinkageData!H:H,MATCH(J3027,ShrinkageData!H:H,0)), 0) = 0, 0, 1)</f>
        <v>0</v>
      </c>
      <c r="P3027">
        <v>0</v>
      </c>
      <c r="Q3027">
        <f t="shared" si="151"/>
        <v>1</v>
      </c>
      <c r="R3027" s="1">
        <v>43544</v>
      </c>
      <c r="S3027" s="16">
        <f t="shared" si="152"/>
        <v>107</v>
      </c>
    </row>
    <row r="3028" spans="1:20" hidden="1" x14ac:dyDescent="0.2">
      <c r="A3028" t="str">
        <f>INDEX(FamilyPlateData!$A:$A,MATCH($I3028,FamilyPlateData!$H:$H,0))</f>
        <v>F02M02</v>
      </c>
      <c r="B3028" t="str">
        <f>INDEX(FamilyPlateData!$C:$C,MATCH($I3028,FamilyPlateData!$H:$H,0))</f>
        <v>02</v>
      </c>
      <c r="C3028" t="str">
        <f>INDEX(FamilyPlateData!$D:$D,MATCH($I3028,FamilyPlateData!$H:$H,0))</f>
        <v>02</v>
      </c>
      <c r="D3028">
        <f>INDEX(FamilyPlateData!$B:$B,MATCH($I3028,FamilyPlateData!$H:$H,0))</f>
        <v>1</v>
      </c>
      <c r="E3028">
        <v>2</v>
      </c>
      <c r="F3028" s="19">
        <v>19</v>
      </c>
      <c r="G3028" t="s">
        <v>4</v>
      </c>
      <c r="H3028" s="5">
        <v>1</v>
      </c>
      <c r="I3028" t="s">
        <v>563</v>
      </c>
      <c r="J3028" s="15" t="str">
        <f t="shared" si="150"/>
        <v>2-19D-1</v>
      </c>
      <c r="K3028">
        <f>INDEX(FamilyPlateData!I:I,MATCH(I3028,FamilyPlateData!H:H,0))</f>
        <v>3</v>
      </c>
      <c r="L3028" t="str">
        <f>INDEX(FamilyPlateData!J:J,MATCH(I3028,FamilyPlateData!H:H,0))</f>
        <v>B4</v>
      </c>
      <c r="M3028">
        <v>1</v>
      </c>
      <c r="N3028">
        <v>1</v>
      </c>
      <c r="O3028">
        <f>IF(_xlfn.IFNA(INDEX(ShrinkageData!H:H,MATCH(J3028,ShrinkageData!H:H,0)), 0) = 0, 0, 1)</f>
        <v>0</v>
      </c>
      <c r="P3028">
        <v>0</v>
      </c>
      <c r="Q3028">
        <f t="shared" si="151"/>
        <v>1</v>
      </c>
      <c r="R3028" s="1">
        <v>43548</v>
      </c>
      <c r="S3028" s="16">
        <f t="shared" si="152"/>
        <v>111</v>
      </c>
    </row>
    <row r="3029" spans="1:20" hidden="1" x14ac:dyDescent="0.2">
      <c r="A3029" t="str">
        <f>INDEX(FamilyPlateData!$A:$A,MATCH($I3029,FamilyPlateData!$H:$H,0))</f>
        <v>F02M02</v>
      </c>
      <c r="B3029" t="str">
        <f>INDEX(FamilyPlateData!$C:$C,MATCH($I3029,FamilyPlateData!$H:$H,0))</f>
        <v>02</v>
      </c>
      <c r="C3029" t="str">
        <f>INDEX(FamilyPlateData!$D:$D,MATCH($I3029,FamilyPlateData!$H:$H,0))</f>
        <v>02</v>
      </c>
      <c r="D3029">
        <f>INDEX(FamilyPlateData!$B:$B,MATCH($I3029,FamilyPlateData!$H:$H,0))</f>
        <v>1</v>
      </c>
      <c r="E3029">
        <v>2</v>
      </c>
      <c r="F3029" s="19">
        <v>19</v>
      </c>
      <c r="G3029" t="s">
        <v>4</v>
      </c>
      <c r="H3029" s="5">
        <v>2</v>
      </c>
      <c r="I3029" t="s">
        <v>563</v>
      </c>
      <c r="J3029" s="15" t="str">
        <f t="shared" si="150"/>
        <v>2-19D-2</v>
      </c>
      <c r="K3029">
        <f>INDEX(FamilyPlateData!I:I,MATCH(I3029,FamilyPlateData!H:H,0))</f>
        <v>3</v>
      </c>
      <c r="L3029" t="str">
        <f>INDEX(FamilyPlateData!J:J,MATCH(I3029,FamilyPlateData!H:H,0))</f>
        <v>B4</v>
      </c>
      <c r="M3029">
        <v>1</v>
      </c>
      <c r="N3029">
        <v>1</v>
      </c>
      <c r="O3029">
        <f>IF(_xlfn.IFNA(INDEX(ShrinkageData!H:H,MATCH(J3029,ShrinkageData!H:H,0)), 0) = 0, 0, 1)</f>
        <v>0</v>
      </c>
      <c r="P3029">
        <v>0</v>
      </c>
      <c r="Q3029">
        <f t="shared" si="151"/>
        <v>1</v>
      </c>
      <c r="R3029" s="1">
        <v>43548</v>
      </c>
      <c r="S3029" s="16">
        <f t="shared" si="152"/>
        <v>111</v>
      </c>
    </row>
    <row r="3030" spans="1:20" hidden="1" x14ac:dyDescent="0.2">
      <c r="A3030" t="str">
        <f>INDEX(FamilyPlateData!$A:$A,MATCH($I3030,FamilyPlateData!$H:$H,0))</f>
        <v>F02M02</v>
      </c>
      <c r="B3030" t="str">
        <f>INDEX(FamilyPlateData!$C:$C,MATCH($I3030,FamilyPlateData!$H:$H,0))</f>
        <v>02</v>
      </c>
      <c r="C3030" t="str">
        <f>INDEX(FamilyPlateData!$D:$D,MATCH($I3030,FamilyPlateData!$H:$H,0))</f>
        <v>02</v>
      </c>
      <c r="D3030">
        <f>INDEX(FamilyPlateData!$B:$B,MATCH($I3030,FamilyPlateData!$H:$H,0))</f>
        <v>1</v>
      </c>
      <c r="E3030">
        <v>2</v>
      </c>
      <c r="F3030" s="19">
        <v>19</v>
      </c>
      <c r="G3030" t="s">
        <v>4</v>
      </c>
      <c r="H3030" s="5">
        <v>3</v>
      </c>
      <c r="I3030" t="s">
        <v>563</v>
      </c>
      <c r="J3030" s="15" t="str">
        <f t="shared" si="150"/>
        <v>2-19D-3</v>
      </c>
      <c r="K3030">
        <f>INDEX(FamilyPlateData!I:I,MATCH(I3030,FamilyPlateData!H:H,0))</f>
        <v>3</v>
      </c>
      <c r="L3030" t="str">
        <f>INDEX(FamilyPlateData!J:J,MATCH(I3030,FamilyPlateData!H:H,0))</f>
        <v>B4</v>
      </c>
      <c r="M3030">
        <v>1</v>
      </c>
      <c r="N3030" s="7">
        <v>1</v>
      </c>
      <c r="O3030">
        <f>IF(_xlfn.IFNA(INDEX(ShrinkageData!H:H,MATCH(J3030,ShrinkageData!H:H,0)), 0) = 0, 0, 1)</f>
        <v>0</v>
      </c>
      <c r="P3030">
        <v>0</v>
      </c>
      <c r="Q3030">
        <f t="shared" si="151"/>
        <v>1</v>
      </c>
      <c r="R3030" s="2">
        <v>43546</v>
      </c>
      <c r="S3030" s="16">
        <f t="shared" si="152"/>
        <v>109</v>
      </c>
    </row>
    <row r="3031" spans="1:20" hidden="1" x14ac:dyDescent="0.2">
      <c r="A3031" t="str">
        <f>INDEX(FamilyPlateData!$A:$A,MATCH($I3031,FamilyPlateData!$H:$H,0))</f>
        <v>F02M02</v>
      </c>
      <c r="B3031" t="str">
        <f>INDEX(FamilyPlateData!$C:$C,MATCH($I3031,FamilyPlateData!$H:$H,0))</f>
        <v>02</v>
      </c>
      <c r="C3031" t="str">
        <f>INDEX(FamilyPlateData!$D:$D,MATCH($I3031,FamilyPlateData!$H:$H,0))</f>
        <v>02</v>
      </c>
      <c r="D3031">
        <f>INDEX(FamilyPlateData!$B:$B,MATCH($I3031,FamilyPlateData!$H:$H,0))</f>
        <v>1</v>
      </c>
      <c r="E3031">
        <v>2</v>
      </c>
      <c r="F3031" s="19">
        <v>19</v>
      </c>
      <c r="G3031" t="s">
        <v>4</v>
      </c>
      <c r="H3031" s="5">
        <v>4</v>
      </c>
      <c r="I3031" t="s">
        <v>563</v>
      </c>
      <c r="J3031" s="15" t="str">
        <f t="shared" si="150"/>
        <v>2-19D-4</v>
      </c>
      <c r="K3031">
        <f>INDEX(FamilyPlateData!I:I,MATCH(I3031,FamilyPlateData!H:H,0))</f>
        <v>3</v>
      </c>
      <c r="L3031" t="str">
        <f>INDEX(FamilyPlateData!J:J,MATCH(I3031,FamilyPlateData!H:H,0))</f>
        <v>B4</v>
      </c>
      <c r="M3031">
        <v>1</v>
      </c>
      <c r="N3031">
        <v>1</v>
      </c>
      <c r="O3031">
        <f>IF(_xlfn.IFNA(INDEX(ShrinkageData!H:H,MATCH(J3031,ShrinkageData!H:H,0)), 0) = 0, 0, 1)</f>
        <v>0</v>
      </c>
      <c r="P3031">
        <v>0</v>
      </c>
      <c r="Q3031">
        <f t="shared" si="151"/>
        <v>1</v>
      </c>
      <c r="R3031" s="1">
        <v>43544</v>
      </c>
      <c r="S3031" s="16">
        <f t="shared" si="152"/>
        <v>107</v>
      </c>
    </row>
    <row r="3032" spans="1:20" hidden="1" x14ac:dyDescent="0.2">
      <c r="A3032" t="str">
        <f>INDEX(FamilyPlateData!$A:$A,MATCH($I3032,FamilyPlateData!$H:$H,0))</f>
        <v>F02M02</v>
      </c>
      <c r="B3032" t="str">
        <f>INDEX(FamilyPlateData!$C:$C,MATCH($I3032,FamilyPlateData!$H:$H,0))</f>
        <v>02</v>
      </c>
      <c r="C3032" t="str">
        <f>INDEX(FamilyPlateData!$D:$D,MATCH($I3032,FamilyPlateData!$H:$H,0))</f>
        <v>02</v>
      </c>
      <c r="D3032">
        <f>INDEX(FamilyPlateData!$B:$B,MATCH($I3032,FamilyPlateData!$H:$H,0))</f>
        <v>1</v>
      </c>
      <c r="E3032">
        <v>2</v>
      </c>
      <c r="F3032" s="19">
        <v>19</v>
      </c>
      <c r="G3032" t="s">
        <v>4</v>
      </c>
      <c r="H3032" s="5">
        <v>5</v>
      </c>
      <c r="I3032" t="s">
        <v>563</v>
      </c>
      <c r="J3032" s="15" t="str">
        <f t="shared" si="150"/>
        <v>2-19D-5</v>
      </c>
      <c r="K3032">
        <f>INDEX(FamilyPlateData!I:I,MATCH(I3032,FamilyPlateData!H:H,0))</f>
        <v>3</v>
      </c>
      <c r="L3032" t="str">
        <f>INDEX(FamilyPlateData!J:J,MATCH(I3032,FamilyPlateData!H:H,0))</f>
        <v>B4</v>
      </c>
      <c r="M3032">
        <v>1</v>
      </c>
      <c r="N3032">
        <v>1</v>
      </c>
      <c r="O3032">
        <f>IF(_xlfn.IFNA(INDEX(ShrinkageData!H:H,MATCH(J3032,ShrinkageData!H:H,0)), 0) = 0, 0, 1)</f>
        <v>0</v>
      </c>
      <c r="P3032">
        <v>0</v>
      </c>
      <c r="Q3032">
        <f t="shared" si="151"/>
        <v>1</v>
      </c>
      <c r="R3032" s="1">
        <v>43548</v>
      </c>
      <c r="S3032" s="16">
        <f t="shared" si="152"/>
        <v>111</v>
      </c>
    </row>
    <row r="3033" spans="1:20" hidden="1" x14ac:dyDescent="0.2">
      <c r="A3033" t="str">
        <f>INDEX(FamilyPlateData!$A:$A,MATCH($I3033,FamilyPlateData!$H:$H,0))</f>
        <v>F02M02</v>
      </c>
      <c r="B3033" t="str">
        <f>INDEX(FamilyPlateData!$C:$C,MATCH($I3033,FamilyPlateData!$H:$H,0))</f>
        <v>02</v>
      </c>
      <c r="C3033" t="str">
        <f>INDEX(FamilyPlateData!$D:$D,MATCH($I3033,FamilyPlateData!$H:$H,0))</f>
        <v>02</v>
      </c>
      <c r="D3033">
        <f>INDEX(FamilyPlateData!$B:$B,MATCH($I3033,FamilyPlateData!$H:$H,0))</f>
        <v>1</v>
      </c>
      <c r="E3033">
        <v>2</v>
      </c>
      <c r="F3033" s="19">
        <v>19</v>
      </c>
      <c r="G3033" t="s">
        <v>4</v>
      </c>
      <c r="H3033" s="5">
        <v>6</v>
      </c>
      <c r="I3033" t="s">
        <v>563</v>
      </c>
      <c r="J3033" s="15" t="str">
        <f t="shared" si="150"/>
        <v>2-19D-6</v>
      </c>
      <c r="K3033">
        <f>INDEX(FamilyPlateData!I:I,MATCH(I3033,FamilyPlateData!H:H,0))</f>
        <v>3</v>
      </c>
      <c r="L3033" t="str">
        <f>INDEX(FamilyPlateData!J:J,MATCH(I3033,FamilyPlateData!H:H,0))</f>
        <v>B4</v>
      </c>
      <c r="M3033">
        <v>1</v>
      </c>
      <c r="N3033">
        <v>1</v>
      </c>
      <c r="O3033">
        <f>IF(_xlfn.IFNA(INDEX(ShrinkageData!H:H,MATCH(J3033,ShrinkageData!H:H,0)), 0) = 0, 0, 1)</f>
        <v>0</v>
      </c>
      <c r="P3033">
        <v>0</v>
      </c>
      <c r="Q3033">
        <f t="shared" si="151"/>
        <v>1</v>
      </c>
      <c r="R3033" s="1">
        <v>43548</v>
      </c>
      <c r="S3033" s="16">
        <f t="shared" si="152"/>
        <v>111</v>
      </c>
    </row>
    <row r="3034" spans="1:20" hidden="1" x14ac:dyDescent="0.2">
      <c r="A3034" t="str">
        <f>INDEX(FamilyPlateData!$A:$A,MATCH($I3034,FamilyPlateData!$H:$H,0))</f>
        <v>F03M02</v>
      </c>
      <c r="B3034" t="str">
        <f>INDEX(FamilyPlateData!$C:$C,MATCH($I3034,FamilyPlateData!$H:$H,0))</f>
        <v>03</v>
      </c>
      <c r="C3034" t="str">
        <f>INDEX(FamilyPlateData!$D:$D,MATCH($I3034,FamilyPlateData!$H:$H,0))</f>
        <v>02</v>
      </c>
      <c r="D3034">
        <f>INDEX(FamilyPlateData!$B:$B,MATCH($I3034,FamilyPlateData!$H:$H,0))</f>
        <v>1</v>
      </c>
      <c r="E3034">
        <v>2</v>
      </c>
      <c r="F3034" s="19">
        <v>20</v>
      </c>
      <c r="G3034" t="s">
        <v>1</v>
      </c>
      <c r="H3034" s="5">
        <v>1</v>
      </c>
      <c r="I3034" t="s">
        <v>564</v>
      </c>
      <c r="J3034" s="15" t="str">
        <f t="shared" si="150"/>
        <v>2-20A-1</v>
      </c>
      <c r="K3034">
        <f>INDEX(FamilyPlateData!I:I,MATCH(I3034,FamilyPlateData!H:H,0))</f>
        <v>3</v>
      </c>
      <c r="L3034" t="str">
        <f>INDEX(FamilyPlateData!J:J,MATCH(I3034,FamilyPlateData!H:H,0))</f>
        <v>B3</v>
      </c>
      <c r="M3034">
        <v>0</v>
      </c>
      <c r="N3034">
        <v>1</v>
      </c>
      <c r="O3034">
        <f>IF(_xlfn.IFNA(INDEX(ShrinkageData!H:H,MATCH(J3034,ShrinkageData!H:H,0)), 0) = 0, 0, 1)</f>
        <v>0</v>
      </c>
      <c r="P3034">
        <v>1</v>
      </c>
      <c r="Q3034">
        <f t="shared" si="151"/>
        <v>0</v>
      </c>
      <c r="R3034" s="1">
        <v>43552</v>
      </c>
      <c r="S3034" s="16">
        <f t="shared" si="152"/>
        <v>115</v>
      </c>
      <c r="T3034" t="s">
        <v>920</v>
      </c>
    </row>
    <row r="3035" spans="1:20" hidden="1" x14ac:dyDescent="0.2">
      <c r="A3035" t="str">
        <f>INDEX(FamilyPlateData!$A:$A,MATCH($I3035,FamilyPlateData!$H:$H,0))</f>
        <v>F03M02</v>
      </c>
      <c r="B3035" t="str">
        <f>INDEX(FamilyPlateData!$C:$C,MATCH($I3035,FamilyPlateData!$H:$H,0))</f>
        <v>03</v>
      </c>
      <c r="C3035" t="str">
        <f>INDEX(FamilyPlateData!$D:$D,MATCH($I3035,FamilyPlateData!$H:$H,0))</f>
        <v>02</v>
      </c>
      <c r="D3035">
        <f>INDEX(FamilyPlateData!$B:$B,MATCH($I3035,FamilyPlateData!$H:$H,0))</f>
        <v>1</v>
      </c>
      <c r="E3035">
        <v>2</v>
      </c>
      <c r="F3035" s="19">
        <v>20</v>
      </c>
      <c r="G3035" t="s">
        <v>1</v>
      </c>
      <c r="H3035" s="5">
        <v>2</v>
      </c>
      <c r="I3035" t="s">
        <v>564</v>
      </c>
      <c r="J3035" s="15" t="str">
        <f t="shared" si="150"/>
        <v>2-20A-2</v>
      </c>
      <c r="K3035">
        <f>INDEX(FamilyPlateData!I:I,MATCH(I3035,FamilyPlateData!H:H,0))</f>
        <v>3</v>
      </c>
      <c r="L3035" t="str">
        <f>INDEX(FamilyPlateData!J:J,MATCH(I3035,FamilyPlateData!H:H,0))</f>
        <v>B3</v>
      </c>
      <c r="M3035">
        <v>0</v>
      </c>
      <c r="N3035">
        <v>0</v>
      </c>
      <c r="O3035">
        <f>IF(_xlfn.IFNA(INDEX(ShrinkageData!H:H,MATCH(J3035,ShrinkageData!H:H,0)), 0) = 0, 0, 1)</f>
        <v>0</v>
      </c>
      <c r="P3035">
        <v>0</v>
      </c>
      <c r="Q3035">
        <f t="shared" si="151"/>
        <v>0</v>
      </c>
      <c r="R3035" s="1" t="s">
        <v>921</v>
      </c>
      <c r="S3035" s="16">
        <f t="shared" si="152"/>
        <v>0</v>
      </c>
    </row>
    <row r="3036" spans="1:20" hidden="1" x14ac:dyDescent="0.2">
      <c r="A3036" t="str">
        <f>INDEX(FamilyPlateData!$A:$A,MATCH($I3036,FamilyPlateData!$H:$H,0))</f>
        <v>F03M02</v>
      </c>
      <c r="B3036" t="str">
        <f>INDEX(FamilyPlateData!$C:$C,MATCH($I3036,FamilyPlateData!$H:$H,0))</f>
        <v>03</v>
      </c>
      <c r="C3036" t="str">
        <f>INDEX(FamilyPlateData!$D:$D,MATCH($I3036,FamilyPlateData!$H:$H,0))</f>
        <v>02</v>
      </c>
      <c r="D3036">
        <f>INDEX(FamilyPlateData!$B:$B,MATCH($I3036,FamilyPlateData!$H:$H,0))</f>
        <v>1</v>
      </c>
      <c r="E3036">
        <v>2</v>
      </c>
      <c r="F3036" s="19">
        <v>20</v>
      </c>
      <c r="G3036" t="s">
        <v>1</v>
      </c>
      <c r="H3036" s="5">
        <v>3</v>
      </c>
      <c r="I3036" t="s">
        <v>564</v>
      </c>
      <c r="J3036" s="15" t="str">
        <f t="shared" si="150"/>
        <v>2-20A-3</v>
      </c>
      <c r="K3036">
        <f>INDEX(FamilyPlateData!I:I,MATCH(I3036,FamilyPlateData!H:H,0))</f>
        <v>3</v>
      </c>
      <c r="L3036" t="str">
        <f>INDEX(FamilyPlateData!J:J,MATCH(I3036,FamilyPlateData!H:H,0))</f>
        <v>B3</v>
      </c>
      <c r="M3036">
        <v>0</v>
      </c>
      <c r="N3036">
        <v>0</v>
      </c>
      <c r="O3036">
        <f>IF(_xlfn.IFNA(INDEX(ShrinkageData!H:H,MATCH(J3036,ShrinkageData!H:H,0)), 0) = 0, 0, 1)</f>
        <v>0</v>
      </c>
      <c r="P3036">
        <v>0</v>
      </c>
      <c r="Q3036">
        <f t="shared" si="151"/>
        <v>0</v>
      </c>
      <c r="R3036" s="1" t="s">
        <v>921</v>
      </c>
      <c r="S3036" s="16">
        <f t="shared" si="152"/>
        <v>0</v>
      </c>
    </row>
    <row r="3037" spans="1:20" hidden="1" x14ac:dyDescent="0.2">
      <c r="A3037" t="str">
        <f>INDEX(FamilyPlateData!$A:$A,MATCH($I3037,FamilyPlateData!$H:$H,0))</f>
        <v>F03M02</v>
      </c>
      <c r="B3037" t="str">
        <f>INDEX(FamilyPlateData!$C:$C,MATCH($I3037,FamilyPlateData!$H:$H,0))</f>
        <v>03</v>
      </c>
      <c r="C3037" t="str">
        <f>INDEX(FamilyPlateData!$D:$D,MATCH($I3037,FamilyPlateData!$H:$H,0))</f>
        <v>02</v>
      </c>
      <c r="D3037">
        <f>INDEX(FamilyPlateData!$B:$B,MATCH($I3037,FamilyPlateData!$H:$H,0))</f>
        <v>1</v>
      </c>
      <c r="E3037">
        <v>2</v>
      </c>
      <c r="F3037" s="19">
        <v>20</v>
      </c>
      <c r="G3037" t="s">
        <v>1</v>
      </c>
      <c r="H3037" s="5">
        <v>4</v>
      </c>
      <c r="I3037" t="s">
        <v>564</v>
      </c>
      <c r="J3037" s="15" t="str">
        <f t="shared" si="150"/>
        <v>2-20A-4</v>
      </c>
      <c r="K3037">
        <f>INDEX(FamilyPlateData!I:I,MATCH(I3037,FamilyPlateData!H:H,0))</f>
        <v>3</v>
      </c>
      <c r="L3037" t="str">
        <f>INDEX(FamilyPlateData!J:J,MATCH(I3037,FamilyPlateData!H:H,0))</f>
        <v>B3</v>
      </c>
      <c r="M3037">
        <v>0</v>
      </c>
      <c r="N3037">
        <v>0</v>
      </c>
      <c r="O3037">
        <f>IF(_xlfn.IFNA(INDEX(ShrinkageData!H:H,MATCH(J3037,ShrinkageData!H:H,0)), 0) = 0, 0, 1)</f>
        <v>0</v>
      </c>
      <c r="P3037">
        <v>0</v>
      </c>
      <c r="Q3037">
        <f t="shared" si="151"/>
        <v>0</v>
      </c>
      <c r="R3037" s="1" t="s">
        <v>921</v>
      </c>
      <c r="S3037" s="16">
        <f t="shared" si="152"/>
        <v>0</v>
      </c>
    </row>
    <row r="3038" spans="1:20" hidden="1" x14ac:dyDescent="0.2">
      <c r="A3038" t="str">
        <f>INDEX(FamilyPlateData!$A:$A,MATCH($I3038,FamilyPlateData!$H:$H,0))</f>
        <v>F03M02</v>
      </c>
      <c r="B3038" t="str">
        <f>INDEX(FamilyPlateData!$C:$C,MATCH($I3038,FamilyPlateData!$H:$H,0))</f>
        <v>03</v>
      </c>
      <c r="C3038" t="str">
        <f>INDEX(FamilyPlateData!$D:$D,MATCH($I3038,FamilyPlateData!$H:$H,0))</f>
        <v>02</v>
      </c>
      <c r="D3038">
        <f>INDEX(FamilyPlateData!$B:$B,MATCH($I3038,FamilyPlateData!$H:$H,0))</f>
        <v>1</v>
      </c>
      <c r="E3038">
        <v>2</v>
      </c>
      <c r="F3038" s="19">
        <v>20</v>
      </c>
      <c r="G3038" t="s">
        <v>1</v>
      </c>
      <c r="H3038" s="5">
        <v>5</v>
      </c>
      <c r="I3038" t="s">
        <v>564</v>
      </c>
      <c r="J3038" s="15" t="str">
        <f t="shared" si="150"/>
        <v>2-20A-5</v>
      </c>
      <c r="K3038">
        <f>INDEX(FamilyPlateData!I:I,MATCH(I3038,FamilyPlateData!H:H,0))</f>
        <v>3</v>
      </c>
      <c r="L3038" t="str">
        <f>INDEX(FamilyPlateData!J:J,MATCH(I3038,FamilyPlateData!H:H,0))</f>
        <v>B3</v>
      </c>
      <c r="M3038">
        <v>0</v>
      </c>
      <c r="N3038">
        <v>0</v>
      </c>
      <c r="O3038">
        <f>IF(_xlfn.IFNA(INDEX(ShrinkageData!H:H,MATCH(J3038,ShrinkageData!H:H,0)), 0) = 0, 0, 1)</f>
        <v>0</v>
      </c>
      <c r="P3038">
        <v>1</v>
      </c>
      <c r="Q3038">
        <f t="shared" si="151"/>
        <v>0</v>
      </c>
      <c r="R3038" s="1" t="s">
        <v>921</v>
      </c>
      <c r="S3038" s="16">
        <f t="shared" si="152"/>
        <v>0</v>
      </c>
      <c r="T3038" t="s">
        <v>920</v>
      </c>
    </row>
    <row r="3039" spans="1:20" hidden="1" x14ac:dyDescent="0.2">
      <c r="A3039" t="str">
        <f>INDEX(FamilyPlateData!$A:$A,MATCH($I3039,FamilyPlateData!$H:$H,0))</f>
        <v>F03M02</v>
      </c>
      <c r="B3039" t="str">
        <f>INDEX(FamilyPlateData!$C:$C,MATCH($I3039,FamilyPlateData!$H:$H,0))</f>
        <v>03</v>
      </c>
      <c r="C3039" t="str">
        <f>INDEX(FamilyPlateData!$D:$D,MATCH($I3039,FamilyPlateData!$H:$H,0))</f>
        <v>02</v>
      </c>
      <c r="D3039">
        <f>INDEX(FamilyPlateData!$B:$B,MATCH($I3039,FamilyPlateData!$H:$H,0))</f>
        <v>1</v>
      </c>
      <c r="E3039">
        <v>2</v>
      </c>
      <c r="F3039" s="19">
        <v>20</v>
      </c>
      <c r="G3039" t="s">
        <v>1</v>
      </c>
      <c r="H3039" s="5">
        <v>6</v>
      </c>
      <c r="I3039" t="s">
        <v>564</v>
      </c>
      <c r="J3039" s="15" t="str">
        <f t="shared" si="150"/>
        <v>2-20A-6</v>
      </c>
      <c r="K3039">
        <f>INDEX(FamilyPlateData!I:I,MATCH(I3039,FamilyPlateData!H:H,0))</f>
        <v>3</v>
      </c>
      <c r="L3039" t="str">
        <f>INDEX(FamilyPlateData!J:J,MATCH(I3039,FamilyPlateData!H:H,0))</f>
        <v>B3</v>
      </c>
      <c r="M3039">
        <v>0</v>
      </c>
      <c r="N3039">
        <v>0</v>
      </c>
      <c r="O3039">
        <f>IF(_xlfn.IFNA(INDEX(ShrinkageData!H:H,MATCH(J3039,ShrinkageData!H:H,0)), 0) = 0, 0, 1)</f>
        <v>0</v>
      </c>
      <c r="P3039">
        <v>0</v>
      </c>
      <c r="Q3039">
        <f t="shared" si="151"/>
        <v>0</v>
      </c>
      <c r="R3039" s="1" t="s">
        <v>921</v>
      </c>
      <c r="S3039" s="16">
        <f t="shared" si="152"/>
        <v>0</v>
      </c>
    </row>
    <row r="3040" spans="1:20" hidden="1" x14ac:dyDescent="0.2">
      <c r="A3040" t="str">
        <f>INDEX(FamilyPlateData!$A:$A,MATCH($I3040,FamilyPlateData!$H:$H,0))</f>
        <v>F03M02</v>
      </c>
      <c r="B3040" t="str">
        <f>INDEX(FamilyPlateData!$C:$C,MATCH($I3040,FamilyPlateData!$H:$H,0))</f>
        <v>03</v>
      </c>
      <c r="C3040" t="str">
        <f>INDEX(FamilyPlateData!$D:$D,MATCH($I3040,FamilyPlateData!$H:$H,0))</f>
        <v>02</v>
      </c>
      <c r="D3040">
        <f>INDEX(FamilyPlateData!$B:$B,MATCH($I3040,FamilyPlateData!$H:$H,0))</f>
        <v>1</v>
      </c>
      <c r="E3040">
        <v>2</v>
      </c>
      <c r="F3040" s="19">
        <v>20</v>
      </c>
      <c r="G3040" t="s">
        <v>2</v>
      </c>
      <c r="H3040" s="5">
        <v>1</v>
      </c>
      <c r="I3040" t="s">
        <v>565</v>
      </c>
      <c r="J3040" s="15" t="str">
        <f t="shared" si="150"/>
        <v>2-20B-1</v>
      </c>
      <c r="K3040">
        <f>INDEX(FamilyPlateData!I:I,MATCH(I3040,FamilyPlateData!H:H,0))</f>
        <v>3</v>
      </c>
      <c r="L3040" t="str">
        <f>INDEX(FamilyPlateData!J:J,MATCH(I3040,FamilyPlateData!H:H,0))</f>
        <v>B3</v>
      </c>
      <c r="M3040">
        <v>0</v>
      </c>
      <c r="N3040">
        <v>0</v>
      </c>
      <c r="O3040">
        <f>IF(_xlfn.IFNA(INDEX(ShrinkageData!H:H,MATCH(J3040,ShrinkageData!H:H,0)), 0) = 0, 0, 1)</f>
        <v>0</v>
      </c>
      <c r="P3040">
        <v>1</v>
      </c>
      <c r="Q3040">
        <f t="shared" si="151"/>
        <v>0</v>
      </c>
      <c r="R3040" s="1" t="s">
        <v>921</v>
      </c>
      <c r="S3040" s="16">
        <f t="shared" si="152"/>
        <v>0</v>
      </c>
      <c r="T3040" t="s">
        <v>920</v>
      </c>
    </row>
    <row r="3041" spans="1:20" hidden="1" x14ac:dyDescent="0.2">
      <c r="A3041" t="str">
        <f>INDEX(FamilyPlateData!$A:$A,MATCH($I3041,FamilyPlateData!$H:$H,0))</f>
        <v>F03M02</v>
      </c>
      <c r="B3041" t="str">
        <f>INDEX(FamilyPlateData!$C:$C,MATCH($I3041,FamilyPlateData!$H:$H,0))</f>
        <v>03</v>
      </c>
      <c r="C3041" t="str">
        <f>INDEX(FamilyPlateData!$D:$D,MATCH($I3041,FamilyPlateData!$H:$H,0))</f>
        <v>02</v>
      </c>
      <c r="D3041">
        <f>INDEX(FamilyPlateData!$B:$B,MATCH($I3041,FamilyPlateData!$H:$H,0))</f>
        <v>1</v>
      </c>
      <c r="E3041">
        <v>2</v>
      </c>
      <c r="F3041" s="19">
        <v>20</v>
      </c>
      <c r="G3041" t="s">
        <v>2</v>
      </c>
      <c r="H3041" s="5">
        <v>2</v>
      </c>
      <c r="I3041" t="s">
        <v>565</v>
      </c>
      <c r="J3041" s="15" t="str">
        <f t="shared" si="150"/>
        <v>2-20B-2</v>
      </c>
      <c r="K3041">
        <f>INDEX(FamilyPlateData!I:I,MATCH(I3041,FamilyPlateData!H:H,0))</f>
        <v>3</v>
      </c>
      <c r="L3041" t="str">
        <f>INDEX(FamilyPlateData!J:J,MATCH(I3041,FamilyPlateData!H:H,0))</f>
        <v>B3</v>
      </c>
      <c r="M3041">
        <v>0</v>
      </c>
      <c r="N3041">
        <v>0</v>
      </c>
      <c r="O3041">
        <f>IF(_xlfn.IFNA(INDEX(ShrinkageData!H:H,MATCH(J3041,ShrinkageData!H:H,0)), 0) = 0, 0, 1)</f>
        <v>0</v>
      </c>
      <c r="P3041">
        <v>1</v>
      </c>
      <c r="Q3041">
        <f t="shared" si="151"/>
        <v>0</v>
      </c>
      <c r="R3041" s="1" t="s">
        <v>921</v>
      </c>
      <c r="S3041" s="16">
        <f t="shared" si="152"/>
        <v>0</v>
      </c>
      <c r="T3041" t="s">
        <v>920</v>
      </c>
    </row>
    <row r="3042" spans="1:20" hidden="1" x14ac:dyDescent="0.2">
      <c r="A3042" t="str">
        <f>INDEX(FamilyPlateData!$A:$A,MATCH($I3042,FamilyPlateData!$H:$H,0))</f>
        <v>F03M02</v>
      </c>
      <c r="B3042" t="str">
        <f>INDEX(FamilyPlateData!$C:$C,MATCH($I3042,FamilyPlateData!$H:$H,0))</f>
        <v>03</v>
      </c>
      <c r="C3042" t="str">
        <f>INDEX(FamilyPlateData!$D:$D,MATCH($I3042,FamilyPlateData!$H:$H,0))</f>
        <v>02</v>
      </c>
      <c r="D3042">
        <f>INDEX(FamilyPlateData!$B:$B,MATCH($I3042,FamilyPlateData!$H:$H,0))</f>
        <v>1</v>
      </c>
      <c r="E3042">
        <v>2</v>
      </c>
      <c r="F3042" s="19">
        <v>20</v>
      </c>
      <c r="G3042" t="s">
        <v>2</v>
      </c>
      <c r="H3042" s="5">
        <v>3</v>
      </c>
      <c r="I3042" t="s">
        <v>565</v>
      </c>
      <c r="J3042" s="15" t="str">
        <f t="shared" si="150"/>
        <v>2-20B-3</v>
      </c>
      <c r="K3042">
        <f>INDEX(FamilyPlateData!I:I,MATCH(I3042,FamilyPlateData!H:H,0))</f>
        <v>3</v>
      </c>
      <c r="L3042" t="str">
        <f>INDEX(FamilyPlateData!J:J,MATCH(I3042,FamilyPlateData!H:H,0))</f>
        <v>B3</v>
      </c>
      <c r="M3042">
        <v>0</v>
      </c>
      <c r="N3042">
        <v>0</v>
      </c>
      <c r="O3042">
        <f>IF(_xlfn.IFNA(INDEX(ShrinkageData!H:H,MATCH(J3042,ShrinkageData!H:H,0)), 0) = 0, 0, 1)</f>
        <v>0</v>
      </c>
      <c r="P3042">
        <v>0</v>
      </c>
      <c r="Q3042">
        <f t="shared" si="151"/>
        <v>0</v>
      </c>
      <c r="R3042" s="1" t="s">
        <v>921</v>
      </c>
      <c r="S3042" s="16">
        <f t="shared" si="152"/>
        <v>0</v>
      </c>
    </row>
    <row r="3043" spans="1:20" hidden="1" x14ac:dyDescent="0.2">
      <c r="A3043" t="str">
        <f>INDEX(FamilyPlateData!$A:$A,MATCH($I3043,FamilyPlateData!$H:$H,0))</f>
        <v>F03M02</v>
      </c>
      <c r="B3043" t="str">
        <f>INDEX(FamilyPlateData!$C:$C,MATCH($I3043,FamilyPlateData!$H:$H,0))</f>
        <v>03</v>
      </c>
      <c r="C3043" t="str">
        <f>INDEX(FamilyPlateData!$D:$D,MATCH($I3043,FamilyPlateData!$H:$H,0))</f>
        <v>02</v>
      </c>
      <c r="D3043">
        <f>INDEX(FamilyPlateData!$B:$B,MATCH($I3043,FamilyPlateData!$H:$H,0))</f>
        <v>1</v>
      </c>
      <c r="E3043">
        <v>2</v>
      </c>
      <c r="F3043" s="19">
        <v>20</v>
      </c>
      <c r="G3043" t="s">
        <v>2</v>
      </c>
      <c r="H3043" s="5">
        <v>4</v>
      </c>
      <c r="I3043" t="s">
        <v>565</v>
      </c>
      <c r="J3043" s="15" t="str">
        <f t="shared" si="150"/>
        <v>2-20B-4</v>
      </c>
      <c r="K3043">
        <f>INDEX(FamilyPlateData!I:I,MATCH(I3043,FamilyPlateData!H:H,0))</f>
        <v>3</v>
      </c>
      <c r="L3043" t="str">
        <f>INDEX(FamilyPlateData!J:J,MATCH(I3043,FamilyPlateData!H:H,0))</f>
        <v>B3</v>
      </c>
      <c r="M3043">
        <v>1</v>
      </c>
      <c r="N3043">
        <v>1</v>
      </c>
      <c r="O3043">
        <f>IF(_xlfn.IFNA(INDEX(ShrinkageData!H:H,MATCH(J3043,ShrinkageData!H:H,0)), 0) = 0, 0, 1)</f>
        <v>1</v>
      </c>
      <c r="P3043">
        <v>0</v>
      </c>
      <c r="Q3043">
        <f t="shared" si="151"/>
        <v>0</v>
      </c>
      <c r="R3043" s="1">
        <v>43529</v>
      </c>
      <c r="S3043" s="16">
        <f t="shared" si="152"/>
        <v>92</v>
      </c>
    </row>
    <row r="3044" spans="1:20" hidden="1" x14ac:dyDescent="0.2">
      <c r="A3044" t="str">
        <f>INDEX(FamilyPlateData!$A:$A,MATCH($I3044,FamilyPlateData!$H:$H,0))</f>
        <v>F03M02</v>
      </c>
      <c r="B3044" t="str">
        <f>INDEX(FamilyPlateData!$C:$C,MATCH($I3044,FamilyPlateData!$H:$H,0))</f>
        <v>03</v>
      </c>
      <c r="C3044" t="str">
        <f>INDEX(FamilyPlateData!$D:$D,MATCH($I3044,FamilyPlateData!$H:$H,0))</f>
        <v>02</v>
      </c>
      <c r="D3044">
        <f>INDEX(FamilyPlateData!$B:$B,MATCH($I3044,FamilyPlateData!$H:$H,0))</f>
        <v>1</v>
      </c>
      <c r="E3044">
        <v>2</v>
      </c>
      <c r="F3044" s="19">
        <v>20</v>
      </c>
      <c r="G3044" t="s">
        <v>2</v>
      </c>
      <c r="H3044" s="5">
        <v>5</v>
      </c>
      <c r="I3044" t="s">
        <v>565</v>
      </c>
      <c r="J3044" s="15" t="str">
        <f t="shared" si="150"/>
        <v>2-20B-5</v>
      </c>
      <c r="K3044">
        <f>INDEX(FamilyPlateData!I:I,MATCH(I3044,FamilyPlateData!H:H,0))</f>
        <v>3</v>
      </c>
      <c r="L3044" t="str">
        <f>INDEX(FamilyPlateData!J:J,MATCH(I3044,FamilyPlateData!H:H,0))</f>
        <v>B3</v>
      </c>
      <c r="M3044">
        <v>0</v>
      </c>
      <c r="N3044">
        <v>0</v>
      </c>
      <c r="O3044">
        <f>IF(_xlfn.IFNA(INDEX(ShrinkageData!H:H,MATCH(J3044,ShrinkageData!H:H,0)), 0) = 0, 0, 1)</f>
        <v>0</v>
      </c>
      <c r="P3044">
        <v>1</v>
      </c>
      <c r="Q3044">
        <f t="shared" si="151"/>
        <v>0</v>
      </c>
      <c r="R3044" s="1" t="s">
        <v>921</v>
      </c>
      <c r="S3044" s="16">
        <f t="shared" si="152"/>
        <v>0</v>
      </c>
      <c r="T3044" t="s">
        <v>920</v>
      </c>
    </row>
    <row r="3045" spans="1:20" hidden="1" x14ac:dyDescent="0.2">
      <c r="A3045" t="str">
        <f>INDEX(FamilyPlateData!$A:$A,MATCH($I3045,FamilyPlateData!$H:$H,0))</f>
        <v>F03M02</v>
      </c>
      <c r="B3045" t="str">
        <f>INDEX(FamilyPlateData!$C:$C,MATCH($I3045,FamilyPlateData!$H:$H,0))</f>
        <v>03</v>
      </c>
      <c r="C3045" t="str">
        <f>INDEX(FamilyPlateData!$D:$D,MATCH($I3045,FamilyPlateData!$H:$H,0))</f>
        <v>02</v>
      </c>
      <c r="D3045">
        <f>INDEX(FamilyPlateData!$B:$B,MATCH($I3045,FamilyPlateData!$H:$H,0))</f>
        <v>1</v>
      </c>
      <c r="E3045">
        <v>2</v>
      </c>
      <c r="F3045" s="19">
        <v>20</v>
      </c>
      <c r="G3045" t="s">
        <v>2</v>
      </c>
      <c r="H3045" s="5">
        <v>6</v>
      </c>
      <c r="I3045" t="s">
        <v>565</v>
      </c>
      <c r="J3045" s="15" t="str">
        <f t="shared" si="150"/>
        <v>2-20B-6</v>
      </c>
      <c r="K3045">
        <f>INDEX(FamilyPlateData!I:I,MATCH(I3045,FamilyPlateData!H:H,0))</f>
        <v>3</v>
      </c>
      <c r="L3045" t="str">
        <f>INDEX(FamilyPlateData!J:J,MATCH(I3045,FamilyPlateData!H:H,0))</f>
        <v>B3</v>
      </c>
      <c r="M3045">
        <v>1</v>
      </c>
      <c r="N3045">
        <v>1</v>
      </c>
      <c r="O3045">
        <f>IF(_xlfn.IFNA(INDEX(ShrinkageData!H:H,MATCH(J3045,ShrinkageData!H:H,0)), 0) = 0, 0, 1)</f>
        <v>1</v>
      </c>
      <c r="P3045">
        <v>0</v>
      </c>
      <c r="Q3045">
        <f t="shared" si="151"/>
        <v>0</v>
      </c>
      <c r="R3045" s="1">
        <v>43544</v>
      </c>
      <c r="S3045" s="16">
        <f t="shared" si="152"/>
        <v>107</v>
      </c>
    </row>
    <row r="3046" spans="1:20" hidden="1" x14ac:dyDescent="0.2">
      <c r="A3046" t="str">
        <f>INDEX(FamilyPlateData!$A:$A,MATCH($I3046,FamilyPlateData!$H:$H,0))</f>
        <v>F01M01</v>
      </c>
      <c r="B3046" t="str">
        <f>INDEX(FamilyPlateData!$C:$C,MATCH($I3046,FamilyPlateData!$H:$H,0))</f>
        <v>01</v>
      </c>
      <c r="C3046" t="str">
        <f>INDEX(FamilyPlateData!$D:$D,MATCH($I3046,FamilyPlateData!$H:$H,0))</f>
        <v>01</v>
      </c>
      <c r="D3046">
        <f>INDEX(FamilyPlateData!$B:$B,MATCH($I3046,FamilyPlateData!$H:$H,0))</f>
        <v>1</v>
      </c>
      <c r="E3046">
        <v>2</v>
      </c>
      <c r="F3046" s="19">
        <v>20</v>
      </c>
      <c r="G3046" t="s">
        <v>3</v>
      </c>
      <c r="H3046" s="5">
        <v>1</v>
      </c>
      <c r="I3046" t="s">
        <v>566</v>
      </c>
      <c r="J3046" s="15" t="str">
        <f t="shared" si="150"/>
        <v>2-20C-1</v>
      </c>
      <c r="K3046">
        <f>INDEX(FamilyPlateData!I:I,MATCH(I3046,FamilyPlateData!H:H,0))</f>
        <v>3</v>
      </c>
      <c r="L3046" t="str">
        <f>INDEX(FamilyPlateData!J:J,MATCH(I3046,FamilyPlateData!H:H,0))</f>
        <v>B2</v>
      </c>
      <c r="M3046">
        <v>0</v>
      </c>
      <c r="N3046">
        <v>0</v>
      </c>
      <c r="O3046">
        <f>IF(_xlfn.IFNA(INDEX(ShrinkageData!H:H,MATCH(J3046,ShrinkageData!H:H,0)), 0) = 0, 0, 1)</f>
        <v>0</v>
      </c>
      <c r="P3046">
        <v>0</v>
      </c>
      <c r="Q3046">
        <f t="shared" si="151"/>
        <v>0</v>
      </c>
      <c r="R3046" s="1" t="s">
        <v>921</v>
      </c>
      <c r="S3046" s="16">
        <f t="shared" si="152"/>
        <v>0</v>
      </c>
    </row>
    <row r="3047" spans="1:20" hidden="1" x14ac:dyDescent="0.2">
      <c r="A3047" t="str">
        <f>INDEX(FamilyPlateData!$A:$A,MATCH($I3047,FamilyPlateData!$H:$H,0))</f>
        <v>F01M01</v>
      </c>
      <c r="B3047" t="str">
        <f>INDEX(FamilyPlateData!$C:$C,MATCH($I3047,FamilyPlateData!$H:$H,0))</f>
        <v>01</v>
      </c>
      <c r="C3047" t="str">
        <f>INDEX(FamilyPlateData!$D:$D,MATCH($I3047,FamilyPlateData!$H:$H,0))</f>
        <v>01</v>
      </c>
      <c r="D3047">
        <f>INDEX(FamilyPlateData!$B:$B,MATCH($I3047,FamilyPlateData!$H:$H,0))</f>
        <v>1</v>
      </c>
      <c r="E3047">
        <v>2</v>
      </c>
      <c r="F3047" s="19">
        <v>20</v>
      </c>
      <c r="G3047" t="s">
        <v>3</v>
      </c>
      <c r="H3047" s="5">
        <v>2</v>
      </c>
      <c r="I3047" t="s">
        <v>566</v>
      </c>
      <c r="J3047" s="15" t="str">
        <f t="shared" si="150"/>
        <v>2-20C-2</v>
      </c>
      <c r="K3047">
        <f>INDEX(FamilyPlateData!I:I,MATCH(I3047,FamilyPlateData!H:H,0))</f>
        <v>3</v>
      </c>
      <c r="L3047" t="str">
        <f>INDEX(FamilyPlateData!J:J,MATCH(I3047,FamilyPlateData!H:H,0))</f>
        <v>B2</v>
      </c>
      <c r="M3047">
        <v>1</v>
      </c>
      <c r="N3047" s="7">
        <v>1</v>
      </c>
      <c r="O3047">
        <f>IF(_xlfn.IFNA(INDEX(ShrinkageData!H:H,MATCH(J3047,ShrinkageData!H:H,0)), 0) = 0, 0, 1)</f>
        <v>1</v>
      </c>
      <c r="P3047">
        <v>0</v>
      </c>
      <c r="Q3047">
        <f t="shared" si="151"/>
        <v>0</v>
      </c>
      <c r="R3047" s="2">
        <v>43552</v>
      </c>
      <c r="S3047" s="16">
        <f t="shared" si="152"/>
        <v>115</v>
      </c>
    </row>
    <row r="3048" spans="1:20" hidden="1" x14ac:dyDescent="0.2">
      <c r="A3048" t="str">
        <f>INDEX(FamilyPlateData!$A:$A,MATCH($I3048,FamilyPlateData!$H:$H,0))</f>
        <v>F01M01</v>
      </c>
      <c r="B3048" t="str">
        <f>INDEX(FamilyPlateData!$C:$C,MATCH($I3048,FamilyPlateData!$H:$H,0))</f>
        <v>01</v>
      </c>
      <c r="C3048" t="str">
        <f>INDEX(FamilyPlateData!$D:$D,MATCH($I3048,FamilyPlateData!$H:$H,0))</f>
        <v>01</v>
      </c>
      <c r="D3048">
        <f>INDEX(FamilyPlateData!$B:$B,MATCH($I3048,FamilyPlateData!$H:$H,0))</f>
        <v>1</v>
      </c>
      <c r="E3048">
        <v>2</v>
      </c>
      <c r="F3048" s="19">
        <v>20</v>
      </c>
      <c r="G3048" t="s">
        <v>3</v>
      </c>
      <c r="H3048" s="5">
        <v>3</v>
      </c>
      <c r="I3048" t="s">
        <v>566</v>
      </c>
      <c r="J3048" s="15" t="str">
        <f t="shared" si="150"/>
        <v>2-20C-3</v>
      </c>
      <c r="K3048">
        <f>INDEX(FamilyPlateData!I:I,MATCH(I3048,FamilyPlateData!H:H,0))</f>
        <v>3</v>
      </c>
      <c r="L3048" t="str">
        <f>INDEX(FamilyPlateData!J:J,MATCH(I3048,FamilyPlateData!H:H,0))</f>
        <v>B2</v>
      </c>
      <c r="M3048">
        <v>0</v>
      </c>
      <c r="N3048">
        <v>0</v>
      </c>
      <c r="O3048">
        <f>IF(_xlfn.IFNA(INDEX(ShrinkageData!H:H,MATCH(J3048,ShrinkageData!H:H,0)), 0) = 0, 0, 1)</f>
        <v>0</v>
      </c>
      <c r="P3048">
        <v>0</v>
      </c>
      <c r="Q3048">
        <f t="shared" si="151"/>
        <v>0</v>
      </c>
      <c r="R3048" s="1" t="s">
        <v>921</v>
      </c>
      <c r="S3048" s="16">
        <f t="shared" si="152"/>
        <v>0</v>
      </c>
    </row>
    <row r="3049" spans="1:20" hidden="1" x14ac:dyDescent="0.2">
      <c r="A3049" t="str">
        <f>INDEX(FamilyPlateData!$A:$A,MATCH($I3049,FamilyPlateData!$H:$H,0))</f>
        <v>F01M01</v>
      </c>
      <c r="B3049" t="str">
        <f>INDEX(FamilyPlateData!$C:$C,MATCH($I3049,FamilyPlateData!$H:$H,0))</f>
        <v>01</v>
      </c>
      <c r="C3049" t="str">
        <f>INDEX(FamilyPlateData!$D:$D,MATCH($I3049,FamilyPlateData!$H:$H,0))</f>
        <v>01</v>
      </c>
      <c r="D3049">
        <f>INDEX(FamilyPlateData!$B:$B,MATCH($I3049,FamilyPlateData!$H:$H,0))</f>
        <v>1</v>
      </c>
      <c r="E3049">
        <v>2</v>
      </c>
      <c r="F3049" s="19">
        <v>20</v>
      </c>
      <c r="G3049" t="s">
        <v>3</v>
      </c>
      <c r="H3049" s="5">
        <v>4</v>
      </c>
      <c r="I3049" t="s">
        <v>566</v>
      </c>
      <c r="J3049" s="15" t="str">
        <f t="shared" si="150"/>
        <v>2-20C-4</v>
      </c>
      <c r="K3049">
        <f>INDEX(FamilyPlateData!I:I,MATCH(I3049,FamilyPlateData!H:H,0))</f>
        <v>3</v>
      </c>
      <c r="L3049" t="str">
        <f>INDEX(FamilyPlateData!J:J,MATCH(I3049,FamilyPlateData!H:H,0))</f>
        <v>B2</v>
      </c>
      <c r="M3049">
        <v>0</v>
      </c>
      <c r="N3049">
        <v>1</v>
      </c>
      <c r="O3049">
        <f>IF(_xlfn.IFNA(INDEX(ShrinkageData!H:H,MATCH(J3049,ShrinkageData!H:H,0)), 0) = 0, 0, 1)</f>
        <v>0</v>
      </c>
      <c r="P3049">
        <v>1</v>
      </c>
      <c r="Q3049">
        <f t="shared" si="151"/>
        <v>0</v>
      </c>
      <c r="R3049" s="1">
        <v>43560</v>
      </c>
      <c r="S3049" s="16">
        <f t="shared" si="152"/>
        <v>123</v>
      </c>
      <c r="T3049" t="s">
        <v>920</v>
      </c>
    </row>
    <row r="3050" spans="1:20" hidden="1" x14ac:dyDescent="0.2">
      <c r="A3050" t="str">
        <f>INDEX(FamilyPlateData!$A:$A,MATCH($I3050,FamilyPlateData!$H:$H,0))</f>
        <v>F01M01</v>
      </c>
      <c r="B3050" t="str">
        <f>INDEX(FamilyPlateData!$C:$C,MATCH($I3050,FamilyPlateData!$H:$H,0))</f>
        <v>01</v>
      </c>
      <c r="C3050" t="str">
        <f>INDEX(FamilyPlateData!$D:$D,MATCH($I3050,FamilyPlateData!$H:$H,0))</f>
        <v>01</v>
      </c>
      <c r="D3050">
        <f>INDEX(FamilyPlateData!$B:$B,MATCH($I3050,FamilyPlateData!$H:$H,0))</f>
        <v>1</v>
      </c>
      <c r="E3050">
        <v>2</v>
      </c>
      <c r="F3050" s="19">
        <v>20</v>
      </c>
      <c r="G3050" t="s">
        <v>3</v>
      </c>
      <c r="H3050" s="5">
        <v>5</v>
      </c>
      <c r="I3050" t="s">
        <v>566</v>
      </c>
      <c r="J3050" s="15" t="str">
        <f t="shared" si="150"/>
        <v>2-20C-5</v>
      </c>
      <c r="K3050">
        <f>INDEX(FamilyPlateData!I:I,MATCH(I3050,FamilyPlateData!H:H,0))</f>
        <v>3</v>
      </c>
      <c r="L3050" t="str">
        <f>INDEX(FamilyPlateData!J:J,MATCH(I3050,FamilyPlateData!H:H,0))</f>
        <v>B2</v>
      </c>
      <c r="M3050">
        <v>0</v>
      </c>
      <c r="N3050">
        <v>0</v>
      </c>
      <c r="O3050">
        <f>IF(_xlfn.IFNA(INDEX(ShrinkageData!H:H,MATCH(J3050,ShrinkageData!H:H,0)), 0) = 0, 0, 1)</f>
        <v>0</v>
      </c>
      <c r="P3050">
        <v>0</v>
      </c>
      <c r="Q3050">
        <f t="shared" si="151"/>
        <v>0</v>
      </c>
      <c r="R3050" s="1" t="s">
        <v>921</v>
      </c>
      <c r="S3050" s="16">
        <f t="shared" si="152"/>
        <v>0</v>
      </c>
    </row>
    <row r="3051" spans="1:20" hidden="1" x14ac:dyDescent="0.2">
      <c r="A3051" t="str">
        <f>INDEX(FamilyPlateData!$A:$A,MATCH($I3051,FamilyPlateData!$H:$H,0))</f>
        <v>F01M01</v>
      </c>
      <c r="B3051" t="str">
        <f>INDEX(FamilyPlateData!$C:$C,MATCH($I3051,FamilyPlateData!$H:$H,0))</f>
        <v>01</v>
      </c>
      <c r="C3051" t="str">
        <f>INDEX(FamilyPlateData!$D:$D,MATCH($I3051,FamilyPlateData!$H:$H,0))</f>
        <v>01</v>
      </c>
      <c r="D3051">
        <f>INDEX(FamilyPlateData!$B:$B,MATCH($I3051,FamilyPlateData!$H:$H,0))</f>
        <v>1</v>
      </c>
      <c r="E3051">
        <v>2</v>
      </c>
      <c r="F3051" s="19">
        <v>20</v>
      </c>
      <c r="G3051" t="s">
        <v>3</v>
      </c>
      <c r="H3051" s="5">
        <v>6</v>
      </c>
      <c r="I3051" t="s">
        <v>566</v>
      </c>
      <c r="J3051" s="15" t="str">
        <f t="shared" si="150"/>
        <v>2-20C-6</v>
      </c>
      <c r="K3051">
        <f>INDEX(FamilyPlateData!I:I,MATCH(I3051,FamilyPlateData!H:H,0))</f>
        <v>3</v>
      </c>
      <c r="L3051" t="str">
        <f>INDEX(FamilyPlateData!J:J,MATCH(I3051,FamilyPlateData!H:H,0))</f>
        <v>B2</v>
      </c>
      <c r="M3051">
        <v>1</v>
      </c>
      <c r="N3051">
        <v>1</v>
      </c>
      <c r="O3051">
        <f>IF(_xlfn.IFNA(INDEX(ShrinkageData!H:H,MATCH(J3051,ShrinkageData!H:H,0)), 0) = 0, 0, 1)</f>
        <v>0</v>
      </c>
      <c r="P3051">
        <v>0</v>
      </c>
      <c r="Q3051">
        <f t="shared" si="151"/>
        <v>1</v>
      </c>
      <c r="R3051" s="1">
        <v>43544</v>
      </c>
      <c r="S3051" s="16">
        <f t="shared" si="152"/>
        <v>107</v>
      </c>
    </row>
    <row r="3052" spans="1:20" hidden="1" x14ac:dyDescent="0.2">
      <c r="A3052" t="str">
        <f>INDEX(FamilyPlateData!$A:$A,MATCH($I3052,FamilyPlateData!$H:$H,0))</f>
        <v>F01M01</v>
      </c>
      <c r="B3052" t="str">
        <f>INDEX(FamilyPlateData!$C:$C,MATCH($I3052,FamilyPlateData!$H:$H,0))</f>
        <v>01</v>
      </c>
      <c r="C3052" t="str">
        <f>INDEX(FamilyPlateData!$D:$D,MATCH($I3052,FamilyPlateData!$H:$H,0))</f>
        <v>01</v>
      </c>
      <c r="D3052">
        <f>INDEX(FamilyPlateData!$B:$B,MATCH($I3052,FamilyPlateData!$H:$H,0))</f>
        <v>1</v>
      </c>
      <c r="E3052">
        <v>2</v>
      </c>
      <c r="F3052" s="19">
        <v>20</v>
      </c>
      <c r="G3052" t="s">
        <v>4</v>
      </c>
      <c r="H3052" s="5">
        <v>1</v>
      </c>
      <c r="I3052" t="s">
        <v>567</v>
      </c>
      <c r="J3052" s="15" t="str">
        <f t="shared" si="150"/>
        <v>2-20D-1</v>
      </c>
      <c r="K3052">
        <f>INDEX(FamilyPlateData!I:I,MATCH(I3052,FamilyPlateData!H:H,0))</f>
        <v>3</v>
      </c>
      <c r="L3052" t="str">
        <f>INDEX(FamilyPlateData!J:J,MATCH(I3052,FamilyPlateData!H:H,0))</f>
        <v>B2</v>
      </c>
      <c r="M3052">
        <v>0</v>
      </c>
      <c r="N3052">
        <v>0</v>
      </c>
      <c r="O3052">
        <f>IF(_xlfn.IFNA(INDEX(ShrinkageData!H:H,MATCH(J3052,ShrinkageData!H:H,0)), 0) = 0, 0, 1)</f>
        <v>0</v>
      </c>
      <c r="P3052">
        <v>0</v>
      </c>
      <c r="Q3052">
        <f t="shared" si="151"/>
        <v>0</v>
      </c>
      <c r="R3052" s="1" t="s">
        <v>921</v>
      </c>
      <c r="S3052" s="16">
        <f t="shared" si="152"/>
        <v>0</v>
      </c>
    </row>
    <row r="3053" spans="1:20" hidden="1" x14ac:dyDescent="0.2">
      <c r="A3053" t="str">
        <f>INDEX(FamilyPlateData!$A:$A,MATCH($I3053,FamilyPlateData!$H:$H,0))</f>
        <v>F01M01</v>
      </c>
      <c r="B3053" t="str">
        <f>INDEX(FamilyPlateData!$C:$C,MATCH($I3053,FamilyPlateData!$H:$H,0))</f>
        <v>01</v>
      </c>
      <c r="C3053" t="str">
        <f>INDEX(FamilyPlateData!$D:$D,MATCH($I3053,FamilyPlateData!$H:$H,0))</f>
        <v>01</v>
      </c>
      <c r="D3053">
        <f>INDEX(FamilyPlateData!$B:$B,MATCH($I3053,FamilyPlateData!$H:$H,0))</f>
        <v>1</v>
      </c>
      <c r="E3053">
        <v>2</v>
      </c>
      <c r="F3053" s="19">
        <v>20</v>
      </c>
      <c r="G3053" t="s">
        <v>4</v>
      </c>
      <c r="H3053" s="5">
        <v>2</v>
      </c>
      <c r="I3053" t="s">
        <v>567</v>
      </c>
      <c r="J3053" s="15" t="str">
        <f t="shared" si="150"/>
        <v>2-20D-2</v>
      </c>
      <c r="K3053">
        <f>INDEX(FamilyPlateData!I:I,MATCH(I3053,FamilyPlateData!H:H,0))</f>
        <v>3</v>
      </c>
      <c r="L3053" t="str">
        <f>INDEX(FamilyPlateData!J:J,MATCH(I3053,FamilyPlateData!H:H,0))</f>
        <v>B2</v>
      </c>
      <c r="M3053">
        <v>1</v>
      </c>
      <c r="N3053" s="7">
        <v>1</v>
      </c>
      <c r="O3053">
        <f>IF(_xlfn.IFNA(INDEX(ShrinkageData!H:H,MATCH(J3053,ShrinkageData!H:H,0)), 0) = 0, 0, 1)</f>
        <v>1</v>
      </c>
      <c r="P3053">
        <v>0</v>
      </c>
      <c r="Q3053">
        <f t="shared" si="151"/>
        <v>0</v>
      </c>
      <c r="R3053" s="2">
        <v>43556</v>
      </c>
      <c r="S3053" s="16">
        <f t="shared" si="152"/>
        <v>119</v>
      </c>
    </row>
    <row r="3054" spans="1:20" hidden="1" x14ac:dyDescent="0.2">
      <c r="A3054" t="str">
        <f>INDEX(FamilyPlateData!$A:$A,MATCH($I3054,FamilyPlateData!$H:$H,0))</f>
        <v>F01M01</v>
      </c>
      <c r="B3054" t="str">
        <f>INDEX(FamilyPlateData!$C:$C,MATCH($I3054,FamilyPlateData!$H:$H,0))</f>
        <v>01</v>
      </c>
      <c r="C3054" t="str">
        <f>INDEX(FamilyPlateData!$D:$D,MATCH($I3054,FamilyPlateData!$H:$H,0))</f>
        <v>01</v>
      </c>
      <c r="D3054">
        <f>INDEX(FamilyPlateData!$B:$B,MATCH($I3054,FamilyPlateData!$H:$H,0))</f>
        <v>1</v>
      </c>
      <c r="E3054">
        <v>2</v>
      </c>
      <c r="F3054" s="19">
        <v>20</v>
      </c>
      <c r="G3054" t="s">
        <v>4</v>
      </c>
      <c r="H3054" s="5">
        <v>3</v>
      </c>
      <c r="I3054" t="s">
        <v>567</v>
      </c>
      <c r="J3054" s="15" t="str">
        <f t="shared" si="150"/>
        <v>2-20D-3</v>
      </c>
      <c r="K3054">
        <f>INDEX(FamilyPlateData!I:I,MATCH(I3054,FamilyPlateData!H:H,0))</f>
        <v>3</v>
      </c>
      <c r="L3054" t="str">
        <f>INDEX(FamilyPlateData!J:J,MATCH(I3054,FamilyPlateData!H:H,0))</f>
        <v>B2</v>
      </c>
      <c r="M3054">
        <v>1</v>
      </c>
      <c r="N3054">
        <v>1</v>
      </c>
      <c r="O3054">
        <f>IF(_xlfn.IFNA(INDEX(ShrinkageData!H:H,MATCH(J3054,ShrinkageData!H:H,0)), 0) = 0, 0, 1)</f>
        <v>1</v>
      </c>
      <c r="P3054">
        <v>0</v>
      </c>
      <c r="Q3054">
        <f t="shared" si="151"/>
        <v>0</v>
      </c>
      <c r="R3054" s="1">
        <v>43544</v>
      </c>
      <c r="S3054" s="16">
        <f t="shared" si="152"/>
        <v>107</v>
      </c>
    </row>
    <row r="3055" spans="1:20" hidden="1" x14ac:dyDescent="0.2">
      <c r="A3055" t="str">
        <f>INDEX(FamilyPlateData!$A:$A,MATCH($I3055,FamilyPlateData!$H:$H,0))</f>
        <v>F01M01</v>
      </c>
      <c r="B3055" t="str">
        <f>INDEX(FamilyPlateData!$C:$C,MATCH($I3055,FamilyPlateData!$H:$H,0))</f>
        <v>01</v>
      </c>
      <c r="C3055" t="str">
        <f>INDEX(FamilyPlateData!$D:$D,MATCH($I3055,FamilyPlateData!$H:$H,0))</f>
        <v>01</v>
      </c>
      <c r="D3055">
        <f>INDEX(FamilyPlateData!$B:$B,MATCH($I3055,FamilyPlateData!$H:$H,0))</f>
        <v>1</v>
      </c>
      <c r="E3055">
        <v>2</v>
      </c>
      <c r="F3055" s="19">
        <v>20</v>
      </c>
      <c r="G3055" t="s">
        <v>4</v>
      </c>
      <c r="H3055" s="5">
        <v>4</v>
      </c>
      <c r="I3055" t="s">
        <v>567</v>
      </c>
      <c r="J3055" s="15" t="str">
        <f t="shared" si="150"/>
        <v>2-20D-4</v>
      </c>
      <c r="K3055">
        <f>INDEX(FamilyPlateData!I:I,MATCH(I3055,FamilyPlateData!H:H,0))</f>
        <v>3</v>
      </c>
      <c r="L3055" t="str">
        <f>INDEX(FamilyPlateData!J:J,MATCH(I3055,FamilyPlateData!H:H,0))</f>
        <v>B2</v>
      </c>
      <c r="M3055">
        <v>0</v>
      </c>
      <c r="N3055">
        <v>0</v>
      </c>
      <c r="O3055">
        <f>IF(_xlfn.IFNA(INDEX(ShrinkageData!H:H,MATCH(J3055,ShrinkageData!H:H,0)), 0) = 0, 0, 1)</f>
        <v>0</v>
      </c>
      <c r="P3055">
        <v>0</v>
      </c>
      <c r="Q3055">
        <f t="shared" si="151"/>
        <v>0</v>
      </c>
      <c r="R3055" s="1" t="s">
        <v>921</v>
      </c>
      <c r="S3055" s="16">
        <f t="shared" si="152"/>
        <v>0</v>
      </c>
    </row>
    <row r="3056" spans="1:20" hidden="1" x14ac:dyDescent="0.2">
      <c r="A3056" t="str">
        <f>INDEX(FamilyPlateData!$A:$A,MATCH($I3056,FamilyPlateData!$H:$H,0))</f>
        <v>F01M01</v>
      </c>
      <c r="B3056" t="str">
        <f>INDEX(FamilyPlateData!$C:$C,MATCH($I3056,FamilyPlateData!$H:$H,0))</f>
        <v>01</v>
      </c>
      <c r="C3056" t="str">
        <f>INDEX(FamilyPlateData!$D:$D,MATCH($I3056,FamilyPlateData!$H:$H,0))</f>
        <v>01</v>
      </c>
      <c r="D3056">
        <f>INDEX(FamilyPlateData!$B:$B,MATCH($I3056,FamilyPlateData!$H:$H,0))</f>
        <v>1</v>
      </c>
      <c r="E3056">
        <v>2</v>
      </c>
      <c r="F3056" s="19">
        <v>20</v>
      </c>
      <c r="G3056" t="s">
        <v>4</v>
      </c>
      <c r="H3056" s="5">
        <v>5</v>
      </c>
      <c r="I3056" t="s">
        <v>567</v>
      </c>
      <c r="J3056" s="15" t="str">
        <f t="shared" si="150"/>
        <v>2-20D-5</v>
      </c>
      <c r="K3056">
        <f>INDEX(FamilyPlateData!I:I,MATCH(I3056,FamilyPlateData!H:H,0))</f>
        <v>3</v>
      </c>
      <c r="L3056" t="str">
        <f>INDEX(FamilyPlateData!J:J,MATCH(I3056,FamilyPlateData!H:H,0))</f>
        <v>B2</v>
      </c>
      <c r="M3056">
        <v>1</v>
      </c>
      <c r="N3056">
        <v>1</v>
      </c>
      <c r="O3056">
        <f>IF(_xlfn.IFNA(INDEX(ShrinkageData!H:H,MATCH(J3056,ShrinkageData!H:H,0)), 0) = 0, 0, 1)</f>
        <v>0</v>
      </c>
      <c r="P3056">
        <v>1</v>
      </c>
      <c r="Q3056">
        <f t="shared" si="151"/>
        <v>0</v>
      </c>
      <c r="R3056" s="1">
        <v>43560</v>
      </c>
      <c r="S3056" s="16">
        <f t="shared" si="152"/>
        <v>123</v>
      </c>
    </row>
    <row r="3057" spans="1:19" hidden="1" x14ac:dyDescent="0.2">
      <c r="A3057" t="str">
        <f>INDEX(FamilyPlateData!$A:$A,MATCH($I3057,FamilyPlateData!$H:$H,0))</f>
        <v>F01M01</v>
      </c>
      <c r="B3057" t="str">
        <f>INDEX(FamilyPlateData!$C:$C,MATCH($I3057,FamilyPlateData!$H:$H,0))</f>
        <v>01</v>
      </c>
      <c r="C3057" t="str">
        <f>INDEX(FamilyPlateData!$D:$D,MATCH($I3057,FamilyPlateData!$H:$H,0))</f>
        <v>01</v>
      </c>
      <c r="D3057">
        <f>INDEX(FamilyPlateData!$B:$B,MATCH($I3057,FamilyPlateData!$H:$H,0))</f>
        <v>1</v>
      </c>
      <c r="E3057">
        <v>2</v>
      </c>
      <c r="F3057" s="19">
        <v>20</v>
      </c>
      <c r="G3057" t="s">
        <v>4</v>
      </c>
      <c r="H3057" s="5">
        <v>6</v>
      </c>
      <c r="I3057" t="s">
        <v>567</v>
      </c>
      <c r="J3057" s="15" t="str">
        <f t="shared" si="150"/>
        <v>2-20D-6</v>
      </c>
      <c r="K3057">
        <f>INDEX(FamilyPlateData!I:I,MATCH(I3057,FamilyPlateData!H:H,0))</f>
        <v>3</v>
      </c>
      <c r="L3057" t="str">
        <f>INDEX(FamilyPlateData!J:J,MATCH(I3057,FamilyPlateData!H:H,0))</f>
        <v>B2</v>
      </c>
      <c r="M3057">
        <v>0</v>
      </c>
      <c r="N3057">
        <v>0</v>
      </c>
      <c r="O3057">
        <f>IF(_xlfn.IFNA(INDEX(ShrinkageData!H:H,MATCH(J3057,ShrinkageData!H:H,0)), 0) = 0, 0, 1)</f>
        <v>0</v>
      </c>
      <c r="P3057">
        <v>0</v>
      </c>
      <c r="Q3057">
        <f t="shared" si="151"/>
        <v>0</v>
      </c>
      <c r="R3057" s="1" t="s">
        <v>921</v>
      </c>
      <c r="S3057" s="16">
        <f t="shared" si="152"/>
        <v>0</v>
      </c>
    </row>
    <row r="3058" spans="1:19" hidden="1" x14ac:dyDescent="0.2">
      <c r="A3058" t="str">
        <f>INDEX(FamilyPlateData!$A:$A,MATCH($I3058,FamilyPlateData!$H:$H,0))</f>
        <v>F10M16</v>
      </c>
      <c r="B3058" t="str">
        <f>INDEX(FamilyPlateData!$C:$C,MATCH($I3058,FamilyPlateData!$H:$H,0))</f>
        <v>10</v>
      </c>
      <c r="C3058" t="str">
        <f>INDEX(FamilyPlateData!$D:$D,MATCH($I3058,FamilyPlateData!$H:$H,0))</f>
        <v>16</v>
      </c>
      <c r="D3058">
        <f>INDEX(FamilyPlateData!$B:$B,MATCH($I3058,FamilyPlateData!$H:$H,0))</f>
        <v>4</v>
      </c>
      <c r="E3058">
        <v>2</v>
      </c>
      <c r="F3058" s="19">
        <v>21</v>
      </c>
      <c r="G3058" t="s">
        <v>1</v>
      </c>
      <c r="H3058" s="5">
        <v>1</v>
      </c>
      <c r="I3058" t="s">
        <v>568</v>
      </c>
      <c r="J3058" s="15" t="str">
        <f t="shared" si="150"/>
        <v>2-21A-1</v>
      </c>
      <c r="K3058">
        <f>INDEX(FamilyPlateData!I:I,MATCH(I3058,FamilyPlateData!H:H,0))</f>
        <v>2</v>
      </c>
      <c r="L3058" t="str">
        <f>INDEX(FamilyPlateData!J:J,MATCH(I3058,FamilyPlateData!H:H,0))</f>
        <v>B2</v>
      </c>
      <c r="M3058">
        <v>0</v>
      </c>
      <c r="N3058">
        <v>0</v>
      </c>
      <c r="O3058">
        <f>IF(_xlfn.IFNA(INDEX(ShrinkageData!H:H,MATCH(J3058,ShrinkageData!H:H,0)), 0) = 0, 0, 1)</f>
        <v>0</v>
      </c>
      <c r="P3058">
        <v>0</v>
      </c>
      <c r="Q3058">
        <f t="shared" si="151"/>
        <v>0</v>
      </c>
      <c r="R3058" s="1" t="s">
        <v>921</v>
      </c>
      <c r="S3058" s="16">
        <f t="shared" si="152"/>
        <v>0</v>
      </c>
    </row>
    <row r="3059" spans="1:19" hidden="1" x14ac:dyDescent="0.2">
      <c r="A3059" t="str">
        <f>INDEX(FamilyPlateData!$A:$A,MATCH($I3059,FamilyPlateData!$H:$H,0))</f>
        <v>F10M16</v>
      </c>
      <c r="B3059" t="str">
        <f>INDEX(FamilyPlateData!$C:$C,MATCH($I3059,FamilyPlateData!$H:$H,0))</f>
        <v>10</v>
      </c>
      <c r="C3059" t="str">
        <f>INDEX(FamilyPlateData!$D:$D,MATCH($I3059,FamilyPlateData!$H:$H,0))</f>
        <v>16</v>
      </c>
      <c r="D3059">
        <f>INDEX(FamilyPlateData!$B:$B,MATCH($I3059,FamilyPlateData!$H:$H,0))</f>
        <v>4</v>
      </c>
      <c r="E3059">
        <v>2</v>
      </c>
      <c r="F3059" s="19">
        <v>21</v>
      </c>
      <c r="G3059" t="s">
        <v>1</v>
      </c>
      <c r="H3059" s="5">
        <v>2</v>
      </c>
      <c r="I3059" t="s">
        <v>568</v>
      </c>
      <c r="J3059" s="15" t="str">
        <f t="shared" si="150"/>
        <v>2-21A-2</v>
      </c>
      <c r="K3059">
        <f>INDEX(FamilyPlateData!I:I,MATCH(I3059,FamilyPlateData!H:H,0))</f>
        <v>2</v>
      </c>
      <c r="L3059" t="str">
        <f>INDEX(FamilyPlateData!J:J,MATCH(I3059,FamilyPlateData!H:H,0))</f>
        <v>B2</v>
      </c>
      <c r="M3059">
        <v>1</v>
      </c>
      <c r="N3059" s="7">
        <v>1</v>
      </c>
      <c r="O3059">
        <f>IF(_xlfn.IFNA(INDEX(ShrinkageData!H:H,MATCH(J3059,ShrinkageData!H:H,0)), 0) = 0, 0, 1)</f>
        <v>0</v>
      </c>
      <c r="P3059">
        <v>0</v>
      </c>
      <c r="Q3059">
        <f t="shared" si="151"/>
        <v>1</v>
      </c>
      <c r="R3059" s="2">
        <v>43552</v>
      </c>
      <c r="S3059" s="16">
        <f t="shared" si="152"/>
        <v>115</v>
      </c>
    </row>
    <row r="3060" spans="1:19" hidden="1" x14ac:dyDescent="0.2">
      <c r="A3060" t="str">
        <f>INDEX(FamilyPlateData!$A:$A,MATCH($I3060,FamilyPlateData!$H:$H,0))</f>
        <v>F10M16</v>
      </c>
      <c r="B3060" t="str">
        <f>INDEX(FamilyPlateData!$C:$C,MATCH($I3060,FamilyPlateData!$H:$H,0))</f>
        <v>10</v>
      </c>
      <c r="C3060" t="str">
        <f>INDEX(FamilyPlateData!$D:$D,MATCH($I3060,FamilyPlateData!$H:$H,0))</f>
        <v>16</v>
      </c>
      <c r="D3060">
        <f>INDEX(FamilyPlateData!$B:$B,MATCH($I3060,FamilyPlateData!$H:$H,0))</f>
        <v>4</v>
      </c>
      <c r="E3060">
        <v>2</v>
      </c>
      <c r="F3060" s="19">
        <v>21</v>
      </c>
      <c r="G3060" t="s">
        <v>1</v>
      </c>
      <c r="H3060" s="5">
        <v>3</v>
      </c>
      <c r="I3060" t="s">
        <v>568</v>
      </c>
      <c r="J3060" s="15" t="str">
        <f t="shared" si="150"/>
        <v>2-21A-3</v>
      </c>
      <c r="K3060">
        <f>INDEX(FamilyPlateData!I:I,MATCH(I3060,FamilyPlateData!H:H,0))</f>
        <v>2</v>
      </c>
      <c r="L3060" t="str">
        <f>INDEX(FamilyPlateData!J:J,MATCH(I3060,FamilyPlateData!H:H,0))</f>
        <v>B2</v>
      </c>
      <c r="M3060">
        <v>1</v>
      </c>
      <c r="N3060" s="7">
        <v>1</v>
      </c>
      <c r="O3060">
        <f>IF(_xlfn.IFNA(INDEX(ShrinkageData!H:H,MATCH(J3060,ShrinkageData!H:H,0)), 0) = 0, 0, 1)</f>
        <v>0</v>
      </c>
      <c r="P3060">
        <v>0</v>
      </c>
      <c r="Q3060">
        <f t="shared" si="151"/>
        <v>1</v>
      </c>
      <c r="R3060" s="2">
        <v>43552</v>
      </c>
      <c r="S3060" s="16">
        <f t="shared" si="152"/>
        <v>115</v>
      </c>
    </row>
    <row r="3061" spans="1:19" hidden="1" x14ac:dyDescent="0.2">
      <c r="A3061" t="str">
        <f>INDEX(FamilyPlateData!$A:$A,MATCH($I3061,FamilyPlateData!$H:$H,0))</f>
        <v>F10M16</v>
      </c>
      <c r="B3061" t="str">
        <f>INDEX(FamilyPlateData!$C:$C,MATCH($I3061,FamilyPlateData!$H:$H,0))</f>
        <v>10</v>
      </c>
      <c r="C3061" t="str">
        <f>INDEX(FamilyPlateData!$D:$D,MATCH($I3061,FamilyPlateData!$H:$H,0))</f>
        <v>16</v>
      </c>
      <c r="D3061">
        <f>INDEX(FamilyPlateData!$B:$B,MATCH($I3061,FamilyPlateData!$H:$H,0))</f>
        <v>4</v>
      </c>
      <c r="E3061">
        <v>2</v>
      </c>
      <c r="F3061" s="19">
        <v>21</v>
      </c>
      <c r="G3061" t="s">
        <v>1</v>
      </c>
      <c r="H3061" s="5">
        <v>4</v>
      </c>
      <c r="I3061" t="s">
        <v>568</v>
      </c>
      <c r="J3061" s="15" t="str">
        <f t="shared" si="150"/>
        <v>2-21A-4</v>
      </c>
      <c r="K3061">
        <f>INDEX(FamilyPlateData!I:I,MATCH(I3061,FamilyPlateData!H:H,0))</f>
        <v>2</v>
      </c>
      <c r="L3061" t="str">
        <f>INDEX(FamilyPlateData!J:J,MATCH(I3061,FamilyPlateData!H:H,0))</f>
        <v>B2</v>
      </c>
      <c r="M3061">
        <v>1</v>
      </c>
      <c r="N3061">
        <v>1</v>
      </c>
      <c r="O3061">
        <f>IF(_xlfn.IFNA(INDEX(ShrinkageData!H:H,MATCH(J3061,ShrinkageData!H:H,0)), 0) = 0, 0, 1)</f>
        <v>0</v>
      </c>
      <c r="P3061">
        <v>0</v>
      </c>
      <c r="Q3061">
        <f t="shared" si="151"/>
        <v>1</v>
      </c>
      <c r="R3061" s="1">
        <v>43558</v>
      </c>
      <c r="S3061" s="16">
        <f t="shared" si="152"/>
        <v>121</v>
      </c>
    </row>
    <row r="3062" spans="1:19" hidden="1" x14ac:dyDescent="0.2">
      <c r="A3062" t="str">
        <f>INDEX(FamilyPlateData!$A:$A,MATCH($I3062,FamilyPlateData!$H:$H,0))</f>
        <v>F10M16</v>
      </c>
      <c r="B3062" t="str">
        <f>INDEX(FamilyPlateData!$C:$C,MATCH($I3062,FamilyPlateData!$H:$H,0))</f>
        <v>10</v>
      </c>
      <c r="C3062" t="str">
        <f>INDEX(FamilyPlateData!$D:$D,MATCH($I3062,FamilyPlateData!$H:$H,0))</f>
        <v>16</v>
      </c>
      <c r="D3062">
        <f>INDEX(FamilyPlateData!$B:$B,MATCH($I3062,FamilyPlateData!$H:$H,0))</f>
        <v>4</v>
      </c>
      <c r="E3062">
        <v>2</v>
      </c>
      <c r="F3062" s="19">
        <v>21</v>
      </c>
      <c r="G3062" t="s">
        <v>1</v>
      </c>
      <c r="H3062" s="5">
        <v>5</v>
      </c>
      <c r="I3062" t="s">
        <v>568</v>
      </c>
      <c r="J3062" s="15" t="str">
        <f t="shared" si="150"/>
        <v>2-21A-5</v>
      </c>
      <c r="K3062">
        <f>INDEX(FamilyPlateData!I:I,MATCH(I3062,FamilyPlateData!H:H,0))</f>
        <v>2</v>
      </c>
      <c r="L3062" t="str">
        <f>INDEX(FamilyPlateData!J:J,MATCH(I3062,FamilyPlateData!H:H,0))</f>
        <v>B2</v>
      </c>
      <c r="M3062">
        <v>1</v>
      </c>
      <c r="N3062">
        <v>1</v>
      </c>
      <c r="O3062">
        <f>IF(_xlfn.IFNA(INDEX(ShrinkageData!H:H,MATCH(J3062,ShrinkageData!H:H,0)), 0) = 0, 0, 1)</f>
        <v>0</v>
      </c>
      <c r="P3062">
        <v>0</v>
      </c>
      <c r="Q3062">
        <f t="shared" si="151"/>
        <v>1</v>
      </c>
      <c r="R3062" s="1">
        <v>43554</v>
      </c>
      <c r="S3062" s="16">
        <f t="shared" si="152"/>
        <v>117</v>
      </c>
    </row>
    <row r="3063" spans="1:19" hidden="1" x14ac:dyDescent="0.2">
      <c r="A3063" t="str">
        <f>INDEX(FamilyPlateData!$A:$A,MATCH($I3063,FamilyPlateData!$H:$H,0))</f>
        <v>F10M16</v>
      </c>
      <c r="B3063" t="str">
        <f>INDEX(FamilyPlateData!$C:$C,MATCH($I3063,FamilyPlateData!$H:$H,0))</f>
        <v>10</v>
      </c>
      <c r="C3063" t="str">
        <f>INDEX(FamilyPlateData!$D:$D,MATCH($I3063,FamilyPlateData!$H:$H,0))</f>
        <v>16</v>
      </c>
      <c r="D3063">
        <f>INDEX(FamilyPlateData!$B:$B,MATCH($I3063,FamilyPlateData!$H:$H,0))</f>
        <v>4</v>
      </c>
      <c r="E3063">
        <v>2</v>
      </c>
      <c r="F3063" s="19">
        <v>21</v>
      </c>
      <c r="G3063" t="s">
        <v>1</v>
      </c>
      <c r="H3063" s="5">
        <v>6</v>
      </c>
      <c r="I3063" t="s">
        <v>568</v>
      </c>
      <c r="J3063" s="15" t="str">
        <f t="shared" si="150"/>
        <v>2-21A-6</v>
      </c>
      <c r="K3063">
        <f>INDEX(FamilyPlateData!I:I,MATCH(I3063,FamilyPlateData!H:H,0))</f>
        <v>2</v>
      </c>
      <c r="L3063" t="str">
        <f>INDEX(FamilyPlateData!J:J,MATCH(I3063,FamilyPlateData!H:H,0))</f>
        <v>B2</v>
      </c>
      <c r="M3063">
        <v>1</v>
      </c>
      <c r="N3063">
        <v>1</v>
      </c>
      <c r="O3063">
        <f>IF(_xlfn.IFNA(INDEX(ShrinkageData!H:H,MATCH(J3063,ShrinkageData!H:H,0)), 0) = 0, 0, 1)</f>
        <v>0</v>
      </c>
      <c r="P3063">
        <v>0</v>
      </c>
      <c r="Q3063">
        <f t="shared" si="151"/>
        <v>1</v>
      </c>
      <c r="R3063" s="1">
        <v>43550</v>
      </c>
      <c r="S3063" s="16">
        <f t="shared" si="152"/>
        <v>113</v>
      </c>
    </row>
    <row r="3064" spans="1:19" hidden="1" x14ac:dyDescent="0.2">
      <c r="A3064" t="str">
        <f>INDEX(FamilyPlateData!$A:$A,MATCH($I3064,FamilyPlateData!$H:$H,0))</f>
        <v>F10M16</v>
      </c>
      <c r="B3064" t="str">
        <f>INDEX(FamilyPlateData!$C:$C,MATCH($I3064,FamilyPlateData!$H:$H,0))</f>
        <v>10</v>
      </c>
      <c r="C3064" t="str">
        <f>INDEX(FamilyPlateData!$D:$D,MATCH($I3064,FamilyPlateData!$H:$H,0))</f>
        <v>16</v>
      </c>
      <c r="D3064">
        <f>INDEX(FamilyPlateData!$B:$B,MATCH($I3064,FamilyPlateData!$H:$H,0))</f>
        <v>4</v>
      </c>
      <c r="E3064">
        <v>2</v>
      </c>
      <c r="F3064" s="19">
        <v>21</v>
      </c>
      <c r="G3064" t="s">
        <v>2</v>
      </c>
      <c r="H3064" s="5">
        <v>1</v>
      </c>
      <c r="I3064" t="s">
        <v>569</v>
      </c>
      <c r="J3064" s="15" t="str">
        <f t="shared" si="150"/>
        <v>2-21B-1</v>
      </c>
      <c r="K3064">
        <f>INDEX(FamilyPlateData!I:I,MATCH(I3064,FamilyPlateData!H:H,0))</f>
        <v>2</v>
      </c>
      <c r="L3064" t="str">
        <f>INDEX(FamilyPlateData!J:J,MATCH(I3064,FamilyPlateData!H:H,0))</f>
        <v>B2</v>
      </c>
      <c r="M3064">
        <v>1</v>
      </c>
      <c r="N3064">
        <v>1</v>
      </c>
      <c r="O3064">
        <f>IF(_xlfn.IFNA(INDEX(ShrinkageData!H:H,MATCH(J3064,ShrinkageData!H:H,0)), 0) = 0, 0, 1)</f>
        <v>0</v>
      </c>
      <c r="P3064">
        <v>0</v>
      </c>
      <c r="Q3064">
        <f t="shared" si="151"/>
        <v>1</v>
      </c>
      <c r="R3064" s="1">
        <v>43554</v>
      </c>
      <c r="S3064" s="16">
        <f t="shared" si="152"/>
        <v>117</v>
      </c>
    </row>
    <row r="3065" spans="1:19" hidden="1" x14ac:dyDescent="0.2">
      <c r="A3065" t="str">
        <f>INDEX(FamilyPlateData!$A:$A,MATCH($I3065,FamilyPlateData!$H:$H,0))</f>
        <v>F10M16</v>
      </c>
      <c r="B3065" t="str">
        <f>INDEX(FamilyPlateData!$C:$C,MATCH($I3065,FamilyPlateData!$H:$H,0))</f>
        <v>10</v>
      </c>
      <c r="C3065" t="str">
        <f>INDEX(FamilyPlateData!$D:$D,MATCH($I3065,FamilyPlateData!$H:$H,0))</f>
        <v>16</v>
      </c>
      <c r="D3065">
        <f>INDEX(FamilyPlateData!$B:$B,MATCH($I3065,FamilyPlateData!$H:$H,0))</f>
        <v>4</v>
      </c>
      <c r="E3065">
        <v>2</v>
      </c>
      <c r="F3065" s="19">
        <v>21</v>
      </c>
      <c r="G3065" t="s">
        <v>2</v>
      </c>
      <c r="H3065" s="5">
        <v>2</v>
      </c>
      <c r="I3065" t="s">
        <v>569</v>
      </c>
      <c r="J3065" s="15" t="str">
        <f t="shared" si="150"/>
        <v>2-21B-2</v>
      </c>
      <c r="K3065">
        <f>INDEX(FamilyPlateData!I:I,MATCH(I3065,FamilyPlateData!H:H,0))</f>
        <v>2</v>
      </c>
      <c r="L3065" t="str">
        <f>INDEX(FamilyPlateData!J:J,MATCH(I3065,FamilyPlateData!H:H,0))</f>
        <v>B2</v>
      </c>
      <c r="M3065">
        <v>1</v>
      </c>
      <c r="N3065" s="7">
        <v>1</v>
      </c>
      <c r="O3065">
        <f>IF(_xlfn.IFNA(INDEX(ShrinkageData!H:H,MATCH(J3065,ShrinkageData!H:H,0)), 0) = 0, 0, 1)</f>
        <v>0</v>
      </c>
      <c r="P3065">
        <v>0</v>
      </c>
      <c r="Q3065">
        <f t="shared" si="151"/>
        <v>1</v>
      </c>
      <c r="R3065" s="2">
        <v>43556</v>
      </c>
      <c r="S3065" s="16">
        <f t="shared" si="152"/>
        <v>119</v>
      </c>
    </row>
    <row r="3066" spans="1:19" hidden="1" x14ac:dyDescent="0.2">
      <c r="A3066" t="str">
        <f>INDEX(FamilyPlateData!$A:$A,MATCH($I3066,FamilyPlateData!$H:$H,0))</f>
        <v>F10M16</v>
      </c>
      <c r="B3066" t="str">
        <f>INDEX(FamilyPlateData!$C:$C,MATCH($I3066,FamilyPlateData!$H:$H,0))</f>
        <v>10</v>
      </c>
      <c r="C3066" t="str">
        <f>INDEX(FamilyPlateData!$D:$D,MATCH($I3066,FamilyPlateData!$H:$H,0))</f>
        <v>16</v>
      </c>
      <c r="D3066">
        <f>INDEX(FamilyPlateData!$B:$B,MATCH($I3066,FamilyPlateData!$H:$H,0))</f>
        <v>4</v>
      </c>
      <c r="E3066">
        <v>2</v>
      </c>
      <c r="F3066" s="19">
        <v>21</v>
      </c>
      <c r="G3066" t="s">
        <v>2</v>
      </c>
      <c r="H3066" s="5">
        <v>3</v>
      </c>
      <c r="I3066" t="s">
        <v>569</v>
      </c>
      <c r="J3066" s="15" t="str">
        <f t="shared" si="150"/>
        <v>2-21B-3</v>
      </c>
      <c r="K3066">
        <f>INDEX(FamilyPlateData!I:I,MATCH(I3066,FamilyPlateData!H:H,0))</f>
        <v>2</v>
      </c>
      <c r="L3066" t="str">
        <f>INDEX(FamilyPlateData!J:J,MATCH(I3066,FamilyPlateData!H:H,0))</f>
        <v>B2</v>
      </c>
      <c r="M3066">
        <v>0</v>
      </c>
      <c r="N3066">
        <v>0</v>
      </c>
      <c r="O3066">
        <f>IF(_xlfn.IFNA(INDEX(ShrinkageData!H:H,MATCH(J3066,ShrinkageData!H:H,0)), 0) = 0, 0, 1)</f>
        <v>0</v>
      </c>
      <c r="P3066">
        <v>0</v>
      </c>
      <c r="Q3066">
        <f t="shared" si="151"/>
        <v>0</v>
      </c>
      <c r="R3066" s="1" t="s">
        <v>921</v>
      </c>
      <c r="S3066" s="16">
        <f t="shared" si="152"/>
        <v>0</v>
      </c>
    </row>
    <row r="3067" spans="1:19" hidden="1" x14ac:dyDescent="0.2">
      <c r="A3067" t="str">
        <f>INDEX(FamilyPlateData!$A:$A,MATCH($I3067,FamilyPlateData!$H:$H,0))</f>
        <v>F10M16</v>
      </c>
      <c r="B3067" t="str">
        <f>INDEX(FamilyPlateData!$C:$C,MATCH($I3067,FamilyPlateData!$H:$H,0))</f>
        <v>10</v>
      </c>
      <c r="C3067" t="str">
        <f>INDEX(FamilyPlateData!$D:$D,MATCH($I3067,FamilyPlateData!$H:$H,0))</f>
        <v>16</v>
      </c>
      <c r="D3067">
        <f>INDEX(FamilyPlateData!$B:$B,MATCH($I3067,FamilyPlateData!$H:$H,0))</f>
        <v>4</v>
      </c>
      <c r="E3067">
        <v>2</v>
      </c>
      <c r="F3067" s="19">
        <v>21</v>
      </c>
      <c r="G3067" t="s">
        <v>2</v>
      </c>
      <c r="H3067" s="5">
        <v>4</v>
      </c>
      <c r="I3067" t="s">
        <v>569</v>
      </c>
      <c r="J3067" s="15" t="str">
        <f t="shared" si="150"/>
        <v>2-21B-4</v>
      </c>
      <c r="K3067">
        <f>INDEX(FamilyPlateData!I:I,MATCH(I3067,FamilyPlateData!H:H,0))</f>
        <v>2</v>
      </c>
      <c r="L3067" t="str">
        <f>INDEX(FamilyPlateData!J:J,MATCH(I3067,FamilyPlateData!H:H,0))</f>
        <v>B2</v>
      </c>
      <c r="M3067">
        <v>1</v>
      </c>
      <c r="N3067" s="7">
        <v>1</v>
      </c>
      <c r="O3067">
        <f>IF(_xlfn.IFNA(INDEX(ShrinkageData!H:H,MATCH(J3067,ShrinkageData!H:H,0)), 0) = 0, 0, 1)</f>
        <v>0</v>
      </c>
      <c r="P3067">
        <v>0</v>
      </c>
      <c r="Q3067">
        <f t="shared" si="151"/>
        <v>1</v>
      </c>
      <c r="R3067" s="2">
        <v>43556</v>
      </c>
      <c r="S3067" s="16">
        <f t="shared" si="152"/>
        <v>119</v>
      </c>
    </row>
    <row r="3068" spans="1:19" hidden="1" x14ac:dyDescent="0.2">
      <c r="A3068" t="str">
        <f>INDEX(FamilyPlateData!$A:$A,MATCH($I3068,FamilyPlateData!$H:$H,0))</f>
        <v>F10M16</v>
      </c>
      <c r="B3068" t="str">
        <f>INDEX(FamilyPlateData!$C:$C,MATCH($I3068,FamilyPlateData!$H:$H,0))</f>
        <v>10</v>
      </c>
      <c r="C3068" t="str">
        <f>INDEX(FamilyPlateData!$D:$D,MATCH($I3068,FamilyPlateData!$H:$H,0))</f>
        <v>16</v>
      </c>
      <c r="D3068">
        <f>INDEX(FamilyPlateData!$B:$B,MATCH($I3068,FamilyPlateData!$H:$H,0))</f>
        <v>4</v>
      </c>
      <c r="E3068">
        <v>2</v>
      </c>
      <c r="F3068" s="19">
        <v>21</v>
      </c>
      <c r="G3068" t="s">
        <v>2</v>
      </c>
      <c r="H3068" s="5">
        <v>5</v>
      </c>
      <c r="I3068" t="s">
        <v>569</v>
      </c>
      <c r="J3068" s="15" t="str">
        <f t="shared" si="150"/>
        <v>2-21B-5</v>
      </c>
      <c r="K3068">
        <f>INDEX(FamilyPlateData!I:I,MATCH(I3068,FamilyPlateData!H:H,0))</f>
        <v>2</v>
      </c>
      <c r="L3068" t="str">
        <f>INDEX(FamilyPlateData!J:J,MATCH(I3068,FamilyPlateData!H:H,0))</f>
        <v>B2</v>
      </c>
      <c r="M3068">
        <v>1</v>
      </c>
      <c r="N3068" s="7">
        <v>1</v>
      </c>
      <c r="O3068">
        <f>IF(_xlfn.IFNA(INDEX(ShrinkageData!H:H,MATCH(J3068,ShrinkageData!H:H,0)), 0) = 0, 0, 1)</f>
        <v>0</v>
      </c>
      <c r="P3068">
        <v>0</v>
      </c>
      <c r="Q3068">
        <f t="shared" si="151"/>
        <v>1</v>
      </c>
      <c r="R3068" s="2">
        <v>43552</v>
      </c>
      <c r="S3068" s="16">
        <f t="shared" si="152"/>
        <v>115</v>
      </c>
    </row>
    <row r="3069" spans="1:19" hidden="1" x14ac:dyDescent="0.2">
      <c r="A3069" t="str">
        <f>INDEX(FamilyPlateData!$A:$A,MATCH($I3069,FamilyPlateData!$H:$H,0))</f>
        <v>F10M16</v>
      </c>
      <c r="B3069" t="str">
        <f>INDEX(FamilyPlateData!$C:$C,MATCH($I3069,FamilyPlateData!$H:$H,0))</f>
        <v>10</v>
      </c>
      <c r="C3069" t="str">
        <f>INDEX(FamilyPlateData!$D:$D,MATCH($I3069,FamilyPlateData!$H:$H,0))</f>
        <v>16</v>
      </c>
      <c r="D3069">
        <f>INDEX(FamilyPlateData!$B:$B,MATCH($I3069,FamilyPlateData!$H:$H,0))</f>
        <v>4</v>
      </c>
      <c r="E3069">
        <v>2</v>
      </c>
      <c r="F3069" s="19">
        <v>21</v>
      </c>
      <c r="G3069" t="s">
        <v>2</v>
      </c>
      <c r="H3069" s="5">
        <v>6</v>
      </c>
      <c r="I3069" t="s">
        <v>569</v>
      </c>
      <c r="J3069" s="15" t="str">
        <f t="shared" si="150"/>
        <v>2-21B-6</v>
      </c>
      <c r="K3069">
        <f>INDEX(FamilyPlateData!I:I,MATCH(I3069,FamilyPlateData!H:H,0))</f>
        <v>2</v>
      </c>
      <c r="L3069" t="str">
        <f>INDEX(FamilyPlateData!J:J,MATCH(I3069,FamilyPlateData!H:H,0))</f>
        <v>B2</v>
      </c>
      <c r="M3069">
        <v>0</v>
      </c>
      <c r="N3069">
        <v>0</v>
      </c>
      <c r="O3069">
        <f>IF(_xlfn.IFNA(INDEX(ShrinkageData!H:H,MATCH(J3069,ShrinkageData!H:H,0)), 0) = 0, 0, 1)</f>
        <v>0</v>
      </c>
      <c r="P3069">
        <v>0</v>
      </c>
      <c r="Q3069">
        <f t="shared" si="151"/>
        <v>0</v>
      </c>
      <c r="R3069" s="1" t="s">
        <v>921</v>
      </c>
      <c r="S3069" s="16">
        <f t="shared" si="152"/>
        <v>0</v>
      </c>
    </row>
    <row r="3070" spans="1:19" hidden="1" x14ac:dyDescent="0.2">
      <c r="A3070" t="str">
        <f>INDEX(FamilyPlateData!$A:$A,MATCH($I3070,FamilyPlateData!$H:$H,0))</f>
        <v>F02M02</v>
      </c>
      <c r="B3070" t="str">
        <f>INDEX(FamilyPlateData!$C:$C,MATCH($I3070,FamilyPlateData!$H:$H,0))</f>
        <v>02</v>
      </c>
      <c r="C3070" t="str">
        <f>INDEX(FamilyPlateData!$D:$D,MATCH($I3070,FamilyPlateData!$H:$H,0))</f>
        <v>02</v>
      </c>
      <c r="D3070">
        <f>INDEX(FamilyPlateData!$B:$B,MATCH($I3070,FamilyPlateData!$H:$H,0))</f>
        <v>1</v>
      </c>
      <c r="E3070">
        <v>2</v>
      </c>
      <c r="F3070" s="19">
        <v>21</v>
      </c>
      <c r="G3070" t="s">
        <v>3</v>
      </c>
      <c r="H3070" s="5">
        <v>1</v>
      </c>
      <c r="I3070" t="s">
        <v>570</v>
      </c>
      <c r="J3070" s="15" t="str">
        <f t="shared" si="150"/>
        <v>2-21C-1</v>
      </c>
      <c r="K3070">
        <f>INDEX(FamilyPlateData!I:I,MATCH(I3070,FamilyPlateData!H:H,0))</f>
        <v>2</v>
      </c>
      <c r="L3070" t="str">
        <f>INDEX(FamilyPlateData!J:J,MATCH(I3070,FamilyPlateData!H:H,0))</f>
        <v>B4</v>
      </c>
      <c r="M3070">
        <v>1</v>
      </c>
      <c r="N3070">
        <v>1</v>
      </c>
      <c r="O3070">
        <f>IF(_xlfn.IFNA(INDEX(ShrinkageData!H:H,MATCH(J3070,ShrinkageData!H:H,0)), 0) = 0, 0, 1)</f>
        <v>0</v>
      </c>
      <c r="P3070">
        <v>0</v>
      </c>
      <c r="Q3070">
        <f t="shared" si="151"/>
        <v>1</v>
      </c>
      <c r="R3070" s="1">
        <v>43548</v>
      </c>
      <c r="S3070" s="16">
        <f t="shared" si="152"/>
        <v>111</v>
      </c>
    </row>
    <row r="3071" spans="1:19" hidden="1" x14ac:dyDescent="0.2">
      <c r="A3071" t="str">
        <f>INDEX(FamilyPlateData!$A:$A,MATCH($I3071,FamilyPlateData!$H:$H,0))</f>
        <v>F02M02</v>
      </c>
      <c r="B3071" t="str">
        <f>INDEX(FamilyPlateData!$C:$C,MATCH($I3071,FamilyPlateData!$H:$H,0))</f>
        <v>02</v>
      </c>
      <c r="C3071" t="str">
        <f>INDEX(FamilyPlateData!$D:$D,MATCH($I3071,FamilyPlateData!$H:$H,0))</f>
        <v>02</v>
      </c>
      <c r="D3071">
        <f>INDEX(FamilyPlateData!$B:$B,MATCH($I3071,FamilyPlateData!$H:$H,0))</f>
        <v>1</v>
      </c>
      <c r="E3071">
        <v>2</v>
      </c>
      <c r="F3071" s="19">
        <v>21</v>
      </c>
      <c r="G3071" t="s">
        <v>3</v>
      </c>
      <c r="H3071" s="5">
        <v>2</v>
      </c>
      <c r="I3071" t="s">
        <v>570</v>
      </c>
      <c r="J3071" s="15" t="str">
        <f t="shared" ref="J3071:J3134" si="153">CONCATENATE(I3071,"-",H3071)</f>
        <v>2-21C-2</v>
      </c>
      <c r="K3071">
        <f>INDEX(FamilyPlateData!I:I,MATCH(I3071,FamilyPlateData!H:H,0))</f>
        <v>2</v>
      </c>
      <c r="L3071" t="str">
        <f>INDEX(FamilyPlateData!J:J,MATCH(I3071,FamilyPlateData!H:H,0))</f>
        <v>B4</v>
      </c>
      <c r="M3071">
        <v>1</v>
      </c>
      <c r="N3071">
        <v>1</v>
      </c>
      <c r="O3071">
        <f>IF(_xlfn.IFNA(INDEX(ShrinkageData!H:H,MATCH(J3071,ShrinkageData!H:H,0)), 0) = 0, 0, 1)</f>
        <v>0</v>
      </c>
      <c r="P3071">
        <v>0</v>
      </c>
      <c r="Q3071">
        <f t="shared" si="151"/>
        <v>1</v>
      </c>
      <c r="R3071" s="1">
        <v>43548</v>
      </c>
      <c r="S3071" s="16">
        <f t="shared" si="152"/>
        <v>111</v>
      </c>
    </row>
    <row r="3072" spans="1:19" hidden="1" x14ac:dyDescent="0.2">
      <c r="A3072" t="str">
        <f>INDEX(FamilyPlateData!$A:$A,MATCH($I3072,FamilyPlateData!$H:$H,0))</f>
        <v>F02M02</v>
      </c>
      <c r="B3072" t="str">
        <f>INDEX(FamilyPlateData!$C:$C,MATCH($I3072,FamilyPlateData!$H:$H,0))</f>
        <v>02</v>
      </c>
      <c r="C3072" t="str">
        <f>INDEX(FamilyPlateData!$D:$D,MATCH($I3072,FamilyPlateData!$H:$H,0))</f>
        <v>02</v>
      </c>
      <c r="D3072">
        <f>INDEX(FamilyPlateData!$B:$B,MATCH($I3072,FamilyPlateData!$H:$H,0))</f>
        <v>1</v>
      </c>
      <c r="E3072">
        <v>2</v>
      </c>
      <c r="F3072" s="19">
        <v>21</v>
      </c>
      <c r="G3072" t="s">
        <v>3</v>
      </c>
      <c r="H3072" s="5">
        <v>3</v>
      </c>
      <c r="I3072" t="s">
        <v>570</v>
      </c>
      <c r="J3072" s="15" t="str">
        <f t="shared" si="153"/>
        <v>2-21C-3</v>
      </c>
      <c r="K3072">
        <f>INDEX(FamilyPlateData!I:I,MATCH(I3072,FamilyPlateData!H:H,0))</f>
        <v>2</v>
      </c>
      <c r="L3072" t="str">
        <f>INDEX(FamilyPlateData!J:J,MATCH(I3072,FamilyPlateData!H:H,0))</f>
        <v>B4</v>
      </c>
      <c r="M3072">
        <v>1</v>
      </c>
      <c r="N3072">
        <v>1</v>
      </c>
      <c r="O3072">
        <f>IF(_xlfn.IFNA(INDEX(ShrinkageData!H:H,MATCH(J3072,ShrinkageData!H:H,0)), 0) = 0, 0, 1)</f>
        <v>1</v>
      </c>
      <c r="P3072">
        <v>0</v>
      </c>
      <c r="Q3072">
        <f t="shared" si="151"/>
        <v>0</v>
      </c>
      <c r="R3072" s="1">
        <v>43542</v>
      </c>
      <c r="S3072" s="16">
        <f t="shared" si="152"/>
        <v>105</v>
      </c>
    </row>
    <row r="3073" spans="1:19" hidden="1" x14ac:dyDescent="0.2">
      <c r="A3073" t="str">
        <f>INDEX(FamilyPlateData!$A:$A,MATCH($I3073,FamilyPlateData!$H:$H,0))</f>
        <v>F02M02</v>
      </c>
      <c r="B3073" t="str">
        <f>INDEX(FamilyPlateData!$C:$C,MATCH($I3073,FamilyPlateData!$H:$H,0))</f>
        <v>02</v>
      </c>
      <c r="C3073" t="str">
        <f>INDEX(FamilyPlateData!$D:$D,MATCH($I3073,FamilyPlateData!$H:$H,0))</f>
        <v>02</v>
      </c>
      <c r="D3073">
        <f>INDEX(FamilyPlateData!$B:$B,MATCH($I3073,FamilyPlateData!$H:$H,0))</f>
        <v>1</v>
      </c>
      <c r="E3073">
        <v>2</v>
      </c>
      <c r="F3073" s="19">
        <v>21</v>
      </c>
      <c r="G3073" t="s">
        <v>3</v>
      </c>
      <c r="H3073" s="5">
        <v>4</v>
      </c>
      <c r="I3073" t="s">
        <v>570</v>
      </c>
      <c r="J3073" s="15" t="str">
        <f t="shared" si="153"/>
        <v>2-21C-4</v>
      </c>
      <c r="K3073">
        <f>INDEX(FamilyPlateData!I:I,MATCH(I3073,FamilyPlateData!H:H,0))</f>
        <v>2</v>
      </c>
      <c r="L3073" t="str">
        <f>INDEX(FamilyPlateData!J:J,MATCH(I3073,FamilyPlateData!H:H,0))</f>
        <v>B4</v>
      </c>
      <c r="M3073">
        <v>1</v>
      </c>
      <c r="N3073">
        <v>1</v>
      </c>
      <c r="O3073">
        <f>IF(_xlfn.IFNA(INDEX(ShrinkageData!H:H,MATCH(J3073,ShrinkageData!H:H,0)), 0) = 0, 0, 1)</f>
        <v>0</v>
      </c>
      <c r="P3073">
        <v>0</v>
      </c>
      <c r="Q3073">
        <f t="shared" si="151"/>
        <v>1</v>
      </c>
      <c r="R3073" s="1">
        <v>43548</v>
      </c>
      <c r="S3073" s="16">
        <f t="shared" si="152"/>
        <v>111</v>
      </c>
    </row>
    <row r="3074" spans="1:19" hidden="1" x14ac:dyDescent="0.2">
      <c r="A3074" t="str">
        <f>INDEX(FamilyPlateData!$A:$A,MATCH($I3074,FamilyPlateData!$H:$H,0))</f>
        <v>F02M02</v>
      </c>
      <c r="B3074" t="str">
        <f>INDEX(FamilyPlateData!$C:$C,MATCH($I3074,FamilyPlateData!$H:$H,0))</f>
        <v>02</v>
      </c>
      <c r="C3074" t="str">
        <f>INDEX(FamilyPlateData!$D:$D,MATCH($I3074,FamilyPlateData!$H:$H,0))</f>
        <v>02</v>
      </c>
      <c r="D3074">
        <f>INDEX(FamilyPlateData!$B:$B,MATCH($I3074,FamilyPlateData!$H:$H,0))</f>
        <v>1</v>
      </c>
      <c r="E3074">
        <v>2</v>
      </c>
      <c r="F3074" s="19">
        <v>21</v>
      </c>
      <c r="G3074" t="s">
        <v>3</v>
      </c>
      <c r="H3074" s="5">
        <v>5</v>
      </c>
      <c r="I3074" t="s">
        <v>570</v>
      </c>
      <c r="J3074" s="15" t="str">
        <f t="shared" si="153"/>
        <v>2-21C-5</v>
      </c>
      <c r="K3074">
        <f>INDEX(FamilyPlateData!I:I,MATCH(I3074,FamilyPlateData!H:H,0))</f>
        <v>2</v>
      </c>
      <c r="L3074" t="str">
        <f>INDEX(FamilyPlateData!J:J,MATCH(I3074,FamilyPlateData!H:H,0))</f>
        <v>B4</v>
      </c>
      <c r="M3074">
        <v>1</v>
      </c>
      <c r="N3074">
        <v>1</v>
      </c>
      <c r="O3074">
        <f>IF(_xlfn.IFNA(INDEX(ShrinkageData!H:H,MATCH(J3074,ShrinkageData!H:H,0)), 0) = 0, 0, 1)</f>
        <v>0</v>
      </c>
      <c r="P3074">
        <v>0</v>
      </c>
      <c r="Q3074">
        <f t="shared" si="151"/>
        <v>1</v>
      </c>
      <c r="R3074" s="1">
        <v>43548</v>
      </c>
      <c r="S3074" s="16">
        <f t="shared" si="152"/>
        <v>111</v>
      </c>
    </row>
    <row r="3075" spans="1:19" hidden="1" x14ac:dyDescent="0.2">
      <c r="A3075" t="str">
        <f>INDEX(FamilyPlateData!$A:$A,MATCH($I3075,FamilyPlateData!$H:$H,0))</f>
        <v>F02M02</v>
      </c>
      <c r="B3075" t="str">
        <f>INDEX(FamilyPlateData!$C:$C,MATCH($I3075,FamilyPlateData!$H:$H,0))</f>
        <v>02</v>
      </c>
      <c r="C3075" t="str">
        <f>INDEX(FamilyPlateData!$D:$D,MATCH($I3075,FamilyPlateData!$H:$H,0))</f>
        <v>02</v>
      </c>
      <c r="D3075">
        <f>INDEX(FamilyPlateData!$B:$B,MATCH($I3075,FamilyPlateData!$H:$H,0))</f>
        <v>1</v>
      </c>
      <c r="E3075">
        <v>2</v>
      </c>
      <c r="F3075" s="19">
        <v>21</v>
      </c>
      <c r="G3075" t="s">
        <v>3</v>
      </c>
      <c r="H3075" s="5">
        <v>6</v>
      </c>
      <c r="I3075" t="s">
        <v>570</v>
      </c>
      <c r="J3075" s="15" t="str">
        <f t="shared" si="153"/>
        <v>2-21C-6</v>
      </c>
      <c r="K3075">
        <f>INDEX(FamilyPlateData!I:I,MATCH(I3075,FamilyPlateData!H:H,0))</f>
        <v>2</v>
      </c>
      <c r="L3075" t="str">
        <f>INDEX(FamilyPlateData!J:J,MATCH(I3075,FamilyPlateData!H:H,0))</f>
        <v>B4</v>
      </c>
      <c r="M3075">
        <v>0</v>
      </c>
      <c r="N3075">
        <v>0</v>
      </c>
      <c r="O3075">
        <f>IF(_xlfn.IFNA(INDEX(ShrinkageData!H:H,MATCH(J3075,ShrinkageData!H:H,0)), 0) = 0, 0, 1)</f>
        <v>0</v>
      </c>
      <c r="P3075">
        <v>0</v>
      </c>
      <c r="Q3075">
        <f t="shared" ref="Q3075:Q3138" si="154">IF(AND(M3075=1,N3075=1,O3075=0,P3075=0),1,0)</f>
        <v>0</v>
      </c>
      <c r="R3075" s="1" t="s">
        <v>921</v>
      </c>
      <c r="S3075" s="16">
        <f t="shared" ref="S3075:S3138" si="155">IF(AND(R3075 &lt;&gt; "", R3075 &lt;&gt; "n/a"), R3075-DATE(2018,12,3), 0)</f>
        <v>0</v>
      </c>
    </row>
    <row r="3076" spans="1:19" hidden="1" x14ac:dyDescent="0.2">
      <c r="A3076" t="str">
        <f>INDEX(FamilyPlateData!$A:$A,MATCH($I3076,FamilyPlateData!$H:$H,0))</f>
        <v>F02M02</v>
      </c>
      <c r="B3076" t="str">
        <f>INDEX(FamilyPlateData!$C:$C,MATCH($I3076,FamilyPlateData!$H:$H,0))</f>
        <v>02</v>
      </c>
      <c r="C3076" t="str">
        <f>INDEX(FamilyPlateData!$D:$D,MATCH($I3076,FamilyPlateData!$H:$H,0))</f>
        <v>02</v>
      </c>
      <c r="D3076">
        <f>INDEX(FamilyPlateData!$B:$B,MATCH($I3076,FamilyPlateData!$H:$H,0))</f>
        <v>1</v>
      </c>
      <c r="E3076">
        <v>2</v>
      </c>
      <c r="F3076" s="19">
        <v>21</v>
      </c>
      <c r="G3076" t="s">
        <v>4</v>
      </c>
      <c r="H3076" s="5">
        <v>1</v>
      </c>
      <c r="I3076" t="s">
        <v>571</v>
      </c>
      <c r="J3076" s="15" t="str">
        <f t="shared" si="153"/>
        <v>2-21D-1</v>
      </c>
      <c r="K3076">
        <f>INDEX(FamilyPlateData!I:I,MATCH(I3076,FamilyPlateData!H:H,0))</f>
        <v>2</v>
      </c>
      <c r="L3076" t="str">
        <f>INDEX(FamilyPlateData!J:J,MATCH(I3076,FamilyPlateData!H:H,0))</f>
        <v>B4</v>
      </c>
      <c r="M3076">
        <v>1</v>
      </c>
      <c r="N3076" s="7">
        <v>1</v>
      </c>
      <c r="O3076">
        <f>IF(_xlfn.IFNA(INDEX(ShrinkageData!H:H,MATCH(J3076,ShrinkageData!H:H,0)), 0) = 0, 0, 1)</f>
        <v>0</v>
      </c>
      <c r="P3076">
        <v>0</v>
      </c>
      <c r="Q3076">
        <f t="shared" si="154"/>
        <v>1</v>
      </c>
      <c r="R3076" s="2">
        <v>43552</v>
      </c>
      <c r="S3076" s="16">
        <f t="shared" si="155"/>
        <v>115</v>
      </c>
    </row>
    <row r="3077" spans="1:19" hidden="1" x14ac:dyDescent="0.2">
      <c r="A3077" t="str">
        <f>INDEX(FamilyPlateData!$A:$A,MATCH($I3077,FamilyPlateData!$H:$H,0))</f>
        <v>F02M02</v>
      </c>
      <c r="B3077" t="str">
        <f>INDEX(FamilyPlateData!$C:$C,MATCH($I3077,FamilyPlateData!$H:$H,0))</f>
        <v>02</v>
      </c>
      <c r="C3077" t="str">
        <f>INDEX(FamilyPlateData!$D:$D,MATCH($I3077,FamilyPlateData!$H:$H,0))</f>
        <v>02</v>
      </c>
      <c r="D3077">
        <f>INDEX(FamilyPlateData!$B:$B,MATCH($I3077,FamilyPlateData!$H:$H,0))</f>
        <v>1</v>
      </c>
      <c r="E3077">
        <v>2</v>
      </c>
      <c r="F3077" s="19">
        <v>21</v>
      </c>
      <c r="G3077" t="s">
        <v>4</v>
      </c>
      <c r="H3077" s="5">
        <v>2</v>
      </c>
      <c r="I3077" t="s">
        <v>571</v>
      </c>
      <c r="J3077" s="15" t="str">
        <f t="shared" si="153"/>
        <v>2-21D-2</v>
      </c>
      <c r="K3077">
        <f>INDEX(FamilyPlateData!I:I,MATCH(I3077,FamilyPlateData!H:H,0))</f>
        <v>2</v>
      </c>
      <c r="L3077" t="str">
        <f>INDEX(FamilyPlateData!J:J,MATCH(I3077,FamilyPlateData!H:H,0))</f>
        <v>B4</v>
      </c>
      <c r="M3077">
        <v>0</v>
      </c>
      <c r="N3077">
        <v>0</v>
      </c>
      <c r="O3077">
        <f>IF(_xlfn.IFNA(INDEX(ShrinkageData!H:H,MATCH(J3077,ShrinkageData!H:H,0)), 0) = 0, 0, 1)</f>
        <v>0</v>
      </c>
      <c r="P3077">
        <v>0</v>
      </c>
      <c r="Q3077">
        <f t="shared" si="154"/>
        <v>0</v>
      </c>
      <c r="R3077" s="1" t="s">
        <v>921</v>
      </c>
      <c r="S3077" s="16">
        <f t="shared" si="155"/>
        <v>0</v>
      </c>
    </row>
    <row r="3078" spans="1:19" hidden="1" x14ac:dyDescent="0.2">
      <c r="A3078" t="str">
        <f>INDEX(FamilyPlateData!$A:$A,MATCH($I3078,FamilyPlateData!$H:$H,0))</f>
        <v>F02M02</v>
      </c>
      <c r="B3078" t="str">
        <f>INDEX(FamilyPlateData!$C:$C,MATCH($I3078,FamilyPlateData!$H:$H,0))</f>
        <v>02</v>
      </c>
      <c r="C3078" t="str">
        <f>INDEX(FamilyPlateData!$D:$D,MATCH($I3078,FamilyPlateData!$H:$H,0))</f>
        <v>02</v>
      </c>
      <c r="D3078">
        <f>INDEX(FamilyPlateData!$B:$B,MATCH($I3078,FamilyPlateData!$H:$H,0))</f>
        <v>1</v>
      </c>
      <c r="E3078">
        <v>2</v>
      </c>
      <c r="F3078" s="19">
        <v>21</v>
      </c>
      <c r="G3078" t="s">
        <v>4</v>
      </c>
      <c r="H3078" s="5">
        <v>3</v>
      </c>
      <c r="I3078" t="s">
        <v>571</v>
      </c>
      <c r="J3078" s="15" t="str">
        <f t="shared" si="153"/>
        <v>2-21D-3</v>
      </c>
      <c r="K3078">
        <f>INDEX(FamilyPlateData!I:I,MATCH(I3078,FamilyPlateData!H:H,0))</f>
        <v>2</v>
      </c>
      <c r="L3078" t="str">
        <f>INDEX(FamilyPlateData!J:J,MATCH(I3078,FamilyPlateData!H:H,0))</f>
        <v>B4</v>
      </c>
      <c r="M3078">
        <v>0</v>
      </c>
      <c r="N3078">
        <v>0</v>
      </c>
      <c r="O3078">
        <f>IF(_xlfn.IFNA(INDEX(ShrinkageData!H:H,MATCH(J3078,ShrinkageData!H:H,0)), 0) = 0, 0, 1)</f>
        <v>0</v>
      </c>
      <c r="P3078">
        <v>0</v>
      </c>
      <c r="Q3078">
        <f t="shared" si="154"/>
        <v>0</v>
      </c>
      <c r="R3078" s="1" t="s">
        <v>921</v>
      </c>
      <c r="S3078" s="16">
        <f t="shared" si="155"/>
        <v>0</v>
      </c>
    </row>
    <row r="3079" spans="1:19" hidden="1" x14ac:dyDescent="0.2">
      <c r="A3079" t="str">
        <f>INDEX(FamilyPlateData!$A:$A,MATCH($I3079,FamilyPlateData!$H:$H,0))</f>
        <v>F02M02</v>
      </c>
      <c r="B3079" t="str">
        <f>INDEX(FamilyPlateData!$C:$C,MATCH($I3079,FamilyPlateData!$H:$H,0))</f>
        <v>02</v>
      </c>
      <c r="C3079" t="str">
        <f>INDEX(FamilyPlateData!$D:$D,MATCH($I3079,FamilyPlateData!$H:$H,0))</f>
        <v>02</v>
      </c>
      <c r="D3079">
        <f>INDEX(FamilyPlateData!$B:$B,MATCH($I3079,FamilyPlateData!$H:$H,0))</f>
        <v>1</v>
      </c>
      <c r="E3079">
        <v>2</v>
      </c>
      <c r="F3079" s="19">
        <v>21</v>
      </c>
      <c r="G3079" t="s">
        <v>4</v>
      </c>
      <c r="H3079" s="5">
        <v>4</v>
      </c>
      <c r="I3079" t="s">
        <v>571</v>
      </c>
      <c r="J3079" s="15" t="str">
        <f t="shared" si="153"/>
        <v>2-21D-4</v>
      </c>
      <c r="K3079">
        <f>INDEX(FamilyPlateData!I:I,MATCH(I3079,FamilyPlateData!H:H,0))</f>
        <v>2</v>
      </c>
      <c r="L3079" t="str">
        <f>INDEX(FamilyPlateData!J:J,MATCH(I3079,FamilyPlateData!H:H,0))</f>
        <v>B4</v>
      </c>
      <c r="M3079">
        <v>1</v>
      </c>
      <c r="N3079">
        <v>1</v>
      </c>
      <c r="O3079">
        <f>IF(_xlfn.IFNA(INDEX(ShrinkageData!H:H,MATCH(J3079,ShrinkageData!H:H,0)), 0) = 0, 0, 1)</f>
        <v>0</v>
      </c>
      <c r="P3079">
        <v>0</v>
      </c>
      <c r="Q3079">
        <f t="shared" si="154"/>
        <v>1</v>
      </c>
      <c r="R3079" s="1">
        <v>43548</v>
      </c>
      <c r="S3079" s="16">
        <f t="shared" si="155"/>
        <v>111</v>
      </c>
    </row>
    <row r="3080" spans="1:19" hidden="1" x14ac:dyDescent="0.2">
      <c r="A3080" t="str">
        <f>INDEX(FamilyPlateData!$A:$A,MATCH($I3080,FamilyPlateData!$H:$H,0))</f>
        <v>F02M02</v>
      </c>
      <c r="B3080" t="str">
        <f>INDEX(FamilyPlateData!$C:$C,MATCH($I3080,FamilyPlateData!$H:$H,0))</f>
        <v>02</v>
      </c>
      <c r="C3080" t="str">
        <f>INDEX(FamilyPlateData!$D:$D,MATCH($I3080,FamilyPlateData!$H:$H,0))</f>
        <v>02</v>
      </c>
      <c r="D3080">
        <f>INDEX(FamilyPlateData!$B:$B,MATCH($I3080,FamilyPlateData!$H:$H,0))</f>
        <v>1</v>
      </c>
      <c r="E3080">
        <v>2</v>
      </c>
      <c r="F3080" s="19">
        <v>21</v>
      </c>
      <c r="G3080" t="s">
        <v>4</v>
      </c>
      <c r="H3080" s="5">
        <v>5</v>
      </c>
      <c r="I3080" t="s">
        <v>571</v>
      </c>
      <c r="J3080" s="15" t="str">
        <f t="shared" si="153"/>
        <v>2-21D-5</v>
      </c>
      <c r="K3080">
        <f>INDEX(FamilyPlateData!I:I,MATCH(I3080,FamilyPlateData!H:H,0))</f>
        <v>2</v>
      </c>
      <c r="L3080" t="str">
        <f>INDEX(FamilyPlateData!J:J,MATCH(I3080,FamilyPlateData!H:H,0))</f>
        <v>B4</v>
      </c>
      <c r="M3080">
        <v>0</v>
      </c>
      <c r="N3080">
        <v>0</v>
      </c>
      <c r="O3080">
        <f>IF(_xlfn.IFNA(INDEX(ShrinkageData!H:H,MATCH(J3080,ShrinkageData!H:H,0)), 0) = 0, 0, 1)</f>
        <v>0</v>
      </c>
      <c r="P3080">
        <v>0</v>
      </c>
      <c r="Q3080">
        <f t="shared" si="154"/>
        <v>0</v>
      </c>
      <c r="R3080" s="1" t="s">
        <v>921</v>
      </c>
      <c r="S3080" s="16">
        <f t="shared" si="155"/>
        <v>0</v>
      </c>
    </row>
    <row r="3081" spans="1:19" hidden="1" x14ac:dyDescent="0.2">
      <c r="A3081" t="str">
        <f>INDEX(FamilyPlateData!$A:$A,MATCH($I3081,FamilyPlateData!$H:$H,0))</f>
        <v>F02M02</v>
      </c>
      <c r="B3081" t="str">
        <f>INDEX(FamilyPlateData!$C:$C,MATCH($I3081,FamilyPlateData!$H:$H,0))</f>
        <v>02</v>
      </c>
      <c r="C3081" t="str">
        <f>INDEX(FamilyPlateData!$D:$D,MATCH($I3081,FamilyPlateData!$H:$H,0))</f>
        <v>02</v>
      </c>
      <c r="D3081">
        <f>INDEX(FamilyPlateData!$B:$B,MATCH($I3081,FamilyPlateData!$H:$H,0))</f>
        <v>1</v>
      </c>
      <c r="E3081">
        <v>2</v>
      </c>
      <c r="F3081" s="19">
        <v>21</v>
      </c>
      <c r="G3081" t="s">
        <v>4</v>
      </c>
      <c r="H3081" s="5">
        <v>6</v>
      </c>
      <c r="I3081" t="s">
        <v>571</v>
      </c>
      <c r="J3081" s="15" t="str">
        <f t="shared" si="153"/>
        <v>2-21D-6</v>
      </c>
      <c r="K3081">
        <f>INDEX(FamilyPlateData!I:I,MATCH(I3081,FamilyPlateData!H:H,0))</f>
        <v>2</v>
      </c>
      <c r="L3081" t="str">
        <f>INDEX(FamilyPlateData!J:J,MATCH(I3081,FamilyPlateData!H:H,0))</f>
        <v>B4</v>
      </c>
      <c r="M3081">
        <v>0</v>
      </c>
      <c r="N3081">
        <v>0</v>
      </c>
      <c r="O3081">
        <f>IF(_xlfn.IFNA(INDEX(ShrinkageData!H:H,MATCH(J3081,ShrinkageData!H:H,0)), 0) = 0, 0, 1)</f>
        <v>0</v>
      </c>
      <c r="P3081">
        <v>0</v>
      </c>
      <c r="Q3081">
        <f t="shared" si="154"/>
        <v>0</v>
      </c>
      <c r="R3081" s="1" t="s">
        <v>921</v>
      </c>
      <c r="S3081" s="16">
        <f t="shared" si="155"/>
        <v>0</v>
      </c>
    </row>
    <row r="3082" spans="1:19" hidden="1" x14ac:dyDescent="0.2">
      <c r="A3082" t="str">
        <f>INDEX(FamilyPlateData!$A:$A,MATCH($I3082,FamilyPlateData!$H:$H,0))</f>
        <v>F03M02</v>
      </c>
      <c r="B3082" t="str">
        <f>INDEX(FamilyPlateData!$C:$C,MATCH($I3082,FamilyPlateData!$H:$H,0))</f>
        <v>03</v>
      </c>
      <c r="C3082" t="str">
        <f>INDEX(FamilyPlateData!$D:$D,MATCH($I3082,FamilyPlateData!$H:$H,0))</f>
        <v>02</v>
      </c>
      <c r="D3082">
        <f>INDEX(FamilyPlateData!$B:$B,MATCH($I3082,FamilyPlateData!$H:$H,0))</f>
        <v>1</v>
      </c>
      <c r="E3082">
        <v>2</v>
      </c>
      <c r="F3082" s="19">
        <v>22</v>
      </c>
      <c r="G3082" t="s">
        <v>1</v>
      </c>
      <c r="H3082" s="5">
        <v>1</v>
      </c>
      <c r="I3082" t="s">
        <v>572</v>
      </c>
      <c r="J3082" s="15" t="str">
        <f t="shared" si="153"/>
        <v>2-22A-1</v>
      </c>
      <c r="K3082">
        <f>INDEX(FamilyPlateData!I:I,MATCH(I3082,FamilyPlateData!H:H,0))</f>
        <v>2</v>
      </c>
      <c r="L3082" t="str">
        <f>INDEX(FamilyPlateData!J:J,MATCH(I3082,FamilyPlateData!H:H,0))</f>
        <v>B3</v>
      </c>
      <c r="M3082">
        <v>0</v>
      </c>
      <c r="N3082">
        <v>0</v>
      </c>
      <c r="O3082">
        <f>IF(_xlfn.IFNA(INDEX(ShrinkageData!H:H,MATCH(J3082,ShrinkageData!H:H,0)), 0) = 0, 0, 1)</f>
        <v>0</v>
      </c>
      <c r="P3082">
        <v>0</v>
      </c>
      <c r="Q3082">
        <f t="shared" si="154"/>
        <v>0</v>
      </c>
      <c r="R3082" s="1" t="s">
        <v>921</v>
      </c>
      <c r="S3082" s="16">
        <f t="shared" si="155"/>
        <v>0</v>
      </c>
    </row>
    <row r="3083" spans="1:19" hidden="1" x14ac:dyDescent="0.2">
      <c r="A3083" t="str">
        <f>INDEX(FamilyPlateData!$A:$A,MATCH($I3083,FamilyPlateData!$H:$H,0))</f>
        <v>F03M02</v>
      </c>
      <c r="B3083" t="str">
        <f>INDEX(FamilyPlateData!$C:$C,MATCH($I3083,FamilyPlateData!$H:$H,0))</f>
        <v>03</v>
      </c>
      <c r="C3083" t="str">
        <f>INDEX(FamilyPlateData!$D:$D,MATCH($I3083,FamilyPlateData!$H:$H,0))</f>
        <v>02</v>
      </c>
      <c r="D3083">
        <f>INDEX(FamilyPlateData!$B:$B,MATCH($I3083,FamilyPlateData!$H:$H,0))</f>
        <v>1</v>
      </c>
      <c r="E3083">
        <v>2</v>
      </c>
      <c r="F3083" s="19">
        <v>22</v>
      </c>
      <c r="G3083" t="s">
        <v>1</v>
      </c>
      <c r="H3083" s="5">
        <v>2</v>
      </c>
      <c r="I3083" t="s">
        <v>572</v>
      </c>
      <c r="J3083" s="15" t="str">
        <f t="shared" si="153"/>
        <v>2-22A-2</v>
      </c>
      <c r="K3083">
        <f>INDEX(FamilyPlateData!I:I,MATCH(I3083,FamilyPlateData!H:H,0))</f>
        <v>2</v>
      </c>
      <c r="L3083" t="str">
        <f>INDEX(FamilyPlateData!J:J,MATCH(I3083,FamilyPlateData!H:H,0))</f>
        <v>B3</v>
      </c>
      <c r="M3083">
        <v>1</v>
      </c>
      <c r="N3083">
        <v>1</v>
      </c>
      <c r="O3083">
        <f>IF(_xlfn.IFNA(INDEX(ShrinkageData!H:H,MATCH(J3083,ShrinkageData!H:H,0)), 0) = 0, 0, 1)</f>
        <v>0</v>
      </c>
      <c r="P3083">
        <v>0</v>
      </c>
      <c r="Q3083">
        <f t="shared" si="154"/>
        <v>1</v>
      </c>
      <c r="R3083" s="1">
        <v>43548</v>
      </c>
      <c r="S3083" s="16">
        <f t="shared" si="155"/>
        <v>111</v>
      </c>
    </row>
    <row r="3084" spans="1:19" hidden="1" x14ac:dyDescent="0.2">
      <c r="A3084" t="str">
        <f>INDEX(FamilyPlateData!$A:$A,MATCH($I3084,FamilyPlateData!$H:$H,0))</f>
        <v>F03M02</v>
      </c>
      <c r="B3084" t="str">
        <f>INDEX(FamilyPlateData!$C:$C,MATCH($I3084,FamilyPlateData!$H:$H,0))</f>
        <v>03</v>
      </c>
      <c r="C3084" t="str">
        <f>INDEX(FamilyPlateData!$D:$D,MATCH($I3084,FamilyPlateData!$H:$H,0))</f>
        <v>02</v>
      </c>
      <c r="D3084">
        <f>INDEX(FamilyPlateData!$B:$B,MATCH($I3084,FamilyPlateData!$H:$H,0))</f>
        <v>1</v>
      </c>
      <c r="E3084">
        <v>2</v>
      </c>
      <c r="F3084" s="19">
        <v>22</v>
      </c>
      <c r="G3084" t="s">
        <v>1</v>
      </c>
      <c r="H3084" s="5">
        <v>3</v>
      </c>
      <c r="I3084" t="s">
        <v>572</v>
      </c>
      <c r="J3084" s="15" t="str">
        <f t="shared" si="153"/>
        <v>2-22A-3</v>
      </c>
      <c r="K3084">
        <f>INDEX(FamilyPlateData!I:I,MATCH(I3084,FamilyPlateData!H:H,0))</f>
        <v>2</v>
      </c>
      <c r="L3084" t="str">
        <f>INDEX(FamilyPlateData!J:J,MATCH(I3084,FamilyPlateData!H:H,0))</f>
        <v>B3</v>
      </c>
      <c r="M3084">
        <v>0</v>
      </c>
      <c r="N3084">
        <v>0</v>
      </c>
      <c r="O3084">
        <f>IF(_xlfn.IFNA(INDEX(ShrinkageData!H:H,MATCH(J3084,ShrinkageData!H:H,0)), 0) = 0, 0, 1)</f>
        <v>0</v>
      </c>
      <c r="P3084">
        <v>0</v>
      </c>
      <c r="Q3084">
        <f t="shared" si="154"/>
        <v>0</v>
      </c>
      <c r="R3084" s="1" t="s">
        <v>921</v>
      </c>
      <c r="S3084" s="16">
        <f t="shared" si="155"/>
        <v>0</v>
      </c>
    </row>
    <row r="3085" spans="1:19" hidden="1" x14ac:dyDescent="0.2">
      <c r="A3085" t="str">
        <f>INDEX(FamilyPlateData!$A:$A,MATCH($I3085,FamilyPlateData!$H:$H,0))</f>
        <v>F03M02</v>
      </c>
      <c r="B3085" t="str">
        <f>INDEX(FamilyPlateData!$C:$C,MATCH($I3085,FamilyPlateData!$H:$H,0))</f>
        <v>03</v>
      </c>
      <c r="C3085" t="str">
        <f>INDEX(FamilyPlateData!$D:$D,MATCH($I3085,FamilyPlateData!$H:$H,0))</f>
        <v>02</v>
      </c>
      <c r="D3085">
        <f>INDEX(FamilyPlateData!$B:$B,MATCH($I3085,FamilyPlateData!$H:$H,0))</f>
        <v>1</v>
      </c>
      <c r="E3085">
        <v>2</v>
      </c>
      <c r="F3085" s="19">
        <v>22</v>
      </c>
      <c r="G3085" t="s">
        <v>1</v>
      </c>
      <c r="H3085" s="5">
        <v>4</v>
      </c>
      <c r="I3085" t="s">
        <v>572</v>
      </c>
      <c r="J3085" s="15" t="str">
        <f t="shared" si="153"/>
        <v>2-22A-4</v>
      </c>
      <c r="K3085">
        <f>INDEX(FamilyPlateData!I:I,MATCH(I3085,FamilyPlateData!H:H,0))</f>
        <v>2</v>
      </c>
      <c r="L3085" t="str">
        <f>INDEX(FamilyPlateData!J:J,MATCH(I3085,FamilyPlateData!H:H,0))</f>
        <v>B3</v>
      </c>
      <c r="M3085">
        <v>1</v>
      </c>
      <c r="N3085">
        <v>1</v>
      </c>
      <c r="O3085">
        <f>IF(_xlfn.IFNA(INDEX(ShrinkageData!H:H,MATCH(J3085,ShrinkageData!H:H,0)), 0) = 0, 0, 1)</f>
        <v>0</v>
      </c>
      <c r="P3085">
        <v>0</v>
      </c>
      <c r="Q3085">
        <f t="shared" si="154"/>
        <v>1</v>
      </c>
      <c r="R3085" s="1">
        <v>43532</v>
      </c>
      <c r="S3085" s="16">
        <f t="shared" si="155"/>
        <v>95</v>
      </c>
    </row>
    <row r="3086" spans="1:19" hidden="1" x14ac:dyDescent="0.2">
      <c r="A3086" t="str">
        <f>INDEX(FamilyPlateData!$A:$A,MATCH($I3086,FamilyPlateData!$H:$H,0))</f>
        <v>F03M02</v>
      </c>
      <c r="B3086" t="str">
        <f>INDEX(FamilyPlateData!$C:$C,MATCH($I3086,FamilyPlateData!$H:$H,0))</f>
        <v>03</v>
      </c>
      <c r="C3086" t="str">
        <f>INDEX(FamilyPlateData!$D:$D,MATCH($I3086,FamilyPlateData!$H:$H,0))</f>
        <v>02</v>
      </c>
      <c r="D3086">
        <f>INDEX(FamilyPlateData!$B:$B,MATCH($I3086,FamilyPlateData!$H:$H,0))</f>
        <v>1</v>
      </c>
      <c r="E3086">
        <v>2</v>
      </c>
      <c r="F3086" s="19">
        <v>22</v>
      </c>
      <c r="G3086" t="s">
        <v>1</v>
      </c>
      <c r="H3086" s="5">
        <v>5</v>
      </c>
      <c r="I3086" t="s">
        <v>572</v>
      </c>
      <c r="J3086" s="15" t="str">
        <f t="shared" si="153"/>
        <v>2-22A-5</v>
      </c>
      <c r="K3086">
        <f>INDEX(FamilyPlateData!I:I,MATCH(I3086,FamilyPlateData!H:H,0))</f>
        <v>2</v>
      </c>
      <c r="L3086" t="str">
        <f>INDEX(FamilyPlateData!J:J,MATCH(I3086,FamilyPlateData!H:H,0))</f>
        <v>B3</v>
      </c>
      <c r="M3086">
        <v>0</v>
      </c>
      <c r="N3086">
        <v>0</v>
      </c>
      <c r="O3086">
        <f>IF(_xlfn.IFNA(INDEX(ShrinkageData!H:H,MATCH(J3086,ShrinkageData!H:H,0)), 0) = 0, 0, 1)</f>
        <v>0</v>
      </c>
      <c r="P3086">
        <v>0</v>
      </c>
      <c r="Q3086">
        <f t="shared" si="154"/>
        <v>0</v>
      </c>
      <c r="R3086" s="1" t="s">
        <v>921</v>
      </c>
      <c r="S3086" s="16">
        <f t="shared" si="155"/>
        <v>0</v>
      </c>
    </row>
    <row r="3087" spans="1:19" hidden="1" x14ac:dyDescent="0.2">
      <c r="A3087" t="str">
        <f>INDEX(FamilyPlateData!$A:$A,MATCH($I3087,FamilyPlateData!$H:$H,0))</f>
        <v>F03M02</v>
      </c>
      <c r="B3087" t="str">
        <f>INDEX(FamilyPlateData!$C:$C,MATCH($I3087,FamilyPlateData!$H:$H,0))</f>
        <v>03</v>
      </c>
      <c r="C3087" t="str">
        <f>INDEX(FamilyPlateData!$D:$D,MATCH($I3087,FamilyPlateData!$H:$H,0))</f>
        <v>02</v>
      </c>
      <c r="D3087">
        <f>INDEX(FamilyPlateData!$B:$B,MATCH($I3087,FamilyPlateData!$H:$H,0))</f>
        <v>1</v>
      </c>
      <c r="E3087">
        <v>2</v>
      </c>
      <c r="F3087" s="19">
        <v>22</v>
      </c>
      <c r="G3087" t="s">
        <v>1</v>
      </c>
      <c r="H3087" s="5">
        <v>6</v>
      </c>
      <c r="I3087" t="s">
        <v>572</v>
      </c>
      <c r="J3087" s="15" t="str">
        <f t="shared" si="153"/>
        <v>2-22A-6</v>
      </c>
      <c r="K3087">
        <f>INDEX(FamilyPlateData!I:I,MATCH(I3087,FamilyPlateData!H:H,0))</f>
        <v>2</v>
      </c>
      <c r="L3087" t="str">
        <f>INDEX(FamilyPlateData!J:J,MATCH(I3087,FamilyPlateData!H:H,0))</f>
        <v>B3</v>
      </c>
      <c r="M3087">
        <v>0</v>
      </c>
      <c r="N3087">
        <v>0</v>
      </c>
      <c r="O3087">
        <f>IF(_xlfn.IFNA(INDEX(ShrinkageData!H:H,MATCH(J3087,ShrinkageData!H:H,0)), 0) = 0, 0, 1)</f>
        <v>0</v>
      </c>
      <c r="P3087">
        <v>0</v>
      </c>
      <c r="Q3087">
        <f t="shared" si="154"/>
        <v>0</v>
      </c>
      <c r="R3087" s="1" t="s">
        <v>921</v>
      </c>
      <c r="S3087" s="16">
        <f t="shared" si="155"/>
        <v>0</v>
      </c>
    </row>
    <row r="3088" spans="1:19" hidden="1" x14ac:dyDescent="0.2">
      <c r="A3088" t="str">
        <f>INDEX(FamilyPlateData!$A:$A,MATCH($I3088,FamilyPlateData!$H:$H,0))</f>
        <v>F03M02</v>
      </c>
      <c r="B3088" t="str">
        <f>INDEX(FamilyPlateData!$C:$C,MATCH($I3088,FamilyPlateData!$H:$H,0))</f>
        <v>03</v>
      </c>
      <c r="C3088" t="str">
        <f>INDEX(FamilyPlateData!$D:$D,MATCH($I3088,FamilyPlateData!$H:$H,0))</f>
        <v>02</v>
      </c>
      <c r="D3088">
        <f>INDEX(FamilyPlateData!$B:$B,MATCH($I3088,FamilyPlateData!$H:$H,0))</f>
        <v>1</v>
      </c>
      <c r="E3088">
        <v>2</v>
      </c>
      <c r="F3088" s="19">
        <v>22</v>
      </c>
      <c r="G3088" t="s">
        <v>2</v>
      </c>
      <c r="H3088" s="5">
        <v>1</v>
      </c>
      <c r="I3088" t="s">
        <v>573</v>
      </c>
      <c r="J3088" s="15" t="str">
        <f t="shared" si="153"/>
        <v>2-22B-1</v>
      </c>
      <c r="K3088">
        <f>INDEX(FamilyPlateData!I:I,MATCH(I3088,FamilyPlateData!H:H,0))</f>
        <v>2</v>
      </c>
      <c r="L3088" t="str">
        <f>INDEX(FamilyPlateData!J:J,MATCH(I3088,FamilyPlateData!H:H,0))</f>
        <v>B3</v>
      </c>
      <c r="M3088">
        <v>0</v>
      </c>
      <c r="N3088">
        <v>0</v>
      </c>
      <c r="O3088">
        <f>IF(_xlfn.IFNA(INDEX(ShrinkageData!H:H,MATCH(J3088,ShrinkageData!H:H,0)), 0) = 0, 0, 1)</f>
        <v>0</v>
      </c>
      <c r="P3088">
        <v>0</v>
      </c>
      <c r="Q3088">
        <f t="shared" si="154"/>
        <v>0</v>
      </c>
      <c r="R3088" s="1" t="s">
        <v>921</v>
      </c>
      <c r="S3088" s="16">
        <f t="shared" si="155"/>
        <v>0</v>
      </c>
    </row>
    <row r="3089" spans="1:20" hidden="1" x14ac:dyDescent="0.2">
      <c r="A3089" t="str">
        <f>INDEX(FamilyPlateData!$A:$A,MATCH($I3089,FamilyPlateData!$H:$H,0))</f>
        <v>F03M02</v>
      </c>
      <c r="B3089" t="str">
        <f>INDEX(FamilyPlateData!$C:$C,MATCH($I3089,FamilyPlateData!$H:$H,0))</f>
        <v>03</v>
      </c>
      <c r="C3089" t="str">
        <f>INDEX(FamilyPlateData!$D:$D,MATCH($I3089,FamilyPlateData!$H:$H,0))</f>
        <v>02</v>
      </c>
      <c r="D3089">
        <f>INDEX(FamilyPlateData!$B:$B,MATCH($I3089,FamilyPlateData!$H:$H,0))</f>
        <v>1</v>
      </c>
      <c r="E3089">
        <v>2</v>
      </c>
      <c r="F3089" s="19">
        <v>22</v>
      </c>
      <c r="G3089" t="s">
        <v>2</v>
      </c>
      <c r="H3089" s="5">
        <v>2</v>
      </c>
      <c r="I3089" t="s">
        <v>573</v>
      </c>
      <c r="J3089" s="15" t="str">
        <f t="shared" si="153"/>
        <v>2-22B-2</v>
      </c>
      <c r="K3089">
        <f>INDEX(FamilyPlateData!I:I,MATCH(I3089,FamilyPlateData!H:H,0))</f>
        <v>2</v>
      </c>
      <c r="L3089" t="str">
        <f>INDEX(FamilyPlateData!J:J,MATCH(I3089,FamilyPlateData!H:H,0))</f>
        <v>B3</v>
      </c>
      <c r="M3089">
        <v>0</v>
      </c>
      <c r="N3089">
        <v>0</v>
      </c>
      <c r="O3089">
        <f>IF(_xlfn.IFNA(INDEX(ShrinkageData!H:H,MATCH(J3089,ShrinkageData!H:H,0)), 0) = 0, 0, 1)</f>
        <v>0</v>
      </c>
      <c r="P3089">
        <v>0</v>
      </c>
      <c r="Q3089">
        <f t="shared" si="154"/>
        <v>0</v>
      </c>
      <c r="R3089" s="1" t="s">
        <v>921</v>
      </c>
      <c r="S3089" s="16">
        <f t="shared" si="155"/>
        <v>0</v>
      </c>
    </row>
    <row r="3090" spans="1:20" hidden="1" x14ac:dyDescent="0.2">
      <c r="A3090" t="str">
        <f>INDEX(FamilyPlateData!$A:$A,MATCH($I3090,FamilyPlateData!$H:$H,0))</f>
        <v>F03M02</v>
      </c>
      <c r="B3090" t="str">
        <f>INDEX(FamilyPlateData!$C:$C,MATCH($I3090,FamilyPlateData!$H:$H,0))</f>
        <v>03</v>
      </c>
      <c r="C3090" t="str">
        <f>INDEX(FamilyPlateData!$D:$D,MATCH($I3090,FamilyPlateData!$H:$H,0))</f>
        <v>02</v>
      </c>
      <c r="D3090">
        <f>INDEX(FamilyPlateData!$B:$B,MATCH($I3090,FamilyPlateData!$H:$H,0))</f>
        <v>1</v>
      </c>
      <c r="E3090">
        <v>2</v>
      </c>
      <c r="F3090" s="19">
        <v>22</v>
      </c>
      <c r="G3090" t="s">
        <v>2</v>
      </c>
      <c r="H3090" s="5">
        <v>3</v>
      </c>
      <c r="I3090" t="s">
        <v>573</v>
      </c>
      <c r="J3090" s="15" t="str">
        <f t="shared" si="153"/>
        <v>2-22B-3</v>
      </c>
      <c r="K3090">
        <f>INDEX(FamilyPlateData!I:I,MATCH(I3090,FamilyPlateData!H:H,0))</f>
        <v>2</v>
      </c>
      <c r="L3090" t="str">
        <f>INDEX(FamilyPlateData!J:J,MATCH(I3090,FamilyPlateData!H:H,0))</f>
        <v>B3</v>
      </c>
      <c r="M3090">
        <v>0</v>
      </c>
      <c r="N3090">
        <v>0</v>
      </c>
      <c r="O3090">
        <f>IF(_xlfn.IFNA(INDEX(ShrinkageData!H:H,MATCH(J3090,ShrinkageData!H:H,0)), 0) = 0, 0, 1)</f>
        <v>0</v>
      </c>
      <c r="P3090">
        <v>0</v>
      </c>
      <c r="Q3090">
        <f t="shared" si="154"/>
        <v>0</v>
      </c>
      <c r="R3090" s="1" t="s">
        <v>921</v>
      </c>
      <c r="S3090" s="16">
        <f t="shared" si="155"/>
        <v>0</v>
      </c>
    </row>
    <row r="3091" spans="1:20" hidden="1" x14ac:dyDescent="0.2">
      <c r="A3091" t="str">
        <f>INDEX(FamilyPlateData!$A:$A,MATCH($I3091,FamilyPlateData!$H:$H,0))</f>
        <v>F03M02</v>
      </c>
      <c r="B3091" t="str">
        <f>INDEX(FamilyPlateData!$C:$C,MATCH($I3091,FamilyPlateData!$H:$H,0))</f>
        <v>03</v>
      </c>
      <c r="C3091" t="str">
        <f>INDEX(FamilyPlateData!$D:$D,MATCH($I3091,FamilyPlateData!$H:$H,0))</f>
        <v>02</v>
      </c>
      <c r="D3091">
        <f>INDEX(FamilyPlateData!$B:$B,MATCH($I3091,FamilyPlateData!$H:$H,0))</f>
        <v>1</v>
      </c>
      <c r="E3091">
        <v>2</v>
      </c>
      <c r="F3091" s="19">
        <v>22</v>
      </c>
      <c r="G3091" t="s">
        <v>2</v>
      </c>
      <c r="H3091" s="5">
        <v>4</v>
      </c>
      <c r="I3091" t="s">
        <v>573</v>
      </c>
      <c r="J3091" s="15" t="str">
        <f t="shared" si="153"/>
        <v>2-22B-4</v>
      </c>
      <c r="K3091">
        <f>INDEX(FamilyPlateData!I:I,MATCH(I3091,FamilyPlateData!H:H,0))</f>
        <v>2</v>
      </c>
      <c r="L3091" t="str">
        <f>INDEX(FamilyPlateData!J:J,MATCH(I3091,FamilyPlateData!H:H,0))</f>
        <v>B3</v>
      </c>
      <c r="M3091">
        <v>0</v>
      </c>
      <c r="N3091">
        <v>0</v>
      </c>
      <c r="O3091">
        <f>IF(_xlfn.IFNA(INDEX(ShrinkageData!H:H,MATCH(J3091,ShrinkageData!H:H,0)), 0) = 0, 0, 1)</f>
        <v>0</v>
      </c>
      <c r="P3091">
        <v>1</v>
      </c>
      <c r="Q3091">
        <f t="shared" si="154"/>
        <v>0</v>
      </c>
      <c r="R3091" s="1" t="s">
        <v>921</v>
      </c>
      <c r="S3091" s="16">
        <f t="shared" si="155"/>
        <v>0</v>
      </c>
      <c r="T3091" t="s">
        <v>920</v>
      </c>
    </row>
    <row r="3092" spans="1:20" hidden="1" x14ac:dyDescent="0.2">
      <c r="A3092" t="str">
        <f>INDEX(FamilyPlateData!$A:$A,MATCH($I3092,FamilyPlateData!$H:$H,0))</f>
        <v>F03M02</v>
      </c>
      <c r="B3092" t="str">
        <f>INDEX(FamilyPlateData!$C:$C,MATCH($I3092,FamilyPlateData!$H:$H,0))</f>
        <v>03</v>
      </c>
      <c r="C3092" t="str">
        <f>INDEX(FamilyPlateData!$D:$D,MATCH($I3092,FamilyPlateData!$H:$H,0))</f>
        <v>02</v>
      </c>
      <c r="D3092">
        <f>INDEX(FamilyPlateData!$B:$B,MATCH($I3092,FamilyPlateData!$H:$H,0))</f>
        <v>1</v>
      </c>
      <c r="E3092">
        <v>2</v>
      </c>
      <c r="F3092" s="19">
        <v>22</v>
      </c>
      <c r="G3092" t="s">
        <v>2</v>
      </c>
      <c r="H3092" s="5">
        <v>5</v>
      </c>
      <c r="I3092" t="s">
        <v>573</v>
      </c>
      <c r="J3092" s="15" t="str">
        <f t="shared" si="153"/>
        <v>2-22B-5</v>
      </c>
      <c r="K3092">
        <f>INDEX(FamilyPlateData!I:I,MATCH(I3092,FamilyPlateData!H:H,0))</f>
        <v>2</v>
      </c>
      <c r="L3092" t="str">
        <f>INDEX(FamilyPlateData!J:J,MATCH(I3092,FamilyPlateData!H:H,0))</f>
        <v>B3</v>
      </c>
      <c r="M3092">
        <v>0</v>
      </c>
      <c r="N3092">
        <v>0</v>
      </c>
      <c r="O3092">
        <f>IF(_xlfn.IFNA(INDEX(ShrinkageData!H:H,MATCH(J3092,ShrinkageData!H:H,0)), 0) = 0, 0, 1)</f>
        <v>0</v>
      </c>
      <c r="P3092">
        <v>1</v>
      </c>
      <c r="Q3092">
        <f t="shared" si="154"/>
        <v>0</v>
      </c>
      <c r="R3092" s="1" t="s">
        <v>921</v>
      </c>
      <c r="S3092" s="16">
        <f t="shared" si="155"/>
        <v>0</v>
      </c>
      <c r="T3092" t="s">
        <v>920</v>
      </c>
    </row>
    <row r="3093" spans="1:20" hidden="1" x14ac:dyDescent="0.2">
      <c r="A3093" t="str">
        <f>INDEX(FamilyPlateData!$A:$A,MATCH($I3093,FamilyPlateData!$H:$H,0))</f>
        <v>F03M02</v>
      </c>
      <c r="B3093" t="str">
        <f>INDEX(FamilyPlateData!$C:$C,MATCH($I3093,FamilyPlateData!$H:$H,0))</f>
        <v>03</v>
      </c>
      <c r="C3093" t="str">
        <f>INDEX(FamilyPlateData!$D:$D,MATCH($I3093,FamilyPlateData!$H:$H,0))</f>
        <v>02</v>
      </c>
      <c r="D3093">
        <f>INDEX(FamilyPlateData!$B:$B,MATCH($I3093,FamilyPlateData!$H:$H,0))</f>
        <v>1</v>
      </c>
      <c r="E3093">
        <v>2</v>
      </c>
      <c r="F3093" s="19">
        <v>22</v>
      </c>
      <c r="G3093" t="s">
        <v>2</v>
      </c>
      <c r="H3093" s="5">
        <v>6</v>
      </c>
      <c r="I3093" t="s">
        <v>573</v>
      </c>
      <c r="J3093" s="15" t="str">
        <f t="shared" si="153"/>
        <v>2-22B-6</v>
      </c>
      <c r="K3093">
        <f>INDEX(FamilyPlateData!I:I,MATCH(I3093,FamilyPlateData!H:H,0))</f>
        <v>2</v>
      </c>
      <c r="L3093" t="str">
        <f>INDEX(FamilyPlateData!J:J,MATCH(I3093,FamilyPlateData!H:H,0))</f>
        <v>B3</v>
      </c>
      <c r="M3093">
        <v>0</v>
      </c>
      <c r="N3093">
        <v>0</v>
      </c>
      <c r="O3093">
        <f>IF(_xlfn.IFNA(INDEX(ShrinkageData!H:H,MATCH(J3093,ShrinkageData!H:H,0)), 0) = 0, 0, 1)</f>
        <v>0</v>
      </c>
      <c r="P3093">
        <v>0</v>
      </c>
      <c r="Q3093">
        <f t="shared" si="154"/>
        <v>0</v>
      </c>
      <c r="R3093" s="1" t="s">
        <v>921</v>
      </c>
      <c r="S3093" s="16">
        <f t="shared" si="155"/>
        <v>0</v>
      </c>
    </row>
    <row r="3094" spans="1:20" hidden="1" x14ac:dyDescent="0.2">
      <c r="A3094" t="str">
        <f>INDEX(FamilyPlateData!$A:$A,MATCH($I3094,FamilyPlateData!$H:$H,0))</f>
        <v>F01M01</v>
      </c>
      <c r="B3094" t="str">
        <f>INDEX(FamilyPlateData!$C:$C,MATCH($I3094,FamilyPlateData!$H:$H,0))</f>
        <v>01</v>
      </c>
      <c r="C3094" t="str">
        <f>INDEX(FamilyPlateData!$D:$D,MATCH($I3094,FamilyPlateData!$H:$H,0))</f>
        <v>01</v>
      </c>
      <c r="D3094">
        <f>INDEX(FamilyPlateData!$B:$B,MATCH($I3094,FamilyPlateData!$H:$H,0))</f>
        <v>1</v>
      </c>
      <c r="E3094">
        <v>2</v>
      </c>
      <c r="F3094" s="19">
        <v>22</v>
      </c>
      <c r="G3094" t="s">
        <v>3</v>
      </c>
      <c r="H3094" s="5">
        <v>1</v>
      </c>
      <c r="I3094" t="s">
        <v>574</v>
      </c>
      <c r="J3094" s="15" t="str">
        <f t="shared" si="153"/>
        <v>2-22C-1</v>
      </c>
      <c r="K3094">
        <f>INDEX(FamilyPlateData!I:I,MATCH(I3094,FamilyPlateData!H:H,0))</f>
        <v>2</v>
      </c>
      <c r="L3094" t="str">
        <f>INDEX(FamilyPlateData!J:J,MATCH(I3094,FamilyPlateData!H:H,0))</f>
        <v>B2</v>
      </c>
      <c r="M3094">
        <v>0</v>
      </c>
      <c r="N3094">
        <v>0</v>
      </c>
      <c r="O3094">
        <f>IF(_xlfn.IFNA(INDEX(ShrinkageData!H:H,MATCH(J3094,ShrinkageData!H:H,0)), 0) = 0, 0, 1)</f>
        <v>0</v>
      </c>
      <c r="P3094">
        <v>0</v>
      </c>
      <c r="Q3094">
        <f t="shared" si="154"/>
        <v>0</v>
      </c>
      <c r="R3094" s="1" t="s">
        <v>921</v>
      </c>
      <c r="S3094" s="16">
        <f t="shared" si="155"/>
        <v>0</v>
      </c>
    </row>
    <row r="3095" spans="1:20" hidden="1" x14ac:dyDescent="0.2">
      <c r="A3095" t="str">
        <f>INDEX(FamilyPlateData!$A:$A,MATCH($I3095,FamilyPlateData!$H:$H,0))</f>
        <v>F01M01</v>
      </c>
      <c r="B3095" t="str">
        <f>INDEX(FamilyPlateData!$C:$C,MATCH($I3095,FamilyPlateData!$H:$H,0))</f>
        <v>01</v>
      </c>
      <c r="C3095" t="str">
        <f>INDEX(FamilyPlateData!$D:$D,MATCH($I3095,FamilyPlateData!$H:$H,0))</f>
        <v>01</v>
      </c>
      <c r="D3095">
        <f>INDEX(FamilyPlateData!$B:$B,MATCH($I3095,FamilyPlateData!$H:$H,0))</f>
        <v>1</v>
      </c>
      <c r="E3095">
        <v>2</v>
      </c>
      <c r="F3095" s="19">
        <v>22</v>
      </c>
      <c r="G3095" t="s">
        <v>3</v>
      </c>
      <c r="H3095" s="5">
        <v>2</v>
      </c>
      <c r="I3095" t="s">
        <v>574</v>
      </c>
      <c r="J3095" s="15" t="str">
        <f t="shared" si="153"/>
        <v>2-22C-2</v>
      </c>
      <c r="K3095">
        <f>INDEX(FamilyPlateData!I:I,MATCH(I3095,FamilyPlateData!H:H,0))</f>
        <v>2</v>
      </c>
      <c r="L3095" t="str">
        <f>INDEX(FamilyPlateData!J:J,MATCH(I3095,FamilyPlateData!H:H,0))</f>
        <v>B2</v>
      </c>
      <c r="M3095">
        <v>0</v>
      </c>
      <c r="N3095">
        <v>0</v>
      </c>
      <c r="O3095">
        <f>IF(_xlfn.IFNA(INDEX(ShrinkageData!H:H,MATCH(J3095,ShrinkageData!H:H,0)), 0) = 0, 0, 1)</f>
        <v>0</v>
      </c>
      <c r="P3095">
        <v>0</v>
      </c>
      <c r="Q3095">
        <f t="shared" si="154"/>
        <v>0</v>
      </c>
      <c r="R3095" s="1" t="s">
        <v>921</v>
      </c>
      <c r="S3095" s="16">
        <f t="shared" si="155"/>
        <v>0</v>
      </c>
    </row>
    <row r="3096" spans="1:20" hidden="1" x14ac:dyDescent="0.2">
      <c r="A3096" t="str">
        <f>INDEX(FamilyPlateData!$A:$A,MATCH($I3096,FamilyPlateData!$H:$H,0))</f>
        <v>F01M01</v>
      </c>
      <c r="B3096" t="str">
        <f>INDEX(FamilyPlateData!$C:$C,MATCH($I3096,FamilyPlateData!$H:$H,0))</f>
        <v>01</v>
      </c>
      <c r="C3096" t="str">
        <f>INDEX(FamilyPlateData!$D:$D,MATCH($I3096,FamilyPlateData!$H:$H,0))</f>
        <v>01</v>
      </c>
      <c r="D3096">
        <f>INDEX(FamilyPlateData!$B:$B,MATCH($I3096,FamilyPlateData!$H:$H,0))</f>
        <v>1</v>
      </c>
      <c r="E3096">
        <v>2</v>
      </c>
      <c r="F3096" s="19">
        <v>22</v>
      </c>
      <c r="G3096" t="s">
        <v>3</v>
      </c>
      <c r="H3096" s="5">
        <v>3</v>
      </c>
      <c r="I3096" t="s">
        <v>574</v>
      </c>
      <c r="J3096" s="15" t="str">
        <f t="shared" si="153"/>
        <v>2-22C-3</v>
      </c>
      <c r="K3096">
        <f>INDEX(FamilyPlateData!I:I,MATCH(I3096,FamilyPlateData!H:H,0))</f>
        <v>2</v>
      </c>
      <c r="L3096" t="str">
        <f>INDEX(FamilyPlateData!J:J,MATCH(I3096,FamilyPlateData!H:H,0))</f>
        <v>B2</v>
      </c>
      <c r="M3096">
        <v>0</v>
      </c>
      <c r="N3096">
        <v>0</v>
      </c>
      <c r="O3096">
        <f>IF(_xlfn.IFNA(INDEX(ShrinkageData!H:H,MATCH(J3096,ShrinkageData!H:H,0)), 0) = 0, 0, 1)</f>
        <v>0</v>
      </c>
      <c r="P3096">
        <v>0</v>
      </c>
      <c r="Q3096">
        <f t="shared" si="154"/>
        <v>0</v>
      </c>
      <c r="R3096" s="1" t="s">
        <v>921</v>
      </c>
      <c r="S3096" s="16">
        <f t="shared" si="155"/>
        <v>0</v>
      </c>
    </row>
    <row r="3097" spans="1:20" hidden="1" x14ac:dyDescent="0.2">
      <c r="A3097" t="str">
        <f>INDEX(FamilyPlateData!$A:$A,MATCH($I3097,FamilyPlateData!$H:$H,0))</f>
        <v>F01M01</v>
      </c>
      <c r="B3097" t="str">
        <f>INDEX(FamilyPlateData!$C:$C,MATCH($I3097,FamilyPlateData!$H:$H,0))</f>
        <v>01</v>
      </c>
      <c r="C3097" t="str">
        <f>INDEX(FamilyPlateData!$D:$D,MATCH($I3097,FamilyPlateData!$H:$H,0))</f>
        <v>01</v>
      </c>
      <c r="D3097">
        <f>INDEX(FamilyPlateData!$B:$B,MATCH($I3097,FamilyPlateData!$H:$H,0))</f>
        <v>1</v>
      </c>
      <c r="E3097">
        <v>2</v>
      </c>
      <c r="F3097" s="19">
        <v>22</v>
      </c>
      <c r="G3097" t="s">
        <v>3</v>
      </c>
      <c r="H3097" s="5">
        <v>4</v>
      </c>
      <c r="I3097" t="s">
        <v>574</v>
      </c>
      <c r="J3097" s="15" t="str">
        <f t="shared" si="153"/>
        <v>2-22C-4</v>
      </c>
      <c r="K3097">
        <f>INDEX(FamilyPlateData!I:I,MATCH(I3097,FamilyPlateData!H:H,0))</f>
        <v>2</v>
      </c>
      <c r="L3097" t="str">
        <f>INDEX(FamilyPlateData!J:J,MATCH(I3097,FamilyPlateData!H:H,0))</f>
        <v>B2</v>
      </c>
      <c r="M3097">
        <v>0</v>
      </c>
      <c r="N3097">
        <v>0</v>
      </c>
      <c r="O3097">
        <f>IF(_xlfn.IFNA(INDEX(ShrinkageData!H:H,MATCH(J3097,ShrinkageData!H:H,0)), 0) = 0, 0, 1)</f>
        <v>0</v>
      </c>
      <c r="P3097">
        <v>0</v>
      </c>
      <c r="Q3097">
        <f t="shared" si="154"/>
        <v>0</v>
      </c>
      <c r="R3097" s="1" t="s">
        <v>921</v>
      </c>
      <c r="S3097" s="16">
        <f t="shared" si="155"/>
        <v>0</v>
      </c>
    </row>
    <row r="3098" spans="1:20" hidden="1" x14ac:dyDescent="0.2">
      <c r="A3098" t="str">
        <f>INDEX(FamilyPlateData!$A:$A,MATCH($I3098,FamilyPlateData!$H:$H,0))</f>
        <v>F01M01</v>
      </c>
      <c r="B3098" t="str">
        <f>INDEX(FamilyPlateData!$C:$C,MATCH($I3098,FamilyPlateData!$H:$H,0))</f>
        <v>01</v>
      </c>
      <c r="C3098" t="str">
        <f>INDEX(FamilyPlateData!$D:$D,MATCH($I3098,FamilyPlateData!$H:$H,0))</f>
        <v>01</v>
      </c>
      <c r="D3098">
        <f>INDEX(FamilyPlateData!$B:$B,MATCH($I3098,FamilyPlateData!$H:$H,0))</f>
        <v>1</v>
      </c>
      <c r="E3098">
        <v>2</v>
      </c>
      <c r="F3098" s="19">
        <v>22</v>
      </c>
      <c r="G3098" t="s">
        <v>3</v>
      </c>
      <c r="H3098" s="5">
        <v>5</v>
      </c>
      <c r="I3098" t="s">
        <v>574</v>
      </c>
      <c r="J3098" s="15" t="str">
        <f t="shared" si="153"/>
        <v>2-22C-5</v>
      </c>
      <c r="K3098">
        <f>INDEX(FamilyPlateData!I:I,MATCH(I3098,FamilyPlateData!H:H,0))</f>
        <v>2</v>
      </c>
      <c r="L3098" t="str">
        <f>INDEX(FamilyPlateData!J:J,MATCH(I3098,FamilyPlateData!H:H,0))</f>
        <v>B2</v>
      </c>
      <c r="M3098">
        <v>1</v>
      </c>
      <c r="N3098">
        <v>1</v>
      </c>
      <c r="O3098">
        <f>IF(_xlfn.IFNA(INDEX(ShrinkageData!H:H,MATCH(J3098,ShrinkageData!H:H,0)), 0) = 0, 0, 1)</f>
        <v>1</v>
      </c>
      <c r="P3098">
        <v>0</v>
      </c>
      <c r="Q3098">
        <f t="shared" si="154"/>
        <v>0</v>
      </c>
      <c r="R3098" s="1">
        <v>43548</v>
      </c>
      <c r="S3098" s="16">
        <f t="shared" si="155"/>
        <v>111</v>
      </c>
    </row>
    <row r="3099" spans="1:20" hidden="1" x14ac:dyDescent="0.2">
      <c r="A3099" t="str">
        <f>INDEX(FamilyPlateData!$A:$A,MATCH($I3099,FamilyPlateData!$H:$H,0))</f>
        <v>F01M01</v>
      </c>
      <c r="B3099" t="str">
        <f>INDEX(FamilyPlateData!$C:$C,MATCH($I3099,FamilyPlateData!$H:$H,0))</f>
        <v>01</v>
      </c>
      <c r="C3099" t="str">
        <f>INDEX(FamilyPlateData!$D:$D,MATCH($I3099,FamilyPlateData!$H:$H,0))</f>
        <v>01</v>
      </c>
      <c r="D3099">
        <f>INDEX(FamilyPlateData!$B:$B,MATCH($I3099,FamilyPlateData!$H:$H,0))</f>
        <v>1</v>
      </c>
      <c r="E3099">
        <v>2</v>
      </c>
      <c r="F3099" s="19">
        <v>22</v>
      </c>
      <c r="G3099" t="s">
        <v>3</v>
      </c>
      <c r="H3099" s="5">
        <v>6</v>
      </c>
      <c r="I3099" t="s">
        <v>574</v>
      </c>
      <c r="J3099" s="15" t="str">
        <f t="shared" si="153"/>
        <v>2-22C-6</v>
      </c>
      <c r="K3099">
        <f>INDEX(FamilyPlateData!I:I,MATCH(I3099,FamilyPlateData!H:H,0))</f>
        <v>2</v>
      </c>
      <c r="L3099" t="str">
        <f>INDEX(FamilyPlateData!J:J,MATCH(I3099,FamilyPlateData!H:H,0))</f>
        <v>B2</v>
      </c>
      <c r="M3099">
        <v>0</v>
      </c>
      <c r="N3099">
        <v>0</v>
      </c>
      <c r="O3099">
        <f>IF(_xlfn.IFNA(INDEX(ShrinkageData!H:H,MATCH(J3099,ShrinkageData!H:H,0)), 0) = 0, 0, 1)</f>
        <v>0</v>
      </c>
      <c r="P3099">
        <v>1</v>
      </c>
      <c r="Q3099">
        <f t="shared" si="154"/>
        <v>0</v>
      </c>
      <c r="R3099" s="1" t="s">
        <v>921</v>
      </c>
      <c r="S3099" s="16">
        <f t="shared" si="155"/>
        <v>0</v>
      </c>
      <c r="T3099" t="s">
        <v>920</v>
      </c>
    </row>
    <row r="3100" spans="1:20" hidden="1" x14ac:dyDescent="0.2">
      <c r="A3100" t="str">
        <f>INDEX(FamilyPlateData!$A:$A,MATCH($I3100,FamilyPlateData!$H:$H,0))</f>
        <v>F01M01</v>
      </c>
      <c r="B3100" t="str">
        <f>INDEX(FamilyPlateData!$C:$C,MATCH($I3100,FamilyPlateData!$H:$H,0))</f>
        <v>01</v>
      </c>
      <c r="C3100" t="str">
        <f>INDEX(FamilyPlateData!$D:$D,MATCH($I3100,FamilyPlateData!$H:$H,0))</f>
        <v>01</v>
      </c>
      <c r="D3100">
        <f>INDEX(FamilyPlateData!$B:$B,MATCH($I3100,FamilyPlateData!$H:$H,0))</f>
        <v>1</v>
      </c>
      <c r="E3100">
        <v>2</v>
      </c>
      <c r="F3100" s="19">
        <v>22</v>
      </c>
      <c r="G3100" t="s">
        <v>4</v>
      </c>
      <c r="H3100" s="5">
        <v>1</v>
      </c>
      <c r="I3100" t="s">
        <v>575</v>
      </c>
      <c r="J3100" s="15" t="str">
        <f t="shared" si="153"/>
        <v>2-22D-1</v>
      </c>
      <c r="K3100">
        <f>INDEX(FamilyPlateData!I:I,MATCH(I3100,FamilyPlateData!H:H,0))</f>
        <v>2</v>
      </c>
      <c r="L3100" t="str">
        <f>INDEX(FamilyPlateData!J:J,MATCH(I3100,FamilyPlateData!H:H,0))</f>
        <v>B2</v>
      </c>
      <c r="M3100">
        <v>0</v>
      </c>
      <c r="N3100">
        <v>0</v>
      </c>
      <c r="O3100">
        <f>IF(_xlfn.IFNA(INDEX(ShrinkageData!H:H,MATCH(J3100,ShrinkageData!H:H,0)), 0) = 0, 0, 1)</f>
        <v>0</v>
      </c>
      <c r="P3100">
        <v>0</v>
      </c>
      <c r="Q3100">
        <f t="shared" si="154"/>
        <v>0</v>
      </c>
      <c r="R3100" s="1" t="s">
        <v>921</v>
      </c>
      <c r="S3100" s="16">
        <f t="shared" si="155"/>
        <v>0</v>
      </c>
    </row>
    <row r="3101" spans="1:20" hidden="1" x14ac:dyDescent="0.2">
      <c r="A3101" t="str">
        <f>INDEX(FamilyPlateData!$A:$A,MATCH($I3101,FamilyPlateData!$H:$H,0))</f>
        <v>F01M01</v>
      </c>
      <c r="B3101" t="str">
        <f>INDEX(FamilyPlateData!$C:$C,MATCH($I3101,FamilyPlateData!$H:$H,0))</f>
        <v>01</v>
      </c>
      <c r="C3101" t="str">
        <f>INDEX(FamilyPlateData!$D:$D,MATCH($I3101,FamilyPlateData!$H:$H,0))</f>
        <v>01</v>
      </c>
      <c r="D3101">
        <f>INDEX(FamilyPlateData!$B:$B,MATCH($I3101,FamilyPlateData!$H:$H,0))</f>
        <v>1</v>
      </c>
      <c r="E3101">
        <v>2</v>
      </c>
      <c r="F3101" s="19">
        <v>22</v>
      </c>
      <c r="G3101" t="s">
        <v>4</v>
      </c>
      <c r="H3101" s="5">
        <v>2</v>
      </c>
      <c r="I3101" t="s">
        <v>575</v>
      </c>
      <c r="J3101" s="15" t="str">
        <f t="shared" si="153"/>
        <v>2-22D-2</v>
      </c>
      <c r="K3101">
        <f>INDEX(FamilyPlateData!I:I,MATCH(I3101,FamilyPlateData!H:H,0))</f>
        <v>2</v>
      </c>
      <c r="L3101" t="str">
        <f>INDEX(FamilyPlateData!J:J,MATCH(I3101,FamilyPlateData!H:H,0))</f>
        <v>B2</v>
      </c>
      <c r="M3101">
        <v>0</v>
      </c>
      <c r="N3101">
        <v>0</v>
      </c>
      <c r="O3101">
        <f>IF(_xlfn.IFNA(INDEX(ShrinkageData!H:H,MATCH(J3101,ShrinkageData!H:H,0)), 0) = 0, 0, 1)</f>
        <v>0</v>
      </c>
      <c r="P3101">
        <v>0</v>
      </c>
      <c r="Q3101">
        <f t="shared" si="154"/>
        <v>0</v>
      </c>
      <c r="R3101" s="1" t="s">
        <v>921</v>
      </c>
      <c r="S3101" s="16">
        <f t="shared" si="155"/>
        <v>0</v>
      </c>
    </row>
    <row r="3102" spans="1:20" hidden="1" x14ac:dyDescent="0.2">
      <c r="A3102" t="str">
        <f>INDEX(FamilyPlateData!$A:$A,MATCH($I3102,FamilyPlateData!$H:$H,0))</f>
        <v>F01M01</v>
      </c>
      <c r="B3102" t="str">
        <f>INDEX(FamilyPlateData!$C:$C,MATCH($I3102,FamilyPlateData!$H:$H,0))</f>
        <v>01</v>
      </c>
      <c r="C3102" t="str">
        <f>INDEX(FamilyPlateData!$D:$D,MATCH($I3102,FamilyPlateData!$H:$H,0))</f>
        <v>01</v>
      </c>
      <c r="D3102">
        <f>INDEX(FamilyPlateData!$B:$B,MATCH($I3102,FamilyPlateData!$H:$H,0))</f>
        <v>1</v>
      </c>
      <c r="E3102">
        <v>2</v>
      </c>
      <c r="F3102" s="19">
        <v>22</v>
      </c>
      <c r="G3102" t="s">
        <v>4</v>
      </c>
      <c r="H3102" s="5">
        <v>3</v>
      </c>
      <c r="I3102" t="s">
        <v>575</v>
      </c>
      <c r="J3102" s="15" t="str">
        <f t="shared" si="153"/>
        <v>2-22D-3</v>
      </c>
      <c r="K3102">
        <f>INDEX(FamilyPlateData!I:I,MATCH(I3102,FamilyPlateData!H:H,0))</f>
        <v>2</v>
      </c>
      <c r="L3102" t="str">
        <f>INDEX(FamilyPlateData!J:J,MATCH(I3102,FamilyPlateData!H:H,0))</f>
        <v>B2</v>
      </c>
      <c r="M3102">
        <v>1</v>
      </c>
      <c r="N3102">
        <v>1</v>
      </c>
      <c r="O3102">
        <f>IF(_xlfn.IFNA(INDEX(ShrinkageData!H:H,MATCH(J3102,ShrinkageData!H:H,0)), 0) = 0, 0, 1)</f>
        <v>1</v>
      </c>
      <c r="P3102">
        <v>0</v>
      </c>
      <c r="Q3102">
        <f t="shared" si="154"/>
        <v>0</v>
      </c>
      <c r="R3102" s="1">
        <v>43548</v>
      </c>
      <c r="S3102" s="16">
        <f t="shared" si="155"/>
        <v>111</v>
      </c>
    </row>
    <row r="3103" spans="1:20" hidden="1" x14ac:dyDescent="0.2">
      <c r="A3103" t="str">
        <f>INDEX(FamilyPlateData!$A:$A,MATCH($I3103,FamilyPlateData!$H:$H,0))</f>
        <v>F01M01</v>
      </c>
      <c r="B3103" t="str">
        <f>INDEX(FamilyPlateData!$C:$C,MATCH($I3103,FamilyPlateData!$H:$H,0))</f>
        <v>01</v>
      </c>
      <c r="C3103" t="str">
        <f>INDEX(FamilyPlateData!$D:$D,MATCH($I3103,FamilyPlateData!$H:$H,0))</f>
        <v>01</v>
      </c>
      <c r="D3103">
        <f>INDEX(FamilyPlateData!$B:$B,MATCH($I3103,FamilyPlateData!$H:$H,0))</f>
        <v>1</v>
      </c>
      <c r="E3103">
        <v>2</v>
      </c>
      <c r="F3103" s="19">
        <v>22</v>
      </c>
      <c r="G3103" t="s">
        <v>4</v>
      </c>
      <c r="H3103" s="5">
        <v>4</v>
      </c>
      <c r="I3103" t="s">
        <v>575</v>
      </c>
      <c r="J3103" s="15" t="str">
        <f t="shared" si="153"/>
        <v>2-22D-4</v>
      </c>
      <c r="K3103">
        <f>INDEX(FamilyPlateData!I:I,MATCH(I3103,FamilyPlateData!H:H,0))</f>
        <v>2</v>
      </c>
      <c r="L3103" t="str">
        <f>INDEX(FamilyPlateData!J:J,MATCH(I3103,FamilyPlateData!H:H,0))</f>
        <v>B2</v>
      </c>
      <c r="M3103">
        <v>0</v>
      </c>
      <c r="N3103">
        <v>0</v>
      </c>
      <c r="O3103">
        <f>IF(_xlfn.IFNA(INDEX(ShrinkageData!H:H,MATCH(J3103,ShrinkageData!H:H,0)), 0) = 0, 0, 1)</f>
        <v>0</v>
      </c>
      <c r="P3103">
        <v>0</v>
      </c>
      <c r="Q3103">
        <f t="shared" si="154"/>
        <v>0</v>
      </c>
      <c r="R3103" s="1" t="s">
        <v>921</v>
      </c>
      <c r="S3103" s="16">
        <f t="shared" si="155"/>
        <v>0</v>
      </c>
    </row>
    <row r="3104" spans="1:20" hidden="1" x14ac:dyDescent="0.2">
      <c r="A3104" t="str">
        <f>INDEX(FamilyPlateData!$A:$A,MATCH($I3104,FamilyPlateData!$H:$H,0))</f>
        <v>F01M01</v>
      </c>
      <c r="B3104" t="str">
        <f>INDEX(FamilyPlateData!$C:$C,MATCH($I3104,FamilyPlateData!$H:$H,0))</f>
        <v>01</v>
      </c>
      <c r="C3104" t="str">
        <f>INDEX(FamilyPlateData!$D:$D,MATCH($I3104,FamilyPlateData!$H:$H,0))</f>
        <v>01</v>
      </c>
      <c r="D3104">
        <f>INDEX(FamilyPlateData!$B:$B,MATCH($I3104,FamilyPlateData!$H:$H,0))</f>
        <v>1</v>
      </c>
      <c r="E3104">
        <v>2</v>
      </c>
      <c r="F3104" s="19">
        <v>22</v>
      </c>
      <c r="G3104" t="s">
        <v>4</v>
      </c>
      <c r="H3104" s="5">
        <v>5</v>
      </c>
      <c r="I3104" t="s">
        <v>575</v>
      </c>
      <c r="J3104" s="15" t="str">
        <f t="shared" si="153"/>
        <v>2-22D-5</v>
      </c>
      <c r="K3104">
        <f>INDEX(FamilyPlateData!I:I,MATCH(I3104,FamilyPlateData!H:H,0))</f>
        <v>2</v>
      </c>
      <c r="L3104" t="str">
        <f>INDEX(FamilyPlateData!J:J,MATCH(I3104,FamilyPlateData!H:H,0))</f>
        <v>B2</v>
      </c>
      <c r="M3104">
        <v>0</v>
      </c>
      <c r="N3104">
        <v>0</v>
      </c>
      <c r="O3104">
        <f>IF(_xlfn.IFNA(INDEX(ShrinkageData!H:H,MATCH(J3104,ShrinkageData!H:H,0)), 0) = 0, 0, 1)</f>
        <v>0</v>
      </c>
      <c r="P3104">
        <v>1</v>
      </c>
      <c r="Q3104">
        <f t="shared" si="154"/>
        <v>0</v>
      </c>
      <c r="R3104" s="1" t="s">
        <v>921</v>
      </c>
      <c r="S3104" s="16">
        <f t="shared" si="155"/>
        <v>0</v>
      </c>
      <c r="T3104" t="s">
        <v>945</v>
      </c>
    </row>
    <row r="3105" spans="1:19" hidden="1" x14ac:dyDescent="0.2">
      <c r="A3105" t="str">
        <f>INDEX(FamilyPlateData!$A:$A,MATCH($I3105,FamilyPlateData!$H:$H,0))</f>
        <v>F01M01</v>
      </c>
      <c r="B3105" t="str">
        <f>INDEX(FamilyPlateData!$C:$C,MATCH($I3105,FamilyPlateData!$H:$H,0))</f>
        <v>01</v>
      </c>
      <c r="C3105" t="str">
        <f>INDEX(FamilyPlateData!$D:$D,MATCH($I3105,FamilyPlateData!$H:$H,0))</f>
        <v>01</v>
      </c>
      <c r="D3105">
        <f>INDEX(FamilyPlateData!$B:$B,MATCH($I3105,FamilyPlateData!$H:$H,0))</f>
        <v>1</v>
      </c>
      <c r="E3105">
        <v>2</v>
      </c>
      <c r="F3105" s="19">
        <v>22</v>
      </c>
      <c r="G3105" t="s">
        <v>4</v>
      </c>
      <c r="H3105" s="5">
        <v>6</v>
      </c>
      <c r="I3105" t="s">
        <v>575</v>
      </c>
      <c r="J3105" s="15" t="str">
        <f t="shared" si="153"/>
        <v>2-22D-6</v>
      </c>
      <c r="K3105">
        <f>INDEX(FamilyPlateData!I:I,MATCH(I3105,FamilyPlateData!H:H,0))</f>
        <v>2</v>
      </c>
      <c r="L3105" t="str">
        <f>INDEX(FamilyPlateData!J:J,MATCH(I3105,FamilyPlateData!H:H,0))</f>
        <v>B2</v>
      </c>
      <c r="M3105">
        <v>1</v>
      </c>
      <c r="N3105">
        <v>1</v>
      </c>
      <c r="O3105">
        <f>IF(_xlfn.IFNA(INDEX(ShrinkageData!H:H,MATCH(J3105,ShrinkageData!H:H,0)), 0) = 0, 0, 1)</f>
        <v>1</v>
      </c>
      <c r="P3105">
        <v>0</v>
      </c>
      <c r="Q3105">
        <f t="shared" si="154"/>
        <v>0</v>
      </c>
      <c r="R3105" s="1">
        <v>43548</v>
      </c>
      <c r="S3105" s="16">
        <f t="shared" si="155"/>
        <v>111</v>
      </c>
    </row>
    <row r="3106" spans="1:19" hidden="1" x14ac:dyDescent="0.2">
      <c r="A3106" t="str">
        <f>INDEX(FamilyPlateData!$A:$A,MATCH($I3106,FamilyPlateData!$H:$H,0))</f>
        <v>F10M16</v>
      </c>
      <c r="B3106" t="str">
        <f>INDEX(FamilyPlateData!$C:$C,MATCH($I3106,FamilyPlateData!$H:$H,0))</f>
        <v>10</v>
      </c>
      <c r="C3106" t="str">
        <f>INDEX(FamilyPlateData!$D:$D,MATCH($I3106,FamilyPlateData!$H:$H,0))</f>
        <v>16</v>
      </c>
      <c r="D3106">
        <f>INDEX(FamilyPlateData!$B:$B,MATCH($I3106,FamilyPlateData!$H:$H,0))</f>
        <v>4</v>
      </c>
      <c r="E3106">
        <v>2</v>
      </c>
      <c r="F3106" s="19">
        <v>23</v>
      </c>
      <c r="G3106" t="s">
        <v>1</v>
      </c>
      <c r="H3106" s="5">
        <v>1</v>
      </c>
      <c r="I3106" t="s">
        <v>576</v>
      </c>
      <c r="J3106" s="15" t="str">
        <f t="shared" si="153"/>
        <v>2-23A-1</v>
      </c>
      <c r="K3106">
        <f>INDEX(FamilyPlateData!I:I,MATCH(I3106,FamilyPlateData!H:H,0))</f>
        <v>1</v>
      </c>
      <c r="L3106" t="str">
        <f>INDEX(FamilyPlateData!J:J,MATCH(I3106,FamilyPlateData!H:H,0))</f>
        <v>B2</v>
      </c>
      <c r="M3106">
        <v>1</v>
      </c>
      <c r="N3106">
        <v>1</v>
      </c>
      <c r="O3106">
        <f>IF(_xlfn.IFNA(INDEX(ShrinkageData!H:H,MATCH(J3106,ShrinkageData!H:H,0)), 0) = 0, 0, 1)</f>
        <v>0</v>
      </c>
      <c r="P3106">
        <v>0</v>
      </c>
      <c r="Q3106">
        <f t="shared" si="154"/>
        <v>1</v>
      </c>
      <c r="R3106" s="1">
        <v>43568</v>
      </c>
      <c r="S3106" s="16">
        <f t="shared" si="155"/>
        <v>131</v>
      </c>
    </row>
    <row r="3107" spans="1:19" hidden="1" x14ac:dyDescent="0.2">
      <c r="A3107" t="str">
        <f>INDEX(FamilyPlateData!$A:$A,MATCH($I3107,FamilyPlateData!$H:$H,0))</f>
        <v>F10M16</v>
      </c>
      <c r="B3107" t="str">
        <f>INDEX(FamilyPlateData!$C:$C,MATCH($I3107,FamilyPlateData!$H:$H,0))</f>
        <v>10</v>
      </c>
      <c r="C3107" t="str">
        <f>INDEX(FamilyPlateData!$D:$D,MATCH($I3107,FamilyPlateData!$H:$H,0))</f>
        <v>16</v>
      </c>
      <c r="D3107">
        <f>INDEX(FamilyPlateData!$B:$B,MATCH($I3107,FamilyPlateData!$H:$H,0))</f>
        <v>4</v>
      </c>
      <c r="E3107">
        <v>2</v>
      </c>
      <c r="F3107" s="19">
        <v>23</v>
      </c>
      <c r="G3107" t="s">
        <v>1</v>
      </c>
      <c r="H3107" s="5">
        <v>2</v>
      </c>
      <c r="I3107" t="s">
        <v>576</v>
      </c>
      <c r="J3107" s="15" t="str">
        <f t="shared" si="153"/>
        <v>2-23A-2</v>
      </c>
      <c r="K3107">
        <f>INDEX(FamilyPlateData!I:I,MATCH(I3107,FamilyPlateData!H:H,0))</f>
        <v>1</v>
      </c>
      <c r="L3107" t="str">
        <f>INDEX(FamilyPlateData!J:J,MATCH(I3107,FamilyPlateData!H:H,0))</f>
        <v>B2</v>
      </c>
      <c r="M3107">
        <v>1</v>
      </c>
      <c r="N3107" s="7">
        <v>1</v>
      </c>
      <c r="O3107">
        <f>IF(_xlfn.IFNA(INDEX(ShrinkageData!H:H,MATCH(J3107,ShrinkageData!H:H,0)), 0) = 0, 0, 1)</f>
        <v>0</v>
      </c>
      <c r="P3107">
        <v>0</v>
      </c>
      <c r="Q3107">
        <f t="shared" si="154"/>
        <v>1</v>
      </c>
      <c r="R3107" s="2">
        <v>43552</v>
      </c>
      <c r="S3107" s="16">
        <f t="shared" si="155"/>
        <v>115</v>
      </c>
    </row>
    <row r="3108" spans="1:19" hidden="1" x14ac:dyDescent="0.2">
      <c r="A3108" t="str">
        <f>INDEX(FamilyPlateData!$A:$A,MATCH($I3108,FamilyPlateData!$H:$H,0))</f>
        <v>F10M16</v>
      </c>
      <c r="B3108" t="str">
        <f>INDEX(FamilyPlateData!$C:$C,MATCH($I3108,FamilyPlateData!$H:$H,0))</f>
        <v>10</v>
      </c>
      <c r="C3108" t="str">
        <f>INDEX(FamilyPlateData!$D:$D,MATCH($I3108,FamilyPlateData!$H:$H,0))</f>
        <v>16</v>
      </c>
      <c r="D3108">
        <f>INDEX(FamilyPlateData!$B:$B,MATCH($I3108,FamilyPlateData!$H:$H,0))</f>
        <v>4</v>
      </c>
      <c r="E3108">
        <v>2</v>
      </c>
      <c r="F3108" s="19">
        <v>23</v>
      </c>
      <c r="G3108" t="s">
        <v>1</v>
      </c>
      <c r="H3108" s="5">
        <v>3</v>
      </c>
      <c r="I3108" t="s">
        <v>576</v>
      </c>
      <c r="J3108" s="15" t="str">
        <f t="shared" si="153"/>
        <v>2-23A-3</v>
      </c>
      <c r="K3108">
        <f>INDEX(FamilyPlateData!I:I,MATCH(I3108,FamilyPlateData!H:H,0))</f>
        <v>1</v>
      </c>
      <c r="L3108" t="str">
        <f>INDEX(FamilyPlateData!J:J,MATCH(I3108,FamilyPlateData!H:H,0))</f>
        <v>B2</v>
      </c>
      <c r="M3108">
        <v>1</v>
      </c>
      <c r="N3108">
        <v>1</v>
      </c>
      <c r="O3108">
        <f>IF(_xlfn.IFNA(INDEX(ShrinkageData!H:H,MATCH(J3108,ShrinkageData!H:H,0)), 0) = 0, 0, 1)</f>
        <v>0</v>
      </c>
      <c r="P3108">
        <v>0</v>
      </c>
      <c r="Q3108">
        <f t="shared" si="154"/>
        <v>1</v>
      </c>
      <c r="R3108" s="1">
        <v>43550</v>
      </c>
      <c r="S3108" s="16">
        <f t="shared" si="155"/>
        <v>113</v>
      </c>
    </row>
    <row r="3109" spans="1:19" hidden="1" x14ac:dyDescent="0.2">
      <c r="A3109" t="str">
        <f>INDEX(FamilyPlateData!$A:$A,MATCH($I3109,FamilyPlateData!$H:$H,0))</f>
        <v>F10M16</v>
      </c>
      <c r="B3109" t="str">
        <f>INDEX(FamilyPlateData!$C:$C,MATCH($I3109,FamilyPlateData!$H:$H,0))</f>
        <v>10</v>
      </c>
      <c r="C3109" t="str">
        <f>INDEX(FamilyPlateData!$D:$D,MATCH($I3109,FamilyPlateData!$H:$H,0))</f>
        <v>16</v>
      </c>
      <c r="D3109">
        <f>INDEX(FamilyPlateData!$B:$B,MATCH($I3109,FamilyPlateData!$H:$H,0))</f>
        <v>4</v>
      </c>
      <c r="E3109">
        <v>2</v>
      </c>
      <c r="F3109" s="19">
        <v>23</v>
      </c>
      <c r="G3109" t="s">
        <v>1</v>
      </c>
      <c r="H3109" s="5">
        <v>4</v>
      </c>
      <c r="I3109" t="s">
        <v>576</v>
      </c>
      <c r="J3109" s="15" t="str">
        <f t="shared" si="153"/>
        <v>2-23A-4</v>
      </c>
      <c r="K3109">
        <f>INDEX(FamilyPlateData!I:I,MATCH(I3109,FamilyPlateData!H:H,0))</f>
        <v>1</v>
      </c>
      <c r="L3109" t="str">
        <f>INDEX(FamilyPlateData!J:J,MATCH(I3109,FamilyPlateData!H:H,0))</f>
        <v>B2</v>
      </c>
      <c r="M3109">
        <v>1</v>
      </c>
      <c r="N3109">
        <v>1</v>
      </c>
      <c r="O3109">
        <f>IF(_xlfn.IFNA(INDEX(ShrinkageData!H:H,MATCH(J3109,ShrinkageData!H:H,0)), 0) = 0, 0, 1)</f>
        <v>0</v>
      </c>
      <c r="P3109">
        <v>0</v>
      </c>
      <c r="Q3109">
        <f t="shared" si="154"/>
        <v>1</v>
      </c>
      <c r="R3109" s="1">
        <v>43554</v>
      </c>
      <c r="S3109" s="16">
        <f t="shared" si="155"/>
        <v>117</v>
      </c>
    </row>
    <row r="3110" spans="1:19" hidden="1" x14ac:dyDescent="0.2">
      <c r="A3110" t="str">
        <f>INDEX(FamilyPlateData!$A:$A,MATCH($I3110,FamilyPlateData!$H:$H,0))</f>
        <v>F10M16</v>
      </c>
      <c r="B3110" t="str">
        <f>INDEX(FamilyPlateData!$C:$C,MATCH($I3110,FamilyPlateData!$H:$H,0))</f>
        <v>10</v>
      </c>
      <c r="C3110" t="str">
        <f>INDEX(FamilyPlateData!$D:$D,MATCH($I3110,FamilyPlateData!$H:$H,0))</f>
        <v>16</v>
      </c>
      <c r="D3110">
        <f>INDEX(FamilyPlateData!$B:$B,MATCH($I3110,FamilyPlateData!$H:$H,0))</f>
        <v>4</v>
      </c>
      <c r="E3110">
        <v>2</v>
      </c>
      <c r="F3110" s="19">
        <v>23</v>
      </c>
      <c r="G3110" t="s">
        <v>1</v>
      </c>
      <c r="H3110" s="5">
        <v>5</v>
      </c>
      <c r="I3110" t="s">
        <v>576</v>
      </c>
      <c r="J3110" s="15" t="str">
        <f t="shared" si="153"/>
        <v>2-23A-5</v>
      </c>
      <c r="K3110">
        <f>INDEX(FamilyPlateData!I:I,MATCH(I3110,FamilyPlateData!H:H,0))</f>
        <v>1</v>
      </c>
      <c r="L3110" t="str">
        <f>INDEX(FamilyPlateData!J:J,MATCH(I3110,FamilyPlateData!H:H,0))</f>
        <v>B2</v>
      </c>
      <c r="M3110">
        <v>0</v>
      </c>
      <c r="N3110">
        <v>0</v>
      </c>
      <c r="O3110">
        <f>IF(_xlfn.IFNA(INDEX(ShrinkageData!H:H,MATCH(J3110,ShrinkageData!H:H,0)), 0) = 0, 0, 1)</f>
        <v>0</v>
      </c>
      <c r="P3110">
        <v>0</v>
      </c>
      <c r="Q3110">
        <f t="shared" si="154"/>
        <v>0</v>
      </c>
      <c r="R3110" s="1" t="s">
        <v>921</v>
      </c>
      <c r="S3110" s="16">
        <f t="shared" si="155"/>
        <v>0</v>
      </c>
    </row>
    <row r="3111" spans="1:19" hidden="1" x14ac:dyDescent="0.2">
      <c r="A3111" t="str">
        <f>INDEX(FamilyPlateData!$A:$A,MATCH($I3111,FamilyPlateData!$H:$H,0))</f>
        <v>F10M16</v>
      </c>
      <c r="B3111" t="str">
        <f>INDEX(FamilyPlateData!$C:$C,MATCH($I3111,FamilyPlateData!$H:$H,0))</f>
        <v>10</v>
      </c>
      <c r="C3111" t="str">
        <f>INDEX(FamilyPlateData!$D:$D,MATCH($I3111,FamilyPlateData!$H:$H,0))</f>
        <v>16</v>
      </c>
      <c r="D3111">
        <f>INDEX(FamilyPlateData!$B:$B,MATCH($I3111,FamilyPlateData!$H:$H,0))</f>
        <v>4</v>
      </c>
      <c r="E3111">
        <v>2</v>
      </c>
      <c r="F3111" s="19">
        <v>23</v>
      </c>
      <c r="G3111" t="s">
        <v>1</v>
      </c>
      <c r="H3111" s="5">
        <v>6</v>
      </c>
      <c r="I3111" t="s">
        <v>576</v>
      </c>
      <c r="J3111" s="15" t="str">
        <f t="shared" si="153"/>
        <v>2-23A-6</v>
      </c>
      <c r="K3111">
        <f>INDEX(FamilyPlateData!I:I,MATCH(I3111,FamilyPlateData!H:H,0))</f>
        <v>1</v>
      </c>
      <c r="L3111" t="str">
        <f>INDEX(FamilyPlateData!J:J,MATCH(I3111,FamilyPlateData!H:H,0))</f>
        <v>B2</v>
      </c>
      <c r="M3111">
        <v>1</v>
      </c>
      <c r="N3111">
        <v>1</v>
      </c>
      <c r="O3111">
        <f>IF(_xlfn.IFNA(INDEX(ShrinkageData!H:H,MATCH(J3111,ShrinkageData!H:H,0)), 0) = 0, 0, 1)</f>
        <v>0</v>
      </c>
      <c r="P3111">
        <v>0</v>
      </c>
      <c r="Q3111">
        <f t="shared" si="154"/>
        <v>1</v>
      </c>
      <c r="R3111" s="1">
        <v>43550</v>
      </c>
      <c r="S3111" s="16">
        <f t="shared" si="155"/>
        <v>113</v>
      </c>
    </row>
    <row r="3112" spans="1:19" hidden="1" x14ac:dyDescent="0.2">
      <c r="A3112" t="str">
        <f>INDEX(FamilyPlateData!$A:$A,MATCH($I3112,FamilyPlateData!$H:$H,0))</f>
        <v>F10M16</v>
      </c>
      <c r="B3112" t="str">
        <f>INDEX(FamilyPlateData!$C:$C,MATCH($I3112,FamilyPlateData!$H:$H,0))</f>
        <v>10</v>
      </c>
      <c r="C3112" t="str">
        <f>INDEX(FamilyPlateData!$D:$D,MATCH($I3112,FamilyPlateData!$H:$H,0))</f>
        <v>16</v>
      </c>
      <c r="D3112">
        <f>INDEX(FamilyPlateData!$B:$B,MATCH($I3112,FamilyPlateData!$H:$H,0))</f>
        <v>4</v>
      </c>
      <c r="E3112">
        <v>2</v>
      </c>
      <c r="F3112" s="19">
        <v>23</v>
      </c>
      <c r="G3112" t="s">
        <v>2</v>
      </c>
      <c r="H3112" s="5">
        <v>1</v>
      </c>
      <c r="I3112" t="s">
        <v>577</v>
      </c>
      <c r="J3112" s="15" t="str">
        <f t="shared" si="153"/>
        <v>2-23B-1</v>
      </c>
      <c r="K3112">
        <f>INDEX(FamilyPlateData!I:I,MATCH(I3112,FamilyPlateData!H:H,0))</f>
        <v>1</v>
      </c>
      <c r="L3112" t="str">
        <f>INDEX(FamilyPlateData!J:J,MATCH(I3112,FamilyPlateData!H:H,0))</f>
        <v>B2</v>
      </c>
      <c r="M3112">
        <v>1</v>
      </c>
      <c r="N3112" s="7">
        <v>1</v>
      </c>
      <c r="O3112">
        <f>IF(_xlfn.IFNA(INDEX(ShrinkageData!H:H,MATCH(J3112,ShrinkageData!H:H,0)), 0) = 0, 0, 1)</f>
        <v>0</v>
      </c>
      <c r="P3112">
        <v>0</v>
      </c>
      <c r="Q3112">
        <f t="shared" si="154"/>
        <v>1</v>
      </c>
      <c r="R3112" s="2">
        <v>43552</v>
      </c>
      <c r="S3112" s="16">
        <f t="shared" si="155"/>
        <v>115</v>
      </c>
    </row>
    <row r="3113" spans="1:19" hidden="1" x14ac:dyDescent="0.2">
      <c r="A3113" t="str">
        <f>INDEX(FamilyPlateData!$A:$A,MATCH($I3113,FamilyPlateData!$H:$H,0))</f>
        <v>F10M16</v>
      </c>
      <c r="B3113" t="str">
        <f>INDEX(FamilyPlateData!$C:$C,MATCH($I3113,FamilyPlateData!$H:$H,0))</f>
        <v>10</v>
      </c>
      <c r="C3113" t="str">
        <f>INDEX(FamilyPlateData!$D:$D,MATCH($I3113,FamilyPlateData!$H:$H,0))</f>
        <v>16</v>
      </c>
      <c r="D3113">
        <f>INDEX(FamilyPlateData!$B:$B,MATCH($I3113,FamilyPlateData!$H:$H,0))</f>
        <v>4</v>
      </c>
      <c r="E3113">
        <v>2</v>
      </c>
      <c r="F3113" s="19">
        <v>23</v>
      </c>
      <c r="G3113" t="s">
        <v>2</v>
      </c>
      <c r="H3113" s="5">
        <v>2</v>
      </c>
      <c r="I3113" t="s">
        <v>577</v>
      </c>
      <c r="J3113" s="15" t="str">
        <f t="shared" si="153"/>
        <v>2-23B-2</v>
      </c>
      <c r="K3113">
        <f>INDEX(FamilyPlateData!I:I,MATCH(I3113,FamilyPlateData!H:H,0))</f>
        <v>1</v>
      </c>
      <c r="L3113" t="str">
        <f>INDEX(FamilyPlateData!J:J,MATCH(I3113,FamilyPlateData!H:H,0))</f>
        <v>B2</v>
      </c>
      <c r="M3113">
        <v>1</v>
      </c>
      <c r="N3113">
        <v>1</v>
      </c>
      <c r="O3113">
        <f>IF(_xlfn.IFNA(INDEX(ShrinkageData!H:H,MATCH(J3113,ShrinkageData!H:H,0)), 0) = 0, 0, 1)</f>
        <v>0</v>
      </c>
      <c r="P3113">
        <v>0</v>
      </c>
      <c r="Q3113">
        <f t="shared" si="154"/>
        <v>1</v>
      </c>
      <c r="R3113" s="1">
        <v>43550</v>
      </c>
      <c r="S3113" s="16">
        <f t="shared" si="155"/>
        <v>113</v>
      </c>
    </row>
    <row r="3114" spans="1:19" hidden="1" x14ac:dyDescent="0.2">
      <c r="A3114" t="str">
        <f>INDEX(FamilyPlateData!$A:$A,MATCH($I3114,FamilyPlateData!$H:$H,0))</f>
        <v>F10M16</v>
      </c>
      <c r="B3114" t="str">
        <f>INDEX(FamilyPlateData!$C:$C,MATCH($I3114,FamilyPlateData!$H:$H,0))</f>
        <v>10</v>
      </c>
      <c r="C3114" t="str">
        <f>INDEX(FamilyPlateData!$D:$D,MATCH($I3114,FamilyPlateData!$H:$H,0))</f>
        <v>16</v>
      </c>
      <c r="D3114">
        <f>INDEX(FamilyPlateData!$B:$B,MATCH($I3114,FamilyPlateData!$H:$H,0))</f>
        <v>4</v>
      </c>
      <c r="E3114">
        <v>2</v>
      </c>
      <c r="F3114" s="19">
        <v>23</v>
      </c>
      <c r="G3114" t="s">
        <v>2</v>
      </c>
      <c r="H3114" s="5">
        <v>3</v>
      </c>
      <c r="I3114" t="s">
        <v>577</v>
      </c>
      <c r="J3114" s="15" t="str">
        <f t="shared" si="153"/>
        <v>2-23B-3</v>
      </c>
      <c r="K3114">
        <f>INDEX(FamilyPlateData!I:I,MATCH(I3114,FamilyPlateData!H:H,0))</f>
        <v>1</v>
      </c>
      <c r="L3114" t="str">
        <f>INDEX(FamilyPlateData!J:J,MATCH(I3114,FamilyPlateData!H:H,0))</f>
        <v>B2</v>
      </c>
      <c r="M3114">
        <v>1</v>
      </c>
      <c r="N3114">
        <v>1</v>
      </c>
      <c r="O3114">
        <f>IF(_xlfn.IFNA(INDEX(ShrinkageData!H:H,MATCH(J3114,ShrinkageData!H:H,0)), 0) = 0, 0, 1)</f>
        <v>1</v>
      </c>
      <c r="P3114">
        <v>0</v>
      </c>
      <c r="Q3114">
        <f t="shared" si="154"/>
        <v>0</v>
      </c>
      <c r="R3114" s="1">
        <v>43548</v>
      </c>
      <c r="S3114" s="16">
        <f t="shared" si="155"/>
        <v>111</v>
      </c>
    </row>
    <row r="3115" spans="1:19" hidden="1" x14ac:dyDescent="0.2">
      <c r="A3115" t="str">
        <f>INDEX(FamilyPlateData!$A:$A,MATCH($I3115,FamilyPlateData!$H:$H,0))</f>
        <v>F10M16</v>
      </c>
      <c r="B3115" t="str">
        <f>INDEX(FamilyPlateData!$C:$C,MATCH($I3115,FamilyPlateData!$H:$H,0))</f>
        <v>10</v>
      </c>
      <c r="C3115" t="str">
        <f>INDEX(FamilyPlateData!$D:$D,MATCH($I3115,FamilyPlateData!$H:$H,0))</f>
        <v>16</v>
      </c>
      <c r="D3115">
        <f>INDEX(FamilyPlateData!$B:$B,MATCH($I3115,FamilyPlateData!$H:$H,0))</f>
        <v>4</v>
      </c>
      <c r="E3115">
        <v>2</v>
      </c>
      <c r="F3115" s="19">
        <v>23</v>
      </c>
      <c r="G3115" t="s">
        <v>2</v>
      </c>
      <c r="H3115" s="5">
        <v>4</v>
      </c>
      <c r="I3115" t="s">
        <v>577</v>
      </c>
      <c r="J3115" s="15" t="str">
        <f t="shared" si="153"/>
        <v>2-23B-4</v>
      </c>
      <c r="K3115">
        <f>INDEX(FamilyPlateData!I:I,MATCH(I3115,FamilyPlateData!H:H,0))</f>
        <v>1</v>
      </c>
      <c r="L3115" t="str">
        <f>INDEX(FamilyPlateData!J:J,MATCH(I3115,FamilyPlateData!H:H,0))</f>
        <v>B2</v>
      </c>
      <c r="M3115">
        <v>1</v>
      </c>
      <c r="N3115">
        <v>1</v>
      </c>
      <c r="O3115">
        <f>IF(_xlfn.IFNA(INDEX(ShrinkageData!H:H,MATCH(J3115,ShrinkageData!H:H,0)), 0) = 0, 0, 1)</f>
        <v>0</v>
      </c>
      <c r="P3115">
        <v>0</v>
      </c>
      <c r="Q3115">
        <f t="shared" si="154"/>
        <v>1</v>
      </c>
      <c r="R3115" s="1">
        <v>43558</v>
      </c>
      <c r="S3115" s="16">
        <f t="shared" si="155"/>
        <v>121</v>
      </c>
    </row>
    <row r="3116" spans="1:19" hidden="1" x14ac:dyDescent="0.2">
      <c r="A3116" t="str">
        <f>INDEX(FamilyPlateData!$A:$A,MATCH($I3116,FamilyPlateData!$H:$H,0))</f>
        <v>F10M16</v>
      </c>
      <c r="B3116" t="str">
        <f>INDEX(FamilyPlateData!$C:$C,MATCH($I3116,FamilyPlateData!$H:$H,0))</f>
        <v>10</v>
      </c>
      <c r="C3116" t="str">
        <f>INDEX(FamilyPlateData!$D:$D,MATCH($I3116,FamilyPlateData!$H:$H,0))</f>
        <v>16</v>
      </c>
      <c r="D3116">
        <f>INDEX(FamilyPlateData!$B:$B,MATCH($I3116,FamilyPlateData!$H:$H,0))</f>
        <v>4</v>
      </c>
      <c r="E3116">
        <v>2</v>
      </c>
      <c r="F3116" s="19">
        <v>23</v>
      </c>
      <c r="G3116" t="s">
        <v>2</v>
      </c>
      <c r="H3116" s="5">
        <v>5</v>
      </c>
      <c r="I3116" t="s">
        <v>577</v>
      </c>
      <c r="J3116" s="15" t="str">
        <f t="shared" si="153"/>
        <v>2-23B-5</v>
      </c>
      <c r="K3116">
        <f>INDEX(FamilyPlateData!I:I,MATCH(I3116,FamilyPlateData!H:H,0))</f>
        <v>1</v>
      </c>
      <c r="L3116" t="str">
        <f>INDEX(FamilyPlateData!J:J,MATCH(I3116,FamilyPlateData!H:H,0))</f>
        <v>B2</v>
      </c>
      <c r="M3116">
        <v>1</v>
      </c>
      <c r="N3116">
        <v>1</v>
      </c>
      <c r="O3116">
        <f>IF(_xlfn.IFNA(INDEX(ShrinkageData!H:H,MATCH(J3116,ShrinkageData!H:H,0)), 0) = 0, 0, 1)</f>
        <v>0</v>
      </c>
      <c r="P3116">
        <v>0</v>
      </c>
      <c r="Q3116">
        <f t="shared" si="154"/>
        <v>1</v>
      </c>
      <c r="R3116" s="1">
        <v>43554</v>
      </c>
      <c r="S3116" s="16">
        <f t="shared" si="155"/>
        <v>117</v>
      </c>
    </row>
    <row r="3117" spans="1:19" hidden="1" x14ac:dyDescent="0.2">
      <c r="A3117" t="str">
        <f>INDEX(FamilyPlateData!$A:$A,MATCH($I3117,FamilyPlateData!$H:$H,0))</f>
        <v>F10M16</v>
      </c>
      <c r="B3117" t="str">
        <f>INDEX(FamilyPlateData!$C:$C,MATCH($I3117,FamilyPlateData!$H:$H,0))</f>
        <v>10</v>
      </c>
      <c r="C3117" t="str">
        <f>INDEX(FamilyPlateData!$D:$D,MATCH($I3117,FamilyPlateData!$H:$H,0))</f>
        <v>16</v>
      </c>
      <c r="D3117">
        <f>INDEX(FamilyPlateData!$B:$B,MATCH($I3117,FamilyPlateData!$H:$H,0))</f>
        <v>4</v>
      </c>
      <c r="E3117">
        <v>2</v>
      </c>
      <c r="F3117" s="19">
        <v>23</v>
      </c>
      <c r="G3117" t="s">
        <v>2</v>
      </c>
      <c r="H3117" s="5">
        <v>6</v>
      </c>
      <c r="I3117" t="s">
        <v>577</v>
      </c>
      <c r="J3117" s="15" t="str">
        <f t="shared" si="153"/>
        <v>2-23B-6</v>
      </c>
      <c r="K3117">
        <f>INDEX(FamilyPlateData!I:I,MATCH(I3117,FamilyPlateData!H:H,0))</f>
        <v>1</v>
      </c>
      <c r="L3117" t="str">
        <f>INDEX(FamilyPlateData!J:J,MATCH(I3117,FamilyPlateData!H:H,0))</f>
        <v>B2</v>
      </c>
      <c r="M3117">
        <v>1</v>
      </c>
      <c r="N3117">
        <v>1</v>
      </c>
      <c r="O3117">
        <f>IF(_xlfn.IFNA(INDEX(ShrinkageData!H:H,MATCH(J3117,ShrinkageData!H:H,0)), 0) = 0, 0, 1)</f>
        <v>0</v>
      </c>
      <c r="P3117">
        <v>0</v>
      </c>
      <c r="Q3117">
        <f t="shared" si="154"/>
        <v>1</v>
      </c>
      <c r="R3117" s="1">
        <v>43554</v>
      </c>
      <c r="S3117" s="16">
        <f t="shared" si="155"/>
        <v>117</v>
      </c>
    </row>
    <row r="3118" spans="1:19" hidden="1" x14ac:dyDescent="0.2">
      <c r="A3118" t="str">
        <f>INDEX(FamilyPlateData!$A:$A,MATCH($I3118,FamilyPlateData!$H:$H,0))</f>
        <v>F02M02</v>
      </c>
      <c r="B3118" t="str">
        <f>INDEX(FamilyPlateData!$C:$C,MATCH($I3118,FamilyPlateData!$H:$H,0))</f>
        <v>02</v>
      </c>
      <c r="C3118" t="str">
        <f>INDEX(FamilyPlateData!$D:$D,MATCH($I3118,FamilyPlateData!$H:$H,0))</f>
        <v>02</v>
      </c>
      <c r="D3118">
        <f>INDEX(FamilyPlateData!$B:$B,MATCH($I3118,FamilyPlateData!$H:$H,0))</f>
        <v>1</v>
      </c>
      <c r="E3118">
        <v>2</v>
      </c>
      <c r="F3118" s="19">
        <v>23</v>
      </c>
      <c r="G3118" t="s">
        <v>3</v>
      </c>
      <c r="H3118" s="5">
        <v>1</v>
      </c>
      <c r="I3118" t="s">
        <v>578</v>
      </c>
      <c r="J3118" s="15" t="str">
        <f t="shared" si="153"/>
        <v>2-23C-1</v>
      </c>
      <c r="K3118">
        <f>INDEX(FamilyPlateData!I:I,MATCH(I3118,FamilyPlateData!H:H,0))</f>
        <v>1</v>
      </c>
      <c r="L3118" t="str">
        <f>INDEX(FamilyPlateData!J:J,MATCH(I3118,FamilyPlateData!H:H,0))</f>
        <v>B4</v>
      </c>
      <c r="M3118">
        <v>1</v>
      </c>
      <c r="N3118">
        <v>1</v>
      </c>
      <c r="O3118">
        <f>IF(_xlfn.IFNA(INDEX(ShrinkageData!H:H,MATCH(J3118,ShrinkageData!H:H,0)), 0) = 0, 0, 1)</f>
        <v>0</v>
      </c>
      <c r="P3118">
        <v>0</v>
      </c>
      <c r="Q3118">
        <f t="shared" si="154"/>
        <v>1</v>
      </c>
      <c r="R3118" s="1">
        <v>43554</v>
      </c>
      <c r="S3118" s="16">
        <f t="shared" si="155"/>
        <v>117</v>
      </c>
    </row>
    <row r="3119" spans="1:19" hidden="1" x14ac:dyDescent="0.2">
      <c r="A3119" t="str">
        <f>INDEX(FamilyPlateData!$A:$A,MATCH($I3119,FamilyPlateData!$H:$H,0))</f>
        <v>F02M02</v>
      </c>
      <c r="B3119" t="str">
        <f>INDEX(FamilyPlateData!$C:$C,MATCH($I3119,FamilyPlateData!$H:$H,0))</f>
        <v>02</v>
      </c>
      <c r="C3119" t="str">
        <f>INDEX(FamilyPlateData!$D:$D,MATCH($I3119,FamilyPlateData!$H:$H,0))</f>
        <v>02</v>
      </c>
      <c r="D3119">
        <f>INDEX(FamilyPlateData!$B:$B,MATCH($I3119,FamilyPlateData!$H:$H,0))</f>
        <v>1</v>
      </c>
      <c r="E3119">
        <v>2</v>
      </c>
      <c r="F3119" s="19">
        <v>23</v>
      </c>
      <c r="G3119" t="s">
        <v>3</v>
      </c>
      <c r="H3119" s="5">
        <v>2</v>
      </c>
      <c r="I3119" t="s">
        <v>578</v>
      </c>
      <c r="J3119" s="15" t="str">
        <f t="shared" si="153"/>
        <v>2-23C-2</v>
      </c>
      <c r="K3119">
        <f>INDEX(FamilyPlateData!I:I,MATCH(I3119,FamilyPlateData!H:H,0))</f>
        <v>1</v>
      </c>
      <c r="L3119" t="str">
        <f>INDEX(FamilyPlateData!J:J,MATCH(I3119,FamilyPlateData!H:H,0))</f>
        <v>B4</v>
      </c>
      <c r="M3119">
        <v>1</v>
      </c>
      <c r="N3119">
        <v>1</v>
      </c>
      <c r="O3119">
        <f>IF(_xlfn.IFNA(INDEX(ShrinkageData!H:H,MATCH(J3119,ShrinkageData!H:H,0)), 0) = 0, 0, 1)</f>
        <v>0</v>
      </c>
      <c r="P3119">
        <v>0</v>
      </c>
      <c r="Q3119">
        <f t="shared" si="154"/>
        <v>1</v>
      </c>
      <c r="R3119" s="1">
        <v>43548</v>
      </c>
      <c r="S3119" s="16">
        <f t="shared" si="155"/>
        <v>111</v>
      </c>
    </row>
    <row r="3120" spans="1:19" hidden="1" x14ac:dyDescent="0.2">
      <c r="A3120" t="str">
        <f>INDEX(FamilyPlateData!$A:$A,MATCH($I3120,FamilyPlateData!$H:$H,0))</f>
        <v>F02M02</v>
      </c>
      <c r="B3120" t="str">
        <f>INDEX(FamilyPlateData!$C:$C,MATCH($I3120,FamilyPlateData!$H:$H,0))</f>
        <v>02</v>
      </c>
      <c r="C3120" t="str">
        <f>INDEX(FamilyPlateData!$D:$D,MATCH($I3120,FamilyPlateData!$H:$H,0))</f>
        <v>02</v>
      </c>
      <c r="D3120">
        <f>INDEX(FamilyPlateData!$B:$B,MATCH($I3120,FamilyPlateData!$H:$H,0))</f>
        <v>1</v>
      </c>
      <c r="E3120">
        <v>2</v>
      </c>
      <c r="F3120" s="19">
        <v>23</v>
      </c>
      <c r="G3120" t="s">
        <v>3</v>
      </c>
      <c r="H3120" s="5">
        <v>3</v>
      </c>
      <c r="I3120" t="s">
        <v>578</v>
      </c>
      <c r="J3120" s="15" t="str">
        <f t="shared" si="153"/>
        <v>2-23C-3</v>
      </c>
      <c r="K3120">
        <f>INDEX(FamilyPlateData!I:I,MATCH(I3120,FamilyPlateData!H:H,0))</f>
        <v>1</v>
      </c>
      <c r="L3120" t="str">
        <f>INDEX(FamilyPlateData!J:J,MATCH(I3120,FamilyPlateData!H:H,0))</f>
        <v>B4</v>
      </c>
      <c r="M3120">
        <v>1</v>
      </c>
      <c r="N3120" s="7">
        <v>1</v>
      </c>
      <c r="O3120">
        <f>IF(_xlfn.IFNA(INDEX(ShrinkageData!H:H,MATCH(J3120,ShrinkageData!H:H,0)), 0) = 0, 0, 1)</f>
        <v>0</v>
      </c>
      <c r="P3120">
        <v>0</v>
      </c>
      <c r="Q3120">
        <f t="shared" si="154"/>
        <v>1</v>
      </c>
      <c r="R3120" s="2">
        <v>43552</v>
      </c>
      <c r="S3120" s="16">
        <f t="shared" si="155"/>
        <v>115</v>
      </c>
    </row>
    <row r="3121" spans="1:19" hidden="1" x14ac:dyDescent="0.2">
      <c r="A3121" t="str">
        <f>INDEX(FamilyPlateData!$A:$A,MATCH($I3121,FamilyPlateData!$H:$H,0))</f>
        <v>F02M02</v>
      </c>
      <c r="B3121" t="str">
        <f>INDEX(FamilyPlateData!$C:$C,MATCH($I3121,FamilyPlateData!$H:$H,0))</f>
        <v>02</v>
      </c>
      <c r="C3121" t="str">
        <f>INDEX(FamilyPlateData!$D:$D,MATCH($I3121,FamilyPlateData!$H:$H,0))</f>
        <v>02</v>
      </c>
      <c r="D3121">
        <f>INDEX(FamilyPlateData!$B:$B,MATCH($I3121,FamilyPlateData!$H:$H,0))</f>
        <v>1</v>
      </c>
      <c r="E3121">
        <v>2</v>
      </c>
      <c r="F3121" s="19">
        <v>23</v>
      </c>
      <c r="G3121" t="s">
        <v>3</v>
      </c>
      <c r="H3121" s="5">
        <v>4</v>
      </c>
      <c r="I3121" t="s">
        <v>578</v>
      </c>
      <c r="J3121" s="15" t="str">
        <f t="shared" si="153"/>
        <v>2-23C-4</v>
      </c>
      <c r="K3121">
        <f>INDEX(FamilyPlateData!I:I,MATCH(I3121,FamilyPlateData!H:H,0))</f>
        <v>1</v>
      </c>
      <c r="L3121" t="str">
        <f>INDEX(FamilyPlateData!J:J,MATCH(I3121,FamilyPlateData!H:H,0))</f>
        <v>B4</v>
      </c>
      <c r="M3121">
        <v>0</v>
      </c>
      <c r="N3121">
        <v>0</v>
      </c>
      <c r="O3121">
        <f>IF(_xlfn.IFNA(INDEX(ShrinkageData!H:H,MATCH(J3121,ShrinkageData!H:H,0)), 0) = 0, 0, 1)</f>
        <v>0</v>
      </c>
      <c r="P3121">
        <v>0</v>
      </c>
      <c r="Q3121">
        <f t="shared" si="154"/>
        <v>0</v>
      </c>
      <c r="R3121" s="1" t="s">
        <v>921</v>
      </c>
      <c r="S3121" s="16">
        <f t="shared" si="155"/>
        <v>0</v>
      </c>
    </row>
    <row r="3122" spans="1:19" hidden="1" x14ac:dyDescent="0.2">
      <c r="A3122" t="str">
        <f>INDEX(FamilyPlateData!$A:$A,MATCH($I3122,FamilyPlateData!$H:$H,0))</f>
        <v>F02M02</v>
      </c>
      <c r="B3122" t="str">
        <f>INDEX(FamilyPlateData!$C:$C,MATCH($I3122,FamilyPlateData!$H:$H,0))</f>
        <v>02</v>
      </c>
      <c r="C3122" t="str">
        <f>INDEX(FamilyPlateData!$D:$D,MATCH($I3122,FamilyPlateData!$H:$H,0))</f>
        <v>02</v>
      </c>
      <c r="D3122">
        <f>INDEX(FamilyPlateData!$B:$B,MATCH($I3122,FamilyPlateData!$H:$H,0))</f>
        <v>1</v>
      </c>
      <c r="E3122">
        <v>2</v>
      </c>
      <c r="F3122" s="19">
        <v>23</v>
      </c>
      <c r="G3122" t="s">
        <v>3</v>
      </c>
      <c r="H3122" s="5">
        <v>5</v>
      </c>
      <c r="I3122" t="s">
        <v>578</v>
      </c>
      <c r="J3122" s="15" t="str">
        <f t="shared" si="153"/>
        <v>2-23C-5</v>
      </c>
      <c r="K3122">
        <f>INDEX(FamilyPlateData!I:I,MATCH(I3122,FamilyPlateData!H:H,0))</f>
        <v>1</v>
      </c>
      <c r="L3122" t="str">
        <f>INDEX(FamilyPlateData!J:J,MATCH(I3122,FamilyPlateData!H:H,0))</f>
        <v>B4</v>
      </c>
      <c r="M3122">
        <v>1</v>
      </c>
      <c r="N3122" s="7">
        <v>1</v>
      </c>
      <c r="O3122">
        <f>IF(_xlfn.IFNA(INDEX(ShrinkageData!H:H,MATCH(J3122,ShrinkageData!H:H,0)), 0) = 0, 0, 1)</f>
        <v>1</v>
      </c>
      <c r="P3122">
        <v>0</v>
      </c>
      <c r="Q3122">
        <f t="shared" si="154"/>
        <v>0</v>
      </c>
      <c r="R3122" s="2">
        <v>43544</v>
      </c>
      <c r="S3122" s="16">
        <f t="shared" si="155"/>
        <v>107</v>
      </c>
    </row>
    <row r="3123" spans="1:19" hidden="1" x14ac:dyDescent="0.2">
      <c r="A3123" t="str">
        <f>INDEX(FamilyPlateData!$A:$A,MATCH($I3123,FamilyPlateData!$H:$H,0))</f>
        <v>F02M02</v>
      </c>
      <c r="B3123" t="str">
        <f>INDEX(FamilyPlateData!$C:$C,MATCH($I3123,FamilyPlateData!$H:$H,0))</f>
        <v>02</v>
      </c>
      <c r="C3123" t="str">
        <f>INDEX(FamilyPlateData!$D:$D,MATCH($I3123,FamilyPlateData!$H:$H,0))</f>
        <v>02</v>
      </c>
      <c r="D3123">
        <f>INDEX(FamilyPlateData!$B:$B,MATCH($I3123,FamilyPlateData!$H:$H,0))</f>
        <v>1</v>
      </c>
      <c r="E3123">
        <v>2</v>
      </c>
      <c r="F3123" s="19">
        <v>23</v>
      </c>
      <c r="G3123" t="s">
        <v>3</v>
      </c>
      <c r="H3123" s="5">
        <v>6</v>
      </c>
      <c r="I3123" t="s">
        <v>578</v>
      </c>
      <c r="J3123" s="15" t="str">
        <f t="shared" si="153"/>
        <v>2-23C-6</v>
      </c>
      <c r="K3123">
        <f>INDEX(FamilyPlateData!I:I,MATCH(I3123,FamilyPlateData!H:H,0))</f>
        <v>1</v>
      </c>
      <c r="L3123" t="str">
        <f>INDEX(FamilyPlateData!J:J,MATCH(I3123,FamilyPlateData!H:H,0))</f>
        <v>B4</v>
      </c>
      <c r="M3123">
        <v>1</v>
      </c>
      <c r="N3123" s="7">
        <v>1</v>
      </c>
      <c r="O3123">
        <f>IF(_xlfn.IFNA(INDEX(ShrinkageData!H:H,MATCH(J3123,ShrinkageData!H:H,0)), 0) = 0, 0, 1)</f>
        <v>1</v>
      </c>
      <c r="P3123">
        <v>0</v>
      </c>
      <c r="Q3123">
        <f t="shared" si="154"/>
        <v>0</v>
      </c>
      <c r="R3123" s="2">
        <v>43544</v>
      </c>
      <c r="S3123" s="16">
        <f t="shared" si="155"/>
        <v>107</v>
      </c>
    </row>
    <row r="3124" spans="1:19" hidden="1" x14ac:dyDescent="0.2">
      <c r="A3124" t="str">
        <f>INDEX(FamilyPlateData!$A:$A,MATCH($I3124,FamilyPlateData!$H:$H,0))</f>
        <v>F02M02</v>
      </c>
      <c r="B3124" t="str">
        <f>INDEX(FamilyPlateData!$C:$C,MATCH($I3124,FamilyPlateData!$H:$H,0))</f>
        <v>02</v>
      </c>
      <c r="C3124" t="str">
        <f>INDEX(FamilyPlateData!$D:$D,MATCH($I3124,FamilyPlateData!$H:$H,0))</f>
        <v>02</v>
      </c>
      <c r="D3124">
        <f>INDEX(FamilyPlateData!$B:$B,MATCH($I3124,FamilyPlateData!$H:$H,0))</f>
        <v>1</v>
      </c>
      <c r="E3124">
        <v>2</v>
      </c>
      <c r="F3124" s="19">
        <v>23</v>
      </c>
      <c r="G3124" t="s">
        <v>4</v>
      </c>
      <c r="H3124" s="5">
        <v>1</v>
      </c>
      <c r="I3124" t="s">
        <v>579</v>
      </c>
      <c r="J3124" s="15" t="str">
        <f t="shared" si="153"/>
        <v>2-23D-1</v>
      </c>
      <c r="K3124">
        <f>INDEX(FamilyPlateData!I:I,MATCH(I3124,FamilyPlateData!H:H,0))</f>
        <v>1</v>
      </c>
      <c r="L3124" t="str">
        <f>INDEX(FamilyPlateData!J:J,MATCH(I3124,FamilyPlateData!H:H,0))</f>
        <v>B4</v>
      </c>
      <c r="M3124">
        <v>0</v>
      </c>
      <c r="N3124">
        <v>0</v>
      </c>
      <c r="O3124">
        <f>IF(_xlfn.IFNA(INDEX(ShrinkageData!H:H,MATCH(J3124,ShrinkageData!H:H,0)), 0) = 0, 0, 1)</f>
        <v>0</v>
      </c>
      <c r="P3124">
        <v>0</v>
      </c>
      <c r="Q3124">
        <f t="shared" si="154"/>
        <v>0</v>
      </c>
      <c r="R3124" s="1" t="s">
        <v>921</v>
      </c>
      <c r="S3124" s="16">
        <f t="shared" si="155"/>
        <v>0</v>
      </c>
    </row>
    <row r="3125" spans="1:19" hidden="1" x14ac:dyDescent="0.2">
      <c r="A3125" t="str">
        <f>INDEX(FamilyPlateData!$A:$A,MATCH($I3125,FamilyPlateData!$H:$H,0))</f>
        <v>F02M02</v>
      </c>
      <c r="B3125" t="str">
        <f>INDEX(FamilyPlateData!$C:$C,MATCH($I3125,FamilyPlateData!$H:$H,0))</f>
        <v>02</v>
      </c>
      <c r="C3125" t="str">
        <f>INDEX(FamilyPlateData!$D:$D,MATCH($I3125,FamilyPlateData!$H:$H,0))</f>
        <v>02</v>
      </c>
      <c r="D3125">
        <f>INDEX(FamilyPlateData!$B:$B,MATCH($I3125,FamilyPlateData!$H:$H,0))</f>
        <v>1</v>
      </c>
      <c r="E3125">
        <v>2</v>
      </c>
      <c r="F3125" s="19">
        <v>23</v>
      </c>
      <c r="G3125" t="s">
        <v>4</v>
      </c>
      <c r="H3125" s="5">
        <v>2</v>
      </c>
      <c r="I3125" t="s">
        <v>579</v>
      </c>
      <c r="J3125" s="15" t="str">
        <f t="shared" si="153"/>
        <v>2-23D-2</v>
      </c>
      <c r="K3125">
        <f>INDEX(FamilyPlateData!I:I,MATCH(I3125,FamilyPlateData!H:H,0))</f>
        <v>1</v>
      </c>
      <c r="L3125" t="str">
        <f>INDEX(FamilyPlateData!J:J,MATCH(I3125,FamilyPlateData!H:H,0))</f>
        <v>B4</v>
      </c>
      <c r="M3125">
        <v>1</v>
      </c>
      <c r="N3125">
        <v>1</v>
      </c>
      <c r="O3125">
        <f>IF(_xlfn.IFNA(INDEX(ShrinkageData!H:H,MATCH(J3125,ShrinkageData!H:H,0)), 0) = 0, 0, 1)</f>
        <v>1</v>
      </c>
      <c r="P3125">
        <v>0</v>
      </c>
      <c r="Q3125">
        <f t="shared" si="154"/>
        <v>0</v>
      </c>
      <c r="R3125" s="1">
        <v>43542</v>
      </c>
      <c r="S3125" s="16">
        <f t="shared" si="155"/>
        <v>105</v>
      </c>
    </row>
    <row r="3126" spans="1:19" hidden="1" x14ac:dyDescent="0.2">
      <c r="A3126" t="str">
        <f>INDEX(FamilyPlateData!$A:$A,MATCH($I3126,FamilyPlateData!$H:$H,0))</f>
        <v>F02M02</v>
      </c>
      <c r="B3126" t="str">
        <f>INDEX(FamilyPlateData!$C:$C,MATCH($I3126,FamilyPlateData!$H:$H,0))</f>
        <v>02</v>
      </c>
      <c r="C3126" t="str">
        <f>INDEX(FamilyPlateData!$D:$D,MATCH($I3126,FamilyPlateData!$H:$H,0))</f>
        <v>02</v>
      </c>
      <c r="D3126">
        <f>INDEX(FamilyPlateData!$B:$B,MATCH($I3126,FamilyPlateData!$H:$H,0))</f>
        <v>1</v>
      </c>
      <c r="E3126">
        <v>2</v>
      </c>
      <c r="F3126" s="19">
        <v>23</v>
      </c>
      <c r="G3126" t="s">
        <v>4</v>
      </c>
      <c r="H3126" s="5">
        <v>3</v>
      </c>
      <c r="I3126" t="s">
        <v>579</v>
      </c>
      <c r="J3126" s="15" t="str">
        <f t="shared" si="153"/>
        <v>2-23D-3</v>
      </c>
      <c r="K3126">
        <f>INDEX(FamilyPlateData!I:I,MATCH(I3126,FamilyPlateData!H:H,0))</f>
        <v>1</v>
      </c>
      <c r="L3126" t="str">
        <f>INDEX(FamilyPlateData!J:J,MATCH(I3126,FamilyPlateData!H:H,0))</f>
        <v>B4</v>
      </c>
      <c r="M3126">
        <v>0</v>
      </c>
      <c r="N3126">
        <v>0</v>
      </c>
      <c r="O3126">
        <f>IF(_xlfn.IFNA(INDEX(ShrinkageData!H:H,MATCH(J3126,ShrinkageData!H:H,0)), 0) = 0, 0, 1)</f>
        <v>0</v>
      </c>
      <c r="P3126">
        <v>0</v>
      </c>
      <c r="Q3126">
        <f t="shared" si="154"/>
        <v>0</v>
      </c>
      <c r="R3126" s="1" t="s">
        <v>921</v>
      </c>
      <c r="S3126" s="16">
        <f t="shared" si="155"/>
        <v>0</v>
      </c>
    </row>
    <row r="3127" spans="1:19" hidden="1" x14ac:dyDescent="0.2">
      <c r="A3127" t="str">
        <f>INDEX(FamilyPlateData!$A:$A,MATCH($I3127,FamilyPlateData!$H:$H,0))</f>
        <v>F02M02</v>
      </c>
      <c r="B3127" t="str">
        <f>INDEX(FamilyPlateData!$C:$C,MATCH($I3127,FamilyPlateData!$H:$H,0))</f>
        <v>02</v>
      </c>
      <c r="C3127" t="str">
        <f>INDEX(FamilyPlateData!$D:$D,MATCH($I3127,FamilyPlateData!$H:$H,0))</f>
        <v>02</v>
      </c>
      <c r="D3127">
        <f>INDEX(FamilyPlateData!$B:$B,MATCH($I3127,FamilyPlateData!$H:$H,0))</f>
        <v>1</v>
      </c>
      <c r="E3127">
        <v>2</v>
      </c>
      <c r="F3127" s="19">
        <v>23</v>
      </c>
      <c r="G3127" t="s">
        <v>4</v>
      </c>
      <c r="H3127" s="5">
        <v>4</v>
      </c>
      <c r="I3127" t="s">
        <v>579</v>
      </c>
      <c r="J3127" s="15" t="str">
        <f t="shared" si="153"/>
        <v>2-23D-4</v>
      </c>
      <c r="K3127">
        <f>INDEX(FamilyPlateData!I:I,MATCH(I3127,FamilyPlateData!H:H,0))</f>
        <v>1</v>
      </c>
      <c r="L3127" t="str">
        <f>INDEX(FamilyPlateData!J:J,MATCH(I3127,FamilyPlateData!H:H,0))</f>
        <v>B4</v>
      </c>
      <c r="M3127">
        <v>0</v>
      </c>
      <c r="N3127">
        <v>0</v>
      </c>
      <c r="O3127">
        <f>IF(_xlfn.IFNA(INDEX(ShrinkageData!H:H,MATCH(J3127,ShrinkageData!H:H,0)), 0) = 0, 0, 1)</f>
        <v>0</v>
      </c>
      <c r="P3127">
        <v>0</v>
      </c>
      <c r="Q3127">
        <f t="shared" si="154"/>
        <v>0</v>
      </c>
      <c r="R3127" s="1" t="s">
        <v>921</v>
      </c>
      <c r="S3127" s="16">
        <f t="shared" si="155"/>
        <v>0</v>
      </c>
    </row>
    <row r="3128" spans="1:19" hidden="1" x14ac:dyDescent="0.2">
      <c r="A3128" t="str">
        <f>INDEX(FamilyPlateData!$A:$A,MATCH($I3128,FamilyPlateData!$H:$H,0))</f>
        <v>F02M02</v>
      </c>
      <c r="B3128" t="str">
        <f>INDEX(FamilyPlateData!$C:$C,MATCH($I3128,FamilyPlateData!$H:$H,0))</f>
        <v>02</v>
      </c>
      <c r="C3128" t="str">
        <f>INDEX(FamilyPlateData!$D:$D,MATCH($I3128,FamilyPlateData!$H:$H,0))</f>
        <v>02</v>
      </c>
      <c r="D3128">
        <f>INDEX(FamilyPlateData!$B:$B,MATCH($I3128,FamilyPlateData!$H:$H,0))</f>
        <v>1</v>
      </c>
      <c r="E3128">
        <v>2</v>
      </c>
      <c r="F3128" s="19">
        <v>23</v>
      </c>
      <c r="G3128" t="s">
        <v>4</v>
      </c>
      <c r="H3128" s="5">
        <v>5</v>
      </c>
      <c r="I3128" t="s">
        <v>579</v>
      </c>
      <c r="J3128" s="15" t="str">
        <f t="shared" si="153"/>
        <v>2-23D-5</v>
      </c>
      <c r="K3128">
        <f>INDEX(FamilyPlateData!I:I,MATCH(I3128,FamilyPlateData!H:H,0))</f>
        <v>1</v>
      </c>
      <c r="L3128" t="str">
        <f>INDEX(FamilyPlateData!J:J,MATCH(I3128,FamilyPlateData!H:H,0))</f>
        <v>B4</v>
      </c>
      <c r="M3128">
        <v>0</v>
      </c>
      <c r="N3128">
        <v>0</v>
      </c>
      <c r="O3128">
        <f>IF(_xlfn.IFNA(INDEX(ShrinkageData!H:H,MATCH(J3128,ShrinkageData!H:H,0)), 0) = 0, 0, 1)</f>
        <v>0</v>
      </c>
      <c r="P3128">
        <v>0</v>
      </c>
      <c r="Q3128">
        <f t="shared" si="154"/>
        <v>0</v>
      </c>
      <c r="R3128" s="1" t="s">
        <v>921</v>
      </c>
      <c r="S3128" s="16">
        <f t="shared" si="155"/>
        <v>0</v>
      </c>
    </row>
    <row r="3129" spans="1:19" hidden="1" x14ac:dyDescent="0.2">
      <c r="A3129" t="str">
        <f>INDEX(FamilyPlateData!$A:$A,MATCH($I3129,FamilyPlateData!$H:$H,0))</f>
        <v>F02M02</v>
      </c>
      <c r="B3129" t="str">
        <f>INDEX(FamilyPlateData!$C:$C,MATCH($I3129,FamilyPlateData!$H:$H,0))</f>
        <v>02</v>
      </c>
      <c r="C3129" t="str">
        <f>INDEX(FamilyPlateData!$D:$D,MATCH($I3129,FamilyPlateData!$H:$H,0))</f>
        <v>02</v>
      </c>
      <c r="D3129">
        <f>INDEX(FamilyPlateData!$B:$B,MATCH($I3129,FamilyPlateData!$H:$H,0))</f>
        <v>1</v>
      </c>
      <c r="E3129">
        <v>2</v>
      </c>
      <c r="F3129" s="19">
        <v>23</v>
      </c>
      <c r="G3129" t="s">
        <v>4</v>
      </c>
      <c r="H3129" s="5">
        <v>6</v>
      </c>
      <c r="I3129" t="s">
        <v>579</v>
      </c>
      <c r="J3129" s="15" t="str">
        <f t="shared" si="153"/>
        <v>2-23D-6</v>
      </c>
      <c r="K3129">
        <f>INDEX(FamilyPlateData!I:I,MATCH(I3129,FamilyPlateData!H:H,0))</f>
        <v>1</v>
      </c>
      <c r="L3129" t="str">
        <f>INDEX(FamilyPlateData!J:J,MATCH(I3129,FamilyPlateData!H:H,0))</f>
        <v>B4</v>
      </c>
      <c r="M3129">
        <v>0</v>
      </c>
      <c r="N3129">
        <v>0</v>
      </c>
      <c r="O3129">
        <f>IF(_xlfn.IFNA(INDEX(ShrinkageData!H:H,MATCH(J3129,ShrinkageData!H:H,0)), 0) = 0, 0, 1)</f>
        <v>0</v>
      </c>
      <c r="P3129">
        <v>0</v>
      </c>
      <c r="Q3129">
        <f t="shared" si="154"/>
        <v>0</v>
      </c>
      <c r="R3129" s="1" t="s">
        <v>921</v>
      </c>
      <c r="S3129" s="16">
        <f t="shared" si="155"/>
        <v>0</v>
      </c>
    </row>
    <row r="3130" spans="1:19" hidden="1" x14ac:dyDescent="0.2">
      <c r="A3130" t="str">
        <f>INDEX(FamilyPlateData!$A:$A,MATCH($I3130,FamilyPlateData!$H:$H,0))</f>
        <v>F03M02</v>
      </c>
      <c r="B3130" t="str">
        <f>INDEX(FamilyPlateData!$C:$C,MATCH($I3130,FamilyPlateData!$H:$H,0))</f>
        <v>03</v>
      </c>
      <c r="C3130" t="str">
        <f>INDEX(FamilyPlateData!$D:$D,MATCH($I3130,FamilyPlateData!$H:$H,0))</f>
        <v>02</v>
      </c>
      <c r="D3130">
        <f>INDEX(FamilyPlateData!$B:$B,MATCH($I3130,FamilyPlateData!$H:$H,0))</f>
        <v>1</v>
      </c>
      <c r="E3130">
        <v>2</v>
      </c>
      <c r="F3130" s="19">
        <v>24</v>
      </c>
      <c r="G3130" t="s">
        <v>1</v>
      </c>
      <c r="H3130" s="5">
        <v>1</v>
      </c>
      <c r="I3130" t="s">
        <v>580</v>
      </c>
      <c r="J3130" s="15" t="str">
        <f t="shared" si="153"/>
        <v>2-24A-1</v>
      </c>
      <c r="K3130">
        <f>INDEX(FamilyPlateData!I:I,MATCH(I3130,FamilyPlateData!H:H,0))</f>
        <v>1</v>
      </c>
      <c r="L3130" t="str">
        <f>INDEX(FamilyPlateData!J:J,MATCH(I3130,FamilyPlateData!H:H,0))</f>
        <v>B3</v>
      </c>
      <c r="M3130">
        <v>0</v>
      </c>
      <c r="N3130">
        <v>0</v>
      </c>
      <c r="O3130">
        <f>IF(_xlfn.IFNA(INDEX(ShrinkageData!H:H,MATCH(J3130,ShrinkageData!H:H,0)), 0) = 0, 0, 1)</f>
        <v>0</v>
      </c>
      <c r="P3130">
        <v>0</v>
      </c>
      <c r="Q3130">
        <f t="shared" si="154"/>
        <v>0</v>
      </c>
      <c r="R3130" s="1" t="s">
        <v>921</v>
      </c>
      <c r="S3130" s="16">
        <f t="shared" si="155"/>
        <v>0</v>
      </c>
    </row>
    <row r="3131" spans="1:19" hidden="1" x14ac:dyDescent="0.2">
      <c r="A3131" t="str">
        <f>INDEX(FamilyPlateData!$A:$A,MATCH($I3131,FamilyPlateData!$H:$H,0))</f>
        <v>F03M02</v>
      </c>
      <c r="B3131" t="str">
        <f>INDEX(FamilyPlateData!$C:$C,MATCH($I3131,FamilyPlateData!$H:$H,0))</f>
        <v>03</v>
      </c>
      <c r="C3131" t="str">
        <f>INDEX(FamilyPlateData!$D:$D,MATCH($I3131,FamilyPlateData!$H:$H,0))</f>
        <v>02</v>
      </c>
      <c r="D3131">
        <f>INDEX(FamilyPlateData!$B:$B,MATCH($I3131,FamilyPlateData!$H:$H,0))</f>
        <v>1</v>
      </c>
      <c r="E3131">
        <v>2</v>
      </c>
      <c r="F3131" s="19">
        <v>24</v>
      </c>
      <c r="G3131" t="s">
        <v>1</v>
      </c>
      <c r="H3131" s="5">
        <v>2</v>
      </c>
      <c r="I3131" t="s">
        <v>580</v>
      </c>
      <c r="J3131" s="15" t="str">
        <f t="shared" si="153"/>
        <v>2-24A-2</v>
      </c>
      <c r="K3131">
        <f>INDEX(FamilyPlateData!I:I,MATCH(I3131,FamilyPlateData!H:H,0))</f>
        <v>1</v>
      </c>
      <c r="L3131" t="str">
        <f>INDEX(FamilyPlateData!J:J,MATCH(I3131,FamilyPlateData!H:H,0))</f>
        <v>B3</v>
      </c>
      <c r="M3131">
        <v>0</v>
      </c>
      <c r="N3131">
        <v>0</v>
      </c>
      <c r="O3131">
        <f>IF(_xlfn.IFNA(INDEX(ShrinkageData!H:H,MATCH(J3131,ShrinkageData!H:H,0)), 0) = 0, 0, 1)</f>
        <v>0</v>
      </c>
      <c r="P3131">
        <v>0</v>
      </c>
      <c r="Q3131">
        <f t="shared" si="154"/>
        <v>0</v>
      </c>
      <c r="R3131" s="1" t="s">
        <v>921</v>
      </c>
      <c r="S3131" s="16">
        <f t="shared" si="155"/>
        <v>0</v>
      </c>
    </row>
    <row r="3132" spans="1:19" hidden="1" x14ac:dyDescent="0.2">
      <c r="A3132" t="str">
        <f>INDEX(FamilyPlateData!$A:$A,MATCH($I3132,FamilyPlateData!$H:$H,0))</f>
        <v>F03M02</v>
      </c>
      <c r="B3132" t="str">
        <f>INDEX(FamilyPlateData!$C:$C,MATCH($I3132,FamilyPlateData!$H:$H,0))</f>
        <v>03</v>
      </c>
      <c r="C3132" t="str">
        <f>INDEX(FamilyPlateData!$D:$D,MATCH($I3132,FamilyPlateData!$H:$H,0))</f>
        <v>02</v>
      </c>
      <c r="D3132">
        <f>INDEX(FamilyPlateData!$B:$B,MATCH($I3132,FamilyPlateData!$H:$H,0))</f>
        <v>1</v>
      </c>
      <c r="E3132">
        <v>2</v>
      </c>
      <c r="F3132" s="19">
        <v>24</v>
      </c>
      <c r="G3132" t="s">
        <v>1</v>
      </c>
      <c r="H3132" s="5">
        <v>3</v>
      </c>
      <c r="I3132" t="s">
        <v>580</v>
      </c>
      <c r="J3132" s="15" t="str">
        <f t="shared" si="153"/>
        <v>2-24A-3</v>
      </c>
      <c r="K3132">
        <f>INDEX(FamilyPlateData!I:I,MATCH(I3132,FamilyPlateData!H:H,0))</f>
        <v>1</v>
      </c>
      <c r="L3132" t="str">
        <f>INDEX(FamilyPlateData!J:J,MATCH(I3132,FamilyPlateData!H:H,0))</f>
        <v>B3</v>
      </c>
      <c r="M3132">
        <v>1</v>
      </c>
      <c r="N3132">
        <v>1</v>
      </c>
      <c r="O3132">
        <f>IF(_xlfn.IFNA(INDEX(ShrinkageData!H:H,MATCH(J3132,ShrinkageData!H:H,0)), 0) = 0, 0, 1)</f>
        <v>1</v>
      </c>
      <c r="P3132">
        <v>0</v>
      </c>
      <c r="Q3132">
        <f t="shared" si="154"/>
        <v>0</v>
      </c>
      <c r="R3132" s="1">
        <v>43529</v>
      </c>
      <c r="S3132" s="16">
        <f t="shared" si="155"/>
        <v>92</v>
      </c>
    </row>
    <row r="3133" spans="1:19" hidden="1" x14ac:dyDescent="0.2">
      <c r="A3133" t="str">
        <f>INDEX(FamilyPlateData!$A:$A,MATCH($I3133,FamilyPlateData!$H:$H,0))</f>
        <v>F03M02</v>
      </c>
      <c r="B3133" t="str">
        <f>INDEX(FamilyPlateData!$C:$C,MATCH($I3133,FamilyPlateData!$H:$H,0))</f>
        <v>03</v>
      </c>
      <c r="C3133" t="str">
        <f>INDEX(FamilyPlateData!$D:$D,MATCH($I3133,FamilyPlateData!$H:$H,0))</f>
        <v>02</v>
      </c>
      <c r="D3133">
        <f>INDEX(FamilyPlateData!$B:$B,MATCH($I3133,FamilyPlateData!$H:$H,0))</f>
        <v>1</v>
      </c>
      <c r="E3133">
        <v>2</v>
      </c>
      <c r="F3133" s="19">
        <v>24</v>
      </c>
      <c r="G3133" t="s">
        <v>1</v>
      </c>
      <c r="H3133" s="5">
        <v>4</v>
      </c>
      <c r="I3133" t="s">
        <v>580</v>
      </c>
      <c r="J3133" s="15" t="str">
        <f t="shared" si="153"/>
        <v>2-24A-4</v>
      </c>
      <c r="K3133">
        <f>INDEX(FamilyPlateData!I:I,MATCH(I3133,FamilyPlateData!H:H,0))</f>
        <v>1</v>
      </c>
      <c r="L3133" t="str">
        <f>INDEX(FamilyPlateData!J:J,MATCH(I3133,FamilyPlateData!H:H,0))</f>
        <v>B3</v>
      </c>
      <c r="M3133">
        <v>0</v>
      </c>
      <c r="N3133">
        <v>0</v>
      </c>
      <c r="O3133">
        <f>IF(_xlfn.IFNA(INDEX(ShrinkageData!H:H,MATCH(J3133,ShrinkageData!H:H,0)), 0) = 0, 0, 1)</f>
        <v>0</v>
      </c>
      <c r="P3133">
        <v>0</v>
      </c>
      <c r="Q3133">
        <f t="shared" si="154"/>
        <v>0</v>
      </c>
      <c r="R3133" s="1" t="s">
        <v>921</v>
      </c>
      <c r="S3133" s="16">
        <f t="shared" si="155"/>
        <v>0</v>
      </c>
    </row>
    <row r="3134" spans="1:19" hidden="1" x14ac:dyDescent="0.2">
      <c r="A3134" t="str">
        <f>INDEX(FamilyPlateData!$A:$A,MATCH($I3134,FamilyPlateData!$H:$H,0))</f>
        <v>F03M02</v>
      </c>
      <c r="B3134" t="str">
        <f>INDEX(FamilyPlateData!$C:$C,MATCH($I3134,FamilyPlateData!$H:$H,0))</f>
        <v>03</v>
      </c>
      <c r="C3134" t="str">
        <f>INDEX(FamilyPlateData!$D:$D,MATCH($I3134,FamilyPlateData!$H:$H,0))</f>
        <v>02</v>
      </c>
      <c r="D3134">
        <f>INDEX(FamilyPlateData!$B:$B,MATCH($I3134,FamilyPlateData!$H:$H,0))</f>
        <v>1</v>
      </c>
      <c r="E3134">
        <v>2</v>
      </c>
      <c r="F3134" s="19">
        <v>24</v>
      </c>
      <c r="G3134" t="s">
        <v>1</v>
      </c>
      <c r="H3134" s="5">
        <v>5</v>
      </c>
      <c r="I3134" t="s">
        <v>580</v>
      </c>
      <c r="J3134" s="15" t="str">
        <f t="shared" si="153"/>
        <v>2-24A-5</v>
      </c>
      <c r="K3134">
        <f>INDEX(FamilyPlateData!I:I,MATCH(I3134,FamilyPlateData!H:H,0))</f>
        <v>1</v>
      </c>
      <c r="L3134" t="str">
        <f>INDEX(FamilyPlateData!J:J,MATCH(I3134,FamilyPlateData!H:H,0))</f>
        <v>B3</v>
      </c>
      <c r="M3134">
        <v>0</v>
      </c>
      <c r="N3134">
        <v>0</v>
      </c>
      <c r="O3134">
        <f>IF(_xlfn.IFNA(INDEX(ShrinkageData!H:H,MATCH(J3134,ShrinkageData!H:H,0)), 0) = 0, 0, 1)</f>
        <v>0</v>
      </c>
      <c r="P3134">
        <v>0</v>
      </c>
      <c r="Q3134">
        <f t="shared" si="154"/>
        <v>0</v>
      </c>
      <c r="R3134" s="1" t="s">
        <v>921</v>
      </c>
      <c r="S3134" s="16">
        <f t="shared" si="155"/>
        <v>0</v>
      </c>
    </row>
    <row r="3135" spans="1:19" hidden="1" x14ac:dyDescent="0.2">
      <c r="A3135" t="str">
        <f>INDEX(FamilyPlateData!$A:$A,MATCH($I3135,FamilyPlateData!$H:$H,0))</f>
        <v>F03M02</v>
      </c>
      <c r="B3135" t="str">
        <f>INDEX(FamilyPlateData!$C:$C,MATCH($I3135,FamilyPlateData!$H:$H,0))</f>
        <v>03</v>
      </c>
      <c r="C3135" t="str">
        <f>INDEX(FamilyPlateData!$D:$D,MATCH($I3135,FamilyPlateData!$H:$H,0))</f>
        <v>02</v>
      </c>
      <c r="D3135">
        <f>INDEX(FamilyPlateData!$B:$B,MATCH($I3135,FamilyPlateData!$H:$H,0))</f>
        <v>1</v>
      </c>
      <c r="E3135">
        <v>2</v>
      </c>
      <c r="F3135" s="19">
        <v>24</v>
      </c>
      <c r="G3135" t="s">
        <v>1</v>
      </c>
      <c r="H3135" s="5">
        <v>6</v>
      </c>
      <c r="I3135" t="s">
        <v>580</v>
      </c>
      <c r="J3135" s="15" t="str">
        <f t="shared" ref="J3135:J3198" si="156">CONCATENATE(I3135,"-",H3135)</f>
        <v>2-24A-6</v>
      </c>
      <c r="K3135">
        <f>INDEX(FamilyPlateData!I:I,MATCH(I3135,FamilyPlateData!H:H,0))</f>
        <v>1</v>
      </c>
      <c r="L3135" t="str">
        <f>INDEX(FamilyPlateData!J:J,MATCH(I3135,FamilyPlateData!H:H,0))</f>
        <v>B3</v>
      </c>
      <c r="M3135">
        <v>0</v>
      </c>
      <c r="N3135">
        <v>0</v>
      </c>
      <c r="O3135">
        <f>IF(_xlfn.IFNA(INDEX(ShrinkageData!H:H,MATCH(J3135,ShrinkageData!H:H,0)), 0) = 0, 0, 1)</f>
        <v>0</v>
      </c>
      <c r="P3135">
        <v>0</v>
      </c>
      <c r="Q3135">
        <f t="shared" si="154"/>
        <v>0</v>
      </c>
      <c r="R3135" s="1" t="s">
        <v>921</v>
      </c>
      <c r="S3135" s="16">
        <f t="shared" si="155"/>
        <v>0</v>
      </c>
    </row>
    <row r="3136" spans="1:19" hidden="1" x14ac:dyDescent="0.2">
      <c r="A3136" t="str">
        <f>INDEX(FamilyPlateData!$A:$A,MATCH($I3136,FamilyPlateData!$H:$H,0))</f>
        <v>F03M02</v>
      </c>
      <c r="B3136" t="str">
        <f>INDEX(FamilyPlateData!$C:$C,MATCH($I3136,FamilyPlateData!$H:$H,0))</f>
        <v>03</v>
      </c>
      <c r="C3136" t="str">
        <f>INDEX(FamilyPlateData!$D:$D,MATCH($I3136,FamilyPlateData!$H:$H,0))</f>
        <v>02</v>
      </c>
      <c r="D3136">
        <f>INDEX(FamilyPlateData!$B:$B,MATCH($I3136,FamilyPlateData!$H:$H,0))</f>
        <v>1</v>
      </c>
      <c r="E3136">
        <v>2</v>
      </c>
      <c r="F3136" s="19">
        <v>24</v>
      </c>
      <c r="G3136" t="s">
        <v>2</v>
      </c>
      <c r="H3136" s="5">
        <v>1</v>
      </c>
      <c r="I3136" t="s">
        <v>581</v>
      </c>
      <c r="J3136" s="15" t="str">
        <f t="shared" si="156"/>
        <v>2-24B-1</v>
      </c>
      <c r="K3136">
        <f>INDEX(FamilyPlateData!I:I,MATCH(I3136,FamilyPlateData!H:H,0))</f>
        <v>1</v>
      </c>
      <c r="L3136" t="str">
        <f>INDEX(FamilyPlateData!J:J,MATCH(I3136,FamilyPlateData!H:H,0))</f>
        <v>B3</v>
      </c>
      <c r="M3136">
        <v>0</v>
      </c>
      <c r="N3136">
        <v>0</v>
      </c>
      <c r="O3136">
        <f>IF(_xlfn.IFNA(INDEX(ShrinkageData!H:H,MATCH(J3136,ShrinkageData!H:H,0)), 0) = 0, 0, 1)</f>
        <v>0</v>
      </c>
      <c r="P3136">
        <v>0</v>
      </c>
      <c r="Q3136">
        <f t="shared" si="154"/>
        <v>0</v>
      </c>
      <c r="R3136" s="1" t="s">
        <v>921</v>
      </c>
      <c r="S3136" s="16">
        <f t="shared" si="155"/>
        <v>0</v>
      </c>
    </row>
    <row r="3137" spans="1:20" hidden="1" x14ac:dyDescent="0.2">
      <c r="A3137" t="str">
        <f>INDEX(FamilyPlateData!$A:$A,MATCH($I3137,FamilyPlateData!$H:$H,0))</f>
        <v>F03M02</v>
      </c>
      <c r="B3137" t="str">
        <f>INDEX(FamilyPlateData!$C:$C,MATCH($I3137,FamilyPlateData!$H:$H,0))</f>
        <v>03</v>
      </c>
      <c r="C3137" t="str">
        <f>INDEX(FamilyPlateData!$D:$D,MATCH($I3137,FamilyPlateData!$H:$H,0))</f>
        <v>02</v>
      </c>
      <c r="D3137">
        <f>INDEX(FamilyPlateData!$B:$B,MATCH($I3137,FamilyPlateData!$H:$H,0))</f>
        <v>1</v>
      </c>
      <c r="E3137">
        <v>2</v>
      </c>
      <c r="F3137" s="19">
        <v>24</v>
      </c>
      <c r="G3137" t="s">
        <v>2</v>
      </c>
      <c r="H3137" s="5">
        <v>2</v>
      </c>
      <c r="I3137" t="s">
        <v>581</v>
      </c>
      <c r="J3137" s="15" t="str">
        <f t="shared" si="156"/>
        <v>2-24B-2</v>
      </c>
      <c r="K3137">
        <f>INDEX(FamilyPlateData!I:I,MATCH(I3137,FamilyPlateData!H:H,0))</f>
        <v>1</v>
      </c>
      <c r="L3137" t="str">
        <f>INDEX(FamilyPlateData!J:J,MATCH(I3137,FamilyPlateData!H:H,0))</f>
        <v>B3</v>
      </c>
      <c r="M3137">
        <v>0</v>
      </c>
      <c r="N3137">
        <v>0</v>
      </c>
      <c r="O3137">
        <f>IF(_xlfn.IFNA(INDEX(ShrinkageData!H:H,MATCH(J3137,ShrinkageData!H:H,0)), 0) = 0, 0, 1)</f>
        <v>0</v>
      </c>
      <c r="P3137">
        <v>0</v>
      </c>
      <c r="Q3137">
        <f t="shared" si="154"/>
        <v>0</v>
      </c>
      <c r="R3137" s="1" t="s">
        <v>921</v>
      </c>
      <c r="S3137" s="16">
        <f t="shared" si="155"/>
        <v>0</v>
      </c>
    </row>
    <row r="3138" spans="1:20" hidden="1" x14ac:dyDescent="0.2">
      <c r="A3138" t="str">
        <f>INDEX(FamilyPlateData!$A:$A,MATCH($I3138,FamilyPlateData!$H:$H,0))</f>
        <v>F03M02</v>
      </c>
      <c r="B3138" t="str">
        <f>INDEX(FamilyPlateData!$C:$C,MATCH($I3138,FamilyPlateData!$H:$H,0))</f>
        <v>03</v>
      </c>
      <c r="C3138" t="str">
        <f>INDEX(FamilyPlateData!$D:$D,MATCH($I3138,FamilyPlateData!$H:$H,0))</f>
        <v>02</v>
      </c>
      <c r="D3138">
        <f>INDEX(FamilyPlateData!$B:$B,MATCH($I3138,FamilyPlateData!$H:$H,0))</f>
        <v>1</v>
      </c>
      <c r="E3138">
        <v>2</v>
      </c>
      <c r="F3138" s="19">
        <v>24</v>
      </c>
      <c r="G3138" t="s">
        <v>2</v>
      </c>
      <c r="H3138" s="5">
        <v>3</v>
      </c>
      <c r="I3138" t="s">
        <v>581</v>
      </c>
      <c r="J3138" s="15" t="str">
        <f t="shared" si="156"/>
        <v>2-24B-3</v>
      </c>
      <c r="K3138">
        <f>INDEX(FamilyPlateData!I:I,MATCH(I3138,FamilyPlateData!H:H,0))</f>
        <v>1</v>
      </c>
      <c r="L3138" t="str">
        <f>INDEX(FamilyPlateData!J:J,MATCH(I3138,FamilyPlateData!H:H,0))</f>
        <v>B3</v>
      </c>
      <c r="M3138">
        <v>1</v>
      </c>
      <c r="N3138">
        <v>1</v>
      </c>
      <c r="O3138">
        <f>IF(_xlfn.IFNA(INDEX(ShrinkageData!H:H,MATCH(J3138,ShrinkageData!H:H,0)), 0) = 0, 0, 1)</f>
        <v>0</v>
      </c>
      <c r="P3138">
        <v>0</v>
      </c>
      <c r="Q3138">
        <f t="shared" si="154"/>
        <v>1</v>
      </c>
      <c r="R3138" s="1">
        <v>43556</v>
      </c>
      <c r="S3138" s="16">
        <f t="shared" si="155"/>
        <v>119</v>
      </c>
    </row>
    <row r="3139" spans="1:20" hidden="1" x14ac:dyDescent="0.2">
      <c r="A3139" t="str">
        <f>INDEX(FamilyPlateData!$A:$A,MATCH($I3139,FamilyPlateData!$H:$H,0))</f>
        <v>F03M02</v>
      </c>
      <c r="B3139" t="str">
        <f>INDEX(FamilyPlateData!$C:$C,MATCH($I3139,FamilyPlateData!$H:$H,0))</f>
        <v>03</v>
      </c>
      <c r="C3139" t="str">
        <f>INDEX(FamilyPlateData!$D:$D,MATCH($I3139,FamilyPlateData!$H:$H,0))</f>
        <v>02</v>
      </c>
      <c r="D3139">
        <f>INDEX(FamilyPlateData!$B:$B,MATCH($I3139,FamilyPlateData!$H:$H,0))</f>
        <v>1</v>
      </c>
      <c r="E3139">
        <v>2</v>
      </c>
      <c r="F3139" s="19">
        <v>24</v>
      </c>
      <c r="G3139" t="s">
        <v>2</v>
      </c>
      <c r="H3139" s="5">
        <v>4</v>
      </c>
      <c r="I3139" t="s">
        <v>581</v>
      </c>
      <c r="J3139" s="15" t="str">
        <f t="shared" si="156"/>
        <v>2-24B-4</v>
      </c>
      <c r="K3139">
        <f>INDEX(FamilyPlateData!I:I,MATCH(I3139,FamilyPlateData!H:H,0))</f>
        <v>1</v>
      </c>
      <c r="L3139" t="str">
        <f>INDEX(FamilyPlateData!J:J,MATCH(I3139,FamilyPlateData!H:H,0))</f>
        <v>B3</v>
      </c>
      <c r="M3139">
        <v>0</v>
      </c>
      <c r="N3139">
        <v>0</v>
      </c>
      <c r="O3139">
        <f>IF(_xlfn.IFNA(INDEX(ShrinkageData!H:H,MATCH(J3139,ShrinkageData!H:H,0)), 0) = 0, 0, 1)</f>
        <v>0</v>
      </c>
      <c r="P3139">
        <v>0</v>
      </c>
      <c r="Q3139">
        <f t="shared" ref="Q3139:Q3202" si="157">IF(AND(M3139=1,N3139=1,O3139=0,P3139=0),1,0)</f>
        <v>0</v>
      </c>
      <c r="R3139" s="1" t="s">
        <v>921</v>
      </c>
      <c r="S3139" s="16">
        <f t="shared" ref="S3139:S3202" si="158">IF(AND(R3139 &lt;&gt; "", R3139 &lt;&gt; "n/a"), R3139-DATE(2018,12,3), 0)</f>
        <v>0</v>
      </c>
    </row>
    <row r="3140" spans="1:20" hidden="1" x14ac:dyDescent="0.2">
      <c r="A3140" t="str">
        <f>INDEX(FamilyPlateData!$A:$A,MATCH($I3140,FamilyPlateData!$H:$H,0))</f>
        <v>F03M02</v>
      </c>
      <c r="B3140" t="str">
        <f>INDEX(FamilyPlateData!$C:$C,MATCH($I3140,FamilyPlateData!$H:$H,0))</f>
        <v>03</v>
      </c>
      <c r="C3140" t="str">
        <f>INDEX(FamilyPlateData!$D:$D,MATCH($I3140,FamilyPlateData!$H:$H,0))</f>
        <v>02</v>
      </c>
      <c r="D3140">
        <f>INDEX(FamilyPlateData!$B:$B,MATCH($I3140,FamilyPlateData!$H:$H,0))</f>
        <v>1</v>
      </c>
      <c r="E3140">
        <v>2</v>
      </c>
      <c r="F3140" s="19">
        <v>24</v>
      </c>
      <c r="G3140" t="s">
        <v>2</v>
      </c>
      <c r="H3140" s="5">
        <v>5</v>
      </c>
      <c r="I3140" t="s">
        <v>581</v>
      </c>
      <c r="J3140" s="15" t="str">
        <f t="shared" si="156"/>
        <v>2-24B-5</v>
      </c>
      <c r="K3140">
        <f>INDEX(FamilyPlateData!I:I,MATCH(I3140,FamilyPlateData!H:H,0))</f>
        <v>1</v>
      </c>
      <c r="L3140" t="str">
        <f>INDEX(FamilyPlateData!J:J,MATCH(I3140,FamilyPlateData!H:H,0))</f>
        <v>B3</v>
      </c>
      <c r="M3140">
        <v>1</v>
      </c>
      <c r="N3140">
        <v>1</v>
      </c>
      <c r="O3140">
        <f>IF(_xlfn.IFNA(INDEX(ShrinkageData!H:H,MATCH(J3140,ShrinkageData!H:H,0)), 0) = 0, 0, 1)</f>
        <v>1</v>
      </c>
      <c r="P3140">
        <v>0</v>
      </c>
      <c r="Q3140">
        <f t="shared" si="157"/>
        <v>0</v>
      </c>
      <c r="R3140" s="1">
        <v>43529</v>
      </c>
      <c r="S3140" s="16">
        <f t="shared" si="158"/>
        <v>92</v>
      </c>
    </row>
    <row r="3141" spans="1:20" hidden="1" x14ac:dyDescent="0.2">
      <c r="A3141" t="str">
        <f>INDEX(FamilyPlateData!$A:$A,MATCH($I3141,FamilyPlateData!$H:$H,0))</f>
        <v>F03M02</v>
      </c>
      <c r="B3141" t="str">
        <f>INDEX(FamilyPlateData!$C:$C,MATCH($I3141,FamilyPlateData!$H:$H,0))</f>
        <v>03</v>
      </c>
      <c r="C3141" t="str">
        <f>INDEX(FamilyPlateData!$D:$D,MATCH($I3141,FamilyPlateData!$H:$H,0))</f>
        <v>02</v>
      </c>
      <c r="D3141">
        <f>INDEX(FamilyPlateData!$B:$B,MATCH($I3141,FamilyPlateData!$H:$H,0))</f>
        <v>1</v>
      </c>
      <c r="E3141">
        <v>2</v>
      </c>
      <c r="F3141" s="19">
        <v>24</v>
      </c>
      <c r="G3141" t="s">
        <v>2</v>
      </c>
      <c r="H3141" s="5">
        <v>6</v>
      </c>
      <c r="I3141" t="s">
        <v>581</v>
      </c>
      <c r="J3141" s="15" t="str">
        <f t="shared" si="156"/>
        <v>2-24B-6</v>
      </c>
      <c r="K3141">
        <f>INDEX(FamilyPlateData!I:I,MATCH(I3141,FamilyPlateData!H:H,0))</f>
        <v>1</v>
      </c>
      <c r="L3141" t="str">
        <f>INDEX(FamilyPlateData!J:J,MATCH(I3141,FamilyPlateData!H:H,0))</f>
        <v>B3</v>
      </c>
      <c r="M3141">
        <v>0</v>
      </c>
      <c r="N3141">
        <v>0</v>
      </c>
      <c r="O3141">
        <f>IF(_xlfn.IFNA(INDEX(ShrinkageData!H:H,MATCH(J3141,ShrinkageData!H:H,0)), 0) = 0, 0, 1)</f>
        <v>0</v>
      </c>
      <c r="P3141">
        <v>0</v>
      </c>
      <c r="Q3141">
        <f t="shared" si="157"/>
        <v>0</v>
      </c>
      <c r="R3141" s="1" t="s">
        <v>921</v>
      </c>
      <c r="S3141" s="16">
        <f t="shared" si="158"/>
        <v>0</v>
      </c>
    </row>
    <row r="3142" spans="1:20" hidden="1" x14ac:dyDescent="0.2">
      <c r="A3142" t="str">
        <f>INDEX(FamilyPlateData!$A:$A,MATCH($I3142,FamilyPlateData!$H:$H,0))</f>
        <v>F01M01</v>
      </c>
      <c r="B3142" t="str">
        <f>INDEX(FamilyPlateData!$C:$C,MATCH($I3142,FamilyPlateData!$H:$H,0))</f>
        <v>01</v>
      </c>
      <c r="C3142" t="str">
        <f>INDEX(FamilyPlateData!$D:$D,MATCH($I3142,FamilyPlateData!$H:$H,0))</f>
        <v>01</v>
      </c>
      <c r="D3142">
        <f>INDEX(FamilyPlateData!$B:$B,MATCH($I3142,FamilyPlateData!$H:$H,0))</f>
        <v>1</v>
      </c>
      <c r="E3142">
        <v>2</v>
      </c>
      <c r="F3142" s="19">
        <v>24</v>
      </c>
      <c r="G3142" t="s">
        <v>3</v>
      </c>
      <c r="H3142" s="5">
        <v>1</v>
      </c>
      <c r="I3142" t="s">
        <v>582</v>
      </c>
      <c r="J3142" s="15" t="str">
        <f t="shared" si="156"/>
        <v>2-24C-1</v>
      </c>
      <c r="K3142">
        <f>INDEX(FamilyPlateData!I:I,MATCH(I3142,FamilyPlateData!H:H,0))</f>
        <v>1</v>
      </c>
      <c r="L3142" t="str">
        <f>INDEX(FamilyPlateData!J:J,MATCH(I3142,FamilyPlateData!H:H,0))</f>
        <v>B2</v>
      </c>
      <c r="M3142">
        <v>1</v>
      </c>
      <c r="N3142">
        <v>1</v>
      </c>
      <c r="O3142">
        <f>IF(_xlfn.IFNA(INDEX(ShrinkageData!H:H,MATCH(J3142,ShrinkageData!H:H,0)), 0) = 0, 0, 1)</f>
        <v>1</v>
      </c>
      <c r="P3142">
        <v>0</v>
      </c>
      <c r="Q3142">
        <f t="shared" si="157"/>
        <v>0</v>
      </c>
      <c r="R3142" s="1">
        <v>43529</v>
      </c>
      <c r="S3142" s="16">
        <f t="shared" si="158"/>
        <v>92</v>
      </c>
    </row>
    <row r="3143" spans="1:20" hidden="1" x14ac:dyDescent="0.2">
      <c r="A3143" t="str">
        <f>INDEX(FamilyPlateData!$A:$A,MATCH($I3143,FamilyPlateData!$H:$H,0))</f>
        <v>F01M01</v>
      </c>
      <c r="B3143" t="str">
        <f>INDEX(FamilyPlateData!$C:$C,MATCH($I3143,FamilyPlateData!$H:$H,0))</f>
        <v>01</v>
      </c>
      <c r="C3143" t="str">
        <f>INDEX(FamilyPlateData!$D:$D,MATCH($I3143,FamilyPlateData!$H:$H,0))</f>
        <v>01</v>
      </c>
      <c r="D3143">
        <f>INDEX(FamilyPlateData!$B:$B,MATCH($I3143,FamilyPlateData!$H:$H,0))</f>
        <v>1</v>
      </c>
      <c r="E3143">
        <v>2</v>
      </c>
      <c r="F3143" s="19">
        <v>24</v>
      </c>
      <c r="G3143" t="s">
        <v>3</v>
      </c>
      <c r="H3143" s="5">
        <v>2</v>
      </c>
      <c r="I3143" t="s">
        <v>582</v>
      </c>
      <c r="J3143" s="15" t="str">
        <f t="shared" si="156"/>
        <v>2-24C-2</v>
      </c>
      <c r="K3143">
        <f>INDEX(FamilyPlateData!I:I,MATCH(I3143,FamilyPlateData!H:H,0))</f>
        <v>1</v>
      </c>
      <c r="L3143" t="str">
        <f>INDEX(FamilyPlateData!J:J,MATCH(I3143,FamilyPlateData!H:H,0))</f>
        <v>B2</v>
      </c>
      <c r="M3143">
        <v>0</v>
      </c>
      <c r="N3143">
        <v>0</v>
      </c>
      <c r="O3143">
        <f>IF(_xlfn.IFNA(INDEX(ShrinkageData!H:H,MATCH(J3143,ShrinkageData!H:H,0)), 0) = 0, 0, 1)</f>
        <v>0</v>
      </c>
      <c r="P3143">
        <v>0</v>
      </c>
      <c r="Q3143">
        <f t="shared" si="157"/>
        <v>0</v>
      </c>
      <c r="R3143" s="1" t="s">
        <v>921</v>
      </c>
      <c r="S3143" s="16">
        <f t="shared" si="158"/>
        <v>0</v>
      </c>
    </row>
    <row r="3144" spans="1:20" hidden="1" x14ac:dyDescent="0.2">
      <c r="A3144" t="str">
        <f>INDEX(FamilyPlateData!$A:$A,MATCH($I3144,FamilyPlateData!$H:$H,0))</f>
        <v>F01M01</v>
      </c>
      <c r="B3144" t="str">
        <f>INDEX(FamilyPlateData!$C:$C,MATCH($I3144,FamilyPlateData!$H:$H,0))</f>
        <v>01</v>
      </c>
      <c r="C3144" t="str">
        <f>INDEX(FamilyPlateData!$D:$D,MATCH($I3144,FamilyPlateData!$H:$H,0))</f>
        <v>01</v>
      </c>
      <c r="D3144">
        <f>INDEX(FamilyPlateData!$B:$B,MATCH($I3144,FamilyPlateData!$H:$H,0))</f>
        <v>1</v>
      </c>
      <c r="E3144">
        <v>2</v>
      </c>
      <c r="F3144" s="19">
        <v>24</v>
      </c>
      <c r="G3144" t="s">
        <v>3</v>
      </c>
      <c r="H3144" s="5">
        <v>3</v>
      </c>
      <c r="I3144" t="s">
        <v>582</v>
      </c>
      <c r="J3144" s="15" t="str">
        <f t="shared" si="156"/>
        <v>2-24C-3</v>
      </c>
      <c r="K3144">
        <f>INDEX(FamilyPlateData!I:I,MATCH(I3144,FamilyPlateData!H:H,0))</f>
        <v>1</v>
      </c>
      <c r="L3144" t="str">
        <f>INDEX(FamilyPlateData!J:J,MATCH(I3144,FamilyPlateData!H:H,0))</f>
        <v>B2</v>
      </c>
      <c r="M3144">
        <v>0</v>
      </c>
      <c r="N3144">
        <v>0</v>
      </c>
      <c r="O3144">
        <f>IF(_xlfn.IFNA(INDEX(ShrinkageData!H:H,MATCH(J3144,ShrinkageData!H:H,0)), 0) = 0, 0, 1)</f>
        <v>0</v>
      </c>
      <c r="P3144">
        <v>0</v>
      </c>
      <c r="Q3144">
        <f t="shared" si="157"/>
        <v>0</v>
      </c>
      <c r="R3144" s="1" t="s">
        <v>921</v>
      </c>
      <c r="S3144" s="16">
        <f t="shared" si="158"/>
        <v>0</v>
      </c>
    </row>
    <row r="3145" spans="1:20" hidden="1" x14ac:dyDescent="0.2">
      <c r="A3145" t="str">
        <f>INDEX(FamilyPlateData!$A:$A,MATCH($I3145,FamilyPlateData!$H:$H,0))</f>
        <v>F01M01</v>
      </c>
      <c r="B3145" t="str">
        <f>INDEX(FamilyPlateData!$C:$C,MATCH($I3145,FamilyPlateData!$H:$H,0))</f>
        <v>01</v>
      </c>
      <c r="C3145" t="str">
        <f>INDEX(FamilyPlateData!$D:$D,MATCH($I3145,FamilyPlateData!$H:$H,0))</f>
        <v>01</v>
      </c>
      <c r="D3145">
        <f>INDEX(FamilyPlateData!$B:$B,MATCH($I3145,FamilyPlateData!$H:$H,0))</f>
        <v>1</v>
      </c>
      <c r="E3145">
        <v>2</v>
      </c>
      <c r="F3145" s="19">
        <v>24</v>
      </c>
      <c r="G3145" t="s">
        <v>3</v>
      </c>
      <c r="H3145" s="5">
        <v>4</v>
      </c>
      <c r="I3145" t="s">
        <v>582</v>
      </c>
      <c r="J3145" s="15" t="str">
        <f t="shared" si="156"/>
        <v>2-24C-4</v>
      </c>
      <c r="K3145">
        <f>INDEX(FamilyPlateData!I:I,MATCH(I3145,FamilyPlateData!H:H,0))</f>
        <v>1</v>
      </c>
      <c r="L3145" t="str">
        <f>INDEX(FamilyPlateData!J:J,MATCH(I3145,FamilyPlateData!H:H,0))</f>
        <v>B2</v>
      </c>
      <c r="M3145">
        <v>0</v>
      </c>
      <c r="N3145">
        <v>0</v>
      </c>
      <c r="O3145">
        <f>IF(_xlfn.IFNA(INDEX(ShrinkageData!H:H,MATCH(J3145,ShrinkageData!H:H,0)), 0) = 0, 0, 1)</f>
        <v>0</v>
      </c>
      <c r="P3145">
        <v>0</v>
      </c>
      <c r="Q3145">
        <f t="shared" si="157"/>
        <v>0</v>
      </c>
      <c r="R3145" s="1" t="s">
        <v>921</v>
      </c>
      <c r="S3145" s="16">
        <f t="shared" si="158"/>
        <v>0</v>
      </c>
    </row>
    <row r="3146" spans="1:20" hidden="1" x14ac:dyDescent="0.2">
      <c r="A3146" t="str">
        <f>INDEX(FamilyPlateData!$A:$A,MATCH($I3146,FamilyPlateData!$H:$H,0))</f>
        <v>F01M01</v>
      </c>
      <c r="B3146" t="str">
        <f>INDEX(FamilyPlateData!$C:$C,MATCH($I3146,FamilyPlateData!$H:$H,0))</f>
        <v>01</v>
      </c>
      <c r="C3146" t="str">
        <f>INDEX(FamilyPlateData!$D:$D,MATCH($I3146,FamilyPlateData!$H:$H,0))</f>
        <v>01</v>
      </c>
      <c r="D3146">
        <f>INDEX(FamilyPlateData!$B:$B,MATCH($I3146,FamilyPlateData!$H:$H,0))</f>
        <v>1</v>
      </c>
      <c r="E3146">
        <v>2</v>
      </c>
      <c r="F3146" s="19">
        <v>24</v>
      </c>
      <c r="G3146" t="s">
        <v>3</v>
      </c>
      <c r="H3146" s="5">
        <v>5</v>
      </c>
      <c r="I3146" t="s">
        <v>582</v>
      </c>
      <c r="J3146" s="15" t="str">
        <f t="shared" si="156"/>
        <v>2-24C-5</v>
      </c>
      <c r="K3146">
        <f>INDEX(FamilyPlateData!I:I,MATCH(I3146,FamilyPlateData!H:H,0))</f>
        <v>1</v>
      </c>
      <c r="L3146" t="str">
        <f>INDEX(FamilyPlateData!J:J,MATCH(I3146,FamilyPlateData!H:H,0))</f>
        <v>B2</v>
      </c>
      <c r="M3146">
        <v>0</v>
      </c>
      <c r="N3146">
        <v>0</v>
      </c>
      <c r="O3146">
        <f>IF(_xlfn.IFNA(INDEX(ShrinkageData!H:H,MATCH(J3146,ShrinkageData!H:H,0)), 0) = 0, 0, 1)</f>
        <v>0</v>
      </c>
      <c r="P3146">
        <v>0</v>
      </c>
      <c r="Q3146">
        <f t="shared" si="157"/>
        <v>0</v>
      </c>
      <c r="R3146" s="1" t="s">
        <v>921</v>
      </c>
      <c r="S3146" s="16">
        <f t="shared" si="158"/>
        <v>0</v>
      </c>
    </row>
    <row r="3147" spans="1:20" hidden="1" x14ac:dyDescent="0.2">
      <c r="A3147" t="str">
        <f>INDEX(FamilyPlateData!$A:$A,MATCH($I3147,FamilyPlateData!$H:$H,0))</f>
        <v>F01M01</v>
      </c>
      <c r="B3147" t="str">
        <f>INDEX(FamilyPlateData!$C:$C,MATCH($I3147,FamilyPlateData!$H:$H,0))</f>
        <v>01</v>
      </c>
      <c r="C3147" t="str">
        <f>INDEX(FamilyPlateData!$D:$D,MATCH($I3147,FamilyPlateData!$H:$H,0))</f>
        <v>01</v>
      </c>
      <c r="D3147">
        <f>INDEX(FamilyPlateData!$B:$B,MATCH($I3147,FamilyPlateData!$H:$H,0))</f>
        <v>1</v>
      </c>
      <c r="E3147">
        <v>2</v>
      </c>
      <c r="F3147" s="19">
        <v>24</v>
      </c>
      <c r="G3147" t="s">
        <v>3</v>
      </c>
      <c r="H3147" s="5">
        <v>6</v>
      </c>
      <c r="I3147" t="s">
        <v>582</v>
      </c>
      <c r="J3147" s="15" t="str">
        <f t="shared" si="156"/>
        <v>2-24C-6</v>
      </c>
      <c r="K3147">
        <f>INDEX(FamilyPlateData!I:I,MATCH(I3147,FamilyPlateData!H:H,0))</f>
        <v>1</v>
      </c>
      <c r="L3147" t="str">
        <f>INDEX(FamilyPlateData!J:J,MATCH(I3147,FamilyPlateData!H:H,0))</f>
        <v>B2</v>
      </c>
      <c r="M3147">
        <v>0</v>
      </c>
      <c r="N3147">
        <v>1</v>
      </c>
      <c r="O3147">
        <f>IF(_xlfn.IFNA(INDEX(ShrinkageData!H:H,MATCH(J3147,ShrinkageData!H:H,0)), 0) = 0, 0, 1)</f>
        <v>0</v>
      </c>
      <c r="P3147">
        <v>1</v>
      </c>
      <c r="Q3147">
        <f t="shared" si="157"/>
        <v>0</v>
      </c>
      <c r="R3147" s="1">
        <v>43556</v>
      </c>
      <c r="S3147" s="16">
        <f t="shared" si="158"/>
        <v>119</v>
      </c>
      <c r="T3147" t="s">
        <v>920</v>
      </c>
    </row>
    <row r="3148" spans="1:20" hidden="1" x14ac:dyDescent="0.2">
      <c r="A3148" t="str">
        <f>INDEX(FamilyPlateData!$A:$A,MATCH($I3148,FamilyPlateData!$H:$H,0))</f>
        <v>F01M01</v>
      </c>
      <c r="B3148" t="str">
        <f>INDEX(FamilyPlateData!$C:$C,MATCH($I3148,FamilyPlateData!$H:$H,0))</f>
        <v>01</v>
      </c>
      <c r="C3148" t="str">
        <f>INDEX(FamilyPlateData!$D:$D,MATCH($I3148,FamilyPlateData!$H:$H,0))</f>
        <v>01</v>
      </c>
      <c r="D3148">
        <f>INDEX(FamilyPlateData!$B:$B,MATCH($I3148,FamilyPlateData!$H:$H,0))</f>
        <v>1</v>
      </c>
      <c r="E3148">
        <v>2</v>
      </c>
      <c r="F3148" s="19">
        <v>24</v>
      </c>
      <c r="G3148" t="s">
        <v>4</v>
      </c>
      <c r="H3148" s="5">
        <v>1</v>
      </c>
      <c r="I3148" t="s">
        <v>583</v>
      </c>
      <c r="J3148" s="15" t="str">
        <f t="shared" si="156"/>
        <v>2-24D-1</v>
      </c>
      <c r="K3148">
        <f>INDEX(FamilyPlateData!I:I,MATCH(I3148,FamilyPlateData!H:H,0))</f>
        <v>1</v>
      </c>
      <c r="L3148" t="str">
        <f>INDEX(FamilyPlateData!J:J,MATCH(I3148,FamilyPlateData!H:H,0))</f>
        <v>B2</v>
      </c>
      <c r="M3148">
        <v>1</v>
      </c>
      <c r="N3148">
        <v>1</v>
      </c>
      <c r="O3148">
        <f>IF(_xlfn.IFNA(INDEX(ShrinkageData!H:H,MATCH(J3148,ShrinkageData!H:H,0)), 0) = 0, 0, 1)</f>
        <v>0</v>
      </c>
      <c r="P3148">
        <v>1</v>
      </c>
      <c r="Q3148">
        <f t="shared" si="157"/>
        <v>0</v>
      </c>
      <c r="R3148" s="1">
        <v>43529</v>
      </c>
      <c r="S3148" s="16">
        <f t="shared" si="158"/>
        <v>92</v>
      </c>
      <c r="T3148" t="s">
        <v>922</v>
      </c>
    </row>
    <row r="3149" spans="1:20" hidden="1" x14ac:dyDescent="0.2">
      <c r="A3149" t="str">
        <f>INDEX(FamilyPlateData!$A:$A,MATCH($I3149,FamilyPlateData!$H:$H,0))</f>
        <v>F01M01</v>
      </c>
      <c r="B3149" t="str">
        <f>INDEX(FamilyPlateData!$C:$C,MATCH($I3149,FamilyPlateData!$H:$H,0))</f>
        <v>01</v>
      </c>
      <c r="C3149" t="str">
        <f>INDEX(FamilyPlateData!$D:$D,MATCH($I3149,FamilyPlateData!$H:$H,0))</f>
        <v>01</v>
      </c>
      <c r="D3149">
        <f>INDEX(FamilyPlateData!$B:$B,MATCH($I3149,FamilyPlateData!$H:$H,0))</f>
        <v>1</v>
      </c>
      <c r="E3149">
        <v>2</v>
      </c>
      <c r="F3149" s="19">
        <v>24</v>
      </c>
      <c r="G3149" t="s">
        <v>4</v>
      </c>
      <c r="H3149" s="5">
        <v>2</v>
      </c>
      <c r="I3149" t="s">
        <v>583</v>
      </c>
      <c r="J3149" s="15" t="str">
        <f t="shared" si="156"/>
        <v>2-24D-2</v>
      </c>
      <c r="K3149">
        <f>INDEX(FamilyPlateData!I:I,MATCH(I3149,FamilyPlateData!H:H,0))</f>
        <v>1</v>
      </c>
      <c r="L3149" t="str">
        <f>INDEX(FamilyPlateData!J:J,MATCH(I3149,FamilyPlateData!H:H,0))</f>
        <v>B2</v>
      </c>
      <c r="M3149">
        <v>0</v>
      </c>
      <c r="N3149">
        <v>0</v>
      </c>
      <c r="O3149">
        <f>IF(_xlfn.IFNA(INDEX(ShrinkageData!H:H,MATCH(J3149,ShrinkageData!H:H,0)), 0) = 0, 0, 1)</f>
        <v>0</v>
      </c>
      <c r="P3149">
        <v>0</v>
      </c>
      <c r="Q3149">
        <f t="shared" si="157"/>
        <v>0</v>
      </c>
      <c r="R3149" s="1" t="s">
        <v>921</v>
      </c>
      <c r="S3149" s="16">
        <f t="shared" si="158"/>
        <v>0</v>
      </c>
    </row>
    <row r="3150" spans="1:20" hidden="1" x14ac:dyDescent="0.2">
      <c r="A3150" t="str">
        <f>INDEX(FamilyPlateData!$A:$A,MATCH($I3150,FamilyPlateData!$H:$H,0))</f>
        <v>F01M01</v>
      </c>
      <c r="B3150" t="str">
        <f>INDEX(FamilyPlateData!$C:$C,MATCH($I3150,FamilyPlateData!$H:$H,0))</f>
        <v>01</v>
      </c>
      <c r="C3150" t="str">
        <f>INDEX(FamilyPlateData!$D:$D,MATCH($I3150,FamilyPlateData!$H:$H,0))</f>
        <v>01</v>
      </c>
      <c r="D3150">
        <f>INDEX(FamilyPlateData!$B:$B,MATCH($I3150,FamilyPlateData!$H:$H,0))</f>
        <v>1</v>
      </c>
      <c r="E3150">
        <v>2</v>
      </c>
      <c r="F3150" s="19">
        <v>24</v>
      </c>
      <c r="G3150" t="s">
        <v>4</v>
      </c>
      <c r="H3150" s="5">
        <v>3</v>
      </c>
      <c r="I3150" t="s">
        <v>583</v>
      </c>
      <c r="J3150" s="15" t="str">
        <f t="shared" si="156"/>
        <v>2-24D-3</v>
      </c>
      <c r="K3150">
        <f>INDEX(FamilyPlateData!I:I,MATCH(I3150,FamilyPlateData!H:H,0))</f>
        <v>1</v>
      </c>
      <c r="L3150" t="str">
        <f>INDEX(FamilyPlateData!J:J,MATCH(I3150,FamilyPlateData!H:H,0))</f>
        <v>B2</v>
      </c>
      <c r="M3150">
        <v>0</v>
      </c>
      <c r="N3150">
        <v>1</v>
      </c>
      <c r="O3150">
        <f>IF(_xlfn.IFNA(INDEX(ShrinkageData!H:H,MATCH(J3150,ShrinkageData!H:H,0)), 0) = 0, 0, 1)</f>
        <v>0</v>
      </c>
      <c r="P3150">
        <v>1</v>
      </c>
      <c r="Q3150">
        <f t="shared" si="157"/>
        <v>0</v>
      </c>
      <c r="R3150" s="1">
        <v>43556</v>
      </c>
      <c r="S3150" s="16">
        <f t="shared" si="158"/>
        <v>119</v>
      </c>
      <c r="T3150" t="s">
        <v>920</v>
      </c>
    </row>
    <row r="3151" spans="1:20" hidden="1" x14ac:dyDescent="0.2">
      <c r="A3151" t="str">
        <f>INDEX(FamilyPlateData!$A:$A,MATCH($I3151,FamilyPlateData!$H:$H,0))</f>
        <v>F01M01</v>
      </c>
      <c r="B3151" t="str">
        <f>INDEX(FamilyPlateData!$C:$C,MATCH($I3151,FamilyPlateData!$H:$H,0))</f>
        <v>01</v>
      </c>
      <c r="C3151" t="str">
        <f>INDEX(FamilyPlateData!$D:$D,MATCH($I3151,FamilyPlateData!$H:$H,0))</f>
        <v>01</v>
      </c>
      <c r="D3151">
        <f>INDEX(FamilyPlateData!$B:$B,MATCH($I3151,FamilyPlateData!$H:$H,0))</f>
        <v>1</v>
      </c>
      <c r="E3151">
        <v>2</v>
      </c>
      <c r="F3151" s="19">
        <v>24</v>
      </c>
      <c r="G3151" t="s">
        <v>4</v>
      </c>
      <c r="H3151" s="5">
        <v>4</v>
      </c>
      <c r="I3151" t="s">
        <v>583</v>
      </c>
      <c r="J3151" s="15" t="str">
        <f t="shared" si="156"/>
        <v>2-24D-4</v>
      </c>
      <c r="K3151">
        <f>INDEX(FamilyPlateData!I:I,MATCH(I3151,FamilyPlateData!H:H,0))</f>
        <v>1</v>
      </c>
      <c r="L3151" t="str">
        <f>INDEX(FamilyPlateData!J:J,MATCH(I3151,FamilyPlateData!H:H,0))</f>
        <v>B2</v>
      </c>
      <c r="M3151">
        <v>1</v>
      </c>
      <c r="N3151">
        <v>1</v>
      </c>
      <c r="O3151">
        <f>IF(_xlfn.IFNA(INDEX(ShrinkageData!H:H,MATCH(J3151,ShrinkageData!H:H,0)), 0) = 0, 0, 1)</f>
        <v>0</v>
      </c>
      <c r="P3151">
        <v>0</v>
      </c>
      <c r="Q3151">
        <f t="shared" si="157"/>
        <v>1</v>
      </c>
      <c r="R3151" s="1">
        <v>43570</v>
      </c>
      <c r="S3151" s="16">
        <f t="shared" si="158"/>
        <v>133</v>
      </c>
    </row>
    <row r="3152" spans="1:20" hidden="1" x14ac:dyDescent="0.2">
      <c r="A3152" t="str">
        <f>INDEX(FamilyPlateData!$A:$A,MATCH($I3152,FamilyPlateData!$H:$H,0))</f>
        <v>F01M01</v>
      </c>
      <c r="B3152" t="str">
        <f>INDEX(FamilyPlateData!$C:$C,MATCH($I3152,FamilyPlateData!$H:$H,0))</f>
        <v>01</v>
      </c>
      <c r="C3152" t="str">
        <f>INDEX(FamilyPlateData!$D:$D,MATCH($I3152,FamilyPlateData!$H:$H,0))</f>
        <v>01</v>
      </c>
      <c r="D3152">
        <f>INDEX(FamilyPlateData!$B:$B,MATCH($I3152,FamilyPlateData!$H:$H,0))</f>
        <v>1</v>
      </c>
      <c r="E3152">
        <v>2</v>
      </c>
      <c r="F3152" s="19">
        <v>24</v>
      </c>
      <c r="G3152" t="s">
        <v>4</v>
      </c>
      <c r="H3152" s="5">
        <v>5</v>
      </c>
      <c r="I3152" t="s">
        <v>583</v>
      </c>
      <c r="J3152" s="15" t="str">
        <f t="shared" si="156"/>
        <v>2-24D-5</v>
      </c>
      <c r="K3152">
        <f>INDEX(FamilyPlateData!I:I,MATCH(I3152,FamilyPlateData!H:H,0))</f>
        <v>1</v>
      </c>
      <c r="L3152" t="str">
        <f>INDEX(FamilyPlateData!J:J,MATCH(I3152,FamilyPlateData!H:H,0))</f>
        <v>B2</v>
      </c>
      <c r="M3152">
        <v>0</v>
      </c>
      <c r="N3152">
        <v>0</v>
      </c>
      <c r="O3152">
        <f>IF(_xlfn.IFNA(INDEX(ShrinkageData!H:H,MATCH(J3152,ShrinkageData!H:H,0)), 0) = 0, 0, 1)</f>
        <v>0</v>
      </c>
      <c r="P3152">
        <v>0</v>
      </c>
      <c r="Q3152">
        <f t="shared" si="157"/>
        <v>0</v>
      </c>
      <c r="R3152" s="1" t="s">
        <v>921</v>
      </c>
      <c r="S3152" s="16">
        <f t="shared" si="158"/>
        <v>0</v>
      </c>
    </row>
    <row r="3153" spans="1:19" hidden="1" x14ac:dyDescent="0.2">
      <c r="A3153" t="str">
        <f>INDEX(FamilyPlateData!$A:$A,MATCH($I3153,FamilyPlateData!$H:$H,0))</f>
        <v>F01M01</v>
      </c>
      <c r="B3153" t="str">
        <f>INDEX(FamilyPlateData!$C:$C,MATCH($I3153,FamilyPlateData!$H:$H,0))</f>
        <v>01</v>
      </c>
      <c r="C3153" t="str">
        <f>INDEX(FamilyPlateData!$D:$D,MATCH($I3153,FamilyPlateData!$H:$H,0))</f>
        <v>01</v>
      </c>
      <c r="D3153">
        <f>INDEX(FamilyPlateData!$B:$B,MATCH($I3153,FamilyPlateData!$H:$H,0))</f>
        <v>1</v>
      </c>
      <c r="E3153">
        <v>2</v>
      </c>
      <c r="F3153" s="19">
        <v>24</v>
      </c>
      <c r="G3153" t="s">
        <v>4</v>
      </c>
      <c r="H3153" s="5">
        <v>6</v>
      </c>
      <c r="I3153" t="s">
        <v>583</v>
      </c>
      <c r="J3153" s="15" t="str">
        <f t="shared" si="156"/>
        <v>2-24D-6</v>
      </c>
      <c r="K3153">
        <f>INDEX(FamilyPlateData!I:I,MATCH(I3153,FamilyPlateData!H:H,0))</f>
        <v>1</v>
      </c>
      <c r="L3153" t="str">
        <f>INDEX(FamilyPlateData!J:J,MATCH(I3153,FamilyPlateData!H:H,0))</f>
        <v>B2</v>
      </c>
      <c r="M3153">
        <v>1</v>
      </c>
      <c r="N3153">
        <v>1</v>
      </c>
      <c r="O3153">
        <f>IF(_xlfn.IFNA(INDEX(ShrinkageData!H:H,MATCH(J3153,ShrinkageData!H:H,0)), 0) = 0, 0, 1)</f>
        <v>1</v>
      </c>
      <c r="P3153">
        <v>0</v>
      </c>
      <c r="Q3153">
        <f t="shared" si="157"/>
        <v>0</v>
      </c>
      <c r="R3153" s="1">
        <v>43534</v>
      </c>
      <c r="S3153" s="16">
        <f t="shared" si="158"/>
        <v>97</v>
      </c>
    </row>
    <row r="3154" spans="1:19" hidden="1" x14ac:dyDescent="0.2">
      <c r="A3154" t="str">
        <f>INDEX(FamilyPlateData!$A:$A,MATCH($I3154,FamilyPlateData!$H:$H,0))</f>
        <v>F07M12</v>
      </c>
      <c r="B3154" t="str">
        <f>INDEX(FamilyPlateData!$C:$C,MATCH($I3154,FamilyPlateData!$H:$H,0))</f>
        <v>07</v>
      </c>
      <c r="C3154" t="str">
        <f>INDEX(FamilyPlateData!$D:$D,MATCH($I3154,FamilyPlateData!$H:$H,0))</f>
        <v>12</v>
      </c>
      <c r="D3154">
        <f>INDEX(FamilyPlateData!$B:$B,MATCH($I3154,FamilyPlateData!$H:$H,0))</f>
        <v>3</v>
      </c>
      <c r="E3154">
        <v>2</v>
      </c>
      <c r="F3154" s="19">
        <v>25</v>
      </c>
      <c r="G3154" t="s">
        <v>1</v>
      </c>
      <c r="H3154" s="5">
        <v>1</v>
      </c>
      <c r="I3154" t="s">
        <v>584</v>
      </c>
      <c r="J3154" s="15" t="str">
        <f t="shared" si="156"/>
        <v>2-25A-1</v>
      </c>
      <c r="K3154">
        <f>INDEX(FamilyPlateData!I:I,MATCH(I3154,FamilyPlateData!H:H,0))</f>
        <v>4</v>
      </c>
      <c r="L3154" t="str">
        <f>INDEX(FamilyPlateData!J:J,MATCH(I3154,FamilyPlateData!H:H,0))</f>
        <v>B3</v>
      </c>
      <c r="M3154">
        <v>1</v>
      </c>
      <c r="N3154">
        <v>1</v>
      </c>
      <c r="O3154">
        <f>IF(_xlfn.IFNA(INDEX(ShrinkageData!H:H,MATCH(J3154,ShrinkageData!H:H,0)), 0) = 0, 0, 1)</f>
        <v>0</v>
      </c>
      <c r="P3154">
        <v>0</v>
      </c>
      <c r="Q3154">
        <f t="shared" si="157"/>
        <v>1</v>
      </c>
      <c r="R3154" s="1">
        <v>43568</v>
      </c>
      <c r="S3154" s="16">
        <f t="shared" si="158"/>
        <v>131</v>
      </c>
    </row>
    <row r="3155" spans="1:19" hidden="1" x14ac:dyDescent="0.2">
      <c r="A3155" t="str">
        <f>INDEX(FamilyPlateData!$A:$A,MATCH($I3155,FamilyPlateData!$H:$H,0))</f>
        <v>F07M12</v>
      </c>
      <c r="B3155" t="str">
        <f>INDEX(FamilyPlateData!$C:$C,MATCH($I3155,FamilyPlateData!$H:$H,0))</f>
        <v>07</v>
      </c>
      <c r="C3155" t="str">
        <f>INDEX(FamilyPlateData!$D:$D,MATCH($I3155,FamilyPlateData!$H:$H,0))</f>
        <v>12</v>
      </c>
      <c r="D3155">
        <f>INDEX(FamilyPlateData!$B:$B,MATCH($I3155,FamilyPlateData!$H:$H,0))</f>
        <v>3</v>
      </c>
      <c r="E3155">
        <v>2</v>
      </c>
      <c r="F3155" s="19">
        <v>25</v>
      </c>
      <c r="G3155" t="s">
        <v>1</v>
      </c>
      <c r="H3155" s="5">
        <v>2</v>
      </c>
      <c r="I3155" t="s">
        <v>584</v>
      </c>
      <c r="J3155" s="15" t="str">
        <f t="shared" si="156"/>
        <v>2-25A-2</v>
      </c>
      <c r="K3155">
        <f>INDEX(FamilyPlateData!I:I,MATCH(I3155,FamilyPlateData!H:H,0))</f>
        <v>4</v>
      </c>
      <c r="L3155" t="str">
        <f>INDEX(FamilyPlateData!J:J,MATCH(I3155,FamilyPlateData!H:H,0))</f>
        <v>B3</v>
      </c>
      <c r="M3155">
        <v>1</v>
      </c>
      <c r="N3155">
        <v>1</v>
      </c>
      <c r="O3155">
        <f>IF(_xlfn.IFNA(INDEX(ShrinkageData!H:H,MATCH(J3155,ShrinkageData!H:H,0)), 0) = 0, 0, 1)</f>
        <v>0</v>
      </c>
      <c r="P3155">
        <v>0</v>
      </c>
      <c r="Q3155">
        <f t="shared" si="157"/>
        <v>1</v>
      </c>
      <c r="R3155" s="1">
        <v>43529</v>
      </c>
      <c r="S3155" s="16">
        <f t="shared" si="158"/>
        <v>92</v>
      </c>
    </row>
    <row r="3156" spans="1:19" hidden="1" x14ac:dyDescent="0.2">
      <c r="A3156" t="str">
        <f>INDEX(FamilyPlateData!$A:$A,MATCH($I3156,FamilyPlateData!$H:$H,0))</f>
        <v>F07M12</v>
      </c>
      <c r="B3156" t="str">
        <f>INDEX(FamilyPlateData!$C:$C,MATCH($I3156,FamilyPlateData!$H:$H,0))</f>
        <v>07</v>
      </c>
      <c r="C3156" t="str">
        <f>INDEX(FamilyPlateData!$D:$D,MATCH($I3156,FamilyPlateData!$H:$H,0))</f>
        <v>12</v>
      </c>
      <c r="D3156">
        <f>INDEX(FamilyPlateData!$B:$B,MATCH($I3156,FamilyPlateData!$H:$H,0))</f>
        <v>3</v>
      </c>
      <c r="E3156">
        <v>2</v>
      </c>
      <c r="F3156" s="19">
        <v>25</v>
      </c>
      <c r="G3156" t="s">
        <v>1</v>
      </c>
      <c r="H3156" s="5">
        <v>3</v>
      </c>
      <c r="I3156" t="s">
        <v>584</v>
      </c>
      <c r="J3156" s="15" t="str">
        <f t="shared" si="156"/>
        <v>2-25A-3</v>
      </c>
      <c r="K3156">
        <f>INDEX(FamilyPlateData!I:I,MATCH(I3156,FamilyPlateData!H:H,0))</f>
        <v>4</v>
      </c>
      <c r="L3156" t="str">
        <f>INDEX(FamilyPlateData!J:J,MATCH(I3156,FamilyPlateData!H:H,0))</f>
        <v>B3</v>
      </c>
      <c r="M3156">
        <v>0</v>
      </c>
      <c r="N3156">
        <v>0</v>
      </c>
      <c r="O3156">
        <f>IF(_xlfn.IFNA(INDEX(ShrinkageData!H:H,MATCH(J3156,ShrinkageData!H:H,0)), 0) = 0, 0, 1)</f>
        <v>0</v>
      </c>
      <c r="P3156">
        <v>0</v>
      </c>
      <c r="Q3156">
        <f t="shared" si="157"/>
        <v>0</v>
      </c>
      <c r="R3156" s="1" t="s">
        <v>921</v>
      </c>
      <c r="S3156" s="16">
        <f t="shared" si="158"/>
        <v>0</v>
      </c>
    </row>
    <row r="3157" spans="1:19" hidden="1" x14ac:dyDescent="0.2">
      <c r="A3157" t="str">
        <f>INDEX(FamilyPlateData!$A:$A,MATCH($I3157,FamilyPlateData!$H:$H,0))</f>
        <v>F07M12</v>
      </c>
      <c r="B3157" t="str">
        <f>INDEX(FamilyPlateData!$C:$C,MATCH($I3157,FamilyPlateData!$H:$H,0))</f>
        <v>07</v>
      </c>
      <c r="C3157" t="str">
        <f>INDEX(FamilyPlateData!$D:$D,MATCH($I3157,FamilyPlateData!$H:$H,0))</f>
        <v>12</v>
      </c>
      <c r="D3157">
        <f>INDEX(FamilyPlateData!$B:$B,MATCH($I3157,FamilyPlateData!$H:$H,0))</f>
        <v>3</v>
      </c>
      <c r="E3157">
        <v>2</v>
      </c>
      <c r="F3157" s="19">
        <v>25</v>
      </c>
      <c r="G3157" t="s">
        <v>1</v>
      </c>
      <c r="H3157" s="5">
        <v>4</v>
      </c>
      <c r="I3157" t="s">
        <v>584</v>
      </c>
      <c r="J3157" s="15" t="str">
        <f t="shared" si="156"/>
        <v>2-25A-4</v>
      </c>
      <c r="K3157">
        <f>INDEX(FamilyPlateData!I:I,MATCH(I3157,FamilyPlateData!H:H,0))</f>
        <v>4</v>
      </c>
      <c r="L3157" t="str">
        <f>INDEX(FamilyPlateData!J:J,MATCH(I3157,FamilyPlateData!H:H,0))</f>
        <v>B3</v>
      </c>
      <c r="M3157">
        <v>1</v>
      </c>
      <c r="N3157">
        <v>1</v>
      </c>
      <c r="O3157">
        <f>IF(_xlfn.IFNA(INDEX(ShrinkageData!H:H,MATCH(J3157,ShrinkageData!H:H,0)), 0) = 0, 0, 1)</f>
        <v>0</v>
      </c>
      <c r="P3157">
        <v>0</v>
      </c>
      <c r="Q3157">
        <f t="shared" si="157"/>
        <v>1</v>
      </c>
      <c r="R3157" s="1">
        <v>43529</v>
      </c>
      <c r="S3157" s="16">
        <f t="shared" si="158"/>
        <v>92</v>
      </c>
    </row>
    <row r="3158" spans="1:19" hidden="1" x14ac:dyDescent="0.2">
      <c r="A3158" t="str">
        <f>INDEX(FamilyPlateData!$A:$A,MATCH($I3158,FamilyPlateData!$H:$H,0))</f>
        <v>F07M12</v>
      </c>
      <c r="B3158" t="str">
        <f>INDEX(FamilyPlateData!$C:$C,MATCH($I3158,FamilyPlateData!$H:$H,0))</f>
        <v>07</v>
      </c>
      <c r="C3158" t="str">
        <f>INDEX(FamilyPlateData!$D:$D,MATCH($I3158,FamilyPlateData!$H:$H,0))</f>
        <v>12</v>
      </c>
      <c r="D3158">
        <f>INDEX(FamilyPlateData!$B:$B,MATCH($I3158,FamilyPlateData!$H:$H,0))</f>
        <v>3</v>
      </c>
      <c r="E3158">
        <v>2</v>
      </c>
      <c r="F3158" s="19">
        <v>25</v>
      </c>
      <c r="G3158" t="s">
        <v>1</v>
      </c>
      <c r="H3158" s="5">
        <v>5</v>
      </c>
      <c r="I3158" t="s">
        <v>584</v>
      </c>
      <c r="J3158" s="15" t="str">
        <f t="shared" si="156"/>
        <v>2-25A-5</v>
      </c>
      <c r="K3158">
        <f>INDEX(FamilyPlateData!I:I,MATCH(I3158,FamilyPlateData!H:H,0))</f>
        <v>4</v>
      </c>
      <c r="L3158" t="str">
        <f>INDEX(FamilyPlateData!J:J,MATCH(I3158,FamilyPlateData!H:H,0))</f>
        <v>B3</v>
      </c>
      <c r="M3158">
        <v>0</v>
      </c>
      <c r="N3158">
        <v>0</v>
      </c>
      <c r="O3158">
        <f>IF(_xlfn.IFNA(INDEX(ShrinkageData!H:H,MATCH(J3158,ShrinkageData!H:H,0)), 0) = 0, 0, 1)</f>
        <v>0</v>
      </c>
      <c r="P3158">
        <v>0</v>
      </c>
      <c r="Q3158">
        <f t="shared" si="157"/>
        <v>0</v>
      </c>
      <c r="R3158" s="1" t="s">
        <v>921</v>
      </c>
      <c r="S3158" s="16">
        <f t="shared" si="158"/>
        <v>0</v>
      </c>
    </row>
    <row r="3159" spans="1:19" hidden="1" x14ac:dyDescent="0.2">
      <c r="A3159" t="str">
        <f>INDEX(FamilyPlateData!$A:$A,MATCH($I3159,FamilyPlateData!$H:$H,0))</f>
        <v>F07M12</v>
      </c>
      <c r="B3159" t="str">
        <f>INDEX(FamilyPlateData!$C:$C,MATCH($I3159,FamilyPlateData!$H:$H,0))</f>
        <v>07</v>
      </c>
      <c r="C3159" t="str">
        <f>INDEX(FamilyPlateData!$D:$D,MATCH($I3159,FamilyPlateData!$H:$H,0))</f>
        <v>12</v>
      </c>
      <c r="D3159">
        <f>INDEX(FamilyPlateData!$B:$B,MATCH($I3159,FamilyPlateData!$H:$H,0))</f>
        <v>3</v>
      </c>
      <c r="E3159">
        <v>2</v>
      </c>
      <c r="F3159" s="19">
        <v>25</v>
      </c>
      <c r="G3159" t="s">
        <v>1</v>
      </c>
      <c r="H3159" s="5">
        <v>6</v>
      </c>
      <c r="I3159" t="s">
        <v>584</v>
      </c>
      <c r="J3159" s="15" t="str">
        <f t="shared" si="156"/>
        <v>2-25A-6</v>
      </c>
      <c r="K3159">
        <f>INDEX(FamilyPlateData!I:I,MATCH(I3159,FamilyPlateData!H:H,0))</f>
        <v>4</v>
      </c>
      <c r="L3159" t="str">
        <f>INDEX(FamilyPlateData!J:J,MATCH(I3159,FamilyPlateData!H:H,0))</f>
        <v>B3</v>
      </c>
      <c r="M3159">
        <v>1</v>
      </c>
      <c r="N3159">
        <v>1</v>
      </c>
      <c r="O3159">
        <f>IF(_xlfn.IFNA(INDEX(ShrinkageData!H:H,MATCH(J3159,ShrinkageData!H:H,0)), 0) = 0, 0, 1)</f>
        <v>0</v>
      </c>
      <c r="P3159">
        <v>0</v>
      </c>
      <c r="Q3159">
        <f t="shared" si="157"/>
        <v>1</v>
      </c>
      <c r="R3159" s="1">
        <v>43529</v>
      </c>
      <c r="S3159" s="16">
        <f t="shared" si="158"/>
        <v>92</v>
      </c>
    </row>
    <row r="3160" spans="1:19" hidden="1" x14ac:dyDescent="0.2">
      <c r="A3160" t="str">
        <f>INDEX(FamilyPlateData!$A:$A,MATCH($I3160,FamilyPlateData!$H:$H,0))</f>
        <v>F07M12</v>
      </c>
      <c r="B3160" t="str">
        <f>INDEX(FamilyPlateData!$C:$C,MATCH($I3160,FamilyPlateData!$H:$H,0))</f>
        <v>07</v>
      </c>
      <c r="C3160" t="str">
        <f>INDEX(FamilyPlateData!$D:$D,MATCH($I3160,FamilyPlateData!$H:$H,0))</f>
        <v>12</v>
      </c>
      <c r="D3160">
        <f>INDEX(FamilyPlateData!$B:$B,MATCH($I3160,FamilyPlateData!$H:$H,0))</f>
        <v>3</v>
      </c>
      <c r="E3160">
        <v>2</v>
      </c>
      <c r="F3160" s="19">
        <v>25</v>
      </c>
      <c r="G3160" t="s">
        <v>2</v>
      </c>
      <c r="H3160" s="5">
        <v>1</v>
      </c>
      <c r="I3160" t="s">
        <v>585</v>
      </c>
      <c r="J3160" s="15" t="str">
        <f t="shared" si="156"/>
        <v>2-25B-1</v>
      </c>
      <c r="K3160">
        <f>INDEX(FamilyPlateData!I:I,MATCH(I3160,FamilyPlateData!H:H,0))</f>
        <v>4</v>
      </c>
      <c r="L3160" t="str">
        <f>INDEX(FamilyPlateData!J:J,MATCH(I3160,FamilyPlateData!H:H,0))</f>
        <v>B3</v>
      </c>
      <c r="M3160">
        <v>1</v>
      </c>
      <c r="N3160">
        <v>1</v>
      </c>
      <c r="O3160">
        <f>IF(_xlfn.IFNA(INDEX(ShrinkageData!H:H,MATCH(J3160,ShrinkageData!H:H,0)), 0) = 0, 0, 1)</f>
        <v>0</v>
      </c>
      <c r="P3160">
        <v>0</v>
      </c>
      <c r="Q3160">
        <f t="shared" si="157"/>
        <v>1</v>
      </c>
      <c r="R3160" s="1">
        <v>43532</v>
      </c>
      <c r="S3160" s="16">
        <f t="shared" si="158"/>
        <v>95</v>
      </c>
    </row>
    <row r="3161" spans="1:19" hidden="1" x14ac:dyDescent="0.2">
      <c r="A3161" t="str">
        <f>INDEX(FamilyPlateData!$A:$A,MATCH($I3161,FamilyPlateData!$H:$H,0))</f>
        <v>F07M12</v>
      </c>
      <c r="B3161" t="str">
        <f>INDEX(FamilyPlateData!$C:$C,MATCH($I3161,FamilyPlateData!$H:$H,0))</f>
        <v>07</v>
      </c>
      <c r="C3161" t="str">
        <f>INDEX(FamilyPlateData!$D:$D,MATCH($I3161,FamilyPlateData!$H:$H,0))</f>
        <v>12</v>
      </c>
      <c r="D3161">
        <f>INDEX(FamilyPlateData!$B:$B,MATCH($I3161,FamilyPlateData!$H:$H,0))</f>
        <v>3</v>
      </c>
      <c r="E3161">
        <v>2</v>
      </c>
      <c r="F3161" s="19">
        <v>25</v>
      </c>
      <c r="G3161" t="s">
        <v>2</v>
      </c>
      <c r="H3161" s="5">
        <v>2</v>
      </c>
      <c r="I3161" t="s">
        <v>585</v>
      </c>
      <c r="J3161" s="15" t="str">
        <f t="shared" si="156"/>
        <v>2-25B-2</v>
      </c>
      <c r="K3161">
        <f>INDEX(FamilyPlateData!I:I,MATCH(I3161,FamilyPlateData!H:H,0))</f>
        <v>4</v>
      </c>
      <c r="L3161" t="str">
        <f>INDEX(FamilyPlateData!J:J,MATCH(I3161,FamilyPlateData!H:H,0))</f>
        <v>B3</v>
      </c>
      <c r="M3161">
        <v>1</v>
      </c>
      <c r="N3161">
        <v>1</v>
      </c>
      <c r="O3161">
        <f>IF(_xlfn.IFNA(INDEX(ShrinkageData!H:H,MATCH(J3161,ShrinkageData!H:H,0)), 0) = 0, 0, 1)</f>
        <v>0</v>
      </c>
      <c r="P3161">
        <v>0</v>
      </c>
      <c r="Q3161">
        <f t="shared" si="157"/>
        <v>1</v>
      </c>
      <c r="R3161" s="1">
        <v>43529</v>
      </c>
      <c r="S3161" s="16">
        <f t="shared" si="158"/>
        <v>92</v>
      </c>
    </row>
    <row r="3162" spans="1:19" hidden="1" x14ac:dyDescent="0.2">
      <c r="A3162" t="str">
        <f>INDEX(FamilyPlateData!$A:$A,MATCH($I3162,FamilyPlateData!$H:$H,0))</f>
        <v>F07M12</v>
      </c>
      <c r="B3162" t="str">
        <f>INDEX(FamilyPlateData!$C:$C,MATCH($I3162,FamilyPlateData!$H:$H,0))</f>
        <v>07</v>
      </c>
      <c r="C3162" t="str">
        <f>INDEX(FamilyPlateData!$D:$D,MATCH($I3162,FamilyPlateData!$H:$H,0))</f>
        <v>12</v>
      </c>
      <c r="D3162">
        <f>INDEX(FamilyPlateData!$B:$B,MATCH($I3162,FamilyPlateData!$H:$H,0))</f>
        <v>3</v>
      </c>
      <c r="E3162">
        <v>2</v>
      </c>
      <c r="F3162" s="19">
        <v>25</v>
      </c>
      <c r="G3162" t="s">
        <v>2</v>
      </c>
      <c r="H3162" s="5">
        <v>3</v>
      </c>
      <c r="I3162" t="s">
        <v>585</v>
      </c>
      <c r="J3162" s="15" t="str">
        <f t="shared" si="156"/>
        <v>2-25B-3</v>
      </c>
      <c r="K3162">
        <f>INDEX(FamilyPlateData!I:I,MATCH(I3162,FamilyPlateData!H:H,0))</f>
        <v>4</v>
      </c>
      <c r="L3162" t="str">
        <f>INDEX(FamilyPlateData!J:J,MATCH(I3162,FamilyPlateData!H:H,0))</f>
        <v>B3</v>
      </c>
      <c r="M3162">
        <v>1</v>
      </c>
      <c r="N3162">
        <v>1</v>
      </c>
      <c r="O3162">
        <f>IF(_xlfn.IFNA(INDEX(ShrinkageData!H:H,MATCH(J3162,ShrinkageData!H:H,0)), 0) = 0, 0, 1)</f>
        <v>0</v>
      </c>
      <c r="P3162">
        <v>0</v>
      </c>
      <c r="Q3162">
        <f t="shared" si="157"/>
        <v>1</v>
      </c>
      <c r="R3162" s="1">
        <v>43529</v>
      </c>
      <c r="S3162" s="16">
        <f t="shared" si="158"/>
        <v>92</v>
      </c>
    </row>
    <row r="3163" spans="1:19" hidden="1" x14ac:dyDescent="0.2">
      <c r="A3163" t="str">
        <f>INDEX(FamilyPlateData!$A:$A,MATCH($I3163,FamilyPlateData!$H:$H,0))</f>
        <v>F07M12</v>
      </c>
      <c r="B3163" t="str">
        <f>INDEX(FamilyPlateData!$C:$C,MATCH($I3163,FamilyPlateData!$H:$H,0))</f>
        <v>07</v>
      </c>
      <c r="C3163" t="str">
        <f>INDEX(FamilyPlateData!$D:$D,MATCH($I3163,FamilyPlateData!$H:$H,0))</f>
        <v>12</v>
      </c>
      <c r="D3163">
        <f>INDEX(FamilyPlateData!$B:$B,MATCH($I3163,FamilyPlateData!$H:$H,0))</f>
        <v>3</v>
      </c>
      <c r="E3163">
        <v>2</v>
      </c>
      <c r="F3163" s="19">
        <v>25</v>
      </c>
      <c r="G3163" t="s">
        <v>2</v>
      </c>
      <c r="H3163" s="5">
        <v>4</v>
      </c>
      <c r="I3163" t="s">
        <v>585</v>
      </c>
      <c r="J3163" s="15" t="str">
        <f t="shared" si="156"/>
        <v>2-25B-4</v>
      </c>
      <c r="K3163">
        <f>INDEX(FamilyPlateData!I:I,MATCH(I3163,FamilyPlateData!H:H,0))</f>
        <v>4</v>
      </c>
      <c r="L3163" t="str">
        <f>INDEX(FamilyPlateData!J:J,MATCH(I3163,FamilyPlateData!H:H,0))</f>
        <v>B3</v>
      </c>
      <c r="M3163">
        <v>1</v>
      </c>
      <c r="N3163">
        <v>1</v>
      </c>
      <c r="O3163">
        <f>IF(_xlfn.IFNA(INDEX(ShrinkageData!H:H,MATCH(J3163,ShrinkageData!H:H,0)), 0) = 0, 0, 1)</f>
        <v>0</v>
      </c>
      <c r="P3163">
        <v>0</v>
      </c>
      <c r="Q3163">
        <f t="shared" si="157"/>
        <v>1</v>
      </c>
      <c r="R3163" s="1">
        <v>43529</v>
      </c>
      <c r="S3163" s="16">
        <f t="shared" si="158"/>
        <v>92</v>
      </c>
    </row>
    <row r="3164" spans="1:19" hidden="1" x14ac:dyDescent="0.2">
      <c r="A3164" t="str">
        <f>INDEX(FamilyPlateData!$A:$A,MATCH($I3164,FamilyPlateData!$H:$H,0))</f>
        <v>F07M12</v>
      </c>
      <c r="B3164" t="str">
        <f>INDEX(FamilyPlateData!$C:$C,MATCH($I3164,FamilyPlateData!$H:$H,0))</f>
        <v>07</v>
      </c>
      <c r="C3164" t="str">
        <f>INDEX(FamilyPlateData!$D:$D,MATCH($I3164,FamilyPlateData!$H:$H,0))</f>
        <v>12</v>
      </c>
      <c r="D3164">
        <f>INDEX(FamilyPlateData!$B:$B,MATCH($I3164,FamilyPlateData!$H:$H,0))</f>
        <v>3</v>
      </c>
      <c r="E3164">
        <v>2</v>
      </c>
      <c r="F3164" s="19">
        <v>25</v>
      </c>
      <c r="G3164" t="s">
        <v>2</v>
      </c>
      <c r="H3164" s="5">
        <v>5</v>
      </c>
      <c r="I3164" t="s">
        <v>585</v>
      </c>
      <c r="J3164" s="15" t="str">
        <f t="shared" si="156"/>
        <v>2-25B-5</v>
      </c>
      <c r="K3164">
        <f>INDEX(FamilyPlateData!I:I,MATCH(I3164,FamilyPlateData!H:H,0))</f>
        <v>4</v>
      </c>
      <c r="L3164" t="str">
        <f>INDEX(FamilyPlateData!J:J,MATCH(I3164,FamilyPlateData!H:H,0))</f>
        <v>B3</v>
      </c>
      <c r="M3164">
        <v>1</v>
      </c>
      <c r="N3164">
        <v>1</v>
      </c>
      <c r="O3164">
        <f>IF(_xlfn.IFNA(INDEX(ShrinkageData!H:H,MATCH(J3164,ShrinkageData!H:H,0)), 0) = 0, 0, 1)</f>
        <v>0</v>
      </c>
      <c r="P3164">
        <v>0</v>
      </c>
      <c r="Q3164">
        <f t="shared" si="157"/>
        <v>1</v>
      </c>
      <c r="R3164" s="1">
        <v>43556</v>
      </c>
      <c r="S3164" s="16">
        <f t="shared" si="158"/>
        <v>119</v>
      </c>
    </row>
    <row r="3165" spans="1:19" hidden="1" x14ac:dyDescent="0.2">
      <c r="A3165" t="str">
        <f>INDEX(FamilyPlateData!$A:$A,MATCH($I3165,FamilyPlateData!$H:$H,0))</f>
        <v>F07M12</v>
      </c>
      <c r="B3165" t="str">
        <f>INDEX(FamilyPlateData!$C:$C,MATCH($I3165,FamilyPlateData!$H:$H,0))</f>
        <v>07</v>
      </c>
      <c r="C3165" t="str">
        <f>INDEX(FamilyPlateData!$D:$D,MATCH($I3165,FamilyPlateData!$H:$H,0))</f>
        <v>12</v>
      </c>
      <c r="D3165">
        <f>INDEX(FamilyPlateData!$B:$B,MATCH($I3165,FamilyPlateData!$H:$H,0))</f>
        <v>3</v>
      </c>
      <c r="E3165">
        <v>2</v>
      </c>
      <c r="F3165" s="19">
        <v>25</v>
      </c>
      <c r="G3165" t="s">
        <v>2</v>
      </c>
      <c r="H3165" s="5">
        <v>6</v>
      </c>
      <c r="I3165" t="s">
        <v>585</v>
      </c>
      <c r="J3165" s="15" t="str">
        <f t="shared" si="156"/>
        <v>2-25B-6</v>
      </c>
      <c r="K3165">
        <f>INDEX(FamilyPlateData!I:I,MATCH(I3165,FamilyPlateData!H:H,0))</f>
        <v>4</v>
      </c>
      <c r="L3165" t="str">
        <f>INDEX(FamilyPlateData!J:J,MATCH(I3165,FamilyPlateData!H:H,0))</f>
        <v>B3</v>
      </c>
      <c r="M3165">
        <v>1</v>
      </c>
      <c r="N3165">
        <v>1</v>
      </c>
      <c r="O3165">
        <f>IF(_xlfn.IFNA(INDEX(ShrinkageData!H:H,MATCH(J3165,ShrinkageData!H:H,0)), 0) = 0, 0, 1)</f>
        <v>0</v>
      </c>
      <c r="P3165">
        <v>0</v>
      </c>
      <c r="Q3165">
        <f t="shared" si="157"/>
        <v>1</v>
      </c>
      <c r="R3165" s="1">
        <v>43529</v>
      </c>
      <c r="S3165" s="16">
        <f t="shared" si="158"/>
        <v>92</v>
      </c>
    </row>
    <row r="3166" spans="1:19" hidden="1" x14ac:dyDescent="0.2">
      <c r="A3166" t="str">
        <f>INDEX(FamilyPlateData!$A:$A,MATCH($I3166,FamilyPlateData!$H:$H,0))</f>
        <v>F01M04</v>
      </c>
      <c r="B3166" t="str">
        <f>INDEX(FamilyPlateData!$C:$C,MATCH($I3166,FamilyPlateData!$H:$H,0))</f>
        <v>01</v>
      </c>
      <c r="C3166" t="str">
        <f>INDEX(FamilyPlateData!$D:$D,MATCH($I3166,FamilyPlateData!$H:$H,0))</f>
        <v>04</v>
      </c>
      <c r="D3166">
        <f>INDEX(FamilyPlateData!$B:$B,MATCH($I3166,FamilyPlateData!$H:$H,0))</f>
        <v>1</v>
      </c>
      <c r="E3166">
        <v>2</v>
      </c>
      <c r="F3166" s="19">
        <v>25</v>
      </c>
      <c r="G3166" t="s">
        <v>3</v>
      </c>
      <c r="H3166" s="5">
        <v>1</v>
      </c>
      <c r="I3166" t="s">
        <v>586</v>
      </c>
      <c r="J3166" s="15" t="str">
        <f t="shared" si="156"/>
        <v>2-25C-1</v>
      </c>
      <c r="K3166">
        <f>INDEX(FamilyPlateData!I:I,MATCH(I3166,FamilyPlateData!H:H,0))</f>
        <v>4</v>
      </c>
      <c r="L3166" t="str">
        <f>INDEX(FamilyPlateData!J:J,MATCH(I3166,FamilyPlateData!H:H,0))</f>
        <v>B1</v>
      </c>
      <c r="M3166">
        <v>0</v>
      </c>
      <c r="N3166">
        <v>0</v>
      </c>
      <c r="O3166">
        <f>IF(_xlfn.IFNA(INDEX(ShrinkageData!H:H,MATCH(J3166,ShrinkageData!H:H,0)), 0) = 0, 0, 1)</f>
        <v>0</v>
      </c>
      <c r="P3166">
        <v>0</v>
      </c>
      <c r="Q3166">
        <f t="shared" si="157"/>
        <v>0</v>
      </c>
      <c r="R3166" s="1" t="s">
        <v>921</v>
      </c>
      <c r="S3166" s="16">
        <f t="shared" si="158"/>
        <v>0</v>
      </c>
    </row>
    <row r="3167" spans="1:19" hidden="1" x14ac:dyDescent="0.2">
      <c r="A3167" t="str">
        <f>INDEX(FamilyPlateData!$A:$A,MATCH($I3167,FamilyPlateData!$H:$H,0))</f>
        <v>F01M04</v>
      </c>
      <c r="B3167" t="str">
        <f>INDEX(FamilyPlateData!$C:$C,MATCH($I3167,FamilyPlateData!$H:$H,0))</f>
        <v>01</v>
      </c>
      <c r="C3167" t="str">
        <f>INDEX(FamilyPlateData!$D:$D,MATCH($I3167,FamilyPlateData!$H:$H,0))</f>
        <v>04</v>
      </c>
      <c r="D3167">
        <f>INDEX(FamilyPlateData!$B:$B,MATCH($I3167,FamilyPlateData!$H:$H,0))</f>
        <v>1</v>
      </c>
      <c r="E3167">
        <v>2</v>
      </c>
      <c r="F3167" s="19">
        <v>25</v>
      </c>
      <c r="G3167" t="s">
        <v>3</v>
      </c>
      <c r="H3167" s="5">
        <v>2</v>
      </c>
      <c r="I3167" t="s">
        <v>586</v>
      </c>
      <c r="J3167" s="15" t="str">
        <f t="shared" si="156"/>
        <v>2-25C-2</v>
      </c>
      <c r="K3167">
        <f>INDEX(FamilyPlateData!I:I,MATCH(I3167,FamilyPlateData!H:H,0))</f>
        <v>4</v>
      </c>
      <c r="L3167" t="str">
        <f>INDEX(FamilyPlateData!J:J,MATCH(I3167,FamilyPlateData!H:H,0))</f>
        <v>B1</v>
      </c>
      <c r="M3167">
        <v>1</v>
      </c>
      <c r="N3167">
        <v>1</v>
      </c>
      <c r="O3167">
        <f>IF(_xlfn.IFNA(INDEX(ShrinkageData!H:H,MATCH(J3167,ShrinkageData!H:H,0)), 0) = 0, 0, 1)</f>
        <v>1</v>
      </c>
      <c r="P3167">
        <v>0</v>
      </c>
      <c r="Q3167">
        <f t="shared" si="157"/>
        <v>0</v>
      </c>
      <c r="R3167" s="1">
        <v>43534</v>
      </c>
      <c r="S3167" s="16">
        <f t="shared" si="158"/>
        <v>97</v>
      </c>
    </row>
    <row r="3168" spans="1:19" hidden="1" x14ac:dyDescent="0.2">
      <c r="A3168" t="str">
        <f>INDEX(FamilyPlateData!$A:$A,MATCH($I3168,FamilyPlateData!$H:$H,0))</f>
        <v>F01M04</v>
      </c>
      <c r="B3168" t="str">
        <f>INDEX(FamilyPlateData!$C:$C,MATCH($I3168,FamilyPlateData!$H:$H,0))</f>
        <v>01</v>
      </c>
      <c r="C3168" t="str">
        <f>INDEX(FamilyPlateData!$D:$D,MATCH($I3168,FamilyPlateData!$H:$H,0))</f>
        <v>04</v>
      </c>
      <c r="D3168">
        <f>INDEX(FamilyPlateData!$B:$B,MATCH($I3168,FamilyPlateData!$H:$H,0))</f>
        <v>1</v>
      </c>
      <c r="E3168">
        <v>2</v>
      </c>
      <c r="F3168" s="19">
        <v>25</v>
      </c>
      <c r="G3168" t="s">
        <v>3</v>
      </c>
      <c r="H3168" s="5">
        <v>3</v>
      </c>
      <c r="I3168" t="s">
        <v>586</v>
      </c>
      <c r="J3168" s="15" t="str">
        <f t="shared" si="156"/>
        <v>2-25C-3</v>
      </c>
      <c r="K3168">
        <f>INDEX(FamilyPlateData!I:I,MATCH(I3168,FamilyPlateData!H:H,0))</f>
        <v>4</v>
      </c>
      <c r="L3168" t="str">
        <f>INDEX(FamilyPlateData!J:J,MATCH(I3168,FamilyPlateData!H:H,0))</f>
        <v>B1</v>
      </c>
      <c r="M3168">
        <v>1</v>
      </c>
      <c r="N3168">
        <v>1</v>
      </c>
      <c r="O3168">
        <f>IF(_xlfn.IFNA(INDEX(ShrinkageData!H:H,MATCH(J3168,ShrinkageData!H:H,0)), 0) = 0, 0, 1)</f>
        <v>0</v>
      </c>
      <c r="P3168">
        <v>0</v>
      </c>
      <c r="Q3168">
        <f t="shared" si="157"/>
        <v>1</v>
      </c>
      <c r="R3168" s="1">
        <v>43552</v>
      </c>
      <c r="S3168" s="16">
        <f t="shared" si="158"/>
        <v>115</v>
      </c>
    </row>
    <row r="3169" spans="1:19" hidden="1" x14ac:dyDescent="0.2">
      <c r="A3169" t="str">
        <f>INDEX(FamilyPlateData!$A:$A,MATCH($I3169,FamilyPlateData!$H:$H,0))</f>
        <v>F01M04</v>
      </c>
      <c r="B3169" t="str">
        <f>INDEX(FamilyPlateData!$C:$C,MATCH($I3169,FamilyPlateData!$H:$H,0))</f>
        <v>01</v>
      </c>
      <c r="C3169" t="str">
        <f>INDEX(FamilyPlateData!$D:$D,MATCH($I3169,FamilyPlateData!$H:$H,0))</f>
        <v>04</v>
      </c>
      <c r="D3169">
        <f>INDEX(FamilyPlateData!$B:$B,MATCH($I3169,FamilyPlateData!$H:$H,0))</f>
        <v>1</v>
      </c>
      <c r="E3169">
        <v>2</v>
      </c>
      <c r="F3169" s="19">
        <v>25</v>
      </c>
      <c r="G3169" t="s">
        <v>3</v>
      </c>
      <c r="H3169" s="5">
        <v>4</v>
      </c>
      <c r="I3169" t="s">
        <v>586</v>
      </c>
      <c r="J3169" s="15" t="str">
        <f t="shared" si="156"/>
        <v>2-25C-4</v>
      </c>
      <c r="K3169">
        <f>INDEX(FamilyPlateData!I:I,MATCH(I3169,FamilyPlateData!H:H,0))</f>
        <v>4</v>
      </c>
      <c r="L3169" t="str">
        <f>INDEX(FamilyPlateData!J:J,MATCH(I3169,FamilyPlateData!H:H,0))</f>
        <v>B1</v>
      </c>
      <c r="M3169">
        <v>1</v>
      </c>
      <c r="N3169">
        <v>1</v>
      </c>
      <c r="O3169">
        <f>IF(_xlfn.IFNA(INDEX(ShrinkageData!H:H,MATCH(J3169,ShrinkageData!H:H,0)), 0) = 0, 0, 1)</f>
        <v>1</v>
      </c>
      <c r="P3169">
        <v>0</v>
      </c>
      <c r="Q3169">
        <f t="shared" si="157"/>
        <v>0</v>
      </c>
      <c r="R3169" s="1">
        <v>43532</v>
      </c>
      <c r="S3169" s="16">
        <f t="shared" si="158"/>
        <v>95</v>
      </c>
    </row>
    <row r="3170" spans="1:19" hidden="1" x14ac:dyDescent="0.2">
      <c r="A3170" t="str">
        <f>INDEX(FamilyPlateData!$A:$A,MATCH($I3170,FamilyPlateData!$H:$H,0))</f>
        <v>F01M04</v>
      </c>
      <c r="B3170" t="str">
        <f>INDEX(FamilyPlateData!$C:$C,MATCH($I3170,FamilyPlateData!$H:$H,0))</f>
        <v>01</v>
      </c>
      <c r="C3170" t="str">
        <f>INDEX(FamilyPlateData!$D:$D,MATCH($I3170,FamilyPlateData!$H:$H,0))</f>
        <v>04</v>
      </c>
      <c r="D3170">
        <f>INDEX(FamilyPlateData!$B:$B,MATCH($I3170,FamilyPlateData!$H:$H,0))</f>
        <v>1</v>
      </c>
      <c r="E3170">
        <v>2</v>
      </c>
      <c r="F3170" s="19">
        <v>25</v>
      </c>
      <c r="G3170" t="s">
        <v>3</v>
      </c>
      <c r="H3170" s="5">
        <v>5</v>
      </c>
      <c r="I3170" t="s">
        <v>586</v>
      </c>
      <c r="J3170" s="15" t="str">
        <f t="shared" si="156"/>
        <v>2-25C-5</v>
      </c>
      <c r="K3170">
        <f>INDEX(FamilyPlateData!I:I,MATCH(I3170,FamilyPlateData!H:H,0))</f>
        <v>4</v>
      </c>
      <c r="L3170" t="str">
        <f>INDEX(FamilyPlateData!J:J,MATCH(I3170,FamilyPlateData!H:H,0))</f>
        <v>B1</v>
      </c>
      <c r="M3170">
        <v>1</v>
      </c>
      <c r="N3170">
        <v>1</v>
      </c>
      <c r="O3170">
        <f>IF(_xlfn.IFNA(INDEX(ShrinkageData!H:H,MATCH(J3170,ShrinkageData!H:H,0)), 0) = 0, 0, 1)</f>
        <v>0</v>
      </c>
      <c r="P3170">
        <v>0</v>
      </c>
      <c r="Q3170">
        <f t="shared" si="157"/>
        <v>1</v>
      </c>
      <c r="R3170" s="1">
        <v>43536</v>
      </c>
      <c r="S3170" s="16">
        <f t="shared" si="158"/>
        <v>99</v>
      </c>
    </row>
    <row r="3171" spans="1:19" hidden="1" x14ac:dyDescent="0.2">
      <c r="A3171" t="str">
        <f>INDEX(FamilyPlateData!$A:$A,MATCH($I3171,FamilyPlateData!$H:$H,0))</f>
        <v>F01M04</v>
      </c>
      <c r="B3171" t="str">
        <f>INDEX(FamilyPlateData!$C:$C,MATCH($I3171,FamilyPlateData!$H:$H,0))</f>
        <v>01</v>
      </c>
      <c r="C3171" t="str">
        <f>INDEX(FamilyPlateData!$D:$D,MATCH($I3171,FamilyPlateData!$H:$H,0))</f>
        <v>04</v>
      </c>
      <c r="D3171">
        <f>INDEX(FamilyPlateData!$B:$B,MATCH($I3171,FamilyPlateData!$H:$H,0))</f>
        <v>1</v>
      </c>
      <c r="E3171">
        <v>2</v>
      </c>
      <c r="F3171" s="19">
        <v>25</v>
      </c>
      <c r="G3171" t="s">
        <v>3</v>
      </c>
      <c r="H3171" s="5">
        <v>6</v>
      </c>
      <c r="I3171" t="s">
        <v>586</v>
      </c>
      <c r="J3171" s="15" t="str">
        <f t="shared" si="156"/>
        <v>2-25C-6</v>
      </c>
      <c r="K3171">
        <f>INDEX(FamilyPlateData!I:I,MATCH(I3171,FamilyPlateData!H:H,0))</f>
        <v>4</v>
      </c>
      <c r="L3171" t="str">
        <f>INDEX(FamilyPlateData!J:J,MATCH(I3171,FamilyPlateData!H:H,0))</f>
        <v>B1</v>
      </c>
      <c r="M3171">
        <v>1</v>
      </c>
      <c r="N3171">
        <v>1</v>
      </c>
      <c r="O3171">
        <f>IF(_xlfn.IFNA(INDEX(ShrinkageData!H:H,MATCH(J3171,ShrinkageData!H:H,0)), 0) = 0, 0, 1)</f>
        <v>1</v>
      </c>
      <c r="P3171">
        <v>0</v>
      </c>
      <c r="Q3171">
        <f t="shared" si="157"/>
        <v>0</v>
      </c>
      <c r="R3171" s="1">
        <v>43532</v>
      </c>
      <c r="S3171" s="16">
        <f t="shared" si="158"/>
        <v>95</v>
      </c>
    </row>
    <row r="3172" spans="1:19" hidden="1" x14ac:dyDescent="0.2">
      <c r="A3172" t="str">
        <f>INDEX(FamilyPlateData!$A:$A,MATCH($I3172,FamilyPlateData!$H:$H,0))</f>
        <v>F01M04</v>
      </c>
      <c r="B3172" t="str">
        <f>INDEX(FamilyPlateData!$C:$C,MATCH($I3172,FamilyPlateData!$H:$H,0))</f>
        <v>01</v>
      </c>
      <c r="C3172" t="str">
        <f>INDEX(FamilyPlateData!$D:$D,MATCH($I3172,FamilyPlateData!$H:$H,0))</f>
        <v>04</v>
      </c>
      <c r="D3172">
        <f>INDEX(FamilyPlateData!$B:$B,MATCH($I3172,FamilyPlateData!$H:$H,0))</f>
        <v>1</v>
      </c>
      <c r="E3172">
        <v>2</v>
      </c>
      <c r="F3172" s="19">
        <v>25</v>
      </c>
      <c r="G3172" t="s">
        <v>4</v>
      </c>
      <c r="H3172" s="5">
        <v>1</v>
      </c>
      <c r="I3172" t="s">
        <v>587</v>
      </c>
      <c r="J3172" s="15" t="str">
        <f t="shared" si="156"/>
        <v>2-25D-1</v>
      </c>
      <c r="K3172">
        <f>INDEX(FamilyPlateData!I:I,MATCH(I3172,FamilyPlateData!H:H,0))</f>
        <v>4</v>
      </c>
      <c r="L3172" t="str">
        <f>INDEX(FamilyPlateData!J:J,MATCH(I3172,FamilyPlateData!H:H,0))</f>
        <v>B1</v>
      </c>
      <c r="M3172">
        <v>1</v>
      </c>
      <c r="N3172">
        <v>1</v>
      </c>
      <c r="O3172">
        <f>IF(_xlfn.IFNA(INDEX(ShrinkageData!H:H,MATCH(J3172,ShrinkageData!H:H,0)), 0) = 0, 0, 1)</f>
        <v>1</v>
      </c>
      <c r="P3172">
        <v>0</v>
      </c>
      <c r="Q3172">
        <f t="shared" si="157"/>
        <v>0</v>
      </c>
      <c r="R3172" s="1">
        <v>43532</v>
      </c>
      <c r="S3172" s="16">
        <f t="shared" si="158"/>
        <v>95</v>
      </c>
    </row>
    <row r="3173" spans="1:19" hidden="1" x14ac:dyDescent="0.2">
      <c r="A3173" t="str">
        <f>INDEX(FamilyPlateData!$A:$A,MATCH($I3173,FamilyPlateData!$H:$H,0))</f>
        <v>F01M04</v>
      </c>
      <c r="B3173" t="str">
        <f>INDEX(FamilyPlateData!$C:$C,MATCH($I3173,FamilyPlateData!$H:$H,0))</f>
        <v>01</v>
      </c>
      <c r="C3173" t="str">
        <f>INDEX(FamilyPlateData!$D:$D,MATCH($I3173,FamilyPlateData!$H:$H,0))</f>
        <v>04</v>
      </c>
      <c r="D3173">
        <f>INDEX(FamilyPlateData!$B:$B,MATCH($I3173,FamilyPlateData!$H:$H,0))</f>
        <v>1</v>
      </c>
      <c r="E3173">
        <v>2</v>
      </c>
      <c r="F3173" s="19">
        <v>25</v>
      </c>
      <c r="G3173" t="s">
        <v>4</v>
      </c>
      <c r="H3173" s="5">
        <v>2</v>
      </c>
      <c r="I3173" t="s">
        <v>587</v>
      </c>
      <c r="J3173" s="15" t="str">
        <f t="shared" si="156"/>
        <v>2-25D-2</v>
      </c>
      <c r="K3173">
        <f>INDEX(FamilyPlateData!I:I,MATCH(I3173,FamilyPlateData!H:H,0))</f>
        <v>4</v>
      </c>
      <c r="L3173" t="str">
        <f>INDEX(FamilyPlateData!J:J,MATCH(I3173,FamilyPlateData!H:H,0))</f>
        <v>B1</v>
      </c>
      <c r="M3173">
        <v>1</v>
      </c>
      <c r="N3173">
        <v>1</v>
      </c>
      <c r="O3173">
        <f>IF(_xlfn.IFNA(INDEX(ShrinkageData!H:H,MATCH(J3173,ShrinkageData!H:H,0)), 0) = 0, 0, 1)</f>
        <v>0</v>
      </c>
      <c r="P3173">
        <v>0</v>
      </c>
      <c r="Q3173">
        <f t="shared" si="157"/>
        <v>1</v>
      </c>
      <c r="R3173" s="1">
        <v>43542</v>
      </c>
      <c r="S3173" s="16">
        <f t="shared" si="158"/>
        <v>105</v>
      </c>
    </row>
    <row r="3174" spans="1:19" hidden="1" x14ac:dyDescent="0.2">
      <c r="A3174" t="str">
        <f>INDEX(FamilyPlateData!$A:$A,MATCH($I3174,FamilyPlateData!$H:$H,0))</f>
        <v>F01M04</v>
      </c>
      <c r="B3174" t="str">
        <f>INDEX(FamilyPlateData!$C:$C,MATCH($I3174,FamilyPlateData!$H:$H,0))</f>
        <v>01</v>
      </c>
      <c r="C3174" t="str">
        <f>INDEX(FamilyPlateData!$D:$D,MATCH($I3174,FamilyPlateData!$H:$H,0))</f>
        <v>04</v>
      </c>
      <c r="D3174">
        <f>INDEX(FamilyPlateData!$B:$B,MATCH($I3174,FamilyPlateData!$H:$H,0))</f>
        <v>1</v>
      </c>
      <c r="E3174">
        <v>2</v>
      </c>
      <c r="F3174" s="19">
        <v>25</v>
      </c>
      <c r="G3174" t="s">
        <v>4</v>
      </c>
      <c r="H3174" s="5">
        <v>3</v>
      </c>
      <c r="I3174" t="s">
        <v>587</v>
      </c>
      <c r="J3174" s="15" t="str">
        <f t="shared" si="156"/>
        <v>2-25D-3</v>
      </c>
      <c r="K3174">
        <f>INDEX(FamilyPlateData!I:I,MATCH(I3174,FamilyPlateData!H:H,0))</f>
        <v>4</v>
      </c>
      <c r="L3174" t="str">
        <f>INDEX(FamilyPlateData!J:J,MATCH(I3174,FamilyPlateData!H:H,0))</f>
        <v>B1</v>
      </c>
      <c r="M3174">
        <v>1</v>
      </c>
      <c r="N3174">
        <v>1</v>
      </c>
      <c r="O3174">
        <f>IF(_xlfn.IFNA(INDEX(ShrinkageData!H:H,MATCH(J3174,ShrinkageData!H:H,0)), 0) = 0, 0, 1)</f>
        <v>1</v>
      </c>
      <c r="P3174">
        <v>0</v>
      </c>
      <c r="Q3174">
        <f t="shared" si="157"/>
        <v>0</v>
      </c>
      <c r="R3174" s="1">
        <v>43529</v>
      </c>
      <c r="S3174" s="16">
        <f t="shared" si="158"/>
        <v>92</v>
      </c>
    </row>
    <row r="3175" spans="1:19" hidden="1" x14ac:dyDescent="0.2">
      <c r="A3175" t="str">
        <f>INDEX(FamilyPlateData!$A:$A,MATCH($I3175,FamilyPlateData!$H:$H,0))</f>
        <v>F01M04</v>
      </c>
      <c r="B3175" t="str">
        <f>INDEX(FamilyPlateData!$C:$C,MATCH($I3175,FamilyPlateData!$H:$H,0))</f>
        <v>01</v>
      </c>
      <c r="C3175" t="str">
        <f>INDEX(FamilyPlateData!$D:$D,MATCH($I3175,FamilyPlateData!$H:$H,0))</f>
        <v>04</v>
      </c>
      <c r="D3175">
        <f>INDEX(FamilyPlateData!$B:$B,MATCH($I3175,FamilyPlateData!$H:$H,0))</f>
        <v>1</v>
      </c>
      <c r="E3175">
        <v>2</v>
      </c>
      <c r="F3175" s="19">
        <v>25</v>
      </c>
      <c r="G3175" t="s">
        <v>4</v>
      </c>
      <c r="H3175" s="5">
        <v>4</v>
      </c>
      <c r="I3175" t="s">
        <v>587</v>
      </c>
      <c r="J3175" s="15" t="str">
        <f t="shared" si="156"/>
        <v>2-25D-4</v>
      </c>
      <c r="K3175">
        <f>INDEX(FamilyPlateData!I:I,MATCH(I3175,FamilyPlateData!H:H,0))</f>
        <v>4</v>
      </c>
      <c r="L3175" t="str">
        <f>INDEX(FamilyPlateData!J:J,MATCH(I3175,FamilyPlateData!H:H,0))</f>
        <v>B1</v>
      </c>
      <c r="M3175">
        <v>0</v>
      </c>
      <c r="N3175">
        <v>0</v>
      </c>
      <c r="O3175">
        <f>IF(_xlfn.IFNA(INDEX(ShrinkageData!H:H,MATCH(J3175,ShrinkageData!H:H,0)), 0) = 0, 0, 1)</f>
        <v>0</v>
      </c>
      <c r="P3175">
        <v>0</v>
      </c>
      <c r="Q3175">
        <f t="shared" si="157"/>
        <v>0</v>
      </c>
      <c r="R3175" s="1" t="s">
        <v>921</v>
      </c>
      <c r="S3175" s="16">
        <f t="shared" si="158"/>
        <v>0</v>
      </c>
    </row>
    <row r="3176" spans="1:19" hidden="1" x14ac:dyDescent="0.2">
      <c r="A3176" t="str">
        <f>INDEX(FamilyPlateData!$A:$A,MATCH($I3176,FamilyPlateData!$H:$H,0))</f>
        <v>F01M04</v>
      </c>
      <c r="B3176" t="str">
        <f>INDEX(FamilyPlateData!$C:$C,MATCH($I3176,FamilyPlateData!$H:$H,0))</f>
        <v>01</v>
      </c>
      <c r="C3176" t="str">
        <f>INDEX(FamilyPlateData!$D:$D,MATCH($I3176,FamilyPlateData!$H:$H,0))</f>
        <v>04</v>
      </c>
      <c r="D3176">
        <f>INDEX(FamilyPlateData!$B:$B,MATCH($I3176,FamilyPlateData!$H:$H,0))</f>
        <v>1</v>
      </c>
      <c r="E3176">
        <v>2</v>
      </c>
      <c r="F3176" s="19">
        <v>25</v>
      </c>
      <c r="G3176" t="s">
        <v>4</v>
      </c>
      <c r="H3176" s="5">
        <v>5</v>
      </c>
      <c r="I3176" t="s">
        <v>587</v>
      </c>
      <c r="J3176" s="15" t="str">
        <f t="shared" si="156"/>
        <v>2-25D-5</v>
      </c>
      <c r="K3176">
        <f>INDEX(FamilyPlateData!I:I,MATCH(I3176,FamilyPlateData!H:H,0))</f>
        <v>4</v>
      </c>
      <c r="L3176" t="str">
        <f>INDEX(FamilyPlateData!J:J,MATCH(I3176,FamilyPlateData!H:H,0))</f>
        <v>B1</v>
      </c>
      <c r="M3176">
        <v>0</v>
      </c>
      <c r="N3176">
        <v>0</v>
      </c>
      <c r="O3176">
        <f>IF(_xlfn.IFNA(INDEX(ShrinkageData!H:H,MATCH(J3176,ShrinkageData!H:H,0)), 0) = 0, 0, 1)</f>
        <v>0</v>
      </c>
      <c r="P3176">
        <v>0</v>
      </c>
      <c r="Q3176">
        <f t="shared" si="157"/>
        <v>0</v>
      </c>
      <c r="R3176" s="1" t="s">
        <v>921</v>
      </c>
      <c r="S3176" s="16">
        <f t="shared" si="158"/>
        <v>0</v>
      </c>
    </row>
    <row r="3177" spans="1:19" hidden="1" x14ac:dyDescent="0.2">
      <c r="A3177" t="str">
        <f>INDEX(FamilyPlateData!$A:$A,MATCH($I3177,FamilyPlateData!$H:$H,0))</f>
        <v>F01M04</v>
      </c>
      <c r="B3177" t="str">
        <f>INDEX(FamilyPlateData!$C:$C,MATCH($I3177,FamilyPlateData!$H:$H,0))</f>
        <v>01</v>
      </c>
      <c r="C3177" t="str">
        <f>INDEX(FamilyPlateData!$D:$D,MATCH($I3177,FamilyPlateData!$H:$H,0))</f>
        <v>04</v>
      </c>
      <c r="D3177">
        <f>INDEX(FamilyPlateData!$B:$B,MATCH($I3177,FamilyPlateData!$H:$H,0))</f>
        <v>1</v>
      </c>
      <c r="E3177">
        <v>2</v>
      </c>
      <c r="F3177" s="19">
        <v>25</v>
      </c>
      <c r="G3177" t="s">
        <v>4</v>
      </c>
      <c r="H3177" s="5">
        <v>6</v>
      </c>
      <c r="I3177" t="s">
        <v>587</v>
      </c>
      <c r="J3177" s="15" t="str">
        <f t="shared" si="156"/>
        <v>2-25D-6</v>
      </c>
      <c r="K3177">
        <f>INDEX(FamilyPlateData!I:I,MATCH(I3177,FamilyPlateData!H:H,0))</f>
        <v>4</v>
      </c>
      <c r="L3177" t="str">
        <f>INDEX(FamilyPlateData!J:J,MATCH(I3177,FamilyPlateData!H:H,0))</f>
        <v>B1</v>
      </c>
      <c r="M3177">
        <v>1</v>
      </c>
      <c r="N3177">
        <v>1</v>
      </c>
      <c r="O3177">
        <f>IF(_xlfn.IFNA(INDEX(ShrinkageData!H:H,MATCH(J3177,ShrinkageData!H:H,0)), 0) = 0, 0, 1)</f>
        <v>0</v>
      </c>
      <c r="P3177">
        <v>0</v>
      </c>
      <c r="Q3177">
        <f t="shared" si="157"/>
        <v>1</v>
      </c>
      <c r="R3177" s="1">
        <v>43542</v>
      </c>
      <c r="S3177" s="16">
        <f t="shared" si="158"/>
        <v>105</v>
      </c>
    </row>
    <row r="3178" spans="1:19" hidden="1" x14ac:dyDescent="0.2">
      <c r="A3178" t="str">
        <f>INDEX(FamilyPlateData!$A:$A,MATCH($I3178,FamilyPlateData!$H:$H,0))</f>
        <v>F09M11</v>
      </c>
      <c r="B3178" t="str">
        <f>INDEX(FamilyPlateData!$C:$C,MATCH($I3178,FamilyPlateData!$H:$H,0))</f>
        <v>09</v>
      </c>
      <c r="C3178" t="str">
        <f>INDEX(FamilyPlateData!$D:$D,MATCH($I3178,FamilyPlateData!$H:$H,0))</f>
        <v>11</v>
      </c>
      <c r="D3178">
        <f>INDEX(FamilyPlateData!$B:$B,MATCH($I3178,FamilyPlateData!$H:$H,0))</f>
        <v>3</v>
      </c>
      <c r="E3178">
        <v>2</v>
      </c>
      <c r="F3178" s="19">
        <v>26</v>
      </c>
      <c r="G3178" t="s">
        <v>1</v>
      </c>
      <c r="H3178" s="5">
        <v>1</v>
      </c>
      <c r="I3178" t="s">
        <v>588</v>
      </c>
      <c r="J3178" s="15" t="str">
        <f t="shared" si="156"/>
        <v>2-26A-1</v>
      </c>
      <c r="K3178">
        <f>INDEX(FamilyPlateData!I:I,MATCH(I3178,FamilyPlateData!H:H,0))</f>
        <v>4</v>
      </c>
      <c r="L3178" t="str">
        <f>INDEX(FamilyPlateData!J:J,MATCH(I3178,FamilyPlateData!H:H,0))</f>
        <v>B1</v>
      </c>
      <c r="M3178">
        <v>0</v>
      </c>
      <c r="N3178">
        <v>0</v>
      </c>
      <c r="O3178">
        <f>IF(_xlfn.IFNA(INDEX(ShrinkageData!H:H,MATCH(J3178,ShrinkageData!H:H,0)), 0) = 0, 0, 1)</f>
        <v>0</v>
      </c>
      <c r="P3178">
        <v>0</v>
      </c>
      <c r="Q3178">
        <f t="shared" si="157"/>
        <v>0</v>
      </c>
      <c r="R3178" s="1" t="s">
        <v>921</v>
      </c>
      <c r="S3178" s="16">
        <f t="shared" si="158"/>
        <v>0</v>
      </c>
    </row>
    <row r="3179" spans="1:19" hidden="1" x14ac:dyDescent="0.2">
      <c r="A3179" t="str">
        <f>INDEX(FamilyPlateData!$A:$A,MATCH($I3179,FamilyPlateData!$H:$H,0))</f>
        <v>F09M11</v>
      </c>
      <c r="B3179" t="str">
        <f>INDEX(FamilyPlateData!$C:$C,MATCH($I3179,FamilyPlateData!$H:$H,0))</f>
        <v>09</v>
      </c>
      <c r="C3179" t="str">
        <f>INDEX(FamilyPlateData!$D:$D,MATCH($I3179,FamilyPlateData!$H:$H,0))</f>
        <v>11</v>
      </c>
      <c r="D3179">
        <f>INDEX(FamilyPlateData!$B:$B,MATCH($I3179,FamilyPlateData!$H:$H,0))</f>
        <v>3</v>
      </c>
      <c r="E3179">
        <v>2</v>
      </c>
      <c r="F3179" s="19">
        <v>26</v>
      </c>
      <c r="G3179" t="s">
        <v>1</v>
      </c>
      <c r="H3179" s="5">
        <v>2</v>
      </c>
      <c r="I3179" t="s">
        <v>588</v>
      </c>
      <c r="J3179" s="15" t="str">
        <f t="shared" si="156"/>
        <v>2-26A-2</v>
      </c>
      <c r="K3179">
        <f>INDEX(FamilyPlateData!I:I,MATCH(I3179,FamilyPlateData!H:H,0))</f>
        <v>4</v>
      </c>
      <c r="L3179" t="str">
        <f>INDEX(FamilyPlateData!J:J,MATCH(I3179,FamilyPlateData!H:H,0))</f>
        <v>B1</v>
      </c>
      <c r="M3179">
        <v>1</v>
      </c>
      <c r="N3179">
        <v>1</v>
      </c>
      <c r="O3179">
        <f>IF(_xlfn.IFNA(INDEX(ShrinkageData!H:H,MATCH(J3179,ShrinkageData!H:H,0)), 0) = 0, 0, 1)</f>
        <v>0</v>
      </c>
      <c r="P3179">
        <v>0</v>
      </c>
      <c r="Q3179">
        <f t="shared" si="157"/>
        <v>1</v>
      </c>
      <c r="R3179" s="1">
        <v>43542</v>
      </c>
      <c r="S3179" s="16">
        <f t="shared" si="158"/>
        <v>105</v>
      </c>
    </row>
    <row r="3180" spans="1:19" hidden="1" x14ac:dyDescent="0.2">
      <c r="A3180" t="str">
        <f>INDEX(FamilyPlateData!$A:$A,MATCH($I3180,FamilyPlateData!$H:$H,0))</f>
        <v>F09M11</v>
      </c>
      <c r="B3180" t="str">
        <f>INDEX(FamilyPlateData!$C:$C,MATCH($I3180,FamilyPlateData!$H:$H,0))</f>
        <v>09</v>
      </c>
      <c r="C3180" t="str">
        <f>INDEX(FamilyPlateData!$D:$D,MATCH($I3180,FamilyPlateData!$H:$H,0))</f>
        <v>11</v>
      </c>
      <c r="D3180">
        <f>INDEX(FamilyPlateData!$B:$B,MATCH($I3180,FamilyPlateData!$H:$H,0))</f>
        <v>3</v>
      </c>
      <c r="E3180">
        <v>2</v>
      </c>
      <c r="F3180" s="19">
        <v>26</v>
      </c>
      <c r="G3180" t="s">
        <v>1</v>
      </c>
      <c r="H3180" s="5">
        <v>3</v>
      </c>
      <c r="I3180" t="s">
        <v>588</v>
      </c>
      <c r="J3180" s="15" t="str">
        <f t="shared" si="156"/>
        <v>2-26A-3</v>
      </c>
      <c r="K3180">
        <f>INDEX(FamilyPlateData!I:I,MATCH(I3180,FamilyPlateData!H:H,0))</f>
        <v>4</v>
      </c>
      <c r="L3180" t="str">
        <f>INDEX(FamilyPlateData!J:J,MATCH(I3180,FamilyPlateData!H:H,0))</f>
        <v>B1</v>
      </c>
      <c r="M3180">
        <v>1</v>
      </c>
      <c r="N3180" s="7">
        <v>1</v>
      </c>
      <c r="O3180">
        <f>IF(_xlfn.IFNA(INDEX(ShrinkageData!H:H,MATCH(J3180,ShrinkageData!H:H,0)), 0) = 0, 0, 1)</f>
        <v>0</v>
      </c>
      <c r="P3180">
        <v>0</v>
      </c>
      <c r="Q3180">
        <f t="shared" si="157"/>
        <v>1</v>
      </c>
      <c r="R3180" s="2">
        <v>43544</v>
      </c>
      <c r="S3180" s="16">
        <f t="shared" si="158"/>
        <v>107</v>
      </c>
    </row>
    <row r="3181" spans="1:19" hidden="1" x14ac:dyDescent="0.2">
      <c r="A3181" t="str">
        <f>INDEX(FamilyPlateData!$A:$A,MATCH($I3181,FamilyPlateData!$H:$H,0))</f>
        <v>F09M11</v>
      </c>
      <c r="B3181" t="str">
        <f>INDEX(FamilyPlateData!$C:$C,MATCH($I3181,FamilyPlateData!$H:$H,0))</f>
        <v>09</v>
      </c>
      <c r="C3181" t="str">
        <f>INDEX(FamilyPlateData!$D:$D,MATCH($I3181,FamilyPlateData!$H:$H,0))</f>
        <v>11</v>
      </c>
      <c r="D3181">
        <f>INDEX(FamilyPlateData!$B:$B,MATCH($I3181,FamilyPlateData!$H:$H,0))</f>
        <v>3</v>
      </c>
      <c r="E3181">
        <v>2</v>
      </c>
      <c r="F3181" s="19">
        <v>26</v>
      </c>
      <c r="G3181" t="s">
        <v>1</v>
      </c>
      <c r="H3181" s="5">
        <v>4</v>
      </c>
      <c r="I3181" t="s">
        <v>588</v>
      </c>
      <c r="J3181" s="15" t="str">
        <f t="shared" si="156"/>
        <v>2-26A-4</v>
      </c>
      <c r="K3181">
        <f>INDEX(FamilyPlateData!I:I,MATCH(I3181,FamilyPlateData!H:H,0))</f>
        <v>4</v>
      </c>
      <c r="L3181" t="str">
        <f>INDEX(FamilyPlateData!J:J,MATCH(I3181,FamilyPlateData!H:H,0))</f>
        <v>B1</v>
      </c>
      <c r="M3181">
        <v>1</v>
      </c>
      <c r="N3181">
        <v>1</v>
      </c>
      <c r="O3181">
        <f>IF(_xlfn.IFNA(INDEX(ShrinkageData!H:H,MATCH(J3181,ShrinkageData!H:H,0)), 0) = 0, 0, 1)</f>
        <v>0</v>
      </c>
      <c r="P3181">
        <v>0</v>
      </c>
      <c r="Q3181">
        <f t="shared" si="157"/>
        <v>1</v>
      </c>
      <c r="R3181" s="1">
        <v>43542</v>
      </c>
      <c r="S3181" s="16">
        <f t="shared" si="158"/>
        <v>105</v>
      </c>
    </row>
    <row r="3182" spans="1:19" hidden="1" x14ac:dyDescent="0.2">
      <c r="A3182" t="str">
        <f>INDEX(FamilyPlateData!$A:$A,MATCH($I3182,FamilyPlateData!$H:$H,0))</f>
        <v>F09M11</v>
      </c>
      <c r="B3182" t="str">
        <f>INDEX(FamilyPlateData!$C:$C,MATCH($I3182,FamilyPlateData!$H:$H,0))</f>
        <v>09</v>
      </c>
      <c r="C3182" t="str">
        <f>INDEX(FamilyPlateData!$D:$D,MATCH($I3182,FamilyPlateData!$H:$H,0))</f>
        <v>11</v>
      </c>
      <c r="D3182">
        <f>INDEX(FamilyPlateData!$B:$B,MATCH($I3182,FamilyPlateData!$H:$H,0))</f>
        <v>3</v>
      </c>
      <c r="E3182">
        <v>2</v>
      </c>
      <c r="F3182" s="19">
        <v>26</v>
      </c>
      <c r="G3182" t="s">
        <v>1</v>
      </c>
      <c r="H3182" s="5">
        <v>5</v>
      </c>
      <c r="I3182" t="s">
        <v>588</v>
      </c>
      <c r="J3182" s="15" t="str">
        <f t="shared" si="156"/>
        <v>2-26A-5</v>
      </c>
      <c r="K3182">
        <f>INDEX(FamilyPlateData!I:I,MATCH(I3182,FamilyPlateData!H:H,0))</f>
        <v>4</v>
      </c>
      <c r="L3182" t="str">
        <f>INDEX(FamilyPlateData!J:J,MATCH(I3182,FamilyPlateData!H:H,0))</f>
        <v>B1</v>
      </c>
      <c r="M3182">
        <v>1</v>
      </c>
      <c r="N3182">
        <v>1</v>
      </c>
      <c r="O3182">
        <f>IF(_xlfn.IFNA(INDEX(ShrinkageData!H:H,MATCH(J3182,ShrinkageData!H:H,0)), 0) = 0, 0, 1)</f>
        <v>0</v>
      </c>
      <c r="P3182">
        <v>0</v>
      </c>
      <c r="Q3182">
        <f t="shared" si="157"/>
        <v>1</v>
      </c>
      <c r="R3182" s="1">
        <v>43548</v>
      </c>
      <c r="S3182" s="16">
        <f t="shared" si="158"/>
        <v>111</v>
      </c>
    </row>
    <row r="3183" spans="1:19" hidden="1" x14ac:dyDescent="0.2">
      <c r="A3183" t="str">
        <f>INDEX(FamilyPlateData!$A:$A,MATCH($I3183,FamilyPlateData!$H:$H,0))</f>
        <v>F09M11</v>
      </c>
      <c r="B3183" t="str">
        <f>INDEX(FamilyPlateData!$C:$C,MATCH($I3183,FamilyPlateData!$H:$H,0))</f>
        <v>09</v>
      </c>
      <c r="C3183" t="str">
        <f>INDEX(FamilyPlateData!$D:$D,MATCH($I3183,FamilyPlateData!$H:$H,0))</f>
        <v>11</v>
      </c>
      <c r="D3183">
        <f>INDEX(FamilyPlateData!$B:$B,MATCH($I3183,FamilyPlateData!$H:$H,0))</f>
        <v>3</v>
      </c>
      <c r="E3183">
        <v>2</v>
      </c>
      <c r="F3183" s="19">
        <v>26</v>
      </c>
      <c r="G3183" t="s">
        <v>1</v>
      </c>
      <c r="H3183" s="5">
        <v>6</v>
      </c>
      <c r="I3183" t="s">
        <v>588</v>
      </c>
      <c r="J3183" s="15" t="str">
        <f t="shared" si="156"/>
        <v>2-26A-6</v>
      </c>
      <c r="K3183">
        <f>INDEX(FamilyPlateData!I:I,MATCH(I3183,FamilyPlateData!H:H,0))</f>
        <v>4</v>
      </c>
      <c r="L3183" t="str">
        <f>INDEX(FamilyPlateData!J:J,MATCH(I3183,FamilyPlateData!H:H,0))</f>
        <v>B1</v>
      </c>
      <c r="M3183">
        <v>1</v>
      </c>
      <c r="N3183" s="7">
        <v>1</v>
      </c>
      <c r="O3183">
        <f>IF(_xlfn.IFNA(INDEX(ShrinkageData!H:H,MATCH(J3183,ShrinkageData!H:H,0)), 0) = 0, 0, 1)</f>
        <v>0</v>
      </c>
      <c r="P3183">
        <v>0</v>
      </c>
      <c r="Q3183">
        <f t="shared" si="157"/>
        <v>1</v>
      </c>
      <c r="R3183" s="2">
        <v>43546</v>
      </c>
      <c r="S3183" s="16">
        <f t="shared" si="158"/>
        <v>109</v>
      </c>
    </row>
    <row r="3184" spans="1:19" hidden="1" x14ac:dyDescent="0.2">
      <c r="A3184" t="str">
        <f>INDEX(FamilyPlateData!$A:$A,MATCH($I3184,FamilyPlateData!$H:$H,0))</f>
        <v>F09M11</v>
      </c>
      <c r="B3184" t="str">
        <f>INDEX(FamilyPlateData!$C:$C,MATCH($I3184,FamilyPlateData!$H:$H,0))</f>
        <v>09</v>
      </c>
      <c r="C3184" t="str">
        <f>INDEX(FamilyPlateData!$D:$D,MATCH($I3184,FamilyPlateData!$H:$H,0))</f>
        <v>11</v>
      </c>
      <c r="D3184">
        <f>INDEX(FamilyPlateData!$B:$B,MATCH($I3184,FamilyPlateData!$H:$H,0))</f>
        <v>3</v>
      </c>
      <c r="E3184">
        <v>2</v>
      </c>
      <c r="F3184" s="19">
        <v>26</v>
      </c>
      <c r="G3184" t="s">
        <v>2</v>
      </c>
      <c r="H3184" s="5">
        <v>1</v>
      </c>
      <c r="I3184" t="s">
        <v>589</v>
      </c>
      <c r="J3184" s="15" t="str">
        <f t="shared" si="156"/>
        <v>2-26B-1</v>
      </c>
      <c r="K3184">
        <f>INDEX(FamilyPlateData!I:I,MATCH(I3184,FamilyPlateData!H:H,0))</f>
        <v>4</v>
      </c>
      <c r="L3184" t="str">
        <f>INDEX(FamilyPlateData!J:J,MATCH(I3184,FamilyPlateData!H:H,0))</f>
        <v>B1</v>
      </c>
      <c r="M3184">
        <v>1</v>
      </c>
      <c r="N3184">
        <v>1</v>
      </c>
      <c r="O3184">
        <f>IF(_xlfn.IFNA(INDEX(ShrinkageData!H:H,MATCH(J3184,ShrinkageData!H:H,0)), 0) = 0, 0, 1)</f>
        <v>0</v>
      </c>
      <c r="P3184">
        <v>0</v>
      </c>
      <c r="Q3184">
        <f t="shared" si="157"/>
        <v>1</v>
      </c>
      <c r="R3184" s="1">
        <v>43554</v>
      </c>
      <c r="S3184" s="16">
        <f t="shared" si="158"/>
        <v>117</v>
      </c>
    </row>
    <row r="3185" spans="1:20" hidden="1" x14ac:dyDescent="0.2">
      <c r="A3185" t="str">
        <f>INDEX(FamilyPlateData!$A:$A,MATCH($I3185,FamilyPlateData!$H:$H,0))</f>
        <v>F09M11</v>
      </c>
      <c r="B3185" t="str">
        <f>INDEX(FamilyPlateData!$C:$C,MATCH($I3185,FamilyPlateData!$H:$H,0))</f>
        <v>09</v>
      </c>
      <c r="C3185" t="str">
        <f>INDEX(FamilyPlateData!$D:$D,MATCH($I3185,FamilyPlateData!$H:$H,0))</f>
        <v>11</v>
      </c>
      <c r="D3185">
        <f>INDEX(FamilyPlateData!$B:$B,MATCH($I3185,FamilyPlateData!$H:$H,0))</f>
        <v>3</v>
      </c>
      <c r="E3185">
        <v>2</v>
      </c>
      <c r="F3185" s="19">
        <v>26</v>
      </c>
      <c r="G3185" t="s">
        <v>2</v>
      </c>
      <c r="H3185" s="5">
        <v>2</v>
      </c>
      <c r="I3185" t="s">
        <v>589</v>
      </c>
      <c r="J3185" s="15" t="str">
        <f t="shared" si="156"/>
        <v>2-26B-2</v>
      </c>
      <c r="K3185">
        <f>INDEX(FamilyPlateData!I:I,MATCH(I3185,FamilyPlateData!H:H,0))</f>
        <v>4</v>
      </c>
      <c r="L3185" t="str">
        <f>INDEX(FamilyPlateData!J:J,MATCH(I3185,FamilyPlateData!H:H,0))</f>
        <v>B1</v>
      </c>
      <c r="M3185">
        <v>1</v>
      </c>
      <c r="N3185">
        <v>1</v>
      </c>
      <c r="O3185">
        <f>IF(_xlfn.IFNA(INDEX(ShrinkageData!H:H,MATCH(J3185,ShrinkageData!H:H,0)), 0) = 0, 0, 1)</f>
        <v>0</v>
      </c>
      <c r="P3185">
        <v>0</v>
      </c>
      <c r="Q3185">
        <f t="shared" si="157"/>
        <v>1</v>
      </c>
      <c r="R3185" s="1">
        <v>43542</v>
      </c>
      <c r="S3185" s="16">
        <f t="shared" si="158"/>
        <v>105</v>
      </c>
    </row>
    <row r="3186" spans="1:20" hidden="1" x14ac:dyDescent="0.2">
      <c r="A3186" t="str">
        <f>INDEX(FamilyPlateData!$A:$A,MATCH($I3186,FamilyPlateData!$H:$H,0))</f>
        <v>F09M11</v>
      </c>
      <c r="B3186" t="str">
        <f>INDEX(FamilyPlateData!$C:$C,MATCH($I3186,FamilyPlateData!$H:$H,0))</f>
        <v>09</v>
      </c>
      <c r="C3186" t="str">
        <f>INDEX(FamilyPlateData!$D:$D,MATCH($I3186,FamilyPlateData!$H:$H,0))</f>
        <v>11</v>
      </c>
      <c r="D3186">
        <f>INDEX(FamilyPlateData!$B:$B,MATCH($I3186,FamilyPlateData!$H:$H,0))</f>
        <v>3</v>
      </c>
      <c r="E3186">
        <v>2</v>
      </c>
      <c r="F3186" s="19">
        <v>26</v>
      </c>
      <c r="G3186" t="s">
        <v>2</v>
      </c>
      <c r="H3186" s="5">
        <v>3</v>
      </c>
      <c r="I3186" t="s">
        <v>589</v>
      </c>
      <c r="J3186" s="15" t="str">
        <f t="shared" si="156"/>
        <v>2-26B-3</v>
      </c>
      <c r="K3186">
        <f>INDEX(FamilyPlateData!I:I,MATCH(I3186,FamilyPlateData!H:H,0))</f>
        <v>4</v>
      </c>
      <c r="L3186" t="str">
        <f>INDEX(FamilyPlateData!J:J,MATCH(I3186,FamilyPlateData!H:H,0))</f>
        <v>B1</v>
      </c>
      <c r="M3186">
        <v>0</v>
      </c>
      <c r="N3186" s="7">
        <v>1</v>
      </c>
      <c r="O3186">
        <f>IF(_xlfn.IFNA(INDEX(ShrinkageData!H:H,MATCH(J3186,ShrinkageData!H:H,0)), 0) = 0, 0, 1)</f>
        <v>0</v>
      </c>
      <c r="P3186">
        <v>1</v>
      </c>
      <c r="Q3186">
        <f t="shared" si="157"/>
        <v>0</v>
      </c>
      <c r="R3186" s="2">
        <v>43546</v>
      </c>
      <c r="S3186" s="16">
        <f t="shared" si="158"/>
        <v>109</v>
      </c>
      <c r="T3186" t="s">
        <v>920</v>
      </c>
    </row>
    <row r="3187" spans="1:20" hidden="1" x14ac:dyDescent="0.2">
      <c r="A3187" t="str">
        <f>INDEX(FamilyPlateData!$A:$A,MATCH($I3187,FamilyPlateData!$H:$H,0))</f>
        <v>F09M11</v>
      </c>
      <c r="B3187" t="str">
        <f>INDEX(FamilyPlateData!$C:$C,MATCH($I3187,FamilyPlateData!$H:$H,0))</f>
        <v>09</v>
      </c>
      <c r="C3187" t="str">
        <f>INDEX(FamilyPlateData!$D:$D,MATCH($I3187,FamilyPlateData!$H:$H,0))</f>
        <v>11</v>
      </c>
      <c r="D3187">
        <f>INDEX(FamilyPlateData!$B:$B,MATCH($I3187,FamilyPlateData!$H:$H,0))</f>
        <v>3</v>
      </c>
      <c r="E3187">
        <v>2</v>
      </c>
      <c r="F3187" s="19">
        <v>26</v>
      </c>
      <c r="G3187" t="s">
        <v>2</v>
      </c>
      <c r="H3187" s="5">
        <v>4</v>
      </c>
      <c r="I3187" t="s">
        <v>589</v>
      </c>
      <c r="J3187" s="15" t="str">
        <f t="shared" si="156"/>
        <v>2-26B-4</v>
      </c>
      <c r="K3187">
        <f>INDEX(FamilyPlateData!I:I,MATCH(I3187,FamilyPlateData!H:H,0))</f>
        <v>4</v>
      </c>
      <c r="L3187" t="str">
        <f>INDEX(FamilyPlateData!J:J,MATCH(I3187,FamilyPlateData!H:H,0))</f>
        <v>B1</v>
      </c>
      <c r="M3187">
        <v>1</v>
      </c>
      <c r="N3187">
        <v>1</v>
      </c>
      <c r="O3187">
        <f>IF(_xlfn.IFNA(INDEX(ShrinkageData!H:H,MATCH(J3187,ShrinkageData!H:H,0)), 0) = 0, 0, 1)</f>
        <v>0</v>
      </c>
      <c r="P3187">
        <v>0</v>
      </c>
      <c r="Q3187">
        <f t="shared" si="157"/>
        <v>1</v>
      </c>
      <c r="R3187" s="1">
        <v>43556</v>
      </c>
      <c r="S3187" s="16">
        <f t="shared" si="158"/>
        <v>119</v>
      </c>
    </row>
    <row r="3188" spans="1:20" hidden="1" x14ac:dyDescent="0.2">
      <c r="A3188" t="str">
        <f>INDEX(FamilyPlateData!$A:$A,MATCH($I3188,FamilyPlateData!$H:$H,0))</f>
        <v>F09M11</v>
      </c>
      <c r="B3188" t="str">
        <f>INDEX(FamilyPlateData!$C:$C,MATCH($I3188,FamilyPlateData!$H:$H,0))</f>
        <v>09</v>
      </c>
      <c r="C3188" t="str">
        <f>INDEX(FamilyPlateData!$D:$D,MATCH($I3188,FamilyPlateData!$H:$H,0))</f>
        <v>11</v>
      </c>
      <c r="D3188">
        <f>INDEX(FamilyPlateData!$B:$B,MATCH($I3188,FamilyPlateData!$H:$H,0))</f>
        <v>3</v>
      </c>
      <c r="E3188">
        <v>2</v>
      </c>
      <c r="F3188" s="19">
        <v>26</v>
      </c>
      <c r="G3188" t="s">
        <v>2</v>
      </c>
      <c r="H3188" s="5">
        <v>5</v>
      </c>
      <c r="I3188" t="s">
        <v>589</v>
      </c>
      <c r="J3188" s="15" t="str">
        <f t="shared" si="156"/>
        <v>2-26B-5</v>
      </c>
      <c r="K3188">
        <f>INDEX(FamilyPlateData!I:I,MATCH(I3188,FamilyPlateData!H:H,0))</f>
        <v>4</v>
      </c>
      <c r="L3188" t="str">
        <f>INDEX(FamilyPlateData!J:J,MATCH(I3188,FamilyPlateData!H:H,0))</f>
        <v>B1</v>
      </c>
      <c r="M3188">
        <v>1</v>
      </c>
      <c r="N3188">
        <v>1</v>
      </c>
      <c r="O3188">
        <f>IF(_xlfn.IFNA(INDEX(ShrinkageData!H:H,MATCH(J3188,ShrinkageData!H:H,0)), 0) = 0, 0, 1)</f>
        <v>0</v>
      </c>
      <c r="P3188">
        <v>0</v>
      </c>
      <c r="Q3188">
        <f t="shared" si="157"/>
        <v>1</v>
      </c>
      <c r="R3188" s="1">
        <v>43552</v>
      </c>
      <c r="S3188" s="16">
        <f t="shared" si="158"/>
        <v>115</v>
      </c>
    </row>
    <row r="3189" spans="1:20" hidden="1" x14ac:dyDescent="0.2">
      <c r="A3189" t="str">
        <f>INDEX(FamilyPlateData!$A:$A,MATCH($I3189,FamilyPlateData!$H:$H,0))</f>
        <v>F09M11</v>
      </c>
      <c r="B3189" t="str">
        <f>INDEX(FamilyPlateData!$C:$C,MATCH($I3189,FamilyPlateData!$H:$H,0))</f>
        <v>09</v>
      </c>
      <c r="C3189" t="str">
        <f>INDEX(FamilyPlateData!$D:$D,MATCH($I3189,FamilyPlateData!$H:$H,0))</f>
        <v>11</v>
      </c>
      <c r="D3189">
        <f>INDEX(FamilyPlateData!$B:$B,MATCH($I3189,FamilyPlateData!$H:$H,0))</f>
        <v>3</v>
      </c>
      <c r="E3189">
        <v>2</v>
      </c>
      <c r="F3189" s="19">
        <v>26</v>
      </c>
      <c r="G3189" t="s">
        <v>2</v>
      </c>
      <c r="H3189" s="5">
        <v>6</v>
      </c>
      <c r="I3189" t="s">
        <v>589</v>
      </c>
      <c r="J3189" s="15" t="str">
        <f t="shared" si="156"/>
        <v>2-26B-6</v>
      </c>
      <c r="K3189">
        <f>INDEX(FamilyPlateData!I:I,MATCH(I3189,FamilyPlateData!H:H,0))</f>
        <v>4</v>
      </c>
      <c r="L3189" t="str">
        <f>INDEX(FamilyPlateData!J:J,MATCH(I3189,FamilyPlateData!H:H,0))</f>
        <v>B1</v>
      </c>
      <c r="M3189">
        <v>0</v>
      </c>
      <c r="N3189">
        <v>0</v>
      </c>
      <c r="O3189">
        <f>IF(_xlfn.IFNA(INDEX(ShrinkageData!H:H,MATCH(J3189,ShrinkageData!H:H,0)), 0) = 0, 0, 1)</f>
        <v>0</v>
      </c>
      <c r="P3189">
        <v>0</v>
      </c>
      <c r="Q3189">
        <f t="shared" si="157"/>
        <v>0</v>
      </c>
      <c r="R3189" s="1" t="s">
        <v>921</v>
      </c>
      <c r="S3189" s="16">
        <f t="shared" si="158"/>
        <v>0</v>
      </c>
    </row>
    <row r="3190" spans="1:20" hidden="1" x14ac:dyDescent="0.2">
      <c r="A3190" t="str">
        <f>INDEX(FamilyPlateData!$A:$A,MATCH($I3190,FamilyPlateData!$H:$H,0))</f>
        <v>F12M14</v>
      </c>
      <c r="B3190" t="str">
        <f>INDEX(FamilyPlateData!$C:$C,MATCH($I3190,FamilyPlateData!$H:$H,0))</f>
        <v>12</v>
      </c>
      <c r="C3190" t="str">
        <f>INDEX(FamilyPlateData!$D:$D,MATCH($I3190,FamilyPlateData!$H:$H,0))</f>
        <v>14</v>
      </c>
      <c r="D3190">
        <f>INDEX(FamilyPlateData!$B:$B,MATCH($I3190,FamilyPlateData!$H:$H,0))</f>
        <v>4</v>
      </c>
      <c r="E3190">
        <v>2</v>
      </c>
      <c r="F3190" s="19">
        <v>26</v>
      </c>
      <c r="G3190" t="s">
        <v>3</v>
      </c>
      <c r="H3190" s="5">
        <v>1</v>
      </c>
      <c r="I3190" t="s">
        <v>590</v>
      </c>
      <c r="J3190" s="15" t="str">
        <f t="shared" si="156"/>
        <v>2-26C-1</v>
      </c>
      <c r="K3190">
        <f>INDEX(FamilyPlateData!I:I,MATCH(I3190,FamilyPlateData!H:H,0))</f>
        <v>4</v>
      </c>
      <c r="L3190" t="str">
        <f>INDEX(FamilyPlateData!J:J,MATCH(I3190,FamilyPlateData!H:H,0))</f>
        <v>B1</v>
      </c>
      <c r="M3190">
        <v>1</v>
      </c>
      <c r="N3190">
        <v>1</v>
      </c>
      <c r="O3190">
        <f>IF(_xlfn.IFNA(INDEX(ShrinkageData!H:H,MATCH(J3190,ShrinkageData!H:H,0)), 0) = 0, 0, 1)</f>
        <v>0</v>
      </c>
      <c r="P3190">
        <v>0</v>
      </c>
      <c r="Q3190">
        <f t="shared" si="157"/>
        <v>1</v>
      </c>
      <c r="R3190" s="1">
        <v>43556</v>
      </c>
      <c r="S3190" s="16">
        <f t="shared" si="158"/>
        <v>119</v>
      </c>
    </row>
    <row r="3191" spans="1:20" hidden="1" x14ac:dyDescent="0.2">
      <c r="A3191" t="str">
        <f>INDEX(FamilyPlateData!$A:$A,MATCH($I3191,FamilyPlateData!$H:$H,0))</f>
        <v>F12M14</v>
      </c>
      <c r="B3191" t="str">
        <f>INDEX(FamilyPlateData!$C:$C,MATCH($I3191,FamilyPlateData!$H:$H,0))</f>
        <v>12</v>
      </c>
      <c r="C3191" t="str">
        <f>INDEX(FamilyPlateData!$D:$D,MATCH($I3191,FamilyPlateData!$H:$H,0))</f>
        <v>14</v>
      </c>
      <c r="D3191">
        <f>INDEX(FamilyPlateData!$B:$B,MATCH($I3191,FamilyPlateData!$H:$H,0))</f>
        <v>4</v>
      </c>
      <c r="E3191">
        <v>2</v>
      </c>
      <c r="F3191" s="19">
        <v>26</v>
      </c>
      <c r="G3191" t="s">
        <v>3</v>
      </c>
      <c r="H3191" s="5">
        <v>2</v>
      </c>
      <c r="I3191" t="s">
        <v>590</v>
      </c>
      <c r="J3191" s="15" t="str">
        <f t="shared" si="156"/>
        <v>2-26C-2</v>
      </c>
      <c r="K3191">
        <f>INDEX(FamilyPlateData!I:I,MATCH(I3191,FamilyPlateData!H:H,0))</f>
        <v>4</v>
      </c>
      <c r="L3191" t="str">
        <f>INDEX(FamilyPlateData!J:J,MATCH(I3191,FamilyPlateData!H:H,0))</f>
        <v>B1</v>
      </c>
      <c r="M3191">
        <v>1</v>
      </c>
      <c r="N3191">
        <v>1</v>
      </c>
      <c r="O3191">
        <f>IF(_xlfn.IFNA(INDEX(ShrinkageData!H:H,MATCH(J3191,ShrinkageData!H:H,0)), 0) = 0, 0, 1)</f>
        <v>1</v>
      </c>
      <c r="P3191">
        <v>0</v>
      </c>
      <c r="Q3191">
        <f t="shared" si="157"/>
        <v>0</v>
      </c>
      <c r="R3191" s="1">
        <v>43548</v>
      </c>
      <c r="S3191" s="16">
        <f t="shared" si="158"/>
        <v>111</v>
      </c>
    </row>
    <row r="3192" spans="1:20" hidden="1" x14ac:dyDescent="0.2">
      <c r="A3192" t="str">
        <f>INDEX(FamilyPlateData!$A:$A,MATCH($I3192,FamilyPlateData!$H:$H,0))</f>
        <v>F12M14</v>
      </c>
      <c r="B3192" t="str">
        <f>INDEX(FamilyPlateData!$C:$C,MATCH($I3192,FamilyPlateData!$H:$H,0))</f>
        <v>12</v>
      </c>
      <c r="C3192" t="str">
        <f>INDEX(FamilyPlateData!$D:$D,MATCH($I3192,FamilyPlateData!$H:$H,0))</f>
        <v>14</v>
      </c>
      <c r="D3192">
        <f>INDEX(FamilyPlateData!$B:$B,MATCH($I3192,FamilyPlateData!$H:$H,0))</f>
        <v>4</v>
      </c>
      <c r="E3192">
        <v>2</v>
      </c>
      <c r="F3192" s="19">
        <v>26</v>
      </c>
      <c r="G3192" t="s">
        <v>3</v>
      </c>
      <c r="H3192" s="5">
        <v>3</v>
      </c>
      <c r="I3192" t="s">
        <v>590</v>
      </c>
      <c r="J3192" s="15" t="str">
        <f t="shared" si="156"/>
        <v>2-26C-3</v>
      </c>
      <c r="K3192">
        <f>INDEX(FamilyPlateData!I:I,MATCH(I3192,FamilyPlateData!H:H,0))</f>
        <v>4</v>
      </c>
      <c r="L3192" t="str">
        <f>INDEX(FamilyPlateData!J:J,MATCH(I3192,FamilyPlateData!H:H,0))</f>
        <v>B1</v>
      </c>
      <c r="M3192">
        <v>1</v>
      </c>
      <c r="N3192">
        <v>1</v>
      </c>
      <c r="O3192">
        <f>IF(_xlfn.IFNA(INDEX(ShrinkageData!H:H,MATCH(J3192,ShrinkageData!H:H,0)), 0) = 0, 0, 1)</f>
        <v>0</v>
      </c>
      <c r="P3192">
        <v>0</v>
      </c>
      <c r="Q3192">
        <f t="shared" si="157"/>
        <v>1</v>
      </c>
      <c r="R3192" s="1">
        <v>43556</v>
      </c>
      <c r="S3192" s="16">
        <f t="shared" si="158"/>
        <v>119</v>
      </c>
    </row>
    <row r="3193" spans="1:20" hidden="1" x14ac:dyDescent="0.2">
      <c r="A3193" t="str">
        <f>INDEX(FamilyPlateData!$A:$A,MATCH($I3193,FamilyPlateData!$H:$H,0))</f>
        <v>F12M14</v>
      </c>
      <c r="B3193" t="str">
        <f>INDEX(FamilyPlateData!$C:$C,MATCH($I3193,FamilyPlateData!$H:$H,0))</f>
        <v>12</v>
      </c>
      <c r="C3193" t="str">
        <f>INDEX(FamilyPlateData!$D:$D,MATCH($I3193,FamilyPlateData!$H:$H,0))</f>
        <v>14</v>
      </c>
      <c r="D3193">
        <f>INDEX(FamilyPlateData!$B:$B,MATCH($I3193,FamilyPlateData!$H:$H,0))</f>
        <v>4</v>
      </c>
      <c r="E3193">
        <v>2</v>
      </c>
      <c r="F3193" s="19">
        <v>26</v>
      </c>
      <c r="G3193" t="s">
        <v>3</v>
      </c>
      <c r="H3193" s="5">
        <v>4</v>
      </c>
      <c r="I3193" t="s">
        <v>590</v>
      </c>
      <c r="J3193" s="15" t="str">
        <f t="shared" si="156"/>
        <v>2-26C-4</v>
      </c>
      <c r="K3193">
        <f>INDEX(FamilyPlateData!I:I,MATCH(I3193,FamilyPlateData!H:H,0))</f>
        <v>4</v>
      </c>
      <c r="L3193" t="str">
        <f>INDEX(FamilyPlateData!J:J,MATCH(I3193,FamilyPlateData!H:H,0))</f>
        <v>B1</v>
      </c>
      <c r="M3193">
        <v>1</v>
      </c>
      <c r="N3193">
        <v>1</v>
      </c>
      <c r="O3193">
        <f>IF(_xlfn.IFNA(INDEX(ShrinkageData!H:H,MATCH(J3193,ShrinkageData!H:H,0)), 0) = 0, 0, 1)</f>
        <v>0</v>
      </c>
      <c r="P3193">
        <v>0</v>
      </c>
      <c r="Q3193">
        <f t="shared" si="157"/>
        <v>1</v>
      </c>
      <c r="R3193" s="1">
        <v>43554</v>
      </c>
      <c r="S3193" s="16">
        <f t="shared" si="158"/>
        <v>117</v>
      </c>
    </row>
    <row r="3194" spans="1:20" hidden="1" x14ac:dyDescent="0.2">
      <c r="A3194" t="str">
        <f>INDEX(FamilyPlateData!$A:$A,MATCH($I3194,FamilyPlateData!$H:$H,0))</f>
        <v>F12M14</v>
      </c>
      <c r="B3194" t="str">
        <f>INDEX(FamilyPlateData!$C:$C,MATCH($I3194,FamilyPlateData!$H:$H,0))</f>
        <v>12</v>
      </c>
      <c r="C3194" t="str">
        <f>INDEX(FamilyPlateData!$D:$D,MATCH($I3194,FamilyPlateData!$H:$H,0))</f>
        <v>14</v>
      </c>
      <c r="D3194">
        <f>INDEX(FamilyPlateData!$B:$B,MATCH($I3194,FamilyPlateData!$H:$H,0))</f>
        <v>4</v>
      </c>
      <c r="E3194">
        <v>2</v>
      </c>
      <c r="F3194" s="19">
        <v>26</v>
      </c>
      <c r="G3194" t="s">
        <v>3</v>
      </c>
      <c r="H3194" s="5">
        <v>5</v>
      </c>
      <c r="I3194" t="s">
        <v>590</v>
      </c>
      <c r="J3194" s="15" t="str">
        <f t="shared" si="156"/>
        <v>2-26C-5</v>
      </c>
      <c r="K3194">
        <f>INDEX(FamilyPlateData!I:I,MATCH(I3194,FamilyPlateData!H:H,0))</f>
        <v>4</v>
      </c>
      <c r="L3194" t="str">
        <f>INDEX(FamilyPlateData!J:J,MATCH(I3194,FamilyPlateData!H:H,0))</f>
        <v>B1</v>
      </c>
      <c r="M3194">
        <v>1</v>
      </c>
      <c r="N3194">
        <v>1</v>
      </c>
      <c r="O3194">
        <f>IF(_xlfn.IFNA(INDEX(ShrinkageData!H:H,MATCH(J3194,ShrinkageData!H:H,0)), 0) = 0, 0, 1)</f>
        <v>0</v>
      </c>
      <c r="P3194">
        <v>0</v>
      </c>
      <c r="Q3194">
        <f t="shared" si="157"/>
        <v>1</v>
      </c>
      <c r="R3194" s="1">
        <v>43556</v>
      </c>
      <c r="S3194" s="16">
        <f t="shared" si="158"/>
        <v>119</v>
      </c>
    </row>
    <row r="3195" spans="1:20" hidden="1" x14ac:dyDescent="0.2">
      <c r="A3195" t="str">
        <f>INDEX(FamilyPlateData!$A:$A,MATCH($I3195,FamilyPlateData!$H:$H,0))</f>
        <v>F12M14</v>
      </c>
      <c r="B3195" t="str">
        <f>INDEX(FamilyPlateData!$C:$C,MATCH($I3195,FamilyPlateData!$H:$H,0))</f>
        <v>12</v>
      </c>
      <c r="C3195" t="str">
        <f>INDEX(FamilyPlateData!$D:$D,MATCH($I3195,FamilyPlateData!$H:$H,0))</f>
        <v>14</v>
      </c>
      <c r="D3195">
        <f>INDEX(FamilyPlateData!$B:$B,MATCH($I3195,FamilyPlateData!$H:$H,0))</f>
        <v>4</v>
      </c>
      <c r="E3195">
        <v>2</v>
      </c>
      <c r="F3195" s="19">
        <v>26</v>
      </c>
      <c r="G3195" t="s">
        <v>3</v>
      </c>
      <c r="H3195" s="5">
        <v>6</v>
      </c>
      <c r="I3195" t="s">
        <v>590</v>
      </c>
      <c r="J3195" s="15" t="str">
        <f t="shared" si="156"/>
        <v>2-26C-6</v>
      </c>
      <c r="K3195">
        <f>INDEX(FamilyPlateData!I:I,MATCH(I3195,FamilyPlateData!H:H,0))</f>
        <v>4</v>
      </c>
      <c r="L3195" t="str">
        <f>INDEX(FamilyPlateData!J:J,MATCH(I3195,FamilyPlateData!H:H,0))</f>
        <v>B1</v>
      </c>
      <c r="M3195">
        <v>1</v>
      </c>
      <c r="N3195">
        <v>1</v>
      </c>
      <c r="O3195">
        <f>IF(_xlfn.IFNA(INDEX(ShrinkageData!H:H,MATCH(J3195,ShrinkageData!H:H,0)), 0) = 0, 0, 1)</f>
        <v>1</v>
      </c>
      <c r="P3195">
        <v>0</v>
      </c>
      <c r="Q3195">
        <f t="shared" si="157"/>
        <v>0</v>
      </c>
      <c r="R3195" s="1">
        <v>43542</v>
      </c>
      <c r="S3195" s="16">
        <f t="shared" si="158"/>
        <v>105</v>
      </c>
    </row>
    <row r="3196" spans="1:20" hidden="1" x14ac:dyDescent="0.2">
      <c r="A3196" t="str">
        <f>INDEX(FamilyPlateData!$A:$A,MATCH($I3196,FamilyPlateData!$H:$H,0))</f>
        <v>F12M14</v>
      </c>
      <c r="B3196" t="str">
        <f>INDEX(FamilyPlateData!$C:$C,MATCH($I3196,FamilyPlateData!$H:$H,0))</f>
        <v>12</v>
      </c>
      <c r="C3196" t="str">
        <f>INDEX(FamilyPlateData!$D:$D,MATCH($I3196,FamilyPlateData!$H:$H,0))</f>
        <v>14</v>
      </c>
      <c r="D3196">
        <f>INDEX(FamilyPlateData!$B:$B,MATCH($I3196,FamilyPlateData!$H:$H,0))</f>
        <v>4</v>
      </c>
      <c r="E3196">
        <v>2</v>
      </c>
      <c r="F3196" s="19">
        <v>26</v>
      </c>
      <c r="G3196" t="s">
        <v>4</v>
      </c>
      <c r="H3196" s="5">
        <v>1</v>
      </c>
      <c r="I3196" t="s">
        <v>591</v>
      </c>
      <c r="J3196" s="15" t="str">
        <f t="shared" si="156"/>
        <v>2-26D-1</v>
      </c>
      <c r="K3196">
        <f>INDEX(FamilyPlateData!I:I,MATCH(I3196,FamilyPlateData!H:H,0))</f>
        <v>4</v>
      </c>
      <c r="L3196" t="str">
        <f>INDEX(FamilyPlateData!J:J,MATCH(I3196,FamilyPlateData!H:H,0))</f>
        <v>B1</v>
      </c>
      <c r="M3196">
        <v>0</v>
      </c>
      <c r="N3196">
        <v>0</v>
      </c>
      <c r="O3196">
        <f>IF(_xlfn.IFNA(INDEX(ShrinkageData!H:H,MATCH(J3196,ShrinkageData!H:H,0)), 0) = 0, 0, 1)</f>
        <v>0</v>
      </c>
      <c r="P3196">
        <v>0</v>
      </c>
      <c r="Q3196">
        <f t="shared" si="157"/>
        <v>0</v>
      </c>
      <c r="R3196" s="1" t="s">
        <v>921</v>
      </c>
      <c r="S3196" s="16">
        <f t="shared" si="158"/>
        <v>0</v>
      </c>
    </row>
    <row r="3197" spans="1:20" hidden="1" x14ac:dyDescent="0.2">
      <c r="A3197" t="str">
        <f>INDEX(FamilyPlateData!$A:$A,MATCH($I3197,FamilyPlateData!$H:$H,0))</f>
        <v>F12M14</v>
      </c>
      <c r="B3197" t="str">
        <f>INDEX(FamilyPlateData!$C:$C,MATCH($I3197,FamilyPlateData!$H:$H,0))</f>
        <v>12</v>
      </c>
      <c r="C3197" t="str">
        <f>INDEX(FamilyPlateData!$D:$D,MATCH($I3197,FamilyPlateData!$H:$H,0))</f>
        <v>14</v>
      </c>
      <c r="D3197">
        <f>INDEX(FamilyPlateData!$B:$B,MATCH($I3197,FamilyPlateData!$H:$H,0))</f>
        <v>4</v>
      </c>
      <c r="E3197">
        <v>2</v>
      </c>
      <c r="F3197" s="19">
        <v>26</v>
      </c>
      <c r="G3197" t="s">
        <v>4</v>
      </c>
      <c r="H3197" s="5">
        <v>2</v>
      </c>
      <c r="I3197" t="s">
        <v>591</v>
      </c>
      <c r="J3197" s="15" t="str">
        <f t="shared" si="156"/>
        <v>2-26D-2</v>
      </c>
      <c r="K3197">
        <f>INDEX(FamilyPlateData!I:I,MATCH(I3197,FamilyPlateData!H:H,0))</f>
        <v>4</v>
      </c>
      <c r="L3197" t="str">
        <f>INDEX(FamilyPlateData!J:J,MATCH(I3197,FamilyPlateData!H:H,0))</f>
        <v>B1</v>
      </c>
      <c r="M3197">
        <v>1</v>
      </c>
      <c r="N3197">
        <v>1</v>
      </c>
      <c r="O3197">
        <f>IF(_xlfn.IFNA(INDEX(ShrinkageData!H:H,MATCH(J3197,ShrinkageData!H:H,0)), 0) = 0, 0, 1)</f>
        <v>0</v>
      </c>
      <c r="P3197">
        <v>0</v>
      </c>
      <c r="Q3197">
        <f t="shared" si="157"/>
        <v>1</v>
      </c>
      <c r="R3197" s="1">
        <v>43550</v>
      </c>
      <c r="S3197" s="16">
        <f t="shared" si="158"/>
        <v>113</v>
      </c>
    </row>
    <row r="3198" spans="1:20" hidden="1" x14ac:dyDescent="0.2">
      <c r="A3198" t="str">
        <f>INDEX(FamilyPlateData!$A:$A,MATCH($I3198,FamilyPlateData!$H:$H,0))</f>
        <v>F12M14</v>
      </c>
      <c r="B3198" t="str">
        <f>INDEX(FamilyPlateData!$C:$C,MATCH($I3198,FamilyPlateData!$H:$H,0))</f>
        <v>12</v>
      </c>
      <c r="C3198" t="str">
        <f>INDEX(FamilyPlateData!$D:$D,MATCH($I3198,FamilyPlateData!$H:$H,0))</f>
        <v>14</v>
      </c>
      <c r="D3198">
        <f>INDEX(FamilyPlateData!$B:$B,MATCH($I3198,FamilyPlateData!$H:$H,0))</f>
        <v>4</v>
      </c>
      <c r="E3198">
        <v>2</v>
      </c>
      <c r="F3198" s="19">
        <v>26</v>
      </c>
      <c r="G3198" t="s">
        <v>4</v>
      </c>
      <c r="H3198" s="5">
        <v>3</v>
      </c>
      <c r="I3198" t="s">
        <v>591</v>
      </c>
      <c r="J3198" s="15" t="str">
        <f t="shared" si="156"/>
        <v>2-26D-3</v>
      </c>
      <c r="K3198">
        <f>INDEX(FamilyPlateData!I:I,MATCH(I3198,FamilyPlateData!H:H,0))</f>
        <v>4</v>
      </c>
      <c r="L3198" t="str">
        <f>INDEX(FamilyPlateData!J:J,MATCH(I3198,FamilyPlateData!H:H,0))</f>
        <v>B1</v>
      </c>
      <c r="M3198">
        <v>1</v>
      </c>
      <c r="N3198">
        <v>1</v>
      </c>
      <c r="O3198">
        <f>IF(_xlfn.IFNA(INDEX(ShrinkageData!H:H,MATCH(J3198,ShrinkageData!H:H,0)), 0) = 0, 0, 1)</f>
        <v>0</v>
      </c>
      <c r="P3198">
        <v>0</v>
      </c>
      <c r="Q3198">
        <f t="shared" si="157"/>
        <v>1</v>
      </c>
      <c r="R3198" s="1">
        <v>43554</v>
      </c>
      <c r="S3198" s="16">
        <f t="shared" si="158"/>
        <v>117</v>
      </c>
    </row>
    <row r="3199" spans="1:20" hidden="1" x14ac:dyDescent="0.2">
      <c r="A3199" t="str">
        <f>INDEX(FamilyPlateData!$A:$A,MATCH($I3199,FamilyPlateData!$H:$H,0))</f>
        <v>F12M14</v>
      </c>
      <c r="B3199" t="str">
        <f>INDEX(FamilyPlateData!$C:$C,MATCH($I3199,FamilyPlateData!$H:$H,0))</f>
        <v>12</v>
      </c>
      <c r="C3199" t="str">
        <f>INDEX(FamilyPlateData!$D:$D,MATCH($I3199,FamilyPlateData!$H:$H,0))</f>
        <v>14</v>
      </c>
      <c r="D3199">
        <f>INDEX(FamilyPlateData!$B:$B,MATCH($I3199,FamilyPlateData!$H:$H,0))</f>
        <v>4</v>
      </c>
      <c r="E3199">
        <v>2</v>
      </c>
      <c r="F3199" s="19">
        <v>26</v>
      </c>
      <c r="G3199" t="s">
        <v>4</v>
      </c>
      <c r="H3199" s="5">
        <v>4</v>
      </c>
      <c r="I3199" t="s">
        <v>591</v>
      </c>
      <c r="J3199" s="15" t="str">
        <f t="shared" ref="J3199:J3262" si="159">CONCATENATE(I3199,"-",H3199)</f>
        <v>2-26D-4</v>
      </c>
      <c r="K3199">
        <f>INDEX(FamilyPlateData!I:I,MATCH(I3199,FamilyPlateData!H:H,0))</f>
        <v>4</v>
      </c>
      <c r="L3199" t="str">
        <f>INDEX(FamilyPlateData!J:J,MATCH(I3199,FamilyPlateData!H:H,0))</f>
        <v>B1</v>
      </c>
      <c r="M3199">
        <v>1</v>
      </c>
      <c r="N3199">
        <v>1</v>
      </c>
      <c r="O3199">
        <f>IF(_xlfn.IFNA(INDEX(ShrinkageData!H:H,MATCH(J3199,ShrinkageData!H:H,0)), 0) = 0, 0, 1)</f>
        <v>0</v>
      </c>
      <c r="P3199">
        <v>0</v>
      </c>
      <c r="Q3199">
        <f t="shared" si="157"/>
        <v>1</v>
      </c>
      <c r="R3199" s="1">
        <v>43550</v>
      </c>
      <c r="S3199" s="16">
        <f t="shared" si="158"/>
        <v>113</v>
      </c>
    </row>
    <row r="3200" spans="1:20" hidden="1" x14ac:dyDescent="0.2">
      <c r="A3200" t="str">
        <f>INDEX(FamilyPlateData!$A:$A,MATCH($I3200,FamilyPlateData!$H:$H,0))</f>
        <v>F12M14</v>
      </c>
      <c r="B3200" t="str">
        <f>INDEX(FamilyPlateData!$C:$C,MATCH($I3200,FamilyPlateData!$H:$H,0))</f>
        <v>12</v>
      </c>
      <c r="C3200" t="str">
        <f>INDEX(FamilyPlateData!$D:$D,MATCH($I3200,FamilyPlateData!$H:$H,0))</f>
        <v>14</v>
      </c>
      <c r="D3200">
        <f>INDEX(FamilyPlateData!$B:$B,MATCH($I3200,FamilyPlateData!$H:$H,0))</f>
        <v>4</v>
      </c>
      <c r="E3200">
        <v>2</v>
      </c>
      <c r="F3200" s="19">
        <v>26</v>
      </c>
      <c r="G3200" t="s">
        <v>4</v>
      </c>
      <c r="H3200" s="5">
        <v>5</v>
      </c>
      <c r="I3200" t="s">
        <v>591</v>
      </c>
      <c r="J3200" s="15" t="str">
        <f t="shared" si="159"/>
        <v>2-26D-5</v>
      </c>
      <c r="K3200">
        <f>INDEX(FamilyPlateData!I:I,MATCH(I3200,FamilyPlateData!H:H,0))</f>
        <v>4</v>
      </c>
      <c r="L3200" t="str">
        <f>INDEX(FamilyPlateData!J:J,MATCH(I3200,FamilyPlateData!H:H,0))</f>
        <v>B1</v>
      </c>
      <c r="M3200">
        <v>1</v>
      </c>
      <c r="N3200">
        <v>1</v>
      </c>
      <c r="O3200">
        <f>IF(_xlfn.IFNA(INDEX(ShrinkageData!H:H,MATCH(J3200,ShrinkageData!H:H,0)), 0) = 0, 0, 1)</f>
        <v>0</v>
      </c>
      <c r="P3200">
        <v>0</v>
      </c>
      <c r="Q3200">
        <f t="shared" si="157"/>
        <v>1</v>
      </c>
      <c r="R3200" s="1">
        <v>43556</v>
      </c>
      <c r="S3200" s="16">
        <f t="shared" si="158"/>
        <v>119</v>
      </c>
    </row>
    <row r="3201" spans="1:19" hidden="1" x14ac:dyDescent="0.2">
      <c r="A3201" t="str">
        <f>INDEX(FamilyPlateData!$A:$A,MATCH($I3201,FamilyPlateData!$H:$H,0))</f>
        <v>F12M14</v>
      </c>
      <c r="B3201" t="str">
        <f>INDEX(FamilyPlateData!$C:$C,MATCH($I3201,FamilyPlateData!$H:$H,0))</f>
        <v>12</v>
      </c>
      <c r="C3201" t="str">
        <f>INDEX(FamilyPlateData!$D:$D,MATCH($I3201,FamilyPlateData!$H:$H,0))</f>
        <v>14</v>
      </c>
      <c r="D3201">
        <f>INDEX(FamilyPlateData!$B:$B,MATCH($I3201,FamilyPlateData!$H:$H,0))</f>
        <v>4</v>
      </c>
      <c r="E3201">
        <v>2</v>
      </c>
      <c r="F3201" s="19">
        <v>26</v>
      </c>
      <c r="G3201" t="s">
        <v>4</v>
      </c>
      <c r="H3201" s="5">
        <v>6</v>
      </c>
      <c r="I3201" t="s">
        <v>591</v>
      </c>
      <c r="J3201" s="15" t="str">
        <f t="shared" si="159"/>
        <v>2-26D-6</v>
      </c>
      <c r="K3201">
        <f>INDEX(FamilyPlateData!I:I,MATCH(I3201,FamilyPlateData!H:H,0))</f>
        <v>4</v>
      </c>
      <c r="L3201" t="str">
        <f>INDEX(FamilyPlateData!J:J,MATCH(I3201,FamilyPlateData!H:H,0))</f>
        <v>B1</v>
      </c>
      <c r="M3201">
        <v>1</v>
      </c>
      <c r="N3201">
        <v>1</v>
      </c>
      <c r="O3201">
        <f>IF(_xlfn.IFNA(INDEX(ShrinkageData!H:H,MATCH(J3201,ShrinkageData!H:H,0)), 0) = 0, 0, 1)</f>
        <v>0</v>
      </c>
      <c r="P3201">
        <v>0</v>
      </c>
      <c r="Q3201">
        <f t="shared" si="157"/>
        <v>1</v>
      </c>
      <c r="R3201" s="1">
        <v>43552</v>
      </c>
      <c r="S3201" s="16">
        <f t="shared" si="158"/>
        <v>115</v>
      </c>
    </row>
    <row r="3202" spans="1:19" hidden="1" x14ac:dyDescent="0.2">
      <c r="A3202" t="str">
        <f>INDEX(FamilyPlateData!$A:$A,MATCH($I3202,FamilyPlateData!$H:$H,0))</f>
        <v>F07M12</v>
      </c>
      <c r="B3202" t="str">
        <f>INDEX(FamilyPlateData!$C:$C,MATCH($I3202,FamilyPlateData!$H:$H,0))</f>
        <v>07</v>
      </c>
      <c r="C3202" t="str">
        <f>INDEX(FamilyPlateData!$D:$D,MATCH($I3202,FamilyPlateData!$H:$H,0))</f>
        <v>12</v>
      </c>
      <c r="D3202">
        <f>INDEX(FamilyPlateData!$B:$B,MATCH($I3202,FamilyPlateData!$H:$H,0))</f>
        <v>3</v>
      </c>
      <c r="E3202">
        <v>2</v>
      </c>
      <c r="F3202" s="19">
        <v>27</v>
      </c>
      <c r="G3202" t="s">
        <v>1</v>
      </c>
      <c r="H3202" s="5">
        <v>1</v>
      </c>
      <c r="I3202" t="s">
        <v>592</v>
      </c>
      <c r="J3202" s="15" t="str">
        <f t="shared" si="159"/>
        <v>2-27A-1</v>
      </c>
      <c r="K3202">
        <f>INDEX(FamilyPlateData!I:I,MATCH(I3202,FamilyPlateData!H:H,0))</f>
        <v>3</v>
      </c>
      <c r="L3202" t="str">
        <f>INDEX(FamilyPlateData!J:J,MATCH(I3202,FamilyPlateData!H:H,0))</f>
        <v>B3</v>
      </c>
      <c r="M3202">
        <v>1</v>
      </c>
      <c r="N3202">
        <v>1</v>
      </c>
      <c r="O3202">
        <f>IF(_xlfn.IFNA(INDEX(ShrinkageData!H:H,MATCH(J3202,ShrinkageData!H:H,0)), 0) = 0, 0, 1)</f>
        <v>0</v>
      </c>
      <c r="P3202">
        <v>0</v>
      </c>
      <c r="Q3202">
        <f t="shared" si="157"/>
        <v>1</v>
      </c>
      <c r="R3202" s="1">
        <v>43556</v>
      </c>
      <c r="S3202" s="16">
        <f t="shared" si="158"/>
        <v>119</v>
      </c>
    </row>
    <row r="3203" spans="1:19" hidden="1" x14ac:dyDescent="0.2">
      <c r="A3203" t="str">
        <f>INDEX(FamilyPlateData!$A:$A,MATCH($I3203,FamilyPlateData!$H:$H,0))</f>
        <v>F07M12</v>
      </c>
      <c r="B3203" t="str">
        <f>INDEX(FamilyPlateData!$C:$C,MATCH($I3203,FamilyPlateData!$H:$H,0))</f>
        <v>07</v>
      </c>
      <c r="C3203" t="str">
        <f>INDEX(FamilyPlateData!$D:$D,MATCH($I3203,FamilyPlateData!$H:$H,0))</f>
        <v>12</v>
      </c>
      <c r="D3203">
        <f>INDEX(FamilyPlateData!$B:$B,MATCH($I3203,FamilyPlateData!$H:$H,0))</f>
        <v>3</v>
      </c>
      <c r="E3203">
        <v>2</v>
      </c>
      <c r="F3203" s="19">
        <v>27</v>
      </c>
      <c r="G3203" t="s">
        <v>1</v>
      </c>
      <c r="H3203" s="5">
        <v>2</v>
      </c>
      <c r="I3203" t="s">
        <v>592</v>
      </c>
      <c r="J3203" s="15" t="str">
        <f t="shared" si="159"/>
        <v>2-27A-2</v>
      </c>
      <c r="K3203">
        <f>INDEX(FamilyPlateData!I:I,MATCH(I3203,FamilyPlateData!H:H,0))</f>
        <v>3</v>
      </c>
      <c r="L3203" t="str">
        <f>INDEX(FamilyPlateData!J:J,MATCH(I3203,FamilyPlateData!H:H,0))</f>
        <v>B3</v>
      </c>
      <c r="M3203">
        <v>1</v>
      </c>
      <c r="N3203">
        <v>1</v>
      </c>
      <c r="O3203">
        <f>IF(_xlfn.IFNA(INDEX(ShrinkageData!H:H,MATCH(J3203,ShrinkageData!H:H,0)), 0) = 0, 0, 1)</f>
        <v>0</v>
      </c>
      <c r="P3203">
        <v>0</v>
      </c>
      <c r="Q3203">
        <f t="shared" ref="Q3203:Q3266" si="160">IF(AND(M3203=1,N3203=1,O3203=0,P3203=0),1,0)</f>
        <v>1</v>
      </c>
      <c r="R3203" s="1">
        <v>43552</v>
      </c>
      <c r="S3203" s="16">
        <f t="shared" ref="S3203:S3266" si="161">IF(AND(R3203 &lt;&gt; "", R3203 &lt;&gt; "n/a"), R3203-DATE(2018,12,3), 0)</f>
        <v>115</v>
      </c>
    </row>
    <row r="3204" spans="1:19" hidden="1" x14ac:dyDescent="0.2">
      <c r="A3204" t="str">
        <f>INDEX(FamilyPlateData!$A:$A,MATCH($I3204,FamilyPlateData!$H:$H,0))</f>
        <v>F07M12</v>
      </c>
      <c r="B3204" t="str">
        <f>INDEX(FamilyPlateData!$C:$C,MATCH($I3204,FamilyPlateData!$H:$H,0))</f>
        <v>07</v>
      </c>
      <c r="C3204" t="str">
        <f>INDEX(FamilyPlateData!$D:$D,MATCH($I3204,FamilyPlateData!$H:$H,0))</f>
        <v>12</v>
      </c>
      <c r="D3204">
        <f>INDEX(FamilyPlateData!$B:$B,MATCH($I3204,FamilyPlateData!$H:$H,0))</f>
        <v>3</v>
      </c>
      <c r="E3204">
        <v>2</v>
      </c>
      <c r="F3204" s="19">
        <v>27</v>
      </c>
      <c r="G3204" t="s">
        <v>1</v>
      </c>
      <c r="H3204" s="5">
        <v>3</v>
      </c>
      <c r="I3204" t="s">
        <v>592</v>
      </c>
      <c r="J3204" s="15" t="str">
        <f t="shared" si="159"/>
        <v>2-27A-3</v>
      </c>
      <c r="K3204">
        <f>INDEX(FamilyPlateData!I:I,MATCH(I3204,FamilyPlateData!H:H,0))</f>
        <v>3</v>
      </c>
      <c r="L3204" t="str">
        <f>INDEX(FamilyPlateData!J:J,MATCH(I3204,FamilyPlateData!H:H,0))</f>
        <v>B3</v>
      </c>
      <c r="M3204">
        <v>1</v>
      </c>
      <c r="N3204">
        <v>1</v>
      </c>
      <c r="O3204">
        <f>IF(_xlfn.IFNA(INDEX(ShrinkageData!H:H,MATCH(J3204,ShrinkageData!H:H,0)), 0) = 0, 0, 1)</f>
        <v>0</v>
      </c>
      <c r="P3204">
        <v>0</v>
      </c>
      <c r="Q3204">
        <f t="shared" si="160"/>
        <v>1</v>
      </c>
      <c r="R3204" s="1">
        <v>43552</v>
      </c>
      <c r="S3204" s="16">
        <f t="shared" si="161"/>
        <v>115</v>
      </c>
    </row>
    <row r="3205" spans="1:19" hidden="1" x14ac:dyDescent="0.2">
      <c r="A3205" t="str">
        <f>INDEX(FamilyPlateData!$A:$A,MATCH($I3205,FamilyPlateData!$H:$H,0))</f>
        <v>F07M12</v>
      </c>
      <c r="B3205" t="str">
        <f>INDEX(FamilyPlateData!$C:$C,MATCH($I3205,FamilyPlateData!$H:$H,0))</f>
        <v>07</v>
      </c>
      <c r="C3205" t="str">
        <f>INDEX(FamilyPlateData!$D:$D,MATCH($I3205,FamilyPlateData!$H:$H,0))</f>
        <v>12</v>
      </c>
      <c r="D3205">
        <f>INDEX(FamilyPlateData!$B:$B,MATCH($I3205,FamilyPlateData!$H:$H,0))</f>
        <v>3</v>
      </c>
      <c r="E3205">
        <v>2</v>
      </c>
      <c r="F3205" s="19">
        <v>27</v>
      </c>
      <c r="G3205" t="s">
        <v>1</v>
      </c>
      <c r="H3205" s="5">
        <v>4</v>
      </c>
      <c r="I3205" t="s">
        <v>592</v>
      </c>
      <c r="J3205" s="15" t="str">
        <f t="shared" si="159"/>
        <v>2-27A-4</v>
      </c>
      <c r="K3205">
        <f>INDEX(FamilyPlateData!I:I,MATCH(I3205,FamilyPlateData!H:H,0))</f>
        <v>3</v>
      </c>
      <c r="L3205" t="str">
        <f>INDEX(FamilyPlateData!J:J,MATCH(I3205,FamilyPlateData!H:H,0))</f>
        <v>B3</v>
      </c>
      <c r="M3205">
        <v>1</v>
      </c>
      <c r="N3205">
        <v>1</v>
      </c>
      <c r="O3205">
        <f>IF(_xlfn.IFNA(INDEX(ShrinkageData!H:H,MATCH(J3205,ShrinkageData!H:H,0)), 0) = 0, 0, 1)</f>
        <v>0</v>
      </c>
      <c r="P3205">
        <v>0</v>
      </c>
      <c r="Q3205">
        <f t="shared" si="160"/>
        <v>1</v>
      </c>
      <c r="R3205" s="1">
        <v>43550</v>
      </c>
      <c r="S3205" s="16">
        <f t="shared" si="161"/>
        <v>113</v>
      </c>
    </row>
    <row r="3206" spans="1:19" hidden="1" x14ac:dyDescent="0.2">
      <c r="A3206" t="str">
        <f>INDEX(FamilyPlateData!$A:$A,MATCH($I3206,FamilyPlateData!$H:$H,0))</f>
        <v>F07M12</v>
      </c>
      <c r="B3206" t="str">
        <f>INDEX(FamilyPlateData!$C:$C,MATCH($I3206,FamilyPlateData!$H:$H,0))</f>
        <v>07</v>
      </c>
      <c r="C3206" t="str">
        <f>INDEX(FamilyPlateData!$D:$D,MATCH($I3206,FamilyPlateData!$H:$H,0))</f>
        <v>12</v>
      </c>
      <c r="D3206">
        <f>INDEX(FamilyPlateData!$B:$B,MATCH($I3206,FamilyPlateData!$H:$H,0))</f>
        <v>3</v>
      </c>
      <c r="E3206">
        <v>2</v>
      </c>
      <c r="F3206" s="19">
        <v>27</v>
      </c>
      <c r="G3206" t="s">
        <v>1</v>
      </c>
      <c r="H3206" s="5">
        <v>5</v>
      </c>
      <c r="I3206" t="s">
        <v>592</v>
      </c>
      <c r="J3206" s="15" t="str">
        <f t="shared" si="159"/>
        <v>2-27A-5</v>
      </c>
      <c r="K3206">
        <f>INDEX(FamilyPlateData!I:I,MATCH(I3206,FamilyPlateData!H:H,0))</f>
        <v>3</v>
      </c>
      <c r="L3206" t="str">
        <f>INDEX(FamilyPlateData!J:J,MATCH(I3206,FamilyPlateData!H:H,0))</f>
        <v>B3</v>
      </c>
      <c r="M3206">
        <v>1</v>
      </c>
      <c r="N3206">
        <v>1</v>
      </c>
      <c r="O3206">
        <f>IF(_xlfn.IFNA(INDEX(ShrinkageData!H:H,MATCH(J3206,ShrinkageData!H:H,0)), 0) = 0, 0, 1)</f>
        <v>0</v>
      </c>
      <c r="P3206">
        <v>0</v>
      </c>
      <c r="Q3206">
        <f t="shared" si="160"/>
        <v>1</v>
      </c>
      <c r="R3206" s="1">
        <v>43552</v>
      </c>
      <c r="S3206" s="16">
        <f t="shared" si="161"/>
        <v>115</v>
      </c>
    </row>
    <row r="3207" spans="1:19" hidden="1" x14ac:dyDescent="0.2">
      <c r="A3207" t="str">
        <f>INDEX(FamilyPlateData!$A:$A,MATCH($I3207,FamilyPlateData!$H:$H,0))</f>
        <v>F07M12</v>
      </c>
      <c r="B3207" t="str">
        <f>INDEX(FamilyPlateData!$C:$C,MATCH($I3207,FamilyPlateData!$H:$H,0))</f>
        <v>07</v>
      </c>
      <c r="C3207" t="str">
        <f>INDEX(FamilyPlateData!$D:$D,MATCH($I3207,FamilyPlateData!$H:$H,0))</f>
        <v>12</v>
      </c>
      <c r="D3207">
        <f>INDEX(FamilyPlateData!$B:$B,MATCH($I3207,FamilyPlateData!$H:$H,0))</f>
        <v>3</v>
      </c>
      <c r="E3207">
        <v>2</v>
      </c>
      <c r="F3207" s="19">
        <v>27</v>
      </c>
      <c r="G3207" t="s">
        <v>1</v>
      </c>
      <c r="H3207" s="5">
        <v>6</v>
      </c>
      <c r="I3207" t="s">
        <v>592</v>
      </c>
      <c r="J3207" s="15" t="str">
        <f t="shared" si="159"/>
        <v>2-27A-6</v>
      </c>
      <c r="K3207">
        <f>INDEX(FamilyPlateData!I:I,MATCH(I3207,FamilyPlateData!H:H,0))</f>
        <v>3</v>
      </c>
      <c r="L3207" t="str">
        <f>INDEX(FamilyPlateData!J:J,MATCH(I3207,FamilyPlateData!H:H,0))</f>
        <v>B3</v>
      </c>
      <c r="M3207">
        <v>1</v>
      </c>
      <c r="N3207">
        <v>1</v>
      </c>
      <c r="O3207">
        <f>IF(_xlfn.IFNA(INDEX(ShrinkageData!H:H,MATCH(J3207,ShrinkageData!H:H,0)), 0) = 0, 0, 1)</f>
        <v>1</v>
      </c>
      <c r="P3207">
        <v>0</v>
      </c>
      <c r="Q3207">
        <f t="shared" si="160"/>
        <v>0</v>
      </c>
      <c r="R3207" s="1">
        <v>43538</v>
      </c>
      <c r="S3207" s="16">
        <f t="shared" si="161"/>
        <v>101</v>
      </c>
    </row>
    <row r="3208" spans="1:19" hidden="1" x14ac:dyDescent="0.2">
      <c r="A3208" t="str">
        <f>INDEX(FamilyPlateData!$A:$A,MATCH($I3208,FamilyPlateData!$H:$H,0))</f>
        <v>F07M12</v>
      </c>
      <c r="B3208" t="str">
        <f>INDEX(FamilyPlateData!$C:$C,MATCH($I3208,FamilyPlateData!$H:$H,0))</f>
        <v>07</v>
      </c>
      <c r="C3208" t="str">
        <f>INDEX(FamilyPlateData!$D:$D,MATCH($I3208,FamilyPlateData!$H:$H,0))</f>
        <v>12</v>
      </c>
      <c r="D3208">
        <f>INDEX(FamilyPlateData!$B:$B,MATCH($I3208,FamilyPlateData!$H:$H,0))</f>
        <v>3</v>
      </c>
      <c r="E3208">
        <v>2</v>
      </c>
      <c r="F3208" s="19">
        <v>27</v>
      </c>
      <c r="G3208" t="s">
        <v>2</v>
      </c>
      <c r="H3208" s="5">
        <v>1</v>
      </c>
      <c r="I3208" t="s">
        <v>593</v>
      </c>
      <c r="J3208" s="15" t="str">
        <f t="shared" si="159"/>
        <v>2-27B-1</v>
      </c>
      <c r="K3208">
        <f>INDEX(FamilyPlateData!I:I,MATCH(I3208,FamilyPlateData!H:H,0))</f>
        <v>3</v>
      </c>
      <c r="L3208" t="str">
        <f>INDEX(FamilyPlateData!J:J,MATCH(I3208,FamilyPlateData!H:H,0))</f>
        <v>B3</v>
      </c>
      <c r="M3208">
        <v>1</v>
      </c>
      <c r="N3208">
        <v>1</v>
      </c>
      <c r="O3208">
        <f>IF(_xlfn.IFNA(INDEX(ShrinkageData!H:H,MATCH(J3208,ShrinkageData!H:H,0)), 0) = 0, 0, 1)</f>
        <v>0</v>
      </c>
      <c r="P3208">
        <v>0</v>
      </c>
      <c r="Q3208">
        <f t="shared" si="160"/>
        <v>1</v>
      </c>
      <c r="R3208" s="1">
        <v>43556</v>
      </c>
      <c r="S3208" s="16">
        <f t="shared" si="161"/>
        <v>119</v>
      </c>
    </row>
    <row r="3209" spans="1:19" hidden="1" x14ac:dyDescent="0.2">
      <c r="A3209" t="str">
        <f>INDEX(FamilyPlateData!$A:$A,MATCH($I3209,FamilyPlateData!$H:$H,0))</f>
        <v>F07M12</v>
      </c>
      <c r="B3209" t="str">
        <f>INDEX(FamilyPlateData!$C:$C,MATCH($I3209,FamilyPlateData!$H:$H,0))</f>
        <v>07</v>
      </c>
      <c r="C3209" t="str">
        <f>INDEX(FamilyPlateData!$D:$D,MATCH($I3209,FamilyPlateData!$H:$H,0))</f>
        <v>12</v>
      </c>
      <c r="D3209">
        <f>INDEX(FamilyPlateData!$B:$B,MATCH($I3209,FamilyPlateData!$H:$H,0))</f>
        <v>3</v>
      </c>
      <c r="E3209">
        <v>2</v>
      </c>
      <c r="F3209" s="19">
        <v>27</v>
      </c>
      <c r="G3209" t="s">
        <v>2</v>
      </c>
      <c r="H3209" s="5">
        <v>2</v>
      </c>
      <c r="I3209" t="s">
        <v>593</v>
      </c>
      <c r="J3209" s="15" t="str">
        <f t="shared" si="159"/>
        <v>2-27B-2</v>
      </c>
      <c r="K3209">
        <f>INDEX(FamilyPlateData!I:I,MATCH(I3209,FamilyPlateData!H:H,0))</f>
        <v>3</v>
      </c>
      <c r="L3209" t="str">
        <f>INDEX(FamilyPlateData!J:J,MATCH(I3209,FamilyPlateData!H:H,0))</f>
        <v>B3</v>
      </c>
      <c r="M3209">
        <v>1</v>
      </c>
      <c r="N3209">
        <v>1</v>
      </c>
      <c r="O3209">
        <f>IF(_xlfn.IFNA(INDEX(ShrinkageData!H:H,MATCH(J3209,ShrinkageData!H:H,0)), 0) = 0, 0, 1)</f>
        <v>0</v>
      </c>
      <c r="P3209">
        <v>0</v>
      </c>
      <c r="Q3209">
        <f t="shared" si="160"/>
        <v>1</v>
      </c>
      <c r="R3209" s="1">
        <v>43554</v>
      </c>
      <c r="S3209" s="16">
        <f t="shared" si="161"/>
        <v>117</v>
      </c>
    </row>
    <row r="3210" spans="1:19" hidden="1" x14ac:dyDescent="0.2">
      <c r="A3210" t="str">
        <f>INDEX(FamilyPlateData!$A:$A,MATCH($I3210,FamilyPlateData!$H:$H,0))</f>
        <v>F07M12</v>
      </c>
      <c r="B3210" t="str">
        <f>INDEX(FamilyPlateData!$C:$C,MATCH($I3210,FamilyPlateData!$H:$H,0))</f>
        <v>07</v>
      </c>
      <c r="C3210" t="str">
        <f>INDEX(FamilyPlateData!$D:$D,MATCH($I3210,FamilyPlateData!$H:$H,0))</f>
        <v>12</v>
      </c>
      <c r="D3210">
        <f>INDEX(FamilyPlateData!$B:$B,MATCH($I3210,FamilyPlateData!$H:$H,0))</f>
        <v>3</v>
      </c>
      <c r="E3210">
        <v>2</v>
      </c>
      <c r="F3210" s="19">
        <v>27</v>
      </c>
      <c r="G3210" t="s">
        <v>2</v>
      </c>
      <c r="H3210" s="5">
        <v>3</v>
      </c>
      <c r="I3210" t="s">
        <v>593</v>
      </c>
      <c r="J3210" s="15" t="str">
        <f t="shared" si="159"/>
        <v>2-27B-3</v>
      </c>
      <c r="K3210">
        <f>INDEX(FamilyPlateData!I:I,MATCH(I3210,FamilyPlateData!H:H,0))</f>
        <v>3</v>
      </c>
      <c r="L3210" t="str">
        <f>INDEX(FamilyPlateData!J:J,MATCH(I3210,FamilyPlateData!H:H,0))</f>
        <v>B3</v>
      </c>
      <c r="M3210">
        <v>1</v>
      </c>
      <c r="N3210" s="7">
        <v>1</v>
      </c>
      <c r="O3210">
        <f>IF(_xlfn.IFNA(INDEX(ShrinkageData!H:H,MATCH(J3210,ShrinkageData!H:H,0)), 0) = 0, 0, 1)</f>
        <v>0</v>
      </c>
      <c r="P3210">
        <v>0</v>
      </c>
      <c r="Q3210">
        <f t="shared" si="160"/>
        <v>1</v>
      </c>
      <c r="R3210" s="2">
        <v>43544</v>
      </c>
      <c r="S3210" s="16">
        <f t="shared" si="161"/>
        <v>107</v>
      </c>
    </row>
    <row r="3211" spans="1:19" hidden="1" x14ac:dyDescent="0.2">
      <c r="A3211" t="str">
        <f>INDEX(FamilyPlateData!$A:$A,MATCH($I3211,FamilyPlateData!$H:$H,0))</f>
        <v>F07M12</v>
      </c>
      <c r="B3211" t="str">
        <f>INDEX(FamilyPlateData!$C:$C,MATCH($I3211,FamilyPlateData!$H:$H,0))</f>
        <v>07</v>
      </c>
      <c r="C3211" t="str">
        <f>INDEX(FamilyPlateData!$D:$D,MATCH($I3211,FamilyPlateData!$H:$H,0))</f>
        <v>12</v>
      </c>
      <c r="D3211">
        <f>INDEX(FamilyPlateData!$B:$B,MATCH($I3211,FamilyPlateData!$H:$H,0))</f>
        <v>3</v>
      </c>
      <c r="E3211">
        <v>2</v>
      </c>
      <c r="F3211" s="19">
        <v>27</v>
      </c>
      <c r="G3211" t="s">
        <v>2</v>
      </c>
      <c r="H3211" s="5">
        <v>4</v>
      </c>
      <c r="I3211" t="s">
        <v>593</v>
      </c>
      <c r="J3211" s="15" t="str">
        <f t="shared" si="159"/>
        <v>2-27B-4</v>
      </c>
      <c r="K3211">
        <f>INDEX(FamilyPlateData!I:I,MATCH(I3211,FamilyPlateData!H:H,0))</f>
        <v>3</v>
      </c>
      <c r="L3211" t="str">
        <f>INDEX(FamilyPlateData!J:J,MATCH(I3211,FamilyPlateData!H:H,0))</f>
        <v>B3</v>
      </c>
      <c r="M3211">
        <v>1</v>
      </c>
      <c r="N3211">
        <v>1</v>
      </c>
      <c r="O3211">
        <f>IF(_xlfn.IFNA(INDEX(ShrinkageData!H:H,MATCH(J3211,ShrinkageData!H:H,0)), 0) = 0, 0, 1)</f>
        <v>0</v>
      </c>
      <c r="P3211">
        <v>0</v>
      </c>
      <c r="Q3211">
        <f t="shared" si="160"/>
        <v>1</v>
      </c>
      <c r="R3211" s="1">
        <v>43556</v>
      </c>
      <c r="S3211" s="16">
        <f t="shared" si="161"/>
        <v>119</v>
      </c>
    </row>
    <row r="3212" spans="1:19" hidden="1" x14ac:dyDescent="0.2">
      <c r="A3212" t="str">
        <f>INDEX(FamilyPlateData!$A:$A,MATCH($I3212,FamilyPlateData!$H:$H,0))</f>
        <v>F07M12</v>
      </c>
      <c r="B3212" t="str">
        <f>INDEX(FamilyPlateData!$C:$C,MATCH($I3212,FamilyPlateData!$H:$H,0))</f>
        <v>07</v>
      </c>
      <c r="C3212" t="str">
        <f>INDEX(FamilyPlateData!$D:$D,MATCH($I3212,FamilyPlateData!$H:$H,0))</f>
        <v>12</v>
      </c>
      <c r="D3212">
        <f>INDEX(FamilyPlateData!$B:$B,MATCH($I3212,FamilyPlateData!$H:$H,0))</f>
        <v>3</v>
      </c>
      <c r="E3212">
        <v>2</v>
      </c>
      <c r="F3212" s="19">
        <v>27</v>
      </c>
      <c r="G3212" t="s">
        <v>2</v>
      </c>
      <c r="H3212" s="5">
        <v>5</v>
      </c>
      <c r="I3212" t="s">
        <v>593</v>
      </c>
      <c r="J3212" s="15" t="str">
        <f t="shared" si="159"/>
        <v>2-27B-5</v>
      </c>
      <c r="K3212">
        <f>INDEX(FamilyPlateData!I:I,MATCH(I3212,FamilyPlateData!H:H,0))</f>
        <v>3</v>
      </c>
      <c r="L3212" t="str">
        <f>INDEX(FamilyPlateData!J:J,MATCH(I3212,FamilyPlateData!H:H,0))</f>
        <v>B3</v>
      </c>
      <c r="M3212">
        <v>1</v>
      </c>
      <c r="N3212">
        <v>1</v>
      </c>
      <c r="O3212">
        <f>IF(_xlfn.IFNA(INDEX(ShrinkageData!H:H,MATCH(J3212,ShrinkageData!H:H,0)), 0) = 0, 0, 1)</f>
        <v>0</v>
      </c>
      <c r="P3212">
        <v>0</v>
      </c>
      <c r="Q3212">
        <f t="shared" si="160"/>
        <v>1</v>
      </c>
      <c r="R3212" s="1">
        <v>43550</v>
      </c>
      <c r="S3212" s="16">
        <f t="shared" si="161"/>
        <v>113</v>
      </c>
    </row>
    <row r="3213" spans="1:19" hidden="1" x14ac:dyDescent="0.2">
      <c r="A3213" t="str">
        <f>INDEX(FamilyPlateData!$A:$A,MATCH($I3213,FamilyPlateData!$H:$H,0))</f>
        <v>F07M12</v>
      </c>
      <c r="B3213" t="str">
        <f>INDEX(FamilyPlateData!$C:$C,MATCH($I3213,FamilyPlateData!$H:$H,0))</f>
        <v>07</v>
      </c>
      <c r="C3213" t="str">
        <f>INDEX(FamilyPlateData!$D:$D,MATCH($I3213,FamilyPlateData!$H:$H,0))</f>
        <v>12</v>
      </c>
      <c r="D3213">
        <f>INDEX(FamilyPlateData!$B:$B,MATCH($I3213,FamilyPlateData!$H:$H,0))</f>
        <v>3</v>
      </c>
      <c r="E3213">
        <v>2</v>
      </c>
      <c r="F3213" s="19">
        <v>27</v>
      </c>
      <c r="G3213" t="s">
        <v>2</v>
      </c>
      <c r="H3213" s="5">
        <v>6</v>
      </c>
      <c r="I3213" t="s">
        <v>593</v>
      </c>
      <c r="J3213" s="15" t="str">
        <f t="shared" si="159"/>
        <v>2-27B-6</v>
      </c>
      <c r="K3213">
        <f>INDEX(FamilyPlateData!I:I,MATCH(I3213,FamilyPlateData!H:H,0))</f>
        <v>3</v>
      </c>
      <c r="L3213" t="str">
        <f>INDEX(FamilyPlateData!J:J,MATCH(I3213,FamilyPlateData!H:H,0))</f>
        <v>B3</v>
      </c>
      <c r="M3213">
        <v>1</v>
      </c>
      <c r="N3213">
        <v>1</v>
      </c>
      <c r="O3213">
        <f>IF(_xlfn.IFNA(INDEX(ShrinkageData!H:H,MATCH(J3213,ShrinkageData!H:H,0)), 0) = 0, 0, 1)</f>
        <v>0</v>
      </c>
      <c r="P3213">
        <v>0</v>
      </c>
      <c r="Q3213">
        <f t="shared" si="160"/>
        <v>1</v>
      </c>
      <c r="R3213" s="1">
        <v>43552</v>
      </c>
      <c r="S3213" s="16">
        <f t="shared" si="161"/>
        <v>115</v>
      </c>
    </row>
    <row r="3214" spans="1:19" hidden="1" x14ac:dyDescent="0.2">
      <c r="A3214" t="str">
        <f>INDEX(FamilyPlateData!$A:$A,MATCH($I3214,FamilyPlateData!$H:$H,0))</f>
        <v>F01M04</v>
      </c>
      <c r="B3214" t="str">
        <f>INDEX(FamilyPlateData!$C:$C,MATCH($I3214,FamilyPlateData!$H:$H,0))</f>
        <v>01</v>
      </c>
      <c r="C3214" t="str">
        <f>INDEX(FamilyPlateData!$D:$D,MATCH($I3214,FamilyPlateData!$H:$H,0))</f>
        <v>04</v>
      </c>
      <c r="D3214">
        <f>INDEX(FamilyPlateData!$B:$B,MATCH($I3214,FamilyPlateData!$H:$H,0))</f>
        <v>1</v>
      </c>
      <c r="E3214">
        <v>2</v>
      </c>
      <c r="F3214" s="19">
        <v>27</v>
      </c>
      <c r="G3214" t="s">
        <v>3</v>
      </c>
      <c r="H3214" s="5">
        <v>1</v>
      </c>
      <c r="I3214" t="s">
        <v>594</v>
      </c>
      <c r="J3214" s="15" t="str">
        <f t="shared" si="159"/>
        <v>2-27C-1</v>
      </c>
      <c r="K3214">
        <f>INDEX(FamilyPlateData!I:I,MATCH(I3214,FamilyPlateData!H:H,0))</f>
        <v>3</v>
      </c>
      <c r="L3214" t="str">
        <f>INDEX(FamilyPlateData!J:J,MATCH(I3214,FamilyPlateData!H:H,0))</f>
        <v>B1</v>
      </c>
      <c r="M3214">
        <v>0</v>
      </c>
      <c r="N3214">
        <v>1</v>
      </c>
      <c r="O3214">
        <f>IF(_xlfn.IFNA(INDEX(ShrinkageData!H:H,MATCH(J3214,ShrinkageData!H:H,0)), 0) = 0, 0, 1)</f>
        <v>0</v>
      </c>
      <c r="P3214">
        <v>1</v>
      </c>
      <c r="Q3214">
        <f t="shared" si="160"/>
        <v>0</v>
      </c>
      <c r="R3214" s="1">
        <v>43544</v>
      </c>
      <c r="S3214" s="16">
        <f t="shared" si="161"/>
        <v>107</v>
      </c>
    </row>
    <row r="3215" spans="1:19" hidden="1" x14ac:dyDescent="0.2">
      <c r="A3215" t="str">
        <f>INDEX(FamilyPlateData!$A:$A,MATCH($I3215,FamilyPlateData!$H:$H,0))</f>
        <v>F01M04</v>
      </c>
      <c r="B3215" t="str">
        <f>INDEX(FamilyPlateData!$C:$C,MATCH($I3215,FamilyPlateData!$H:$H,0))</f>
        <v>01</v>
      </c>
      <c r="C3215" t="str">
        <f>INDEX(FamilyPlateData!$D:$D,MATCH($I3215,FamilyPlateData!$H:$H,0))</f>
        <v>04</v>
      </c>
      <c r="D3215">
        <f>INDEX(FamilyPlateData!$B:$B,MATCH($I3215,FamilyPlateData!$H:$H,0))</f>
        <v>1</v>
      </c>
      <c r="E3215">
        <v>2</v>
      </c>
      <c r="F3215" s="19">
        <v>27</v>
      </c>
      <c r="G3215" t="s">
        <v>3</v>
      </c>
      <c r="H3215" s="5">
        <v>2</v>
      </c>
      <c r="I3215" t="s">
        <v>594</v>
      </c>
      <c r="J3215" s="15" t="str">
        <f t="shared" si="159"/>
        <v>2-27C-2</v>
      </c>
      <c r="K3215">
        <f>INDEX(FamilyPlateData!I:I,MATCH(I3215,FamilyPlateData!H:H,0))</f>
        <v>3</v>
      </c>
      <c r="L3215" t="str">
        <f>INDEX(FamilyPlateData!J:J,MATCH(I3215,FamilyPlateData!H:H,0))</f>
        <v>B1</v>
      </c>
      <c r="M3215">
        <v>0</v>
      </c>
      <c r="N3215">
        <v>0</v>
      </c>
      <c r="O3215">
        <f>IF(_xlfn.IFNA(INDEX(ShrinkageData!H:H,MATCH(J3215,ShrinkageData!H:H,0)), 0) = 0, 0, 1)</f>
        <v>0</v>
      </c>
      <c r="P3215">
        <v>0</v>
      </c>
      <c r="Q3215">
        <f t="shared" si="160"/>
        <v>0</v>
      </c>
      <c r="R3215" s="1" t="s">
        <v>921</v>
      </c>
      <c r="S3215" s="16">
        <f t="shared" si="161"/>
        <v>0</v>
      </c>
    </row>
    <row r="3216" spans="1:19" hidden="1" x14ac:dyDescent="0.2">
      <c r="A3216" t="str">
        <f>INDEX(FamilyPlateData!$A:$A,MATCH($I3216,FamilyPlateData!$H:$H,0))</f>
        <v>F01M04</v>
      </c>
      <c r="B3216" t="str">
        <f>INDEX(FamilyPlateData!$C:$C,MATCH($I3216,FamilyPlateData!$H:$H,0))</f>
        <v>01</v>
      </c>
      <c r="C3216" t="str">
        <f>INDEX(FamilyPlateData!$D:$D,MATCH($I3216,FamilyPlateData!$H:$H,0))</f>
        <v>04</v>
      </c>
      <c r="D3216">
        <f>INDEX(FamilyPlateData!$B:$B,MATCH($I3216,FamilyPlateData!$H:$H,0))</f>
        <v>1</v>
      </c>
      <c r="E3216">
        <v>2</v>
      </c>
      <c r="F3216" s="19">
        <v>27</v>
      </c>
      <c r="G3216" t="s">
        <v>3</v>
      </c>
      <c r="H3216" s="5">
        <v>3</v>
      </c>
      <c r="I3216" t="s">
        <v>594</v>
      </c>
      <c r="J3216" s="15" t="str">
        <f t="shared" si="159"/>
        <v>2-27C-3</v>
      </c>
      <c r="K3216">
        <f>INDEX(FamilyPlateData!I:I,MATCH(I3216,FamilyPlateData!H:H,0))</f>
        <v>3</v>
      </c>
      <c r="L3216" t="str">
        <f>INDEX(FamilyPlateData!J:J,MATCH(I3216,FamilyPlateData!H:H,0))</f>
        <v>B1</v>
      </c>
      <c r="M3216">
        <v>1</v>
      </c>
      <c r="N3216">
        <v>1</v>
      </c>
      <c r="O3216">
        <f>IF(_xlfn.IFNA(INDEX(ShrinkageData!H:H,MATCH(J3216,ShrinkageData!H:H,0)), 0) = 0, 0, 1)</f>
        <v>1</v>
      </c>
      <c r="P3216">
        <v>0</v>
      </c>
      <c r="Q3216">
        <f t="shared" si="160"/>
        <v>0</v>
      </c>
      <c r="R3216" s="1">
        <v>43532</v>
      </c>
      <c r="S3216" s="16">
        <f t="shared" si="161"/>
        <v>95</v>
      </c>
    </row>
    <row r="3217" spans="1:20" hidden="1" x14ac:dyDescent="0.2">
      <c r="A3217" t="str">
        <f>INDEX(FamilyPlateData!$A:$A,MATCH($I3217,FamilyPlateData!$H:$H,0))</f>
        <v>F01M04</v>
      </c>
      <c r="B3217" t="str">
        <f>INDEX(FamilyPlateData!$C:$C,MATCH($I3217,FamilyPlateData!$H:$H,0))</f>
        <v>01</v>
      </c>
      <c r="C3217" t="str">
        <f>INDEX(FamilyPlateData!$D:$D,MATCH($I3217,FamilyPlateData!$H:$H,0))</f>
        <v>04</v>
      </c>
      <c r="D3217">
        <f>INDEX(FamilyPlateData!$B:$B,MATCH($I3217,FamilyPlateData!$H:$H,0))</f>
        <v>1</v>
      </c>
      <c r="E3217">
        <v>2</v>
      </c>
      <c r="F3217" s="19">
        <v>27</v>
      </c>
      <c r="G3217" t="s">
        <v>3</v>
      </c>
      <c r="H3217" s="5">
        <v>4</v>
      </c>
      <c r="I3217" t="s">
        <v>594</v>
      </c>
      <c r="J3217" s="15" t="str">
        <f t="shared" si="159"/>
        <v>2-27C-4</v>
      </c>
      <c r="K3217">
        <f>INDEX(FamilyPlateData!I:I,MATCH(I3217,FamilyPlateData!H:H,0))</f>
        <v>3</v>
      </c>
      <c r="L3217" t="str">
        <f>INDEX(FamilyPlateData!J:J,MATCH(I3217,FamilyPlateData!H:H,0))</f>
        <v>B1</v>
      </c>
      <c r="M3217">
        <v>1</v>
      </c>
      <c r="N3217" s="7">
        <v>1</v>
      </c>
      <c r="O3217">
        <f>IF(_xlfn.IFNA(INDEX(ShrinkageData!H:H,MATCH(J3217,ShrinkageData!H:H,0)), 0) = 0, 0, 1)</f>
        <v>0</v>
      </c>
      <c r="P3217">
        <v>0</v>
      </c>
      <c r="Q3217">
        <f t="shared" si="160"/>
        <v>1</v>
      </c>
      <c r="R3217" s="2">
        <v>43544</v>
      </c>
      <c r="S3217" s="16">
        <f t="shared" si="161"/>
        <v>107</v>
      </c>
    </row>
    <row r="3218" spans="1:20" hidden="1" x14ac:dyDescent="0.2">
      <c r="A3218" t="str">
        <f>INDEX(FamilyPlateData!$A:$A,MATCH($I3218,FamilyPlateData!$H:$H,0))</f>
        <v>F01M04</v>
      </c>
      <c r="B3218" t="str">
        <f>INDEX(FamilyPlateData!$C:$C,MATCH($I3218,FamilyPlateData!$H:$H,0))</f>
        <v>01</v>
      </c>
      <c r="C3218" t="str">
        <f>INDEX(FamilyPlateData!$D:$D,MATCH($I3218,FamilyPlateData!$H:$H,0))</f>
        <v>04</v>
      </c>
      <c r="D3218">
        <f>INDEX(FamilyPlateData!$B:$B,MATCH($I3218,FamilyPlateData!$H:$H,0))</f>
        <v>1</v>
      </c>
      <c r="E3218">
        <v>2</v>
      </c>
      <c r="F3218" s="19">
        <v>27</v>
      </c>
      <c r="G3218" t="s">
        <v>3</v>
      </c>
      <c r="H3218" s="5">
        <v>5</v>
      </c>
      <c r="I3218" t="s">
        <v>594</v>
      </c>
      <c r="J3218" s="15" t="str">
        <f t="shared" si="159"/>
        <v>2-27C-5</v>
      </c>
      <c r="K3218">
        <f>INDEX(FamilyPlateData!I:I,MATCH(I3218,FamilyPlateData!H:H,0))</f>
        <v>3</v>
      </c>
      <c r="L3218" t="str">
        <f>INDEX(FamilyPlateData!J:J,MATCH(I3218,FamilyPlateData!H:H,0))</f>
        <v>B1</v>
      </c>
      <c r="M3218">
        <v>0</v>
      </c>
      <c r="N3218">
        <v>0</v>
      </c>
      <c r="O3218">
        <f>IF(_xlfn.IFNA(INDEX(ShrinkageData!H:H,MATCH(J3218,ShrinkageData!H:H,0)), 0) = 0, 0, 1)</f>
        <v>0</v>
      </c>
      <c r="P3218">
        <v>0</v>
      </c>
      <c r="Q3218">
        <f t="shared" si="160"/>
        <v>0</v>
      </c>
      <c r="R3218" s="1" t="s">
        <v>921</v>
      </c>
      <c r="S3218" s="16">
        <f t="shared" si="161"/>
        <v>0</v>
      </c>
    </row>
    <row r="3219" spans="1:20" hidden="1" x14ac:dyDescent="0.2">
      <c r="A3219" t="str">
        <f>INDEX(FamilyPlateData!$A:$A,MATCH($I3219,FamilyPlateData!$H:$H,0))</f>
        <v>F01M04</v>
      </c>
      <c r="B3219" t="str">
        <f>INDEX(FamilyPlateData!$C:$C,MATCH($I3219,FamilyPlateData!$H:$H,0))</f>
        <v>01</v>
      </c>
      <c r="C3219" t="str">
        <f>INDEX(FamilyPlateData!$D:$D,MATCH($I3219,FamilyPlateData!$H:$H,0))</f>
        <v>04</v>
      </c>
      <c r="D3219">
        <f>INDEX(FamilyPlateData!$B:$B,MATCH($I3219,FamilyPlateData!$H:$H,0))</f>
        <v>1</v>
      </c>
      <c r="E3219">
        <v>2</v>
      </c>
      <c r="F3219" s="19">
        <v>27</v>
      </c>
      <c r="G3219" t="s">
        <v>3</v>
      </c>
      <c r="H3219" s="5">
        <v>6</v>
      </c>
      <c r="I3219" t="s">
        <v>594</v>
      </c>
      <c r="J3219" s="15" t="str">
        <f t="shared" si="159"/>
        <v>2-27C-6</v>
      </c>
      <c r="K3219">
        <f>INDEX(FamilyPlateData!I:I,MATCH(I3219,FamilyPlateData!H:H,0))</f>
        <v>3</v>
      </c>
      <c r="L3219" t="str">
        <f>INDEX(FamilyPlateData!J:J,MATCH(I3219,FamilyPlateData!H:H,0))</f>
        <v>B1</v>
      </c>
      <c r="M3219">
        <v>1</v>
      </c>
      <c r="N3219">
        <v>1</v>
      </c>
      <c r="O3219">
        <f>IF(_xlfn.IFNA(INDEX(ShrinkageData!H:H,MATCH(J3219,ShrinkageData!H:H,0)), 0) = 0, 0, 1)</f>
        <v>0</v>
      </c>
      <c r="P3219">
        <v>1</v>
      </c>
      <c r="Q3219">
        <f t="shared" si="160"/>
        <v>0</v>
      </c>
      <c r="R3219" s="1">
        <v>43538</v>
      </c>
      <c r="S3219" s="16">
        <f t="shared" si="161"/>
        <v>101</v>
      </c>
      <c r="T3219" t="s">
        <v>930</v>
      </c>
    </row>
    <row r="3220" spans="1:20" hidden="1" x14ac:dyDescent="0.2">
      <c r="A3220" t="str">
        <f>INDEX(FamilyPlateData!$A:$A,MATCH($I3220,FamilyPlateData!$H:$H,0))</f>
        <v>F01M04</v>
      </c>
      <c r="B3220" t="str">
        <f>INDEX(FamilyPlateData!$C:$C,MATCH($I3220,FamilyPlateData!$H:$H,0))</f>
        <v>01</v>
      </c>
      <c r="C3220" t="str">
        <f>INDEX(FamilyPlateData!$D:$D,MATCH($I3220,FamilyPlateData!$H:$H,0))</f>
        <v>04</v>
      </c>
      <c r="D3220">
        <f>INDEX(FamilyPlateData!$B:$B,MATCH($I3220,FamilyPlateData!$H:$H,0))</f>
        <v>1</v>
      </c>
      <c r="E3220">
        <v>2</v>
      </c>
      <c r="F3220" s="19">
        <v>27</v>
      </c>
      <c r="G3220" t="s">
        <v>4</v>
      </c>
      <c r="H3220" s="5">
        <v>1</v>
      </c>
      <c r="I3220" t="s">
        <v>595</v>
      </c>
      <c r="J3220" s="15" t="str">
        <f t="shared" si="159"/>
        <v>2-27D-1</v>
      </c>
      <c r="K3220">
        <f>INDEX(FamilyPlateData!I:I,MATCH(I3220,FamilyPlateData!H:H,0))</f>
        <v>3</v>
      </c>
      <c r="L3220" t="str">
        <f>INDEX(FamilyPlateData!J:J,MATCH(I3220,FamilyPlateData!H:H,0))</f>
        <v>B1</v>
      </c>
      <c r="M3220">
        <v>0</v>
      </c>
      <c r="N3220">
        <v>0</v>
      </c>
      <c r="O3220">
        <f>IF(_xlfn.IFNA(INDEX(ShrinkageData!H:H,MATCH(J3220,ShrinkageData!H:H,0)), 0) = 0, 0, 1)</f>
        <v>0</v>
      </c>
      <c r="P3220">
        <v>0</v>
      </c>
      <c r="Q3220">
        <f t="shared" si="160"/>
        <v>0</v>
      </c>
      <c r="R3220" s="1" t="s">
        <v>921</v>
      </c>
      <c r="S3220" s="16">
        <f t="shared" si="161"/>
        <v>0</v>
      </c>
    </row>
    <row r="3221" spans="1:20" hidden="1" x14ac:dyDescent="0.2">
      <c r="A3221" t="str">
        <f>INDEX(FamilyPlateData!$A:$A,MATCH($I3221,FamilyPlateData!$H:$H,0))</f>
        <v>F01M04</v>
      </c>
      <c r="B3221" t="str">
        <f>INDEX(FamilyPlateData!$C:$C,MATCH($I3221,FamilyPlateData!$H:$H,0))</f>
        <v>01</v>
      </c>
      <c r="C3221" t="str">
        <f>INDEX(FamilyPlateData!$D:$D,MATCH($I3221,FamilyPlateData!$H:$H,0))</f>
        <v>04</v>
      </c>
      <c r="D3221">
        <f>INDEX(FamilyPlateData!$B:$B,MATCH($I3221,FamilyPlateData!$H:$H,0))</f>
        <v>1</v>
      </c>
      <c r="E3221">
        <v>2</v>
      </c>
      <c r="F3221" s="19">
        <v>27</v>
      </c>
      <c r="G3221" t="s">
        <v>4</v>
      </c>
      <c r="H3221" s="5">
        <v>2</v>
      </c>
      <c r="I3221" t="s">
        <v>595</v>
      </c>
      <c r="J3221" s="15" t="str">
        <f t="shared" si="159"/>
        <v>2-27D-2</v>
      </c>
      <c r="K3221">
        <f>INDEX(FamilyPlateData!I:I,MATCH(I3221,FamilyPlateData!H:H,0))</f>
        <v>3</v>
      </c>
      <c r="L3221" t="str">
        <f>INDEX(FamilyPlateData!J:J,MATCH(I3221,FamilyPlateData!H:H,0))</f>
        <v>B1</v>
      </c>
      <c r="M3221">
        <v>1</v>
      </c>
      <c r="N3221" s="7">
        <v>1</v>
      </c>
      <c r="O3221">
        <f>IF(_xlfn.IFNA(INDEX(ShrinkageData!H:H,MATCH(J3221,ShrinkageData!H:H,0)), 0) = 0, 0, 1)</f>
        <v>0</v>
      </c>
      <c r="P3221">
        <v>0</v>
      </c>
      <c r="Q3221">
        <f t="shared" si="160"/>
        <v>1</v>
      </c>
      <c r="R3221" s="2">
        <v>43546</v>
      </c>
      <c r="S3221" s="16">
        <f t="shared" si="161"/>
        <v>109</v>
      </c>
    </row>
    <row r="3222" spans="1:20" hidden="1" x14ac:dyDescent="0.2">
      <c r="A3222" t="str">
        <f>INDEX(FamilyPlateData!$A:$A,MATCH($I3222,FamilyPlateData!$H:$H,0))</f>
        <v>F01M04</v>
      </c>
      <c r="B3222" t="str">
        <f>INDEX(FamilyPlateData!$C:$C,MATCH($I3222,FamilyPlateData!$H:$H,0))</f>
        <v>01</v>
      </c>
      <c r="C3222" t="str">
        <f>INDEX(FamilyPlateData!$D:$D,MATCH($I3222,FamilyPlateData!$H:$H,0))</f>
        <v>04</v>
      </c>
      <c r="D3222">
        <f>INDEX(FamilyPlateData!$B:$B,MATCH($I3222,FamilyPlateData!$H:$H,0))</f>
        <v>1</v>
      </c>
      <c r="E3222">
        <v>2</v>
      </c>
      <c r="F3222" s="19">
        <v>27</v>
      </c>
      <c r="G3222" t="s">
        <v>4</v>
      </c>
      <c r="H3222" s="5">
        <v>3</v>
      </c>
      <c r="I3222" t="s">
        <v>595</v>
      </c>
      <c r="J3222" s="15" t="str">
        <f t="shared" si="159"/>
        <v>2-27D-3</v>
      </c>
      <c r="K3222">
        <f>INDEX(FamilyPlateData!I:I,MATCH(I3222,FamilyPlateData!H:H,0))</f>
        <v>3</v>
      </c>
      <c r="L3222" t="str">
        <f>INDEX(FamilyPlateData!J:J,MATCH(I3222,FamilyPlateData!H:H,0))</f>
        <v>B1</v>
      </c>
      <c r="M3222">
        <v>0</v>
      </c>
      <c r="N3222">
        <v>0</v>
      </c>
      <c r="O3222">
        <f>IF(_xlfn.IFNA(INDEX(ShrinkageData!H:H,MATCH(J3222,ShrinkageData!H:H,0)), 0) = 0, 0, 1)</f>
        <v>0</v>
      </c>
      <c r="P3222">
        <v>0</v>
      </c>
      <c r="Q3222">
        <f t="shared" si="160"/>
        <v>0</v>
      </c>
      <c r="R3222" s="1" t="s">
        <v>921</v>
      </c>
      <c r="S3222" s="16">
        <f t="shared" si="161"/>
        <v>0</v>
      </c>
    </row>
    <row r="3223" spans="1:20" hidden="1" x14ac:dyDescent="0.2">
      <c r="A3223" t="str">
        <f>INDEX(FamilyPlateData!$A:$A,MATCH($I3223,FamilyPlateData!$H:$H,0))</f>
        <v>F01M04</v>
      </c>
      <c r="B3223" t="str">
        <f>INDEX(FamilyPlateData!$C:$C,MATCH($I3223,FamilyPlateData!$H:$H,0))</f>
        <v>01</v>
      </c>
      <c r="C3223" t="str">
        <f>INDEX(FamilyPlateData!$D:$D,MATCH($I3223,FamilyPlateData!$H:$H,0))</f>
        <v>04</v>
      </c>
      <c r="D3223">
        <f>INDEX(FamilyPlateData!$B:$B,MATCH($I3223,FamilyPlateData!$H:$H,0))</f>
        <v>1</v>
      </c>
      <c r="E3223">
        <v>2</v>
      </c>
      <c r="F3223" s="19">
        <v>27</v>
      </c>
      <c r="G3223" t="s">
        <v>4</v>
      </c>
      <c r="H3223" s="5">
        <v>4</v>
      </c>
      <c r="I3223" t="s">
        <v>595</v>
      </c>
      <c r="J3223" s="15" t="str">
        <f t="shared" si="159"/>
        <v>2-27D-4</v>
      </c>
      <c r="K3223">
        <f>INDEX(FamilyPlateData!I:I,MATCH(I3223,FamilyPlateData!H:H,0))</f>
        <v>3</v>
      </c>
      <c r="L3223" t="str">
        <f>INDEX(FamilyPlateData!J:J,MATCH(I3223,FamilyPlateData!H:H,0))</f>
        <v>B1</v>
      </c>
      <c r="M3223">
        <v>0</v>
      </c>
      <c r="N3223">
        <v>0</v>
      </c>
      <c r="O3223">
        <f>IF(_xlfn.IFNA(INDEX(ShrinkageData!H:H,MATCH(J3223,ShrinkageData!H:H,0)), 0) = 0, 0, 1)</f>
        <v>0</v>
      </c>
      <c r="P3223">
        <v>0</v>
      </c>
      <c r="Q3223">
        <f t="shared" si="160"/>
        <v>0</v>
      </c>
      <c r="R3223" s="1" t="s">
        <v>921</v>
      </c>
      <c r="S3223" s="16">
        <f t="shared" si="161"/>
        <v>0</v>
      </c>
    </row>
    <row r="3224" spans="1:20" hidden="1" x14ac:dyDescent="0.2">
      <c r="A3224" t="str">
        <f>INDEX(FamilyPlateData!$A:$A,MATCH($I3224,FamilyPlateData!$H:$H,0))</f>
        <v>F01M04</v>
      </c>
      <c r="B3224" t="str">
        <f>INDEX(FamilyPlateData!$C:$C,MATCH($I3224,FamilyPlateData!$H:$H,0))</f>
        <v>01</v>
      </c>
      <c r="C3224" t="str">
        <f>INDEX(FamilyPlateData!$D:$D,MATCH($I3224,FamilyPlateData!$H:$H,0))</f>
        <v>04</v>
      </c>
      <c r="D3224">
        <f>INDEX(FamilyPlateData!$B:$B,MATCH($I3224,FamilyPlateData!$H:$H,0))</f>
        <v>1</v>
      </c>
      <c r="E3224">
        <v>2</v>
      </c>
      <c r="F3224" s="19">
        <v>27</v>
      </c>
      <c r="G3224" t="s">
        <v>4</v>
      </c>
      <c r="H3224" s="5">
        <v>5</v>
      </c>
      <c r="I3224" t="s">
        <v>595</v>
      </c>
      <c r="J3224" s="15" t="str">
        <f t="shared" si="159"/>
        <v>2-27D-5</v>
      </c>
      <c r="K3224">
        <f>INDEX(FamilyPlateData!I:I,MATCH(I3224,FamilyPlateData!H:H,0))</f>
        <v>3</v>
      </c>
      <c r="L3224" t="str">
        <f>INDEX(FamilyPlateData!J:J,MATCH(I3224,FamilyPlateData!H:H,0))</f>
        <v>B1</v>
      </c>
      <c r="M3224">
        <v>0</v>
      </c>
      <c r="N3224">
        <v>0</v>
      </c>
      <c r="O3224">
        <f>IF(_xlfn.IFNA(INDEX(ShrinkageData!H:H,MATCH(J3224,ShrinkageData!H:H,0)), 0) = 0, 0, 1)</f>
        <v>0</v>
      </c>
      <c r="P3224">
        <v>0</v>
      </c>
      <c r="Q3224">
        <f t="shared" si="160"/>
        <v>0</v>
      </c>
      <c r="R3224" s="1" t="s">
        <v>921</v>
      </c>
      <c r="S3224" s="16">
        <f t="shared" si="161"/>
        <v>0</v>
      </c>
    </row>
    <row r="3225" spans="1:20" hidden="1" x14ac:dyDescent="0.2">
      <c r="A3225" t="str">
        <f>INDEX(FamilyPlateData!$A:$A,MATCH($I3225,FamilyPlateData!$H:$H,0))</f>
        <v>F01M04</v>
      </c>
      <c r="B3225" t="str">
        <f>INDEX(FamilyPlateData!$C:$C,MATCH($I3225,FamilyPlateData!$H:$H,0))</f>
        <v>01</v>
      </c>
      <c r="C3225" t="str">
        <f>INDEX(FamilyPlateData!$D:$D,MATCH($I3225,FamilyPlateData!$H:$H,0))</f>
        <v>04</v>
      </c>
      <c r="D3225">
        <f>INDEX(FamilyPlateData!$B:$B,MATCH($I3225,FamilyPlateData!$H:$H,0))</f>
        <v>1</v>
      </c>
      <c r="E3225">
        <v>2</v>
      </c>
      <c r="F3225" s="19">
        <v>27</v>
      </c>
      <c r="G3225" t="s">
        <v>4</v>
      </c>
      <c r="H3225" s="5">
        <v>6</v>
      </c>
      <c r="I3225" t="s">
        <v>595</v>
      </c>
      <c r="J3225" s="15" t="str">
        <f t="shared" si="159"/>
        <v>2-27D-6</v>
      </c>
      <c r="K3225">
        <f>INDEX(FamilyPlateData!I:I,MATCH(I3225,FamilyPlateData!H:H,0))</f>
        <v>3</v>
      </c>
      <c r="L3225" t="str">
        <f>INDEX(FamilyPlateData!J:J,MATCH(I3225,FamilyPlateData!H:H,0))</f>
        <v>B1</v>
      </c>
      <c r="M3225">
        <v>0</v>
      </c>
      <c r="N3225">
        <v>0</v>
      </c>
      <c r="O3225">
        <f>IF(_xlfn.IFNA(INDEX(ShrinkageData!H:H,MATCH(J3225,ShrinkageData!H:H,0)), 0) = 0, 0, 1)</f>
        <v>0</v>
      </c>
      <c r="P3225">
        <v>0</v>
      </c>
      <c r="Q3225">
        <f t="shared" si="160"/>
        <v>0</v>
      </c>
      <c r="R3225" s="1" t="s">
        <v>921</v>
      </c>
      <c r="S3225" s="16">
        <f t="shared" si="161"/>
        <v>0</v>
      </c>
    </row>
    <row r="3226" spans="1:20" hidden="1" x14ac:dyDescent="0.2">
      <c r="A3226" t="str">
        <f>INDEX(FamilyPlateData!$A:$A,MATCH($I3226,FamilyPlateData!$H:$H,0))</f>
        <v>F09M11</v>
      </c>
      <c r="B3226" t="str">
        <f>INDEX(FamilyPlateData!$C:$C,MATCH($I3226,FamilyPlateData!$H:$H,0))</f>
        <v>09</v>
      </c>
      <c r="C3226" t="str">
        <f>INDEX(FamilyPlateData!$D:$D,MATCH($I3226,FamilyPlateData!$H:$H,0))</f>
        <v>11</v>
      </c>
      <c r="D3226">
        <f>INDEX(FamilyPlateData!$B:$B,MATCH($I3226,FamilyPlateData!$H:$H,0))</f>
        <v>3</v>
      </c>
      <c r="E3226">
        <v>2</v>
      </c>
      <c r="F3226" s="19">
        <v>28</v>
      </c>
      <c r="G3226" t="s">
        <v>1</v>
      </c>
      <c r="H3226" s="5">
        <v>1</v>
      </c>
      <c r="I3226" t="s">
        <v>596</v>
      </c>
      <c r="J3226" s="15" t="str">
        <f t="shared" si="159"/>
        <v>2-28A-1</v>
      </c>
      <c r="K3226">
        <f>INDEX(FamilyPlateData!I:I,MATCH(I3226,FamilyPlateData!H:H,0))</f>
        <v>3</v>
      </c>
      <c r="L3226" t="str">
        <f>INDEX(FamilyPlateData!J:J,MATCH(I3226,FamilyPlateData!H:H,0))</f>
        <v>B1</v>
      </c>
      <c r="M3226">
        <v>1</v>
      </c>
      <c r="N3226">
        <v>1</v>
      </c>
      <c r="O3226">
        <f>IF(_xlfn.IFNA(INDEX(ShrinkageData!H:H,MATCH(J3226,ShrinkageData!H:H,0)), 0) = 0, 0, 1)</f>
        <v>0</v>
      </c>
      <c r="P3226">
        <v>0</v>
      </c>
      <c r="Q3226">
        <f t="shared" si="160"/>
        <v>1</v>
      </c>
      <c r="R3226" s="1">
        <v>43554</v>
      </c>
      <c r="S3226" s="16">
        <f t="shared" si="161"/>
        <v>117</v>
      </c>
    </row>
    <row r="3227" spans="1:20" hidden="1" x14ac:dyDescent="0.2">
      <c r="A3227" t="str">
        <f>INDEX(FamilyPlateData!$A:$A,MATCH($I3227,FamilyPlateData!$H:$H,0))</f>
        <v>F09M11</v>
      </c>
      <c r="B3227" t="str">
        <f>INDEX(FamilyPlateData!$C:$C,MATCH($I3227,FamilyPlateData!$H:$H,0))</f>
        <v>09</v>
      </c>
      <c r="C3227" t="str">
        <f>INDEX(FamilyPlateData!$D:$D,MATCH($I3227,FamilyPlateData!$H:$H,0))</f>
        <v>11</v>
      </c>
      <c r="D3227">
        <f>INDEX(FamilyPlateData!$B:$B,MATCH($I3227,FamilyPlateData!$H:$H,0))</f>
        <v>3</v>
      </c>
      <c r="E3227">
        <v>2</v>
      </c>
      <c r="F3227" s="19">
        <v>28</v>
      </c>
      <c r="G3227" t="s">
        <v>1</v>
      </c>
      <c r="H3227" s="5">
        <v>2</v>
      </c>
      <c r="I3227" t="s">
        <v>596</v>
      </c>
      <c r="J3227" s="15" t="str">
        <f t="shared" si="159"/>
        <v>2-28A-2</v>
      </c>
      <c r="K3227">
        <f>INDEX(FamilyPlateData!I:I,MATCH(I3227,FamilyPlateData!H:H,0))</f>
        <v>3</v>
      </c>
      <c r="L3227" t="str">
        <f>INDEX(FamilyPlateData!J:J,MATCH(I3227,FamilyPlateData!H:H,0))</f>
        <v>B1</v>
      </c>
      <c r="M3227">
        <v>1</v>
      </c>
      <c r="N3227">
        <v>1</v>
      </c>
      <c r="O3227">
        <f>IF(_xlfn.IFNA(INDEX(ShrinkageData!H:H,MATCH(J3227,ShrinkageData!H:H,0)), 0) = 0, 0, 1)</f>
        <v>0</v>
      </c>
      <c r="P3227">
        <v>0</v>
      </c>
      <c r="Q3227">
        <f t="shared" si="160"/>
        <v>1</v>
      </c>
      <c r="R3227" s="1">
        <v>43550</v>
      </c>
      <c r="S3227" s="16">
        <f t="shared" si="161"/>
        <v>113</v>
      </c>
    </row>
    <row r="3228" spans="1:20" hidden="1" x14ac:dyDescent="0.2">
      <c r="A3228" t="str">
        <f>INDEX(FamilyPlateData!$A:$A,MATCH($I3228,FamilyPlateData!$H:$H,0))</f>
        <v>F09M11</v>
      </c>
      <c r="B3228" t="str">
        <f>INDEX(FamilyPlateData!$C:$C,MATCH($I3228,FamilyPlateData!$H:$H,0))</f>
        <v>09</v>
      </c>
      <c r="C3228" t="str">
        <f>INDEX(FamilyPlateData!$D:$D,MATCH($I3228,FamilyPlateData!$H:$H,0))</f>
        <v>11</v>
      </c>
      <c r="D3228">
        <f>INDEX(FamilyPlateData!$B:$B,MATCH($I3228,FamilyPlateData!$H:$H,0))</f>
        <v>3</v>
      </c>
      <c r="E3228">
        <v>2</v>
      </c>
      <c r="F3228" s="19">
        <v>28</v>
      </c>
      <c r="G3228" t="s">
        <v>1</v>
      </c>
      <c r="H3228" s="5">
        <v>3</v>
      </c>
      <c r="I3228" t="s">
        <v>596</v>
      </c>
      <c r="J3228" s="15" t="str">
        <f t="shared" si="159"/>
        <v>2-28A-3</v>
      </c>
      <c r="K3228">
        <f>INDEX(FamilyPlateData!I:I,MATCH(I3228,FamilyPlateData!H:H,0))</f>
        <v>3</v>
      </c>
      <c r="L3228" t="str">
        <f>INDEX(FamilyPlateData!J:J,MATCH(I3228,FamilyPlateData!H:H,0))</f>
        <v>B1</v>
      </c>
      <c r="M3228">
        <v>1</v>
      </c>
      <c r="N3228">
        <v>1</v>
      </c>
      <c r="O3228">
        <f>IF(_xlfn.IFNA(INDEX(ShrinkageData!H:H,MATCH(J3228,ShrinkageData!H:H,0)), 0) = 0, 0, 1)</f>
        <v>0</v>
      </c>
      <c r="P3228">
        <v>0</v>
      </c>
      <c r="Q3228">
        <f t="shared" si="160"/>
        <v>1</v>
      </c>
      <c r="R3228" s="1">
        <v>43554</v>
      </c>
      <c r="S3228" s="16">
        <f t="shared" si="161"/>
        <v>117</v>
      </c>
    </row>
    <row r="3229" spans="1:20" hidden="1" x14ac:dyDescent="0.2">
      <c r="A3229" t="str">
        <f>INDEX(FamilyPlateData!$A:$A,MATCH($I3229,FamilyPlateData!$H:$H,0))</f>
        <v>F09M11</v>
      </c>
      <c r="B3229" t="str">
        <f>INDEX(FamilyPlateData!$C:$C,MATCH($I3229,FamilyPlateData!$H:$H,0))</f>
        <v>09</v>
      </c>
      <c r="C3229" t="str">
        <f>INDEX(FamilyPlateData!$D:$D,MATCH($I3229,FamilyPlateData!$H:$H,0))</f>
        <v>11</v>
      </c>
      <c r="D3229">
        <f>INDEX(FamilyPlateData!$B:$B,MATCH($I3229,FamilyPlateData!$H:$H,0))</f>
        <v>3</v>
      </c>
      <c r="E3229">
        <v>2</v>
      </c>
      <c r="F3229" s="19">
        <v>28</v>
      </c>
      <c r="G3229" t="s">
        <v>1</v>
      </c>
      <c r="H3229" s="5">
        <v>4</v>
      </c>
      <c r="I3229" t="s">
        <v>596</v>
      </c>
      <c r="J3229" s="15" t="str">
        <f t="shared" si="159"/>
        <v>2-28A-4</v>
      </c>
      <c r="K3229">
        <f>INDEX(FamilyPlateData!I:I,MATCH(I3229,FamilyPlateData!H:H,0))</f>
        <v>3</v>
      </c>
      <c r="L3229" t="str">
        <f>INDEX(FamilyPlateData!J:J,MATCH(I3229,FamilyPlateData!H:H,0))</f>
        <v>B1</v>
      </c>
      <c r="M3229">
        <v>1</v>
      </c>
      <c r="N3229">
        <v>1</v>
      </c>
      <c r="O3229">
        <f>IF(_xlfn.IFNA(INDEX(ShrinkageData!H:H,MATCH(J3229,ShrinkageData!H:H,0)), 0) = 0, 0, 1)</f>
        <v>0</v>
      </c>
      <c r="P3229">
        <v>0</v>
      </c>
      <c r="Q3229">
        <f t="shared" si="160"/>
        <v>1</v>
      </c>
      <c r="R3229" s="1">
        <v>43554</v>
      </c>
      <c r="S3229" s="16">
        <f t="shared" si="161"/>
        <v>117</v>
      </c>
    </row>
    <row r="3230" spans="1:20" hidden="1" x14ac:dyDescent="0.2">
      <c r="A3230" t="str">
        <f>INDEX(FamilyPlateData!$A:$A,MATCH($I3230,FamilyPlateData!$H:$H,0))</f>
        <v>F09M11</v>
      </c>
      <c r="B3230" t="str">
        <f>INDEX(FamilyPlateData!$C:$C,MATCH($I3230,FamilyPlateData!$H:$H,0))</f>
        <v>09</v>
      </c>
      <c r="C3230" t="str">
        <f>INDEX(FamilyPlateData!$D:$D,MATCH($I3230,FamilyPlateData!$H:$H,0))</f>
        <v>11</v>
      </c>
      <c r="D3230">
        <f>INDEX(FamilyPlateData!$B:$B,MATCH($I3230,FamilyPlateData!$H:$H,0))</f>
        <v>3</v>
      </c>
      <c r="E3230">
        <v>2</v>
      </c>
      <c r="F3230" s="19">
        <v>28</v>
      </c>
      <c r="G3230" t="s">
        <v>1</v>
      </c>
      <c r="H3230" s="5">
        <v>5</v>
      </c>
      <c r="I3230" t="s">
        <v>596</v>
      </c>
      <c r="J3230" s="15" t="str">
        <f t="shared" si="159"/>
        <v>2-28A-5</v>
      </c>
      <c r="K3230">
        <f>INDEX(FamilyPlateData!I:I,MATCH(I3230,FamilyPlateData!H:H,0))</f>
        <v>3</v>
      </c>
      <c r="L3230" t="str">
        <f>INDEX(FamilyPlateData!J:J,MATCH(I3230,FamilyPlateData!H:H,0))</f>
        <v>B1</v>
      </c>
      <c r="M3230">
        <v>1</v>
      </c>
      <c r="N3230">
        <v>1</v>
      </c>
      <c r="O3230">
        <f>IF(_xlfn.IFNA(INDEX(ShrinkageData!H:H,MATCH(J3230,ShrinkageData!H:H,0)), 0) = 0, 0, 1)</f>
        <v>0</v>
      </c>
      <c r="P3230">
        <v>0</v>
      </c>
      <c r="Q3230">
        <f t="shared" si="160"/>
        <v>1</v>
      </c>
      <c r="R3230" s="1">
        <v>43556</v>
      </c>
      <c r="S3230" s="16">
        <f t="shared" si="161"/>
        <v>119</v>
      </c>
    </row>
    <row r="3231" spans="1:20" hidden="1" x14ac:dyDescent="0.2">
      <c r="A3231" t="str">
        <f>INDEX(FamilyPlateData!$A:$A,MATCH($I3231,FamilyPlateData!$H:$H,0))</f>
        <v>F09M11</v>
      </c>
      <c r="B3231" t="str">
        <f>INDEX(FamilyPlateData!$C:$C,MATCH($I3231,FamilyPlateData!$H:$H,0))</f>
        <v>09</v>
      </c>
      <c r="C3231" t="str">
        <f>INDEX(FamilyPlateData!$D:$D,MATCH($I3231,FamilyPlateData!$H:$H,0))</f>
        <v>11</v>
      </c>
      <c r="D3231">
        <f>INDEX(FamilyPlateData!$B:$B,MATCH($I3231,FamilyPlateData!$H:$H,0))</f>
        <v>3</v>
      </c>
      <c r="E3231">
        <v>2</v>
      </c>
      <c r="F3231" s="19">
        <v>28</v>
      </c>
      <c r="G3231" t="s">
        <v>1</v>
      </c>
      <c r="H3231" s="5">
        <v>6</v>
      </c>
      <c r="I3231" t="s">
        <v>596</v>
      </c>
      <c r="J3231" s="15" t="str">
        <f t="shared" si="159"/>
        <v>2-28A-6</v>
      </c>
      <c r="K3231">
        <f>INDEX(FamilyPlateData!I:I,MATCH(I3231,FamilyPlateData!H:H,0))</f>
        <v>3</v>
      </c>
      <c r="L3231" t="str">
        <f>INDEX(FamilyPlateData!J:J,MATCH(I3231,FamilyPlateData!H:H,0))</f>
        <v>B1</v>
      </c>
      <c r="M3231">
        <v>1</v>
      </c>
      <c r="N3231">
        <v>1</v>
      </c>
      <c r="O3231">
        <f>IF(_xlfn.IFNA(INDEX(ShrinkageData!H:H,MATCH(J3231,ShrinkageData!H:H,0)), 0) = 0, 0, 1)</f>
        <v>0</v>
      </c>
      <c r="P3231">
        <v>0</v>
      </c>
      <c r="Q3231">
        <f t="shared" si="160"/>
        <v>1</v>
      </c>
      <c r="R3231" s="1">
        <v>43552</v>
      </c>
      <c r="S3231" s="16">
        <f t="shared" si="161"/>
        <v>115</v>
      </c>
    </row>
    <row r="3232" spans="1:20" hidden="1" x14ac:dyDescent="0.2">
      <c r="A3232" t="str">
        <f>INDEX(FamilyPlateData!$A:$A,MATCH($I3232,FamilyPlateData!$H:$H,0))</f>
        <v>F09M11</v>
      </c>
      <c r="B3232" t="str">
        <f>INDEX(FamilyPlateData!$C:$C,MATCH($I3232,FamilyPlateData!$H:$H,0))</f>
        <v>09</v>
      </c>
      <c r="C3232" t="str">
        <f>INDEX(FamilyPlateData!$D:$D,MATCH($I3232,FamilyPlateData!$H:$H,0))</f>
        <v>11</v>
      </c>
      <c r="D3232">
        <f>INDEX(FamilyPlateData!$B:$B,MATCH($I3232,FamilyPlateData!$H:$H,0))</f>
        <v>3</v>
      </c>
      <c r="E3232">
        <v>2</v>
      </c>
      <c r="F3232" s="19">
        <v>28</v>
      </c>
      <c r="G3232" t="s">
        <v>2</v>
      </c>
      <c r="H3232" s="5">
        <v>1</v>
      </c>
      <c r="I3232" t="s">
        <v>597</v>
      </c>
      <c r="J3232" s="15" t="str">
        <f t="shared" si="159"/>
        <v>2-28B-1</v>
      </c>
      <c r="K3232">
        <f>INDEX(FamilyPlateData!I:I,MATCH(I3232,FamilyPlateData!H:H,0))</f>
        <v>3</v>
      </c>
      <c r="L3232" t="str">
        <f>INDEX(FamilyPlateData!J:J,MATCH(I3232,FamilyPlateData!H:H,0))</f>
        <v>B1</v>
      </c>
      <c r="M3232">
        <v>1</v>
      </c>
      <c r="N3232">
        <v>1</v>
      </c>
      <c r="O3232">
        <f>IF(_xlfn.IFNA(INDEX(ShrinkageData!H:H,MATCH(J3232,ShrinkageData!H:H,0)), 0) = 0, 0, 1)</f>
        <v>0</v>
      </c>
      <c r="P3232">
        <v>0</v>
      </c>
      <c r="Q3232">
        <f t="shared" si="160"/>
        <v>1</v>
      </c>
      <c r="R3232" s="1">
        <v>43550</v>
      </c>
      <c r="S3232" s="16">
        <f t="shared" si="161"/>
        <v>113</v>
      </c>
    </row>
    <row r="3233" spans="1:19" hidden="1" x14ac:dyDescent="0.2">
      <c r="A3233" t="str">
        <f>INDEX(FamilyPlateData!$A:$A,MATCH($I3233,FamilyPlateData!$H:$H,0))</f>
        <v>F09M11</v>
      </c>
      <c r="B3233" t="str">
        <f>INDEX(FamilyPlateData!$C:$C,MATCH($I3233,FamilyPlateData!$H:$H,0))</f>
        <v>09</v>
      </c>
      <c r="C3233" t="str">
        <f>INDEX(FamilyPlateData!$D:$D,MATCH($I3233,FamilyPlateData!$H:$H,0))</f>
        <v>11</v>
      </c>
      <c r="D3233">
        <f>INDEX(FamilyPlateData!$B:$B,MATCH($I3233,FamilyPlateData!$H:$H,0))</f>
        <v>3</v>
      </c>
      <c r="E3233">
        <v>2</v>
      </c>
      <c r="F3233" s="19">
        <v>28</v>
      </c>
      <c r="G3233" t="s">
        <v>2</v>
      </c>
      <c r="H3233" s="5">
        <v>2</v>
      </c>
      <c r="I3233" t="s">
        <v>597</v>
      </c>
      <c r="J3233" s="15" t="str">
        <f t="shared" si="159"/>
        <v>2-28B-2</v>
      </c>
      <c r="K3233">
        <f>INDEX(FamilyPlateData!I:I,MATCH(I3233,FamilyPlateData!H:H,0))</f>
        <v>3</v>
      </c>
      <c r="L3233" t="str">
        <f>INDEX(FamilyPlateData!J:J,MATCH(I3233,FamilyPlateData!H:H,0))</f>
        <v>B1</v>
      </c>
      <c r="M3233">
        <v>1</v>
      </c>
      <c r="N3233">
        <v>1</v>
      </c>
      <c r="O3233">
        <f>IF(_xlfn.IFNA(INDEX(ShrinkageData!H:H,MATCH(J3233,ShrinkageData!H:H,0)), 0) = 0, 0, 1)</f>
        <v>0</v>
      </c>
      <c r="P3233">
        <v>0</v>
      </c>
      <c r="Q3233">
        <f t="shared" si="160"/>
        <v>1</v>
      </c>
      <c r="R3233" s="1">
        <v>43556</v>
      </c>
      <c r="S3233" s="16">
        <f t="shared" si="161"/>
        <v>119</v>
      </c>
    </row>
    <row r="3234" spans="1:19" hidden="1" x14ac:dyDescent="0.2">
      <c r="A3234" t="str">
        <f>INDEX(FamilyPlateData!$A:$A,MATCH($I3234,FamilyPlateData!$H:$H,0))</f>
        <v>F09M11</v>
      </c>
      <c r="B3234" t="str">
        <f>INDEX(FamilyPlateData!$C:$C,MATCH($I3234,FamilyPlateData!$H:$H,0))</f>
        <v>09</v>
      </c>
      <c r="C3234" t="str">
        <f>INDEX(FamilyPlateData!$D:$D,MATCH($I3234,FamilyPlateData!$H:$H,0))</f>
        <v>11</v>
      </c>
      <c r="D3234">
        <f>INDEX(FamilyPlateData!$B:$B,MATCH($I3234,FamilyPlateData!$H:$H,0))</f>
        <v>3</v>
      </c>
      <c r="E3234">
        <v>2</v>
      </c>
      <c r="F3234" s="19">
        <v>28</v>
      </c>
      <c r="G3234" t="s">
        <v>2</v>
      </c>
      <c r="H3234" s="5">
        <v>3</v>
      </c>
      <c r="I3234" t="s">
        <v>597</v>
      </c>
      <c r="J3234" s="15" t="str">
        <f t="shared" si="159"/>
        <v>2-28B-3</v>
      </c>
      <c r="K3234">
        <f>INDEX(FamilyPlateData!I:I,MATCH(I3234,FamilyPlateData!H:H,0))</f>
        <v>3</v>
      </c>
      <c r="L3234" t="str">
        <f>INDEX(FamilyPlateData!J:J,MATCH(I3234,FamilyPlateData!H:H,0))</f>
        <v>B1</v>
      </c>
      <c r="M3234">
        <v>1</v>
      </c>
      <c r="N3234">
        <v>1</v>
      </c>
      <c r="O3234">
        <f>IF(_xlfn.IFNA(INDEX(ShrinkageData!H:H,MATCH(J3234,ShrinkageData!H:H,0)), 0) = 0, 0, 1)</f>
        <v>0</v>
      </c>
      <c r="P3234">
        <v>0</v>
      </c>
      <c r="Q3234">
        <f t="shared" si="160"/>
        <v>1</v>
      </c>
      <c r="R3234" s="1">
        <v>43554</v>
      </c>
      <c r="S3234" s="16">
        <f t="shared" si="161"/>
        <v>117</v>
      </c>
    </row>
    <row r="3235" spans="1:19" hidden="1" x14ac:dyDescent="0.2">
      <c r="A3235" t="str">
        <f>INDEX(FamilyPlateData!$A:$A,MATCH($I3235,FamilyPlateData!$H:$H,0))</f>
        <v>F09M11</v>
      </c>
      <c r="B3235" t="str">
        <f>INDEX(FamilyPlateData!$C:$C,MATCH($I3235,FamilyPlateData!$H:$H,0))</f>
        <v>09</v>
      </c>
      <c r="C3235" t="str">
        <f>INDEX(FamilyPlateData!$D:$D,MATCH($I3235,FamilyPlateData!$H:$H,0))</f>
        <v>11</v>
      </c>
      <c r="D3235">
        <f>INDEX(FamilyPlateData!$B:$B,MATCH($I3235,FamilyPlateData!$H:$H,0))</f>
        <v>3</v>
      </c>
      <c r="E3235">
        <v>2</v>
      </c>
      <c r="F3235" s="19">
        <v>28</v>
      </c>
      <c r="G3235" t="s">
        <v>2</v>
      </c>
      <c r="H3235" s="5">
        <v>4</v>
      </c>
      <c r="I3235" t="s">
        <v>597</v>
      </c>
      <c r="J3235" s="15" t="str">
        <f t="shared" si="159"/>
        <v>2-28B-4</v>
      </c>
      <c r="K3235">
        <f>INDEX(FamilyPlateData!I:I,MATCH(I3235,FamilyPlateData!H:H,0))</f>
        <v>3</v>
      </c>
      <c r="L3235" t="str">
        <f>INDEX(FamilyPlateData!J:J,MATCH(I3235,FamilyPlateData!H:H,0))</f>
        <v>B1</v>
      </c>
      <c r="M3235">
        <v>1</v>
      </c>
      <c r="N3235">
        <v>1</v>
      </c>
      <c r="O3235">
        <f>IF(_xlfn.IFNA(INDEX(ShrinkageData!H:H,MATCH(J3235,ShrinkageData!H:H,0)), 0) = 0, 0, 1)</f>
        <v>0</v>
      </c>
      <c r="P3235">
        <v>0</v>
      </c>
      <c r="Q3235">
        <f t="shared" si="160"/>
        <v>1</v>
      </c>
      <c r="R3235" s="1">
        <v>43554</v>
      </c>
      <c r="S3235" s="16">
        <f t="shared" si="161"/>
        <v>117</v>
      </c>
    </row>
    <row r="3236" spans="1:19" hidden="1" x14ac:dyDescent="0.2">
      <c r="A3236" t="str">
        <f>INDEX(FamilyPlateData!$A:$A,MATCH($I3236,FamilyPlateData!$H:$H,0))</f>
        <v>F09M11</v>
      </c>
      <c r="B3236" t="str">
        <f>INDEX(FamilyPlateData!$C:$C,MATCH($I3236,FamilyPlateData!$H:$H,0))</f>
        <v>09</v>
      </c>
      <c r="C3236" t="str">
        <f>INDEX(FamilyPlateData!$D:$D,MATCH($I3236,FamilyPlateData!$H:$H,0))</f>
        <v>11</v>
      </c>
      <c r="D3236">
        <f>INDEX(FamilyPlateData!$B:$B,MATCH($I3236,FamilyPlateData!$H:$H,0))</f>
        <v>3</v>
      </c>
      <c r="E3236">
        <v>2</v>
      </c>
      <c r="F3236" s="19">
        <v>28</v>
      </c>
      <c r="G3236" t="s">
        <v>2</v>
      </c>
      <c r="H3236" s="5">
        <v>5</v>
      </c>
      <c r="I3236" t="s">
        <v>597</v>
      </c>
      <c r="J3236" s="15" t="str">
        <f t="shared" si="159"/>
        <v>2-28B-5</v>
      </c>
      <c r="K3236">
        <f>INDEX(FamilyPlateData!I:I,MATCH(I3236,FamilyPlateData!H:H,0))</f>
        <v>3</v>
      </c>
      <c r="L3236" t="str">
        <f>INDEX(FamilyPlateData!J:J,MATCH(I3236,FamilyPlateData!H:H,0))</f>
        <v>B1</v>
      </c>
      <c r="M3236">
        <v>1</v>
      </c>
      <c r="N3236">
        <v>1</v>
      </c>
      <c r="O3236">
        <f>IF(_xlfn.IFNA(INDEX(ShrinkageData!H:H,MATCH(J3236,ShrinkageData!H:H,0)), 0) = 0, 0, 1)</f>
        <v>0</v>
      </c>
      <c r="P3236">
        <v>0</v>
      </c>
      <c r="Q3236">
        <f t="shared" si="160"/>
        <v>1</v>
      </c>
      <c r="R3236" s="1">
        <v>43550</v>
      </c>
      <c r="S3236" s="16">
        <f t="shared" si="161"/>
        <v>113</v>
      </c>
    </row>
    <row r="3237" spans="1:19" hidden="1" x14ac:dyDescent="0.2">
      <c r="A3237" t="str">
        <f>INDEX(FamilyPlateData!$A:$A,MATCH($I3237,FamilyPlateData!$H:$H,0))</f>
        <v>F09M11</v>
      </c>
      <c r="B3237" t="str">
        <f>INDEX(FamilyPlateData!$C:$C,MATCH($I3237,FamilyPlateData!$H:$H,0))</f>
        <v>09</v>
      </c>
      <c r="C3237" t="str">
        <f>INDEX(FamilyPlateData!$D:$D,MATCH($I3237,FamilyPlateData!$H:$H,0))</f>
        <v>11</v>
      </c>
      <c r="D3237">
        <f>INDEX(FamilyPlateData!$B:$B,MATCH($I3237,FamilyPlateData!$H:$H,0))</f>
        <v>3</v>
      </c>
      <c r="E3237">
        <v>2</v>
      </c>
      <c r="F3237" s="19">
        <v>28</v>
      </c>
      <c r="G3237" t="s">
        <v>2</v>
      </c>
      <c r="H3237" s="5">
        <v>6</v>
      </c>
      <c r="I3237" t="s">
        <v>597</v>
      </c>
      <c r="J3237" s="15" t="str">
        <f t="shared" si="159"/>
        <v>2-28B-6</v>
      </c>
      <c r="K3237">
        <f>INDEX(FamilyPlateData!I:I,MATCH(I3237,FamilyPlateData!H:H,0))</f>
        <v>3</v>
      </c>
      <c r="L3237" t="str">
        <f>INDEX(FamilyPlateData!J:J,MATCH(I3237,FamilyPlateData!H:H,0))</f>
        <v>B1</v>
      </c>
      <c r="M3237">
        <v>1</v>
      </c>
      <c r="N3237">
        <v>1</v>
      </c>
      <c r="O3237">
        <f>IF(_xlfn.IFNA(INDEX(ShrinkageData!H:H,MATCH(J3237,ShrinkageData!H:H,0)), 0) = 0, 0, 1)</f>
        <v>0</v>
      </c>
      <c r="P3237">
        <v>0</v>
      </c>
      <c r="Q3237">
        <f t="shared" si="160"/>
        <v>1</v>
      </c>
      <c r="R3237" s="1">
        <v>43550</v>
      </c>
      <c r="S3237" s="16">
        <f t="shared" si="161"/>
        <v>113</v>
      </c>
    </row>
    <row r="3238" spans="1:19" hidden="1" x14ac:dyDescent="0.2">
      <c r="A3238" t="str">
        <f>INDEX(FamilyPlateData!$A:$A,MATCH($I3238,FamilyPlateData!$H:$H,0))</f>
        <v>F12M14</v>
      </c>
      <c r="B3238" t="str">
        <f>INDEX(FamilyPlateData!$C:$C,MATCH($I3238,FamilyPlateData!$H:$H,0))</f>
        <v>12</v>
      </c>
      <c r="C3238" t="str">
        <f>INDEX(FamilyPlateData!$D:$D,MATCH($I3238,FamilyPlateData!$H:$H,0))</f>
        <v>14</v>
      </c>
      <c r="D3238">
        <f>INDEX(FamilyPlateData!$B:$B,MATCH($I3238,FamilyPlateData!$H:$H,0))</f>
        <v>4</v>
      </c>
      <c r="E3238">
        <v>2</v>
      </c>
      <c r="F3238" s="19">
        <v>28</v>
      </c>
      <c r="G3238" t="s">
        <v>3</v>
      </c>
      <c r="H3238" s="5">
        <v>1</v>
      </c>
      <c r="I3238" t="s">
        <v>598</v>
      </c>
      <c r="J3238" s="15" t="str">
        <f t="shared" si="159"/>
        <v>2-28C-1</v>
      </c>
      <c r="K3238">
        <f>INDEX(FamilyPlateData!I:I,MATCH(I3238,FamilyPlateData!H:H,0))</f>
        <v>3</v>
      </c>
      <c r="L3238" t="str">
        <f>INDEX(FamilyPlateData!J:J,MATCH(I3238,FamilyPlateData!H:H,0))</f>
        <v>B1</v>
      </c>
      <c r="M3238">
        <v>0</v>
      </c>
      <c r="N3238">
        <v>0</v>
      </c>
      <c r="O3238">
        <f>IF(_xlfn.IFNA(INDEX(ShrinkageData!H:H,MATCH(J3238,ShrinkageData!H:H,0)), 0) = 0, 0, 1)</f>
        <v>0</v>
      </c>
      <c r="P3238">
        <v>0</v>
      </c>
      <c r="Q3238">
        <f t="shared" si="160"/>
        <v>0</v>
      </c>
      <c r="R3238" s="1" t="s">
        <v>921</v>
      </c>
      <c r="S3238" s="16">
        <f t="shared" si="161"/>
        <v>0</v>
      </c>
    </row>
    <row r="3239" spans="1:19" hidden="1" x14ac:dyDescent="0.2">
      <c r="A3239" t="str">
        <f>INDEX(FamilyPlateData!$A:$A,MATCH($I3239,FamilyPlateData!$H:$H,0))</f>
        <v>F12M14</v>
      </c>
      <c r="B3239" t="str">
        <f>INDEX(FamilyPlateData!$C:$C,MATCH($I3239,FamilyPlateData!$H:$H,0))</f>
        <v>12</v>
      </c>
      <c r="C3239" t="str">
        <f>INDEX(FamilyPlateData!$D:$D,MATCH($I3239,FamilyPlateData!$H:$H,0))</f>
        <v>14</v>
      </c>
      <c r="D3239">
        <f>INDEX(FamilyPlateData!$B:$B,MATCH($I3239,FamilyPlateData!$H:$H,0))</f>
        <v>4</v>
      </c>
      <c r="E3239">
        <v>2</v>
      </c>
      <c r="F3239" s="19">
        <v>28</v>
      </c>
      <c r="G3239" t="s">
        <v>3</v>
      </c>
      <c r="H3239" s="5">
        <v>2</v>
      </c>
      <c r="I3239" t="s">
        <v>598</v>
      </c>
      <c r="J3239" s="15" t="str">
        <f t="shared" si="159"/>
        <v>2-28C-2</v>
      </c>
      <c r="K3239">
        <f>INDEX(FamilyPlateData!I:I,MATCH(I3239,FamilyPlateData!H:H,0))</f>
        <v>3</v>
      </c>
      <c r="L3239" t="str">
        <f>INDEX(FamilyPlateData!J:J,MATCH(I3239,FamilyPlateData!H:H,0))</f>
        <v>B1</v>
      </c>
      <c r="M3239">
        <v>1</v>
      </c>
      <c r="N3239">
        <v>1</v>
      </c>
      <c r="O3239">
        <f>IF(_xlfn.IFNA(INDEX(ShrinkageData!H:H,MATCH(J3239,ShrinkageData!H:H,0)), 0) = 0, 0, 1)</f>
        <v>0</v>
      </c>
      <c r="P3239">
        <v>0</v>
      </c>
      <c r="Q3239">
        <f t="shared" si="160"/>
        <v>1</v>
      </c>
      <c r="R3239" s="1">
        <v>43550</v>
      </c>
      <c r="S3239" s="16">
        <f t="shared" si="161"/>
        <v>113</v>
      </c>
    </row>
    <row r="3240" spans="1:19" hidden="1" x14ac:dyDescent="0.2">
      <c r="A3240" t="str">
        <f>INDEX(FamilyPlateData!$A:$A,MATCH($I3240,FamilyPlateData!$H:$H,0))</f>
        <v>F12M14</v>
      </c>
      <c r="B3240" t="str">
        <f>INDEX(FamilyPlateData!$C:$C,MATCH($I3240,FamilyPlateData!$H:$H,0))</f>
        <v>12</v>
      </c>
      <c r="C3240" t="str">
        <f>INDEX(FamilyPlateData!$D:$D,MATCH($I3240,FamilyPlateData!$H:$H,0))</f>
        <v>14</v>
      </c>
      <c r="D3240">
        <f>INDEX(FamilyPlateData!$B:$B,MATCH($I3240,FamilyPlateData!$H:$H,0))</f>
        <v>4</v>
      </c>
      <c r="E3240">
        <v>2</v>
      </c>
      <c r="F3240" s="19">
        <v>28</v>
      </c>
      <c r="G3240" t="s">
        <v>3</v>
      </c>
      <c r="H3240" s="5">
        <v>3</v>
      </c>
      <c r="I3240" t="s">
        <v>598</v>
      </c>
      <c r="J3240" s="15" t="str">
        <f t="shared" si="159"/>
        <v>2-28C-3</v>
      </c>
      <c r="K3240">
        <f>INDEX(FamilyPlateData!I:I,MATCH(I3240,FamilyPlateData!H:H,0))</f>
        <v>3</v>
      </c>
      <c r="L3240" t="str">
        <f>INDEX(FamilyPlateData!J:J,MATCH(I3240,FamilyPlateData!H:H,0))</f>
        <v>B1</v>
      </c>
      <c r="M3240">
        <v>1</v>
      </c>
      <c r="N3240">
        <v>1</v>
      </c>
      <c r="O3240">
        <f>IF(_xlfn.IFNA(INDEX(ShrinkageData!H:H,MATCH(J3240,ShrinkageData!H:H,0)), 0) = 0, 0, 1)</f>
        <v>0</v>
      </c>
      <c r="P3240">
        <v>0</v>
      </c>
      <c r="Q3240">
        <f t="shared" si="160"/>
        <v>1</v>
      </c>
      <c r="R3240" s="1">
        <v>43554</v>
      </c>
      <c r="S3240" s="16">
        <f t="shared" si="161"/>
        <v>117</v>
      </c>
    </row>
    <row r="3241" spans="1:19" hidden="1" x14ac:dyDescent="0.2">
      <c r="A3241" t="str">
        <f>INDEX(FamilyPlateData!$A:$A,MATCH($I3241,FamilyPlateData!$H:$H,0))</f>
        <v>F12M14</v>
      </c>
      <c r="B3241" t="str">
        <f>INDEX(FamilyPlateData!$C:$C,MATCH($I3241,FamilyPlateData!$H:$H,0))</f>
        <v>12</v>
      </c>
      <c r="C3241" t="str">
        <f>INDEX(FamilyPlateData!$D:$D,MATCH($I3241,FamilyPlateData!$H:$H,0))</f>
        <v>14</v>
      </c>
      <c r="D3241">
        <f>INDEX(FamilyPlateData!$B:$B,MATCH($I3241,FamilyPlateData!$H:$H,0))</f>
        <v>4</v>
      </c>
      <c r="E3241">
        <v>2</v>
      </c>
      <c r="F3241" s="19">
        <v>28</v>
      </c>
      <c r="G3241" t="s">
        <v>3</v>
      </c>
      <c r="H3241" s="5">
        <v>4</v>
      </c>
      <c r="I3241" t="s">
        <v>598</v>
      </c>
      <c r="J3241" s="15" t="str">
        <f t="shared" si="159"/>
        <v>2-28C-4</v>
      </c>
      <c r="K3241">
        <f>INDEX(FamilyPlateData!I:I,MATCH(I3241,FamilyPlateData!H:H,0))</f>
        <v>3</v>
      </c>
      <c r="L3241" t="str">
        <f>INDEX(FamilyPlateData!J:J,MATCH(I3241,FamilyPlateData!H:H,0))</f>
        <v>B1</v>
      </c>
      <c r="M3241">
        <v>0</v>
      </c>
      <c r="N3241">
        <v>0</v>
      </c>
      <c r="O3241">
        <f>IF(_xlfn.IFNA(INDEX(ShrinkageData!H:H,MATCH(J3241,ShrinkageData!H:H,0)), 0) = 0, 0, 1)</f>
        <v>0</v>
      </c>
      <c r="P3241">
        <v>0</v>
      </c>
      <c r="Q3241">
        <f t="shared" si="160"/>
        <v>0</v>
      </c>
      <c r="R3241" s="1" t="s">
        <v>921</v>
      </c>
      <c r="S3241" s="16">
        <f t="shared" si="161"/>
        <v>0</v>
      </c>
    </row>
    <row r="3242" spans="1:19" hidden="1" x14ac:dyDescent="0.2">
      <c r="A3242" t="str">
        <f>INDEX(FamilyPlateData!$A:$A,MATCH($I3242,FamilyPlateData!$H:$H,0))</f>
        <v>F12M14</v>
      </c>
      <c r="B3242" t="str">
        <f>INDEX(FamilyPlateData!$C:$C,MATCH($I3242,FamilyPlateData!$H:$H,0))</f>
        <v>12</v>
      </c>
      <c r="C3242" t="str">
        <f>INDEX(FamilyPlateData!$D:$D,MATCH($I3242,FamilyPlateData!$H:$H,0))</f>
        <v>14</v>
      </c>
      <c r="D3242">
        <f>INDEX(FamilyPlateData!$B:$B,MATCH($I3242,FamilyPlateData!$H:$H,0))</f>
        <v>4</v>
      </c>
      <c r="E3242">
        <v>2</v>
      </c>
      <c r="F3242" s="19">
        <v>28</v>
      </c>
      <c r="G3242" t="s">
        <v>3</v>
      </c>
      <c r="H3242" s="5">
        <v>5</v>
      </c>
      <c r="I3242" t="s">
        <v>598</v>
      </c>
      <c r="J3242" s="15" t="str">
        <f t="shared" si="159"/>
        <v>2-28C-5</v>
      </c>
      <c r="K3242">
        <f>INDEX(FamilyPlateData!I:I,MATCH(I3242,FamilyPlateData!H:H,0))</f>
        <v>3</v>
      </c>
      <c r="L3242" t="str">
        <f>INDEX(FamilyPlateData!J:J,MATCH(I3242,FamilyPlateData!H:H,0))</f>
        <v>B1</v>
      </c>
      <c r="M3242">
        <v>1</v>
      </c>
      <c r="N3242">
        <v>1</v>
      </c>
      <c r="O3242">
        <f>IF(_xlfn.IFNA(INDEX(ShrinkageData!H:H,MATCH(J3242,ShrinkageData!H:H,0)), 0) = 0, 0, 1)</f>
        <v>0</v>
      </c>
      <c r="P3242">
        <v>0</v>
      </c>
      <c r="Q3242">
        <f t="shared" si="160"/>
        <v>1</v>
      </c>
      <c r="R3242" s="1">
        <v>43554</v>
      </c>
      <c r="S3242" s="16">
        <f t="shared" si="161"/>
        <v>117</v>
      </c>
    </row>
    <row r="3243" spans="1:19" hidden="1" x14ac:dyDescent="0.2">
      <c r="A3243" t="str">
        <f>INDEX(FamilyPlateData!$A:$A,MATCH($I3243,FamilyPlateData!$H:$H,0))</f>
        <v>F12M14</v>
      </c>
      <c r="B3243" t="str">
        <f>INDEX(FamilyPlateData!$C:$C,MATCH($I3243,FamilyPlateData!$H:$H,0))</f>
        <v>12</v>
      </c>
      <c r="C3243" t="str">
        <f>INDEX(FamilyPlateData!$D:$D,MATCH($I3243,FamilyPlateData!$H:$H,0))</f>
        <v>14</v>
      </c>
      <c r="D3243">
        <f>INDEX(FamilyPlateData!$B:$B,MATCH($I3243,FamilyPlateData!$H:$H,0))</f>
        <v>4</v>
      </c>
      <c r="E3243">
        <v>2</v>
      </c>
      <c r="F3243" s="19">
        <v>28</v>
      </c>
      <c r="G3243" t="s">
        <v>3</v>
      </c>
      <c r="H3243" s="5">
        <v>6</v>
      </c>
      <c r="I3243" t="s">
        <v>598</v>
      </c>
      <c r="J3243" s="15" t="str">
        <f t="shared" si="159"/>
        <v>2-28C-6</v>
      </c>
      <c r="K3243">
        <f>INDEX(FamilyPlateData!I:I,MATCH(I3243,FamilyPlateData!H:H,0))</f>
        <v>3</v>
      </c>
      <c r="L3243" t="str">
        <f>INDEX(FamilyPlateData!J:J,MATCH(I3243,FamilyPlateData!H:H,0))</f>
        <v>B1</v>
      </c>
      <c r="M3243">
        <v>0</v>
      </c>
      <c r="N3243">
        <v>0</v>
      </c>
      <c r="O3243">
        <f>IF(_xlfn.IFNA(INDEX(ShrinkageData!H:H,MATCH(J3243,ShrinkageData!H:H,0)), 0) = 0, 0, 1)</f>
        <v>0</v>
      </c>
      <c r="P3243">
        <v>0</v>
      </c>
      <c r="Q3243">
        <f t="shared" si="160"/>
        <v>0</v>
      </c>
      <c r="R3243" s="1" t="s">
        <v>921</v>
      </c>
      <c r="S3243" s="16">
        <f t="shared" si="161"/>
        <v>0</v>
      </c>
    </row>
    <row r="3244" spans="1:19" hidden="1" x14ac:dyDescent="0.2">
      <c r="A3244" t="str">
        <f>INDEX(FamilyPlateData!$A:$A,MATCH($I3244,FamilyPlateData!$H:$H,0))</f>
        <v>F12M14</v>
      </c>
      <c r="B3244" t="str">
        <f>INDEX(FamilyPlateData!$C:$C,MATCH($I3244,FamilyPlateData!$H:$H,0))</f>
        <v>12</v>
      </c>
      <c r="C3244" t="str">
        <f>INDEX(FamilyPlateData!$D:$D,MATCH($I3244,FamilyPlateData!$H:$H,0))</f>
        <v>14</v>
      </c>
      <c r="D3244">
        <f>INDEX(FamilyPlateData!$B:$B,MATCH($I3244,FamilyPlateData!$H:$H,0))</f>
        <v>4</v>
      </c>
      <c r="E3244">
        <v>2</v>
      </c>
      <c r="F3244" s="19">
        <v>28</v>
      </c>
      <c r="G3244" t="s">
        <v>4</v>
      </c>
      <c r="H3244" s="5">
        <v>1</v>
      </c>
      <c r="I3244" t="s">
        <v>599</v>
      </c>
      <c r="J3244" s="15" t="str">
        <f t="shared" si="159"/>
        <v>2-28D-1</v>
      </c>
      <c r="K3244">
        <f>INDEX(FamilyPlateData!I:I,MATCH(I3244,FamilyPlateData!H:H,0))</f>
        <v>3</v>
      </c>
      <c r="L3244" t="str">
        <f>INDEX(FamilyPlateData!J:J,MATCH(I3244,FamilyPlateData!H:H,0))</f>
        <v>B1</v>
      </c>
      <c r="M3244">
        <v>1</v>
      </c>
      <c r="N3244">
        <v>1</v>
      </c>
      <c r="O3244">
        <f>IF(_xlfn.IFNA(INDEX(ShrinkageData!H:H,MATCH(J3244,ShrinkageData!H:H,0)), 0) = 0, 0, 1)</f>
        <v>0</v>
      </c>
      <c r="P3244">
        <v>0</v>
      </c>
      <c r="Q3244">
        <f t="shared" si="160"/>
        <v>1</v>
      </c>
      <c r="R3244" s="1">
        <v>43556</v>
      </c>
      <c r="S3244" s="16">
        <f t="shared" si="161"/>
        <v>119</v>
      </c>
    </row>
    <row r="3245" spans="1:19" hidden="1" x14ac:dyDescent="0.2">
      <c r="A3245" t="str">
        <f>INDEX(FamilyPlateData!$A:$A,MATCH($I3245,FamilyPlateData!$H:$H,0))</f>
        <v>F12M14</v>
      </c>
      <c r="B3245" t="str">
        <f>INDEX(FamilyPlateData!$C:$C,MATCH($I3245,FamilyPlateData!$H:$H,0))</f>
        <v>12</v>
      </c>
      <c r="C3245" t="str">
        <f>INDEX(FamilyPlateData!$D:$D,MATCH($I3245,FamilyPlateData!$H:$H,0))</f>
        <v>14</v>
      </c>
      <c r="D3245">
        <f>INDEX(FamilyPlateData!$B:$B,MATCH($I3245,FamilyPlateData!$H:$H,0))</f>
        <v>4</v>
      </c>
      <c r="E3245">
        <v>2</v>
      </c>
      <c r="F3245" s="19">
        <v>28</v>
      </c>
      <c r="G3245" t="s">
        <v>4</v>
      </c>
      <c r="H3245" s="5">
        <v>2</v>
      </c>
      <c r="I3245" t="s">
        <v>599</v>
      </c>
      <c r="J3245" s="15" t="str">
        <f t="shared" si="159"/>
        <v>2-28D-2</v>
      </c>
      <c r="K3245">
        <f>INDEX(FamilyPlateData!I:I,MATCH(I3245,FamilyPlateData!H:H,0))</f>
        <v>3</v>
      </c>
      <c r="L3245" t="str">
        <f>INDEX(FamilyPlateData!J:J,MATCH(I3245,FamilyPlateData!H:H,0))</f>
        <v>B1</v>
      </c>
      <c r="M3245">
        <v>1</v>
      </c>
      <c r="N3245">
        <v>1</v>
      </c>
      <c r="O3245">
        <f>IF(_xlfn.IFNA(INDEX(ShrinkageData!H:H,MATCH(J3245,ShrinkageData!H:H,0)), 0) = 0, 0, 1)</f>
        <v>0</v>
      </c>
      <c r="P3245">
        <v>0</v>
      </c>
      <c r="Q3245">
        <f t="shared" si="160"/>
        <v>1</v>
      </c>
      <c r="R3245" s="1">
        <v>43556</v>
      </c>
      <c r="S3245" s="16">
        <f t="shared" si="161"/>
        <v>119</v>
      </c>
    </row>
    <row r="3246" spans="1:19" hidden="1" x14ac:dyDescent="0.2">
      <c r="A3246" t="str">
        <f>INDEX(FamilyPlateData!$A:$A,MATCH($I3246,FamilyPlateData!$H:$H,0))</f>
        <v>F12M14</v>
      </c>
      <c r="B3246" t="str">
        <f>INDEX(FamilyPlateData!$C:$C,MATCH($I3246,FamilyPlateData!$H:$H,0))</f>
        <v>12</v>
      </c>
      <c r="C3246" t="str">
        <f>INDEX(FamilyPlateData!$D:$D,MATCH($I3246,FamilyPlateData!$H:$H,0))</f>
        <v>14</v>
      </c>
      <c r="D3246">
        <f>INDEX(FamilyPlateData!$B:$B,MATCH($I3246,FamilyPlateData!$H:$H,0))</f>
        <v>4</v>
      </c>
      <c r="E3246">
        <v>2</v>
      </c>
      <c r="F3246" s="19">
        <v>28</v>
      </c>
      <c r="G3246" t="s">
        <v>4</v>
      </c>
      <c r="H3246" s="5">
        <v>3</v>
      </c>
      <c r="I3246" t="s">
        <v>599</v>
      </c>
      <c r="J3246" s="15" t="str">
        <f t="shared" si="159"/>
        <v>2-28D-3</v>
      </c>
      <c r="K3246">
        <f>INDEX(FamilyPlateData!I:I,MATCH(I3246,FamilyPlateData!H:H,0))</f>
        <v>3</v>
      </c>
      <c r="L3246" t="str">
        <f>INDEX(FamilyPlateData!J:J,MATCH(I3246,FamilyPlateData!H:H,0))</f>
        <v>B1</v>
      </c>
      <c r="M3246">
        <v>1</v>
      </c>
      <c r="N3246">
        <v>1</v>
      </c>
      <c r="O3246">
        <f>IF(_xlfn.IFNA(INDEX(ShrinkageData!H:H,MATCH(J3246,ShrinkageData!H:H,0)), 0) = 0, 0, 1)</f>
        <v>0</v>
      </c>
      <c r="P3246">
        <v>0</v>
      </c>
      <c r="Q3246">
        <f t="shared" si="160"/>
        <v>1</v>
      </c>
      <c r="R3246" s="1">
        <v>43550</v>
      </c>
      <c r="S3246" s="16">
        <f t="shared" si="161"/>
        <v>113</v>
      </c>
    </row>
    <row r="3247" spans="1:19" hidden="1" x14ac:dyDescent="0.2">
      <c r="A3247" t="str">
        <f>INDEX(FamilyPlateData!$A:$A,MATCH($I3247,FamilyPlateData!$H:$H,0))</f>
        <v>F12M14</v>
      </c>
      <c r="B3247" t="str">
        <f>INDEX(FamilyPlateData!$C:$C,MATCH($I3247,FamilyPlateData!$H:$H,0))</f>
        <v>12</v>
      </c>
      <c r="C3247" t="str">
        <f>INDEX(FamilyPlateData!$D:$D,MATCH($I3247,FamilyPlateData!$H:$H,0))</f>
        <v>14</v>
      </c>
      <c r="D3247">
        <f>INDEX(FamilyPlateData!$B:$B,MATCH($I3247,FamilyPlateData!$H:$H,0))</f>
        <v>4</v>
      </c>
      <c r="E3247">
        <v>2</v>
      </c>
      <c r="F3247" s="19">
        <v>28</v>
      </c>
      <c r="G3247" t="s">
        <v>4</v>
      </c>
      <c r="H3247" s="5">
        <v>4</v>
      </c>
      <c r="I3247" t="s">
        <v>599</v>
      </c>
      <c r="J3247" s="15" t="str">
        <f t="shared" si="159"/>
        <v>2-28D-4</v>
      </c>
      <c r="K3247">
        <f>INDEX(FamilyPlateData!I:I,MATCH(I3247,FamilyPlateData!H:H,0))</f>
        <v>3</v>
      </c>
      <c r="L3247" t="str">
        <f>INDEX(FamilyPlateData!J:J,MATCH(I3247,FamilyPlateData!H:H,0))</f>
        <v>B1</v>
      </c>
      <c r="M3247">
        <v>1</v>
      </c>
      <c r="N3247">
        <v>1</v>
      </c>
      <c r="O3247">
        <f>IF(_xlfn.IFNA(INDEX(ShrinkageData!H:H,MATCH(J3247,ShrinkageData!H:H,0)), 0) = 0, 0, 1)</f>
        <v>0</v>
      </c>
      <c r="P3247">
        <v>0</v>
      </c>
      <c r="Q3247">
        <f t="shared" si="160"/>
        <v>1</v>
      </c>
      <c r="R3247" s="1">
        <v>43550</v>
      </c>
      <c r="S3247" s="16">
        <f t="shared" si="161"/>
        <v>113</v>
      </c>
    </row>
    <row r="3248" spans="1:19" hidden="1" x14ac:dyDescent="0.2">
      <c r="A3248" t="str">
        <f>INDEX(FamilyPlateData!$A:$A,MATCH($I3248,FamilyPlateData!$H:$H,0))</f>
        <v>F12M14</v>
      </c>
      <c r="B3248" t="str">
        <f>INDEX(FamilyPlateData!$C:$C,MATCH($I3248,FamilyPlateData!$H:$H,0))</f>
        <v>12</v>
      </c>
      <c r="C3248" t="str">
        <f>INDEX(FamilyPlateData!$D:$D,MATCH($I3248,FamilyPlateData!$H:$H,0))</f>
        <v>14</v>
      </c>
      <c r="D3248">
        <f>INDEX(FamilyPlateData!$B:$B,MATCH($I3248,FamilyPlateData!$H:$H,0))</f>
        <v>4</v>
      </c>
      <c r="E3248">
        <v>2</v>
      </c>
      <c r="F3248" s="19">
        <v>28</v>
      </c>
      <c r="G3248" t="s">
        <v>4</v>
      </c>
      <c r="H3248" s="5">
        <v>5</v>
      </c>
      <c r="I3248" t="s">
        <v>599</v>
      </c>
      <c r="J3248" s="15" t="str">
        <f t="shared" si="159"/>
        <v>2-28D-5</v>
      </c>
      <c r="K3248">
        <f>INDEX(FamilyPlateData!I:I,MATCH(I3248,FamilyPlateData!H:H,0))</f>
        <v>3</v>
      </c>
      <c r="L3248" t="str">
        <f>INDEX(FamilyPlateData!J:J,MATCH(I3248,FamilyPlateData!H:H,0))</f>
        <v>B1</v>
      </c>
      <c r="M3248">
        <v>1</v>
      </c>
      <c r="N3248">
        <v>1</v>
      </c>
      <c r="O3248">
        <f>IF(_xlfn.IFNA(INDEX(ShrinkageData!H:H,MATCH(J3248,ShrinkageData!H:H,0)), 0) = 0, 0, 1)</f>
        <v>0</v>
      </c>
      <c r="P3248">
        <v>0</v>
      </c>
      <c r="Q3248">
        <f t="shared" si="160"/>
        <v>1</v>
      </c>
      <c r="R3248" s="1">
        <v>43556</v>
      </c>
      <c r="S3248" s="16">
        <f t="shared" si="161"/>
        <v>119</v>
      </c>
    </row>
    <row r="3249" spans="1:19" hidden="1" x14ac:dyDescent="0.2">
      <c r="A3249" t="str">
        <f>INDEX(FamilyPlateData!$A:$A,MATCH($I3249,FamilyPlateData!$H:$H,0))</f>
        <v>F12M14</v>
      </c>
      <c r="B3249" t="str">
        <f>INDEX(FamilyPlateData!$C:$C,MATCH($I3249,FamilyPlateData!$H:$H,0))</f>
        <v>12</v>
      </c>
      <c r="C3249" t="str">
        <f>INDEX(FamilyPlateData!$D:$D,MATCH($I3249,FamilyPlateData!$H:$H,0))</f>
        <v>14</v>
      </c>
      <c r="D3249">
        <f>INDEX(FamilyPlateData!$B:$B,MATCH($I3249,FamilyPlateData!$H:$H,0))</f>
        <v>4</v>
      </c>
      <c r="E3249">
        <v>2</v>
      </c>
      <c r="F3249" s="19">
        <v>28</v>
      </c>
      <c r="G3249" t="s">
        <v>4</v>
      </c>
      <c r="H3249" s="5">
        <v>6</v>
      </c>
      <c r="I3249" t="s">
        <v>599</v>
      </c>
      <c r="J3249" s="15" t="str">
        <f t="shared" si="159"/>
        <v>2-28D-6</v>
      </c>
      <c r="K3249">
        <f>INDEX(FamilyPlateData!I:I,MATCH(I3249,FamilyPlateData!H:H,0))</f>
        <v>3</v>
      </c>
      <c r="L3249" t="str">
        <f>INDEX(FamilyPlateData!J:J,MATCH(I3249,FamilyPlateData!H:H,0))</f>
        <v>B1</v>
      </c>
      <c r="M3249">
        <v>1</v>
      </c>
      <c r="N3249">
        <v>1</v>
      </c>
      <c r="O3249">
        <f>IF(_xlfn.IFNA(INDEX(ShrinkageData!H:H,MATCH(J3249,ShrinkageData!H:H,0)), 0) = 0, 0, 1)</f>
        <v>0</v>
      </c>
      <c r="P3249">
        <v>0</v>
      </c>
      <c r="Q3249">
        <f t="shared" si="160"/>
        <v>1</v>
      </c>
      <c r="R3249" s="1">
        <v>43550</v>
      </c>
      <c r="S3249" s="16">
        <f t="shared" si="161"/>
        <v>113</v>
      </c>
    </row>
    <row r="3250" spans="1:19" hidden="1" x14ac:dyDescent="0.2">
      <c r="A3250" t="str">
        <f>INDEX(FamilyPlateData!$A:$A,MATCH($I3250,FamilyPlateData!$H:$H,0))</f>
        <v>F07M12</v>
      </c>
      <c r="B3250" t="str">
        <f>INDEX(FamilyPlateData!$C:$C,MATCH($I3250,FamilyPlateData!$H:$H,0))</f>
        <v>07</v>
      </c>
      <c r="C3250" t="str">
        <f>INDEX(FamilyPlateData!$D:$D,MATCH($I3250,FamilyPlateData!$H:$H,0))</f>
        <v>12</v>
      </c>
      <c r="D3250">
        <f>INDEX(FamilyPlateData!$B:$B,MATCH($I3250,FamilyPlateData!$H:$H,0))</f>
        <v>3</v>
      </c>
      <c r="E3250">
        <v>2</v>
      </c>
      <c r="F3250" s="19">
        <v>29</v>
      </c>
      <c r="G3250" t="s">
        <v>1</v>
      </c>
      <c r="H3250" s="5">
        <v>1</v>
      </c>
      <c r="I3250" t="s">
        <v>600</v>
      </c>
      <c r="J3250" s="15" t="str">
        <f t="shared" si="159"/>
        <v>2-29A-1</v>
      </c>
      <c r="K3250">
        <f>INDEX(FamilyPlateData!I:I,MATCH(I3250,FamilyPlateData!H:H,0))</f>
        <v>2</v>
      </c>
      <c r="L3250" t="str">
        <f>INDEX(FamilyPlateData!J:J,MATCH(I3250,FamilyPlateData!H:H,0))</f>
        <v>B3</v>
      </c>
      <c r="M3250">
        <v>1</v>
      </c>
      <c r="N3250">
        <v>1</v>
      </c>
      <c r="O3250">
        <f>IF(_xlfn.IFNA(INDEX(ShrinkageData!H:H,MATCH(J3250,ShrinkageData!H:H,0)), 0) = 0, 0, 1)</f>
        <v>0</v>
      </c>
      <c r="P3250">
        <v>0</v>
      </c>
      <c r="Q3250">
        <f t="shared" si="160"/>
        <v>1</v>
      </c>
      <c r="R3250" s="1">
        <v>43554</v>
      </c>
      <c r="S3250" s="16">
        <f t="shared" si="161"/>
        <v>117</v>
      </c>
    </row>
    <row r="3251" spans="1:19" hidden="1" x14ac:dyDescent="0.2">
      <c r="A3251" t="str">
        <f>INDEX(FamilyPlateData!$A:$A,MATCH($I3251,FamilyPlateData!$H:$H,0))</f>
        <v>F07M12</v>
      </c>
      <c r="B3251" t="str">
        <f>INDEX(FamilyPlateData!$C:$C,MATCH($I3251,FamilyPlateData!$H:$H,0))</f>
        <v>07</v>
      </c>
      <c r="C3251" t="str">
        <f>INDEX(FamilyPlateData!$D:$D,MATCH($I3251,FamilyPlateData!$H:$H,0))</f>
        <v>12</v>
      </c>
      <c r="D3251">
        <f>INDEX(FamilyPlateData!$B:$B,MATCH($I3251,FamilyPlateData!$H:$H,0))</f>
        <v>3</v>
      </c>
      <c r="E3251">
        <v>2</v>
      </c>
      <c r="F3251" s="19">
        <v>29</v>
      </c>
      <c r="G3251" t="s">
        <v>1</v>
      </c>
      <c r="H3251" s="5">
        <v>2</v>
      </c>
      <c r="I3251" t="s">
        <v>600</v>
      </c>
      <c r="J3251" s="15" t="str">
        <f t="shared" si="159"/>
        <v>2-29A-2</v>
      </c>
      <c r="K3251">
        <f>INDEX(FamilyPlateData!I:I,MATCH(I3251,FamilyPlateData!H:H,0))</f>
        <v>2</v>
      </c>
      <c r="L3251" t="str">
        <f>INDEX(FamilyPlateData!J:J,MATCH(I3251,FamilyPlateData!H:H,0))</f>
        <v>B3</v>
      </c>
      <c r="M3251">
        <v>1</v>
      </c>
      <c r="N3251">
        <v>1</v>
      </c>
      <c r="O3251">
        <f>IF(_xlfn.IFNA(INDEX(ShrinkageData!H:H,MATCH(J3251,ShrinkageData!H:H,0)), 0) = 0, 0, 1)</f>
        <v>0</v>
      </c>
      <c r="P3251">
        <v>0</v>
      </c>
      <c r="Q3251">
        <f t="shared" si="160"/>
        <v>1</v>
      </c>
      <c r="R3251" s="1">
        <v>43552</v>
      </c>
      <c r="S3251" s="16">
        <f t="shared" si="161"/>
        <v>115</v>
      </c>
    </row>
    <row r="3252" spans="1:19" hidden="1" x14ac:dyDescent="0.2">
      <c r="A3252" t="str">
        <f>INDEX(FamilyPlateData!$A:$A,MATCH($I3252,FamilyPlateData!$H:$H,0))</f>
        <v>F07M12</v>
      </c>
      <c r="B3252" t="str">
        <f>INDEX(FamilyPlateData!$C:$C,MATCH($I3252,FamilyPlateData!$H:$H,0))</f>
        <v>07</v>
      </c>
      <c r="C3252" t="str">
        <f>INDEX(FamilyPlateData!$D:$D,MATCH($I3252,FamilyPlateData!$H:$H,0))</f>
        <v>12</v>
      </c>
      <c r="D3252">
        <f>INDEX(FamilyPlateData!$B:$B,MATCH($I3252,FamilyPlateData!$H:$H,0))</f>
        <v>3</v>
      </c>
      <c r="E3252">
        <v>2</v>
      </c>
      <c r="F3252" s="19">
        <v>29</v>
      </c>
      <c r="G3252" t="s">
        <v>1</v>
      </c>
      <c r="H3252" s="5">
        <v>3</v>
      </c>
      <c r="I3252" t="s">
        <v>600</v>
      </c>
      <c r="J3252" s="15" t="str">
        <f t="shared" si="159"/>
        <v>2-29A-3</v>
      </c>
      <c r="K3252">
        <f>INDEX(FamilyPlateData!I:I,MATCH(I3252,FamilyPlateData!H:H,0))</f>
        <v>2</v>
      </c>
      <c r="L3252" t="str">
        <f>INDEX(FamilyPlateData!J:J,MATCH(I3252,FamilyPlateData!H:H,0))</f>
        <v>B3</v>
      </c>
      <c r="M3252">
        <v>1</v>
      </c>
      <c r="N3252">
        <v>1</v>
      </c>
      <c r="O3252">
        <f>IF(_xlfn.IFNA(INDEX(ShrinkageData!H:H,MATCH(J3252,ShrinkageData!H:H,0)), 0) = 0, 0, 1)</f>
        <v>0</v>
      </c>
      <c r="P3252">
        <v>0</v>
      </c>
      <c r="Q3252">
        <f t="shared" si="160"/>
        <v>1</v>
      </c>
      <c r="R3252" s="1">
        <v>43548</v>
      </c>
      <c r="S3252" s="16">
        <f t="shared" si="161"/>
        <v>111</v>
      </c>
    </row>
    <row r="3253" spans="1:19" hidden="1" x14ac:dyDescent="0.2">
      <c r="A3253" t="str">
        <f>INDEX(FamilyPlateData!$A:$A,MATCH($I3253,FamilyPlateData!$H:$H,0))</f>
        <v>F07M12</v>
      </c>
      <c r="B3253" t="str">
        <f>INDEX(FamilyPlateData!$C:$C,MATCH($I3253,FamilyPlateData!$H:$H,0))</f>
        <v>07</v>
      </c>
      <c r="C3253" t="str">
        <f>INDEX(FamilyPlateData!$D:$D,MATCH($I3253,FamilyPlateData!$H:$H,0))</f>
        <v>12</v>
      </c>
      <c r="D3253">
        <f>INDEX(FamilyPlateData!$B:$B,MATCH($I3253,FamilyPlateData!$H:$H,0))</f>
        <v>3</v>
      </c>
      <c r="E3253">
        <v>2</v>
      </c>
      <c r="F3253" s="19">
        <v>29</v>
      </c>
      <c r="G3253" t="s">
        <v>1</v>
      </c>
      <c r="H3253" s="5">
        <v>4</v>
      </c>
      <c r="I3253" t="s">
        <v>600</v>
      </c>
      <c r="J3253" s="15" t="str">
        <f t="shared" si="159"/>
        <v>2-29A-4</v>
      </c>
      <c r="K3253">
        <f>INDEX(FamilyPlateData!I:I,MATCH(I3253,FamilyPlateData!H:H,0))</f>
        <v>2</v>
      </c>
      <c r="L3253" t="str">
        <f>INDEX(FamilyPlateData!J:J,MATCH(I3253,FamilyPlateData!H:H,0))</f>
        <v>B3</v>
      </c>
      <c r="M3253">
        <v>1</v>
      </c>
      <c r="N3253">
        <v>1</v>
      </c>
      <c r="O3253">
        <f>IF(_xlfn.IFNA(INDEX(ShrinkageData!H:H,MATCH(J3253,ShrinkageData!H:H,0)), 0) = 0, 0, 1)</f>
        <v>0</v>
      </c>
      <c r="P3253">
        <v>0</v>
      </c>
      <c r="Q3253">
        <f t="shared" si="160"/>
        <v>1</v>
      </c>
      <c r="R3253" s="1">
        <v>43550</v>
      </c>
      <c r="S3253" s="16">
        <f t="shared" si="161"/>
        <v>113</v>
      </c>
    </row>
    <row r="3254" spans="1:19" hidden="1" x14ac:dyDescent="0.2">
      <c r="A3254" t="str">
        <f>INDEX(FamilyPlateData!$A:$A,MATCH($I3254,FamilyPlateData!$H:$H,0))</f>
        <v>F07M12</v>
      </c>
      <c r="B3254" t="str">
        <f>INDEX(FamilyPlateData!$C:$C,MATCH($I3254,FamilyPlateData!$H:$H,0))</f>
        <v>07</v>
      </c>
      <c r="C3254" t="str">
        <f>INDEX(FamilyPlateData!$D:$D,MATCH($I3254,FamilyPlateData!$H:$H,0))</f>
        <v>12</v>
      </c>
      <c r="D3254">
        <f>INDEX(FamilyPlateData!$B:$B,MATCH($I3254,FamilyPlateData!$H:$H,0))</f>
        <v>3</v>
      </c>
      <c r="E3254">
        <v>2</v>
      </c>
      <c r="F3254" s="19">
        <v>29</v>
      </c>
      <c r="G3254" t="s">
        <v>1</v>
      </c>
      <c r="H3254" s="5">
        <v>5</v>
      </c>
      <c r="I3254" t="s">
        <v>600</v>
      </c>
      <c r="J3254" s="15" t="str">
        <f t="shared" si="159"/>
        <v>2-29A-5</v>
      </c>
      <c r="K3254">
        <f>INDEX(FamilyPlateData!I:I,MATCH(I3254,FamilyPlateData!H:H,0))</f>
        <v>2</v>
      </c>
      <c r="L3254" t="str">
        <f>INDEX(FamilyPlateData!J:J,MATCH(I3254,FamilyPlateData!H:H,0))</f>
        <v>B3</v>
      </c>
      <c r="M3254">
        <v>1</v>
      </c>
      <c r="N3254">
        <v>1</v>
      </c>
      <c r="O3254">
        <f>IF(_xlfn.IFNA(INDEX(ShrinkageData!H:H,MATCH(J3254,ShrinkageData!H:H,0)), 0) = 0, 0, 1)</f>
        <v>0</v>
      </c>
      <c r="P3254">
        <v>0</v>
      </c>
      <c r="Q3254">
        <f t="shared" si="160"/>
        <v>1</v>
      </c>
      <c r="R3254" s="1">
        <v>43556</v>
      </c>
      <c r="S3254" s="16">
        <f t="shared" si="161"/>
        <v>119</v>
      </c>
    </row>
    <row r="3255" spans="1:19" hidden="1" x14ac:dyDescent="0.2">
      <c r="A3255" t="str">
        <f>INDEX(FamilyPlateData!$A:$A,MATCH($I3255,FamilyPlateData!$H:$H,0))</f>
        <v>F07M12</v>
      </c>
      <c r="B3255" t="str">
        <f>INDEX(FamilyPlateData!$C:$C,MATCH($I3255,FamilyPlateData!$H:$H,0))</f>
        <v>07</v>
      </c>
      <c r="C3255" t="str">
        <f>INDEX(FamilyPlateData!$D:$D,MATCH($I3255,FamilyPlateData!$H:$H,0))</f>
        <v>12</v>
      </c>
      <c r="D3255">
        <f>INDEX(FamilyPlateData!$B:$B,MATCH($I3255,FamilyPlateData!$H:$H,0))</f>
        <v>3</v>
      </c>
      <c r="E3255">
        <v>2</v>
      </c>
      <c r="F3255" s="19">
        <v>29</v>
      </c>
      <c r="G3255" t="s">
        <v>1</v>
      </c>
      <c r="H3255" s="5">
        <v>6</v>
      </c>
      <c r="I3255" t="s">
        <v>600</v>
      </c>
      <c r="J3255" s="15" t="str">
        <f t="shared" si="159"/>
        <v>2-29A-6</v>
      </c>
      <c r="K3255">
        <f>INDEX(FamilyPlateData!I:I,MATCH(I3255,FamilyPlateData!H:H,0))</f>
        <v>2</v>
      </c>
      <c r="L3255" t="str">
        <f>INDEX(FamilyPlateData!J:J,MATCH(I3255,FamilyPlateData!H:H,0))</f>
        <v>B3</v>
      </c>
      <c r="M3255">
        <v>1</v>
      </c>
      <c r="N3255">
        <v>1</v>
      </c>
      <c r="O3255">
        <f>IF(_xlfn.IFNA(INDEX(ShrinkageData!H:H,MATCH(J3255,ShrinkageData!H:H,0)), 0) = 0, 0, 1)</f>
        <v>0</v>
      </c>
      <c r="P3255">
        <v>0</v>
      </c>
      <c r="Q3255">
        <f t="shared" si="160"/>
        <v>1</v>
      </c>
      <c r="R3255" s="1">
        <v>43554</v>
      </c>
      <c r="S3255" s="16">
        <f t="shared" si="161"/>
        <v>117</v>
      </c>
    </row>
    <row r="3256" spans="1:19" hidden="1" x14ac:dyDescent="0.2">
      <c r="A3256" t="str">
        <f>INDEX(FamilyPlateData!$A:$A,MATCH($I3256,FamilyPlateData!$H:$H,0))</f>
        <v>F07M12</v>
      </c>
      <c r="B3256" t="str">
        <f>INDEX(FamilyPlateData!$C:$C,MATCH($I3256,FamilyPlateData!$H:$H,0))</f>
        <v>07</v>
      </c>
      <c r="C3256" t="str">
        <f>INDEX(FamilyPlateData!$D:$D,MATCH($I3256,FamilyPlateData!$H:$H,0))</f>
        <v>12</v>
      </c>
      <c r="D3256">
        <f>INDEX(FamilyPlateData!$B:$B,MATCH($I3256,FamilyPlateData!$H:$H,0))</f>
        <v>3</v>
      </c>
      <c r="E3256">
        <v>2</v>
      </c>
      <c r="F3256" s="19">
        <v>29</v>
      </c>
      <c r="G3256" t="s">
        <v>2</v>
      </c>
      <c r="H3256" s="5">
        <v>1</v>
      </c>
      <c r="I3256" t="s">
        <v>601</v>
      </c>
      <c r="J3256" s="15" t="str">
        <f t="shared" si="159"/>
        <v>2-29B-1</v>
      </c>
      <c r="K3256">
        <f>INDEX(FamilyPlateData!I:I,MATCH(I3256,FamilyPlateData!H:H,0))</f>
        <v>2</v>
      </c>
      <c r="L3256" t="str">
        <f>INDEX(FamilyPlateData!J:J,MATCH(I3256,FamilyPlateData!H:H,0))</f>
        <v>B3</v>
      </c>
      <c r="M3256">
        <v>1</v>
      </c>
      <c r="N3256">
        <v>1</v>
      </c>
      <c r="O3256">
        <f>IF(_xlfn.IFNA(INDEX(ShrinkageData!H:H,MATCH(J3256,ShrinkageData!H:H,0)), 0) = 0, 0, 1)</f>
        <v>0</v>
      </c>
      <c r="P3256">
        <v>0</v>
      </c>
      <c r="Q3256">
        <f t="shared" si="160"/>
        <v>1</v>
      </c>
      <c r="R3256" s="1">
        <v>43556</v>
      </c>
      <c r="S3256" s="16">
        <f t="shared" si="161"/>
        <v>119</v>
      </c>
    </row>
    <row r="3257" spans="1:19" hidden="1" x14ac:dyDescent="0.2">
      <c r="A3257" t="str">
        <f>INDEX(FamilyPlateData!$A:$A,MATCH($I3257,FamilyPlateData!$H:$H,0))</f>
        <v>F07M12</v>
      </c>
      <c r="B3257" t="str">
        <f>INDEX(FamilyPlateData!$C:$C,MATCH($I3257,FamilyPlateData!$H:$H,0))</f>
        <v>07</v>
      </c>
      <c r="C3257" t="str">
        <f>INDEX(FamilyPlateData!$D:$D,MATCH($I3257,FamilyPlateData!$H:$H,0))</f>
        <v>12</v>
      </c>
      <c r="D3257">
        <f>INDEX(FamilyPlateData!$B:$B,MATCH($I3257,FamilyPlateData!$H:$H,0))</f>
        <v>3</v>
      </c>
      <c r="E3257">
        <v>2</v>
      </c>
      <c r="F3257" s="19">
        <v>29</v>
      </c>
      <c r="G3257" t="s">
        <v>2</v>
      </c>
      <c r="H3257" s="5">
        <v>2</v>
      </c>
      <c r="I3257" t="s">
        <v>601</v>
      </c>
      <c r="J3257" s="15" t="str">
        <f t="shared" si="159"/>
        <v>2-29B-2</v>
      </c>
      <c r="K3257">
        <f>INDEX(FamilyPlateData!I:I,MATCH(I3257,FamilyPlateData!H:H,0))</f>
        <v>2</v>
      </c>
      <c r="L3257" t="str">
        <f>INDEX(FamilyPlateData!J:J,MATCH(I3257,FamilyPlateData!H:H,0))</f>
        <v>B3</v>
      </c>
      <c r="M3257">
        <v>1</v>
      </c>
      <c r="N3257">
        <v>1</v>
      </c>
      <c r="O3257">
        <f>IF(_xlfn.IFNA(INDEX(ShrinkageData!H:H,MATCH(J3257,ShrinkageData!H:H,0)), 0) = 0, 0, 1)</f>
        <v>0</v>
      </c>
      <c r="P3257">
        <v>0</v>
      </c>
      <c r="Q3257">
        <f t="shared" si="160"/>
        <v>1</v>
      </c>
      <c r="R3257" s="1">
        <v>43554</v>
      </c>
      <c r="S3257" s="16">
        <f t="shared" si="161"/>
        <v>117</v>
      </c>
    </row>
    <row r="3258" spans="1:19" hidden="1" x14ac:dyDescent="0.2">
      <c r="A3258" t="str">
        <f>INDEX(FamilyPlateData!$A:$A,MATCH($I3258,FamilyPlateData!$H:$H,0))</f>
        <v>F07M12</v>
      </c>
      <c r="B3258" t="str">
        <f>INDEX(FamilyPlateData!$C:$C,MATCH($I3258,FamilyPlateData!$H:$H,0))</f>
        <v>07</v>
      </c>
      <c r="C3258" t="str">
        <f>INDEX(FamilyPlateData!$D:$D,MATCH($I3258,FamilyPlateData!$H:$H,0))</f>
        <v>12</v>
      </c>
      <c r="D3258">
        <f>INDEX(FamilyPlateData!$B:$B,MATCH($I3258,FamilyPlateData!$H:$H,0))</f>
        <v>3</v>
      </c>
      <c r="E3258">
        <v>2</v>
      </c>
      <c r="F3258" s="19">
        <v>29</v>
      </c>
      <c r="G3258" t="s">
        <v>2</v>
      </c>
      <c r="H3258" s="5">
        <v>3</v>
      </c>
      <c r="I3258" t="s">
        <v>601</v>
      </c>
      <c r="J3258" s="15" t="str">
        <f t="shared" si="159"/>
        <v>2-29B-3</v>
      </c>
      <c r="K3258">
        <f>INDEX(FamilyPlateData!I:I,MATCH(I3258,FamilyPlateData!H:H,0))</f>
        <v>2</v>
      </c>
      <c r="L3258" t="str">
        <f>INDEX(FamilyPlateData!J:J,MATCH(I3258,FamilyPlateData!H:H,0))</f>
        <v>B3</v>
      </c>
      <c r="M3258">
        <v>1</v>
      </c>
      <c r="N3258">
        <v>1</v>
      </c>
      <c r="O3258">
        <f>IF(_xlfn.IFNA(INDEX(ShrinkageData!H:H,MATCH(J3258,ShrinkageData!H:H,0)), 0) = 0, 0, 1)</f>
        <v>0</v>
      </c>
      <c r="P3258">
        <v>0</v>
      </c>
      <c r="Q3258">
        <f t="shared" si="160"/>
        <v>1</v>
      </c>
      <c r="R3258" s="1">
        <v>43552</v>
      </c>
      <c r="S3258" s="16">
        <f t="shared" si="161"/>
        <v>115</v>
      </c>
    </row>
    <row r="3259" spans="1:19" hidden="1" x14ac:dyDescent="0.2">
      <c r="A3259" t="str">
        <f>INDEX(FamilyPlateData!$A:$A,MATCH($I3259,FamilyPlateData!$H:$H,0))</f>
        <v>F07M12</v>
      </c>
      <c r="B3259" t="str">
        <f>INDEX(FamilyPlateData!$C:$C,MATCH($I3259,FamilyPlateData!$H:$H,0))</f>
        <v>07</v>
      </c>
      <c r="C3259" t="str">
        <f>INDEX(FamilyPlateData!$D:$D,MATCH($I3259,FamilyPlateData!$H:$H,0))</f>
        <v>12</v>
      </c>
      <c r="D3259">
        <f>INDEX(FamilyPlateData!$B:$B,MATCH($I3259,FamilyPlateData!$H:$H,0))</f>
        <v>3</v>
      </c>
      <c r="E3259">
        <v>2</v>
      </c>
      <c r="F3259" s="19">
        <v>29</v>
      </c>
      <c r="G3259" t="s">
        <v>2</v>
      </c>
      <c r="H3259" s="5">
        <v>4</v>
      </c>
      <c r="I3259" t="s">
        <v>601</v>
      </c>
      <c r="J3259" s="15" t="str">
        <f t="shared" si="159"/>
        <v>2-29B-4</v>
      </c>
      <c r="K3259">
        <f>INDEX(FamilyPlateData!I:I,MATCH(I3259,FamilyPlateData!H:H,0))</f>
        <v>2</v>
      </c>
      <c r="L3259" t="str">
        <f>INDEX(FamilyPlateData!J:J,MATCH(I3259,FamilyPlateData!H:H,0))</f>
        <v>B3</v>
      </c>
      <c r="M3259">
        <v>1</v>
      </c>
      <c r="N3259">
        <v>1</v>
      </c>
      <c r="O3259">
        <f>IF(_xlfn.IFNA(INDEX(ShrinkageData!H:H,MATCH(J3259,ShrinkageData!H:H,0)), 0) = 0, 0, 1)</f>
        <v>1</v>
      </c>
      <c r="P3259">
        <v>0</v>
      </c>
      <c r="Q3259">
        <f t="shared" si="160"/>
        <v>0</v>
      </c>
      <c r="R3259" s="1">
        <v>43529</v>
      </c>
      <c r="S3259" s="16">
        <f t="shared" si="161"/>
        <v>92</v>
      </c>
    </row>
    <row r="3260" spans="1:19" hidden="1" x14ac:dyDescent="0.2">
      <c r="A3260" t="str">
        <f>INDEX(FamilyPlateData!$A:$A,MATCH($I3260,FamilyPlateData!$H:$H,0))</f>
        <v>F07M12</v>
      </c>
      <c r="B3260" t="str">
        <f>INDEX(FamilyPlateData!$C:$C,MATCH($I3260,FamilyPlateData!$H:$H,0))</f>
        <v>07</v>
      </c>
      <c r="C3260" t="str">
        <f>INDEX(FamilyPlateData!$D:$D,MATCH($I3260,FamilyPlateData!$H:$H,0))</f>
        <v>12</v>
      </c>
      <c r="D3260">
        <f>INDEX(FamilyPlateData!$B:$B,MATCH($I3260,FamilyPlateData!$H:$H,0))</f>
        <v>3</v>
      </c>
      <c r="E3260">
        <v>2</v>
      </c>
      <c r="F3260" s="19">
        <v>29</v>
      </c>
      <c r="G3260" t="s">
        <v>2</v>
      </c>
      <c r="H3260" s="5">
        <v>5</v>
      </c>
      <c r="I3260" t="s">
        <v>601</v>
      </c>
      <c r="J3260" s="15" t="str">
        <f t="shared" si="159"/>
        <v>2-29B-5</v>
      </c>
      <c r="K3260">
        <f>INDEX(FamilyPlateData!I:I,MATCH(I3260,FamilyPlateData!H:H,0))</f>
        <v>2</v>
      </c>
      <c r="L3260" t="str">
        <f>INDEX(FamilyPlateData!J:J,MATCH(I3260,FamilyPlateData!H:H,0))</f>
        <v>B3</v>
      </c>
      <c r="M3260">
        <v>1</v>
      </c>
      <c r="N3260">
        <v>1</v>
      </c>
      <c r="O3260">
        <f>IF(_xlfn.IFNA(INDEX(ShrinkageData!H:H,MATCH(J3260,ShrinkageData!H:H,0)), 0) = 0, 0, 1)</f>
        <v>0</v>
      </c>
      <c r="P3260">
        <v>0</v>
      </c>
      <c r="Q3260">
        <f t="shared" si="160"/>
        <v>1</v>
      </c>
      <c r="R3260" s="1">
        <v>43558</v>
      </c>
      <c r="S3260" s="16">
        <f t="shared" si="161"/>
        <v>121</v>
      </c>
    </row>
    <row r="3261" spans="1:19" hidden="1" x14ac:dyDescent="0.2">
      <c r="A3261" t="str">
        <f>INDEX(FamilyPlateData!$A:$A,MATCH($I3261,FamilyPlateData!$H:$H,0))</f>
        <v>F07M12</v>
      </c>
      <c r="B3261" t="str">
        <f>INDEX(FamilyPlateData!$C:$C,MATCH($I3261,FamilyPlateData!$H:$H,0))</f>
        <v>07</v>
      </c>
      <c r="C3261" t="str">
        <f>INDEX(FamilyPlateData!$D:$D,MATCH($I3261,FamilyPlateData!$H:$H,0))</f>
        <v>12</v>
      </c>
      <c r="D3261">
        <f>INDEX(FamilyPlateData!$B:$B,MATCH($I3261,FamilyPlateData!$H:$H,0))</f>
        <v>3</v>
      </c>
      <c r="E3261">
        <v>2</v>
      </c>
      <c r="F3261" s="19">
        <v>29</v>
      </c>
      <c r="G3261" t="s">
        <v>2</v>
      </c>
      <c r="H3261" s="5">
        <v>6</v>
      </c>
      <c r="I3261" t="s">
        <v>601</v>
      </c>
      <c r="J3261" s="15" t="str">
        <f t="shared" si="159"/>
        <v>2-29B-6</v>
      </c>
      <c r="K3261">
        <f>INDEX(FamilyPlateData!I:I,MATCH(I3261,FamilyPlateData!H:H,0))</f>
        <v>2</v>
      </c>
      <c r="L3261" t="str">
        <f>INDEX(FamilyPlateData!J:J,MATCH(I3261,FamilyPlateData!H:H,0))</f>
        <v>B3</v>
      </c>
      <c r="M3261">
        <v>1</v>
      </c>
      <c r="N3261">
        <v>1</v>
      </c>
      <c r="O3261">
        <f>IF(_xlfn.IFNA(INDEX(ShrinkageData!H:H,MATCH(J3261,ShrinkageData!H:H,0)), 0) = 0, 0, 1)</f>
        <v>0</v>
      </c>
      <c r="P3261">
        <v>0</v>
      </c>
      <c r="Q3261">
        <f t="shared" si="160"/>
        <v>1</v>
      </c>
      <c r="R3261" s="1">
        <v>43550</v>
      </c>
      <c r="S3261" s="16">
        <f t="shared" si="161"/>
        <v>113</v>
      </c>
    </row>
    <row r="3262" spans="1:19" hidden="1" x14ac:dyDescent="0.2">
      <c r="A3262" t="str">
        <f>INDEX(FamilyPlateData!$A:$A,MATCH($I3262,FamilyPlateData!$H:$H,0))</f>
        <v>F01M04</v>
      </c>
      <c r="B3262" t="str">
        <f>INDEX(FamilyPlateData!$C:$C,MATCH($I3262,FamilyPlateData!$H:$H,0))</f>
        <v>01</v>
      </c>
      <c r="C3262" t="str">
        <f>INDEX(FamilyPlateData!$D:$D,MATCH($I3262,FamilyPlateData!$H:$H,0))</f>
        <v>04</v>
      </c>
      <c r="D3262">
        <f>INDEX(FamilyPlateData!$B:$B,MATCH($I3262,FamilyPlateData!$H:$H,0))</f>
        <v>1</v>
      </c>
      <c r="E3262">
        <v>2</v>
      </c>
      <c r="F3262" s="19">
        <v>29</v>
      </c>
      <c r="G3262" t="s">
        <v>3</v>
      </c>
      <c r="H3262" s="5">
        <v>1</v>
      </c>
      <c r="I3262" t="s">
        <v>602</v>
      </c>
      <c r="J3262" s="15" t="str">
        <f t="shared" si="159"/>
        <v>2-29C-1</v>
      </c>
      <c r="K3262">
        <f>INDEX(FamilyPlateData!I:I,MATCH(I3262,FamilyPlateData!H:H,0))</f>
        <v>2</v>
      </c>
      <c r="L3262" t="str">
        <f>INDEX(FamilyPlateData!J:J,MATCH(I3262,FamilyPlateData!H:H,0))</f>
        <v>B1</v>
      </c>
      <c r="M3262">
        <v>1</v>
      </c>
      <c r="N3262" s="7">
        <v>1</v>
      </c>
      <c r="O3262">
        <f>IF(_xlfn.IFNA(INDEX(ShrinkageData!H:H,MATCH(J3262,ShrinkageData!H:H,0)), 0) = 0, 0, 1)</f>
        <v>0</v>
      </c>
      <c r="P3262">
        <v>0</v>
      </c>
      <c r="Q3262">
        <f t="shared" si="160"/>
        <v>1</v>
      </c>
      <c r="R3262" s="2">
        <v>43544</v>
      </c>
      <c r="S3262" s="16">
        <f t="shared" si="161"/>
        <v>107</v>
      </c>
    </row>
    <row r="3263" spans="1:19" hidden="1" x14ac:dyDescent="0.2">
      <c r="A3263" t="str">
        <f>INDEX(FamilyPlateData!$A:$A,MATCH($I3263,FamilyPlateData!$H:$H,0))</f>
        <v>F01M04</v>
      </c>
      <c r="B3263" t="str">
        <f>INDEX(FamilyPlateData!$C:$C,MATCH($I3263,FamilyPlateData!$H:$H,0))</f>
        <v>01</v>
      </c>
      <c r="C3263" t="str">
        <f>INDEX(FamilyPlateData!$D:$D,MATCH($I3263,FamilyPlateData!$H:$H,0))</f>
        <v>04</v>
      </c>
      <c r="D3263">
        <f>INDEX(FamilyPlateData!$B:$B,MATCH($I3263,FamilyPlateData!$H:$H,0))</f>
        <v>1</v>
      </c>
      <c r="E3263">
        <v>2</v>
      </c>
      <c r="F3263" s="19">
        <v>29</v>
      </c>
      <c r="G3263" t="s">
        <v>3</v>
      </c>
      <c r="H3263" s="5">
        <v>2</v>
      </c>
      <c r="I3263" t="s">
        <v>602</v>
      </c>
      <c r="J3263" s="15" t="str">
        <f t="shared" ref="J3263:J3326" si="162">CONCATENATE(I3263,"-",H3263)</f>
        <v>2-29C-2</v>
      </c>
      <c r="K3263">
        <f>INDEX(FamilyPlateData!I:I,MATCH(I3263,FamilyPlateData!H:H,0))</f>
        <v>2</v>
      </c>
      <c r="L3263" t="str">
        <f>INDEX(FamilyPlateData!J:J,MATCH(I3263,FamilyPlateData!H:H,0))</f>
        <v>B1</v>
      </c>
      <c r="M3263">
        <v>0</v>
      </c>
      <c r="N3263">
        <v>0</v>
      </c>
      <c r="O3263">
        <f>IF(_xlfn.IFNA(INDEX(ShrinkageData!H:H,MATCH(J3263,ShrinkageData!H:H,0)), 0) = 0, 0, 1)</f>
        <v>0</v>
      </c>
      <c r="P3263">
        <v>0</v>
      </c>
      <c r="Q3263">
        <f t="shared" si="160"/>
        <v>0</v>
      </c>
      <c r="R3263" s="1" t="s">
        <v>921</v>
      </c>
      <c r="S3263" s="16">
        <f t="shared" si="161"/>
        <v>0</v>
      </c>
    </row>
    <row r="3264" spans="1:19" hidden="1" x14ac:dyDescent="0.2">
      <c r="A3264" t="str">
        <f>INDEX(FamilyPlateData!$A:$A,MATCH($I3264,FamilyPlateData!$H:$H,0))</f>
        <v>F01M04</v>
      </c>
      <c r="B3264" t="str">
        <f>INDEX(FamilyPlateData!$C:$C,MATCH($I3264,FamilyPlateData!$H:$H,0))</f>
        <v>01</v>
      </c>
      <c r="C3264" t="str">
        <f>INDEX(FamilyPlateData!$D:$D,MATCH($I3264,FamilyPlateData!$H:$H,0))</f>
        <v>04</v>
      </c>
      <c r="D3264">
        <f>INDEX(FamilyPlateData!$B:$B,MATCH($I3264,FamilyPlateData!$H:$H,0))</f>
        <v>1</v>
      </c>
      <c r="E3264">
        <v>2</v>
      </c>
      <c r="F3264" s="19">
        <v>29</v>
      </c>
      <c r="G3264" t="s">
        <v>3</v>
      </c>
      <c r="H3264" s="5">
        <v>3</v>
      </c>
      <c r="I3264" t="s">
        <v>602</v>
      </c>
      <c r="J3264" s="15" t="str">
        <f t="shared" si="162"/>
        <v>2-29C-3</v>
      </c>
      <c r="K3264">
        <f>INDEX(FamilyPlateData!I:I,MATCH(I3264,FamilyPlateData!H:H,0))</f>
        <v>2</v>
      </c>
      <c r="L3264" t="str">
        <f>INDEX(FamilyPlateData!J:J,MATCH(I3264,FamilyPlateData!H:H,0))</f>
        <v>B1</v>
      </c>
      <c r="M3264">
        <v>0</v>
      </c>
      <c r="N3264">
        <v>0</v>
      </c>
      <c r="O3264">
        <f>IF(_xlfn.IFNA(INDEX(ShrinkageData!H:H,MATCH(J3264,ShrinkageData!H:H,0)), 0) = 0, 0, 1)</f>
        <v>0</v>
      </c>
      <c r="P3264">
        <v>0</v>
      </c>
      <c r="Q3264">
        <f t="shared" si="160"/>
        <v>0</v>
      </c>
      <c r="R3264" s="1" t="s">
        <v>921</v>
      </c>
      <c r="S3264" s="16">
        <f t="shared" si="161"/>
        <v>0</v>
      </c>
    </row>
    <row r="3265" spans="1:19" hidden="1" x14ac:dyDescent="0.2">
      <c r="A3265" t="str">
        <f>INDEX(FamilyPlateData!$A:$A,MATCH($I3265,FamilyPlateData!$H:$H,0))</f>
        <v>F01M04</v>
      </c>
      <c r="B3265" t="str">
        <f>INDEX(FamilyPlateData!$C:$C,MATCH($I3265,FamilyPlateData!$H:$H,0))</f>
        <v>01</v>
      </c>
      <c r="C3265" t="str">
        <f>INDEX(FamilyPlateData!$D:$D,MATCH($I3265,FamilyPlateData!$H:$H,0))</f>
        <v>04</v>
      </c>
      <c r="D3265">
        <f>INDEX(FamilyPlateData!$B:$B,MATCH($I3265,FamilyPlateData!$H:$H,0))</f>
        <v>1</v>
      </c>
      <c r="E3265">
        <v>2</v>
      </c>
      <c r="F3265" s="19">
        <v>29</v>
      </c>
      <c r="G3265" t="s">
        <v>3</v>
      </c>
      <c r="H3265" s="5">
        <v>4</v>
      </c>
      <c r="I3265" t="s">
        <v>602</v>
      </c>
      <c r="J3265" s="15" t="str">
        <f t="shared" si="162"/>
        <v>2-29C-4</v>
      </c>
      <c r="K3265">
        <f>INDEX(FamilyPlateData!I:I,MATCH(I3265,FamilyPlateData!H:H,0))</f>
        <v>2</v>
      </c>
      <c r="L3265" t="str">
        <f>INDEX(FamilyPlateData!J:J,MATCH(I3265,FamilyPlateData!H:H,0))</f>
        <v>B1</v>
      </c>
      <c r="M3265">
        <v>0</v>
      </c>
      <c r="N3265">
        <v>0</v>
      </c>
      <c r="O3265">
        <f>IF(_xlfn.IFNA(INDEX(ShrinkageData!H:H,MATCH(J3265,ShrinkageData!H:H,0)), 0) = 0, 0, 1)</f>
        <v>0</v>
      </c>
      <c r="P3265">
        <v>0</v>
      </c>
      <c r="Q3265">
        <f t="shared" si="160"/>
        <v>0</v>
      </c>
      <c r="R3265" s="1" t="s">
        <v>921</v>
      </c>
      <c r="S3265" s="16">
        <f t="shared" si="161"/>
        <v>0</v>
      </c>
    </row>
    <row r="3266" spans="1:19" hidden="1" x14ac:dyDescent="0.2">
      <c r="A3266" t="str">
        <f>INDEX(FamilyPlateData!$A:$A,MATCH($I3266,FamilyPlateData!$H:$H,0))</f>
        <v>F01M04</v>
      </c>
      <c r="B3266" t="str">
        <f>INDEX(FamilyPlateData!$C:$C,MATCH($I3266,FamilyPlateData!$H:$H,0))</f>
        <v>01</v>
      </c>
      <c r="C3266" t="str">
        <f>INDEX(FamilyPlateData!$D:$D,MATCH($I3266,FamilyPlateData!$H:$H,0))</f>
        <v>04</v>
      </c>
      <c r="D3266">
        <f>INDEX(FamilyPlateData!$B:$B,MATCH($I3266,FamilyPlateData!$H:$H,0))</f>
        <v>1</v>
      </c>
      <c r="E3266">
        <v>2</v>
      </c>
      <c r="F3266" s="19">
        <v>29</v>
      </c>
      <c r="G3266" t="s">
        <v>3</v>
      </c>
      <c r="H3266" s="5">
        <v>5</v>
      </c>
      <c r="I3266" t="s">
        <v>602</v>
      </c>
      <c r="J3266" s="15" t="str">
        <f t="shared" si="162"/>
        <v>2-29C-5</v>
      </c>
      <c r="K3266">
        <f>INDEX(FamilyPlateData!I:I,MATCH(I3266,FamilyPlateData!H:H,0))</f>
        <v>2</v>
      </c>
      <c r="L3266" t="str">
        <f>INDEX(FamilyPlateData!J:J,MATCH(I3266,FamilyPlateData!H:H,0))</f>
        <v>B1</v>
      </c>
      <c r="M3266">
        <v>0</v>
      </c>
      <c r="N3266">
        <v>0</v>
      </c>
      <c r="O3266">
        <f>IF(_xlfn.IFNA(INDEX(ShrinkageData!H:H,MATCH(J3266,ShrinkageData!H:H,0)), 0) = 0, 0, 1)</f>
        <v>0</v>
      </c>
      <c r="P3266">
        <v>0</v>
      </c>
      <c r="Q3266">
        <f t="shared" si="160"/>
        <v>0</v>
      </c>
      <c r="R3266" s="1" t="s">
        <v>921</v>
      </c>
      <c r="S3266" s="16">
        <f t="shared" si="161"/>
        <v>0</v>
      </c>
    </row>
    <row r="3267" spans="1:19" hidden="1" x14ac:dyDescent="0.2">
      <c r="A3267" t="str">
        <f>INDEX(FamilyPlateData!$A:$A,MATCH($I3267,FamilyPlateData!$H:$H,0))</f>
        <v>F01M04</v>
      </c>
      <c r="B3267" t="str">
        <f>INDEX(FamilyPlateData!$C:$C,MATCH($I3267,FamilyPlateData!$H:$H,0))</f>
        <v>01</v>
      </c>
      <c r="C3267" t="str">
        <f>INDEX(FamilyPlateData!$D:$D,MATCH($I3267,FamilyPlateData!$H:$H,0))</f>
        <v>04</v>
      </c>
      <c r="D3267">
        <f>INDEX(FamilyPlateData!$B:$B,MATCH($I3267,FamilyPlateData!$H:$H,0))</f>
        <v>1</v>
      </c>
      <c r="E3267">
        <v>2</v>
      </c>
      <c r="F3267" s="19">
        <v>29</v>
      </c>
      <c r="G3267" t="s">
        <v>3</v>
      </c>
      <c r="H3267" s="5">
        <v>6</v>
      </c>
      <c r="I3267" t="s">
        <v>602</v>
      </c>
      <c r="J3267" s="15" t="str">
        <f t="shared" si="162"/>
        <v>2-29C-6</v>
      </c>
      <c r="K3267">
        <f>INDEX(FamilyPlateData!I:I,MATCH(I3267,FamilyPlateData!H:H,0))</f>
        <v>2</v>
      </c>
      <c r="L3267" t="str">
        <f>INDEX(FamilyPlateData!J:J,MATCH(I3267,FamilyPlateData!H:H,0))</f>
        <v>B1</v>
      </c>
      <c r="M3267">
        <v>0</v>
      </c>
      <c r="N3267">
        <v>0</v>
      </c>
      <c r="O3267">
        <f>IF(_xlfn.IFNA(INDEX(ShrinkageData!H:H,MATCH(J3267,ShrinkageData!H:H,0)), 0) = 0, 0, 1)</f>
        <v>0</v>
      </c>
      <c r="P3267">
        <v>0</v>
      </c>
      <c r="Q3267">
        <f t="shared" ref="Q3267:Q3330" si="163">IF(AND(M3267=1,N3267=1,O3267=0,P3267=0),1,0)</f>
        <v>0</v>
      </c>
      <c r="R3267" s="1" t="s">
        <v>921</v>
      </c>
      <c r="S3267" s="16">
        <f t="shared" ref="S3267:S3330" si="164">IF(AND(R3267 &lt;&gt; "", R3267 &lt;&gt; "n/a"), R3267-DATE(2018,12,3), 0)</f>
        <v>0</v>
      </c>
    </row>
    <row r="3268" spans="1:19" hidden="1" x14ac:dyDescent="0.2">
      <c r="A3268" t="str">
        <f>INDEX(FamilyPlateData!$A:$A,MATCH($I3268,FamilyPlateData!$H:$H,0))</f>
        <v>F01M04</v>
      </c>
      <c r="B3268" t="str">
        <f>INDEX(FamilyPlateData!$C:$C,MATCH($I3268,FamilyPlateData!$H:$H,0))</f>
        <v>01</v>
      </c>
      <c r="C3268" t="str">
        <f>INDEX(FamilyPlateData!$D:$D,MATCH($I3268,FamilyPlateData!$H:$H,0))</f>
        <v>04</v>
      </c>
      <c r="D3268">
        <f>INDEX(FamilyPlateData!$B:$B,MATCH($I3268,FamilyPlateData!$H:$H,0))</f>
        <v>1</v>
      </c>
      <c r="E3268">
        <v>2</v>
      </c>
      <c r="F3268" s="19">
        <v>29</v>
      </c>
      <c r="G3268" t="s">
        <v>4</v>
      </c>
      <c r="H3268" s="5">
        <v>1</v>
      </c>
      <c r="I3268" t="s">
        <v>603</v>
      </c>
      <c r="J3268" s="15" t="str">
        <f t="shared" si="162"/>
        <v>2-29D-1</v>
      </c>
      <c r="K3268">
        <f>INDEX(FamilyPlateData!I:I,MATCH(I3268,FamilyPlateData!H:H,0))</f>
        <v>2</v>
      </c>
      <c r="L3268" t="str">
        <f>INDEX(FamilyPlateData!J:J,MATCH(I3268,FamilyPlateData!H:H,0))</f>
        <v>B1</v>
      </c>
      <c r="M3268">
        <v>1</v>
      </c>
      <c r="N3268" s="7">
        <v>1</v>
      </c>
      <c r="O3268">
        <f>IF(_xlfn.IFNA(INDEX(ShrinkageData!H:H,MATCH(J3268,ShrinkageData!H:H,0)), 0) = 0, 0, 1)</f>
        <v>0</v>
      </c>
      <c r="P3268">
        <v>0</v>
      </c>
      <c r="Q3268">
        <f t="shared" si="163"/>
        <v>1</v>
      </c>
      <c r="R3268" s="2">
        <v>43544</v>
      </c>
      <c r="S3268" s="16">
        <f t="shared" si="164"/>
        <v>107</v>
      </c>
    </row>
    <row r="3269" spans="1:19" hidden="1" x14ac:dyDescent="0.2">
      <c r="A3269" t="str">
        <f>INDEX(FamilyPlateData!$A:$A,MATCH($I3269,FamilyPlateData!$H:$H,0))</f>
        <v>F01M04</v>
      </c>
      <c r="B3269" t="str">
        <f>INDEX(FamilyPlateData!$C:$C,MATCH($I3269,FamilyPlateData!$H:$H,0))</f>
        <v>01</v>
      </c>
      <c r="C3269" t="str">
        <f>INDEX(FamilyPlateData!$D:$D,MATCH($I3269,FamilyPlateData!$H:$H,0))</f>
        <v>04</v>
      </c>
      <c r="D3269">
        <f>INDEX(FamilyPlateData!$B:$B,MATCH($I3269,FamilyPlateData!$H:$H,0))</f>
        <v>1</v>
      </c>
      <c r="E3269">
        <v>2</v>
      </c>
      <c r="F3269" s="19">
        <v>29</v>
      </c>
      <c r="G3269" t="s">
        <v>4</v>
      </c>
      <c r="H3269" s="5">
        <v>2</v>
      </c>
      <c r="I3269" t="s">
        <v>603</v>
      </c>
      <c r="J3269" s="15" t="str">
        <f t="shared" si="162"/>
        <v>2-29D-2</v>
      </c>
      <c r="K3269">
        <f>INDEX(FamilyPlateData!I:I,MATCH(I3269,FamilyPlateData!H:H,0))</f>
        <v>2</v>
      </c>
      <c r="L3269" t="str">
        <f>INDEX(FamilyPlateData!J:J,MATCH(I3269,FamilyPlateData!H:H,0))</f>
        <v>B1</v>
      </c>
      <c r="M3269">
        <v>1</v>
      </c>
      <c r="N3269">
        <v>1</v>
      </c>
      <c r="O3269">
        <f>IF(_xlfn.IFNA(INDEX(ShrinkageData!H:H,MATCH(J3269,ShrinkageData!H:H,0)), 0) = 0, 0, 1)</f>
        <v>0</v>
      </c>
      <c r="P3269">
        <v>0</v>
      </c>
      <c r="Q3269">
        <f t="shared" si="163"/>
        <v>1</v>
      </c>
      <c r="R3269" s="1">
        <v>43542</v>
      </c>
      <c r="S3269" s="16">
        <f t="shared" si="164"/>
        <v>105</v>
      </c>
    </row>
    <row r="3270" spans="1:19" hidden="1" x14ac:dyDescent="0.2">
      <c r="A3270" t="str">
        <f>INDEX(FamilyPlateData!$A:$A,MATCH($I3270,FamilyPlateData!$H:$H,0))</f>
        <v>F01M04</v>
      </c>
      <c r="B3270" t="str">
        <f>INDEX(FamilyPlateData!$C:$C,MATCH($I3270,FamilyPlateData!$H:$H,0))</f>
        <v>01</v>
      </c>
      <c r="C3270" t="str">
        <f>INDEX(FamilyPlateData!$D:$D,MATCH($I3270,FamilyPlateData!$H:$H,0))</f>
        <v>04</v>
      </c>
      <c r="D3270">
        <f>INDEX(FamilyPlateData!$B:$B,MATCH($I3270,FamilyPlateData!$H:$H,0))</f>
        <v>1</v>
      </c>
      <c r="E3270">
        <v>2</v>
      </c>
      <c r="F3270" s="19">
        <v>29</v>
      </c>
      <c r="G3270" t="s">
        <v>4</v>
      </c>
      <c r="H3270" s="5">
        <v>3</v>
      </c>
      <c r="I3270" t="s">
        <v>603</v>
      </c>
      <c r="J3270" s="15" t="str">
        <f t="shared" si="162"/>
        <v>2-29D-3</v>
      </c>
      <c r="K3270">
        <f>INDEX(FamilyPlateData!I:I,MATCH(I3270,FamilyPlateData!H:H,0))</f>
        <v>2</v>
      </c>
      <c r="L3270" t="str">
        <f>INDEX(FamilyPlateData!J:J,MATCH(I3270,FamilyPlateData!H:H,0))</f>
        <v>B1</v>
      </c>
      <c r="M3270">
        <v>1</v>
      </c>
      <c r="N3270">
        <v>1</v>
      </c>
      <c r="O3270">
        <f>IF(_xlfn.IFNA(INDEX(ShrinkageData!H:H,MATCH(J3270,ShrinkageData!H:H,0)), 0) = 0, 0, 1)</f>
        <v>1</v>
      </c>
      <c r="P3270">
        <v>0</v>
      </c>
      <c r="Q3270">
        <f t="shared" si="163"/>
        <v>0</v>
      </c>
      <c r="R3270" s="1">
        <v>43534</v>
      </c>
      <c r="S3270" s="16">
        <f t="shared" si="164"/>
        <v>97</v>
      </c>
    </row>
    <row r="3271" spans="1:19" hidden="1" x14ac:dyDescent="0.2">
      <c r="A3271" t="str">
        <f>INDEX(FamilyPlateData!$A:$A,MATCH($I3271,FamilyPlateData!$H:$H,0))</f>
        <v>F01M04</v>
      </c>
      <c r="B3271" t="str">
        <f>INDEX(FamilyPlateData!$C:$C,MATCH($I3271,FamilyPlateData!$H:$H,0))</f>
        <v>01</v>
      </c>
      <c r="C3271" t="str">
        <f>INDEX(FamilyPlateData!$D:$D,MATCH($I3271,FamilyPlateData!$H:$H,0))</f>
        <v>04</v>
      </c>
      <c r="D3271">
        <f>INDEX(FamilyPlateData!$B:$B,MATCH($I3271,FamilyPlateData!$H:$H,0))</f>
        <v>1</v>
      </c>
      <c r="E3271">
        <v>2</v>
      </c>
      <c r="F3271" s="19">
        <v>29</v>
      </c>
      <c r="G3271" t="s">
        <v>4</v>
      </c>
      <c r="H3271" s="5">
        <v>4</v>
      </c>
      <c r="I3271" t="s">
        <v>603</v>
      </c>
      <c r="J3271" s="15" t="str">
        <f t="shared" si="162"/>
        <v>2-29D-4</v>
      </c>
      <c r="K3271">
        <f>INDEX(FamilyPlateData!I:I,MATCH(I3271,FamilyPlateData!H:H,0))</f>
        <v>2</v>
      </c>
      <c r="L3271" t="str">
        <f>INDEX(FamilyPlateData!J:J,MATCH(I3271,FamilyPlateData!H:H,0))</f>
        <v>B1</v>
      </c>
      <c r="M3271">
        <v>0</v>
      </c>
      <c r="N3271">
        <v>0</v>
      </c>
      <c r="O3271">
        <f>IF(_xlfn.IFNA(INDEX(ShrinkageData!H:H,MATCH(J3271,ShrinkageData!H:H,0)), 0) = 0, 0, 1)</f>
        <v>0</v>
      </c>
      <c r="P3271">
        <v>0</v>
      </c>
      <c r="Q3271">
        <f t="shared" si="163"/>
        <v>0</v>
      </c>
      <c r="R3271" s="1" t="s">
        <v>921</v>
      </c>
      <c r="S3271" s="16">
        <f t="shared" si="164"/>
        <v>0</v>
      </c>
    </row>
    <row r="3272" spans="1:19" hidden="1" x14ac:dyDescent="0.2">
      <c r="A3272" t="str">
        <f>INDEX(FamilyPlateData!$A:$A,MATCH($I3272,FamilyPlateData!$H:$H,0))</f>
        <v>F01M04</v>
      </c>
      <c r="B3272" t="str">
        <f>INDEX(FamilyPlateData!$C:$C,MATCH($I3272,FamilyPlateData!$H:$H,0))</f>
        <v>01</v>
      </c>
      <c r="C3272" t="str">
        <f>INDEX(FamilyPlateData!$D:$D,MATCH($I3272,FamilyPlateData!$H:$H,0))</f>
        <v>04</v>
      </c>
      <c r="D3272">
        <f>INDEX(FamilyPlateData!$B:$B,MATCH($I3272,FamilyPlateData!$H:$H,0))</f>
        <v>1</v>
      </c>
      <c r="E3272">
        <v>2</v>
      </c>
      <c r="F3272" s="19">
        <v>29</v>
      </c>
      <c r="G3272" t="s">
        <v>4</v>
      </c>
      <c r="H3272" s="5">
        <v>5</v>
      </c>
      <c r="I3272" t="s">
        <v>603</v>
      </c>
      <c r="J3272" s="15" t="str">
        <f t="shared" si="162"/>
        <v>2-29D-5</v>
      </c>
      <c r="K3272">
        <f>INDEX(FamilyPlateData!I:I,MATCH(I3272,FamilyPlateData!H:H,0))</f>
        <v>2</v>
      </c>
      <c r="L3272" t="str">
        <f>INDEX(FamilyPlateData!J:J,MATCH(I3272,FamilyPlateData!H:H,0))</f>
        <v>B1</v>
      </c>
      <c r="M3272">
        <v>0</v>
      </c>
      <c r="N3272">
        <v>0</v>
      </c>
      <c r="O3272">
        <f>IF(_xlfn.IFNA(INDEX(ShrinkageData!H:H,MATCH(J3272,ShrinkageData!H:H,0)), 0) = 0, 0, 1)</f>
        <v>0</v>
      </c>
      <c r="P3272">
        <v>0</v>
      </c>
      <c r="Q3272">
        <f t="shared" si="163"/>
        <v>0</v>
      </c>
      <c r="R3272" s="1" t="s">
        <v>921</v>
      </c>
      <c r="S3272" s="16">
        <f t="shared" si="164"/>
        <v>0</v>
      </c>
    </row>
    <row r="3273" spans="1:19" hidden="1" x14ac:dyDescent="0.2">
      <c r="A3273" t="str">
        <f>INDEX(FamilyPlateData!$A:$A,MATCH($I3273,FamilyPlateData!$H:$H,0))</f>
        <v>F01M04</v>
      </c>
      <c r="B3273" t="str">
        <f>INDEX(FamilyPlateData!$C:$C,MATCH($I3273,FamilyPlateData!$H:$H,0))</f>
        <v>01</v>
      </c>
      <c r="C3273" t="str">
        <f>INDEX(FamilyPlateData!$D:$D,MATCH($I3273,FamilyPlateData!$H:$H,0))</f>
        <v>04</v>
      </c>
      <c r="D3273">
        <f>INDEX(FamilyPlateData!$B:$B,MATCH($I3273,FamilyPlateData!$H:$H,0))</f>
        <v>1</v>
      </c>
      <c r="E3273">
        <v>2</v>
      </c>
      <c r="F3273" s="19">
        <v>29</v>
      </c>
      <c r="G3273" t="s">
        <v>4</v>
      </c>
      <c r="H3273" s="5">
        <v>6</v>
      </c>
      <c r="I3273" t="s">
        <v>603</v>
      </c>
      <c r="J3273" s="15" t="str">
        <f t="shared" si="162"/>
        <v>2-29D-6</v>
      </c>
      <c r="K3273">
        <f>INDEX(FamilyPlateData!I:I,MATCH(I3273,FamilyPlateData!H:H,0))</f>
        <v>2</v>
      </c>
      <c r="L3273" t="str">
        <f>INDEX(FamilyPlateData!J:J,MATCH(I3273,FamilyPlateData!H:H,0))</f>
        <v>B1</v>
      </c>
      <c r="M3273">
        <v>0</v>
      </c>
      <c r="N3273">
        <v>0</v>
      </c>
      <c r="O3273">
        <f>IF(_xlfn.IFNA(INDEX(ShrinkageData!H:H,MATCH(J3273,ShrinkageData!H:H,0)), 0) = 0, 0, 1)</f>
        <v>0</v>
      </c>
      <c r="P3273">
        <v>0</v>
      </c>
      <c r="Q3273">
        <f t="shared" si="163"/>
        <v>0</v>
      </c>
      <c r="R3273" s="1" t="s">
        <v>921</v>
      </c>
      <c r="S3273" s="16">
        <f t="shared" si="164"/>
        <v>0</v>
      </c>
    </row>
    <row r="3274" spans="1:19" hidden="1" x14ac:dyDescent="0.2">
      <c r="A3274" t="str">
        <f>INDEX(FamilyPlateData!$A:$A,MATCH($I3274,FamilyPlateData!$H:$H,0))</f>
        <v>F09M11</v>
      </c>
      <c r="B3274" t="str">
        <f>INDEX(FamilyPlateData!$C:$C,MATCH($I3274,FamilyPlateData!$H:$H,0))</f>
        <v>09</v>
      </c>
      <c r="C3274" t="str">
        <f>INDEX(FamilyPlateData!$D:$D,MATCH($I3274,FamilyPlateData!$H:$H,0))</f>
        <v>11</v>
      </c>
      <c r="D3274">
        <f>INDEX(FamilyPlateData!$B:$B,MATCH($I3274,FamilyPlateData!$H:$H,0))</f>
        <v>3</v>
      </c>
      <c r="E3274">
        <v>2</v>
      </c>
      <c r="F3274" s="19">
        <v>30</v>
      </c>
      <c r="G3274" t="s">
        <v>1</v>
      </c>
      <c r="H3274" s="5">
        <v>1</v>
      </c>
      <c r="I3274" t="s">
        <v>604</v>
      </c>
      <c r="J3274" s="15" t="str">
        <f t="shared" si="162"/>
        <v>2-30A-1</v>
      </c>
      <c r="K3274">
        <f>INDEX(FamilyPlateData!I:I,MATCH(I3274,FamilyPlateData!H:H,0))</f>
        <v>2</v>
      </c>
      <c r="L3274" t="str">
        <f>INDEX(FamilyPlateData!J:J,MATCH(I3274,FamilyPlateData!H:H,0))</f>
        <v>B1</v>
      </c>
      <c r="M3274">
        <v>1</v>
      </c>
      <c r="N3274" s="7">
        <v>1</v>
      </c>
      <c r="O3274">
        <f>IF(_xlfn.IFNA(INDEX(ShrinkageData!H:H,MATCH(J3274,ShrinkageData!H:H,0)), 0) = 0, 0, 1)</f>
        <v>0</v>
      </c>
      <c r="P3274">
        <v>0</v>
      </c>
      <c r="Q3274">
        <f t="shared" si="163"/>
        <v>1</v>
      </c>
      <c r="R3274" s="2">
        <v>43544</v>
      </c>
      <c r="S3274" s="16">
        <f t="shared" si="164"/>
        <v>107</v>
      </c>
    </row>
    <row r="3275" spans="1:19" hidden="1" x14ac:dyDescent="0.2">
      <c r="A3275" t="str">
        <f>INDEX(FamilyPlateData!$A:$A,MATCH($I3275,FamilyPlateData!$H:$H,0))</f>
        <v>F09M11</v>
      </c>
      <c r="B3275" t="str">
        <f>INDEX(FamilyPlateData!$C:$C,MATCH($I3275,FamilyPlateData!$H:$H,0))</f>
        <v>09</v>
      </c>
      <c r="C3275" t="str">
        <f>INDEX(FamilyPlateData!$D:$D,MATCH($I3275,FamilyPlateData!$H:$H,0))</f>
        <v>11</v>
      </c>
      <c r="D3275">
        <f>INDEX(FamilyPlateData!$B:$B,MATCH($I3275,FamilyPlateData!$H:$H,0))</f>
        <v>3</v>
      </c>
      <c r="E3275">
        <v>2</v>
      </c>
      <c r="F3275" s="19">
        <v>30</v>
      </c>
      <c r="G3275" t="s">
        <v>1</v>
      </c>
      <c r="H3275" s="5">
        <v>2</v>
      </c>
      <c r="I3275" t="s">
        <v>604</v>
      </c>
      <c r="J3275" s="15" t="str">
        <f t="shared" si="162"/>
        <v>2-30A-2</v>
      </c>
      <c r="K3275">
        <f>INDEX(FamilyPlateData!I:I,MATCH(I3275,FamilyPlateData!H:H,0))</f>
        <v>2</v>
      </c>
      <c r="L3275" t="str">
        <f>INDEX(FamilyPlateData!J:J,MATCH(I3275,FamilyPlateData!H:H,0))</f>
        <v>B1</v>
      </c>
      <c r="M3275">
        <v>1</v>
      </c>
      <c r="N3275">
        <v>1</v>
      </c>
      <c r="O3275">
        <f>IF(_xlfn.IFNA(INDEX(ShrinkageData!H:H,MATCH(J3275,ShrinkageData!H:H,0)), 0) = 0, 0, 1)</f>
        <v>0</v>
      </c>
      <c r="P3275">
        <v>0</v>
      </c>
      <c r="Q3275">
        <f t="shared" si="163"/>
        <v>1</v>
      </c>
      <c r="R3275" s="1">
        <v>43548</v>
      </c>
      <c r="S3275" s="16">
        <f t="shared" si="164"/>
        <v>111</v>
      </c>
    </row>
    <row r="3276" spans="1:19" hidden="1" x14ac:dyDescent="0.2">
      <c r="A3276" t="str">
        <f>INDEX(FamilyPlateData!$A:$A,MATCH($I3276,FamilyPlateData!$H:$H,0))</f>
        <v>F09M11</v>
      </c>
      <c r="B3276" t="str">
        <f>INDEX(FamilyPlateData!$C:$C,MATCH($I3276,FamilyPlateData!$H:$H,0))</f>
        <v>09</v>
      </c>
      <c r="C3276" t="str">
        <f>INDEX(FamilyPlateData!$D:$D,MATCH($I3276,FamilyPlateData!$H:$H,0))</f>
        <v>11</v>
      </c>
      <c r="D3276">
        <f>INDEX(FamilyPlateData!$B:$B,MATCH($I3276,FamilyPlateData!$H:$H,0))</f>
        <v>3</v>
      </c>
      <c r="E3276">
        <v>2</v>
      </c>
      <c r="F3276" s="19">
        <v>30</v>
      </c>
      <c r="G3276" t="s">
        <v>1</v>
      </c>
      <c r="H3276" s="5">
        <v>3</v>
      </c>
      <c r="I3276" t="s">
        <v>604</v>
      </c>
      <c r="J3276" s="15" t="str">
        <f t="shared" si="162"/>
        <v>2-30A-3</v>
      </c>
      <c r="K3276">
        <f>INDEX(FamilyPlateData!I:I,MATCH(I3276,FamilyPlateData!H:H,0))</f>
        <v>2</v>
      </c>
      <c r="L3276" t="str">
        <f>INDEX(FamilyPlateData!J:J,MATCH(I3276,FamilyPlateData!H:H,0))</f>
        <v>B1</v>
      </c>
      <c r="M3276">
        <v>1</v>
      </c>
      <c r="N3276">
        <v>1</v>
      </c>
      <c r="O3276">
        <f>IF(_xlfn.IFNA(INDEX(ShrinkageData!H:H,MATCH(J3276,ShrinkageData!H:H,0)), 0) = 0, 0, 1)</f>
        <v>1</v>
      </c>
      <c r="P3276">
        <v>0</v>
      </c>
      <c r="Q3276">
        <f t="shared" si="163"/>
        <v>0</v>
      </c>
      <c r="R3276" s="1">
        <v>43532</v>
      </c>
      <c r="S3276" s="16">
        <f t="shared" si="164"/>
        <v>95</v>
      </c>
    </row>
    <row r="3277" spans="1:19" hidden="1" x14ac:dyDescent="0.2">
      <c r="A3277" t="str">
        <f>INDEX(FamilyPlateData!$A:$A,MATCH($I3277,FamilyPlateData!$H:$H,0))</f>
        <v>F09M11</v>
      </c>
      <c r="B3277" t="str">
        <f>INDEX(FamilyPlateData!$C:$C,MATCH($I3277,FamilyPlateData!$H:$H,0))</f>
        <v>09</v>
      </c>
      <c r="C3277" t="str">
        <f>INDEX(FamilyPlateData!$D:$D,MATCH($I3277,FamilyPlateData!$H:$H,0))</f>
        <v>11</v>
      </c>
      <c r="D3277">
        <f>INDEX(FamilyPlateData!$B:$B,MATCH($I3277,FamilyPlateData!$H:$H,0))</f>
        <v>3</v>
      </c>
      <c r="E3277">
        <v>2</v>
      </c>
      <c r="F3277" s="19">
        <v>30</v>
      </c>
      <c r="G3277" t="s">
        <v>1</v>
      </c>
      <c r="H3277" s="5">
        <v>4</v>
      </c>
      <c r="I3277" t="s">
        <v>604</v>
      </c>
      <c r="J3277" s="15" t="str">
        <f t="shared" si="162"/>
        <v>2-30A-4</v>
      </c>
      <c r="K3277">
        <f>INDEX(FamilyPlateData!I:I,MATCH(I3277,FamilyPlateData!H:H,0))</f>
        <v>2</v>
      </c>
      <c r="L3277" t="str">
        <f>INDEX(FamilyPlateData!J:J,MATCH(I3277,FamilyPlateData!H:H,0))</f>
        <v>B1</v>
      </c>
      <c r="M3277">
        <v>1</v>
      </c>
      <c r="N3277">
        <v>1</v>
      </c>
      <c r="O3277">
        <f>IF(_xlfn.IFNA(INDEX(ShrinkageData!H:H,MATCH(J3277,ShrinkageData!H:H,0)), 0) = 0, 0, 1)</f>
        <v>1</v>
      </c>
      <c r="P3277">
        <v>0</v>
      </c>
      <c r="Q3277">
        <f t="shared" si="163"/>
        <v>0</v>
      </c>
      <c r="R3277" s="1">
        <v>43529</v>
      </c>
      <c r="S3277" s="16">
        <f t="shared" si="164"/>
        <v>92</v>
      </c>
    </row>
    <row r="3278" spans="1:19" hidden="1" x14ac:dyDescent="0.2">
      <c r="A3278" t="str">
        <f>INDEX(FamilyPlateData!$A:$A,MATCH($I3278,FamilyPlateData!$H:$H,0))</f>
        <v>F09M11</v>
      </c>
      <c r="B3278" t="str">
        <f>INDEX(FamilyPlateData!$C:$C,MATCH($I3278,FamilyPlateData!$H:$H,0))</f>
        <v>09</v>
      </c>
      <c r="C3278" t="str">
        <f>INDEX(FamilyPlateData!$D:$D,MATCH($I3278,FamilyPlateData!$H:$H,0))</f>
        <v>11</v>
      </c>
      <c r="D3278">
        <f>INDEX(FamilyPlateData!$B:$B,MATCH($I3278,FamilyPlateData!$H:$H,0))</f>
        <v>3</v>
      </c>
      <c r="E3278">
        <v>2</v>
      </c>
      <c r="F3278" s="19">
        <v>30</v>
      </c>
      <c r="G3278" t="s">
        <v>1</v>
      </c>
      <c r="H3278" s="5">
        <v>5</v>
      </c>
      <c r="I3278" t="s">
        <v>604</v>
      </c>
      <c r="J3278" s="15" t="str">
        <f t="shared" si="162"/>
        <v>2-30A-5</v>
      </c>
      <c r="K3278">
        <f>INDEX(FamilyPlateData!I:I,MATCH(I3278,FamilyPlateData!H:H,0))</f>
        <v>2</v>
      </c>
      <c r="L3278" t="str">
        <f>INDEX(FamilyPlateData!J:J,MATCH(I3278,FamilyPlateData!H:H,0))</f>
        <v>B1</v>
      </c>
      <c r="M3278">
        <v>1</v>
      </c>
      <c r="N3278">
        <v>1</v>
      </c>
      <c r="O3278">
        <f>IF(_xlfn.IFNA(INDEX(ShrinkageData!H:H,MATCH(J3278,ShrinkageData!H:H,0)), 0) = 0, 0, 1)</f>
        <v>0</v>
      </c>
      <c r="P3278">
        <v>0</v>
      </c>
      <c r="Q3278">
        <f t="shared" si="163"/>
        <v>1</v>
      </c>
      <c r="R3278" s="1">
        <v>43556</v>
      </c>
      <c r="S3278" s="16">
        <f t="shared" si="164"/>
        <v>119</v>
      </c>
    </row>
    <row r="3279" spans="1:19" hidden="1" x14ac:dyDescent="0.2">
      <c r="A3279" t="str">
        <f>INDEX(FamilyPlateData!$A:$A,MATCH($I3279,FamilyPlateData!$H:$H,0))</f>
        <v>F09M11</v>
      </c>
      <c r="B3279" t="str">
        <f>INDEX(FamilyPlateData!$C:$C,MATCH($I3279,FamilyPlateData!$H:$H,0))</f>
        <v>09</v>
      </c>
      <c r="C3279" t="str">
        <f>INDEX(FamilyPlateData!$D:$D,MATCH($I3279,FamilyPlateData!$H:$H,0))</f>
        <v>11</v>
      </c>
      <c r="D3279">
        <f>INDEX(FamilyPlateData!$B:$B,MATCH($I3279,FamilyPlateData!$H:$H,0))</f>
        <v>3</v>
      </c>
      <c r="E3279">
        <v>2</v>
      </c>
      <c r="F3279" s="19">
        <v>30</v>
      </c>
      <c r="G3279" t="s">
        <v>1</v>
      </c>
      <c r="H3279" s="5">
        <v>6</v>
      </c>
      <c r="I3279" t="s">
        <v>604</v>
      </c>
      <c r="J3279" s="15" t="str">
        <f t="shared" si="162"/>
        <v>2-30A-6</v>
      </c>
      <c r="K3279">
        <f>INDEX(FamilyPlateData!I:I,MATCH(I3279,FamilyPlateData!H:H,0))</f>
        <v>2</v>
      </c>
      <c r="L3279" t="str">
        <f>INDEX(FamilyPlateData!J:J,MATCH(I3279,FamilyPlateData!H:H,0))</f>
        <v>B1</v>
      </c>
      <c r="M3279">
        <v>1</v>
      </c>
      <c r="N3279">
        <v>1</v>
      </c>
      <c r="O3279">
        <f>IF(_xlfn.IFNA(INDEX(ShrinkageData!H:H,MATCH(J3279,ShrinkageData!H:H,0)), 0) = 0, 0, 1)</f>
        <v>0</v>
      </c>
      <c r="P3279">
        <v>0</v>
      </c>
      <c r="Q3279">
        <f t="shared" si="163"/>
        <v>1</v>
      </c>
      <c r="R3279" s="1">
        <v>43550</v>
      </c>
      <c r="S3279" s="16">
        <f t="shared" si="164"/>
        <v>113</v>
      </c>
    </row>
    <row r="3280" spans="1:19" hidden="1" x14ac:dyDescent="0.2">
      <c r="A3280" t="str">
        <f>INDEX(FamilyPlateData!$A:$A,MATCH($I3280,FamilyPlateData!$H:$H,0))</f>
        <v>F09M11</v>
      </c>
      <c r="B3280" t="str">
        <f>INDEX(FamilyPlateData!$C:$C,MATCH($I3280,FamilyPlateData!$H:$H,0))</f>
        <v>09</v>
      </c>
      <c r="C3280" t="str">
        <f>INDEX(FamilyPlateData!$D:$D,MATCH($I3280,FamilyPlateData!$H:$H,0))</f>
        <v>11</v>
      </c>
      <c r="D3280">
        <f>INDEX(FamilyPlateData!$B:$B,MATCH($I3280,FamilyPlateData!$H:$H,0))</f>
        <v>3</v>
      </c>
      <c r="E3280">
        <v>2</v>
      </c>
      <c r="F3280" s="19">
        <v>30</v>
      </c>
      <c r="G3280" t="s">
        <v>2</v>
      </c>
      <c r="H3280" s="5">
        <v>1</v>
      </c>
      <c r="I3280" t="s">
        <v>605</v>
      </c>
      <c r="J3280" s="15" t="str">
        <f t="shared" si="162"/>
        <v>2-30B-1</v>
      </c>
      <c r="K3280">
        <f>INDEX(FamilyPlateData!I:I,MATCH(I3280,FamilyPlateData!H:H,0))</f>
        <v>2</v>
      </c>
      <c r="L3280" t="str">
        <f>INDEX(FamilyPlateData!J:J,MATCH(I3280,FamilyPlateData!H:H,0))</f>
        <v>B1</v>
      </c>
      <c r="M3280">
        <v>1</v>
      </c>
      <c r="N3280">
        <v>1</v>
      </c>
      <c r="O3280">
        <f>IF(_xlfn.IFNA(INDEX(ShrinkageData!H:H,MATCH(J3280,ShrinkageData!H:H,0)), 0) = 0, 0, 1)</f>
        <v>0</v>
      </c>
      <c r="P3280">
        <v>0</v>
      </c>
      <c r="Q3280">
        <f t="shared" si="163"/>
        <v>1</v>
      </c>
      <c r="R3280" s="1">
        <v>43552</v>
      </c>
      <c r="S3280" s="16">
        <f t="shared" si="164"/>
        <v>115</v>
      </c>
    </row>
    <row r="3281" spans="1:19" hidden="1" x14ac:dyDescent="0.2">
      <c r="A3281" t="str">
        <f>INDEX(FamilyPlateData!$A:$A,MATCH($I3281,FamilyPlateData!$H:$H,0))</f>
        <v>F09M11</v>
      </c>
      <c r="B3281" t="str">
        <f>INDEX(FamilyPlateData!$C:$C,MATCH($I3281,FamilyPlateData!$H:$H,0))</f>
        <v>09</v>
      </c>
      <c r="C3281" t="str">
        <f>INDEX(FamilyPlateData!$D:$D,MATCH($I3281,FamilyPlateData!$H:$H,0))</f>
        <v>11</v>
      </c>
      <c r="D3281">
        <f>INDEX(FamilyPlateData!$B:$B,MATCH($I3281,FamilyPlateData!$H:$H,0))</f>
        <v>3</v>
      </c>
      <c r="E3281">
        <v>2</v>
      </c>
      <c r="F3281" s="19">
        <v>30</v>
      </c>
      <c r="G3281" t="s">
        <v>2</v>
      </c>
      <c r="H3281" s="5">
        <v>2</v>
      </c>
      <c r="I3281" t="s">
        <v>605</v>
      </c>
      <c r="J3281" s="15" t="str">
        <f t="shared" si="162"/>
        <v>2-30B-2</v>
      </c>
      <c r="K3281">
        <f>INDEX(FamilyPlateData!I:I,MATCH(I3281,FamilyPlateData!H:H,0))</f>
        <v>2</v>
      </c>
      <c r="L3281" t="str">
        <f>INDEX(FamilyPlateData!J:J,MATCH(I3281,FamilyPlateData!H:H,0))</f>
        <v>B1</v>
      </c>
      <c r="M3281">
        <v>1</v>
      </c>
      <c r="N3281" s="7">
        <v>1</v>
      </c>
      <c r="O3281">
        <f>IF(_xlfn.IFNA(INDEX(ShrinkageData!H:H,MATCH(J3281,ShrinkageData!H:H,0)), 0) = 0, 0, 1)</f>
        <v>0</v>
      </c>
      <c r="P3281">
        <v>0</v>
      </c>
      <c r="Q3281">
        <f t="shared" si="163"/>
        <v>1</v>
      </c>
      <c r="R3281" s="2">
        <v>43546</v>
      </c>
      <c r="S3281" s="16">
        <f t="shared" si="164"/>
        <v>109</v>
      </c>
    </row>
    <row r="3282" spans="1:19" hidden="1" x14ac:dyDescent="0.2">
      <c r="A3282" t="str">
        <f>INDEX(FamilyPlateData!$A:$A,MATCH($I3282,FamilyPlateData!$H:$H,0))</f>
        <v>F09M11</v>
      </c>
      <c r="B3282" t="str">
        <f>INDEX(FamilyPlateData!$C:$C,MATCH($I3282,FamilyPlateData!$H:$H,0))</f>
        <v>09</v>
      </c>
      <c r="C3282" t="str">
        <f>INDEX(FamilyPlateData!$D:$D,MATCH($I3282,FamilyPlateData!$H:$H,0))</f>
        <v>11</v>
      </c>
      <c r="D3282">
        <f>INDEX(FamilyPlateData!$B:$B,MATCH($I3282,FamilyPlateData!$H:$H,0))</f>
        <v>3</v>
      </c>
      <c r="E3282">
        <v>2</v>
      </c>
      <c r="F3282" s="19">
        <v>30</v>
      </c>
      <c r="G3282" t="s">
        <v>2</v>
      </c>
      <c r="H3282" s="5">
        <v>3</v>
      </c>
      <c r="I3282" t="s">
        <v>605</v>
      </c>
      <c r="J3282" s="15" t="str">
        <f t="shared" si="162"/>
        <v>2-30B-3</v>
      </c>
      <c r="K3282">
        <f>INDEX(FamilyPlateData!I:I,MATCH(I3282,FamilyPlateData!H:H,0))</f>
        <v>2</v>
      </c>
      <c r="L3282" t="str">
        <f>INDEX(FamilyPlateData!J:J,MATCH(I3282,FamilyPlateData!H:H,0))</f>
        <v>B1</v>
      </c>
      <c r="M3282">
        <v>1</v>
      </c>
      <c r="N3282">
        <v>1</v>
      </c>
      <c r="O3282">
        <f>IF(_xlfn.IFNA(INDEX(ShrinkageData!H:H,MATCH(J3282,ShrinkageData!H:H,0)), 0) = 0, 0, 1)</f>
        <v>1</v>
      </c>
      <c r="P3282">
        <v>0</v>
      </c>
      <c r="Q3282">
        <f t="shared" si="163"/>
        <v>0</v>
      </c>
      <c r="R3282" s="1">
        <v>43536</v>
      </c>
      <c r="S3282" s="16">
        <f t="shared" si="164"/>
        <v>99</v>
      </c>
    </row>
    <row r="3283" spans="1:19" hidden="1" x14ac:dyDescent="0.2">
      <c r="A3283" t="str">
        <f>INDEX(FamilyPlateData!$A:$A,MATCH($I3283,FamilyPlateData!$H:$H,0))</f>
        <v>F09M11</v>
      </c>
      <c r="B3283" t="str">
        <f>INDEX(FamilyPlateData!$C:$C,MATCH($I3283,FamilyPlateData!$H:$H,0))</f>
        <v>09</v>
      </c>
      <c r="C3283" t="str">
        <f>INDEX(FamilyPlateData!$D:$D,MATCH($I3283,FamilyPlateData!$H:$H,0))</f>
        <v>11</v>
      </c>
      <c r="D3283">
        <f>INDEX(FamilyPlateData!$B:$B,MATCH($I3283,FamilyPlateData!$H:$H,0))</f>
        <v>3</v>
      </c>
      <c r="E3283">
        <v>2</v>
      </c>
      <c r="F3283" s="19">
        <v>30</v>
      </c>
      <c r="G3283" t="s">
        <v>2</v>
      </c>
      <c r="H3283" s="5">
        <v>4</v>
      </c>
      <c r="I3283" t="s">
        <v>605</v>
      </c>
      <c r="J3283" s="15" t="str">
        <f t="shared" si="162"/>
        <v>2-30B-4</v>
      </c>
      <c r="K3283">
        <f>INDEX(FamilyPlateData!I:I,MATCH(I3283,FamilyPlateData!H:H,0))</f>
        <v>2</v>
      </c>
      <c r="L3283" t="str">
        <f>INDEX(FamilyPlateData!J:J,MATCH(I3283,FamilyPlateData!H:H,0))</f>
        <v>B1</v>
      </c>
      <c r="M3283">
        <v>1</v>
      </c>
      <c r="N3283">
        <v>1</v>
      </c>
      <c r="O3283">
        <f>IF(_xlfn.IFNA(INDEX(ShrinkageData!H:H,MATCH(J3283,ShrinkageData!H:H,0)), 0) = 0, 0, 1)</f>
        <v>0</v>
      </c>
      <c r="P3283">
        <v>0</v>
      </c>
      <c r="Q3283">
        <f t="shared" si="163"/>
        <v>1</v>
      </c>
      <c r="R3283" s="1">
        <v>43556</v>
      </c>
      <c r="S3283" s="16">
        <f t="shared" si="164"/>
        <v>119</v>
      </c>
    </row>
    <row r="3284" spans="1:19" hidden="1" x14ac:dyDescent="0.2">
      <c r="A3284" t="str">
        <f>INDEX(FamilyPlateData!$A:$A,MATCH($I3284,FamilyPlateData!$H:$H,0))</f>
        <v>F09M11</v>
      </c>
      <c r="B3284" t="str">
        <f>INDEX(FamilyPlateData!$C:$C,MATCH($I3284,FamilyPlateData!$H:$H,0))</f>
        <v>09</v>
      </c>
      <c r="C3284" t="str">
        <f>INDEX(FamilyPlateData!$D:$D,MATCH($I3284,FamilyPlateData!$H:$H,0))</f>
        <v>11</v>
      </c>
      <c r="D3284">
        <f>INDEX(FamilyPlateData!$B:$B,MATCH($I3284,FamilyPlateData!$H:$H,0))</f>
        <v>3</v>
      </c>
      <c r="E3284">
        <v>2</v>
      </c>
      <c r="F3284" s="19">
        <v>30</v>
      </c>
      <c r="G3284" t="s">
        <v>2</v>
      </c>
      <c r="H3284" s="5">
        <v>5</v>
      </c>
      <c r="I3284" t="s">
        <v>605</v>
      </c>
      <c r="J3284" s="15" t="str">
        <f t="shared" si="162"/>
        <v>2-30B-5</v>
      </c>
      <c r="K3284">
        <f>INDEX(FamilyPlateData!I:I,MATCH(I3284,FamilyPlateData!H:H,0))</f>
        <v>2</v>
      </c>
      <c r="L3284" t="str">
        <f>INDEX(FamilyPlateData!J:J,MATCH(I3284,FamilyPlateData!H:H,0))</f>
        <v>B1</v>
      </c>
      <c r="M3284">
        <v>1</v>
      </c>
      <c r="N3284" s="7">
        <v>1</v>
      </c>
      <c r="O3284">
        <f>IF(_xlfn.IFNA(INDEX(ShrinkageData!H:H,MATCH(J3284,ShrinkageData!H:H,0)), 0) = 0, 0, 1)</f>
        <v>0</v>
      </c>
      <c r="P3284">
        <v>0</v>
      </c>
      <c r="Q3284">
        <f t="shared" si="163"/>
        <v>1</v>
      </c>
      <c r="R3284" s="2">
        <v>43546</v>
      </c>
      <c r="S3284" s="16">
        <f t="shared" si="164"/>
        <v>109</v>
      </c>
    </row>
    <row r="3285" spans="1:19" hidden="1" x14ac:dyDescent="0.2">
      <c r="A3285" t="str">
        <f>INDEX(FamilyPlateData!$A:$A,MATCH($I3285,FamilyPlateData!$H:$H,0))</f>
        <v>F09M11</v>
      </c>
      <c r="B3285" t="str">
        <f>INDEX(FamilyPlateData!$C:$C,MATCH($I3285,FamilyPlateData!$H:$H,0))</f>
        <v>09</v>
      </c>
      <c r="C3285" t="str">
        <f>INDEX(FamilyPlateData!$D:$D,MATCH($I3285,FamilyPlateData!$H:$H,0))</f>
        <v>11</v>
      </c>
      <c r="D3285">
        <f>INDEX(FamilyPlateData!$B:$B,MATCH($I3285,FamilyPlateData!$H:$H,0))</f>
        <v>3</v>
      </c>
      <c r="E3285">
        <v>2</v>
      </c>
      <c r="F3285" s="19">
        <v>30</v>
      </c>
      <c r="G3285" t="s">
        <v>2</v>
      </c>
      <c r="H3285" s="5">
        <v>6</v>
      </c>
      <c r="I3285" t="s">
        <v>605</v>
      </c>
      <c r="J3285" s="15" t="str">
        <f t="shared" si="162"/>
        <v>2-30B-6</v>
      </c>
      <c r="K3285">
        <f>INDEX(FamilyPlateData!I:I,MATCH(I3285,FamilyPlateData!H:H,0))</f>
        <v>2</v>
      </c>
      <c r="L3285" t="str">
        <f>INDEX(FamilyPlateData!J:J,MATCH(I3285,FamilyPlateData!H:H,0))</f>
        <v>B1</v>
      </c>
      <c r="M3285">
        <v>1</v>
      </c>
      <c r="N3285">
        <v>1</v>
      </c>
      <c r="O3285">
        <f>IF(_xlfn.IFNA(INDEX(ShrinkageData!H:H,MATCH(J3285,ShrinkageData!H:H,0)), 0) = 0, 0, 1)</f>
        <v>0</v>
      </c>
      <c r="P3285">
        <v>0</v>
      </c>
      <c r="Q3285">
        <f t="shared" si="163"/>
        <v>1</v>
      </c>
      <c r="R3285" s="1">
        <v>43550</v>
      </c>
      <c r="S3285" s="16">
        <f t="shared" si="164"/>
        <v>113</v>
      </c>
    </row>
    <row r="3286" spans="1:19" hidden="1" x14ac:dyDescent="0.2">
      <c r="A3286" t="str">
        <f>INDEX(FamilyPlateData!$A:$A,MATCH($I3286,FamilyPlateData!$H:$H,0))</f>
        <v>F12M14</v>
      </c>
      <c r="B3286" t="str">
        <f>INDEX(FamilyPlateData!$C:$C,MATCH($I3286,FamilyPlateData!$H:$H,0))</f>
        <v>12</v>
      </c>
      <c r="C3286" t="str">
        <f>INDEX(FamilyPlateData!$D:$D,MATCH($I3286,FamilyPlateData!$H:$H,0))</f>
        <v>14</v>
      </c>
      <c r="D3286">
        <f>INDEX(FamilyPlateData!$B:$B,MATCH($I3286,FamilyPlateData!$H:$H,0))</f>
        <v>4</v>
      </c>
      <c r="E3286">
        <v>2</v>
      </c>
      <c r="F3286" s="19">
        <v>30</v>
      </c>
      <c r="G3286" t="s">
        <v>3</v>
      </c>
      <c r="H3286" s="5">
        <v>1</v>
      </c>
      <c r="I3286" t="s">
        <v>606</v>
      </c>
      <c r="J3286" s="15" t="str">
        <f t="shared" si="162"/>
        <v>2-30C-1</v>
      </c>
      <c r="K3286">
        <f>INDEX(FamilyPlateData!I:I,MATCH(I3286,FamilyPlateData!H:H,0))</f>
        <v>2</v>
      </c>
      <c r="L3286" t="str">
        <f>INDEX(FamilyPlateData!J:J,MATCH(I3286,FamilyPlateData!H:H,0))</f>
        <v>B1</v>
      </c>
      <c r="M3286">
        <v>0</v>
      </c>
      <c r="N3286">
        <v>0</v>
      </c>
      <c r="O3286">
        <f>IF(_xlfn.IFNA(INDEX(ShrinkageData!H:H,MATCH(J3286,ShrinkageData!H:H,0)), 0) = 0, 0, 1)</f>
        <v>0</v>
      </c>
      <c r="P3286">
        <v>0</v>
      </c>
      <c r="Q3286">
        <f t="shared" si="163"/>
        <v>0</v>
      </c>
      <c r="R3286" s="1" t="s">
        <v>921</v>
      </c>
      <c r="S3286" s="16">
        <f t="shared" si="164"/>
        <v>0</v>
      </c>
    </row>
    <row r="3287" spans="1:19" hidden="1" x14ac:dyDescent="0.2">
      <c r="A3287" t="str">
        <f>INDEX(FamilyPlateData!$A:$A,MATCH($I3287,FamilyPlateData!$H:$H,0))</f>
        <v>F12M14</v>
      </c>
      <c r="B3287" t="str">
        <f>INDEX(FamilyPlateData!$C:$C,MATCH($I3287,FamilyPlateData!$H:$H,0))</f>
        <v>12</v>
      </c>
      <c r="C3287" t="str">
        <f>INDEX(FamilyPlateData!$D:$D,MATCH($I3287,FamilyPlateData!$H:$H,0))</f>
        <v>14</v>
      </c>
      <c r="D3287">
        <f>INDEX(FamilyPlateData!$B:$B,MATCH($I3287,FamilyPlateData!$H:$H,0))</f>
        <v>4</v>
      </c>
      <c r="E3287">
        <v>2</v>
      </c>
      <c r="F3287" s="19">
        <v>30</v>
      </c>
      <c r="G3287" t="s">
        <v>3</v>
      </c>
      <c r="H3287" s="5">
        <v>2</v>
      </c>
      <c r="I3287" t="s">
        <v>606</v>
      </c>
      <c r="J3287" s="15" t="str">
        <f t="shared" si="162"/>
        <v>2-30C-2</v>
      </c>
      <c r="K3287">
        <f>INDEX(FamilyPlateData!I:I,MATCH(I3287,FamilyPlateData!H:H,0))</f>
        <v>2</v>
      </c>
      <c r="L3287" t="str">
        <f>INDEX(FamilyPlateData!J:J,MATCH(I3287,FamilyPlateData!H:H,0))</f>
        <v>B1</v>
      </c>
      <c r="M3287">
        <v>1</v>
      </c>
      <c r="N3287">
        <v>1</v>
      </c>
      <c r="O3287">
        <f>IF(_xlfn.IFNA(INDEX(ShrinkageData!H:H,MATCH(J3287,ShrinkageData!H:H,0)), 0) = 0, 0, 1)</f>
        <v>0</v>
      </c>
      <c r="P3287">
        <v>0</v>
      </c>
      <c r="Q3287">
        <f t="shared" si="163"/>
        <v>1</v>
      </c>
      <c r="R3287" s="1">
        <v>43548</v>
      </c>
      <c r="S3287" s="16">
        <f t="shared" si="164"/>
        <v>111</v>
      </c>
    </row>
    <row r="3288" spans="1:19" hidden="1" x14ac:dyDescent="0.2">
      <c r="A3288" t="str">
        <f>INDEX(FamilyPlateData!$A:$A,MATCH($I3288,FamilyPlateData!$H:$H,0))</f>
        <v>F12M14</v>
      </c>
      <c r="B3288" t="str">
        <f>INDEX(FamilyPlateData!$C:$C,MATCH($I3288,FamilyPlateData!$H:$H,0))</f>
        <v>12</v>
      </c>
      <c r="C3288" t="str">
        <f>INDEX(FamilyPlateData!$D:$D,MATCH($I3288,FamilyPlateData!$H:$H,0))</f>
        <v>14</v>
      </c>
      <c r="D3288">
        <f>INDEX(FamilyPlateData!$B:$B,MATCH($I3288,FamilyPlateData!$H:$H,0))</f>
        <v>4</v>
      </c>
      <c r="E3288">
        <v>2</v>
      </c>
      <c r="F3288" s="19">
        <v>30</v>
      </c>
      <c r="G3288" t="s">
        <v>3</v>
      </c>
      <c r="H3288" s="5">
        <v>3</v>
      </c>
      <c r="I3288" t="s">
        <v>606</v>
      </c>
      <c r="J3288" s="15" t="str">
        <f t="shared" si="162"/>
        <v>2-30C-3</v>
      </c>
      <c r="K3288">
        <f>INDEX(FamilyPlateData!I:I,MATCH(I3288,FamilyPlateData!H:H,0))</f>
        <v>2</v>
      </c>
      <c r="L3288" t="str">
        <f>INDEX(FamilyPlateData!J:J,MATCH(I3288,FamilyPlateData!H:H,0))</f>
        <v>B1</v>
      </c>
      <c r="M3288">
        <v>1</v>
      </c>
      <c r="N3288">
        <v>1</v>
      </c>
      <c r="O3288">
        <f>IF(_xlfn.IFNA(INDEX(ShrinkageData!H:H,MATCH(J3288,ShrinkageData!H:H,0)), 0) = 0, 0, 1)</f>
        <v>1</v>
      </c>
      <c r="P3288">
        <v>0</v>
      </c>
      <c r="Q3288">
        <f t="shared" si="163"/>
        <v>0</v>
      </c>
      <c r="R3288" s="1">
        <v>43542</v>
      </c>
      <c r="S3288" s="16">
        <f t="shared" si="164"/>
        <v>105</v>
      </c>
    </row>
    <row r="3289" spans="1:19" hidden="1" x14ac:dyDescent="0.2">
      <c r="A3289" t="str">
        <f>INDEX(FamilyPlateData!$A:$A,MATCH($I3289,FamilyPlateData!$H:$H,0))</f>
        <v>F12M14</v>
      </c>
      <c r="B3289" t="str">
        <f>INDEX(FamilyPlateData!$C:$C,MATCH($I3289,FamilyPlateData!$H:$H,0))</f>
        <v>12</v>
      </c>
      <c r="C3289" t="str">
        <f>INDEX(FamilyPlateData!$D:$D,MATCH($I3289,FamilyPlateData!$H:$H,0))</f>
        <v>14</v>
      </c>
      <c r="D3289">
        <f>INDEX(FamilyPlateData!$B:$B,MATCH($I3289,FamilyPlateData!$H:$H,0))</f>
        <v>4</v>
      </c>
      <c r="E3289">
        <v>2</v>
      </c>
      <c r="F3289" s="19">
        <v>30</v>
      </c>
      <c r="G3289" t="s">
        <v>3</v>
      </c>
      <c r="H3289" s="5">
        <v>4</v>
      </c>
      <c r="I3289" t="s">
        <v>606</v>
      </c>
      <c r="J3289" s="15" t="str">
        <f t="shared" si="162"/>
        <v>2-30C-4</v>
      </c>
      <c r="K3289">
        <f>INDEX(FamilyPlateData!I:I,MATCH(I3289,FamilyPlateData!H:H,0))</f>
        <v>2</v>
      </c>
      <c r="L3289" t="str">
        <f>INDEX(FamilyPlateData!J:J,MATCH(I3289,FamilyPlateData!H:H,0))</f>
        <v>B1</v>
      </c>
      <c r="M3289">
        <v>1</v>
      </c>
      <c r="N3289">
        <v>1</v>
      </c>
      <c r="O3289">
        <f>IF(_xlfn.IFNA(INDEX(ShrinkageData!H:H,MATCH(J3289,ShrinkageData!H:H,0)), 0) = 0, 0, 1)</f>
        <v>0</v>
      </c>
      <c r="P3289">
        <v>0</v>
      </c>
      <c r="Q3289">
        <f t="shared" si="163"/>
        <v>1</v>
      </c>
      <c r="R3289" s="1">
        <v>43548</v>
      </c>
      <c r="S3289" s="16">
        <f t="shared" si="164"/>
        <v>111</v>
      </c>
    </row>
    <row r="3290" spans="1:19" hidden="1" x14ac:dyDescent="0.2">
      <c r="A3290" t="str">
        <f>INDEX(FamilyPlateData!$A:$A,MATCH($I3290,FamilyPlateData!$H:$H,0))</f>
        <v>F12M14</v>
      </c>
      <c r="B3290" t="str">
        <f>INDEX(FamilyPlateData!$C:$C,MATCH($I3290,FamilyPlateData!$H:$H,0))</f>
        <v>12</v>
      </c>
      <c r="C3290" t="str">
        <f>INDEX(FamilyPlateData!$D:$D,MATCH($I3290,FamilyPlateData!$H:$H,0))</f>
        <v>14</v>
      </c>
      <c r="D3290">
        <f>INDEX(FamilyPlateData!$B:$B,MATCH($I3290,FamilyPlateData!$H:$H,0))</f>
        <v>4</v>
      </c>
      <c r="E3290">
        <v>2</v>
      </c>
      <c r="F3290" s="19">
        <v>30</v>
      </c>
      <c r="G3290" t="s">
        <v>3</v>
      </c>
      <c r="H3290" s="5">
        <v>5</v>
      </c>
      <c r="I3290" t="s">
        <v>606</v>
      </c>
      <c r="J3290" s="15" t="str">
        <f t="shared" si="162"/>
        <v>2-30C-5</v>
      </c>
      <c r="K3290">
        <f>INDEX(FamilyPlateData!I:I,MATCH(I3290,FamilyPlateData!H:H,0))</f>
        <v>2</v>
      </c>
      <c r="L3290" t="str">
        <f>INDEX(FamilyPlateData!J:J,MATCH(I3290,FamilyPlateData!H:H,0))</f>
        <v>B1</v>
      </c>
      <c r="M3290">
        <v>1</v>
      </c>
      <c r="N3290">
        <v>1</v>
      </c>
      <c r="O3290">
        <f>IF(_xlfn.IFNA(INDEX(ShrinkageData!H:H,MATCH(J3290,ShrinkageData!H:H,0)), 0) = 0, 0, 1)</f>
        <v>0</v>
      </c>
      <c r="P3290">
        <v>0</v>
      </c>
      <c r="Q3290">
        <f t="shared" si="163"/>
        <v>1</v>
      </c>
      <c r="R3290" s="1">
        <v>43548</v>
      </c>
      <c r="S3290" s="16">
        <f t="shared" si="164"/>
        <v>111</v>
      </c>
    </row>
    <row r="3291" spans="1:19" hidden="1" x14ac:dyDescent="0.2">
      <c r="A3291" t="str">
        <f>INDEX(FamilyPlateData!$A:$A,MATCH($I3291,FamilyPlateData!$H:$H,0))</f>
        <v>F12M14</v>
      </c>
      <c r="B3291" t="str">
        <f>INDEX(FamilyPlateData!$C:$C,MATCH($I3291,FamilyPlateData!$H:$H,0))</f>
        <v>12</v>
      </c>
      <c r="C3291" t="str">
        <f>INDEX(FamilyPlateData!$D:$D,MATCH($I3291,FamilyPlateData!$H:$H,0))</f>
        <v>14</v>
      </c>
      <c r="D3291">
        <f>INDEX(FamilyPlateData!$B:$B,MATCH($I3291,FamilyPlateData!$H:$H,0))</f>
        <v>4</v>
      </c>
      <c r="E3291">
        <v>2</v>
      </c>
      <c r="F3291" s="19">
        <v>30</v>
      </c>
      <c r="G3291" t="s">
        <v>3</v>
      </c>
      <c r="H3291" s="5">
        <v>6</v>
      </c>
      <c r="I3291" t="s">
        <v>606</v>
      </c>
      <c r="J3291" s="15" t="str">
        <f t="shared" si="162"/>
        <v>2-30C-6</v>
      </c>
      <c r="K3291">
        <f>INDEX(FamilyPlateData!I:I,MATCH(I3291,FamilyPlateData!H:H,0))</f>
        <v>2</v>
      </c>
      <c r="L3291" t="str">
        <f>INDEX(FamilyPlateData!J:J,MATCH(I3291,FamilyPlateData!H:H,0))</f>
        <v>B1</v>
      </c>
      <c r="M3291">
        <v>1</v>
      </c>
      <c r="N3291">
        <v>1</v>
      </c>
      <c r="O3291">
        <f>IF(_xlfn.IFNA(INDEX(ShrinkageData!H:H,MATCH(J3291,ShrinkageData!H:H,0)), 0) = 0, 0, 1)</f>
        <v>1</v>
      </c>
      <c r="P3291">
        <v>0</v>
      </c>
      <c r="Q3291">
        <f t="shared" si="163"/>
        <v>0</v>
      </c>
      <c r="R3291" s="1">
        <v>43542</v>
      </c>
      <c r="S3291" s="16">
        <f t="shared" si="164"/>
        <v>105</v>
      </c>
    </row>
    <row r="3292" spans="1:19" hidden="1" x14ac:dyDescent="0.2">
      <c r="A3292" t="str">
        <f>INDEX(FamilyPlateData!$A:$A,MATCH($I3292,FamilyPlateData!$H:$H,0))</f>
        <v>F12M14</v>
      </c>
      <c r="B3292" t="str">
        <f>INDEX(FamilyPlateData!$C:$C,MATCH($I3292,FamilyPlateData!$H:$H,0))</f>
        <v>12</v>
      </c>
      <c r="C3292" t="str">
        <f>INDEX(FamilyPlateData!$D:$D,MATCH($I3292,FamilyPlateData!$H:$H,0))</f>
        <v>14</v>
      </c>
      <c r="D3292">
        <f>INDEX(FamilyPlateData!$B:$B,MATCH($I3292,FamilyPlateData!$H:$H,0))</f>
        <v>4</v>
      </c>
      <c r="E3292">
        <v>2</v>
      </c>
      <c r="F3292" s="19">
        <v>30</v>
      </c>
      <c r="G3292" t="s">
        <v>4</v>
      </c>
      <c r="H3292" s="5">
        <v>1</v>
      </c>
      <c r="I3292" t="s">
        <v>607</v>
      </c>
      <c r="J3292" s="15" t="str">
        <f t="shared" si="162"/>
        <v>2-30D-1</v>
      </c>
      <c r="K3292">
        <f>INDEX(FamilyPlateData!I:I,MATCH(I3292,FamilyPlateData!H:H,0))</f>
        <v>2</v>
      </c>
      <c r="L3292" t="str">
        <f>INDEX(FamilyPlateData!J:J,MATCH(I3292,FamilyPlateData!H:H,0))</f>
        <v>B1</v>
      </c>
      <c r="M3292">
        <v>0</v>
      </c>
      <c r="N3292">
        <v>0</v>
      </c>
      <c r="O3292">
        <f>IF(_xlfn.IFNA(INDEX(ShrinkageData!H:H,MATCH(J3292,ShrinkageData!H:H,0)), 0) = 0, 0, 1)</f>
        <v>0</v>
      </c>
      <c r="P3292">
        <v>0</v>
      </c>
      <c r="Q3292">
        <f t="shared" si="163"/>
        <v>0</v>
      </c>
      <c r="R3292" s="1" t="s">
        <v>921</v>
      </c>
      <c r="S3292" s="16">
        <f t="shared" si="164"/>
        <v>0</v>
      </c>
    </row>
    <row r="3293" spans="1:19" hidden="1" x14ac:dyDescent="0.2">
      <c r="A3293" t="str">
        <f>INDEX(FamilyPlateData!$A:$A,MATCH($I3293,FamilyPlateData!$H:$H,0))</f>
        <v>F12M14</v>
      </c>
      <c r="B3293" t="str">
        <f>INDEX(FamilyPlateData!$C:$C,MATCH($I3293,FamilyPlateData!$H:$H,0))</f>
        <v>12</v>
      </c>
      <c r="C3293" t="str">
        <f>INDEX(FamilyPlateData!$D:$D,MATCH($I3293,FamilyPlateData!$H:$H,0))</f>
        <v>14</v>
      </c>
      <c r="D3293">
        <f>INDEX(FamilyPlateData!$B:$B,MATCH($I3293,FamilyPlateData!$H:$H,0))</f>
        <v>4</v>
      </c>
      <c r="E3293">
        <v>2</v>
      </c>
      <c r="F3293" s="19">
        <v>30</v>
      </c>
      <c r="G3293" t="s">
        <v>4</v>
      </c>
      <c r="H3293" s="5">
        <v>2</v>
      </c>
      <c r="I3293" t="s">
        <v>607</v>
      </c>
      <c r="J3293" s="15" t="str">
        <f t="shared" si="162"/>
        <v>2-30D-2</v>
      </c>
      <c r="K3293">
        <f>INDEX(FamilyPlateData!I:I,MATCH(I3293,FamilyPlateData!H:H,0))</f>
        <v>2</v>
      </c>
      <c r="L3293" t="str">
        <f>INDEX(FamilyPlateData!J:J,MATCH(I3293,FamilyPlateData!H:H,0))</f>
        <v>B1</v>
      </c>
      <c r="M3293">
        <v>1</v>
      </c>
      <c r="N3293" s="7">
        <v>1</v>
      </c>
      <c r="O3293">
        <f>IF(_xlfn.IFNA(INDEX(ShrinkageData!H:H,MATCH(J3293,ShrinkageData!H:H,0)), 0) = 0, 0, 1)</f>
        <v>1</v>
      </c>
      <c r="P3293">
        <v>0</v>
      </c>
      <c r="Q3293">
        <f t="shared" si="163"/>
        <v>0</v>
      </c>
      <c r="R3293" s="2">
        <v>43544</v>
      </c>
      <c r="S3293" s="16">
        <f t="shared" si="164"/>
        <v>107</v>
      </c>
    </row>
    <row r="3294" spans="1:19" hidden="1" x14ac:dyDescent="0.2">
      <c r="A3294" t="str">
        <f>INDEX(FamilyPlateData!$A:$A,MATCH($I3294,FamilyPlateData!$H:$H,0))</f>
        <v>F12M14</v>
      </c>
      <c r="B3294" t="str">
        <f>INDEX(FamilyPlateData!$C:$C,MATCH($I3294,FamilyPlateData!$H:$H,0))</f>
        <v>12</v>
      </c>
      <c r="C3294" t="str">
        <f>INDEX(FamilyPlateData!$D:$D,MATCH($I3294,FamilyPlateData!$H:$H,0))</f>
        <v>14</v>
      </c>
      <c r="D3294">
        <f>INDEX(FamilyPlateData!$B:$B,MATCH($I3294,FamilyPlateData!$H:$H,0))</f>
        <v>4</v>
      </c>
      <c r="E3294">
        <v>2</v>
      </c>
      <c r="F3294" s="19">
        <v>30</v>
      </c>
      <c r="G3294" t="s">
        <v>4</v>
      </c>
      <c r="H3294" s="5">
        <v>3</v>
      </c>
      <c r="I3294" t="s">
        <v>607</v>
      </c>
      <c r="J3294" s="15" t="str">
        <f t="shared" si="162"/>
        <v>2-30D-3</v>
      </c>
      <c r="K3294">
        <f>INDEX(FamilyPlateData!I:I,MATCH(I3294,FamilyPlateData!H:H,0))</f>
        <v>2</v>
      </c>
      <c r="L3294" t="str">
        <f>INDEX(FamilyPlateData!J:J,MATCH(I3294,FamilyPlateData!H:H,0))</f>
        <v>B1</v>
      </c>
      <c r="M3294">
        <v>1</v>
      </c>
      <c r="N3294">
        <v>1</v>
      </c>
      <c r="O3294">
        <f>IF(_xlfn.IFNA(INDEX(ShrinkageData!H:H,MATCH(J3294,ShrinkageData!H:H,0)), 0) = 0, 0, 1)</f>
        <v>0</v>
      </c>
      <c r="P3294">
        <v>0</v>
      </c>
      <c r="Q3294">
        <f t="shared" si="163"/>
        <v>1</v>
      </c>
      <c r="R3294" s="1">
        <v>43548</v>
      </c>
      <c r="S3294" s="16">
        <f t="shared" si="164"/>
        <v>111</v>
      </c>
    </row>
    <row r="3295" spans="1:19" hidden="1" x14ac:dyDescent="0.2">
      <c r="A3295" t="str">
        <f>INDEX(FamilyPlateData!$A:$A,MATCH($I3295,FamilyPlateData!$H:$H,0))</f>
        <v>F12M14</v>
      </c>
      <c r="B3295" t="str">
        <f>INDEX(FamilyPlateData!$C:$C,MATCH($I3295,FamilyPlateData!$H:$H,0))</f>
        <v>12</v>
      </c>
      <c r="C3295" t="str">
        <f>INDEX(FamilyPlateData!$D:$D,MATCH($I3295,FamilyPlateData!$H:$H,0))</f>
        <v>14</v>
      </c>
      <c r="D3295">
        <f>INDEX(FamilyPlateData!$B:$B,MATCH($I3295,FamilyPlateData!$H:$H,0))</f>
        <v>4</v>
      </c>
      <c r="E3295">
        <v>2</v>
      </c>
      <c r="F3295" s="19">
        <v>30</v>
      </c>
      <c r="G3295" t="s">
        <v>4</v>
      </c>
      <c r="H3295" s="5">
        <v>4</v>
      </c>
      <c r="I3295" t="s">
        <v>607</v>
      </c>
      <c r="J3295" s="15" t="str">
        <f t="shared" si="162"/>
        <v>2-30D-4</v>
      </c>
      <c r="K3295">
        <f>INDEX(FamilyPlateData!I:I,MATCH(I3295,FamilyPlateData!H:H,0))</f>
        <v>2</v>
      </c>
      <c r="L3295" t="str">
        <f>INDEX(FamilyPlateData!J:J,MATCH(I3295,FamilyPlateData!H:H,0))</f>
        <v>B1</v>
      </c>
      <c r="M3295">
        <v>1</v>
      </c>
      <c r="N3295">
        <v>1</v>
      </c>
      <c r="O3295">
        <f>IF(_xlfn.IFNA(INDEX(ShrinkageData!H:H,MATCH(J3295,ShrinkageData!H:H,0)), 0) = 0, 0, 1)</f>
        <v>0</v>
      </c>
      <c r="P3295">
        <v>0</v>
      </c>
      <c r="Q3295">
        <f t="shared" si="163"/>
        <v>1</v>
      </c>
      <c r="R3295" s="1">
        <v>43548</v>
      </c>
      <c r="S3295" s="16">
        <f t="shared" si="164"/>
        <v>111</v>
      </c>
    </row>
    <row r="3296" spans="1:19" hidden="1" x14ac:dyDescent="0.2">
      <c r="A3296" t="str">
        <f>INDEX(FamilyPlateData!$A:$A,MATCH($I3296,FamilyPlateData!$H:$H,0))</f>
        <v>F12M14</v>
      </c>
      <c r="B3296" t="str">
        <f>INDEX(FamilyPlateData!$C:$C,MATCH($I3296,FamilyPlateData!$H:$H,0))</f>
        <v>12</v>
      </c>
      <c r="C3296" t="str">
        <f>INDEX(FamilyPlateData!$D:$D,MATCH($I3296,FamilyPlateData!$H:$H,0))</f>
        <v>14</v>
      </c>
      <c r="D3296">
        <f>INDEX(FamilyPlateData!$B:$B,MATCH($I3296,FamilyPlateData!$H:$H,0))</f>
        <v>4</v>
      </c>
      <c r="E3296">
        <v>2</v>
      </c>
      <c r="F3296" s="19">
        <v>30</v>
      </c>
      <c r="G3296" t="s">
        <v>4</v>
      </c>
      <c r="H3296" s="5">
        <v>5</v>
      </c>
      <c r="I3296" t="s">
        <v>607</v>
      </c>
      <c r="J3296" s="15" t="str">
        <f t="shared" si="162"/>
        <v>2-30D-5</v>
      </c>
      <c r="K3296">
        <f>INDEX(FamilyPlateData!I:I,MATCH(I3296,FamilyPlateData!H:H,0))</f>
        <v>2</v>
      </c>
      <c r="L3296" t="str">
        <f>INDEX(FamilyPlateData!J:J,MATCH(I3296,FamilyPlateData!H:H,0))</f>
        <v>B1</v>
      </c>
      <c r="M3296">
        <v>1</v>
      </c>
      <c r="N3296">
        <v>1</v>
      </c>
      <c r="O3296">
        <f>IF(_xlfn.IFNA(INDEX(ShrinkageData!H:H,MATCH(J3296,ShrinkageData!H:H,0)), 0) = 0, 0, 1)</f>
        <v>0</v>
      </c>
      <c r="P3296">
        <v>0</v>
      </c>
      <c r="Q3296">
        <f t="shared" si="163"/>
        <v>1</v>
      </c>
      <c r="R3296" s="1">
        <v>43548</v>
      </c>
      <c r="S3296" s="16">
        <f t="shared" si="164"/>
        <v>111</v>
      </c>
    </row>
    <row r="3297" spans="1:19" hidden="1" x14ac:dyDescent="0.2">
      <c r="A3297" t="str">
        <f>INDEX(FamilyPlateData!$A:$A,MATCH($I3297,FamilyPlateData!$H:$H,0))</f>
        <v>F12M14</v>
      </c>
      <c r="B3297" t="str">
        <f>INDEX(FamilyPlateData!$C:$C,MATCH($I3297,FamilyPlateData!$H:$H,0))</f>
        <v>12</v>
      </c>
      <c r="C3297" t="str">
        <f>INDEX(FamilyPlateData!$D:$D,MATCH($I3297,FamilyPlateData!$H:$H,0))</f>
        <v>14</v>
      </c>
      <c r="D3297">
        <f>INDEX(FamilyPlateData!$B:$B,MATCH($I3297,FamilyPlateData!$H:$H,0))</f>
        <v>4</v>
      </c>
      <c r="E3297">
        <v>2</v>
      </c>
      <c r="F3297" s="19">
        <v>30</v>
      </c>
      <c r="G3297" t="s">
        <v>4</v>
      </c>
      <c r="H3297" s="5">
        <v>6</v>
      </c>
      <c r="I3297" t="s">
        <v>607</v>
      </c>
      <c r="J3297" s="15" t="str">
        <f t="shared" si="162"/>
        <v>2-30D-6</v>
      </c>
      <c r="K3297">
        <f>INDEX(FamilyPlateData!I:I,MATCH(I3297,FamilyPlateData!H:H,0))</f>
        <v>2</v>
      </c>
      <c r="L3297" t="str">
        <f>INDEX(FamilyPlateData!J:J,MATCH(I3297,FamilyPlateData!H:H,0))</f>
        <v>B1</v>
      </c>
      <c r="M3297">
        <v>1</v>
      </c>
      <c r="N3297">
        <v>1</v>
      </c>
      <c r="O3297">
        <f>IF(_xlfn.IFNA(INDEX(ShrinkageData!H:H,MATCH(J3297,ShrinkageData!H:H,0)), 0) = 0, 0, 1)</f>
        <v>0</v>
      </c>
      <c r="P3297">
        <v>0</v>
      </c>
      <c r="Q3297">
        <f t="shared" si="163"/>
        <v>1</v>
      </c>
      <c r="R3297" s="1">
        <v>43548</v>
      </c>
      <c r="S3297" s="16">
        <f t="shared" si="164"/>
        <v>111</v>
      </c>
    </row>
    <row r="3298" spans="1:19" hidden="1" x14ac:dyDescent="0.2">
      <c r="A3298" t="str">
        <f>INDEX(FamilyPlateData!$A:$A,MATCH($I3298,FamilyPlateData!$H:$H,0))</f>
        <v>F07M12</v>
      </c>
      <c r="B3298" t="str">
        <f>INDEX(FamilyPlateData!$C:$C,MATCH($I3298,FamilyPlateData!$H:$H,0))</f>
        <v>07</v>
      </c>
      <c r="C3298" t="str">
        <f>INDEX(FamilyPlateData!$D:$D,MATCH($I3298,FamilyPlateData!$H:$H,0))</f>
        <v>12</v>
      </c>
      <c r="D3298">
        <f>INDEX(FamilyPlateData!$B:$B,MATCH($I3298,FamilyPlateData!$H:$H,0))</f>
        <v>3</v>
      </c>
      <c r="E3298">
        <v>2</v>
      </c>
      <c r="F3298" s="19">
        <v>31</v>
      </c>
      <c r="G3298" t="s">
        <v>1</v>
      </c>
      <c r="H3298" s="5">
        <v>1</v>
      </c>
      <c r="I3298" t="s">
        <v>608</v>
      </c>
      <c r="J3298" s="15" t="str">
        <f t="shared" si="162"/>
        <v>2-31A-1</v>
      </c>
      <c r="K3298">
        <f>INDEX(FamilyPlateData!I:I,MATCH(I3298,FamilyPlateData!H:H,0))</f>
        <v>1</v>
      </c>
      <c r="L3298" t="str">
        <f>INDEX(FamilyPlateData!J:J,MATCH(I3298,FamilyPlateData!H:H,0))</f>
        <v>B3</v>
      </c>
      <c r="M3298">
        <v>1</v>
      </c>
      <c r="N3298">
        <v>1</v>
      </c>
      <c r="O3298">
        <f>IF(_xlfn.IFNA(INDEX(ShrinkageData!H:H,MATCH(J3298,ShrinkageData!H:H,0)), 0) = 0, 0, 1)</f>
        <v>0</v>
      </c>
      <c r="P3298">
        <v>0</v>
      </c>
      <c r="Q3298">
        <f t="shared" si="163"/>
        <v>1</v>
      </c>
      <c r="R3298" s="1">
        <v>43556</v>
      </c>
      <c r="S3298" s="16">
        <f t="shared" si="164"/>
        <v>119</v>
      </c>
    </row>
    <row r="3299" spans="1:19" hidden="1" x14ac:dyDescent="0.2">
      <c r="A3299" t="str">
        <f>INDEX(FamilyPlateData!$A:$A,MATCH($I3299,FamilyPlateData!$H:$H,0))</f>
        <v>F07M12</v>
      </c>
      <c r="B3299" t="str">
        <f>INDEX(FamilyPlateData!$C:$C,MATCH($I3299,FamilyPlateData!$H:$H,0))</f>
        <v>07</v>
      </c>
      <c r="C3299" t="str">
        <f>INDEX(FamilyPlateData!$D:$D,MATCH($I3299,FamilyPlateData!$H:$H,0))</f>
        <v>12</v>
      </c>
      <c r="D3299">
        <f>INDEX(FamilyPlateData!$B:$B,MATCH($I3299,FamilyPlateData!$H:$H,0))</f>
        <v>3</v>
      </c>
      <c r="E3299">
        <v>2</v>
      </c>
      <c r="F3299" s="19">
        <v>31</v>
      </c>
      <c r="G3299" t="s">
        <v>1</v>
      </c>
      <c r="H3299" s="5">
        <v>2</v>
      </c>
      <c r="I3299" t="s">
        <v>608</v>
      </c>
      <c r="J3299" s="15" t="str">
        <f t="shared" si="162"/>
        <v>2-31A-2</v>
      </c>
      <c r="K3299">
        <f>INDEX(FamilyPlateData!I:I,MATCH(I3299,FamilyPlateData!H:H,0))</f>
        <v>1</v>
      </c>
      <c r="L3299" t="str">
        <f>INDEX(FamilyPlateData!J:J,MATCH(I3299,FamilyPlateData!H:H,0))</f>
        <v>B3</v>
      </c>
      <c r="M3299">
        <v>1</v>
      </c>
      <c r="N3299">
        <v>1</v>
      </c>
      <c r="O3299">
        <f>IF(_xlfn.IFNA(INDEX(ShrinkageData!H:H,MATCH(J3299,ShrinkageData!H:H,0)), 0) = 0, 0, 1)</f>
        <v>1</v>
      </c>
      <c r="P3299">
        <v>0</v>
      </c>
      <c r="Q3299">
        <f t="shared" si="163"/>
        <v>0</v>
      </c>
      <c r="R3299" s="1">
        <v>43529</v>
      </c>
      <c r="S3299" s="16">
        <f t="shared" si="164"/>
        <v>92</v>
      </c>
    </row>
    <row r="3300" spans="1:19" hidden="1" x14ac:dyDescent="0.2">
      <c r="A3300" t="str">
        <f>INDEX(FamilyPlateData!$A:$A,MATCH($I3300,FamilyPlateData!$H:$H,0))</f>
        <v>F07M12</v>
      </c>
      <c r="B3300" t="str">
        <f>INDEX(FamilyPlateData!$C:$C,MATCH($I3300,FamilyPlateData!$H:$H,0))</f>
        <v>07</v>
      </c>
      <c r="C3300" t="str">
        <f>INDEX(FamilyPlateData!$D:$D,MATCH($I3300,FamilyPlateData!$H:$H,0))</f>
        <v>12</v>
      </c>
      <c r="D3300">
        <f>INDEX(FamilyPlateData!$B:$B,MATCH($I3300,FamilyPlateData!$H:$H,0))</f>
        <v>3</v>
      </c>
      <c r="E3300">
        <v>2</v>
      </c>
      <c r="F3300" s="19">
        <v>31</v>
      </c>
      <c r="G3300" t="s">
        <v>1</v>
      </c>
      <c r="H3300" s="5">
        <v>3</v>
      </c>
      <c r="I3300" t="s">
        <v>608</v>
      </c>
      <c r="J3300" s="15" t="str">
        <f t="shared" si="162"/>
        <v>2-31A-3</v>
      </c>
      <c r="K3300">
        <f>INDEX(FamilyPlateData!I:I,MATCH(I3300,FamilyPlateData!H:H,0))</f>
        <v>1</v>
      </c>
      <c r="L3300" t="str">
        <f>INDEX(FamilyPlateData!J:J,MATCH(I3300,FamilyPlateData!H:H,0))</f>
        <v>B3</v>
      </c>
      <c r="M3300">
        <v>1</v>
      </c>
      <c r="N3300">
        <v>1</v>
      </c>
      <c r="O3300">
        <f>IF(_xlfn.IFNA(INDEX(ShrinkageData!H:H,MATCH(J3300,ShrinkageData!H:H,0)), 0) = 0, 0, 1)</f>
        <v>1</v>
      </c>
      <c r="P3300">
        <v>0</v>
      </c>
      <c r="Q3300">
        <f t="shared" si="163"/>
        <v>0</v>
      </c>
      <c r="R3300" s="1">
        <v>43529</v>
      </c>
      <c r="S3300" s="16">
        <f t="shared" si="164"/>
        <v>92</v>
      </c>
    </row>
    <row r="3301" spans="1:19" hidden="1" x14ac:dyDescent="0.2">
      <c r="A3301" t="str">
        <f>INDEX(FamilyPlateData!$A:$A,MATCH($I3301,FamilyPlateData!$H:$H,0))</f>
        <v>F07M12</v>
      </c>
      <c r="B3301" t="str">
        <f>INDEX(FamilyPlateData!$C:$C,MATCH($I3301,FamilyPlateData!$H:$H,0))</f>
        <v>07</v>
      </c>
      <c r="C3301" t="str">
        <f>INDEX(FamilyPlateData!$D:$D,MATCH($I3301,FamilyPlateData!$H:$H,0))</f>
        <v>12</v>
      </c>
      <c r="D3301">
        <f>INDEX(FamilyPlateData!$B:$B,MATCH($I3301,FamilyPlateData!$H:$H,0))</f>
        <v>3</v>
      </c>
      <c r="E3301">
        <v>2</v>
      </c>
      <c r="F3301" s="19">
        <v>31</v>
      </c>
      <c r="G3301" t="s">
        <v>1</v>
      </c>
      <c r="H3301" s="5">
        <v>4</v>
      </c>
      <c r="I3301" t="s">
        <v>608</v>
      </c>
      <c r="J3301" s="15" t="str">
        <f t="shared" si="162"/>
        <v>2-31A-4</v>
      </c>
      <c r="K3301">
        <f>INDEX(FamilyPlateData!I:I,MATCH(I3301,FamilyPlateData!H:H,0))</f>
        <v>1</v>
      </c>
      <c r="L3301" t="str">
        <f>INDEX(FamilyPlateData!J:J,MATCH(I3301,FamilyPlateData!H:H,0))</f>
        <v>B3</v>
      </c>
      <c r="M3301">
        <v>1</v>
      </c>
      <c r="N3301">
        <v>1</v>
      </c>
      <c r="O3301">
        <f>IF(_xlfn.IFNA(INDEX(ShrinkageData!H:H,MATCH(J3301,ShrinkageData!H:H,0)), 0) = 0, 0, 1)</f>
        <v>0</v>
      </c>
      <c r="P3301">
        <v>0</v>
      </c>
      <c r="Q3301">
        <f t="shared" si="163"/>
        <v>1</v>
      </c>
      <c r="R3301" s="1">
        <v>43558</v>
      </c>
      <c r="S3301" s="16">
        <f t="shared" si="164"/>
        <v>121</v>
      </c>
    </row>
    <row r="3302" spans="1:19" hidden="1" x14ac:dyDescent="0.2">
      <c r="A3302" t="str">
        <f>INDEX(FamilyPlateData!$A:$A,MATCH($I3302,FamilyPlateData!$H:$H,0))</f>
        <v>F07M12</v>
      </c>
      <c r="B3302" t="str">
        <f>INDEX(FamilyPlateData!$C:$C,MATCH($I3302,FamilyPlateData!$H:$H,0))</f>
        <v>07</v>
      </c>
      <c r="C3302" t="str">
        <f>INDEX(FamilyPlateData!$D:$D,MATCH($I3302,FamilyPlateData!$H:$H,0))</f>
        <v>12</v>
      </c>
      <c r="D3302">
        <f>INDEX(FamilyPlateData!$B:$B,MATCH($I3302,FamilyPlateData!$H:$H,0))</f>
        <v>3</v>
      </c>
      <c r="E3302">
        <v>2</v>
      </c>
      <c r="F3302" s="19">
        <v>31</v>
      </c>
      <c r="G3302" t="s">
        <v>1</v>
      </c>
      <c r="H3302" s="5">
        <v>5</v>
      </c>
      <c r="I3302" t="s">
        <v>608</v>
      </c>
      <c r="J3302" s="15" t="str">
        <f t="shared" si="162"/>
        <v>2-31A-5</v>
      </c>
      <c r="K3302">
        <f>INDEX(FamilyPlateData!I:I,MATCH(I3302,FamilyPlateData!H:H,0))</f>
        <v>1</v>
      </c>
      <c r="L3302" t="str">
        <f>INDEX(FamilyPlateData!J:J,MATCH(I3302,FamilyPlateData!H:H,0))</f>
        <v>B3</v>
      </c>
      <c r="M3302">
        <v>1</v>
      </c>
      <c r="N3302">
        <v>1</v>
      </c>
      <c r="O3302">
        <f>IF(_xlfn.IFNA(INDEX(ShrinkageData!H:H,MATCH(J3302,ShrinkageData!H:H,0)), 0) = 0, 0, 1)</f>
        <v>1</v>
      </c>
      <c r="P3302">
        <v>0</v>
      </c>
      <c r="Q3302">
        <f t="shared" si="163"/>
        <v>0</v>
      </c>
      <c r="R3302" s="1">
        <v>43529</v>
      </c>
      <c r="S3302" s="16">
        <f t="shared" si="164"/>
        <v>92</v>
      </c>
    </row>
    <row r="3303" spans="1:19" hidden="1" x14ac:dyDescent="0.2">
      <c r="A3303" t="str">
        <f>INDEX(FamilyPlateData!$A:$A,MATCH($I3303,FamilyPlateData!$H:$H,0))</f>
        <v>F07M12</v>
      </c>
      <c r="B3303" t="str">
        <f>INDEX(FamilyPlateData!$C:$C,MATCH($I3303,FamilyPlateData!$H:$H,0))</f>
        <v>07</v>
      </c>
      <c r="C3303" t="str">
        <f>INDEX(FamilyPlateData!$D:$D,MATCH($I3303,FamilyPlateData!$H:$H,0))</f>
        <v>12</v>
      </c>
      <c r="D3303">
        <f>INDEX(FamilyPlateData!$B:$B,MATCH($I3303,FamilyPlateData!$H:$H,0))</f>
        <v>3</v>
      </c>
      <c r="E3303">
        <v>2</v>
      </c>
      <c r="F3303" s="19">
        <v>31</v>
      </c>
      <c r="G3303" t="s">
        <v>1</v>
      </c>
      <c r="H3303" s="5">
        <v>6</v>
      </c>
      <c r="I3303" t="s">
        <v>608</v>
      </c>
      <c r="J3303" s="15" t="str">
        <f t="shared" si="162"/>
        <v>2-31A-6</v>
      </c>
      <c r="K3303">
        <f>INDEX(FamilyPlateData!I:I,MATCH(I3303,FamilyPlateData!H:H,0))</f>
        <v>1</v>
      </c>
      <c r="L3303" t="str">
        <f>INDEX(FamilyPlateData!J:J,MATCH(I3303,FamilyPlateData!H:H,0))</f>
        <v>B3</v>
      </c>
      <c r="M3303">
        <v>1</v>
      </c>
      <c r="N3303">
        <v>1</v>
      </c>
      <c r="O3303">
        <f>IF(_xlfn.IFNA(INDEX(ShrinkageData!H:H,MATCH(J3303,ShrinkageData!H:H,0)), 0) = 0, 0, 1)</f>
        <v>1</v>
      </c>
      <c r="P3303">
        <v>0</v>
      </c>
      <c r="Q3303">
        <f t="shared" si="163"/>
        <v>0</v>
      </c>
      <c r="R3303" s="1">
        <v>43529</v>
      </c>
      <c r="S3303" s="16">
        <f t="shared" si="164"/>
        <v>92</v>
      </c>
    </row>
    <row r="3304" spans="1:19" hidden="1" x14ac:dyDescent="0.2">
      <c r="A3304" t="str">
        <f>INDEX(FamilyPlateData!$A:$A,MATCH($I3304,FamilyPlateData!$H:$H,0))</f>
        <v>F07M12</v>
      </c>
      <c r="B3304" t="str">
        <f>INDEX(FamilyPlateData!$C:$C,MATCH($I3304,FamilyPlateData!$H:$H,0))</f>
        <v>07</v>
      </c>
      <c r="C3304" t="str">
        <f>INDEX(FamilyPlateData!$D:$D,MATCH($I3304,FamilyPlateData!$H:$H,0))</f>
        <v>12</v>
      </c>
      <c r="D3304">
        <f>INDEX(FamilyPlateData!$B:$B,MATCH($I3304,FamilyPlateData!$H:$H,0))</f>
        <v>3</v>
      </c>
      <c r="E3304">
        <v>2</v>
      </c>
      <c r="F3304" s="19">
        <v>31</v>
      </c>
      <c r="G3304" t="s">
        <v>2</v>
      </c>
      <c r="H3304" s="5">
        <v>1</v>
      </c>
      <c r="I3304" t="s">
        <v>609</v>
      </c>
      <c r="J3304" s="15" t="str">
        <f t="shared" si="162"/>
        <v>2-31B-1</v>
      </c>
      <c r="K3304">
        <f>INDEX(FamilyPlateData!I:I,MATCH(I3304,FamilyPlateData!H:H,0))</f>
        <v>1</v>
      </c>
      <c r="L3304" t="str">
        <f>INDEX(FamilyPlateData!J:J,MATCH(I3304,FamilyPlateData!H:H,0))</f>
        <v>B3</v>
      </c>
      <c r="M3304">
        <v>0</v>
      </c>
      <c r="N3304">
        <v>0</v>
      </c>
      <c r="O3304">
        <f>IF(_xlfn.IFNA(INDEX(ShrinkageData!H:H,MATCH(J3304,ShrinkageData!H:H,0)), 0) = 0, 0, 1)</f>
        <v>0</v>
      </c>
      <c r="P3304">
        <v>0</v>
      </c>
      <c r="Q3304">
        <f t="shared" si="163"/>
        <v>0</v>
      </c>
      <c r="R3304" s="1" t="s">
        <v>921</v>
      </c>
      <c r="S3304" s="16">
        <f t="shared" si="164"/>
        <v>0</v>
      </c>
    </row>
    <row r="3305" spans="1:19" hidden="1" x14ac:dyDescent="0.2">
      <c r="A3305" t="str">
        <f>INDEX(FamilyPlateData!$A:$A,MATCH($I3305,FamilyPlateData!$H:$H,0))</f>
        <v>F07M12</v>
      </c>
      <c r="B3305" t="str">
        <f>INDEX(FamilyPlateData!$C:$C,MATCH($I3305,FamilyPlateData!$H:$H,0))</f>
        <v>07</v>
      </c>
      <c r="C3305" t="str">
        <f>INDEX(FamilyPlateData!$D:$D,MATCH($I3305,FamilyPlateData!$H:$H,0))</f>
        <v>12</v>
      </c>
      <c r="D3305">
        <f>INDEX(FamilyPlateData!$B:$B,MATCH($I3305,FamilyPlateData!$H:$H,0))</f>
        <v>3</v>
      </c>
      <c r="E3305">
        <v>2</v>
      </c>
      <c r="F3305" s="19">
        <v>31</v>
      </c>
      <c r="G3305" t="s">
        <v>2</v>
      </c>
      <c r="H3305" s="5">
        <v>2</v>
      </c>
      <c r="I3305" t="s">
        <v>609</v>
      </c>
      <c r="J3305" s="15" t="str">
        <f t="shared" si="162"/>
        <v>2-31B-2</v>
      </c>
      <c r="K3305">
        <f>INDEX(FamilyPlateData!I:I,MATCH(I3305,FamilyPlateData!H:H,0))</f>
        <v>1</v>
      </c>
      <c r="L3305" t="str">
        <f>INDEX(FamilyPlateData!J:J,MATCH(I3305,FamilyPlateData!H:H,0))</f>
        <v>B3</v>
      </c>
      <c r="M3305">
        <v>1</v>
      </c>
      <c r="N3305">
        <v>1</v>
      </c>
      <c r="O3305">
        <f>IF(_xlfn.IFNA(INDEX(ShrinkageData!H:H,MATCH(J3305,ShrinkageData!H:H,0)), 0) = 0, 0, 1)</f>
        <v>0</v>
      </c>
      <c r="P3305">
        <v>0</v>
      </c>
      <c r="Q3305">
        <f t="shared" si="163"/>
        <v>1</v>
      </c>
      <c r="R3305" s="1">
        <v>43556</v>
      </c>
      <c r="S3305" s="16">
        <f t="shared" si="164"/>
        <v>119</v>
      </c>
    </row>
    <row r="3306" spans="1:19" hidden="1" x14ac:dyDescent="0.2">
      <c r="A3306" t="str">
        <f>INDEX(FamilyPlateData!$A:$A,MATCH($I3306,FamilyPlateData!$H:$H,0))</f>
        <v>F07M12</v>
      </c>
      <c r="B3306" t="str">
        <f>INDEX(FamilyPlateData!$C:$C,MATCH($I3306,FamilyPlateData!$H:$H,0))</f>
        <v>07</v>
      </c>
      <c r="C3306" t="str">
        <f>INDEX(FamilyPlateData!$D:$D,MATCH($I3306,FamilyPlateData!$H:$H,0))</f>
        <v>12</v>
      </c>
      <c r="D3306">
        <f>INDEX(FamilyPlateData!$B:$B,MATCH($I3306,FamilyPlateData!$H:$H,0))</f>
        <v>3</v>
      </c>
      <c r="E3306">
        <v>2</v>
      </c>
      <c r="F3306" s="19">
        <v>31</v>
      </c>
      <c r="G3306" t="s">
        <v>2</v>
      </c>
      <c r="H3306" s="5">
        <v>3</v>
      </c>
      <c r="I3306" t="s">
        <v>609</v>
      </c>
      <c r="J3306" s="15" t="str">
        <f t="shared" si="162"/>
        <v>2-31B-3</v>
      </c>
      <c r="K3306">
        <f>INDEX(FamilyPlateData!I:I,MATCH(I3306,FamilyPlateData!H:H,0))</f>
        <v>1</v>
      </c>
      <c r="L3306" t="str">
        <f>INDEX(FamilyPlateData!J:J,MATCH(I3306,FamilyPlateData!H:H,0))</f>
        <v>B3</v>
      </c>
      <c r="M3306">
        <v>1</v>
      </c>
      <c r="N3306">
        <v>1</v>
      </c>
      <c r="O3306">
        <f>IF(_xlfn.IFNA(INDEX(ShrinkageData!H:H,MATCH(J3306,ShrinkageData!H:H,0)), 0) = 0, 0, 1)</f>
        <v>1</v>
      </c>
      <c r="P3306">
        <v>0</v>
      </c>
      <c r="Q3306">
        <f t="shared" si="163"/>
        <v>0</v>
      </c>
      <c r="R3306" s="1">
        <v>43529</v>
      </c>
      <c r="S3306" s="16">
        <f t="shared" si="164"/>
        <v>92</v>
      </c>
    </row>
    <row r="3307" spans="1:19" hidden="1" x14ac:dyDescent="0.2">
      <c r="A3307" t="str">
        <f>INDEX(FamilyPlateData!$A:$A,MATCH($I3307,FamilyPlateData!$H:$H,0))</f>
        <v>F07M12</v>
      </c>
      <c r="B3307" t="str">
        <f>INDEX(FamilyPlateData!$C:$C,MATCH($I3307,FamilyPlateData!$H:$H,0))</f>
        <v>07</v>
      </c>
      <c r="C3307" t="str">
        <f>INDEX(FamilyPlateData!$D:$D,MATCH($I3307,FamilyPlateData!$H:$H,0))</f>
        <v>12</v>
      </c>
      <c r="D3307">
        <f>INDEX(FamilyPlateData!$B:$B,MATCH($I3307,FamilyPlateData!$H:$H,0))</f>
        <v>3</v>
      </c>
      <c r="E3307">
        <v>2</v>
      </c>
      <c r="F3307" s="19">
        <v>31</v>
      </c>
      <c r="G3307" t="s">
        <v>2</v>
      </c>
      <c r="H3307" s="5">
        <v>4</v>
      </c>
      <c r="I3307" t="s">
        <v>609</v>
      </c>
      <c r="J3307" s="15" t="str">
        <f t="shared" si="162"/>
        <v>2-31B-4</v>
      </c>
      <c r="K3307">
        <f>INDEX(FamilyPlateData!I:I,MATCH(I3307,FamilyPlateData!H:H,0))</f>
        <v>1</v>
      </c>
      <c r="L3307" t="str">
        <f>INDEX(FamilyPlateData!J:J,MATCH(I3307,FamilyPlateData!H:H,0))</f>
        <v>B3</v>
      </c>
      <c r="M3307">
        <v>1</v>
      </c>
      <c r="N3307">
        <v>1</v>
      </c>
      <c r="O3307">
        <f>IF(_xlfn.IFNA(INDEX(ShrinkageData!H:H,MATCH(J3307,ShrinkageData!H:H,0)), 0) = 0, 0, 1)</f>
        <v>1</v>
      </c>
      <c r="P3307">
        <v>0</v>
      </c>
      <c r="Q3307">
        <f t="shared" si="163"/>
        <v>0</v>
      </c>
      <c r="R3307" s="1">
        <v>43529</v>
      </c>
      <c r="S3307" s="16">
        <f t="shared" si="164"/>
        <v>92</v>
      </c>
    </row>
    <row r="3308" spans="1:19" hidden="1" x14ac:dyDescent="0.2">
      <c r="A3308" t="str">
        <f>INDEX(FamilyPlateData!$A:$A,MATCH($I3308,FamilyPlateData!$H:$H,0))</f>
        <v>F07M12</v>
      </c>
      <c r="B3308" t="str">
        <f>INDEX(FamilyPlateData!$C:$C,MATCH($I3308,FamilyPlateData!$H:$H,0))</f>
        <v>07</v>
      </c>
      <c r="C3308" t="str">
        <f>INDEX(FamilyPlateData!$D:$D,MATCH($I3308,FamilyPlateData!$H:$H,0))</f>
        <v>12</v>
      </c>
      <c r="D3308">
        <f>INDEX(FamilyPlateData!$B:$B,MATCH($I3308,FamilyPlateData!$H:$H,0))</f>
        <v>3</v>
      </c>
      <c r="E3308">
        <v>2</v>
      </c>
      <c r="F3308" s="19">
        <v>31</v>
      </c>
      <c r="G3308" t="s">
        <v>2</v>
      </c>
      <c r="H3308" s="5">
        <v>5</v>
      </c>
      <c r="I3308" t="s">
        <v>609</v>
      </c>
      <c r="J3308" s="15" t="str">
        <f t="shared" si="162"/>
        <v>2-31B-5</v>
      </c>
      <c r="K3308">
        <f>INDEX(FamilyPlateData!I:I,MATCH(I3308,FamilyPlateData!H:H,0))</f>
        <v>1</v>
      </c>
      <c r="L3308" t="str">
        <f>INDEX(FamilyPlateData!J:J,MATCH(I3308,FamilyPlateData!H:H,0))</f>
        <v>B3</v>
      </c>
      <c r="M3308">
        <v>1</v>
      </c>
      <c r="N3308">
        <v>1</v>
      </c>
      <c r="O3308">
        <f>IF(_xlfn.IFNA(INDEX(ShrinkageData!H:H,MATCH(J3308,ShrinkageData!H:H,0)), 0) = 0, 0, 1)</f>
        <v>0</v>
      </c>
      <c r="P3308">
        <v>0</v>
      </c>
      <c r="Q3308">
        <f t="shared" si="163"/>
        <v>1</v>
      </c>
      <c r="R3308" s="1">
        <v>43550</v>
      </c>
      <c r="S3308" s="16">
        <f t="shared" si="164"/>
        <v>113</v>
      </c>
    </row>
    <row r="3309" spans="1:19" hidden="1" x14ac:dyDescent="0.2">
      <c r="A3309" t="str">
        <f>INDEX(FamilyPlateData!$A:$A,MATCH($I3309,FamilyPlateData!$H:$H,0))</f>
        <v>F07M12</v>
      </c>
      <c r="B3309" t="str">
        <f>INDEX(FamilyPlateData!$C:$C,MATCH($I3309,FamilyPlateData!$H:$H,0))</f>
        <v>07</v>
      </c>
      <c r="C3309" t="str">
        <f>INDEX(FamilyPlateData!$D:$D,MATCH($I3309,FamilyPlateData!$H:$H,0))</f>
        <v>12</v>
      </c>
      <c r="D3309">
        <f>INDEX(FamilyPlateData!$B:$B,MATCH($I3309,FamilyPlateData!$H:$H,0))</f>
        <v>3</v>
      </c>
      <c r="E3309">
        <v>2</v>
      </c>
      <c r="F3309" s="19">
        <v>31</v>
      </c>
      <c r="G3309" t="s">
        <v>2</v>
      </c>
      <c r="H3309" s="5">
        <v>6</v>
      </c>
      <c r="I3309" t="s">
        <v>609</v>
      </c>
      <c r="J3309" s="15" t="str">
        <f t="shared" si="162"/>
        <v>2-31B-6</v>
      </c>
      <c r="K3309">
        <f>INDEX(FamilyPlateData!I:I,MATCH(I3309,FamilyPlateData!H:H,0))</f>
        <v>1</v>
      </c>
      <c r="L3309" t="str">
        <f>INDEX(FamilyPlateData!J:J,MATCH(I3309,FamilyPlateData!H:H,0))</f>
        <v>B3</v>
      </c>
      <c r="M3309">
        <v>1</v>
      </c>
      <c r="N3309">
        <v>1</v>
      </c>
      <c r="O3309">
        <f>IF(_xlfn.IFNA(INDEX(ShrinkageData!H:H,MATCH(J3309,ShrinkageData!H:H,0)), 0) = 0, 0, 1)</f>
        <v>0</v>
      </c>
      <c r="P3309">
        <v>0</v>
      </c>
      <c r="Q3309">
        <f t="shared" si="163"/>
        <v>1</v>
      </c>
      <c r="R3309" s="1">
        <v>43529</v>
      </c>
      <c r="S3309" s="16">
        <f t="shared" si="164"/>
        <v>92</v>
      </c>
    </row>
    <row r="3310" spans="1:19" hidden="1" x14ac:dyDescent="0.2">
      <c r="A3310" t="str">
        <f>INDEX(FamilyPlateData!$A:$A,MATCH($I3310,FamilyPlateData!$H:$H,0))</f>
        <v>F01M04</v>
      </c>
      <c r="B3310" t="str">
        <f>INDEX(FamilyPlateData!$C:$C,MATCH($I3310,FamilyPlateData!$H:$H,0))</f>
        <v>01</v>
      </c>
      <c r="C3310" t="str">
        <f>INDEX(FamilyPlateData!$D:$D,MATCH($I3310,FamilyPlateData!$H:$H,0))</f>
        <v>04</v>
      </c>
      <c r="D3310">
        <f>INDEX(FamilyPlateData!$B:$B,MATCH($I3310,FamilyPlateData!$H:$H,0))</f>
        <v>1</v>
      </c>
      <c r="E3310">
        <v>2</v>
      </c>
      <c r="F3310" s="19">
        <v>31</v>
      </c>
      <c r="G3310" t="s">
        <v>3</v>
      </c>
      <c r="H3310" s="5">
        <v>1</v>
      </c>
      <c r="I3310" t="s">
        <v>610</v>
      </c>
      <c r="J3310" s="15" t="str">
        <f t="shared" si="162"/>
        <v>2-31C-1</v>
      </c>
      <c r="K3310">
        <f>INDEX(FamilyPlateData!I:I,MATCH(I3310,FamilyPlateData!H:H,0))</f>
        <v>1</v>
      </c>
      <c r="L3310" t="str">
        <f>INDEX(FamilyPlateData!J:J,MATCH(I3310,FamilyPlateData!H:H,0))</f>
        <v>B1</v>
      </c>
      <c r="M3310">
        <v>0</v>
      </c>
      <c r="N3310">
        <v>0</v>
      </c>
      <c r="O3310">
        <f>IF(_xlfn.IFNA(INDEX(ShrinkageData!H:H,MATCH(J3310,ShrinkageData!H:H,0)), 0) = 0, 0, 1)</f>
        <v>0</v>
      </c>
      <c r="P3310">
        <v>0</v>
      </c>
      <c r="Q3310">
        <f t="shared" si="163"/>
        <v>0</v>
      </c>
      <c r="R3310" s="1" t="s">
        <v>921</v>
      </c>
      <c r="S3310" s="16">
        <f t="shared" si="164"/>
        <v>0</v>
      </c>
    </row>
    <row r="3311" spans="1:19" hidden="1" x14ac:dyDescent="0.2">
      <c r="A3311" t="str">
        <f>INDEX(FamilyPlateData!$A:$A,MATCH($I3311,FamilyPlateData!$H:$H,0))</f>
        <v>F01M04</v>
      </c>
      <c r="B3311" t="str">
        <f>INDEX(FamilyPlateData!$C:$C,MATCH($I3311,FamilyPlateData!$H:$H,0))</f>
        <v>01</v>
      </c>
      <c r="C3311" t="str">
        <f>INDEX(FamilyPlateData!$D:$D,MATCH($I3311,FamilyPlateData!$H:$H,0))</f>
        <v>04</v>
      </c>
      <c r="D3311">
        <f>INDEX(FamilyPlateData!$B:$B,MATCH($I3311,FamilyPlateData!$H:$H,0))</f>
        <v>1</v>
      </c>
      <c r="E3311">
        <v>2</v>
      </c>
      <c r="F3311" s="19">
        <v>31</v>
      </c>
      <c r="G3311" t="s">
        <v>3</v>
      </c>
      <c r="H3311" s="5">
        <v>2</v>
      </c>
      <c r="I3311" t="s">
        <v>610</v>
      </c>
      <c r="J3311" s="15" t="str">
        <f t="shared" si="162"/>
        <v>2-31C-2</v>
      </c>
      <c r="K3311">
        <f>INDEX(FamilyPlateData!I:I,MATCH(I3311,FamilyPlateData!H:H,0))</f>
        <v>1</v>
      </c>
      <c r="L3311" t="str">
        <f>INDEX(FamilyPlateData!J:J,MATCH(I3311,FamilyPlateData!H:H,0))</f>
        <v>B1</v>
      </c>
      <c r="M3311">
        <v>0</v>
      </c>
      <c r="N3311">
        <v>0</v>
      </c>
      <c r="O3311">
        <f>IF(_xlfn.IFNA(INDEX(ShrinkageData!H:H,MATCH(J3311,ShrinkageData!H:H,0)), 0) = 0, 0, 1)</f>
        <v>0</v>
      </c>
      <c r="P3311">
        <v>0</v>
      </c>
      <c r="Q3311">
        <f t="shared" si="163"/>
        <v>0</v>
      </c>
      <c r="R3311" s="1" t="s">
        <v>921</v>
      </c>
      <c r="S3311" s="16">
        <f t="shared" si="164"/>
        <v>0</v>
      </c>
    </row>
    <row r="3312" spans="1:19" hidden="1" x14ac:dyDescent="0.2">
      <c r="A3312" t="str">
        <f>INDEX(FamilyPlateData!$A:$A,MATCH($I3312,FamilyPlateData!$H:$H,0))</f>
        <v>F01M04</v>
      </c>
      <c r="B3312" t="str">
        <f>INDEX(FamilyPlateData!$C:$C,MATCH($I3312,FamilyPlateData!$H:$H,0))</f>
        <v>01</v>
      </c>
      <c r="C3312" t="str">
        <f>INDEX(FamilyPlateData!$D:$D,MATCH($I3312,FamilyPlateData!$H:$H,0))</f>
        <v>04</v>
      </c>
      <c r="D3312">
        <f>INDEX(FamilyPlateData!$B:$B,MATCH($I3312,FamilyPlateData!$H:$H,0))</f>
        <v>1</v>
      </c>
      <c r="E3312">
        <v>2</v>
      </c>
      <c r="F3312" s="19">
        <v>31</v>
      </c>
      <c r="G3312" t="s">
        <v>3</v>
      </c>
      <c r="H3312" s="5">
        <v>3</v>
      </c>
      <c r="I3312" t="s">
        <v>610</v>
      </c>
      <c r="J3312" s="15" t="str">
        <f t="shared" si="162"/>
        <v>2-31C-3</v>
      </c>
      <c r="K3312">
        <f>INDEX(FamilyPlateData!I:I,MATCH(I3312,FamilyPlateData!H:H,0))</f>
        <v>1</v>
      </c>
      <c r="L3312" t="str">
        <f>INDEX(FamilyPlateData!J:J,MATCH(I3312,FamilyPlateData!H:H,0))</f>
        <v>B1</v>
      </c>
      <c r="M3312">
        <v>1</v>
      </c>
      <c r="N3312">
        <v>1</v>
      </c>
      <c r="O3312">
        <f>IF(_xlfn.IFNA(INDEX(ShrinkageData!H:H,MATCH(J3312,ShrinkageData!H:H,0)), 0) = 0, 0, 1)</f>
        <v>1</v>
      </c>
      <c r="P3312">
        <v>0</v>
      </c>
      <c r="Q3312">
        <f t="shared" si="163"/>
        <v>0</v>
      </c>
      <c r="R3312" s="1">
        <v>43534</v>
      </c>
      <c r="S3312" s="16">
        <f t="shared" si="164"/>
        <v>97</v>
      </c>
    </row>
    <row r="3313" spans="1:20" hidden="1" x14ac:dyDescent="0.2">
      <c r="A3313" t="str">
        <f>INDEX(FamilyPlateData!$A:$A,MATCH($I3313,FamilyPlateData!$H:$H,0))</f>
        <v>F01M04</v>
      </c>
      <c r="B3313" t="str">
        <f>INDEX(FamilyPlateData!$C:$C,MATCH($I3313,FamilyPlateData!$H:$H,0))</f>
        <v>01</v>
      </c>
      <c r="C3313" t="str">
        <f>INDEX(FamilyPlateData!$D:$D,MATCH($I3313,FamilyPlateData!$H:$H,0))</f>
        <v>04</v>
      </c>
      <c r="D3313">
        <f>INDEX(FamilyPlateData!$B:$B,MATCH($I3313,FamilyPlateData!$H:$H,0))</f>
        <v>1</v>
      </c>
      <c r="E3313">
        <v>2</v>
      </c>
      <c r="F3313" s="19">
        <v>31</v>
      </c>
      <c r="G3313" t="s">
        <v>3</v>
      </c>
      <c r="H3313" s="5">
        <v>4</v>
      </c>
      <c r="I3313" t="s">
        <v>610</v>
      </c>
      <c r="J3313" s="15" t="str">
        <f t="shared" si="162"/>
        <v>2-31C-4</v>
      </c>
      <c r="K3313">
        <f>INDEX(FamilyPlateData!I:I,MATCH(I3313,FamilyPlateData!H:H,0))</f>
        <v>1</v>
      </c>
      <c r="L3313" t="str">
        <f>INDEX(FamilyPlateData!J:J,MATCH(I3313,FamilyPlateData!H:H,0))</f>
        <v>B1</v>
      </c>
      <c r="M3313">
        <v>0</v>
      </c>
      <c r="N3313">
        <v>0</v>
      </c>
      <c r="O3313">
        <f>IF(_xlfn.IFNA(INDEX(ShrinkageData!H:H,MATCH(J3313,ShrinkageData!H:H,0)), 0) = 0, 0, 1)</f>
        <v>0</v>
      </c>
      <c r="P3313">
        <v>0</v>
      </c>
      <c r="Q3313">
        <f t="shared" si="163"/>
        <v>0</v>
      </c>
      <c r="R3313" s="1" t="s">
        <v>921</v>
      </c>
      <c r="S3313" s="16">
        <f t="shared" si="164"/>
        <v>0</v>
      </c>
    </row>
    <row r="3314" spans="1:20" hidden="1" x14ac:dyDescent="0.2">
      <c r="A3314" t="str">
        <f>INDEX(FamilyPlateData!$A:$A,MATCH($I3314,FamilyPlateData!$H:$H,0))</f>
        <v>F01M04</v>
      </c>
      <c r="B3314" t="str">
        <f>INDEX(FamilyPlateData!$C:$C,MATCH($I3314,FamilyPlateData!$H:$H,0))</f>
        <v>01</v>
      </c>
      <c r="C3314" t="str">
        <f>INDEX(FamilyPlateData!$D:$D,MATCH($I3314,FamilyPlateData!$H:$H,0))</f>
        <v>04</v>
      </c>
      <c r="D3314">
        <f>INDEX(FamilyPlateData!$B:$B,MATCH($I3314,FamilyPlateData!$H:$H,0))</f>
        <v>1</v>
      </c>
      <c r="E3314">
        <v>2</v>
      </c>
      <c r="F3314" s="19">
        <v>31</v>
      </c>
      <c r="G3314" t="s">
        <v>3</v>
      </c>
      <c r="H3314" s="5">
        <v>5</v>
      </c>
      <c r="I3314" t="s">
        <v>610</v>
      </c>
      <c r="J3314" s="15" t="str">
        <f t="shared" si="162"/>
        <v>2-31C-5</v>
      </c>
      <c r="K3314">
        <f>INDEX(FamilyPlateData!I:I,MATCH(I3314,FamilyPlateData!H:H,0))</f>
        <v>1</v>
      </c>
      <c r="L3314" t="str">
        <f>INDEX(FamilyPlateData!J:J,MATCH(I3314,FamilyPlateData!H:H,0))</f>
        <v>B1</v>
      </c>
      <c r="M3314">
        <v>0</v>
      </c>
      <c r="N3314">
        <v>0</v>
      </c>
      <c r="O3314">
        <f>IF(_xlfn.IFNA(INDEX(ShrinkageData!H:H,MATCH(J3314,ShrinkageData!H:H,0)), 0) = 0, 0, 1)</f>
        <v>0</v>
      </c>
      <c r="P3314">
        <v>0</v>
      </c>
      <c r="Q3314">
        <f t="shared" si="163"/>
        <v>0</v>
      </c>
      <c r="R3314" s="1" t="s">
        <v>921</v>
      </c>
      <c r="S3314" s="16">
        <f t="shared" si="164"/>
        <v>0</v>
      </c>
    </row>
    <row r="3315" spans="1:20" hidden="1" x14ac:dyDescent="0.2">
      <c r="A3315" t="str">
        <f>INDEX(FamilyPlateData!$A:$A,MATCH($I3315,FamilyPlateData!$H:$H,0))</f>
        <v>F01M04</v>
      </c>
      <c r="B3315" t="str">
        <f>INDEX(FamilyPlateData!$C:$C,MATCH($I3315,FamilyPlateData!$H:$H,0))</f>
        <v>01</v>
      </c>
      <c r="C3315" t="str">
        <f>INDEX(FamilyPlateData!$D:$D,MATCH($I3315,FamilyPlateData!$H:$H,0))</f>
        <v>04</v>
      </c>
      <c r="D3315">
        <f>INDEX(FamilyPlateData!$B:$B,MATCH($I3315,FamilyPlateData!$H:$H,0))</f>
        <v>1</v>
      </c>
      <c r="E3315">
        <v>2</v>
      </c>
      <c r="F3315" s="19">
        <v>31</v>
      </c>
      <c r="G3315" t="s">
        <v>3</v>
      </c>
      <c r="H3315" s="5">
        <v>6</v>
      </c>
      <c r="I3315" t="s">
        <v>610</v>
      </c>
      <c r="J3315" s="15" t="str">
        <f t="shared" si="162"/>
        <v>2-31C-6</v>
      </c>
      <c r="K3315">
        <f>INDEX(FamilyPlateData!I:I,MATCH(I3315,FamilyPlateData!H:H,0))</f>
        <v>1</v>
      </c>
      <c r="L3315" t="str">
        <f>INDEX(FamilyPlateData!J:J,MATCH(I3315,FamilyPlateData!H:H,0))</f>
        <v>B1</v>
      </c>
      <c r="M3315">
        <v>0</v>
      </c>
      <c r="N3315">
        <v>1</v>
      </c>
      <c r="O3315">
        <f>IF(_xlfn.IFNA(INDEX(ShrinkageData!H:H,MATCH(J3315,ShrinkageData!H:H,0)), 0) = 0, 0, 1)</f>
        <v>0</v>
      </c>
      <c r="P3315">
        <v>1</v>
      </c>
      <c r="Q3315">
        <f t="shared" si="163"/>
        <v>0</v>
      </c>
      <c r="R3315" s="1">
        <v>43556</v>
      </c>
      <c r="S3315" s="16">
        <f t="shared" si="164"/>
        <v>119</v>
      </c>
      <c r="T3315" t="s">
        <v>920</v>
      </c>
    </row>
    <row r="3316" spans="1:20" hidden="1" x14ac:dyDescent="0.2">
      <c r="A3316" t="str">
        <f>INDEX(FamilyPlateData!$A:$A,MATCH($I3316,FamilyPlateData!$H:$H,0))</f>
        <v>F01M04</v>
      </c>
      <c r="B3316" t="str">
        <f>INDEX(FamilyPlateData!$C:$C,MATCH($I3316,FamilyPlateData!$H:$H,0))</f>
        <v>01</v>
      </c>
      <c r="C3316" t="str">
        <f>INDEX(FamilyPlateData!$D:$D,MATCH($I3316,FamilyPlateData!$H:$H,0))</f>
        <v>04</v>
      </c>
      <c r="D3316">
        <f>INDEX(FamilyPlateData!$B:$B,MATCH($I3316,FamilyPlateData!$H:$H,0))</f>
        <v>1</v>
      </c>
      <c r="E3316">
        <v>2</v>
      </c>
      <c r="F3316" s="19">
        <v>31</v>
      </c>
      <c r="G3316" t="s">
        <v>4</v>
      </c>
      <c r="H3316" s="5">
        <v>1</v>
      </c>
      <c r="I3316" t="s">
        <v>611</v>
      </c>
      <c r="J3316" s="15" t="str">
        <f t="shared" si="162"/>
        <v>2-31D-1</v>
      </c>
      <c r="K3316">
        <f>INDEX(FamilyPlateData!I:I,MATCH(I3316,FamilyPlateData!H:H,0))</f>
        <v>1</v>
      </c>
      <c r="L3316" t="str">
        <f>INDEX(FamilyPlateData!J:J,MATCH(I3316,FamilyPlateData!H:H,0))</f>
        <v>B1</v>
      </c>
      <c r="M3316">
        <v>0</v>
      </c>
      <c r="N3316">
        <v>0</v>
      </c>
      <c r="O3316">
        <f>IF(_xlfn.IFNA(INDEX(ShrinkageData!H:H,MATCH(J3316,ShrinkageData!H:H,0)), 0) = 0, 0, 1)</f>
        <v>0</v>
      </c>
      <c r="P3316">
        <v>0</v>
      </c>
      <c r="Q3316">
        <f t="shared" si="163"/>
        <v>0</v>
      </c>
      <c r="R3316" s="1" t="s">
        <v>921</v>
      </c>
      <c r="S3316" s="16">
        <f t="shared" si="164"/>
        <v>0</v>
      </c>
    </row>
    <row r="3317" spans="1:20" hidden="1" x14ac:dyDescent="0.2">
      <c r="A3317" t="str">
        <f>INDEX(FamilyPlateData!$A:$A,MATCH($I3317,FamilyPlateData!$H:$H,0))</f>
        <v>F01M04</v>
      </c>
      <c r="B3317" t="str">
        <f>INDEX(FamilyPlateData!$C:$C,MATCH($I3317,FamilyPlateData!$H:$H,0))</f>
        <v>01</v>
      </c>
      <c r="C3317" t="str">
        <f>INDEX(FamilyPlateData!$D:$D,MATCH($I3317,FamilyPlateData!$H:$H,0))</f>
        <v>04</v>
      </c>
      <c r="D3317">
        <f>INDEX(FamilyPlateData!$B:$B,MATCH($I3317,FamilyPlateData!$H:$H,0))</f>
        <v>1</v>
      </c>
      <c r="E3317">
        <v>2</v>
      </c>
      <c r="F3317" s="19">
        <v>31</v>
      </c>
      <c r="G3317" t="s">
        <v>4</v>
      </c>
      <c r="H3317" s="5">
        <v>2</v>
      </c>
      <c r="I3317" t="s">
        <v>611</v>
      </c>
      <c r="J3317" s="15" t="str">
        <f t="shared" si="162"/>
        <v>2-31D-2</v>
      </c>
      <c r="K3317">
        <f>INDEX(FamilyPlateData!I:I,MATCH(I3317,FamilyPlateData!H:H,0))</f>
        <v>1</v>
      </c>
      <c r="L3317" t="str">
        <f>INDEX(FamilyPlateData!J:J,MATCH(I3317,FamilyPlateData!H:H,0))</f>
        <v>B1</v>
      </c>
      <c r="M3317">
        <v>0</v>
      </c>
      <c r="N3317">
        <v>0</v>
      </c>
      <c r="O3317">
        <f>IF(_xlfn.IFNA(INDEX(ShrinkageData!H:H,MATCH(J3317,ShrinkageData!H:H,0)), 0) = 0, 0, 1)</f>
        <v>0</v>
      </c>
      <c r="P3317">
        <v>0</v>
      </c>
      <c r="Q3317">
        <f t="shared" si="163"/>
        <v>0</v>
      </c>
      <c r="R3317" s="1" t="s">
        <v>921</v>
      </c>
      <c r="S3317" s="16">
        <f t="shared" si="164"/>
        <v>0</v>
      </c>
    </row>
    <row r="3318" spans="1:20" hidden="1" x14ac:dyDescent="0.2">
      <c r="A3318" t="str">
        <f>INDEX(FamilyPlateData!$A:$A,MATCH($I3318,FamilyPlateData!$H:$H,0))</f>
        <v>F01M04</v>
      </c>
      <c r="B3318" t="str">
        <f>INDEX(FamilyPlateData!$C:$C,MATCH($I3318,FamilyPlateData!$H:$H,0))</f>
        <v>01</v>
      </c>
      <c r="C3318" t="str">
        <f>INDEX(FamilyPlateData!$D:$D,MATCH($I3318,FamilyPlateData!$H:$H,0))</f>
        <v>04</v>
      </c>
      <c r="D3318">
        <f>INDEX(FamilyPlateData!$B:$B,MATCH($I3318,FamilyPlateData!$H:$H,0))</f>
        <v>1</v>
      </c>
      <c r="E3318">
        <v>2</v>
      </c>
      <c r="F3318" s="19">
        <v>31</v>
      </c>
      <c r="G3318" t="s">
        <v>4</v>
      </c>
      <c r="H3318" s="5">
        <v>3</v>
      </c>
      <c r="I3318" t="s">
        <v>611</v>
      </c>
      <c r="J3318" s="15" t="str">
        <f t="shared" si="162"/>
        <v>2-31D-3</v>
      </c>
      <c r="K3318">
        <f>INDEX(FamilyPlateData!I:I,MATCH(I3318,FamilyPlateData!H:H,0))</f>
        <v>1</v>
      </c>
      <c r="L3318" t="str">
        <f>INDEX(FamilyPlateData!J:J,MATCH(I3318,FamilyPlateData!H:H,0))</f>
        <v>B1</v>
      </c>
      <c r="M3318">
        <v>1</v>
      </c>
      <c r="N3318">
        <v>1</v>
      </c>
      <c r="O3318">
        <f>IF(_xlfn.IFNA(INDEX(ShrinkageData!H:H,MATCH(J3318,ShrinkageData!H:H,0)), 0) = 0, 0, 1)</f>
        <v>1</v>
      </c>
      <c r="P3318">
        <v>0</v>
      </c>
      <c r="Q3318">
        <f t="shared" si="163"/>
        <v>0</v>
      </c>
      <c r="R3318" s="1">
        <v>43534</v>
      </c>
      <c r="S3318" s="16">
        <f t="shared" si="164"/>
        <v>97</v>
      </c>
    </row>
    <row r="3319" spans="1:20" hidden="1" x14ac:dyDescent="0.2">
      <c r="A3319" t="str">
        <f>INDEX(FamilyPlateData!$A:$A,MATCH($I3319,FamilyPlateData!$H:$H,0))</f>
        <v>F01M04</v>
      </c>
      <c r="B3319" t="str">
        <f>INDEX(FamilyPlateData!$C:$C,MATCH($I3319,FamilyPlateData!$H:$H,0))</f>
        <v>01</v>
      </c>
      <c r="C3319" t="str">
        <f>INDEX(FamilyPlateData!$D:$D,MATCH($I3319,FamilyPlateData!$H:$H,0))</f>
        <v>04</v>
      </c>
      <c r="D3319">
        <f>INDEX(FamilyPlateData!$B:$B,MATCH($I3319,FamilyPlateData!$H:$H,0))</f>
        <v>1</v>
      </c>
      <c r="E3319">
        <v>2</v>
      </c>
      <c r="F3319" s="19">
        <v>31</v>
      </c>
      <c r="G3319" t="s">
        <v>4</v>
      </c>
      <c r="H3319" s="5">
        <v>4</v>
      </c>
      <c r="I3319" t="s">
        <v>611</v>
      </c>
      <c r="J3319" s="15" t="str">
        <f t="shared" si="162"/>
        <v>2-31D-4</v>
      </c>
      <c r="K3319">
        <f>INDEX(FamilyPlateData!I:I,MATCH(I3319,FamilyPlateData!H:H,0))</f>
        <v>1</v>
      </c>
      <c r="L3319" t="str">
        <f>INDEX(FamilyPlateData!J:J,MATCH(I3319,FamilyPlateData!H:H,0))</f>
        <v>B1</v>
      </c>
      <c r="M3319">
        <v>1</v>
      </c>
      <c r="N3319" s="7">
        <v>1</v>
      </c>
      <c r="O3319">
        <f>IF(_xlfn.IFNA(INDEX(ShrinkageData!H:H,MATCH(J3319,ShrinkageData!H:H,0)), 0) = 0, 0, 1)</f>
        <v>0</v>
      </c>
      <c r="P3319">
        <v>0</v>
      </c>
      <c r="Q3319">
        <f t="shared" si="163"/>
        <v>1</v>
      </c>
      <c r="R3319" s="2">
        <v>43544</v>
      </c>
      <c r="S3319" s="16">
        <f t="shared" si="164"/>
        <v>107</v>
      </c>
    </row>
    <row r="3320" spans="1:20" hidden="1" x14ac:dyDescent="0.2">
      <c r="A3320" t="str">
        <f>INDEX(FamilyPlateData!$A:$A,MATCH($I3320,FamilyPlateData!$H:$H,0))</f>
        <v>F01M04</v>
      </c>
      <c r="B3320" t="str">
        <f>INDEX(FamilyPlateData!$C:$C,MATCH($I3320,FamilyPlateData!$H:$H,0))</f>
        <v>01</v>
      </c>
      <c r="C3320" t="str">
        <f>INDEX(FamilyPlateData!$D:$D,MATCH($I3320,FamilyPlateData!$H:$H,0))</f>
        <v>04</v>
      </c>
      <c r="D3320">
        <f>INDEX(FamilyPlateData!$B:$B,MATCH($I3320,FamilyPlateData!$H:$H,0))</f>
        <v>1</v>
      </c>
      <c r="E3320">
        <v>2</v>
      </c>
      <c r="F3320" s="19">
        <v>31</v>
      </c>
      <c r="G3320" t="s">
        <v>4</v>
      </c>
      <c r="H3320" s="5">
        <v>5</v>
      </c>
      <c r="I3320" t="s">
        <v>611</v>
      </c>
      <c r="J3320" s="15" t="str">
        <f t="shared" si="162"/>
        <v>2-31D-5</v>
      </c>
      <c r="K3320">
        <f>INDEX(FamilyPlateData!I:I,MATCH(I3320,FamilyPlateData!H:H,0))</f>
        <v>1</v>
      </c>
      <c r="L3320" t="str">
        <f>INDEX(FamilyPlateData!J:J,MATCH(I3320,FamilyPlateData!H:H,0))</f>
        <v>B1</v>
      </c>
      <c r="M3320">
        <v>0</v>
      </c>
      <c r="N3320">
        <v>0</v>
      </c>
      <c r="O3320">
        <f>IF(_xlfn.IFNA(INDEX(ShrinkageData!H:H,MATCH(J3320,ShrinkageData!H:H,0)), 0) = 0, 0, 1)</f>
        <v>0</v>
      </c>
      <c r="P3320">
        <v>0</v>
      </c>
      <c r="Q3320">
        <f t="shared" si="163"/>
        <v>0</v>
      </c>
      <c r="R3320" s="1" t="s">
        <v>921</v>
      </c>
      <c r="S3320" s="16">
        <f t="shared" si="164"/>
        <v>0</v>
      </c>
    </row>
    <row r="3321" spans="1:20" hidden="1" x14ac:dyDescent="0.2">
      <c r="A3321" t="str">
        <f>INDEX(FamilyPlateData!$A:$A,MATCH($I3321,FamilyPlateData!$H:$H,0))</f>
        <v>F01M04</v>
      </c>
      <c r="B3321" t="str">
        <f>INDEX(FamilyPlateData!$C:$C,MATCH($I3321,FamilyPlateData!$H:$H,0))</f>
        <v>01</v>
      </c>
      <c r="C3321" t="str">
        <f>INDEX(FamilyPlateData!$D:$D,MATCH($I3321,FamilyPlateData!$H:$H,0))</f>
        <v>04</v>
      </c>
      <c r="D3321">
        <f>INDEX(FamilyPlateData!$B:$B,MATCH($I3321,FamilyPlateData!$H:$H,0))</f>
        <v>1</v>
      </c>
      <c r="E3321">
        <v>2</v>
      </c>
      <c r="F3321" s="19">
        <v>31</v>
      </c>
      <c r="G3321" t="s">
        <v>4</v>
      </c>
      <c r="H3321" s="5">
        <v>6</v>
      </c>
      <c r="I3321" t="s">
        <v>611</v>
      </c>
      <c r="J3321" s="15" t="str">
        <f t="shared" si="162"/>
        <v>2-31D-6</v>
      </c>
      <c r="K3321">
        <f>INDEX(FamilyPlateData!I:I,MATCH(I3321,FamilyPlateData!H:H,0))</f>
        <v>1</v>
      </c>
      <c r="L3321" t="str">
        <f>INDEX(FamilyPlateData!J:J,MATCH(I3321,FamilyPlateData!H:H,0))</f>
        <v>B1</v>
      </c>
      <c r="M3321">
        <v>0</v>
      </c>
      <c r="N3321">
        <v>0</v>
      </c>
      <c r="O3321">
        <f>IF(_xlfn.IFNA(INDEX(ShrinkageData!H:H,MATCH(J3321,ShrinkageData!H:H,0)), 0) = 0, 0, 1)</f>
        <v>0</v>
      </c>
      <c r="P3321">
        <v>0</v>
      </c>
      <c r="Q3321">
        <f t="shared" si="163"/>
        <v>0</v>
      </c>
      <c r="R3321" s="1" t="s">
        <v>921</v>
      </c>
      <c r="S3321" s="16">
        <f t="shared" si="164"/>
        <v>0</v>
      </c>
    </row>
    <row r="3322" spans="1:20" hidden="1" x14ac:dyDescent="0.2">
      <c r="A3322" t="str">
        <f>INDEX(FamilyPlateData!$A:$A,MATCH($I3322,FamilyPlateData!$H:$H,0))</f>
        <v>F09M11</v>
      </c>
      <c r="B3322" t="str">
        <f>INDEX(FamilyPlateData!$C:$C,MATCH($I3322,FamilyPlateData!$H:$H,0))</f>
        <v>09</v>
      </c>
      <c r="C3322" t="str">
        <f>INDEX(FamilyPlateData!$D:$D,MATCH($I3322,FamilyPlateData!$H:$H,0))</f>
        <v>11</v>
      </c>
      <c r="D3322">
        <f>INDEX(FamilyPlateData!$B:$B,MATCH($I3322,FamilyPlateData!$H:$H,0))</f>
        <v>3</v>
      </c>
      <c r="E3322">
        <v>2</v>
      </c>
      <c r="F3322" s="19">
        <v>32</v>
      </c>
      <c r="G3322" t="s">
        <v>1</v>
      </c>
      <c r="H3322" s="5">
        <v>1</v>
      </c>
      <c r="I3322" t="s">
        <v>612</v>
      </c>
      <c r="J3322" s="15" t="str">
        <f t="shared" si="162"/>
        <v>2-32A-1</v>
      </c>
      <c r="K3322">
        <f>INDEX(FamilyPlateData!I:I,MATCH(I3322,FamilyPlateData!H:H,0))</f>
        <v>1</v>
      </c>
      <c r="L3322" t="str">
        <f>INDEX(FamilyPlateData!J:J,MATCH(I3322,FamilyPlateData!H:H,0))</f>
        <v>B1</v>
      </c>
      <c r="M3322">
        <v>1</v>
      </c>
      <c r="N3322">
        <v>1</v>
      </c>
      <c r="O3322">
        <f>IF(_xlfn.IFNA(INDEX(ShrinkageData!H:H,MATCH(J3322,ShrinkageData!H:H,0)), 0) = 0, 0, 1)</f>
        <v>1</v>
      </c>
      <c r="P3322">
        <v>0</v>
      </c>
      <c r="Q3322">
        <f t="shared" si="163"/>
        <v>0</v>
      </c>
      <c r="R3322" s="1">
        <v>43529</v>
      </c>
      <c r="S3322" s="16">
        <f t="shared" si="164"/>
        <v>92</v>
      </c>
    </row>
    <row r="3323" spans="1:20" hidden="1" x14ac:dyDescent="0.2">
      <c r="A3323" t="str">
        <f>INDEX(FamilyPlateData!$A:$A,MATCH($I3323,FamilyPlateData!$H:$H,0))</f>
        <v>F09M11</v>
      </c>
      <c r="B3323" t="str">
        <f>INDEX(FamilyPlateData!$C:$C,MATCH($I3323,FamilyPlateData!$H:$H,0))</f>
        <v>09</v>
      </c>
      <c r="C3323" t="str">
        <f>INDEX(FamilyPlateData!$D:$D,MATCH($I3323,FamilyPlateData!$H:$H,0))</f>
        <v>11</v>
      </c>
      <c r="D3323">
        <f>INDEX(FamilyPlateData!$B:$B,MATCH($I3323,FamilyPlateData!$H:$H,0))</f>
        <v>3</v>
      </c>
      <c r="E3323">
        <v>2</v>
      </c>
      <c r="F3323" s="19">
        <v>32</v>
      </c>
      <c r="G3323" t="s">
        <v>1</v>
      </c>
      <c r="H3323" s="5">
        <v>2</v>
      </c>
      <c r="I3323" t="s">
        <v>612</v>
      </c>
      <c r="J3323" s="15" t="str">
        <f t="shared" si="162"/>
        <v>2-32A-2</v>
      </c>
      <c r="K3323">
        <f>INDEX(FamilyPlateData!I:I,MATCH(I3323,FamilyPlateData!H:H,0))</f>
        <v>1</v>
      </c>
      <c r="L3323" t="str">
        <f>INDEX(FamilyPlateData!J:J,MATCH(I3323,FamilyPlateData!H:H,0))</f>
        <v>B1</v>
      </c>
      <c r="M3323">
        <v>1</v>
      </c>
      <c r="N3323">
        <v>1</v>
      </c>
      <c r="O3323">
        <f>IF(_xlfn.IFNA(INDEX(ShrinkageData!H:H,MATCH(J3323,ShrinkageData!H:H,0)), 0) = 0, 0, 1)</f>
        <v>0</v>
      </c>
      <c r="P3323">
        <v>0</v>
      </c>
      <c r="Q3323">
        <f t="shared" si="163"/>
        <v>1</v>
      </c>
      <c r="R3323" s="1">
        <v>43554</v>
      </c>
      <c r="S3323" s="16">
        <f t="shared" si="164"/>
        <v>117</v>
      </c>
    </row>
    <row r="3324" spans="1:20" hidden="1" x14ac:dyDescent="0.2">
      <c r="A3324" t="str">
        <f>INDEX(FamilyPlateData!$A:$A,MATCH($I3324,FamilyPlateData!$H:$H,0))</f>
        <v>F09M11</v>
      </c>
      <c r="B3324" t="str">
        <f>INDEX(FamilyPlateData!$C:$C,MATCH($I3324,FamilyPlateData!$H:$H,0))</f>
        <v>09</v>
      </c>
      <c r="C3324" t="str">
        <f>INDEX(FamilyPlateData!$D:$D,MATCH($I3324,FamilyPlateData!$H:$H,0))</f>
        <v>11</v>
      </c>
      <c r="D3324">
        <f>INDEX(FamilyPlateData!$B:$B,MATCH($I3324,FamilyPlateData!$H:$H,0))</f>
        <v>3</v>
      </c>
      <c r="E3324">
        <v>2</v>
      </c>
      <c r="F3324" s="19">
        <v>32</v>
      </c>
      <c r="G3324" t="s">
        <v>1</v>
      </c>
      <c r="H3324" s="5">
        <v>3</v>
      </c>
      <c r="I3324" t="s">
        <v>612</v>
      </c>
      <c r="J3324" s="15" t="str">
        <f t="shared" si="162"/>
        <v>2-32A-3</v>
      </c>
      <c r="K3324">
        <f>INDEX(FamilyPlateData!I:I,MATCH(I3324,FamilyPlateData!H:H,0))</f>
        <v>1</v>
      </c>
      <c r="L3324" t="str">
        <f>INDEX(FamilyPlateData!J:J,MATCH(I3324,FamilyPlateData!H:H,0))</f>
        <v>B1</v>
      </c>
      <c r="M3324">
        <v>1</v>
      </c>
      <c r="N3324">
        <v>1</v>
      </c>
      <c r="O3324">
        <f>IF(_xlfn.IFNA(INDEX(ShrinkageData!H:H,MATCH(J3324,ShrinkageData!H:H,0)), 0) = 0, 0, 1)</f>
        <v>0</v>
      </c>
      <c r="P3324">
        <v>0</v>
      </c>
      <c r="Q3324">
        <f t="shared" si="163"/>
        <v>1</v>
      </c>
      <c r="R3324" s="1">
        <v>43542</v>
      </c>
      <c r="S3324" s="16">
        <f t="shared" si="164"/>
        <v>105</v>
      </c>
    </row>
    <row r="3325" spans="1:20" hidden="1" x14ac:dyDescent="0.2">
      <c r="A3325" t="str">
        <f>INDEX(FamilyPlateData!$A:$A,MATCH($I3325,FamilyPlateData!$H:$H,0))</f>
        <v>F09M11</v>
      </c>
      <c r="B3325" t="str">
        <f>INDEX(FamilyPlateData!$C:$C,MATCH($I3325,FamilyPlateData!$H:$H,0))</f>
        <v>09</v>
      </c>
      <c r="C3325" t="str">
        <f>INDEX(FamilyPlateData!$D:$D,MATCH($I3325,FamilyPlateData!$H:$H,0))</f>
        <v>11</v>
      </c>
      <c r="D3325">
        <f>INDEX(FamilyPlateData!$B:$B,MATCH($I3325,FamilyPlateData!$H:$H,0))</f>
        <v>3</v>
      </c>
      <c r="E3325">
        <v>2</v>
      </c>
      <c r="F3325" s="19">
        <v>32</v>
      </c>
      <c r="G3325" t="s">
        <v>1</v>
      </c>
      <c r="H3325" s="5">
        <v>4</v>
      </c>
      <c r="I3325" t="s">
        <v>612</v>
      </c>
      <c r="J3325" s="15" t="str">
        <f t="shared" si="162"/>
        <v>2-32A-4</v>
      </c>
      <c r="K3325">
        <f>INDEX(FamilyPlateData!I:I,MATCH(I3325,FamilyPlateData!H:H,0))</f>
        <v>1</v>
      </c>
      <c r="L3325" t="str">
        <f>INDEX(FamilyPlateData!J:J,MATCH(I3325,FamilyPlateData!H:H,0))</f>
        <v>B1</v>
      </c>
      <c r="M3325">
        <v>1</v>
      </c>
      <c r="N3325">
        <v>1</v>
      </c>
      <c r="O3325">
        <f>IF(_xlfn.IFNA(INDEX(ShrinkageData!H:H,MATCH(J3325,ShrinkageData!H:H,0)), 0) = 0, 0, 1)</f>
        <v>1</v>
      </c>
      <c r="P3325">
        <v>0</v>
      </c>
      <c r="Q3325">
        <f t="shared" si="163"/>
        <v>0</v>
      </c>
      <c r="R3325" s="1">
        <v>43529</v>
      </c>
      <c r="S3325" s="16">
        <f t="shared" si="164"/>
        <v>92</v>
      </c>
    </row>
    <row r="3326" spans="1:20" hidden="1" x14ac:dyDescent="0.2">
      <c r="A3326" t="str">
        <f>INDEX(FamilyPlateData!$A:$A,MATCH($I3326,FamilyPlateData!$H:$H,0))</f>
        <v>F09M11</v>
      </c>
      <c r="B3326" t="str">
        <f>INDEX(FamilyPlateData!$C:$C,MATCH($I3326,FamilyPlateData!$H:$H,0))</f>
        <v>09</v>
      </c>
      <c r="C3326" t="str">
        <f>INDEX(FamilyPlateData!$D:$D,MATCH($I3326,FamilyPlateData!$H:$H,0))</f>
        <v>11</v>
      </c>
      <c r="D3326">
        <f>INDEX(FamilyPlateData!$B:$B,MATCH($I3326,FamilyPlateData!$H:$H,0))</f>
        <v>3</v>
      </c>
      <c r="E3326">
        <v>2</v>
      </c>
      <c r="F3326" s="19">
        <v>32</v>
      </c>
      <c r="G3326" t="s">
        <v>1</v>
      </c>
      <c r="H3326" s="5">
        <v>5</v>
      </c>
      <c r="I3326" t="s">
        <v>612</v>
      </c>
      <c r="J3326" s="15" t="str">
        <f t="shared" si="162"/>
        <v>2-32A-5</v>
      </c>
      <c r="K3326">
        <f>INDEX(FamilyPlateData!I:I,MATCH(I3326,FamilyPlateData!H:H,0))</f>
        <v>1</v>
      </c>
      <c r="L3326" t="str">
        <f>INDEX(FamilyPlateData!J:J,MATCH(I3326,FamilyPlateData!H:H,0))</f>
        <v>B1</v>
      </c>
      <c r="M3326">
        <v>1</v>
      </c>
      <c r="N3326">
        <v>1</v>
      </c>
      <c r="O3326">
        <f>IF(_xlfn.IFNA(INDEX(ShrinkageData!H:H,MATCH(J3326,ShrinkageData!H:H,0)), 0) = 0, 0, 1)</f>
        <v>0</v>
      </c>
      <c r="P3326">
        <v>0</v>
      </c>
      <c r="Q3326">
        <f t="shared" si="163"/>
        <v>1</v>
      </c>
      <c r="R3326" s="1">
        <v>43536</v>
      </c>
      <c r="S3326" s="16">
        <f t="shared" si="164"/>
        <v>99</v>
      </c>
    </row>
    <row r="3327" spans="1:20" hidden="1" x14ac:dyDescent="0.2">
      <c r="A3327" t="str">
        <f>INDEX(FamilyPlateData!$A:$A,MATCH($I3327,FamilyPlateData!$H:$H,0))</f>
        <v>F09M11</v>
      </c>
      <c r="B3327" t="str">
        <f>INDEX(FamilyPlateData!$C:$C,MATCH($I3327,FamilyPlateData!$H:$H,0))</f>
        <v>09</v>
      </c>
      <c r="C3327" t="str">
        <f>INDEX(FamilyPlateData!$D:$D,MATCH($I3327,FamilyPlateData!$H:$H,0))</f>
        <v>11</v>
      </c>
      <c r="D3327">
        <f>INDEX(FamilyPlateData!$B:$B,MATCH($I3327,FamilyPlateData!$H:$H,0))</f>
        <v>3</v>
      </c>
      <c r="E3327">
        <v>2</v>
      </c>
      <c r="F3327" s="19">
        <v>32</v>
      </c>
      <c r="G3327" t="s">
        <v>1</v>
      </c>
      <c r="H3327" s="5">
        <v>6</v>
      </c>
      <c r="I3327" t="s">
        <v>612</v>
      </c>
      <c r="J3327" s="15" t="str">
        <f t="shared" ref="J3327:J3390" si="165">CONCATENATE(I3327,"-",H3327)</f>
        <v>2-32A-6</v>
      </c>
      <c r="K3327">
        <f>INDEX(FamilyPlateData!I:I,MATCH(I3327,FamilyPlateData!H:H,0))</f>
        <v>1</v>
      </c>
      <c r="L3327" t="str">
        <f>INDEX(FamilyPlateData!J:J,MATCH(I3327,FamilyPlateData!H:H,0))</f>
        <v>B1</v>
      </c>
      <c r="M3327">
        <v>1</v>
      </c>
      <c r="N3327">
        <v>1</v>
      </c>
      <c r="O3327">
        <f>IF(_xlfn.IFNA(INDEX(ShrinkageData!H:H,MATCH(J3327,ShrinkageData!H:H,0)), 0) = 0, 0, 1)</f>
        <v>0</v>
      </c>
      <c r="P3327">
        <v>0</v>
      </c>
      <c r="Q3327">
        <f t="shared" si="163"/>
        <v>1</v>
      </c>
      <c r="R3327" s="1">
        <v>43552</v>
      </c>
      <c r="S3327" s="16">
        <f t="shared" si="164"/>
        <v>115</v>
      </c>
    </row>
    <row r="3328" spans="1:20" hidden="1" x14ac:dyDescent="0.2">
      <c r="A3328" t="str">
        <f>INDEX(FamilyPlateData!$A:$A,MATCH($I3328,FamilyPlateData!$H:$H,0))</f>
        <v>F09M11</v>
      </c>
      <c r="B3328" t="str">
        <f>INDEX(FamilyPlateData!$C:$C,MATCH($I3328,FamilyPlateData!$H:$H,0))</f>
        <v>09</v>
      </c>
      <c r="C3328" t="str">
        <f>INDEX(FamilyPlateData!$D:$D,MATCH($I3328,FamilyPlateData!$H:$H,0))</f>
        <v>11</v>
      </c>
      <c r="D3328">
        <f>INDEX(FamilyPlateData!$B:$B,MATCH($I3328,FamilyPlateData!$H:$H,0))</f>
        <v>3</v>
      </c>
      <c r="E3328">
        <v>2</v>
      </c>
      <c r="F3328" s="19">
        <v>32</v>
      </c>
      <c r="G3328" t="s">
        <v>2</v>
      </c>
      <c r="H3328" s="5">
        <v>1</v>
      </c>
      <c r="I3328" t="s">
        <v>613</v>
      </c>
      <c r="J3328" s="15" t="str">
        <f t="shared" si="165"/>
        <v>2-32B-1</v>
      </c>
      <c r="K3328">
        <f>INDEX(FamilyPlateData!I:I,MATCH(I3328,FamilyPlateData!H:H,0))</f>
        <v>1</v>
      </c>
      <c r="L3328" t="str">
        <f>INDEX(FamilyPlateData!J:J,MATCH(I3328,FamilyPlateData!H:H,0))</f>
        <v>B1</v>
      </c>
      <c r="M3328">
        <v>1</v>
      </c>
      <c r="N3328">
        <v>1</v>
      </c>
      <c r="O3328">
        <f>IF(_xlfn.IFNA(INDEX(ShrinkageData!H:H,MATCH(J3328,ShrinkageData!H:H,0)), 0) = 0, 0, 1)</f>
        <v>0</v>
      </c>
      <c r="P3328">
        <v>0</v>
      </c>
      <c r="Q3328">
        <f t="shared" si="163"/>
        <v>1</v>
      </c>
      <c r="R3328" s="1">
        <v>43536</v>
      </c>
      <c r="S3328" s="16">
        <f t="shared" si="164"/>
        <v>99</v>
      </c>
    </row>
    <row r="3329" spans="1:19" hidden="1" x14ac:dyDescent="0.2">
      <c r="A3329" t="str">
        <f>INDEX(FamilyPlateData!$A:$A,MATCH($I3329,FamilyPlateData!$H:$H,0))</f>
        <v>F09M11</v>
      </c>
      <c r="B3329" t="str">
        <f>INDEX(FamilyPlateData!$C:$C,MATCH($I3329,FamilyPlateData!$H:$H,0))</f>
        <v>09</v>
      </c>
      <c r="C3329" t="str">
        <f>INDEX(FamilyPlateData!$D:$D,MATCH($I3329,FamilyPlateData!$H:$H,0))</f>
        <v>11</v>
      </c>
      <c r="D3329">
        <f>INDEX(FamilyPlateData!$B:$B,MATCH($I3329,FamilyPlateData!$H:$H,0))</f>
        <v>3</v>
      </c>
      <c r="E3329">
        <v>2</v>
      </c>
      <c r="F3329" s="19">
        <v>32</v>
      </c>
      <c r="G3329" t="s">
        <v>2</v>
      </c>
      <c r="H3329" s="5">
        <v>2</v>
      </c>
      <c r="I3329" t="s">
        <v>613</v>
      </c>
      <c r="J3329" s="15" t="str">
        <f t="shared" si="165"/>
        <v>2-32B-2</v>
      </c>
      <c r="K3329">
        <f>INDEX(FamilyPlateData!I:I,MATCH(I3329,FamilyPlateData!H:H,0))</f>
        <v>1</v>
      </c>
      <c r="L3329" t="str">
        <f>INDEX(FamilyPlateData!J:J,MATCH(I3329,FamilyPlateData!H:H,0))</f>
        <v>B1</v>
      </c>
      <c r="M3329">
        <v>1</v>
      </c>
      <c r="N3329">
        <v>1</v>
      </c>
      <c r="O3329">
        <f>IF(_xlfn.IFNA(INDEX(ShrinkageData!H:H,MATCH(J3329,ShrinkageData!H:H,0)), 0) = 0, 0, 1)</f>
        <v>1</v>
      </c>
      <c r="P3329">
        <v>0</v>
      </c>
      <c r="Q3329">
        <f t="shared" si="163"/>
        <v>0</v>
      </c>
      <c r="R3329" s="1">
        <v>43529</v>
      </c>
      <c r="S3329" s="16">
        <f t="shared" si="164"/>
        <v>92</v>
      </c>
    </row>
    <row r="3330" spans="1:19" hidden="1" x14ac:dyDescent="0.2">
      <c r="A3330" t="str">
        <f>INDEX(FamilyPlateData!$A:$A,MATCH($I3330,FamilyPlateData!$H:$H,0))</f>
        <v>F09M11</v>
      </c>
      <c r="B3330" t="str">
        <f>INDEX(FamilyPlateData!$C:$C,MATCH($I3330,FamilyPlateData!$H:$H,0))</f>
        <v>09</v>
      </c>
      <c r="C3330" t="str">
        <f>INDEX(FamilyPlateData!$D:$D,MATCH($I3330,FamilyPlateData!$H:$H,0))</f>
        <v>11</v>
      </c>
      <c r="D3330">
        <f>INDEX(FamilyPlateData!$B:$B,MATCH($I3330,FamilyPlateData!$H:$H,0))</f>
        <v>3</v>
      </c>
      <c r="E3330">
        <v>2</v>
      </c>
      <c r="F3330" s="19">
        <v>32</v>
      </c>
      <c r="G3330" t="s">
        <v>2</v>
      </c>
      <c r="H3330" s="5">
        <v>3</v>
      </c>
      <c r="I3330" t="s">
        <v>613</v>
      </c>
      <c r="J3330" s="15" t="str">
        <f t="shared" si="165"/>
        <v>2-32B-3</v>
      </c>
      <c r="K3330">
        <f>INDEX(FamilyPlateData!I:I,MATCH(I3330,FamilyPlateData!H:H,0))</f>
        <v>1</v>
      </c>
      <c r="L3330" t="str">
        <f>INDEX(FamilyPlateData!J:J,MATCH(I3330,FamilyPlateData!H:H,0))</f>
        <v>B1</v>
      </c>
      <c r="M3330">
        <v>1</v>
      </c>
      <c r="N3330">
        <v>1</v>
      </c>
      <c r="O3330">
        <f>IF(_xlfn.IFNA(INDEX(ShrinkageData!H:H,MATCH(J3330,ShrinkageData!H:H,0)), 0) = 0, 0, 1)</f>
        <v>1</v>
      </c>
      <c r="P3330">
        <v>0</v>
      </c>
      <c r="Q3330">
        <f t="shared" si="163"/>
        <v>0</v>
      </c>
      <c r="R3330" s="1">
        <v>43529</v>
      </c>
      <c r="S3330" s="16">
        <f t="shared" si="164"/>
        <v>92</v>
      </c>
    </row>
    <row r="3331" spans="1:19" hidden="1" x14ac:dyDescent="0.2">
      <c r="A3331" t="str">
        <f>INDEX(FamilyPlateData!$A:$A,MATCH($I3331,FamilyPlateData!$H:$H,0))</f>
        <v>F09M11</v>
      </c>
      <c r="B3331" t="str">
        <f>INDEX(FamilyPlateData!$C:$C,MATCH($I3331,FamilyPlateData!$H:$H,0))</f>
        <v>09</v>
      </c>
      <c r="C3331" t="str">
        <f>INDEX(FamilyPlateData!$D:$D,MATCH($I3331,FamilyPlateData!$H:$H,0))</f>
        <v>11</v>
      </c>
      <c r="D3331">
        <f>INDEX(FamilyPlateData!$B:$B,MATCH($I3331,FamilyPlateData!$H:$H,0))</f>
        <v>3</v>
      </c>
      <c r="E3331">
        <v>2</v>
      </c>
      <c r="F3331" s="19">
        <v>32</v>
      </c>
      <c r="G3331" t="s">
        <v>2</v>
      </c>
      <c r="H3331" s="5">
        <v>4</v>
      </c>
      <c r="I3331" t="s">
        <v>613</v>
      </c>
      <c r="J3331" s="15" t="str">
        <f t="shared" si="165"/>
        <v>2-32B-4</v>
      </c>
      <c r="K3331">
        <f>INDEX(FamilyPlateData!I:I,MATCH(I3331,FamilyPlateData!H:H,0))</f>
        <v>1</v>
      </c>
      <c r="L3331" t="str">
        <f>INDEX(FamilyPlateData!J:J,MATCH(I3331,FamilyPlateData!H:H,0))</f>
        <v>B1</v>
      </c>
      <c r="M3331">
        <v>1</v>
      </c>
      <c r="N3331">
        <v>1</v>
      </c>
      <c r="O3331">
        <f>IF(_xlfn.IFNA(INDEX(ShrinkageData!H:H,MATCH(J3331,ShrinkageData!H:H,0)), 0) = 0, 0, 1)</f>
        <v>1</v>
      </c>
      <c r="P3331">
        <v>0</v>
      </c>
      <c r="Q3331">
        <f t="shared" ref="Q3331:Q3394" si="166">IF(AND(M3331=1,N3331=1,O3331=0,P3331=0),1,0)</f>
        <v>0</v>
      </c>
      <c r="R3331" s="1">
        <v>43529</v>
      </c>
      <c r="S3331" s="16">
        <f t="shared" ref="S3331:S3394" si="167">IF(AND(R3331 &lt;&gt; "", R3331 &lt;&gt; "n/a"), R3331-DATE(2018,12,3), 0)</f>
        <v>92</v>
      </c>
    </row>
    <row r="3332" spans="1:19" hidden="1" x14ac:dyDescent="0.2">
      <c r="A3332" t="str">
        <f>INDEX(FamilyPlateData!$A:$A,MATCH($I3332,FamilyPlateData!$H:$H,0))</f>
        <v>F09M11</v>
      </c>
      <c r="B3332" t="str">
        <f>INDEX(FamilyPlateData!$C:$C,MATCH($I3332,FamilyPlateData!$H:$H,0))</f>
        <v>09</v>
      </c>
      <c r="C3332" t="str">
        <f>INDEX(FamilyPlateData!$D:$D,MATCH($I3332,FamilyPlateData!$H:$H,0))</f>
        <v>11</v>
      </c>
      <c r="D3332">
        <f>INDEX(FamilyPlateData!$B:$B,MATCH($I3332,FamilyPlateData!$H:$H,0))</f>
        <v>3</v>
      </c>
      <c r="E3332">
        <v>2</v>
      </c>
      <c r="F3332" s="19">
        <v>32</v>
      </c>
      <c r="G3332" t="s">
        <v>2</v>
      </c>
      <c r="H3332" s="5">
        <v>5</v>
      </c>
      <c r="I3332" t="s">
        <v>613</v>
      </c>
      <c r="J3332" s="15" t="str">
        <f t="shared" si="165"/>
        <v>2-32B-5</v>
      </c>
      <c r="K3332">
        <f>INDEX(FamilyPlateData!I:I,MATCH(I3332,FamilyPlateData!H:H,0))</f>
        <v>1</v>
      </c>
      <c r="L3332" t="str">
        <f>INDEX(FamilyPlateData!J:J,MATCH(I3332,FamilyPlateData!H:H,0))</f>
        <v>B1</v>
      </c>
      <c r="M3332">
        <v>1</v>
      </c>
      <c r="N3332">
        <v>1</v>
      </c>
      <c r="O3332">
        <f>IF(_xlfn.IFNA(INDEX(ShrinkageData!H:H,MATCH(J3332,ShrinkageData!H:H,0)), 0) = 0, 0, 1)</f>
        <v>1</v>
      </c>
      <c r="P3332">
        <v>0</v>
      </c>
      <c r="Q3332">
        <f t="shared" si="166"/>
        <v>0</v>
      </c>
      <c r="R3332" s="1">
        <v>43529</v>
      </c>
      <c r="S3332" s="16">
        <f t="shared" si="167"/>
        <v>92</v>
      </c>
    </row>
    <row r="3333" spans="1:19" hidden="1" x14ac:dyDescent="0.2">
      <c r="A3333" t="str">
        <f>INDEX(FamilyPlateData!$A:$A,MATCH($I3333,FamilyPlateData!$H:$H,0))</f>
        <v>F09M11</v>
      </c>
      <c r="B3333" t="str">
        <f>INDEX(FamilyPlateData!$C:$C,MATCH($I3333,FamilyPlateData!$H:$H,0))</f>
        <v>09</v>
      </c>
      <c r="C3333" t="str">
        <f>INDEX(FamilyPlateData!$D:$D,MATCH($I3333,FamilyPlateData!$H:$H,0))</f>
        <v>11</v>
      </c>
      <c r="D3333">
        <f>INDEX(FamilyPlateData!$B:$B,MATCH($I3333,FamilyPlateData!$H:$H,0))</f>
        <v>3</v>
      </c>
      <c r="E3333">
        <v>2</v>
      </c>
      <c r="F3333" s="19">
        <v>32</v>
      </c>
      <c r="G3333" t="s">
        <v>2</v>
      </c>
      <c r="H3333" s="5">
        <v>6</v>
      </c>
      <c r="I3333" t="s">
        <v>613</v>
      </c>
      <c r="J3333" s="15" t="str">
        <f t="shared" si="165"/>
        <v>2-32B-6</v>
      </c>
      <c r="K3333">
        <f>INDEX(FamilyPlateData!I:I,MATCH(I3333,FamilyPlateData!H:H,0))</f>
        <v>1</v>
      </c>
      <c r="L3333" t="str">
        <f>INDEX(FamilyPlateData!J:J,MATCH(I3333,FamilyPlateData!H:H,0))</f>
        <v>B1</v>
      </c>
      <c r="M3333">
        <v>1</v>
      </c>
      <c r="N3333">
        <v>1</v>
      </c>
      <c r="O3333">
        <f>IF(_xlfn.IFNA(INDEX(ShrinkageData!H:H,MATCH(J3333,ShrinkageData!H:H,0)), 0) = 0, 0, 1)</f>
        <v>0</v>
      </c>
      <c r="P3333">
        <v>0</v>
      </c>
      <c r="Q3333">
        <f t="shared" si="166"/>
        <v>1</v>
      </c>
      <c r="R3333" s="1">
        <v>43529</v>
      </c>
      <c r="S3333" s="16">
        <f t="shared" si="167"/>
        <v>92</v>
      </c>
    </row>
    <row r="3334" spans="1:19" hidden="1" x14ac:dyDescent="0.2">
      <c r="A3334" t="str">
        <f>INDEX(FamilyPlateData!$A:$A,MATCH($I3334,FamilyPlateData!$H:$H,0))</f>
        <v>F12M14</v>
      </c>
      <c r="B3334" t="str">
        <f>INDEX(FamilyPlateData!$C:$C,MATCH($I3334,FamilyPlateData!$H:$H,0))</f>
        <v>12</v>
      </c>
      <c r="C3334" t="str">
        <f>INDEX(FamilyPlateData!$D:$D,MATCH($I3334,FamilyPlateData!$H:$H,0))</f>
        <v>14</v>
      </c>
      <c r="D3334">
        <f>INDEX(FamilyPlateData!$B:$B,MATCH($I3334,FamilyPlateData!$H:$H,0))</f>
        <v>4</v>
      </c>
      <c r="E3334">
        <v>2</v>
      </c>
      <c r="F3334" s="19">
        <v>32</v>
      </c>
      <c r="G3334" t="s">
        <v>3</v>
      </c>
      <c r="H3334" s="5">
        <v>1</v>
      </c>
      <c r="I3334" t="s">
        <v>614</v>
      </c>
      <c r="J3334" s="15" t="str">
        <f t="shared" si="165"/>
        <v>2-32C-1</v>
      </c>
      <c r="K3334">
        <f>INDEX(FamilyPlateData!I:I,MATCH(I3334,FamilyPlateData!H:H,0))</f>
        <v>1</v>
      </c>
      <c r="L3334" t="str">
        <f>INDEX(FamilyPlateData!J:J,MATCH(I3334,FamilyPlateData!H:H,0))</f>
        <v>B1</v>
      </c>
      <c r="M3334">
        <v>1</v>
      </c>
      <c r="N3334">
        <v>1</v>
      </c>
      <c r="O3334">
        <f>IF(_xlfn.IFNA(INDEX(ShrinkageData!H:H,MATCH(J3334,ShrinkageData!H:H,0)), 0) = 0, 0, 1)</f>
        <v>0</v>
      </c>
      <c r="P3334">
        <v>0</v>
      </c>
      <c r="Q3334">
        <f t="shared" si="166"/>
        <v>1</v>
      </c>
      <c r="R3334" s="1">
        <v>43554</v>
      </c>
      <c r="S3334" s="16">
        <f t="shared" si="167"/>
        <v>117</v>
      </c>
    </row>
    <row r="3335" spans="1:19" hidden="1" x14ac:dyDescent="0.2">
      <c r="A3335" t="str">
        <f>INDEX(FamilyPlateData!$A:$A,MATCH($I3335,FamilyPlateData!$H:$H,0))</f>
        <v>F12M14</v>
      </c>
      <c r="B3335" t="str">
        <f>INDEX(FamilyPlateData!$C:$C,MATCH($I3335,FamilyPlateData!$H:$H,0))</f>
        <v>12</v>
      </c>
      <c r="C3335" t="str">
        <f>INDEX(FamilyPlateData!$D:$D,MATCH($I3335,FamilyPlateData!$H:$H,0))</f>
        <v>14</v>
      </c>
      <c r="D3335">
        <f>INDEX(FamilyPlateData!$B:$B,MATCH($I3335,FamilyPlateData!$H:$H,0))</f>
        <v>4</v>
      </c>
      <c r="E3335">
        <v>2</v>
      </c>
      <c r="F3335" s="19">
        <v>32</v>
      </c>
      <c r="G3335" t="s">
        <v>3</v>
      </c>
      <c r="H3335" s="5">
        <v>2</v>
      </c>
      <c r="I3335" t="s">
        <v>614</v>
      </c>
      <c r="J3335" s="15" t="str">
        <f t="shared" si="165"/>
        <v>2-32C-2</v>
      </c>
      <c r="K3335">
        <f>INDEX(FamilyPlateData!I:I,MATCH(I3335,FamilyPlateData!H:H,0))</f>
        <v>1</v>
      </c>
      <c r="L3335" t="str">
        <f>INDEX(FamilyPlateData!J:J,MATCH(I3335,FamilyPlateData!H:H,0))</f>
        <v>B1</v>
      </c>
      <c r="M3335">
        <v>1</v>
      </c>
      <c r="N3335">
        <v>1</v>
      </c>
      <c r="O3335">
        <f>IF(_xlfn.IFNA(INDEX(ShrinkageData!H:H,MATCH(J3335,ShrinkageData!H:H,0)), 0) = 0, 0, 1)</f>
        <v>0</v>
      </c>
      <c r="P3335">
        <v>0</v>
      </c>
      <c r="Q3335">
        <f t="shared" si="166"/>
        <v>1</v>
      </c>
      <c r="R3335" s="1">
        <v>43554</v>
      </c>
      <c r="S3335" s="16">
        <f t="shared" si="167"/>
        <v>117</v>
      </c>
    </row>
    <row r="3336" spans="1:19" hidden="1" x14ac:dyDescent="0.2">
      <c r="A3336" t="str">
        <f>INDEX(FamilyPlateData!$A:$A,MATCH($I3336,FamilyPlateData!$H:$H,0))</f>
        <v>F12M14</v>
      </c>
      <c r="B3336" t="str">
        <f>INDEX(FamilyPlateData!$C:$C,MATCH($I3336,FamilyPlateData!$H:$H,0))</f>
        <v>12</v>
      </c>
      <c r="C3336" t="str">
        <f>INDEX(FamilyPlateData!$D:$D,MATCH($I3336,FamilyPlateData!$H:$H,0))</f>
        <v>14</v>
      </c>
      <c r="D3336">
        <f>INDEX(FamilyPlateData!$B:$B,MATCH($I3336,FamilyPlateData!$H:$H,0))</f>
        <v>4</v>
      </c>
      <c r="E3336">
        <v>2</v>
      </c>
      <c r="F3336" s="19">
        <v>32</v>
      </c>
      <c r="G3336" t="s">
        <v>3</v>
      </c>
      <c r="H3336" s="5">
        <v>3</v>
      </c>
      <c r="I3336" t="s">
        <v>614</v>
      </c>
      <c r="J3336" s="15" t="str">
        <f t="shared" si="165"/>
        <v>2-32C-3</v>
      </c>
      <c r="K3336">
        <f>INDEX(FamilyPlateData!I:I,MATCH(I3336,FamilyPlateData!H:H,0))</f>
        <v>1</v>
      </c>
      <c r="L3336" t="str">
        <f>INDEX(FamilyPlateData!J:J,MATCH(I3336,FamilyPlateData!H:H,0))</f>
        <v>B1</v>
      </c>
      <c r="M3336">
        <v>1</v>
      </c>
      <c r="N3336" s="7">
        <v>1</v>
      </c>
      <c r="O3336">
        <f>IF(_xlfn.IFNA(INDEX(ShrinkageData!H:H,MATCH(J3336,ShrinkageData!H:H,0)), 0) = 0, 0, 1)</f>
        <v>1</v>
      </c>
      <c r="P3336">
        <v>0</v>
      </c>
      <c r="Q3336">
        <f t="shared" si="166"/>
        <v>0</v>
      </c>
      <c r="R3336" s="2">
        <v>43546</v>
      </c>
      <c r="S3336" s="16">
        <f t="shared" si="167"/>
        <v>109</v>
      </c>
    </row>
    <row r="3337" spans="1:19" hidden="1" x14ac:dyDescent="0.2">
      <c r="A3337" t="str">
        <f>INDEX(FamilyPlateData!$A:$A,MATCH($I3337,FamilyPlateData!$H:$H,0))</f>
        <v>F12M14</v>
      </c>
      <c r="B3337" t="str">
        <f>INDEX(FamilyPlateData!$C:$C,MATCH($I3337,FamilyPlateData!$H:$H,0))</f>
        <v>12</v>
      </c>
      <c r="C3337" t="str">
        <f>INDEX(FamilyPlateData!$D:$D,MATCH($I3337,FamilyPlateData!$H:$H,0))</f>
        <v>14</v>
      </c>
      <c r="D3337">
        <f>INDEX(FamilyPlateData!$B:$B,MATCH($I3337,FamilyPlateData!$H:$H,0))</f>
        <v>4</v>
      </c>
      <c r="E3337">
        <v>2</v>
      </c>
      <c r="F3337" s="19">
        <v>32</v>
      </c>
      <c r="G3337" t="s">
        <v>3</v>
      </c>
      <c r="H3337" s="5">
        <v>4</v>
      </c>
      <c r="I3337" t="s">
        <v>614</v>
      </c>
      <c r="J3337" s="15" t="str">
        <f t="shared" si="165"/>
        <v>2-32C-4</v>
      </c>
      <c r="K3337">
        <f>INDEX(FamilyPlateData!I:I,MATCH(I3337,FamilyPlateData!H:H,0))</f>
        <v>1</v>
      </c>
      <c r="L3337" t="str">
        <f>INDEX(FamilyPlateData!J:J,MATCH(I3337,FamilyPlateData!H:H,0))</f>
        <v>B1</v>
      </c>
      <c r="M3337">
        <v>1</v>
      </c>
      <c r="N3337">
        <v>1</v>
      </c>
      <c r="O3337">
        <f>IF(_xlfn.IFNA(INDEX(ShrinkageData!H:H,MATCH(J3337,ShrinkageData!H:H,0)), 0) = 0, 0, 1)</f>
        <v>0</v>
      </c>
      <c r="P3337">
        <v>0</v>
      </c>
      <c r="Q3337">
        <f t="shared" si="166"/>
        <v>1</v>
      </c>
      <c r="R3337" s="1">
        <v>43550</v>
      </c>
      <c r="S3337" s="16">
        <f t="shared" si="167"/>
        <v>113</v>
      </c>
    </row>
    <row r="3338" spans="1:19" hidden="1" x14ac:dyDescent="0.2">
      <c r="A3338" t="str">
        <f>INDEX(FamilyPlateData!$A:$A,MATCH($I3338,FamilyPlateData!$H:$H,0))</f>
        <v>F12M14</v>
      </c>
      <c r="B3338" t="str">
        <f>INDEX(FamilyPlateData!$C:$C,MATCH($I3338,FamilyPlateData!$H:$H,0))</f>
        <v>12</v>
      </c>
      <c r="C3338" t="str">
        <f>INDEX(FamilyPlateData!$D:$D,MATCH($I3338,FamilyPlateData!$H:$H,0))</f>
        <v>14</v>
      </c>
      <c r="D3338">
        <f>INDEX(FamilyPlateData!$B:$B,MATCH($I3338,FamilyPlateData!$H:$H,0))</f>
        <v>4</v>
      </c>
      <c r="E3338">
        <v>2</v>
      </c>
      <c r="F3338" s="19">
        <v>32</v>
      </c>
      <c r="G3338" t="s">
        <v>3</v>
      </c>
      <c r="H3338" s="5">
        <v>5</v>
      </c>
      <c r="I3338" t="s">
        <v>614</v>
      </c>
      <c r="J3338" s="15" t="str">
        <f t="shared" si="165"/>
        <v>2-32C-5</v>
      </c>
      <c r="K3338">
        <f>INDEX(FamilyPlateData!I:I,MATCH(I3338,FamilyPlateData!H:H,0))</f>
        <v>1</v>
      </c>
      <c r="L3338" t="str">
        <f>INDEX(FamilyPlateData!J:J,MATCH(I3338,FamilyPlateData!H:H,0))</f>
        <v>B1</v>
      </c>
      <c r="M3338">
        <v>1</v>
      </c>
      <c r="N3338">
        <v>1</v>
      </c>
      <c r="O3338">
        <f>IF(_xlfn.IFNA(INDEX(ShrinkageData!H:H,MATCH(J3338,ShrinkageData!H:H,0)), 0) = 0, 0, 1)</f>
        <v>0</v>
      </c>
      <c r="P3338">
        <v>0</v>
      </c>
      <c r="Q3338">
        <f t="shared" si="166"/>
        <v>1</v>
      </c>
      <c r="R3338" s="1">
        <v>43552</v>
      </c>
      <c r="S3338" s="16">
        <f t="shared" si="167"/>
        <v>115</v>
      </c>
    </row>
    <row r="3339" spans="1:19" hidden="1" x14ac:dyDescent="0.2">
      <c r="A3339" t="str">
        <f>INDEX(FamilyPlateData!$A:$A,MATCH($I3339,FamilyPlateData!$H:$H,0))</f>
        <v>F12M14</v>
      </c>
      <c r="B3339" t="str">
        <f>INDEX(FamilyPlateData!$C:$C,MATCH($I3339,FamilyPlateData!$H:$H,0))</f>
        <v>12</v>
      </c>
      <c r="C3339" t="str">
        <f>INDEX(FamilyPlateData!$D:$D,MATCH($I3339,FamilyPlateData!$H:$H,0))</f>
        <v>14</v>
      </c>
      <c r="D3339">
        <f>INDEX(FamilyPlateData!$B:$B,MATCH($I3339,FamilyPlateData!$H:$H,0))</f>
        <v>4</v>
      </c>
      <c r="E3339">
        <v>2</v>
      </c>
      <c r="F3339" s="19">
        <v>32</v>
      </c>
      <c r="G3339" t="s">
        <v>3</v>
      </c>
      <c r="H3339" s="5">
        <v>6</v>
      </c>
      <c r="I3339" t="s">
        <v>614</v>
      </c>
      <c r="J3339" s="15" t="str">
        <f t="shared" si="165"/>
        <v>2-32C-6</v>
      </c>
      <c r="K3339">
        <f>INDEX(FamilyPlateData!I:I,MATCH(I3339,FamilyPlateData!H:H,0))</f>
        <v>1</v>
      </c>
      <c r="L3339" t="str">
        <f>INDEX(FamilyPlateData!J:J,MATCH(I3339,FamilyPlateData!H:H,0))</f>
        <v>B1</v>
      </c>
      <c r="M3339">
        <v>1</v>
      </c>
      <c r="N3339">
        <v>1</v>
      </c>
      <c r="O3339">
        <f>IF(_xlfn.IFNA(INDEX(ShrinkageData!H:H,MATCH(J3339,ShrinkageData!H:H,0)), 0) = 0, 0, 1)</f>
        <v>0</v>
      </c>
      <c r="P3339">
        <v>0</v>
      </c>
      <c r="Q3339">
        <f t="shared" si="166"/>
        <v>1</v>
      </c>
      <c r="R3339" s="1">
        <v>43556</v>
      </c>
      <c r="S3339" s="16">
        <f t="shared" si="167"/>
        <v>119</v>
      </c>
    </row>
    <row r="3340" spans="1:19" hidden="1" x14ac:dyDescent="0.2">
      <c r="A3340" t="str">
        <f>INDEX(FamilyPlateData!$A:$A,MATCH($I3340,FamilyPlateData!$H:$H,0))</f>
        <v>F12M14</v>
      </c>
      <c r="B3340" t="str">
        <f>INDEX(FamilyPlateData!$C:$C,MATCH($I3340,FamilyPlateData!$H:$H,0))</f>
        <v>12</v>
      </c>
      <c r="C3340" t="str">
        <f>INDEX(FamilyPlateData!$D:$D,MATCH($I3340,FamilyPlateData!$H:$H,0))</f>
        <v>14</v>
      </c>
      <c r="D3340">
        <f>INDEX(FamilyPlateData!$B:$B,MATCH($I3340,FamilyPlateData!$H:$H,0))</f>
        <v>4</v>
      </c>
      <c r="E3340">
        <v>2</v>
      </c>
      <c r="F3340" s="19">
        <v>32</v>
      </c>
      <c r="G3340" t="s">
        <v>4</v>
      </c>
      <c r="H3340" s="5">
        <v>1</v>
      </c>
      <c r="I3340" t="s">
        <v>615</v>
      </c>
      <c r="J3340" s="15" t="str">
        <f t="shared" si="165"/>
        <v>2-32D-1</v>
      </c>
      <c r="K3340">
        <f>INDEX(FamilyPlateData!I:I,MATCH(I3340,FamilyPlateData!H:H,0))</f>
        <v>1</v>
      </c>
      <c r="L3340" t="str">
        <f>INDEX(FamilyPlateData!J:J,MATCH(I3340,FamilyPlateData!H:H,0))</f>
        <v>B1</v>
      </c>
      <c r="M3340">
        <v>1</v>
      </c>
      <c r="N3340">
        <v>1</v>
      </c>
      <c r="O3340">
        <f>IF(_xlfn.IFNA(INDEX(ShrinkageData!H:H,MATCH(J3340,ShrinkageData!H:H,0)), 0) = 0, 0, 1)</f>
        <v>1</v>
      </c>
      <c r="P3340">
        <v>0</v>
      </c>
      <c r="Q3340">
        <f t="shared" si="166"/>
        <v>0</v>
      </c>
      <c r="R3340" s="1">
        <v>43534</v>
      </c>
      <c r="S3340" s="16">
        <f t="shared" si="167"/>
        <v>97</v>
      </c>
    </row>
    <row r="3341" spans="1:19" hidden="1" x14ac:dyDescent="0.2">
      <c r="A3341" t="str">
        <f>INDEX(FamilyPlateData!$A:$A,MATCH($I3341,FamilyPlateData!$H:$H,0))</f>
        <v>F12M14</v>
      </c>
      <c r="B3341" t="str">
        <f>INDEX(FamilyPlateData!$C:$C,MATCH($I3341,FamilyPlateData!$H:$H,0))</f>
        <v>12</v>
      </c>
      <c r="C3341" t="str">
        <f>INDEX(FamilyPlateData!$D:$D,MATCH($I3341,FamilyPlateData!$H:$H,0))</f>
        <v>14</v>
      </c>
      <c r="D3341">
        <f>INDEX(FamilyPlateData!$B:$B,MATCH($I3341,FamilyPlateData!$H:$H,0))</f>
        <v>4</v>
      </c>
      <c r="E3341">
        <v>2</v>
      </c>
      <c r="F3341" s="19">
        <v>32</v>
      </c>
      <c r="G3341" t="s">
        <v>4</v>
      </c>
      <c r="H3341" s="5">
        <v>2</v>
      </c>
      <c r="I3341" t="s">
        <v>615</v>
      </c>
      <c r="J3341" s="15" t="str">
        <f t="shared" si="165"/>
        <v>2-32D-2</v>
      </c>
      <c r="K3341">
        <f>INDEX(FamilyPlateData!I:I,MATCH(I3341,FamilyPlateData!H:H,0))</f>
        <v>1</v>
      </c>
      <c r="L3341" t="str">
        <f>INDEX(FamilyPlateData!J:J,MATCH(I3341,FamilyPlateData!H:H,0))</f>
        <v>B1</v>
      </c>
      <c r="M3341">
        <v>1</v>
      </c>
      <c r="N3341">
        <v>1</v>
      </c>
      <c r="O3341">
        <f>IF(_xlfn.IFNA(INDEX(ShrinkageData!H:H,MATCH(J3341,ShrinkageData!H:H,0)), 0) = 0, 0, 1)</f>
        <v>0</v>
      </c>
      <c r="P3341">
        <v>0</v>
      </c>
      <c r="Q3341">
        <f t="shared" si="166"/>
        <v>1</v>
      </c>
      <c r="R3341" s="1">
        <v>43550</v>
      </c>
      <c r="S3341" s="16">
        <f t="shared" si="167"/>
        <v>113</v>
      </c>
    </row>
    <row r="3342" spans="1:19" hidden="1" x14ac:dyDescent="0.2">
      <c r="A3342" t="str">
        <f>INDEX(FamilyPlateData!$A:$A,MATCH($I3342,FamilyPlateData!$H:$H,0))</f>
        <v>F12M14</v>
      </c>
      <c r="B3342" t="str">
        <f>INDEX(FamilyPlateData!$C:$C,MATCH($I3342,FamilyPlateData!$H:$H,0))</f>
        <v>12</v>
      </c>
      <c r="C3342" t="str">
        <f>INDEX(FamilyPlateData!$D:$D,MATCH($I3342,FamilyPlateData!$H:$H,0))</f>
        <v>14</v>
      </c>
      <c r="D3342">
        <f>INDEX(FamilyPlateData!$B:$B,MATCH($I3342,FamilyPlateData!$H:$H,0))</f>
        <v>4</v>
      </c>
      <c r="E3342">
        <v>2</v>
      </c>
      <c r="F3342" s="19">
        <v>32</v>
      </c>
      <c r="G3342" t="s">
        <v>4</v>
      </c>
      <c r="H3342" s="5">
        <v>3</v>
      </c>
      <c r="I3342" t="s">
        <v>615</v>
      </c>
      <c r="J3342" s="15" t="str">
        <f t="shared" si="165"/>
        <v>2-32D-3</v>
      </c>
      <c r="K3342">
        <f>INDEX(FamilyPlateData!I:I,MATCH(I3342,FamilyPlateData!H:H,0))</f>
        <v>1</v>
      </c>
      <c r="L3342" t="str">
        <f>INDEX(FamilyPlateData!J:J,MATCH(I3342,FamilyPlateData!H:H,0))</f>
        <v>B1</v>
      </c>
      <c r="M3342">
        <v>1</v>
      </c>
      <c r="N3342">
        <v>1</v>
      </c>
      <c r="O3342">
        <f>IF(_xlfn.IFNA(INDEX(ShrinkageData!H:H,MATCH(J3342,ShrinkageData!H:H,0)), 0) = 0, 0, 1)</f>
        <v>0</v>
      </c>
      <c r="P3342">
        <v>0</v>
      </c>
      <c r="Q3342">
        <f t="shared" si="166"/>
        <v>1</v>
      </c>
      <c r="R3342" s="1">
        <v>43554</v>
      </c>
      <c r="S3342" s="16">
        <f t="shared" si="167"/>
        <v>117</v>
      </c>
    </row>
    <row r="3343" spans="1:19" hidden="1" x14ac:dyDescent="0.2">
      <c r="A3343" t="str">
        <f>INDEX(FamilyPlateData!$A:$A,MATCH($I3343,FamilyPlateData!$H:$H,0))</f>
        <v>F12M14</v>
      </c>
      <c r="B3343" t="str">
        <f>INDEX(FamilyPlateData!$C:$C,MATCH($I3343,FamilyPlateData!$H:$H,0))</f>
        <v>12</v>
      </c>
      <c r="C3343" t="str">
        <f>INDEX(FamilyPlateData!$D:$D,MATCH($I3343,FamilyPlateData!$H:$H,0))</f>
        <v>14</v>
      </c>
      <c r="D3343">
        <f>INDEX(FamilyPlateData!$B:$B,MATCH($I3343,FamilyPlateData!$H:$H,0))</f>
        <v>4</v>
      </c>
      <c r="E3343">
        <v>2</v>
      </c>
      <c r="F3343" s="19">
        <v>32</v>
      </c>
      <c r="G3343" t="s">
        <v>4</v>
      </c>
      <c r="H3343" s="5">
        <v>4</v>
      </c>
      <c r="I3343" t="s">
        <v>615</v>
      </c>
      <c r="J3343" s="15" t="str">
        <f t="shared" si="165"/>
        <v>2-32D-4</v>
      </c>
      <c r="K3343">
        <f>INDEX(FamilyPlateData!I:I,MATCH(I3343,FamilyPlateData!H:H,0))</f>
        <v>1</v>
      </c>
      <c r="L3343" t="str">
        <f>INDEX(FamilyPlateData!J:J,MATCH(I3343,FamilyPlateData!H:H,0))</f>
        <v>B1</v>
      </c>
      <c r="M3343">
        <v>1</v>
      </c>
      <c r="N3343">
        <v>1</v>
      </c>
      <c r="O3343">
        <f>IF(_xlfn.IFNA(INDEX(ShrinkageData!H:H,MATCH(J3343,ShrinkageData!H:H,0)), 0) = 0, 0, 1)</f>
        <v>0</v>
      </c>
      <c r="P3343">
        <v>0</v>
      </c>
      <c r="Q3343">
        <f t="shared" si="166"/>
        <v>1</v>
      </c>
      <c r="R3343" s="1">
        <v>43550</v>
      </c>
      <c r="S3343" s="16">
        <f t="shared" si="167"/>
        <v>113</v>
      </c>
    </row>
    <row r="3344" spans="1:19" hidden="1" x14ac:dyDescent="0.2">
      <c r="A3344" t="str">
        <f>INDEX(FamilyPlateData!$A:$A,MATCH($I3344,FamilyPlateData!$H:$H,0))</f>
        <v>F12M14</v>
      </c>
      <c r="B3344" t="str">
        <f>INDEX(FamilyPlateData!$C:$C,MATCH($I3344,FamilyPlateData!$H:$H,0))</f>
        <v>12</v>
      </c>
      <c r="C3344" t="str">
        <f>INDEX(FamilyPlateData!$D:$D,MATCH($I3344,FamilyPlateData!$H:$H,0))</f>
        <v>14</v>
      </c>
      <c r="D3344">
        <f>INDEX(FamilyPlateData!$B:$B,MATCH($I3344,FamilyPlateData!$H:$H,0))</f>
        <v>4</v>
      </c>
      <c r="E3344">
        <v>2</v>
      </c>
      <c r="F3344" s="19">
        <v>32</v>
      </c>
      <c r="G3344" t="s">
        <v>4</v>
      </c>
      <c r="H3344" s="5">
        <v>5</v>
      </c>
      <c r="I3344" t="s">
        <v>615</v>
      </c>
      <c r="J3344" s="15" t="str">
        <f t="shared" si="165"/>
        <v>2-32D-5</v>
      </c>
      <c r="K3344">
        <f>INDEX(FamilyPlateData!I:I,MATCH(I3344,FamilyPlateData!H:H,0))</f>
        <v>1</v>
      </c>
      <c r="L3344" t="str">
        <f>INDEX(FamilyPlateData!J:J,MATCH(I3344,FamilyPlateData!H:H,0))</f>
        <v>B1</v>
      </c>
      <c r="M3344">
        <v>1</v>
      </c>
      <c r="N3344">
        <v>1</v>
      </c>
      <c r="O3344">
        <f>IF(_xlfn.IFNA(INDEX(ShrinkageData!H:H,MATCH(J3344,ShrinkageData!H:H,0)), 0) = 0, 0, 1)</f>
        <v>0</v>
      </c>
      <c r="P3344">
        <v>0</v>
      </c>
      <c r="Q3344">
        <f t="shared" si="166"/>
        <v>1</v>
      </c>
      <c r="R3344" s="1">
        <v>43550</v>
      </c>
      <c r="S3344" s="16">
        <f t="shared" si="167"/>
        <v>113</v>
      </c>
    </row>
    <row r="3345" spans="1:20" hidden="1" x14ac:dyDescent="0.2">
      <c r="A3345" t="str">
        <f>INDEX(FamilyPlateData!$A:$A,MATCH($I3345,FamilyPlateData!$H:$H,0))</f>
        <v>F12M14</v>
      </c>
      <c r="B3345" t="str">
        <f>INDEX(FamilyPlateData!$C:$C,MATCH($I3345,FamilyPlateData!$H:$H,0))</f>
        <v>12</v>
      </c>
      <c r="C3345" t="str">
        <f>INDEX(FamilyPlateData!$D:$D,MATCH($I3345,FamilyPlateData!$H:$H,0))</f>
        <v>14</v>
      </c>
      <c r="D3345">
        <f>INDEX(FamilyPlateData!$B:$B,MATCH($I3345,FamilyPlateData!$H:$H,0))</f>
        <v>4</v>
      </c>
      <c r="E3345">
        <v>2</v>
      </c>
      <c r="F3345" s="19">
        <v>32</v>
      </c>
      <c r="G3345" t="s">
        <v>4</v>
      </c>
      <c r="H3345" s="5">
        <v>6</v>
      </c>
      <c r="I3345" t="s">
        <v>615</v>
      </c>
      <c r="J3345" s="15" t="str">
        <f t="shared" si="165"/>
        <v>2-32D-6</v>
      </c>
      <c r="K3345">
        <f>INDEX(FamilyPlateData!I:I,MATCH(I3345,FamilyPlateData!H:H,0))</f>
        <v>1</v>
      </c>
      <c r="L3345" t="str">
        <f>INDEX(FamilyPlateData!J:J,MATCH(I3345,FamilyPlateData!H:H,0))</f>
        <v>B1</v>
      </c>
      <c r="M3345">
        <v>1</v>
      </c>
      <c r="N3345">
        <v>1</v>
      </c>
      <c r="O3345">
        <f>IF(_xlfn.IFNA(INDEX(ShrinkageData!H:H,MATCH(J3345,ShrinkageData!H:H,0)), 0) = 0, 0, 1)</f>
        <v>0</v>
      </c>
      <c r="P3345">
        <v>0</v>
      </c>
      <c r="Q3345">
        <f t="shared" si="166"/>
        <v>1</v>
      </c>
      <c r="R3345" s="1">
        <v>43552</v>
      </c>
      <c r="S3345" s="16">
        <f t="shared" si="167"/>
        <v>115</v>
      </c>
    </row>
    <row r="3346" spans="1:20" hidden="1" x14ac:dyDescent="0.2">
      <c r="A3346" t="str">
        <f>INDEX(FamilyPlateData!$A:$A,MATCH($I3346,FamilyPlateData!$H:$H,0))</f>
        <v>F03M01</v>
      </c>
      <c r="B3346" t="str">
        <f>INDEX(FamilyPlateData!$C:$C,MATCH($I3346,FamilyPlateData!$H:$H,0))</f>
        <v>03</v>
      </c>
      <c r="C3346" t="str">
        <f>INDEX(FamilyPlateData!$D:$D,MATCH($I3346,FamilyPlateData!$H:$H,0))</f>
        <v>01</v>
      </c>
      <c r="D3346">
        <f>INDEX(FamilyPlateData!$B:$B,MATCH($I3346,FamilyPlateData!$H:$H,0))</f>
        <v>1</v>
      </c>
      <c r="E3346">
        <v>2</v>
      </c>
      <c r="F3346" s="19">
        <v>33</v>
      </c>
      <c r="G3346" t="s">
        <v>1</v>
      </c>
      <c r="H3346" s="5">
        <v>1</v>
      </c>
      <c r="I3346" t="s">
        <v>616</v>
      </c>
      <c r="J3346" s="15" t="str">
        <f t="shared" si="165"/>
        <v>2-33A-1</v>
      </c>
      <c r="K3346">
        <f>INDEX(FamilyPlateData!I:I,MATCH(I3346,FamilyPlateData!H:H,0))</f>
        <v>4</v>
      </c>
      <c r="L3346" t="str">
        <f>INDEX(FamilyPlateData!J:J,MATCH(I3346,FamilyPlateData!H:H,0))</f>
        <v>n/a</v>
      </c>
      <c r="M3346">
        <v>0</v>
      </c>
      <c r="N3346">
        <v>0</v>
      </c>
      <c r="O3346">
        <f>IF(_xlfn.IFNA(INDEX(ShrinkageData!H:H,MATCH(J3346,ShrinkageData!H:H,0)), 0) = 0, 0, 1)</f>
        <v>0</v>
      </c>
      <c r="P3346">
        <v>0</v>
      </c>
      <c r="Q3346">
        <f t="shared" si="166"/>
        <v>0</v>
      </c>
      <c r="R3346" s="1" t="s">
        <v>921</v>
      </c>
      <c r="S3346" s="16">
        <f t="shared" si="167"/>
        <v>0</v>
      </c>
    </row>
    <row r="3347" spans="1:20" hidden="1" x14ac:dyDescent="0.2">
      <c r="A3347" t="str">
        <f>INDEX(FamilyPlateData!$A:$A,MATCH($I3347,FamilyPlateData!$H:$H,0))</f>
        <v>F03M01</v>
      </c>
      <c r="B3347" t="str">
        <f>INDEX(FamilyPlateData!$C:$C,MATCH($I3347,FamilyPlateData!$H:$H,0))</f>
        <v>03</v>
      </c>
      <c r="C3347" t="str">
        <f>INDEX(FamilyPlateData!$D:$D,MATCH($I3347,FamilyPlateData!$H:$H,0))</f>
        <v>01</v>
      </c>
      <c r="D3347">
        <f>INDEX(FamilyPlateData!$B:$B,MATCH($I3347,FamilyPlateData!$H:$H,0))</f>
        <v>1</v>
      </c>
      <c r="E3347">
        <v>2</v>
      </c>
      <c r="F3347" s="19">
        <v>33</v>
      </c>
      <c r="G3347" t="s">
        <v>1</v>
      </c>
      <c r="H3347" s="5">
        <v>2</v>
      </c>
      <c r="I3347" t="s">
        <v>616</v>
      </c>
      <c r="J3347" s="15" t="str">
        <f t="shared" si="165"/>
        <v>2-33A-2</v>
      </c>
      <c r="K3347">
        <f>INDEX(FamilyPlateData!I:I,MATCH(I3347,FamilyPlateData!H:H,0))</f>
        <v>4</v>
      </c>
      <c r="L3347" t="str">
        <f>INDEX(FamilyPlateData!J:J,MATCH(I3347,FamilyPlateData!H:H,0))</f>
        <v>n/a</v>
      </c>
      <c r="M3347">
        <v>0</v>
      </c>
      <c r="N3347">
        <v>0</v>
      </c>
      <c r="O3347">
        <f>IF(_xlfn.IFNA(INDEX(ShrinkageData!H:H,MATCH(J3347,ShrinkageData!H:H,0)), 0) = 0, 0, 1)</f>
        <v>0</v>
      </c>
      <c r="P3347">
        <v>0</v>
      </c>
      <c r="Q3347">
        <f t="shared" si="166"/>
        <v>0</v>
      </c>
      <c r="R3347" s="1" t="s">
        <v>921</v>
      </c>
      <c r="S3347" s="16">
        <f t="shared" si="167"/>
        <v>0</v>
      </c>
    </row>
    <row r="3348" spans="1:20" hidden="1" x14ac:dyDescent="0.2">
      <c r="A3348" t="str">
        <f>INDEX(FamilyPlateData!$A:$A,MATCH($I3348,FamilyPlateData!$H:$H,0))</f>
        <v>F03M01</v>
      </c>
      <c r="B3348" t="str">
        <f>INDEX(FamilyPlateData!$C:$C,MATCH($I3348,FamilyPlateData!$H:$H,0))</f>
        <v>03</v>
      </c>
      <c r="C3348" t="str">
        <f>INDEX(FamilyPlateData!$D:$D,MATCH($I3348,FamilyPlateData!$H:$H,0))</f>
        <v>01</v>
      </c>
      <c r="D3348">
        <f>INDEX(FamilyPlateData!$B:$B,MATCH($I3348,FamilyPlateData!$H:$H,0))</f>
        <v>1</v>
      </c>
      <c r="E3348">
        <v>2</v>
      </c>
      <c r="F3348" s="19">
        <v>33</v>
      </c>
      <c r="G3348" t="s">
        <v>1</v>
      </c>
      <c r="H3348" s="5">
        <v>3</v>
      </c>
      <c r="I3348" t="s">
        <v>616</v>
      </c>
      <c r="J3348" s="15" t="str">
        <f t="shared" si="165"/>
        <v>2-33A-3</v>
      </c>
      <c r="K3348">
        <f>INDEX(FamilyPlateData!I:I,MATCH(I3348,FamilyPlateData!H:H,0))</f>
        <v>4</v>
      </c>
      <c r="L3348" t="str">
        <f>INDEX(FamilyPlateData!J:J,MATCH(I3348,FamilyPlateData!H:H,0))</f>
        <v>n/a</v>
      </c>
      <c r="M3348">
        <v>0</v>
      </c>
      <c r="N3348">
        <v>0</v>
      </c>
      <c r="O3348">
        <f>IF(_xlfn.IFNA(INDEX(ShrinkageData!H:H,MATCH(J3348,ShrinkageData!H:H,0)), 0) = 0, 0, 1)</f>
        <v>0</v>
      </c>
      <c r="P3348">
        <v>0</v>
      </c>
      <c r="Q3348">
        <f t="shared" si="166"/>
        <v>0</v>
      </c>
      <c r="R3348" s="1" t="s">
        <v>921</v>
      </c>
      <c r="S3348" s="16">
        <f t="shared" si="167"/>
        <v>0</v>
      </c>
    </row>
    <row r="3349" spans="1:20" hidden="1" x14ac:dyDescent="0.2">
      <c r="A3349" t="str">
        <f>INDEX(FamilyPlateData!$A:$A,MATCH($I3349,FamilyPlateData!$H:$H,0))</f>
        <v>F03M01</v>
      </c>
      <c r="B3349" t="str">
        <f>INDEX(FamilyPlateData!$C:$C,MATCH($I3349,FamilyPlateData!$H:$H,0))</f>
        <v>03</v>
      </c>
      <c r="C3349" t="str">
        <f>INDEX(FamilyPlateData!$D:$D,MATCH($I3349,FamilyPlateData!$H:$H,0))</f>
        <v>01</v>
      </c>
      <c r="D3349">
        <f>INDEX(FamilyPlateData!$B:$B,MATCH($I3349,FamilyPlateData!$H:$H,0))</f>
        <v>1</v>
      </c>
      <c r="E3349">
        <v>2</v>
      </c>
      <c r="F3349" s="19">
        <v>33</v>
      </c>
      <c r="G3349" t="s">
        <v>1</v>
      </c>
      <c r="H3349" s="5">
        <v>4</v>
      </c>
      <c r="I3349" t="s">
        <v>616</v>
      </c>
      <c r="J3349" s="15" t="str">
        <f t="shared" si="165"/>
        <v>2-33A-4</v>
      </c>
      <c r="K3349">
        <f>INDEX(FamilyPlateData!I:I,MATCH(I3349,FamilyPlateData!H:H,0))</f>
        <v>4</v>
      </c>
      <c r="L3349" t="str">
        <f>INDEX(FamilyPlateData!J:J,MATCH(I3349,FamilyPlateData!H:H,0))</f>
        <v>n/a</v>
      </c>
      <c r="M3349">
        <v>0</v>
      </c>
      <c r="N3349">
        <v>0</v>
      </c>
      <c r="O3349">
        <f>IF(_xlfn.IFNA(INDEX(ShrinkageData!H:H,MATCH(J3349,ShrinkageData!H:H,0)), 0) = 0, 0, 1)</f>
        <v>0</v>
      </c>
      <c r="P3349">
        <v>1</v>
      </c>
      <c r="Q3349">
        <f t="shared" si="166"/>
        <v>0</v>
      </c>
      <c r="R3349" s="1" t="s">
        <v>921</v>
      </c>
      <c r="S3349" s="16">
        <f t="shared" si="167"/>
        <v>0</v>
      </c>
      <c r="T3349" t="s">
        <v>920</v>
      </c>
    </row>
    <row r="3350" spans="1:20" hidden="1" x14ac:dyDescent="0.2">
      <c r="A3350" t="str">
        <f>INDEX(FamilyPlateData!$A:$A,MATCH($I3350,FamilyPlateData!$H:$H,0))</f>
        <v>F03M01</v>
      </c>
      <c r="B3350" t="str">
        <f>INDEX(FamilyPlateData!$C:$C,MATCH($I3350,FamilyPlateData!$H:$H,0))</f>
        <v>03</v>
      </c>
      <c r="C3350" t="str">
        <f>INDEX(FamilyPlateData!$D:$D,MATCH($I3350,FamilyPlateData!$H:$H,0))</f>
        <v>01</v>
      </c>
      <c r="D3350">
        <f>INDEX(FamilyPlateData!$B:$B,MATCH($I3350,FamilyPlateData!$H:$H,0))</f>
        <v>1</v>
      </c>
      <c r="E3350">
        <v>2</v>
      </c>
      <c r="F3350" s="19">
        <v>33</v>
      </c>
      <c r="G3350" t="s">
        <v>1</v>
      </c>
      <c r="H3350" s="5">
        <v>5</v>
      </c>
      <c r="I3350" t="s">
        <v>616</v>
      </c>
      <c r="J3350" s="15" t="str">
        <f t="shared" si="165"/>
        <v>2-33A-5</v>
      </c>
      <c r="K3350">
        <f>INDEX(FamilyPlateData!I:I,MATCH(I3350,FamilyPlateData!H:H,0))</f>
        <v>4</v>
      </c>
      <c r="L3350" t="str">
        <f>INDEX(FamilyPlateData!J:J,MATCH(I3350,FamilyPlateData!H:H,0))</f>
        <v>n/a</v>
      </c>
      <c r="M3350">
        <v>0</v>
      </c>
      <c r="N3350">
        <v>0</v>
      </c>
      <c r="O3350">
        <f>IF(_xlfn.IFNA(INDEX(ShrinkageData!H:H,MATCH(J3350,ShrinkageData!H:H,0)), 0) = 0, 0, 1)</f>
        <v>0</v>
      </c>
      <c r="P3350">
        <v>0</v>
      </c>
      <c r="Q3350">
        <f t="shared" si="166"/>
        <v>0</v>
      </c>
      <c r="R3350" s="1" t="s">
        <v>921</v>
      </c>
      <c r="S3350" s="16">
        <f t="shared" si="167"/>
        <v>0</v>
      </c>
    </row>
    <row r="3351" spans="1:20" hidden="1" x14ac:dyDescent="0.2">
      <c r="A3351" t="str">
        <f>INDEX(FamilyPlateData!$A:$A,MATCH($I3351,FamilyPlateData!$H:$H,0))</f>
        <v>F03M01</v>
      </c>
      <c r="B3351" t="str">
        <f>INDEX(FamilyPlateData!$C:$C,MATCH($I3351,FamilyPlateData!$H:$H,0))</f>
        <v>03</v>
      </c>
      <c r="C3351" t="str">
        <f>INDEX(FamilyPlateData!$D:$D,MATCH($I3351,FamilyPlateData!$H:$H,0))</f>
        <v>01</v>
      </c>
      <c r="D3351">
        <f>INDEX(FamilyPlateData!$B:$B,MATCH($I3351,FamilyPlateData!$H:$H,0))</f>
        <v>1</v>
      </c>
      <c r="E3351">
        <v>2</v>
      </c>
      <c r="F3351" s="19">
        <v>33</v>
      </c>
      <c r="G3351" t="s">
        <v>1</v>
      </c>
      <c r="H3351" s="5">
        <v>6</v>
      </c>
      <c r="I3351" t="s">
        <v>616</v>
      </c>
      <c r="J3351" s="15" t="str">
        <f t="shared" si="165"/>
        <v>2-33A-6</v>
      </c>
      <c r="K3351">
        <f>INDEX(FamilyPlateData!I:I,MATCH(I3351,FamilyPlateData!H:H,0))</f>
        <v>4</v>
      </c>
      <c r="L3351" t="str">
        <f>INDEX(FamilyPlateData!J:J,MATCH(I3351,FamilyPlateData!H:H,0))</f>
        <v>n/a</v>
      </c>
      <c r="M3351">
        <v>0</v>
      </c>
      <c r="N3351">
        <v>0</v>
      </c>
      <c r="O3351">
        <f>IF(_xlfn.IFNA(INDEX(ShrinkageData!H:H,MATCH(J3351,ShrinkageData!H:H,0)), 0) = 0, 0, 1)</f>
        <v>0</v>
      </c>
      <c r="P3351">
        <v>0</v>
      </c>
      <c r="Q3351">
        <f t="shared" si="166"/>
        <v>0</v>
      </c>
      <c r="R3351" s="1" t="s">
        <v>921</v>
      </c>
      <c r="S3351" s="16">
        <f t="shared" si="167"/>
        <v>0</v>
      </c>
    </row>
    <row r="3352" spans="1:20" hidden="1" x14ac:dyDescent="0.2">
      <c r="A3352" t="str">
        <f>INDEX(FamilyPlateData!$A:$A,MATCH($I3352,FamilyPlateData!$H:$H,0))</f>
        <v>F03M01</v>
      </c>
      <c r="B3352" t="str">
        <f>INDEX(FamilyPlateData!$C:$C,MATCH($I3352,FamilyPlateData!$H:$H,0))</f>
        <v>03</v>
      </c>
      <c r="C3352" t="str">
        <f>INDEX(FamilyPlateData!$D:$D,MATCH($I3352,FamilyPlateData!$H:$H,0))</f>
        <v>01</v>
      </c>
      <c r="D3352">
        <f>INDEX(FamilyPlateData!$B:$B,MATCH($I3352,FamilyPlateData!$H:$H,0))</f>
        <v>1</v>
      </c>
      <c r="E3352">
        <v>2</v>
      </c>
      <c r="F3352" s="19">
        <v>33</v>
      </c>
      <c r="G3352" t="s">
        <v>2</v>
      </c>
      <c r="H3352" s="5">
        <v>1</v>
      </c>
      <c r="I3352" t="s">
        <v>617</v>
      </c>
      <c r="J3352" s="15" t="str">
        <f t="shared" si="165"/>
        <v>2-33B-1</v>
      </c>
      <c r="K3352">
        <f>INDEX(FamilyPlateData!I:I,MATCH(I3352,FamilyPlateData!H:H,0))</f>
        <v>4</v>
      </c>
      <c r="L3352" t="str">
        <f>INDEX(FamilyPlateData!J:J,MATCH(I3352,FamilyPlateData!H:H,0))</f>
        <v>n/a</v>
      </c>
      <c r="M3352">
        <v>0</v>
      </c>
      <c r="N3352">
        <v>0</v>
      </c>
      <c r="O3352">
        <f>IF(_xlfn.IFNA(INDEX(ShrinkageData!H:H,MATCH(J3352,ShrinkageData!H:H,0)), 0) = 0, 0, 1)</f>
        <v>0</v>
      </c>
      <c r="P3352">
        <v>0</v>
      </c>
      <c r="Q3352">
        <f t="shared" si="166"/>
        <v>0</v>
      </c>
      <c r="R3352" s="1" t="s">
        <v>921</v>
      </c>
      <c r="S3352" s="16">
        <f t="shared" si="167"/>
        <v>0</v>
      </c>
    </row>
    <row r="3353" spans="1:20" hidden="1" x14ac:dyDescent="0.2">
      <c r="A3353" t="str">
        <f>INDEX(FamilyPlateData!$A:$A,MATCH($I3353,FamilyPlateData!$H:$H,0))</f>
        <v>F03M01</v>
      </c>
      <c r="B3353" t="str">
        <f>INDEX(FamilyPlateData!$C:$C,MATCH($I3353,FamilyPlateData!$H:$H,0))</f>
        <v>03</v>
      </c>
      <c r="C3353" t="str">
        <f>INDEX(FamilyPlateData!$D:$D,MATCH($I3353,FamilyPlateData!$H:$H,0))</f>
        <v>01</v>
      </c>
      <c r="D3353">
        <f>INDEX(FamilyPlateData!$B:$B,MATCH($I3353,FamilyPlateData!$H:$H,0))</f>
        <v>1</v>
      </c>
      <c r="E3353">
        <v>2</v>
      </c>
      <c r="F3353" s="19">
        <v>33</v>
      </c>
      <c r="G3353" t="s">
        <v>2</v>
      </c>
      <c r="H3353" s="5">
        <v>2</v>
      </c>
      <c r="I3353" t="s">
        <v>617</v>
      </c>
      <c r="J3353" s="15" t="str">
        <f t="shared" si="165"/>
        <v>2-33B-2</v>
      </c>
      <c r="K3353">
        <f>INDEX(FamilyPlateData!I:I,MATCH(I3353,FamilyPlateData!H:H,0))</f>
        <v>4</v>
      </c>
      <c r="L3353" t="str">
        <f>INDEX(FamilyPlateData!J:J,MATCH(I3353,FamilyPlateData!H:H,0))</f>
        <v>n/a</v>
      </c>
      <c r="M3353">
        <v>0</v>
      </c>
      <c r="N3353">
        <v>0</v>
      </c>
      <c r="O3353">
        <f>IF(_xlfn.IFNA(INDEX(ShrinkageData!H:H,MATCH(J3353,ShrinkageData!H:H,0)), 0) = 0, 0, 1)</f>
        <v>0</v>
      </c>
      <c r="P3353">
        <v>0</v>
      </c>
      <c r="Q3353">
        <f t="shared" si="166"/>
        <v>0</v>
      </c>
      <c r="R3353" s="1" t="s">
        <v>921</v>
      </c>
      <c r="S3353" s="16">
        <f t="shared" si="167"/>
        <v>0</v>
      </c>
    </row>
    <row r="3354" spans="1:20" hidden="1" x14ac:dyDescent="0.2">
      <c r="A3354" t="str">
        <f>INDEX(FamilyPlateData!$A:$A,MATCH($I3354,FamilyPlateData!$H:$H,0))</f>
        <v>F03M01</v>
      </c>
      <c r="B3354" t="str">
        <f>INDEX(FamilyPlateData!$C:$C,MATCH($I3354,FamilyPlateData!$H:$H,0))</f>
        <v>03</v>
      </c>
      <c r="C3354" t="str">
        <f>INDEX(FamilyPlateData!$D:$D,MATCH($I3354,FamilyPlateData!$H:$H,0))</f>
        <v>01</v>
      </c>
      <c r="D3354">
        <f>INDEX(FamilyPlateData!$B:$B,MATCH($I3354,FamilyPlateData!$H:$H,0))</f>
        <v>1</v>
      </c>
      <c r="E3354">
        <v>2</v>
      </c>
      <c r="F3354" s="19">
        <v>33</v>
      </c>
      <c r="G3354" t="s">
        <v>2</v>
      </c>
      <c r="H3354" s="5">
        <v>3</v>
      </c>
      <c r="I3354" t="s">
        <v>617</v>
      </c>
      <c r="J3354" s="15" t="str">
        <f t="shared" si="165"/>
        <v>2-33B-3</v>
      </c>
      <c r="K3354">
        <f>INDEX(FamilyPlateData!I:I,MATCH(I3354,FamilyPlateData!H:H,0))</f>
        <v>4</v>
      </c>
      <c r="L3354" t="str">
        <f>INDEX(FamilyPlateData!J:J,MATCH(I3354,FamilyPlateData!H:H,0))</f>
        <v>n/a</v>
      </c>
      <c r="M3354">
        <v>0</v>
      </c>
      <c r="N3354">
        <v>0</v>
      </c>
      <c r="O3354">
        <f>IF(_xlfn.IFNA(INDEX(ShrinkageData!H:H,MATCH(J3354,ShrinkageData!H:H,0)), 0) = 0, 0, 1)</f>
        <v>0</v>
      </c>
      <c r="P3354">
        <v>0</v>
      </c>
      <c r="Q3354">
        <f t="shared" si="166"/>
        <v>0</v>
      </c>
      <c r="R3354" s="1" t="s">
        <v>921</v>
      </c>
      <c r="S3354" s="16">
        <f t="shared" si="167"/>
        <v>0</v>
      </c>
    </row>
    <row r="3355" spans="1:20" hidden="1" x14ac:dyDescent="0.2">
      <c r="A3355" t="str">
        <f>INDEX(FamilyPlateData!$A:$A,MATCH($I3355,FamilyPlateData!$H:$H,0))</f>
        <v>F03M01</v>
      </c>
      <c r="B3355" t="str">
        <f>INDEX(FamilyPlateData!$C:$C,MATCH($I3355,FamilyPlateData!$H:$H,0))</f>
        <v>03</v>
      </c>
      <c r="C3355" t="str">
        <f>INDEX(FamilyPlateData!$D:$D,MATCH($I3355,FamilyPlateData!$H:$H,0))</f>
        <v>01</v>
      </c>
      <c r="D3355">
        <f>INDEX(FamilyPlateData!$B:$B,MATCH($I3355,FamilyPlateData!$H:$H,0))</f>
        <v>1</v>
      </c>
      <c r="E3355">
        <v>2</v>
      </c>
      <c r="F3355" s="19">
        <v>33</v>
      </c>
      <c r="G3355" t="s">
        <v>2</v>
      </c>
      <c r="H3355" s="5">
        <v>4</v>
      </c>
      <c r="I3355" t="s">
        <v>617</v>
      </c>
      <c r="J3355" s="15" t="str">
        <f t="shared" si="165"/>
        <v>2-33B-4</v>
      </c>
      <c r="K3355">
        <f>INDEX(FamilyPlateData!I:I,MATCH(I3355,FamilyPlateData!H:H,0))</f>
        <v>4</v>
      </c>
      <c r="L3355" t="str">
        <f>INDEX(FamilyPlateData!J:J,MATCH(I3355,FamilyPlateData!H:H,0))</f>
        <v>n/a</v>
      </c>
      <c r="M3355">
        <v>0</v>
      </c>
      <c r="N3355">
        <v>0</v>
      </c>
      <c r="O3355">
        <f>IF(_xlfn.IFNA(INDEX(ShrinkageData!H:H,MATCH(J3355,ShrinkageData!H:H,0)), 0) = 0, 0, 1)</f>
        <v>0</v>
      </c>
      <c r="P3355">
        <v>0</v>
      </c>
      <c r="Q3355">
        <f t="shared" si="166"/>
        <v>0</v>
      </c>
      <c r="R3355" s="1" t="s">
        <v>921</v>
      </c>
      <c r="S3355" s="16">
        <f t="shared" si="167"/>
        <v>0</v>
      </c>
    </row>
    <row r="3356" spans="1:20" hidden="1" x14ac:dyDescent="0.2">
      <c r="A3356" t="str">
        <f>INDEX(FamilyPlateData!$A:$A,MATCH($I3356,FamilyPlateData!$H:$H,0))</f>
        <v>F03M01</v>
      </c>
      <c r="B3356" t="str">
        <f>INDEX(FamilyPlateData!$C:$C,MATCH($I3356,FamilyPlateData!$H:$H,0))</f>
        <v>03</v>
      </c>
      <c r="C3356" t="str">
        <f>INDEX(FamilyPlateData!$D:$D,MATCH($I3356,FamilyPlateData!$H:$H,0))</f>
        <v>01</v>
      </c>
      <c r="D3356">
        <f>INDEX(FamilyPlateData!$B:$B,MATCH($I3356,FamilyPlateData!$H:$H,0))</f>
        <v>1</v>
      </c>
      <c r="E3356">
        <v>2</v>
      </c>
      <c r="F3356" s="19">
        <v>33</v>
      </c>
      <c r="G3356" t="s">
        <v>2</v>
      </c>
      <c r="H3356" s="5">
        <v>5</v>
      </c>
      <c r="I3356" t="s">
        <v>617</v>
      </c>
      <c r="J3356" s="15" t="str">
        <f t="shared" si="165"/>
        <v>2-33B-5</v>
      </c>
      <c r="K3356">
        <f>INDEX(FamilyPlateData!I:I,MATCH(I3356,FamilyPlateData!H:H,0))</f>
        <v>4</v>
      </c>
      <c r="L3356" t="str">
        <f>INDEX(FamilyPlateData!J:J,MATCH(I3356,FamilyPlateData!H:H,0))</f>
        <v>n/a</v>
      </c>
      <c r="M3356">
        <v>0</v>
      </c>
      <c r="N3356">
        <v>0</v>
      </c>
      <c r="O3356">
        <f>IF(_xlfn.IFNA(INDEX(ShrinkageData!H:H,MATCH(J3356,ShrinkageData!H:H,0)), 0) = 0, 0, 1)</f>
        <v>0</v>
      </c>
      <c r="P3356">
        <v>0</v>
      </c>
      <c r="Q3356">
        <f t="shared" si="166"/>
        <v>0</v>
      </c>
      <c r="R3356" s="1" t="s">
        <v>921</v>
      </c>
      <c r="S3356" s="16">
        <f t="shared" si="167"/>
        <v>0</v>
      </c>
    </row>
    <row r="3357" spans="1:20" hidden="1" x14ac:dyDescent="0.2">
      <c r="A3357" t="str">
        <f>INDEX(FamilyPlateData!$A:$A,MATCH($I3357,FamilyPlateData!$H:$H,0))</f>
        <v>F03M01</v>
      </c>
      <c r="B3357" t="str">
        <f>INDEX(FamilyPlateData!$C:$C,MATCH($I3357,FamilyPlateData!$H:$H,0))</f>
        <v>03</v>
      </c>
      <c r="C3357" t="str">
        <f>INDEX(FamilyPlateData!$D:$D,MATCH($I3357,FamilyPlateData!$H:$H,0))</f>
        <v>01</v>
      </c>
      <c r="D3357">
        <f>INDEX(FamilyPlateData!$B:$B,MATCH($I3357,FamilyPlateData!$H:$H,0))</f>
        <v>1</v>
      </c>
      <c r="E3357">
        <v>2</v>
      </c>
      <c r="F3357" s="19">
        <v>33</v>
      </c>
      <c r="G3357" t="s">
        <v>2</v>
      </c>
      <c r="H3357" s="5">
        <v>6</v>
      </c>
      <c r="I3357" t="s">
        <v>617</v>
      </c>
      <c r="J3357" s="15" t="str">
        <f t="shared" si="165"/>
        <v>2-33B-6</v>
      </c>
      <c r="K3357">
        <f>INDEX(FamilyPlateData!I:I,MATCH(I3357,FamilyPlateData!H:H,0))</f>
        <v>4</v>
      </c>
      <c r="L3357" t="str">
        <f>INDEX(FamilyPlateData!J:J,MATCH(I3357,FamilyPlateData!H:H,0))</f>
        <v>n/a</v>
      </c>
      <c r="M3357">
        <v>0</v>
      </c>
      <c r="N3357">
        <v>0</v>
      </c>
      <c r="O3357">
        <f>IF(_xlfn.IFNA(INDEX(ShrinkageData!H:H,MATCH(J3357,ShrinkageData!H:H,0)), 0) = 0, 0, 1)</f>
        <v>0</v>
      </c>
      <c r="P3357">
        <v>0</v>
      </c>
      <c r="Q3357">
        <f t="shared" si="166"/>
        <v>0</v>
      </c>
      <c r="R3357" s="1" t="s">
        <v>921</v>
      </c>
      <c r="S3357" s="16">
        <f t="shared" si="167"/>
        <v>0</v>
      </c>
    </row>
    <row r="3358" spans="1:20" hidden="1" x14ac:dyDescent="0.2">
      <c r="A3358" t="str">
        <f>INDEX(FamilyPlateData!$A:$A,MATCH($I3358,FamilyPlateData!$H:$H,0))</f>
        <v>F07M11</v>
      </c>
      <c r="B3358" t="str">
        <f>INDEX(FamilyPlateData!$C:$C,MATCH($I3358,FamilyPlateData!$H:$H,0))</f>
        <v>07</v>
      </c>
      <c r="C3358" t="str">
        <f>INDEX(FamilyPlateData!$D:$D,MATCH($I3358,FamilyPlateData!$H:$H,0))</f>
        <v>11</v>
      </c>
      <c r="D3358">
        <f>INDEX(FamilyPlateData!$B:$B,MATCH($I3358,FamilyPlateData!$H:$H,0))</f>
        <v>3</v>
      </c>
      <c r="E3358">
        <v>2</v>
      </c>
      <c r="F3358" s="19">
        <v>33</v>
      </c>
      <c r="G3358" t="s">
        <v>3</v>
      </c>
      <c r="H3358" s="5">
        <v>1</v>
      </c>
      <c r="I3358" t="s">
        <v>618</v>
      </c>
      <c r="J3358" s="15" t="str">
        <f t="shared" si="165"/>
        <v>2-33C-1</v>
      </c>
      <c r="K3358">
        <f>INDEX(FamilyPlateData!I:I,MATCH(I3358,FamilyPlateData!H:H,0))</f>
        <v>4</v>
      </c>
      <c r="L3358" t="str">
        <f>INDEX(FamilyPlateData!J:J,MATCH(I3358,FamilyPlateData!H:H,0))</f>
        <v>B4</v>
      </c>
      <c r="M3358">
        <v>0</v>
      </c>
      <c r="N3358">
        <v>0</v>
      </c>
      <c r="O3358">
        <f>IF(_xlfn.IFNA(INDEX(ShrinkageData!H:H,MATCH(J3358,ShrinkageData!H:H,0)), 0) = 0, 0, 1)</f>
        <v>0</v>
      </c>
      <c r="P3358">
        <v>0</v>
      </c>
      <c r="Q3358">
        <f t="shared" si="166"/>
        <v>0</v>
      </c>
      <c r="R3358" s="1" t="s">
        <v>921</v>
      </c>
      <c r="S3358" s="16">
        <f t="shared" si="167"/>
        <v>0</v>
      </c>
    </row>
    <row r="3359" spans="1:20" hidden="1" x14ac:dyDescent="0.2">
      <c r="A3359" t="str">
        <f>INDEX(FamilyPlateData!$A:$A,MATCH($I3359,FamilyPlateData!$H:$H,0))</f>
        <v>F07M11</v>
      </c>
      <c r="B3359" t="str">
        <f>INDEX(FamilyPlateData!$C:$C,MATCH($I3359,FamilyPlateData!$H:$H,0))</f>
        <v>07</v>
      </c>
      <c r="C3359" t="str">
        <f>INDEX(FamilyPlateData!$D:$D,MATCH($I3359,FamilyPlateData!$H:$H,0))</f>
        <v>11</v>
      </c>
      <c r="D3359">
        <f>INDEX(FamilyPlateData!$B:$B,MATCH($I3359,FamilyPlateData!$H:$H,0))</f>
        <v>3</v>
      </c>
      <c r="E3359">
        <v>2</v>
      </c>
      <c r="F3359" s="19">
        <v>33</v>
      </c>
      <c r="G3359" t="s">
        <v>3</v>
      </c>
      <c r="H3359" s="5">
        <v>2</v>
      </c>
      <c r="I3359" t="s">
        <v>618</v>
      </c>
      <c r="J3359" s="15" t="str">
        <f t="shared" si="165"/>
        <v>2-33C-2</v>
      </c>
      <c r="K3359">
        <f>INDEX(FamilyPlateData!I:I,MATCH(I3359,FamilyPlateData!H:H,0))</f>
        <v>4</v>
      </c>
      <c r="L3359" t="str">
        <f>INDEX(FamilyPlateData!J:J,MATCH(I3359,FamilyPlateData!H:H,0))</f>
        <v>B4</v>
      </c>
      <c r="M3359">
        <v>1</v>
      </c>
      <c r="N3359">
        <v>1</v>
      </c>
      <c r="O3359">
        <f>IF(_xlfn.IFNA(INDEX(ShrinkageData!H:H,MATCH(J3359,ShrinkageData!H:H,0)), 0) = 0, 0, 1)</f>
        <v>0</v>
      </c>
      <c r="P3359">
        <v>0</v>
      </c>
      <c r="Q3359">
        <f t="shared" si="166"/>
        <v>1</v>
      </c>
      <c r="R3359" s="1">
        <v>43576</v>
      </c>
      <c r="S3359" s="16">
        <f t="shared" si="167"/>
        <v>139</v>
      </c>
    </row>
    <row r="3360" spans="1:20" hidden="1" x14ac:dyDescent="0.2">
      <c r="A3360" t="str">
        <f>INDEX(FamilyPlateData!$A:$A,MATCH($I3360,FamilyPlateData!$H:$H,0))</f>
        <v>F07M11</v>
      </c>
      <c r="B3360" t="str">
        <f>INDEX(FamilyPlateData!$C:$C,MATCH($I3360,FamilyPlateData!$H:$H,0))</f>
        <v>07</v>
      </c>
      <c r="C3360" t="str">
        <f>INDEX(FamilyPlateData!$D:$D,MATCH($I3360,FamilyPlateData!$H:$H,0))</f>
        <v>11</v>
      </c>
      <c r="D3360">
        <f>INDEX(FamilyPlateData!$B:$B,MATCH($I3360,FamilyPlateData!$H:$H,0))</f>
        <v>3</v>
      </c>
      <c r="E3360">
        <v>2</v>
      </c>
      <c r="F3360" s="19">
        <v>33</v>
      </c>
      <c r="G3360" t="s">
        <v>3</v>
      </c>
      <c r="H3360" s="5">
        <v>3</v>
      </c>
      <c r="I3360" t="s">
        <v>618</v>
      </c>
      <c r="J3360" s="15" t="str">
        <f t="shared" si="165"/>
        <v>2-33C-3</v>
      </c>
      <c r="K3360">
        <f>INDEX(FamilyPlateData!I:I,MATCH(I3360,FamilyPlateData!H:H,0))</f>
        <v>4</v>
      </c>
      <c r="L3360" t="str">
        <f>INDEX(FamilyPlateData!J:J,MATCH(I3360,FamilyPlateData!H:H,0))</f>
        <v>B4</v>
      </c>
      <c r="M3360">
        <v>1</v>
      </c>
      <c r="N3360">
        <v>1</v>
      </c>
      <c r="O3360">
        <f>IF(_xlfn.IFNA(INDEX(ShrinkageData!H:H,MATCH(J3360,ShrinkageData!H:H,0)), 0) = 0, 0, 1)</f>
        <v>0</v>
      </c>
      <c r="P3360">
        <v>0</v>
      </c>
      <c r="Q3360">
        <f t="shared" si="166"/>
        <v>1</v>
      </c>
      <c r="R3360" s="1">
        <v>43566</v>
      </c>
      <c r="S3360" s="16">
        <f t="shared" si="167"/>
        <v>129</v>
      </c>
    </row>
    <row r="3361" spans="1:19" hidden="1" x14ac:dyDescent="0.2">
      <c r="A3361" t="str">
        <f>INDEX(FamilyPlateData!$A:$A,MATCH($I3361,FamilyPlateData!$H:$H,0))</f>
        <v>F07M11</v>
      </c>
      <c r="B3361" t="str">
        <f>INDEX(FamilyPlateData!$C:$C,MATCH($I3361,FamilyPlateData!$H:$H,0))</f>
        <v>07</v>
      </c>
      <c r="C3361" t="str">
        <f>INDEX(FamilyPlateData!$D:$D,MATCH($I3361,FamilyPlateData!$H:$H,0))</f>
        <v>11</v>
      </c>
      <c r="D3361">
        <f>INDEX(FamilyPlateData!$B:$B,MATCH($I3361,FamilyPlateData!$H:$H,0))</f>
        <v>3</v>
      </c>
      <c r="E3361">
        <v>2</v>
      </c>
      <c r="F3361" s="19">
        <v>33</v>
      </c>
      <c r="G3361" t="s">
        <v>3</v>
      </c>
      <c r="H3361" s="5">
        <v>4</v>
      </c>
      <c r="I3361" t="s">
        <v>618</v>
      </c>
      <c r="J3361" s="15" t="str">
        <f t="shared" si="165"/>
        <v>2-33C-4</v>
      </c>
      <c r="K3361">
        <f>INDEX(FamilyPlateData!I:I,MATCH(I3361,FamilyPlateData!H:H,0))</f>
        <v>4</v>
      </c>
      <c r="L3361" t="str">
        <f>INDEX(FamilyPlateData!J:J,MATCH(I3361,FamilyPlateData!H:H,0))</f>
        <v>B4</v>
      </c>
      <c r="M3361">
        <v>1</v>
      </c>
      <c r="N3361">
        <v>1</v>
      </c>
      <c r="O3361">
        <f>IF(_xlfn.IFNA(INDEX(ShrinkageData!H:H,MATCH(J3361,ShrinkageData!H:H,0)), 0) = 0, 0, 1)</f>
        <v>0</v>
      </c>
      <c r="P3361">
        <v>0</v>
      </c>
      <c r="Q3361">
        <f t="shared" si="166"/>
        <v>1</v>
      </c>
      <c r="R3361" s="1">
        <v>43566</v>
      </c>
      <c r="S3361" s="16">
        <f t="shared" si="167"/>
        <v>129</v>
      </c>
    </row>
    <row r="3362" spans="1:19" hidden="1" x14ac:dyDescent="0.2">
      <c r="A3362" t="str">
        <f>INDEX(FamilyPlateData!$A:$A,MATCH($I3362,FamilyPlateData!$H:$H,0))</f>
        <v>F07M11</v>
      </c>
      <c r="B3362" t="str">
        <f>INDEX(FamilyPlateData!$C:$C,MATCH($I3362,FamilyPlateData!$H:$H,0))</f>
        <v>07</v>
      </c>
      <c r="C3362" t="str">
        <f>INDEX(FamilyPlateData!$D:$D,MATCH($I3362,FamilyPlateData!$H:$H,0))</f>
        <v>11</v>
      </c>
      <c r="D3362">
        <f>INDEX(FamilyPlateData!$B:$B,MATCH($I3362,FamilyPlateData!$H:$H,0))</f>
        <v>3</v>
      </c>
      <c r="E3362">
        <v>2</v>
      </c>
      <c r="F3362" s="19">
        <v>33</v>
      </c>
      <c r="G3362" t="s">
        <v>3</v>
      </c>
      <c r="H3362" s="5">
        <v>5</v>
      </c>
      <c r="I3362" t="s">
        <v>618</v>
      </c>
      <c r="J3362" s="15" t="str">
        <f t="shared" si="165"/>
        <v>2-33C-5</v>
      </c>
      <c r="K3362">
        <f>INDEX(FamilyPlateData!I:I,MATCH(I3362,FamilyPlateData!H:H,0))</f>
        <v>4</v>
      </c>
      <c r="L3362" t="str">
        <f>INDEX(FamilyPlateData!J:J,MATCH(I3362,FamilyPlateData!H:H,0))</f>
        <v>B4</v>
      </c>
      <c r="M3362">
        <v>1</v>
      </c>
      <c r="N3362">
        <v>1</v>
      </c>
      <c r="O3362">
        <f>IF(_xlfn.IFNA(INDEX(ShrinkageData!H:H,MATCH(J3362,ShrinkageData!H:H,0)), 0) = 0, 0, 1)</f>
        <v>0</v>
      </c>
      <c r="P3362">
        <v>0</v>
      </c>
      <c r="Q3362">
        <f t="shared" si="166"/>
        <v>1</v>
      </c>
      <c r="R3362" s="1">
        <v>43570</v>
      </c>
      <c r="S3362" s="16">
        <f t="shared" si="167"/>
        <v>133</v>
      </c>
    </row>
    <row r="3363" spans="1:19" hidden="1" x14ac:dyDescent="0.2">
      <c r="A3363" t="str">
        <f>INDEX(FamilyPlateData!$A:$A,MATCH($I3363,FamilyPlateData!$H:$H,0))</f>
        <v>F07M11</v>
      </c>
      <c r="B3363" t="str">
        <f>INDEX(FamilyPlateData!$C:$C,MATCH($I3363,FamilyPlateData!$H:$H,0))</f>
        <v>07</v>
      </c>
      <c r="C3363" t="str">
        <f>INDEX(FamilyPlateData!$D:$D,MATCH($I3363,FamilyPlateData!$H:$H,0))</f>
        <v>11</v>
      </c>
      <c r="D3363">
        <f>INDEX(FamilyPlateData!$B:$B,MATCH($I3363,FamilyPlateData!$H:$H,0))</f>
        <v>3</v>
      </c>
      <c r="E3363">
        <v>2</v>
      </c>
      <c r="F3363" s="19">
        <v>33</v>
      </c>
      <c r="G3363" t="s">
        <v>3</v>
      </c>
      <c r="H3363" s="5">
        <v>6</v>
      </c>
      <c r="I3363" t="s">
        <v>618</v>
      </c>
      <c r="J3363" s="15" t="str">
        <f t="shared" si="165"/>
        <v>2-33C-6</v>
      </c>
      <c r="K3363">
        <f>INDEX(FamilyPlateData!I:I,MATCH(I3363,FamilyPlateData!H:H,0))</f>
        <v>4</v>
      </c>
      <c r="L3363" t="str">
        <f>INDEX(FamilyPlateData!J:J,MATCH(I3363,FamilyPlateData!H:H,0))</f>
        <v>B4</v>
      </c>
      <c r="M3363">
        <v>1</v>
      </c>
      <c r="N3363">
        <v>1</v>
      </c>
      <c r="O3363">
        <f>IF(_xlfn.IFNA(INDEX(ShrinkageData!H:H,MATCH(J3363,ShrinkageData!H:H,0)), 0) = 0, 0, 1)</f>
        <v>0</v>
      </c>
      <c r="P3363">
        <v>0</v>
      </c>
      <c r="Q3363">
        <f t="shared" si="166"/>
        <v>1</v>
      </c>
      <c r="R3363" s="1">
        <v>43554</v>
      </c>
      <c r="S3363" s="16">
        <f t="shared" si="167"/>
        <v>117</v>
      </c>
    </row>
    <row r="3364" spans="1:19" hidden="1" x14ac:dyDescent="0.2">
      <c r="A3364" t="str">
        <f>INDEX(FamilyPlateData!$A:$A,MATCH($I3364,FamilyPlateData!$H:$H,0))</f>
        <v>F07M11</v>
      </c>
      <c r="B3364" t="str">
        <f>INDEX(FamilyPlateData!$C:$C,MATCH($I3364,FamilyPlateData!$H:$H,0))</f>
        <v>07</v>
      </c>
      <c r="C3364" t="str">
        <f>INDEX(FamilyPlateData!$D:$D,MATCH($I3364,FamilyPlateData!$H:$H,0))</f>
        <v>11</v>
      </c>
      <c r="D3364">
        <f>INDEX(FamilyPlateData!$B:$B,MATCH($I3364,FamilyPlateData!$H:$H,0))</f>
        <v>3</v>
      </c>
      <c r="E3364">
        <v>2</v>
      </c>
      <c r="F3364" s="19">
        <v>33</v>
      </c>
      <c r="G3364" t="s">
        <v>4</v>
      </c>
      <c r="H3364" s="5">
        <v>1</v>
      </c>
      <c r="I3364" t="s">
        <v>619</v>
      </c>
      <c r="J3364" s="15" t="str">
        <f t="shared" si="165"/>
        <v>2-33D-1</v>
      </c>
      <c r="K3364">
        <f>INDEX(FamilyPlateData!I:I,MATCH(I3364,FamilyPlateData!H:H,0))</f>
        <v>4</v>
      </c>
      <c r="L3364" t="str">
        <f>INDEX(FamilyPlateData!J:J,MATCH(I3364,FamilyPlateData!H:H,0))</f>
        <v>B4</v>
      </c>
      <c r="M3364">
        <v>0</v>
      </c>
      <c r="N3364">
        <v>0</v>
      </c>
      <c r="O3364">
        <f>IF(_xlfn.IFNA(INDEX(ShrinkageData!H:H,MATCH(J3364,ShrinkageData!H:H,0)), 0) = 0, 0, 1)</f>
        <v>0</v>
      </c>
      <c r="P3364">
        <v>0</v>
      </c>
      <c r="Q3364">
        <f t="shared" si="166"/>
        <v>0</v>
      </c>
      <c r="R3364" s="1" t="s">
        <v>921</v>
      </c>
      <c r="S3364" s="16">
        <f t="shared" si="167"/>
        <v>0</v>
      </c>
    </row>
    <row r="3365" spans="1:19" hidden="1" x14ac:dyDescent="0.2">
      <c r="A3365" t="str">
        <f>INDEX(FamilyPlateData!$A:$A,MATCH($I3365,FamilyPlateData!$H:$H,0))</f>
        <v>F07M11</v>
      </c>
      <c r="B3365" t="str">
        <f>INDEX(FamilyPlateData!$C:$C,MATCH($I3365,FamilyPlateData!$H:$H,0))</f>
        <v>07</v>
      </c>
      <c r="C3365" t="str">
        <f>INDEX(FamilyPlateData!$D:$D,MATCH($I3365,FamilyPlateData!$H:$H,0))</f>
        <v>11</v>
      </c>
      <c r="D3365">
        <f>INDEX(FamilyPlateData!$B:$B,MATCH($I3365,FamilyPlateData!$H:$H,0))</f>
        <v>3</v>
      </c>
      <c r="E3365">
        <v>2</v>
      </c>
      <c r="F3365" s="19">
        <v>33</v>
      </c>
      <c r="G3365" t="s">
        <v>4</v>
      </c>
      <c r="H3365" s="5">
        <v>2</v>
      </c>
      <c r="I3365" t="s">
        <v>619</v>
      </c>
      <c r="J3365" s="15" t="str">
        <f t="shared" si="165"/>
        <v>2-33D-2</v>
      </c>
      <c r="K3365">
        <f>INDEX(FamilyPlateData!I:I,MATCH(I3365,FamilyPlateData!H:H,0))</f>
        <v>4</v>
      </c>
      <c r="L3365" t="str">
        <f>INDEX(FamilyPlateData!J:J,MATCH(I3365,FamilyPlateData!H:H,0))</f>
        <v>B4</v>
      </c>
      <c r="M3365">
        <v>1</v>
      </c>
      <c r="N3365">
        <v>1</v>
      </c>
      <c r="O3365">
        <f>IF(_xlfn.IFNA(INDEX(ShrinkageData!H:H,MATCH(J3365,ShrinkageData!H:H,0)), 0) = 0, 0, 1)</f>
        <v>0</v>
      </c>
      <c r="P3365">
        <v>0</v>
      </c>
      <c r="Q3365">
        <f t="shared" si="166"/>
        <v>1</v>
      </c>
      <c r="R3365" s="1">
        <v>43556</v>
      </c>
      <c r="S3365" s="16">
        <f t="shared" si="167"/>
        <v>119</v>
      </c>
    </row>
    <row r="3366" spans="1:19" hidden="1" x14ac:dyDescent="0.2">
      <c r="A3366" t="str">
        <f>INDEX(FamilyPlateData!$A:$A,MATCH($I3366,FamilyPlateData!$H:$H,0))</f>
        <v>F07M11</v>
      </c>
      <c r="B3366" t="str">
        <f>INDEX(FamilyPlateData!$C:$C,MATCH($I3366,FamilyPlateData!$H:$H,0))</f>
        <v>07</v>
      </c>
      <c r="C3366" t="str">
        <f>INDEX(FamilyPlateData!$D:$D,MATCH($I3366,FamilyPlateData!$H:$H,0))</f>
        <v>11</v>
      </c>
      <c r="D3366">
        <f>INDEX(FamilyPlateData!$B:$B,MATCH($I3366,FamilyPlateData!$H:$H,0))</f>
        <v>3</v>
      </c>
      <c r="E3366">
        <v>2</v>
      </c>
      <c r="F3366" s="19">
        <v>33</v>
      </c>
      <c r="G3366" t="s">
        <v>4</v>
      </c>
      <c r="H3366" s="5">
        <v>3</v>
      </c>
      <c r="I3366" t="s">
        <v>619</v>
      </c>
      <c r="J3366" s="15" t="str">
        <f t="shared" si="165"/>
        <v>2-33D-3</v>
      </c>
      <c r="K3366">
        <f>INDEX(FamilyPlateData!I:I,MATCH(I3366,FamilyPlateData!H:H,0))</f>
        <v>4</v>
      </c>
      <c r="L3366" t="str">
        <f>INDEX(FamilyPlateData!J:J,MATCH(I3366,FamilyPlateData!H:H,0))</f>
        <v>B4</v>
      </c>
      <c r="M3366">
        <v>1</v>
      </c>
      <c r="N3366">
        <v>1</v>
      </c>
      <c r="O3366">
        <f>IF(_xlfn.IFNA(INDEX(ShrinkageData!H:H,MATCH(J3366,ShrinkageData!H:H,0)), 0) = 0, 0, 1)</f>
        <v>0</v>
      </c>
      <c r="P3366">
        <v>0</v>
      </c>
      <c r="Q3366">
        <f t="shared" si="166"/>
        <v>1</v>
      </c>
      <c r="R3366" s="1">
        <v>43556</v>
      </c>
      <c r="S3366" s="16">
        <f t="shared" si="167"/>
        <v>119</v>
      </c>
    </row>
    <row r="3367" spans="1:19" hidden="1" x14ac:dyDescent="0.2">
      <c r="A3367" t="str">
        <f>INDEX(FamilyPlateData!$A:$A,MATCH($I3367,FamilyPlateData!$H:$H,0))</f>
        <v>F07M11</v>
      </c>
      <c r="B3367" t="str">
        <f>INDEX(FamilyPlateData!$C:$C,MATCH($I3367,FamilyPlateData!$H:$H,0))</f>
        <v>07</v>
      </c>
      <c r="C3367" t="str">
        <f>INDEX(FamilyPlateData!$D:$D,MATCH($I3367,FamilyPlateData!$H:$H,0))</f>
        <v>11</v>
      </c>
      <c r="D3367">
        <f>INDEX(FamilyPlateData!$B:$B,MATCH($I3367,FamilyPlateData!$H:$H,0))</f>
        <v>3</v>
      </c>
      <c r="E3367">
        <v>2</v>
      </c>
      <c r="F3367" s="19">
        <v>33</v>
      </c>
      <c r="G3367" t="s">
        <v>4</v>
      </c>
      <c r="H3367" s="5">
        <v>4</v>
      </c>
      <c r="I3367" t="s">
        <v>619</v>
      </c>
      <c r="J3367" s="15" t="str">
        <f t="shared" si="165"/>
        <v>2-33D-4</v>
      </c>
      <c r="K3367">
        <f>INDEX(FamilyPlateData!I:I,MATCH(I3367,FamilyPlateData!H:H,0))</f>
        <v>4</v>
      </c>
      <c r="L3367" t="str">
        <f>INDEX(FamilyPlateData!J:J,MATCH(I3367,FamilyPlateData!H:H,0))</f>
        <v>B4</v>
      </c>
      <c r="M3367">
        <v>1</v>
      </c>
      <c r="N3367">
        <v>1</v>
      </c>
      <c r="O3367">
        <f>IF(_xlfn.IFNA(INDEX(ShrinkageData!H:H,MATCH(J3367,ShrinkageData!H:H,0)), 0) = 0, 0, 1)</f>
        <v>0</v>
      </c>
      <c r="P3367">
        <v>0</v>
      </c>
      <c r="Q3367">
        <f t="shared" si="166"/>
        <v>1</v>
      </c>
      <c r="R3367" s="1">
        <v>43550</v>
      </c>
      <c r="S3367" s="16">
        <f t="shared" si="167"/>
        <v>113</v>
      </c>
    </row>
    <row r="3368" spans="1:19" hidden="1" x14ac:dyDescent="0.2">
      <c r="A3368" t="str">
        <f>INDEX(FamilyPlateData!$A:$A,MATCH($I3368,FamilyPlateData!$H:$H,0))</f>
        <v>F07M11</v>
      </c>
      <c r="B3368" t="str">
        <f>INDEX(FamilyPlateData!$C:$C,MATCH($I3368,FamilyPlateData!$H:$H,0))</f>
        <v>07</v>
      </c>
      <c r="C3368" t="str">
        <f>INDEX(FamilyPlateData!$D:$D,MATCH($I3368,FamilyPlateData!$H:$H,0))</f>
        <v>11</v>
      </c>
      <c r="D3368">
        <f>INDEX(FamilyPlateData!$B:$B,MATCH($I3368,FamilyPlateData!$H:$H,0))</f>
        <v>3</v>
      </c>
      <c r="E3368">
        <v>2</v>
      </c>
      <c r="F3368" s="19">
        <v>33</v>
      </c>
      <c r="G3368" t="s">
        <v>4</v>
      </c>
      <c r="H3368" s="5">
        <v>5</v>
      </c>
      <c r="I3368" t="s">
        <v>619</v>
      </c>
      <c r="J3368" s="15" t="str">
        <f t="shared" si="165"/>
        <v>2-33D-5</v>
      </c>
      <c r="K3368">
        <f>INDEX(FamilyPlateData!I:I,MATCH(I3368,FamilyPlateData!H:H,0))</f>
        <v>4</v>
      </c>
      <c r="L3368" t="str">
        <f>INDEX(FamilyPlateData!J:J,MATCH(I3368,FamilyPlateData!H:H,0))</f>
        <v>B4</v>
      </c>
      <c r="M3368">
        <v>1</v>
      </c>
      <c r="N3368">
        <v>1</v>
      </c>
      <c r="O3368">
        <f>IF(_xlfn.IFNA(INDEX(ShrinkageData!H:H,MATCH(J3368,ShrinkageData!H:H,0)), 0) = 0, 0, 1)</f>
        <v>0</v>
      </c>
      <c r="P3368">
        <v>0</v>
      </c>
      <c r="Q3368">
        <f t="shared" si="166"/>
        <v>1</v>
      </c>
      <c r="R3368" s="1">
        <v>43556</v>
      </c>
      <c r="S3368" s="16">
        <f t="shared" si="167"/>
        <v>119</v>
      </c>
    </row>
    <row r="3369" spans="1:19" hidden="1" x14ac:dyDescent="0.2">
      <c r="A3369" t="str">
        <f>INDEX(FamilyPlateData!$A:$A,MATCH($I3369,FamilyPlateData!$H:$H,0))</f>
        <v>F07M11</v>
      </c>
      <c r="B3369" t="str">
        <f>INDEX(FamilyPlateData!$C:$C,MATCH($I3369,FamilyPlateData!$H:$H,0))</f>
        <v>07</v>
      </c>
      <c r="C3369" t="str">
        <f>INDEX(FamilyPlateData!$D:$D,MATCH($I3369,FamilyPlateData!$H:$H,0))</f>
        <v>11</v>
      </c>
      <c r="D3369">
        <f>INDEX(FamilyPlateData!$B:$B,MATCH($I3369,FamilyPlateData!$H:$H,0))</f>
        <v>3</v>
      </c>
      <c r="E3369">
        <v>2</v>
      </c>
      <c r="F3369" s="19">
        <v>33</v>
      </c>
      <c r="G3369" t="s">
        <v>4</v>
      </c>
      <c r="H3369" s="5">
        <v>6</v>
      </c>
      <c r="I3369" t="s">
        <v>619</v>
      </c>
      <c r="J3369" s="15" t="str">
        <f t="shared" si="165"/>
        <v>2-33D-6</v>
      </c>
      <c r="K3369">
        <f>INDEX(FamilyPlateData!I:I,MATCH(I3369,FamilyPlateData!H:H,0))</f>
        <v>4</v>
      </c>
      <c r="L3369" t="str">
        <f>INDEX(FamilyPlateData!J:J,MATCH(I3369,FamilyPlateData!H:H,0))</f>
        <v>B4</v>
      </c>
      <c r="M3369">
        <v>1</v>
      </c>
      <c r="N3369">
        <v>1</v>
      </c>
      <c r="O3369">
        <f>IF(_xlfn.IFNA(INDEX(ShrinkageData!H:H,MATCH(J3369,ShrinkageData!H:H,0)), 0) = 0, 0, 1)</f>
        <v>0</v>
      </c>
      <c r="P3369">
        <v>0</v>
      </c>
      <c r="Q3369">
        <f t="shared" si="166"/>
        <v>1</v>
      </c>
      <c r="R3369" s="1">
        <v>43556</v>
      </c>
      <c r="S3369" s="16">
        <f t="shared" si="167"/>
        <v>119</v>
      </c>
    </row>
    <row r="3370" spans="1:19" hidden="1" x14ac:dyDescent="0.2">
      <c r="A3370" t="str">
        <f>INDEX(FamilyPlateData!$A:$A,MATCH($I3370,FamilyPlateData!$H:$H,0))</f>
        <v>F02M01</v>
      </c>
      <c r="B3370" t="str">
        <f>INDEX(FamilyPlateData!$C:$C,MATCH($I3370,FamilyPlateData!$H:$H,0))</f>
        <v>02</v>
      </c>
      <c r="C3370" t="str">
        <f>INDEX(FamilyPlateData!$D:$D,MATCH($I3370,FamilyPlateData!$H:$H,0))</f>
        <v>01</v>
      </c>
      <c r="D3370">
        <f>INDEX(FamilyPlateData!$B:$B,MATCH($I3370,FamilyPlateData!$H:$H,0))</f>
        <v>1</v>
      </c>
      <c r="E3370">
        <v>2</v>
      </c>
      <c r="F3370" s="19">
        <v>34</v>
      </c>
      <c r="G3370" t="s">
        <v>1</v>
      </c>
      <c r="H3370" s="5">
        <v>1</v>
      </c>
      <c r="I3370" t="s">
        <v>620</v>
      </c>
      <c r="J3370" s="15" t="str">
        <f t="shared" si="165"/>
        <v>2-34A-1</v>
      </c>
      <c r="K3370">
        <f>INDEX(FamilyPlateData!I:I,MATCH(I3370,FamilyPlateData!H:H,0))</f>
        <v>4</v>
      </c>
      <c r="L3370" t="str">
        <f>INDEX(FamilyPlateData!J:J,MATCH(I3370,FamilyPlateData!H:H,0))</f>
        <v>B3</v>
      </c>
      <c r="M3370">
        <v>1</v>
      </c>
      <c r="N3370" s="7">
        <v>1</v>
      </c>
      <c r="O3370">
        <f>IF(_xlfn.IFNA(INDEX(ShrinkageData!H:H,MATCH(J3370,ShrinkageData!H:H,0)), 0) = 0, 0, 1)</f>
        <v>0</v>
      </c>
      <c r="P3370">
        <v>0</v>
      </c>
      <c r="Q3370">
        <f t="shared" si="166"/>
        <v>1</v>
      </c>
      <c r="R3370" s="2">
        <v>43546</v>
      </c>
      <c r="S3370" s="16">
        <f t="shared" si="167"/>
        <v>109</v>
      </c>
    </row>
    <row r="3371" spans="1:19" hidden="1" x14ac:dyDescent="0.2">
      <c r="A3371" t="str">
        <f>INDEX(FamilyPlateData!$A:$A,MATCH($I3371,FamilyPlateData!$H:$H,0))</f>
        <v>F02M01</v>
      </c>
      <c r="B3371" t="str">
        <f>INDEX(FamilyPlateData!$C:$C,MATCH($I3371,FamilyPlateData!$H:$H,0))</f>
        <v>02</v>
      </c>
      <c r="C3371" t="str">
        <f>INDEX(FamilyPlateData!$D:$D,MATCH($I3371,FamilyPlateData!$H:$H,0))</f>
        <v>01</v>
      </c>
      <c r="D3371">
        <f>INDEX(FamilyPlateData!$B:$B,MATCH($I3371,FamilyPlateData!$H:$H,0))</f>
        <v>1</v>
      </c>
      <c r="E3371">
        <v>2</v>
      </c>
      <c r="F3371" s="19">
        <v>34</v>
      </c>
      <c r="G3371" t="s">
        <v>1</v>
      </c>
      <c r="H3371" s="5">
        <v>2</v>
      </c>
      <c r="I3371" t="s">
        <v>620</v>
      </c>
      <c r="J3371" s="15" t="str">
        <f t="shared" si="165"/>
        <v>2-34A-2</v>
      </c>
      <c r="K3371">
        <f>INDEX(FamilyPlateData!I:I,MATCH(I3371,FamilyPlateData!H:H,0))</f>
        <v>4</v>
      </c>
      <c r="L3371" t="str">
        <f>INDEX(FamilyPlateData!J:J,MATCH(I3371,FamilyPlateData!H:H,0))</f>
        <v>B3</v>
      </c>
      <c r="M3371">
        <v>0</v>
      </c>
      <c r="N3371">
        <v>0</v>
      </c>
      <c r="O3371">
        <f>IF(_xlfn.IFNA(INDEX(ShrinkageData!H:H,MATCH(J3371,ShrinkageData!H:H,0)), 0) = 0, 0, 1)</f>
        <v>0</v>
      </c>
      <c r="P3371">
        <v>0</v>
      </c>
      <c r="Q3371">
        <f t="shared" si="166"/>
        <v>0</v>
      </c>
      <c r="R3371" s="1" t="s">
        <v>921</v>
      </c>
      <c r="S3371" s="16">
        <f t="shared" si="167"/>
        <v>0</v>
      </c>
    </row>
    <row r="3372" spans="1:19" hidden="1" x14ac:dyDescent="0.2">
      <c r="A3372" t="str">
        <f>INDEX(FamilyPlateData!$A:$A,MATCH($I3372,FamilyPlateData!$H:$H,0))</f>
        <v>F02M01</v>
      </c>
      <c r="B3372" t="str">
        <f>INDEX(FamilyPlateData!$C:$C,MATCH($I3372,FamilyPlateData!$H:$H,0))</f>
        <v>02</v>
      </c>
      <c r="C3372" t="str">
        <f>INDEX(FamilyPlateData!$D:$D,MATCH($I3372,FamilyPlateData!$H:$H,0))</f>
        <v>01</v>
      </c>
      <c r="D3372">
        <f>INDEX(FamilyPlateData!$B:$B,MATCH($I3372,FamilyPlateData!$H:$H,0))</f>
        <v>1</v>
      </c>
      <c r="E3372">
        <v>2</v>
      </c>
      <c r="F3372" s="19">
        <v>34</v>
      </c>
      <c r="G3372" t="s">
        <v>1</v>
      </c>
      <c r="H3372" s="5">
        <v>3</v>
      </c>
      <c r="I3372" t="s">
        <v>620</v>
      </c>
      <c r="J3372" s="15" t="str">
        <f t="shared" si="165"/>
        <v>2-34A-3</v>
      </c>
      <c r="K3372">
        <f>INDEX(FamilyPlateData!I:I,MATCH(I3372,FamilyPlateData!H:H,0))</f>
        <v>4</v>
      </c>
      <c r="L3372" t="str">
        <f>INDEX(FamilyPlateData!J:J,MATCH(I3372,FamilyPlateData!H:H,0))</f>
        <v>B3</v>
      </c>
      <c r="M3372">
        <v>1</v>
      </c>
      <c r="N3372" s="7">
        <v>1</v>
      </c>
      <c r="O3372">
        <f>IF(_xlfn.IFNA(INDEX(ShrinkageData!H:H,MATCH(J3372,ShrinkageData!H:H,0)), 0) = 0, 0, 1)</f>
        <v>0</v>
      </c>
      <c r="P3372">
        <v>0</v>
      </c>
      <c r="Q3372">
        <f t="shared" si="166"/>
        <v>1</v>
      </c>
      <c r="R3372" s="2">
        <v>43544</v>
      </c>
      <c r="S3372" s="16">
        <f t="shared" si="167"/>
        <v>107</v>
      </c>
    </row>
    <row r="3373" spans="1:19" hidden="1" x14ac:dyDescent="0.2">
      <c r="A3373" t="str">
        <f>INDEX(FamilyPlateData!$A:$A,MATCH($I3373,FamilyPlateData!$H:$H,0))</f>
        <v>F02M01</v>
      </c>
      <c r="B3373" t="str">
        <f>INDEX(FamilyPlateData!$C:$C,MATCH($I3373,FamilyPlateData!$H:$H,0))</f>
        <v>02</v>
      </c>
      <c r="C3373" t="str">
        <f>INDEX(FamilyPlateData!$D:$D,MATCH($I3373,FamilyPlateData!$H:$H,0))</f>
        <v>01</v>
      </c>
      <c r="D3373">
        <f>INDEX(FamilyPlateData!$B:$B,MATCH($I3373,FamilyPlateData!$H:$H,0))</f>
        <v>1</v>
      </c>
      <c r="E3373">
        <v>2</v>
      </c>
      <c r="F3373" s="19">
        <v>34</v>
      </c>
      <c r="G3373" t="s">
        <v>1</v>
      </c>
      <c r="H3373" s="5">
        <v>4</v>
      </c>
      <c r="I3373" t="s">
        <v>620</v>
      </c>
      <c r="J3373" s="15" t="str">
        <f t="shared" si="165"/>
        <v>2-34A-4</v>
      </c>
      <c r="K3373">
        <f>INDEX(FamilyPlateData!I:I,MATCH(I3373,FamilyPlateData!H:H,0))</f>
        <v>4</v>
      </c>
      <c r="L3373" t="str">
        <f>INDEX(FamilyPlateData!J:J,MATCH(I3373,FamilyPlateData!H:H,0))</f>
        <v>B3</v>
      </c>
      <c r="M3373">
        <v>1</v>
      </c>
      <c r="N3373">
        <v>1</v>
      </c>
      <c r="O3373">
        <f>IF(_xlfn.IFNA(INDEX(ShrinkageData!H:H,MATCH(J3373,ShrinkageData!H:H,0)), 0) = 0, 0, 1)</f>
        <v>0</v>
      </c>
      <c r="P3373">
        <v>0</v>
      </c>
      <c r="Q3373">
        <f t="shared" si="166"/>
        <v>1</v>
      </c>
      <c r="R3373" s="1">
        <v>43548</v>
      </c>
      <c r="S3373" s="16">
        <f t="shared" si="167"/>
        <v>111</v>
      </c>
    </row>
    <row r="3374" spans="1:19" hidden="1" x14ac:dyDescent="0.2">
      <c r="A3374" t="str">
        <f>INDEX(FamilyPlateData!$A:$A,MATCH($I3374,FamilyPlateData!$H:$H,0))</f>
        <v>F02M01</v>
      </c>
      <c r="B3374" t="str">
        <f>INDEX(FamilyPlateData!$C:$C,MATCH($I3374,FamilyPlateData!$H:$H,0))</f>
        <v>02</v>
      </c>
      <c r="C3374" t="str">
        <f>INDEX(FamilyPlateData!$D:$D,MATCH($I3374,FamilyPlateData!$H:$H,0))</f>
        <v>01</v>
      </c>
      <c r="D3374">
        <f>INDEX(FamilyPlateData!$B:$B,MATCH($I3374,FamilyPlateData!$H:$H,0))</f>
        <v>1</v>
      </c>
      <c r="E3374">
        <v>2</v>
      </c>
      <c r="F3374" s="19">
        <v>34</v>
      </c>
      <c r="G3374" t="s">
        <v>1</v>
      </c>
      <c r="H3374" s="5">
        <v>5</v>
      </c>
      <c r="I3374" t="s">
        <v>620</v>
      </c>
      <c r="J3374" s="15" t="str">
        <f t="shared" si="165"/>
        <v>2-34A-5</v>
      </c>
      <c r="K3374">
        <f>INDEX(FamilyPlateData!I:I,MATCH(I3374,FamilyPlateData!H:H,0))</f>
        <v>4</v>
      </c>
      <c r="L3374" t="str">
        <f>INDEX(FamilyPlateData!J:J,MATCH(I3374,FamilyPlateData!H:H,0))</f>
        <v>B3</v>
      </c>
      <c r="M3374">
        <v>1</v>
      </c>
      <c r="N3374">
        <v>1</v>
      </c>
      <c r="O3374">
        <f>IF(_xlfn.IFNA(INDEX(ShrinkageData!H:H,MATCH(J3374,ShrinkageData!H:H,0)), 0) = 0, 0, 1)</f>
        <v>1</v>
      </c>
      <c r="P3374">
        <v>0</v>
      </c>
      <c r="Q3374">
        <f t="shared" si="166"/>
        <v>0</v>
      </c>
      <c r="R3374" s="1">
        <v>43536</v>
      </c>
      <c r="S3374" s="16">
        <f t="shared" si="167"/>
        <v>99</v>
      </c>
    </row>
    <row r="3375" spans="1:19" hidden="1" x14ac:dyDescent="0.2">
      <c r="A3375" t="str">
        <f>INDEX(FamilyPlateData!$A:$A,MATCH($I3375,FamilyPlateData!$H:$H,0))</f>
        <v>F02M01</v>
      </c>
      <c r="B3375" t="str">
        <f>INDEX(FamilyPlateData!$C:$C,MATCH($I3375,FamilyPlateData!$H:$H,0))</f>
        <v>02</v>
      </c>
      <c r="C3375" t="str">
        <f>INDEX(FamilyPlateData!$D:$D,MATCH($I3375,FamilyPlateData!$H:$H,0))</f>
        <v>01</v>
      </c>
      <c r="D3375">
        <f>INDEX(FamilyPlateData!$B:$B,MATCH($I3375,FamilyPlateData!$H:$H,0))</f>
        <v>1</v>
      </c>
      <c r="E3375">
        <v>2</v>
      </c>
      <c r="F3375" s="19">
        <v>34</v>
      </c>
      <c r="G3375" t="s">
        <v>1</v>
      </c>
      <c r="H3375" s="5">
        <v>6</v>
      </c>
      <c r="I3375" t="s">
        <v>620</v>
      </c>
      <c r="J3375" s="15" t="str">
        <f t="shared" si="165"/>
        <v>2-34A-6</v>
      </c>
      <c r="K3375">
        <f>INDEX(FamilyPlateData!I:I,MATCH(I3375,FamilyPlateData!H:H,0))</f>
        <v>4</v>
      </c>
      <c r="L3375" t="str">
        <f>INDEX(FamilyPlateData!J:J,MATCH(I3375,FamilyPlateData!H:H,0))</f>
        <v>B3</v>
      </c>
      <c r="M3375">
        <v>0</v>
      </c>
      <c r="N3375">
        <v>0</v>
      </c>
      <c r="O3375">
        <f>IF(_xlfn.IFNA(INDEX(ShrinkageData!H:H,MATCH(J3375,ShrinkageData!H:H,0)), 0) = 0, 0, 1)</f>
        <v>0</v>
      </c>
      <c r="P3375">
        <v>0</v>
      </c>
      <c r="Q3375">
        <f t="shared" si="166"/>
        <v>0</v>
      </c>
      <c r="R3375" s="1" t="s">
        <v>921</v>
      </c>
      <c r="S3375" s="16">
        <f t="shared" si="167"/>
        <v>0</v>
      </c>
    </row>
    <row r="3376" spans="1:19" hidden="1" x14ac:dyDescent="0.2">
      <c r="A3376" t="str">
        <f>INDEX(FamilyPlateData!$A:$A,MATCH($I3376,FamilyPlateData!$H:$H,0))</f>
        <v>F02M01</v>
      </c>
      <c r="B3376" t="str">
        <f>INDEX(FamilyPlateData!$C:$C,MATCH($I3376,FamilyPlateData!$H:$H,0))</f>
        <v>02</v>
      </c>
      <c r="C3376" t="str">
        <f>INDEX(FamilyPlateData!$D:$D,MATCH($I3376,FamilyPlateData!$H:$H,0))</f>
        <v>01</v>
      </c>
      <c r="D3376">
        <f>INDEX(FamilyPlateData!$B:$B,MATCH($I3376,FamilyPlateData!$H:$H,0))</f>
        <v>1</v>
      </c>
      <c r="E3376">
        <v>2</v>
      </c>
      <c r="F3376" s="19">
        <v>34</v>
      </c>
      <c r="G3376" t="s">
        <v>2</v>
      </c>
      <c r="H3376" s="5">
        <v>1</v>
      </c>
      <c r="I3376" t="s">
        <v>621</v>
      </c>
      <c r="J3376" s="15" t="str">
        <f t="shared" si="165"/>
        <v>2-34B-1</v>
      </c>
      <c r="K3376">
        <f>INDEX(FamilyPlateData!I:I,MATCH(I3376,FamilyPlateData!H:H,0))</f>
        <v>4</v>
      </c>
      <c r="L3376" t="str">
        <f>INDEX(FamilyPlateData!J:J,MATCH(I3376,FamilyPlateData!H:H,0))</f>
        <v>B3</v>
      </c>
      <c r="M3376">
        <v>1</v>
      </c>
      <c r="N3376">
        <v>1</v>
      </c>
      <c r="O3376">
        <f>IF(_xlfn.IFNA(INDEX(ShrinkageData!H:H,MATCH(J3376,ShrinkageData!H:H,0)), 0) = 0, 0, 1)</f>
        <v>0</v>
      </c>
      <c r="P3376">
        <v>0</v>
      </c>
      <c r="Q3376">
        <f t="shared" si="166"/>
        <v>1</v>
      </c>
      <c r="R3376" s="1">
        <v>43552</v>
      </c>
      <c r="S3376" s="16">
        <f t="shared" si="167"/>
        <v>115</v>
      </c>
    </row>
    <row r="3377" spans="1:20" hidden="1" x14ac:dyDescent="0.2">
      <c r="A3377" t="str">
        <f>INDEX(FamilyPlateData!$A:$A,MATCH($I3377,FamilyPlateData!$H:$H,0))</f>
        <v>F02M01</v>
      </c>
      <c r="B3377" t="str">
        <f>INDEX(FamilyPlateData!$C:$C,MATCH($I3377,FamilyPlateData!$H:$H,0))</f>
        <v>02</v>
      </c>
      <c r="C3377" t="str">
        <f>INDEX(FamilyPlateData!$D:$D,MATCH($I3377,FamilyPlateData!$H:$H,0))</f>
        <v>01</v>
      </c>
      <c r="D3377">
        <f>INDEX(FamilyPlateData!$B:$B,MATCH($I3377,FamilyPlateData!$H:$H,0))</f>
        <v>1</v>
      </c>
      <c r="E3377">
        <v>2</v>
      </c>
      <c r="F3377" s="19">
        <v>34</v>
      </c>
      <c r="G3377" t="s">
        <v>2</v>
      </c>
      <c r="H3377" s="5">
        <v>2</v>
      </c>
      <c r="I3377" t="s">
        <v>621</v>
      </c>
      <c r="J3377" s="15" t="str">
        <f t="shared" si="165"/>
        <v>2-34B-2</v>
      </c>
      <c r="K3377">
        <f>INDEX(FamilyPlateData!I:I,MATCH(I3377,FamilyPlateData!H:H,0))</f>
        <v>4</v>
      </c>
      <c r="L3377" t="str">
        <f>INDEX(FamilyPlateData!J:J,MATCH(I3377,FamilyPlateData!H:H,0))</f>
        <v>B3</v>
      </c>
      <c r="M3377">
        <v>1</v>
      </c>
      <c r="N3377" s="7">
        <v>1</v>
      </c>
      <c r="O3377">
        <f>IF(_xlfn.IFNA(INDEX(ShrinkageData!H:H,MATCH(J3377,ShrinkageData!H:H,0)), 0) = 0, 0, 1)</f>
        <v>0</v>
      </c>
      <c r="P3377">
        <v>0</v>
      </c>
      <c r="Q3377">
        <f t="shared" si="166"/>
        <v>1</v>
      </c>
      <c r="R3377" s="2">
        <v>43546</v>
      </c>
      <c r="S3377" s="16">
        <f t="shared" si="167"/>
        <v>109</v>
      </c>
    </row>
    <row r="3378" spans="1:20" hidden="1" x14ac:dyDescent="0.2">
      <c r="A3378" t="str">
        <f>INDEX(FamilyPlateData!$A:$A,MATCH($I3378,FamilyPlateData!$H:$H,0))</f>
        <v>F02M01</v>
      </c>
      <c r="B3378" t="str">
        <f>INDEX(FamilyPlateData!$C:$C,MATCH($I3378,FamilyPlateData!$H:$H,0))</f>
        <v>02</v>
      </c>
      <c r="C3378" t="str">
        <f>INDEX(FamilyPlateData!$D:$D,MATCH($I3378,FamilyPlateData!$H:$H,0))</f>
        <v>01</v>
      </c>
      <c r="D3378">
        <f>INDEX(FamilyPlateData!$B:$B,MATCH($I3378,FamilyPlateData!$H:$H,0))</f>
        <v>1</v>
      </c>
      <c r="E3378">
        <v>2</v>
      </c>
      <c r="F3378" s="19">
        <v>34</v>
      </c>
      <c r="G3378" t="s">
        <v>2</v>
      </c>
      <c r="H3378" s="5">
        <v>3</v>
      </c>
      <c r="I3378" t="s">
        <v>621</v>
      </c>
      <c r="J3378" s="15" t="str">
        <f t="shared" si="165"/>
        <v>2-34B-3</v>
      </c>
      <c r="K3378">
        <f>INDEX(FamilyPlateData!I:I,MATCH(I3378,FamilyPlateData!H:H,0))</f>
        <v>4</v>
      </c>
      <c r="L3378" t="str">
        <f>INDEX(FamilyPlateData!J:J,MATCH(I3378,FamilyPlateData!H:H,0))</f>
        <v>B3</v>
      </c>
      <c r="M3378">
        <v>1</v>
      </c>
      <c r="N3378" s="7">
        <v>1</v>
      </c>
      <c r="O3378">
        <f>IF(_xlfn.IFNA(INDEX(ShrinkageData!H:H,MATCH(J3378,ShrinkageData!H:H,0)), 0) = 0, 0, 1)</f>
        <v>0</v>
      </c>
      <c r="P3378">
        <v>0</v>
      </c>
      <c r="Q3378">
        <f t="shared" si="166"/>
        <v>1</v>
      </c>
      <c r="R3378" s="2">
        <v>43544</v>
      </c>
      <c r="S3378" s="16">
        <f t="shared" si="167"/>
        <v>107</v>
      </c>
    </row>
    <row r="3379" spans="1:20" hidden="1" x14ac:dyDescent="0.2">
      <c r="A3379" t="str">
        <f>INDEX(FamilyPlateData!$A:$A,MATCH($I3379,FamilyPlateData!$H:$H,0))</f>
        <v>F02M01</v>
      </c>
      <c r="B3379" t="str">
        <f>INDEX(FamilyPlateData!$C:$C,MATCH($I3379,FamilyPlateData!$H:$H,0))</f>
        <v>02</v>
      </c>
      <c r="C3379" t="str">
        <f>INDEX(FamilyPlateData!$D:$D,MATCH($I3379,FamilyPlateData!$H:$H,0))</f>
        <v>01</v>
      </c>
      <c r="D3379">
        <f>INDEX(FamilyPlateData!$B:$B,MATCH($I3379,FamilyPlateData!$H:$H,0))</f>
        <v>1</v>
      </c>
      <c r="E3379">
        <v>2</v>
      </c>
      <c r="F3379" s="19">
        <v>34</v>
      </c>
      <c r="G3379" t="s">
        <v>2</v>
      </c>
      <c r="H3379" s="5">
        <v>4</v>
      </c>
      <c r="I3379" t="s">
        <v>621</v>
      </c>
      <c r="J3379" s="15" t="str">
        <f t="shared" si="165"/>
        <v>2-34B-4</v>
      </c>
      <c r="K3379">
        <f>INDEX(FamilyPlateData!I:I,MATCH(I3379,FamilyPlateData!H:H,0))</f>
        <v>4</v>
      </c>
      <c r="L3379" t="str">
        <f>INDEX(FamilyPlateData!J:J,MATCH(I3379,FamilyPlateData!H:H,0))</f>
        <v>B3</v>
      </c>
      <c r="M3379">
        <v>0</v>
      </c>
      <c r="N3379">
        <v>0</v>
      </c>
      <c r="O3379">
        <f>IF(_xlfn.IFNA(INDEX(ShrinkageData!H:H,MATCH(J3379,ShrinkageData!H:H,0)), 0) = 0, 0, 1)</f>
        <v>0</v>
      </c>
      <c r="P3379">
        <v>0</v>
      </c>
      <c r="Q3379">
        <f t="shared" si="166"/>
        <v>0</v>
      </c>
      <c r="R3379" s="1" t="s">
        <v>921</v>
      </c>
      <c r="S3379" s="16">
        <f t="shared" si="167"/>
        <v>0</v>
      </c>
    </row>
    <row r="3380" spans="1:20" hidden="1" x14ac:dyDescent="0.2">
      <c r="A3380" t="str">
        <f>INDEX(FamilyPlateData!$A:$A,MATCH($I3380,FamilyPlateData!$H:$H,0))</f>
        <v>F02M01</v>
      </c>
      <c r="B3380" t="str">
        <f>INDEX(FamilyPlateData!$C:$C,MATCH($I3380,FamilyPlateData!$H:$H,0))</f>
        <v>02</v>
      </c>
      <c r="C3380" t="str">
        <f>INDEX(FamilyPlateData!$D:$D,MATCH($I3380,FamilyPlateData!$H:$H,0))</f>
        <v>01</v>
      </c>
      <c r="D3380">
        <f>INDEX(FamilyPlateData!$B:$B,MATCH($I3380,FamilyPlateData!$H:$H,0))</f>
        <v>1</v>
      </c>
      <c r="E3380">
        <v>2</v>
      </c>
      <c r="F3380" s="19">
        <v>34</v>
      </c>
      <c r="G3380" t="s">
        <v>2</v>
      </c>
      <c r="H3380" s="5">
        <v>5</v>
      </c>
      <c r="I3380" t="s">
        <v>621</v>
      </c>
      <c r="J3380" s="15" t="str">
        <f t="shared" si="165"/>
        <v>2-34B-5</v>
      </c>
      <c r="K3380">
        <f>INDEX(FamilyPlateData!I:I,MATCH(I3380,FamilyPlateData!H:H,0))</f>
        <v>4</v>
      </c>
      <c r="L3380" t="str">
        <f>INDEX(FamilyPlateData!J:J,MATCH(I3380,FamilyPlateData!H:H,0))</f>
        <v>B3</v>
      </c>
      <c r="M3380">
        <v>1</v>
      </c>
      <c r="N3380" s="7">
        <v>1</v>
      </c>
      <c r="O3380">
        <f>IF(_xlfn.IFNA(INDEX(ShrinkageData!H:H,MATCH(J3380,ShrinkageData!H:H,0)), 0) = 0, 0, 1)</f>
        <v>0</v>
      </c>
      <c r="P3380">
        <v>0</v>
      </c>
      <c r="Q3380">
        <f t="shared" si="166"/>
        <v>1</v>
      </c>
      <c r="R3380" s="2">
        <v>43544</v>
      </c>
      <c r="S3380" s="16">
        <f t="shared" si="167"/>
        <v>107</v>
      </c>
    </row>
    <row r="3381" spans="1:20" hidden="1" x14ac:dyDescent="0.2">
      <c r="A3381" t="str">
        <f>INDEX(FamilyPlateData!$A:$A,MATCH($I3381,FamilyPlateData!$H:$H,0))</f>
        <v>F02M01</v>
      </c>
      <c r="B3381" t="str">
        <f>INDEX(FamilyPlateData!$C:$C,MATCH($I3381,FamilyPlateData!$H:$H,0))</f>
        <v>02</v>
      </c>
      <c r="C3381" t="str">
        <f>INDEX(FamilyPlateData!$D:$D,MATCH($I3381,FamilyPlateData!$H:$H,0))</f>
        <v>01</v>
      </c>
      <c r="D3381">
        <f>INDEX(FamilyPlateData!$B:$B,MATCH($I3381,FamilyPlateData!$H:$H,0))</f>
        <v>1</v>
      </c>
      <c r="E3381">
        <v>2</v>
      </c>
      <c r="F3381" s="19">
        <v>34</v>
      </c>
      <c r="G3381" t="s">
        <v>2</v>
      </c>
      <c r="H3381" s="5">
        <v>6</v>
      </c>
      <c r="I3381" t="s">
        <v>621</v>
      </c>
      <c r="J3381" s="15" t="str">
        <f t="shared" si="165"/>
        <v>2-34B-6</v>
      </c>
      <c r="K3381">
        <f>INDEX(FamilyPlateData!I:I,MATCH(I3381,FamilyPlateData!H:H,0))</f>
        <v>4</v>
      </c>
      <c r="L3381" t="str">
        <f>INDEX(FamilyPlateData!J:J,MATCH(I3381,FamilyPlateData!H:H,0))</f>
        <v>B3</v>
      </c>
      <c r="M3381">
        <v>1</v>
      </c>
      <c r="N3381">
        <v>1</v>
      </c>
      <c r="O3381">
        <f>IF(_xlfn.IFNA(INDEX(ShrinkageData!H:H,MATCH(J3381,ShrinkageData!H:H,0)), 0) = 0, 0, 1)</f>
        <v>1</v>
      </c>
      <c r="P3381">
        <v>0</v>
      </c>
      <c r="Q3381">
        <f t="shared" si="166"/>
        <v>0</v>
      </c>
      <c r="R3381" s="1">
        <v>43542</v>
      </c>
      <c r="S3381" s="16">
        <f t="shared" si="167"/>
        <v>105</v>
      </c>
    </row>
    <row r="3382" spans="1:20" hidden="1" x14ac:dyDescent="0.2">
      <c r="A3382" t="str">
        <f>INDEX(FamilyPlateData!$A:$A,MATCH($I3382,FamilyPlateData!$H:$H,0))</f>
        <v>F11M15</v>
      </c>
      <c r="B3382" t="str">
        <f>INDEX(FamilyPlateData!$C:$C,MATCH($I3382,FamilyPlateData!$H:$H,0))</f>
        <v>11</v>
      </c>
      <c r="C3382" t="str">
        <f>INDEX(FamilyPlateData!$D:$D,MATCH($I3382,FamilyPlateData!$H:$H,0))</f>
        <v>15</v>
      </c>
      <c r="D3382">
        <f>INDEX(FamilyPlateData!$B:$B,MATCH($I3382,FamilyPlateData!$H:$H,0))</f>
        <v>4</v>
      </c>
      <c r="E3382">
        <v>2</v>
      </c>
      <c r="F3382" s="19">
        <v>34</v>
      </c>
      <c r="G3382" t="s">
        <v>3</v>
      </c>
      <c r="H3382" s="5">
        <v>1</v>
      </c>
      <c r="I3382" t="s">
        <v>622</v>
      </c>
      <c r="J3382" s="15" t="str">
        <f t="shared" si="165"/>
        <v>2-34C-1</v>
      </c>
      <c r="K3382">
        <f>INDEX(FamilyPlateData!I:I,MATCH(I3382,FamilyPlateData!H:H,0))</f>
        <v>4</v>
      </c>
      <c r="L3382" t="str">
        <f>INDEX(FamilyPlateData!J:J,MATCH(I3382,FamilyPlateData!H:H,0))</f>
        <v>B3</v>
      </c>
      <c r="M3382">
        <v>1</v>
      </c>
      <c r="N3382" s="7">
        <v>1</v>
      </c>
      <c r="O3382">
        <f>IF(_xlfn.IFNA(INDEX(ShrinkageData!H:H,MATCH(J3382,ShrinkageData!H:H,0)), 0) = 0, 0, 1)</f>
        <v>0</v>
      </c>
      <c r="P3382">
        <v>0</v>
      </c>
      <c r="Q3382">
        <f t="shared" si="166"/>
        <v>1</v>
      </c>
      <c r="R3382" s="2">
        <v>43544</v>
      </c>
      <c r="S3382" s="16">
        <f t="shared" si="167"/>
        <v>107</v>
      </c>
    </row>
    <row r="3383" spans="1:20" hidden="1" x14ac:dyDescent="0.2">
      <c r="A3383" t="str">
        <f>INDEX(FamilyPlateData!$A:$A,MATCH($I3383,FamilyPlateData!$H:$H,0))</f>
        <v>F11M15</v>
      </c>
      <c r="B3383" t="str">
        <f>INDEX(FamilyPlateData!$C:$C,MATCH($I3383,FamilyPlateData!$H:$H,0))</f>
        <v>11</v>
      </c>
      <c r="C3383" t="str">
        <f>INDEX(FamilyPlateData!$D:$D,MATCH($I3383,FamilyPlateData!$H:$H,0))</f>
        <v>15</v>
      </c>
      <c r="D3383">
        <f>INDEX(FamilyPlateData!$B:$B,MATCH($I3383,FamilyPlateData!$H:$H,0))</f>
        <v>4</v>
      </c>
      <c r="E3383">
        <v>2</v>
      </c>
      <c r="F3383" s="19">
        <v>34</v>
      </c>
      <c r="G3383" t="s">
        <v>3</v>
      </c>
      <c r="H3383" s="5">
        <v>2</v>
      </c>
      <c r="I3383" t="s">
        <v>622</v>
      </c>
      <c r="J3383" s="15" t="str">
        <f t="shared" si="165"/>
        <v>2-34C-2</v>
      </c>
      <c r="K3383">
        <f>INDEX(FamilyPlateData!I:I,MATCH(I3383,FamilyPlateData!H:H,0))</f>
        <v>4</v>
      </c>
      <c r="L3383" t="str">
        <f>INDEX(FamilyPlateData!J:J,MATCH(I3383,FamilyPlateData!H:H,0))</f>
        <v>B3</v>
      </c>
      <c r="M3383">
        <v>0</v>
      </c>
      <c r="N3383">
        <v>0</v>
      </c>
      <c r="O3383">
        <f>IF(_xlfn.IFNA(INDEX(ShrinkageData!H:H,MATCH(J3383,ShrinkageData!H:H,0)), 0) = 0, 0, 1)</f>
        <v>0</v>
      </c>
      <c r="P3383">
        <v>0</v>
      </c>
      <c r="Q3383">
        <f t="shared" si="166"/>
        <v>0</v>
      </c>
      <c r="R3383" s="1" t="s">
        <v>921</v>
      </c>
      <c r="S3383" s="16">
        <f t="shared" si="167"/>
        <v>0</v>
      </c>
    </row>
    <row r="3384" spans="1:20" hidden="1" x14ac:dyDescent="0.2">
      <c r="A3384" t="str">
        <f>INDEX(FamilyPlateData!$A:$A,MATCH($I3384,FamilyPlateData!$H:$H,0))</f>
        <v>F11M15</v>
      </c>
      <c r="B3384" t="str">
        <f>INDEX(FamilyPlateData!$C:$C,MATCH($I3384,FamilyPlateData!$H:$H,0))</f>
        <v>11</v>
      </c>
      <c r="C3384" t="str">
        <f>INDEX(FamilyPlateData!$D:$D,MATCH($I3384,FamilyPlateData!$H:$H,0))</f>
        <v>15</v>
      </c>
      <c r="D3384">
        <f>INDEX(FamilyPlateData!$B:$B,MATCH($I3384,FamilyPlateData!$H:$H,0))</f>
        <v>4</v>
      </c>
      <c r="E3384">
        <v>2</v>
      </c>
      <c r="F3384" s="19">
        <v>34</v>
      </c>
      <c r="G3384" t="s">
        <v>3</v>
      </c>
      <c r="H3384" s="5">
        <v>3</v>
      </c>
      <c r="I3384" t="s">
        <v>622</v>
      </c>
      <c r="J3384" s="15" t="str">
        <f t="shared" si="165"/>
        <v>2-34C-3</v>
      </c>
      <c r="K3384">
        <f>INDEX(FamilyPlateData!I:I,MATCH(I3384,FamilyPlateData!H:H,0))</f>
        <v>4</v>
      </c>
      <c r="L3384" t="str">
        <f>INDEX(FamilyPlateData!J:J,MATCH(I3384,FamilyPlateData!H:H,0))</f>
        <v>B3</v>
      </c>
      <c r="M3384">
        <v>1</v>
      </c>
      <c r="N3384">
        <v>1</v>
      </c>
      <c r="O3384">
        <f>IF(_xlfn.IFNA(INDEX(ShrinkageData!H:H,MATCH(J3384,ShrinkageData!H:H,0)), 0) = 0, 0, 1)</f>
        <v>1</v>
      </c>
      <c r="P3384">
        <v>1</v>
      </c>
      <c r="Q3384">
        <f t="shared" si="166"/>
        <v>0</v>
      </c>
      <c r="R3384" s="1">
        <v>43536</v>
      </c>
      <c r="S3384" s="16">
        <f t="shared" si="167"/>
        <v>99</v>
      </c>
      <c r="T3384" t="s">
        <v>929</v>
      </c>
    </row>
    <row r="3385" spans="1:20" hidden="1" x14ac:dyDescent="0.2">
      <c r="A3385" t="str">
        <f>INDEX(FamilyPlateData!$A:$A,MATCH($I3385,FamilyPlateData!$H:$H,0))</f>
        <v>F11M15</v>
      </c>
      <c r="B3385" t="str">
        <f>INDEX(FamilyPlateData!$C:$C,MATCH($I3385,FamilyPlateData!$H:$H,0))</f>
        <v>11</v>
      </c>
      <c r="C3385" t="str">
        <f>INDEX(FamilyPlateData!$D:$D,MATCH($I3385,FamilyPlateData!$H:$H,0))</f>
        <v>15</v>
      </c>
      <c r="D3385">
        <f>INDEX(FamilyPlateData!$B:$B,MATCH($I3385,FamilyPlateData!$H:$H,0))</f>
        <v>4</v>
      </c>
      <c r="E3385">
        <v>2</v>
      </c>
      <c r="F3385" s="19">
        <v>34</v>
      </c>
      <c r="G3385" t="s">
        <v>3</v>
      </c>
      <c r="H3385" s="5">
        <v>4</v>
      </c>
      <c r="I3385" t="s">
        <v>622</v>
      </c>
      <c r="J3385" s="15" t="str">
        <f t="shared" si="165"/>
        <v>2-34C-4</v>
      </c>
      <c r="K3385">
        <f>INDEX(FamilyPlateData!I:I,MATCH(I3385,FamilyPlateData!H:H,0))</f>
        <v>4</v>
      </c>
      <c r="L3385" t="str">
        <f>INDEX(FamilyPlateData!J:J,MATCH(I3385,FamilyPlateData!H:H,0))</f>
        <v>B3</v>
      </c>
      <c r="M3385">
        <v>1</v>
      </c>
      <c r="N3385" s="7">
        <v>1</v>
      </c>
      <c r="O3385">
        <f>IF(_xlfn.IFNA(INDEX(ShrinkageData!H:H,MATCH(J3385,ShrinkageData!H:H,0)), 0) = 0, 0, 1)</f>
        <v>0</v>
      </c>
      <c r="P3385">
        <v>0</v>
      </c>
      <c r="Q3385">
        <f t="shared" si="166"/>
        <v>1</v>
      </c>
      <c r="R3385" s="2">
        <v>43546</v>
      </c>
      <c r="S3385" s="16">
        <f t="shared" si="167"/>
        <v>109</v>
      </c>
    </row>
    <row r="3386" spans="1:20" hidden="1" x14ac:dyDescent="0.2">
      <c r="A3386" t="str">
        <f>INDEX(FamilyPlateData!$A:$A,MATCH($I3386,FamilyPlateData!$H:$H,0))</f>
        <v>F11M15</v>
      </c>
      <c r="B3386" t="str">
        <f>INDEX(FamilyPlateData!$C:$C,MATCH($I3386,FamilyPlateData!$H:$H,0))</f>
        <v>11</v>
      </c>
      <c r="C3386" t="str">
        <f>INDEX(FamilyPlateData!$D:$D,MATCH($I3386,FamilyPlateData!$H:$H,0))</f>
        <v>15</v>
      </c>
      <c r="D3386">
        <f>INDEX(FamilyPlateData!$B:$B,MATCH($I3386,FamilyPlateData!$H:$H,0))</f>
        <v>4</v>
      </c>
      <c r="E3386">
        <v>2</v>
      </c>
      <c r="F3386" s="19">
        <v>34</v>
      </c>
      <c r="G3386" t="s">
        <v>3</v>
      </c>
      <c r="H3386" s="5">
        <v>5</v>
      </c>
      <c r="I3386" t="s">
        <v>622</v>
      </c>
      <c r="J3386" s="15" t="str">
        <f t="shared" si="165"/>
        <v>2-34C-5</v>
      </c>
      <c r="K3386">
        <f>INDEX(FamilyPlateData!I:I,MATCH(I3386,FamilyPlateData!H:H,0))</f>
        <v>4</v>
      </c>
      <c r="L3386" t="str">
        <f>INDEX(FamilyPlateData!J:J,MATCH(I3386,FamilyPlateData!H:H,0))</f>
        <v>B3</v>
      </c>
      <c r="M3386">
        <v>1</v>
      </c>
      <c r="N3386">
        <v>1</v>
      </c>
      <c r="O3386">
        <f>IF(_xlfn.IFNA(INDEX(ShrinkageData!H:H,MATCH(J3386,ShrinkageData!H:H,0)), 0) = 0, 0, 1)</f>
        <v>1</v>
      </c>
      <c r="P3386">
        <v>0</v>
      </c>
      <c r="Q3386">
        <f t="shared" si="166"/>
        <v>0</v>
      </c>
      <c r="R3386" s="1">
        <v>43538</v>
      </c>
      <c r="S3386" s="16">
        <f t="shared" si="167"/>
        <v>101</v>
      </c>
    </row>
    <row r="3387" spans="1:20" hidden="1" x14ac:dyDescent="0.2">
      <c r="A3387" t="str">
        <f>INDEX(FamilyPlateData!$A:$A,MATCH($I3387,FamilyPlateData!$H:$H,0))</f>
        <v>F11M15</v>
      </c>
      <c r="B3387" t="str">
        <f>INDEX(FamilyPlateData!$C:$C,MATCH($I3387,FamilyPlateData!$H:$H,0))</f>
        <v>11</v>
      </c>
      <c r="C3387" t="str">
        <f>INDEX(FamilyPlateData!$D:$D,MATCH($I3387,FamilyPlateData!$H:$H,0))</f>
        <v>15</v>
      </c>
      <c r="D3387">
        <f>INDEX(FamilyPlateData!$B:$B,MATCH($I3387,FamilyPlateData!$H:$H,0))</f>
        <v>4</v>
      </c>
      <c r="E3387">
        <v>2</v>
      </c>
      <c r="F3387" s="19">
        <v>34</v>
      </c>
      <c r="G3387" t="s">
        <v>3</v>
      </c>
      <c r="H3387" s="5">
        <v>6</v>
      </c>
      <c r="I3387" t="s">
        <v>622</v>
      </c>
      <c r="J3387" s="15" t="str">
        <f t="shared" si="165"/>
        <v>2-34C-6</v>
      </c>
      <c r="K3387">
        <f>INDEX(FamilyPlateData!I:I,MATCH(I3387,FamilyPlateData!H:H,0))</f>
        <v>4</v>
      </c>
      <c r="L3387" t="str">
        <f>INDEX(FamilyPlateData!J:J,MATCH(I3387,FamilyPlateData!H:H,0))</f>
        <v>B3</v>
      </c>
      <c r="M3387">
        <v>0</v>
      </c>
      <c r="N3387">
        <v>0</v>
      </c>
      <c r="O3387">
        <f>IF(_xlfn.IFNA(INDEX(ShrinkageData!H:H,MATCH(J3387,ShrinkageData!H:H,0)), 0) = 0, 0, 1)</f>
        <v>0</v>
      </c>
      <c r="P3387">
        <v>0</v>
      </c>
      <c r="Q3387">
        <f t="shared" si="166"/>
        <v>0</v>
      </c>
      <c r="R3387" s="1" t="s">
        <v>921</v>
      </c>
      <c r="S3387" s="16">
        <f t="shared" si="167"/>
        <v>0</v>
      </c>
    </row>
    <row r="3388" spans="1:20" hidden="1" x14ac:dyDescent="0.2">
      <c r="A3388" t="str">
        <f>INDEX(FamilyPlateData!$A:$A,MATCH($I3388,FamilyPlateData!$H:$H,0))</f>
        <v>F11M15</v>
      </c>
      <c r="B3388" t="str">
        <f>INDEX(FamilyPlateData!$C:$C,MATCH($I3388,FamilyPlateData!$H:$H,0))</f>
        <v>11</v>
      </c>
      <c r="C3388" t="str">
        <f>INDEX(FamilyPlateData!$D:$D,MATCH($I3388,FamilyPlateData!$H:$H,0))</f>
        <v>15</v>
      </c>
      <c r="D3388">
        <f>INDEX(FamilyPlateData!$B:$B,MATCH($I3388,FamilyPlateData!$H:$H,0))</f>
        <v>4</v>
      </c>
      <c r="E3388">
        <v>2</v>
      </c>
      <c r="F3388" s="19">
        <v>34</v>
      </c>
      <c r="G3388" t="s">
        <v>4</v>
      </c>
      <c r="H3388" s="5">
        <v>1</v>
      </c>
      <c r="I3388" t="s">
        <v>623</v>
      </c>
      <c r="J3388" s="15" t="str">
        <f t="shared" si="165"/>
        <v>2-34D-1</v>
      </c>
      <c r="K3388">
        <f>INDEX(FamilyPlateData!I:I,MATCH(I3388,FamilyPlateData!H:H,0))</f>
        <v>4</v>
      </c>
      <c r="L3388" t="str">
        <f>INDEX(FamilyPlateData!J:J,MATCH(I3388,FamilyPlateData!H:H,0))</f>
        <v>B3</v>
      </c>
      <c r="M3388">
        <v>1</v>
      </c>
      <c r="N3388">
        <v>1</v>
      </c>
      <c r="O3388">
        <f>IF(_xlfn.IFNA(INDEX(ShrinkageData!H:H,MATCH(J3388,ShrinkageData!H:H,0)), 0) = 0, 0, 1)</f>
        <v>0</v>
      </c>
      <c r="P3388">
        <v>0</v>
      </c>
      <c r="Q3388">
        <f t="shared" si="166"/>
        <v>1</v>
      </c>
      <c r="R3388" s="1">
        <v>43548</v>
      </c>
      <c r="S3388" s="16">
        <f t="shared" si="167"/>
        <v>111</v>
      </c>
    </row>
    <row r="3389" spans="1:20" hidden="1" x14ac:dyDescent="0.2">
      <c r="A3389" t="str">
        <f>INDEX(FamilyPlateData!$A:$A,MATCH($I3389,FamilyPlateData!$H:$H,0))</f>
        <v>F11M15</v>
      </c>
      <c r="B3389" t="str">
        <f>INDEX(FamilyPlateData!$C:$C,MATCH($I3389,FamilyPlateData!$H:$H,0))</f>
        <v>11</v>
      </c>
      <c r="C3389" t="str">
        <f>INDEX(FamilyPlateData!$D:$D,MATCH($I3389,FamilyPlateData!$H:$H,0))</f>
        <v>15</v>
      </c>
      <c r="D3389">
        <f>INDEX(FamilyPlateData!$B:$B,MATCH($I3389,FamilyPlateData!$H:$H,0))</f>
        <v>4</v>
      </c>
      <c r="E3389">
        <v>2</v>
      </c>
      <c r="F3389" s="19">
        <v>34</v>
      </c>
      <c r="G3389" t="s">
        <v>4</v>
      </c>
      <c r="H3389" s="5">
        <v>2</v>
      </c>
      <c r="I3389" t="s">
        <v>623</v>
      </c>
      <c r="J3389" s="15" t="str">
        <f t="shared" si="165"/>
        <v>2-34D-2</v>
      </c>
      <c r="K3389">
        <f>INDEX(FamilyPlateData!I:I,MATCH(I3389,FamilyPlateData!H:H,0))</f>
        <v>4</v>
      </c>
      <c r="L3389" t="str">
        <f>INDEX(FamilyPlateData!J:J,MATCH(I3389,FamilyPlateData!H:H,0))</f>
        <v>B3</v>
      </c>
      <c r="M3389">
        <v>1</v>
      </c>
      <c r="N3389" s="7">
        <v>1</v>
      </c>
      <c r="O3389">
        <f>IF(_xlfn.IFNA(INDEX(ShrinkageData!H:H,MATCH(J3389,ShrinkageData!H:H,0)), 0) = 0, 0, 1)</f>
        <v>0</v>
      </c>
      <c r="P3389">
        <v>0</v>
      </c>
      <c r="Q3389">
        <f t="shared" si="166"/>
        <v>1</v>
      </c>
      <c r="R3389" s="2">
        <v>43546</v>
      </c>
      <c r="S3389" s="16">
        <f t="shared" si="167"/>
        <v>109</v>
      </c>
    </row>
    <row r="3390" spans="1:20" hidden="1" x14ac:dyDescent="0.2">
      <c r="A3390" t="str">
        <f>INDEX(FamilyPlateData!$A:$A,MATCH($I3390,FamilyPlateData!$H:$H,0))</f>
        <v>F11M15</v>
      </c>
      <c r="B3390" t="str">
        <f>INDEX(FamilyPlateData!$C:$C,MATCH($I3390,FamilyPlateData!$H:$H,0))</f>
        <v>11</v>
      </c>
      <c r="C3390" t="str">
        <f>INDEX(FamilyPlateData!$D:$D,MATCH($I3390,FamilyPlateData!$H:$H,0))</f>
        <v>15</v>
      </c>
      <c r="D3390">
        <f>INDEX(FamilyPlateData!$B:$B,MATCH($I3390,FamilyPlateData!$H:$H,0))</f>
        <v>4</v>
      </c>
      <c r="E3390">
        <v>2</v>
      </c>
      <c r="F3390" s="19">
        <v>34</v>
      </c>
      <c r="G3390" t="s">
        <v>4</v>
      </c>
      <c r="H3390" s="5">
        <v>3</v>
      </c>
      <c r="I3390" t="s">
        <v>623</v>
      </c>
      <c r="J3390" s="15" t="str">
        <f t="shared" si="165"/>
        <v>2-34D-3</v>
      </c>
      <c r="K3390">
        <f>INDEX(FamilyPlateData!I:I,MATCH(I3390,FamilyPlateData!H:H,0))</f>
        <v>4</v>
      </c>
      <c r="L3390" t="str">
        <f>INDEX(FamilyPlateData!J:J,MATCH(I3390,FamilyPlateData!H:H,0))</f>
        <v>B3</v>
      </c>
      <c r="M3390">
        <v>1</v>
      </c>
      <c r="N3390">
        <v>1</v>
      </c>
      <c r="O3390">
        <f>IF(_xlfn.IFNA(INDEX(ShrinkageData!H:H,MATCH(J3390,ShrinkageData!H:H,0)), 0) = 0, 0, 1)</f>
        <v>0</v>
      </c>
      <c r="P3390">
        <v>0</v>
      </c>
      <c r="Q3390">
        <f t="shared" si="166"/>
        <v>1</v>
      </c>
      <c r="R3390" s="1">
        <v>43548</v>
      </c>
      <c r="S3390" s="16">
        <f t="shared" si="167"/>
        <v>111</v>
      </c>
    </row>
    <row r="3391" spans="1:20" hidden="1" x14ac:dyDescent="0.2">
      <c r="A3391" t="str">
        <f>INDEX(FamilyPlateData!$A:$A,MATCH($I3391,FamilyPlateData!$H:$H,0))</f>
        <v>F11M15</v>
      </c>
      <c r="B3391" t="str">
        <f>INDEX(FamilyPlateData!$C:$C,MATCH($I3391,FamilyPlateData!$H:$H,0))</f>
        <v>11</v>
      </c>
      <c r="C3391" t="str">
        <f>INDEX(FamilyPlateData!$D:$D,MATCH($I3391,FamilyPlateData!$H:$H,0))</f>
        <v>15</v>
      </c>
      <c r="D3391">
        <f>INDEX(FamilyPlateData!$B:$B,MATCH($I3391,FamilyPlateData!$H:$H,0))</f>
        <v>4</v>
      </c>
      <c r="E3391">
        <v>2</v>
      </c>
      <c r="F3391" s="19">
        <v>34</v>
      </c>
      <c r="G3391" t="s">
        <v>4</v>
      </c>
      <c r="H3391" s="5">
        <v>4</v>
      </c>
      <c r="I3391" t="s">
        <v>623</v>
      </c>
      <c r="J3391" s="15" t="str">
        <f t="shared" ref="J3391:J3454" si="168">CONCATENATE(I3391,"-",H3391)</f>
        <v>2-34D-4</v>
      </c>
      <c r="K3391">
        <f>INDEX(FamilyPlateData!I:I,MATCH(I3391,FamilyPlateData!H:H,0))</f>
        <v>4</v>
      </c>
      <c r="L3391" t="str">
        <f>INDEX(FamilyPlateData!J:J,MATCH(I3391,FamilyPlateData!H:H,0))</f>
        <v>B3</v>
      </c>
      <c r="M3391">
        <v>1</v>
      </c>
      <c r="N3391">
        <v>1</v>
      </c>
      <c r="O3391">
        <f>IF(_xlfn.IFNA(INDEX(ShrinkageData!H:H,MATCH(J3391,ShrinkageData!H:H,0)), 0) = 0, 0, 1)</f>
        <v>0</v>
      </c>
      <c r="P3391">
        <v>0</v>
      </c>
      <c r="Q3391">
        <f t="shared" si="166"/>
        <v>1</v>
      </c>
      <c r="R3391" s="1">
        <v>43548</v>
      </c>
      <c r="S3391" s="16">
        <f t="shared" si="167"/>
        <v>111</v>
      </c>
    </row>
    <row r="3392" spans="1:20" hidden="1" x14ac:dyDescent="0.2">
      <c r="A3392" t="str">
        <f>INDEX(FamilyPlateData!$A:$A,MATCH($I3392,FamilyPlateData!$H:$H,0))</f>
        <v>F11M15</v>
      </c>
      <c r="B3392" t="str">
        <f>INDEX(FamilyPlateData!$C:$C,MATCH($I3392,FamilyPlateData!$H:$H,0))</f>
        <v>11</v>
      </c>
      <c r="C3392" t="str">
        <f>INDEX(FamilyPlateData!$D:$D,MATCH($I3392,FamilyPlateData!$H:$H,0))</f>
        <v>15</v>
      </c>
      <c r="D3392">
        <f>INDEX(FamilyPlateData!$B:$B,MATCH($I3392,FamilyPlateData!$H:$H,0))</f>
        <v>4</v>
      </c>
      <c r="E3392">
        <v>2</v>
      </c>
      <c r="F3392" s="19">
        <v>34</v>
      </c>
      <c r="G3392" t="s">
        <v>4</v>
      </c>
      <c r="H3392" s="5">
        <v>5</v>
      </c>
      <c r="I3392" t="s">
        <v>623</v>
      </c>
      <c r="J3392" s="15" t="str">
        <f t="shared" si="168"/>
        <v>2-34D-5</v>
      </c>
      <c r="K3392">
        <f>INDEX(FamilyPlateData!I:I,MATCH(I3392,FamilyPlateData!H:H,0))</f>
        <v>4</v>
      </c>
      <c r="L3392" t="str">
        <f>INDEX(FamilyPlateData!J:J,MATCH(I3392,FamilyPlateData!H:H,0))</f>
        <v>B3</v>
      </c>
      <c r="M3392">
        <v>1</v>
      </c>
      <c r="N3392" s="7">
        <v>1</v>
      </c>
      <c r="O3392">
        <f>IF(_xlfn.IFNA(INDEX(ShrinkageData!H:H,MATCH(J3392,ShrinkageData!H:H,0)), 0) = 0, 0, 1)</f>
        <v>0</v>
      </c>
      <c r="P3392">
        <v>0</v>
      </c>
      <c r="Q3392">
        <f t="shared" si="166"/>
        <v>1</v>
      </c>
      <c r="R3392" s="2">
        <v>43546</v>
      </c>
      <c r="S3392" s="16">
        <f t="shared" si="167"/>
        <v>109</v>
      </c>
    </row>
    <row r="3393" spans="1:19" hidden="1" x14ac:dyDescent="0.2">
      <c r="A3393" t="str">
        <f>INDEX(FamilyPlateData!$A:$A,MATCH($I3393,FamilyPlateData!$H:$H,0))</f>
        <v>F11M15</v>
      </c>
      <c r="B3393" t="str">
        <f>INDEX(FamilyPlateData!$C:$C,MATCH($I3393,FamilyPlateData!$H:$H,0))</f>
        <v>11</v>
      </c>
      <c r="C3393" t="str">
        <f>INDEX(FamilyPlateData!$D:$D,MATCH($I3393,FamilyPlateData!$H:$H,0))</f>
        <v>15</v>
      </c>
      <c r="D3393">
        <f>INDEX(FamilyPlateData!$B:$B,MATCH($I3393,FamilyPlateData!$H:$H,0))</f>
        <v>4</v>
      </c>
      <c r="E3393">
        <v>2</v>
      </c>
      <c r="F3393" s="19">
        <v>34</v>
      </c>
      <c r="G3393" t="s">
        <v>4</v>
      </c>
      <c r="H3393" s="5">
        <v>6</v>
      </c>
      <c r="I3393" t="s">
        <v>623</v>
      </c>
      <c r="J3393" s="15" t="str">
        <f t="shared" si="168"/>
        <v>2-34D-6</v>
      </c>
      <c r="K3393">
        <f>INDEX(FamilyPlateData!I:I,MATCH(I3393,FamilyPlateData!H:H,0))</f>
        <v>4</v>
      </c>
      <c r="L3393" t="str">
        <f>INDEX(FamilyPlateData!J:J,MATCH(I3393,FamilyPlateData!H:H,0))</f>
        <v>B3</v>
      </c>
      <c r="M3393">
        <v>1</v>
      </c>
      <c r="N3393" s="7">
        <v>1</v>
      </c>
      <c r="O3393">
        <f>IF(_xlfn.IFNA(INDEX(ShrinkageData!H:H,MATCH(J3393,ShrinkageData!H:H,0)), 0) = 0, 0, 1)</f>
        <v>0</v>
      </c>
      <c r="P3393">
        <v>0</v>
      </c>
      <c r="Q3393">
        <f t="shared" si="166"/>
        <v>1</v>
      </c>
      <c r="R3393" s="2">
        <v>43544</v>
      </c>
      <c r="S3393" s="16">
        <f t="shared" si="167"/>
        <v>107</v>
      </c>
    </row>
    <row r="3394" spans="1:19" hidden="1" x14ac:dyDescent="0.2">
      <c r="A3394" t="str">
        <f>INDEX(FamilyPlateData!$A:$A,MATCH($I3394,FamilyPlateData!$H:$H,0))</f>
        <v>F03M01</v>
      </c>
      <c r="B3394" t="str">
        <f>INDEX(FamilyPlateData!$C:$C,MATCH($I3394,FamilyPlateData!$H:$H,0))</f>
        <v>03</v>
      </c>
      <c r="C3394" t="str">
        <f>INDEX(FamilyPlateData!$D:$D,MATCH($I3394,FamilyPlateData!$H:$H,0))</f>
        <v>01</v>
      </c>
      <c r="D3394">
        <f>INDEX(FamilyPlateData!$B:$B,MATCH($I3394,FamilyPlateData!$H:$H,0))</f>
        <v>1</v>
      </c>
      <c r="E3394">
        <v>2</v>
      </c>
      <c r="F3394" s="19">
        <v>35</v>
      </c>
      <c r="G3394" t="s">
        <v>1</v>
      </c>
      <c r="H3394" s="5">
        <v>1</v>
      </c>
      <c r="I3394" t="s">
        <v>624</v>
      </c>
      <c r="J3394" s="15" t="str">
        <f t="shared" si="168"/>
        <v>2-35A-1</v>
      </c>
      <c r="K3394">
        <f>INDEX(FamilyPlateData!I:I,MATCH(I3394,FamilyPlateData!H:H,0))</f>
        <v>3</v>
      </c>
      <c r="L3394" t="str">
        <f>INDEX(FamilyPlateData!J:J,MATCH(I3394,FamilyPlateData!H:H,0))</f>
        <v>n/a</v>
      </c>
      <c r="M3394">
        <v>0</v>
      </c>
      <c r="N3394">
        <v>0</v>
      </c>
      <c r="O3394">
        <f>IF(_xlfn.IFNA(INDEX(ShrinkageData!H:H,MATCH(J3394,ShrinkageData!H:H,0)), 0) = 0, 0, 1)</f>
        <v>0</v>
      </c>
      <c r="P3394">
        <v>0</v>
      </c>
      <c r="Q3394">
        <f t="shared" si="166"/>
        <v>0</v>
      </c>
      <c r="R3394" s="1" t="s">
        <v>921</v>
      </c>
      <c r="S3394" s="16">
        <f t="shared" si="167"/>
        <v>0</v>
      </c>
    </row>
    <row r="3395" spans="1:19" hidden="1" x14ac:dyDescent="0.2">
      <c r="A3395" t="str">
        <f>INDEX(FamilyPlateData!$A:$A,MATCH($I3395,FamilyPlateData!$H:$H,0))</f>
        <v>F03M01</v>
      </c>
      <c r="B3395" t="str">
        <f>INDEX(FamilyPlateData!$C:$C,MATCH($I3395,FamilyPlateData!$H:$H,0))</f>
        <v>03</v>
      </c>
      <c r="C3395" t="str">
        <f>INDEX(FamilyPlateData!$D:$D,MATCH($I3395,FamilyPlateData!$H:$H,0))</f>
        <v>01</v>
      </c>
      <c r="D3395">
        <f>INDEX(FamilyPlateData!$B:$B,MATCH($I3395,FamilyPlateData!$H:$H,0))</f>
        <v>1</v>
      </c>
      <c r="E3395">
        <v>2</v>
      </c>
      <c r="F3395" s="19">
        <v>35</v>
      </c>
      <c r="G3395" t="s">
        <v>1</v>
      </c>
      <c r="H3395" s="5">
        <v>2</v>
      </c>
      <c r="I3395" t="s">
        <v>624</v>
      </c>
      <c r="J3395" s="15" t="str">
        <f t="shared" si="168"/>
        <v>2-35A-2</v>
      </c>
      <c r="K3395">
        <f>INDEX(FamilyPlateData!I:I,MATCH(I3395,FamilyPlateData!H:H,0))</f>
        <v>3</v>
      </c>
      <c r="L3395" t="str">
        <f>INDEX(FamilyPlateData!J:J,MATCH(I3395,FamilyPlateData!H:H,0))</f>
        <v>n/a</v>
      </c>
      <c r="M3395">
        <v>0</v>
      </c>
      <c r="N3395">
        <v>0</v>
      </c>
      <c r="O3395">
        <f>IF(_xlfn.IFNA(INDEX(ShrinkageData!H:H,MATCH(J3395,ShrinkageData!H:H,0)), 0) = 0, 0, 1)</f>
        <v>0</v>
      </c>
      <c r="P3395">
        <v>0</v>
      </c>
      <c r="Q3395">
        <f t="shared" ref="Q3395:Q3458" si="169">IF(AND(M3395=1,N3395=1,O3395=0,P3395=0),1,0)</f>
        <v>0</v>
      </c>
      <c r="R3395" s="1" t="s">
        <v>921</v>
      </c>
      <c r="S3395" s="16">
        <f t="shared" ref="S3395:S3458" si="170">IF(AND(R3395 &lt;&gt; "", R3395 &lt;&gt; "n/a"), R3395-DATE(2018,12,3), 0)</f>
        <v>0</v>
      </c>
    </row>
    <row r="3396" spans="1:19" hidden="1" x14ac:dyDescent="0.2">
      <c r="A3396" t="str">
        <f>INDEX(FamilyPlateData!$A:$A,MATCH($I3396,FamilyPlateData!$H:$H,0))</f>
        <v>F03M01</v>
      </c>
      <c r="B3396" t="str">
        <f>INDEX(FamilyPlateData!$C:$C,MATCH($I3396,FamilyPlateData!$H:$H,0))</f>
        <v>03</v>
      </c>
      <c r="C3396" t="str">
        <f>INDEX(FamilyPlateData!$D:$D,MATCH($I3396,FamilyPlateData!$H:$H,0))</f>
        <v>01</v>
      </c>
      <c r="D3396">
        <f>INDEX(FamilyPlateData!$B:$B,MATCH($I3396,FamilyPlateData!$H:$H,0))</f>
        <v>1</v>
      </c>
      <c r="E3396">
        <v>2</v>
      </c>
      <c r="F3396" s="19">
        <v>35</v>
      </c>
      <c r="G3396" t="s">
        <v>1</v>
      </c>
      <c r="H3396" s="5">
        <v>3</v>
      </c>
      <c r="I3396" t="s">
        <v>624</v>
      </c>
      <c r="J3396" s="15" t="str">
        <f t="shared" si="168"/>
        <v>2-35A-3</v>
      </c>
      <c r="K3396">
        <f>INDEX(FamilyPlateData!I:I,MATCH(I3396,FamilyPlateData!H:H,0))</f>
        <v>3</v>
      </c>
      <c r="L3396" t="str">
        <f>INDEX(FamilyPlateData!J:J,MATCH(I3396,FamilyPlateData!H:H,0))</f>
        <v>n/a</v>
      </c>
      <c r="M3396">
        <v>0</v>
      </c>
      <c r="N3396">
        <v>0</v>
      </c>
      <c r="O3396">
        <f>IF(_xlfn.IFNA(INDEX(ShrinkageData!H:H,MATCH(J3396,ShrinkageData!H:H,0)), 0) = 0, 0, 1)</f>
        <v>0</v>
      </c>
      <c r="P3396">
        <v>0</v>
      </c>
      <c r="Q3396">
        <f t="shared" si="169"/>
        <v>0</v>
      </c>
      <c r="R3396" s="1" t="s">
        <v>921</v>
      </c>
      <c r="S3396" s="16">
        <f t="shared" si="170"/>
        <v>0</v>
      </c>
    </row>
    <row r="3397" spans="1:19" hidden="1" x14ac:dyDescent="0.2">
      <c r="A3397" t="str">
        <f>INDEX(FamilyPlateData!$A:$A,MATCH($I3397,FamilyPlateData!$H:$H,0))</f>
        <v>F03M01</v>
      </c>
      <c r="B3397" t="str">
        <f>INDEX(FamilyPlateData!$C:$C,MATCH($I3397,FamilyPlateData!$H:$H,0))</f>
        <v>03</v>
      </c>
      <c r="C3397" t="str">
        <f>INDEX(FamilyPlateData!$D:$D,MATCH($I3397,FamilyPlateData!$H:$H,0))</f>
        <v>01</v>
      </c>
      <c r="D3397">
        <f>INDEX(FamilyPlateData!$B:$B,MATCH($I3397,FamilyPlateData!$H:$H,0))</f>
        <v>1</v>
      </c>
      <c r="E3397">
        <v>2</v>
      </c>
      <c r="F3397" s="19">
        <v>35</v>
      </c>
      <c r="G3397" t="s">
        <v>1</v>
      </c>
      <c r="H3397" s="5">
        <v>4</v>
      </c>
      <c r="I3397" t="s">
        <v>624</v>
      </c>
      <c r="J3397" s="15" t="str">
        <f t="shared" si="168"/>
        <v>2-35A-4</v>
      </c>
      <c r="K3397">
        <f>INDEX(FamilyPlateData!I:I,MATCH(I3397,FamilyPlateData!H:H,0))</f>
        <v>3</v>
      </c>
      <c r="L3397" t="str">
        <f>INDEX(FamilyPlateData!J:J,MATCH(I3397,FamilyPlateData!H:H,0))</f>
        <v>n/a</v>
      </c>
      <c r="M3397">
        <v>0</v>
      </c>
      <c r="N3397">
        <v>0</v>
      </c>
      <c r="O3397">
        <f>IF(_xlfn.IFNA(INDEX(ShrinkageData!H:H,MATCH(J3397,ShrinkageData!H:H,0)), 0) = 0, 0, 1)</f>
        <v>0</v>
      </c>
      <c r="P3397">
        <v>0</v>
      </c>
      <c r="Q3397">
        <f t="shared" si="169"/>
        <v>0</v>
      </c>
      <c r="R3397" s="1" t="s">
        <v>921</v>
      </c>
      <c r="S3397" s="16">
        <f t="shared" si="170"/>
        <v>0</v>
      </c>
    </row>
    <row r="3398" spans="1:19" hidden="1" x14ac:dyDescent="0.2">
      <c r="A3398" t="str">
        <f>INDEX(FamilyPlateData!$A:$A,MATCH($I3398,FamilyPlateData!$H:$H,0))</f>
        <v>F03M01</v>
      </c>
      <c r="B3398" t="str">
        <f>INDEX(FamilyPlateData!$C:$C,MATCH($I3398,FamilyPlateData!$H:$H,0))</f>
        <v>03</v>
      </c>
      <c r="C3398" t="str">
        <f>INDEX(FamilyPlateData!$D:$D,MATCH($I3398,FamilyPlateData!$H:$H,0))</f>
        <v>01</v>
      </c>
      <c r="D3398">
        <f>INDEX(FamilyPlateData!$B:$B,MATCH($I3398,FamilyPlateData!$H:$H,0))</f>
        <v>1</v>
      </c>
      <c r="E3398">
        <v>2</v>
      </c>
      <c r="F3398" s="19">
        <v>35</v>
      </c>
      <c r="G3398" t="s">
        <v>1</v>
      </c>
      <c r="H3398" s="5">
        <v>5</v>
      </c>
      <c r="I3398" t="s">
        <v>624</v>
      </c>
      <c r="J3398" s="15" t="str">
        <f t="shared" si="168"/>
        <v>2-35A-5</v>
      </c>
      <c r="K3398">
        <f>INDEX(FamilyPlateData!I:I,MATCH(I3398,FamilyPlateData!H:H,0))</f>
        <v>3</v>
      </c>
      <c r="L3398" t="str">
        <f>INDEX(FamilyPlateData!J:J,MATCH(I3398,FamilyPlateData!H:H,0))</f>
        <v>n/a</v>
      </c>
      <c r="M3398">
        <v>0</v>
      </c>
      <c r="N3398">
        <v>0</v>
      </c>
      <c r="O3398">
        <f>IF(_xlfn.IFNA(INDEX(ShrinkageData!H:H,MATCH(J3398,ShrinkageData!H:H,0)), 0) = 0, 0, 1)</f>
        <v>0</v>
      </c>
      <c r="P3398">
        <v>0</v>
      </c>
      <c r="Q3398">
        <f t="shared" si="169"/>
        <v>0</v>
      </c>
      <c r="R3398" s="1" t="s">
        <v>921</v>
      </c>
      <c r="S3398" s="16">
        <f t="shared" si="170"/>
        <v>0</v>
      </c>
    </row>
    <row r="3399" spans="1:19" hidden="1" x14ac:dyDescent="0.2">
      <c r="A3399" t="str">
        <f>INDEX(FamilyPlateData!$A:$A,MATCH($I3399,FamilyPlateData!$H:$H,0))</f>
        <v>F03M01</v>
      </c>
      <c r="B3399" t="str">
        <f>INDEX(FamilyPlateData!$C:$C,MATCH($I3399,FamilyPlateData!$H:$H,0))</f>
        <v>03</v>
      </c>
      <c r="C3399" t="str">
        <f>INDEX(FamilyPlateData!$D:$D,MATCH($I3399,FamilyPlateData!$H:$H,0))</f>
        <v>01</v>
      </c>
      <c r="D3399">
        <f>INDEX(FamilyPlateData!$B:$B,MATCH($I3399,FamilyPlateData!$H:$H,0))</f>
        <v>1</v>
      </c>
      <c r="E3399">
        <v>2</v>
      </c>
      <c r="F3399" s="19">
        <v>35</v>
      </c>
      <c r="G3399" t="s">
        <v>1</v>
      </c>
      <c r="H3399" s="5">
        <v>6</v>
      </c>
      <c r="I3399" t="s">
        <v>624</v>
      </c>
      <c r="J3399" s="15" t="str">
        <f t="shared" si="168"/>
        <v>2-35A-6</v>
      </c>
      <c r="K3399">
        <f>INDEX(FamilyPlateData!I:I,MATCH(I3399,FamilyPlateData!H:H,0))</f>
        <v>3</v>
      </c>
      <c r="L3399" t="str">
        <f>INDEX(FamilyPlateData!J:J,MATCH(I3399,FamilyPlateData!H:H,0))</f>
        <v>n/a</v>
      </c>
      <c r="M3399">
        <v>0</v>
      </c>
      <c r="N3399">
        <v>0</v>
      </c>
      <c r="O3399">
        <f>IF(_xlfn.IFNA(INDEX(ShrinkageData!H:H,MATCH(J3399,ShrinkageData!H:H,0)), 0) = 0, 0, 1)</f>
        <v>0</v>
      </c>
      <c r="P3399">
        <v>0</v>
      </c>
      <c r="Q3399">
        <f t="shared" si="169"/>
        <v>0</v>
      </c>
      <c r="R3399" s="1" t="s">
        <v>921</v>
      </c>
      <c r="S3399" s="16">
        <f t="shared" si="170"/>
        <v>0</v>
      </c>
    </row>
    <row r="3400" spans="1:19" hidden="1" x14ac:dyDescent="0.2">
      <c r="A3400" t="str">
        <f>INDEX(FamilyPlateData!$A:$A,MATCH($I3400,FamilyPlateData!$H:$H,0))</f>
        <v>F03M01</v>
      </c>
      <c r="B3400" t="str">
        <f>INDEX(FamilyPlateData!$C:$C,MATCH($I3400,FamilyPlateData!$H:$H,0))</f>
        <v>03</v>
      </c>
      <c r="C3400" t="str">
        <f>INDEX(FamilyPlateData!$D:$D,MATCH($I3400,FamilyPlateData!$H:$H,0))</f>
        <v>01</v>
      </c>
      <c r="D3400">
        <f>INDEX(FamilyPlateData!$B:$B,MATCH($I3400,FamilyPlateData!$H:$H,0))</f>
        <v>1</v>
      </c>
      <c r="E3400">
        <v>2</v>
      </c>
      <c r="F3400" s="19">
        <v>35</v>
      </c>
      <c r="G3400" t="s">
        <v>2</v>
      </c>
      <c r="H3400" s="5">
        <v>1</v>
      </c>
      <c r="I3400" t="s">
        <v>625</v>
      </c>
      <c r="J3400" s="15" t="str">
        <f t="shared" si="168"/>
        <v>2-35B-1</v>
      </c>
      <c r="K3400">
        <f>INDEX(FamilyPlateData!I:I,MATCH(I3400,FamilyPlateData!H:H,0))</f>
        <v>3</v>
      </c>
      <c r="L3400" t="str">
        <f>INDEX(FamilyPlateData!J:J,MATCH(I3400,FamilyPlateData!H:H,0))</f>
        <v>n/a</v>
      </c>
      <c r="M3400">
        <v>0</v>
      </c>
      <c r="N3400">
        <v>0</v>
      </c>
      <c r="O3400">
        <f>IF(_xlfn.IFNA(INDEX(ShrinkageData!H:H,MATCH(J3400,ShrinkageData!H:H,0)), 0) = 0, 0, 1)</f>
        <v>0</v>
      </c>
      <c r="P3400">
        <v>0</v>
      </c>
      <c r="Q3400">
        <f t="shared" si="169"/>
        <v>0</v>
      </c>
      <c r="R3400" s="1" t="s">
        <v>921</v>
      </c>
      <c r="S3400" s="16">
        <f t="shared" si="170"/>
        <v>0</v>
      </c>
    </row>
    <row r="3401" spans="1:19" hidden="1" x14ac:dyDescent="0.2">
      <c r="A3401" t="str">
        <f>INDEX(FamilyPlateData!$A:$A,MATCH($I3401,FamilyPlateData!$H:$H,0))</f>
        <v>F03M01</v>
      </c>
      <c r="B3401" t="str">
        <f>INDEX(FamilyPlateData!$C:$C,MATCH($I3401,FamilyPlateData!$H:$H,0))</f>
        <v>03</v>
      </c>
      <c r="C3401" t="str">
        <f>INDEX(FamilyPlateData!$D:$D,MATCH($I3401,FamilyPlateData!$H:$H,0))</f>
        <v>01</v>
      </c>
      <c r="D3401">
        <f>INDEX(FamilyPlateData!$B:$B,MATCH($I3401,FamilyPlateData!$H:$H,0))</f>
        <v>1</v>
      </c>
      <c r="E3401">
        <v>2</v>
      </c>
      <c r="F3401" s="19">
        <v>35</v>
      </c>
      <c r="G3401" t="s">
        <v>2</v>
      </c>
      <c r="H3401" s="5">
        <v>2</v>
      </c>
      <c r="I3401" t="s">
        <v>625</v>
      </c>
      <c r="J3401" s="15" t="str">
        <f t="shared" si="168"/>
        <v>2-35B-2</v>
      </c>
      <c r="K3401">
        <f>INDEX(FamilyPlateData!I:I,MATCH(I3401,FamilyPlateData!H:H,0))</f>
        <v>3</v>
      </c>
      <c r="L3401" t="str">
        <f>INDEX(FamilyPlateData!J:J,MATCH(I3401,FamilyPlateData!H:H,0))</f>
        <v>n/a</v>
      </c>
      <c r="M3401">
        <v>0</v>
      </c>
      <c r="N3401">
        <v>0</v>
      </c>
      <c r="O3401">
        <f>IF(_xlfn.IFNA(INDEX(ShrinkageData!H:H,MATCH(J3401,ShrinkageData!H:H,0)), 0) = 0, 0, 1)</f>
        <v>0</v>
      </c>
      <c r="P3401">
        <v>0</v>
      </c>
      <c r="Q3401">
        <f t="shared" si="169"/>
        <v>0</v>
      </c>
      <c r="R3401" s="1" t="s">
        <v>921</v>
      </c>
      <c r="S3401" s="16">
        <f t="shared" si="170"/>
        <v>0</v>
      </c>
    </row>
    <row r="3402" spans="1:19" hidden="1" x14ac:dyDescent="0.2">
      <c r="A3402" t="str">
        <f>INDEX(FamilyPlateData!$A:$A,MATCH($I3402,FamilyPlateData!$H:$H,0))</f>
        <v>F03M01</v>
      </c>
      <c r="B3402" t="str">
        <f>INDEX(FamilyPlateData!$C:$C,MATCH($I3402,FamilyPlateData!$H:$H,0))</f>
        <v>03</v>
      </c>
      <c r="C3402" t="str">
        <f>INDEX(FamilyPlateData!$D:$D,MATCH($I3402,FamilyPlateData!$H:$H,0))</f>
        <v>01</v>
      </c>
      <c r="D3402">
        <f>INDEX(FamilyPlateData!$B:$B,MATCH($I3402,FamilyPlateData!$H:$H,0))</f>
        <v>1</v>
      </c>
      <c r="E3402">
        <v>2</v>
      </c>
      <c r="F3402" s="19">
        <v>35</v>
      </c>
      <c r="G3402" t="s">
        <v>2</v>
      </c>
      <c r="H3402" s="5">
        <v>3</v>
      </c>
      <c r="I3402" t="s">
        <v>625</v>
      </c>
      <c r="J3402" s="15" t="str">
        <f t="shared" si="168"/>
        <v>2-35B-3</v>
      </c>
      <c r="K3402">
        <f>INDEX(FamilyPlateData!I:I,MATCH(I3402,FamilyPlateData!H:H,0))</f>
        <v>3</v>
      </c>
      <c r="L3402" t="str">
        <f>INDEX(FamilyPlateData!J:J,MATCH(I3402,FamilyPlateData!H:H,0))</f>
        <v>n/a</v>
      </c>
      <c r="M3402">
        <v>0</v>
      </c>
      <c r="N3402">
        <v>0</v>
      </c>
      <c r="O3402">
        <f>IF(_xlfn.IFNA(INDEX(ShrinkageData!H:H,MATCH(J3402,ShrinkageData!H:H,0)), 0) = 0, 0, 1)</f>
        <v>0</v>
      </c>
      <c r="P3402">
        <v>0</v>
      </c>
      <c r="Q3402">
        <f t="shared" si="169"/>
        <v>0</v>
      </c>
      <c r="R3402" s="1" t="s">
        <v>921</v>
      </c>
      <c r="S3402" s="16">
        <f t="shared" si="170"/>
        <v>0</v>
      </c>
    </row>
    <row r="3403" spans="1:19" hidden="1" x14ac:dyDescent="0.2">
      <c r="A3403" t="str">
        <f>INDEX(FamilyPlateData!$A:$A,MATCH($I3403,FamilyPlateData!$H:$H,0))</f>
        <v>F03M01</v>
      </c>
      <c r="B3403" t="str">
        <f>INDEX(FamilyPlateData!$C:$C,MATCH($I3403,FamilyPlateData!$H:$H,0))</f>
        <v>03</v>
      </c>
      <c r="C3403" t="str">
        <f>INDEX(FamilyPlateData!$D:$D,MATCH($I3403,FamilyPlateData!$H:$H,0))</f>
        <v>01</v>
      </c>
      <c r="D3403">
        <f>INDEX(FamilyPlateData!$B:$B,MATCH($I3403,FamilyPlateData!$H:$H,0))</f>
        <v>1</v>
      </c>
      <c r="E3403">
        <v>2</v>
      </c>
      <c r="F3403" s="19">
        <v>35</v>
      </c>
      <c r="G3403" t="s">
        <v>2</v>
      </c>
      <c r="H3403" s="5">
        <v>4</v>
      </c>
      <c r="I3403" t="s">
        <v>625</v>
      </c>
      <c r="J3403" s="15" t="str">
        <f t="shared" si="168"/>
        <v>2-35B-4</v>
      </c>
      <c r="K3403">
        <f>INDEX(FamilyPlateData!I:I,MATCH(I3403,FamilyPlateData!H:H,0))</f>
        <v>3</v>
      </c>
      <c r="L3403" t="str">
        <f>INDEX(FamilyPlateData!J:J,MATCH(I3403,FamilyPlateData!H:H,0))</f>
        <v>n/a</v>
      </c>
      <c r="M3403">
        <v>0</v>
      </c>
      <c r="N3403">
        <v>0</v>
      </c>
      <c r="O3403">
        <f>IF(_xlfn.IFNA(INDEX(ShrinkageData!H:H,MATCH(J3403,ShrinkageData!H:H,0)), 0) = 0, 0, 1)</f>
        <v>0</v>
      </c>
      <c r="P3403">
        <v>0</v>
      </c>
      <c r="Q3403">
        <f t="shared" si="169"/>
        <v>0</v>
      </c>
      <c r="R3403" s="1" t="s">
        <v>921</v>
      </c>
      <c r="S3403" s="16">
        <f t="shared" si="170"/>
        <v>0</v>
      </c>
    </row>
    <row r="3404" spans="1:19" hidden="1" x14ac:dyDescent="0.2">
      <c r="A3404" t="str">
        <f>INDEX(FamilyPlateData!$A:$A,MATCH($I3404,FamilyPlateData!$H:$H,0))</f>
        <v>F03M01</v>
      </c>
      <c r="B3404" t="str">
        <f>INDEX(FamilyPlateData!$C:$C,MATCH($I3404,FamilyPlateData!$H:$H,0))</f>
        <v>03</v>
      </c>
      <c r="C3404" t="str">
        <f>INDEX(FamilyPlateData!$D:$D,MATCH($I3404,FamilyPlateData!$H:$H,0))</f>
        <v>01</v>
      </c>
      <c r="D3404">
        <f>INDEX(FamilyPlateData!$B:$B,MATCH($I3404,FamilyPlateData!$H:$H,0))</f>
        <v>1</v>
      </c>
      <c r="E3404">
        <v>2</v>
      </c>
      <c r="F3404" s="19">
        <v>35</v>
      </c>
      <c r="G3404" t="s">
        <v>2</v>
      </c>
      <c r="H3404" s="5">
        <v>5</v>
      </c>
      <c r="I3404" t="s">
        <v>625</v>
      </c>
      <c r="J3404" s="15" t="str">
        <f t="shared" si="168"/>
        <v>2-35B-5</v>
      </c>
      <c r="K3404">
        <f>INDEX(FamilyPlateData!I:I,MATCH(I3404,FamilyPlateData!H:H,0))</f>
        <v>3</v>
      </c>
      <c r="L3404" t="str">
        <f>INDEX(FamilyPlateData!J:J,MATCH(I3404,FamilyPlateData!H:H,0))</f>
        <v>n/a</v>
      </c>
      <c r="M3404">
        <v>0</v>
      </c>
      <c r="N3404">
        <v>0</v>
      </c>
      <c r="O3404">
        <f>IF(_xlfn.IFNA(INDEX(ShrinkageData!H:H,MATCH(J3404,ShrinkageData!H:H,0)), 0) = 0, 0, 1)</f>
        <v>0</v>
      </c>
      <c r="P3404">
        <v>0</v>
      </c>
      <c r="Q3404">
        <f t="shared" si="169"/>
        <v>0</v>
      </c>
      <c r="R3404" s="1" t="s">
        <v>921</v>
      </c>
      <c r="S3404" s="16">
        <f t="shared" si="170"/>
        <v>0</v>
      </c>
    </row>
    <row r="3405" spans="1:19" hidden="1" x14ac:dyDescent="0.2">
      <c r="A3405" t="str">
        <f>INDEX(FamilyPlateData!$A:$A,MATCH($I3405,FamilyPlateData!$H:$H,0))</f>
        <v>F03M01</v>
      </c>
      <c r="B3405" t="str">
        <f>INDEX(FamilyPlateData!$C:$C,MATCH($I3405,FamilyPlateData!$H:$H,0))</f>
        <v>03</v>
      </c>
      <c r="C3405" t="str">
        <f>INDEX(FamilyPlateData!$D:$D,MATCH($I3405,FamilyPlateData!$H:$H,0))</f>
        <v>01</v>
      </c>
      <c r="D3405">
        <f>INDEX(FamilyPlateData!$B:$B,MATCH($I3405,FamilyPlateData!$H:$H,0))</f>
        <v>1</v>
      </c>
      <c r="E3405">
        <v>2</v>
      </c>
      <c r="F3405" s="19">
        <v>35</v>
      </c>
      <c r="G3405" t="s">
        <v>2</v>
      </c>
      <c r="H3405" s="5">
        <v>6</v>
      </c>
      <c r="I3405" t="s">
        <v>625</v>
      </c>
      <c r="J3405" s="15" t="str">
        <f t="shared" si="168"/>
        <v>2-35B-6</v>
      </c>
      <c r="K3405">
        <f>INDEX(FamilyPlateData!I:I,MATCH(I3405,FamilyPlateData!H:H,0))</f>
        <v>3</v>
      </c>
      <c r="L3405" t="str">
        <f>INDEX(FamilyPlateData!J:J,MATCH(I3405,FamilyPlateData!H:H,0))</f>
        <v>n/a</v>
      </c>
      <c r="M3405">
        <v>0</v>
      </c>
      <c r="N3405">
        <v>0</v>
      </c>
      <c r="O3405">
        <f>IF(_xlfn.IFNA(INDEX(ShrinkageData!H:H,MATCH(J3405,ShrinkageData!H:H,0)), 0) = 0, 0, 1)</f>
        <v>0</v>
      </c>
      <c r="P3405">
        <v>0</v>
      </c>
      <c r="Q3405">
        <f t="shared" si="169"/>
        <v>0</v>
      </c>
      <c r="R3405" s="1" t="s">
        <v>921</v>
      </c>
      <c r="S3405" s="16">
        <f t="shared" si="170"/>
        <v>0</v>
      </c>
    </row>
    <row r="3406" spans="1:19" hidden="1" x14ac:dyDescent="0.2">
      <c r="A3406" t="str">
        <f>INDEX(FamilyPlateData!$A:$A,MATCH($I3406,FamilyPlateData!$H:$H,0))</f>
        <v>F07M11</v>
      </c>
      <c r="B3406" t="str">
        <f>INDEX(FamilyPlateData!$C:$C,MATCH($I3406,FamilyPlateData!$H:$H,0))</f>
        <v>07</v>
      </c>
      <c r="C3406" t="str">
        <f>INDEX(FamilyPlateData!$D:$D,MATCH($I3406,FamilyPlateData!$H:$H,0))</f>
        <v>11</v>
      </c>
      <c r="D3406">
        <f>INDEX(FamilyPlateData!$B:$B,MATCH($I3406,FamilyPlateData!$H:$H,0))</f>
        <v>3</v>
      </c>
      <c r="E3406">
        <v>2</v>
      </c>
      <c r="F3406" s="19">
        <v>35</v>
      </c>
      <c r="G3406" t="s">
        <v>3</v>
      </c>
      <c r="H3406" s="5">
        <v>1</v>
      </c>
      <c r="I3406" t="s">
        <v>626</v>
      </c>
      <c r="J3406" s="15" t="str">
        <f t="shared" si="168"/>
        <v>2-35C-1</v>
      </c>
      <c r="K3406">
        <f>INDEX(FamilyPlateData!I:I,MATCH(I3406,FamilyPlateData!H:H,0))</f>
        <v>3</v>
      </c>
      <c r="L3406" t="str">
        <f>INDEX(FamilyPlateData!J:J,MATCH(I3406,FamilyPlateData!H:H,0))</f>
        <v>B4</v>
      </c>
      <c r="M3406">
        <v>1</v>
      </c>
      <c r="N3406">
        <v>1</v>
      </c>
      <c r="O3406">
        <f>IF(_xlfn.IFNA(INDEX(ShrinkageData!H:H,MATCH(J3406,ShrinkageData!H:H,0)), 0) = 0, 0, 1)</f>
        <v>1</v>
      </c>
      <c r="P3406">
        <v>0</v>
      </c>
      <c r="Q3406">
        <f t="shared" si="169"/>
        <v>0</v>
      </c>
      <c r="R3406" s="1">
        <v>43548</v>
      </c>
      <c r="S3406" s="16">
        <f t="shared" si="170"/>
        <v>111</v>
      </c>
    </row>
    <row r="3407" spans="1:19" hidden="1" x14ac:dyDescent="0.2">
      <c r="A3407" t="str">
        <f>INDEX(FamilyPlateData!$A:$A,MATCH($I3407,FamilyPlateData!$H:$H,0))</f>
        <v>F07M11</v>
      </c>
      <c r="B3407" t="str">
        <f>INDEX(FamilyPlateData!$C:$C,MATCH($I3407,FamilyPlateData!$H:$H,0))</f>
        <v>07</v>
      </c>
      <c r="C3407" t="str">
        <f>INDEX(FamilyPlateData!$D:$D,MATCH($I3407,FamilyPlateData!$H:$H,0))</f>
        <v>11</v>
      </c>
      <c r="D3407">
        <f>INDEX(FamilyPlateData!$B:$B,MATCH($I3407,FamilyPlateData!$H:$H,0))</f>
        <v>3</v>
      </c>
      <c r="E3407">
        <v>2</v>
      </c>
      <c r="F3407" s="19">
        <v>35</v>
      </c>
      <c r="G3407" t="s">
        <v>3</v>
      </c>
      <c r="H3407" s="5">
        <v>2</v>
      </c>
      <c r="I3407" t="s">
        <v>626</v>
      </c>
      <c r="J3407" s="15" t="str">
        <f t="shared" si="168"/>
        <v>2-35C-2</v>
      </c>
      <c r="K3407">
        <f>INDEX(FamilyPlateData!I:I,MATCH(I3407,FamilyPlateData!H:H,0))</f>
        <v>3</v>
      </c>
      <c r="L3407" t="str">
        <f>INDEX(FamilyPlateData!J:J,MATCH(I3407,FamilyPlateData!H:H,0))</f>
        <v>B4</v>
      </c>
      <c r="M3407">
        <v>1</v>
      </c>
      <c r="N3407">
        <v>1</v>
      </c>
      <c r="O3407">
        <f>IF(_xlfn.IFNA(INDEX(ShrinkageData!H:H,MATCH(J3407,ShrinkageData!H:H,0)), 0) = 0, 0, 1)</f>
        <v>0</v>
      </c>
      <c r="P3407">
        <v>0</v>
      </c>
      <c r="Q3407">
        <f t="shared" si="169"/>
        <v>1</v>
      </c>
      <c r="R3407" s="1">
        <v>43556</v>
      </c>
      <c r="S3407" s="16">
        <f t="shared" si="170"/>
        <v>119</v>
      </c>
    </row>
    <row r="3408" spans="1:19" hidden="1" x14ac:dyDescent="0.2">
      <c r="A3408" t="str">
        <f>INDEX(FamilyPlateData!$A:$A,MATCH($I3408,FamilyPlateData!$H:$H,0))</f>
        <v>F07M11</v>
      </c>
      <c r="B3408" t="str">
        <f>INDEX(FamilyPlateData!$C:$C,MATCH($I3408,FamilyPlateData!$H:$H,0))</f>
        <v>07</v>
      </c>
      <c r="C3408" t="str">
        <f>INDEX(FamilyPlateData!$D:$D,MATCH($I3408,FamilyPlateData!$H:$H,0))</f>
        <v>11</v>
      </c>
      <c r="D3408">
        <f>INDEX(FamilyPlateData!$B:$B,MATCH($I3408,FamilyPlateData!$H:$H,0))</f>
        <v>3</v>
      </c>
      <c r="E3408">
        <v>2</v>
      </c>
      <c r="F3408" s="19">
        <v>35</v>
      </c>
      <c r="G3408" t="s">
        <v>3</v>
      </c>
      <c r="H3408" s="5">
        <v>3</v>
      </c>
      <c r="I3408" t="s">
        <v>626</v>
      </c>
      <c r="J3408" s="15" t="str">
        <f t="shared" si="168"/>
        <v>2-35C-3</v>
      </c>
      <c r="K3408">
        <f>INDEX(FamilyPlateData!I:I,MATCH(I3408,FamilyPlateData!H:H,0))</f>
        <v>3</v>
      </c>
      <c r="L3408" t="str">
        <f>INDEX(FamilyPlateData!J:J,MATCH(I3408,FamilyPlateData!H:H,0))</f>
        <v>B4</v>
      </c>
      <c r="M3408">
        <v>1</v>
      </c>
      <c r="N3408">
        <v>1</v>
      </c>
      <c r="O3408">
        <f>IF(_xlfn.IFNA(INDEX(ShrinkageData!H:H,MATCH(J3408,ShrinkageData!H:H,0)), 0) = 0, 0, 1)</f>
        <v>0</v>
      </c>
      <c r="P3408">
        <v>0</v>
      </c>
      <c r="Q3408">
        <f t="shared" si="169"/>
        <v>1</v>
      </c>
      <c r="R3408" s="1">
        <v>43554</v>
      </c>
      <c r="S3408" s="16">
        <f t="shared" si="170"/>
        <v>117</v>
      </c>
    </row>
    <row r="3409" spans="1:19" hidden="1" x14ac:dyDescent="0.2">
      <c r="A3409" t="str">
        <f>INDEX(FamilyPlateData!$A:$A,MATCH($I3409,FamilyPlateData!$H:$H,0))</f>
        <v>F07M11</v>
      </c>
      <c r="B3409" t="str">
        <f>INDEX(FamilyPlateData!$C:$C,MATCH($I3409,FamilyPlateData!$H:$H,0))</f>
        <v>07</v>
      </c>
      <c r="C3409" t="str">
        <f>INDEX(FamilyPlateData!$D:$D,MATCH($I3409,FamilyPlateData!$H:$H,0))</f>
        <v>11</v>
      </c>
      <c r="D3409">
        <f>INDEX(FamilyPlateData!$B:$B,MATCH($I3409,FamilyPlateData!$H:$H,0))</f>
        <v>3</v>
      </c>
      <c r="E3409">
        <v>2</v>
      </c>
      <c r="F3409" s="19">
        <v>35</v>
      </c>
      <c r="G3409" t="s">
        <v>3</v>
      </c>
      <c r="H3409" s="5">
        <v>4</v>
      </c>
      <c r="I3409" t="s">
        <v>626</v>
      </c>
      <c r="J3409" s="15" t="str">
        <f t="shared" si="168"/>
        <v>2-35C-4</v>
      </c>
      <c r="K3409">
        <f>INDEX(FamilyPlateData!I:I,MATCH(I3409,FamilyPlateData!H:H,0))</f>
        <v>3</v>
      </c>
      <c r="L3409" t="str">
        <f>INDEX(FamilyPlateData!J:J,MATCH(I3409,FamilyPlateData!H:H,0))</f>
        <v>B4</v>
      </c>
      <c r="M3409">
        <v>1</v>
      </c>
      <c r="N3409">
        <v>1</v>
      </c>
      <c r="O3409">
        <f>IF(_xlfn.IFNA(INDEX(ShrinkageData!H:H,MATCH(J3409,ShrinkageData!H:H,0)), 0) = 0, 0, 1)</f>
        <v>0</v>
      </c>
      <c r="P3409">
        <v>0</v>
      </c>
      <c r="Q3409">
        <f t="shared" si="169"/>
        <v>1</v>
      </c>
      <c r="R3409" s="1">
        <v>43550</v>
      </c>
      <c r="S3409" s="16">
        <f t="shared" si="170"/>
        <v>113</v>
      </c>
    </row>
    <row r="3410" spans="1:19" hidden="1" x14ac:dyDescent="0.2">
      <c r="A3410" t="str">
        <f>INDEX(FamilyPlateData!$A:$A,MATCH($I3410,FamilyPlateData!$H:$H,0))</f>
        <v>F07M11</v>
      </c>
      <c r="B3410" t="str">
        <f>INDEX(FamilyPlateData!$C:$C,MATCH($I3410,FamilyPlateData!$H:$H,0))</f>
        <v>07</v>
      </c>
      <c r="C3410" t="str">
        <f>INDEX(FamilyPlateData!$D:$D,MATCH($I3410,FamilyPlateData!$H:$H,0))</f>
        <v>11</v>
      </c>
      <c r="D3410">
        <f>INDEX(FamilyPlateData!$B:$B,MATCH($I3410,FamilyPlateData!$H:$H,0))</f>
        <v>3</v>
      </c>
      <c r="E3410">
        <v>2</v>
      </c>
      <c r="F3410" s="19">
        <v>35</v>
      </c>
      <c r="G3410" t="s">
        <v>3</v>
      </c>
      <c r="H3410" s="5">
        <v>5</v>
      </c>
      <c r="I3410" t="s">
        <v>626</v>
      </c>
      <c r="J3410" s="15" t="str">
        <f t="shared" si="168"/>
        <v>2-35C-5</v>
      </c>
      <c r="K3410">
        <f>INDEX(FamilyPlateData!I:I,MATCH(I3410,FamilyPlateData!H:H,0))</f>
        <v>3</v>
      </c>
      <c r="L3410" t="str">
        <f>INDEX(FamilyPlateData!J:J,MATCH(I3410,FamilyPlateData!H:H,0))</f>
        <v>B4</v>
      </c>
      <c r="M3410">
        <v>1</v>
      </c>
      <c r="N3410">
        <v>1</v>
      </c>
      <c r="O3410">
        <f>IF(_xlfn.IFNA(INDEX(ShrinkageData!H:H,MATCH(J3410,ShrinkageData!H:H,0)), 0) = 0, 0, 1)</f>
        <v>0</v>
      </c>
      <c r="P3410">
        <v>0</v>
      </c>
      <c r="Q3410">
        <f t="shared" si="169"/>
        <v>1</v>
      </c>
      <c r="R3410" s="1">
        <v>43552</v>
      </c>
      <c r="S3410" s="16">
        <f t="shared" si="170"/>
        <v>115</v>
      </c>
    </row>
    <row r="3411" spans="1:19" hidden="1" x14ac:dyDescent="0.2">
      <c r="A3411" t="str">
        <f>INDEX(FamilyPlateData!$A:$A,MATCH($I3411,FamilyPlateData!$H:$H,0))</f>
        <v>F07M11</v>
      </c>
      <c r="B3411" t="str">
        <f>INDEX(FamilyPlateData!$C:$C,MATCH($I3411,FamilyPlateData!$H:$H,0))</f>
        <v>07</v>
      </c>
      <c r="C3411" t="str">
        <f>INDEX(FamilyPlateData!$D:$D,MATCH($I3411,FamilyPlateData!$H:$H,0))</f>
        <v>11</v>
      </c>
      <c r="D3411">
        <f>INDEX(FamilyPlateData!$B:$B,MATCH($I3411,FamilyPlateData!$H:$H,0))</f>
        <v>3</v>
      </c>
      <c r="E3411">
        <v>2</v>
      </c>
      <c r="F3411" s="19">
        <v>35</v>
      </c>
      <c r="G3411" t="s">
        <v>3</v>
      </c>
      <c r="H3411" s="5">
        <v>6</v>
      </c>
      <c r="I3411" t="s">
        <v>626</v>
      </c>
      <c r="J3411" s="15" t="str">
        <f t="shared" si="168"/>
        <v>2-35C-6</v>
      </c>
      <c r="K3411">
        <f>INDEX(FamilyPlateData!I:I,MATCH(I3411,FamilyPlateData!H:H,0))</f>
        <v>3</v>
      </c>
      <c r="L3411" t="str">
        <f>INDEX(FamilyPlateData!J:J,MATCH(I3411,FamilyPlateData!H:H,0))</f>
        <v>B4</v>
      </c>
      <c r="M3411">
        <v>1</v>
      </c>
      <c r="N3411" s="7">
        <v>1</v>
      </c>
      <c r="O3411">
        <f>IF(_xlfn.IFNA(INDEX(ShrinkageData!H:H,MATCH(J3411,ShrinkageData!H:H,0)), 0) = 0, 0, 1)</f>
        <v>0</v>
      </c>
      <c r="P3411">
        <v>0</v>
      </c>
      <c r="Q3411">
        <f t="shared" si="169"/>
        <v>1</v>
      </c>
      <c r="R3411" s="2">
        <v>43546</v>
      </c>
      <c r="S3411" s="16">
        <f t="shared" si="170"/>
        <v>109</v>
      </c>
    </row>
    <row r="3412" spans="1:19" hidden="1" x14ac:dyDescent="0.2">
      <c r="A3412" t="str">
        <f>INDEX(FamilyPlateData!$A:$A,MATCH($I3412,FamilyPlateData!$H:$H,0))</f>
        <v>F07M11</v>
      </c>
      <c r="B3412" t="str">
        <f>INDEX(FamilyPlateData!$C:$C,MATCH($I3412,FamilyPlateData!$H:$H,0))</f>
        <v>07</v>
      </c>
      <c r="C3412" t="str">
        <f>INDEX(FamilyPlateData!$D:$D,MATCH($I3412,FamilyPlateData!$H:$H,0))</f>
        <v>11</v>
      </c>
      <c r="D3412">
        <f>INDEX(FamilyPlateData!$B:$B,MATCH($I3412,FamilyPlateData!$H:$H,0))</f>
        <v>3</v>
      </c>
      <c r="E3412">
        <v>2</v>
      </c>
      <c r="F3412" s="19">
        <v>35</v>
      </c>
      <c r="G3412" t="s">
        <v>4</v>
      </c>
      <c r="H3412" s="5">
        <v>1</v>
      </c>
      <c r="I3412" t="s">
        <v>627</v>
      </c>
      <c r="J3412" s="15" t="str">
        <f t="shared" si="168"/>
        <v>2-35D-1</v>
      </c>
      <c r="K3412">
        <f>INDEX(FamilyPlateData!I:I,MATCH(I3412,FamilyPlateData!H:H,0))</f>
        <v>3</v>
      </c>
      <c r="L3412" t="str">
        <f>INDEX(FamilyPlateData!J:J,MATCH(I3412,FamilyPlateData!H:H,0))</f>
        <v>B4</v>
      </c>
      <c r="M3412">
        <v>1</v>
      </c>
      <c r="N3412">
        <v>1</v>
      </c>
      <c r="O3412">
        <f>IF(_xlfn.IFNA(INDEX(ShrinkageData!H:H,MATCH(J3412,ShrinkageData!H:H,0)), 0) = 0, 0, 1)</f>
        <v>0</v>
      </c>
      <c r="P3412">
        <v>0</v>
      </c>
      <c r="Q3412">
        <f t="shared" si="169"/>
        <v>1</v>
      </c>
      <c r="R3412" s="1">
        <v>43550</v>
      </c>
      <c r="S3412" s="16">
        <f t="shared" si="170"/>
        <v>113</v>
      </c>
    </row>
    <row r="3413" spans="1:19" hidden="1" x14ac:dyDescent="0.2">
      <c r="A3413" t="str">
        <f>INDEX(FamilyPlateData!$A:$A,MATCH($I3413,FamilyPlateData!$H:$H,0))</f>
        <v>F07M11</v>
      </c>
      <c r="B3413" t="str">
        <f>INDEX(FamilyPlateData!$C:$C,MATCH($I3413,FamilyPlateData!$H:$H,0))</f>
        <v>07</v>
      </c>
      <c r="C3413" t="str">
        <f>INDEX(FamilyPlateData!$D:$D,MATCH($I3413,FamilyPlateData!$H:$H,0))</f>
        <v>11</v>
      </c>
      <c r="D3413">
        <f>INDEX(FamilyPlateData!$B:$B,MATCH($I3413,FamilyPlateData!$H:$H,0))</f>
        <v>3</v>
      </c>
      <c r="E3413">
        <v>2</v>
      </c>
      <c r="F3413" s="19">
        <v>35</v>
      </c>
      <c r="G3413" t="s">
        <v>4</v>
      </c>
      <c r="H3413" s="5">
        <v>2</v>
      </c>
      <c r="I3413" t="s">
        <v>627</v>
      </c>
      <c r="J3413" s="15" t="str">
        <f t="shared" si="168"/>
        <v>2-35D-2</v>
      </c>
      <c r="K3413">
        <f>INDEX(FamilyPlateData!I:I,MATCH(I3413,FamilyPlateData!H:H,0))</f>
        <v>3</v>
      </c>
      <c r="L3413" t="str">
        <f>INDEX(FamilyPlateData!J:J,MATCH(I3413,FamilyPlateData!H:H,0))</f>
        <v>B4</v>
      </c>
      <c r="M3413">
        <v>1</v>
      </c>
      <c r="N3413">
        <v>1</v>
      </c>
      <c r="O3413">
        <f>IF(_xlfn.IFNA(INDEX(ShrinkageData!H:H,MATCH(J3413,ShrinkageData!H:H,0)), 0) = 0, 0, 1)</f>
        <v>1</v>
      </c>
      <c r="P3413">
        <v>0</v>
      </c>
      <c r="Q3413">
        <f t="shared" si="169"/>
        <v>0</v>
      </c>
      <c r="R3413" s="1">
        <v>43542</v>
      </c>
      <c r="S3413" s="16">
        <f t="shared" si="170"/>
        <v>105</v>
      </c>
    </row>
    <row r="3414" spans="1:19" hidden="1" x14ac:dyDescent="0.2">
      <c r="A3414" t="str">
        <f>INDEX(FamilyPlateData!$A:$A,MATCH($I3414,FamilyPlateData!$H:$H,0))</f>
        <v>F07M11</v>
      </c>
      <c r="B3414" t="str">
        <f>INDEX(FamilyPlateData!$C:$C,MATCH($I3414,FamilyPlateData!$H:$H,0))</f>
        <v>07</v>
      </c>
      <c r="C3414" t="str">
        <f>INDEX(FamilyPlateData!$D:$D,MATCH($I3414,FamilyPlateData!$H:$H,0))</f>
        <v>11</v>
      </c>
      <c r="D3414">
        <f>INDEX(FamilyPlateData!$B:$B,MATCH($I3414,FamilyPlateData!$H:$H,0))</f>
        <v>3</v>
      </c>
      <c r="E3414">
        <v>2</v>
      </c>
      <c r="F3414" s="19">
        <v>35</v>
      </c>
      <c r="G3414" t="s">
        <v>4</v>
      </c>
      <c r="H3414" s="5">
        <v>3</v>
      </c>
      <c r="I3414" t="s">
        <v>627</v>
      </c>
      <c r="J3414" s="15" t="str">
        <f t="shared" si="168"/>
        <v>2-35D-3</v>
      </c>
      <c r="K3414">
        <f>INDEX(FamilyPlateData!I:I,MATCH(I3414,FamilyPlateData!H:H,0))</f>
        <v>3</v>
      </c>
      <c r="L3414" t="str">
        <f>INDEX(FamilyPlateData!J:J,MATCH(I3414,FamilyPlateData!H:H,0))</f>
        <v>B4</v>
      </c>
      <c r="M3414">
        <v>1</v>
      </c>
      <c r="N3414">
        <v>1</v>
      </c>
      <c r="O3414">
        <f>IF(_xlfn.IFNA(INDEX(ShrinkageData!H:H,MATCH(J3414,ShrinkageData!H:H,0)), 0) = 0, 0, 1)</f>
        <v>0</v>
      </c>
      <c r="P3414">
        <v>0</v>
      </c>
      <c r="Q3414">
        <f t="shared" si="169"/>
        <v>1</v>
      </c>
      <c r="R3414" s="1">
        <v>43550</v>
      </c>
      <c r="S3414" s="16">
        <f t="shared" si="170"/>
        <v>113</v>
      </c>
    </row>
    <row r="3415" spans="1:19" hidden="1" x14ac:dyDescent="0.2">
      <c r="A3415" t="str">
        <f>INDEX(FamilyPlateData!$A:$A,MATCH($I3415,FamilyPlateData!$H:$H,0))</f>
        <v>F07M11</v>
      </c>
      <c r="B3415" t="str">
        <f>INDEX(FamilyPlateData!$C:$C,MATCH($I3415,FamilyPlateData!$H:$H,0))</f>
        <v>07</v>
      </c>
      <c r="C3415" t="str">
        <f>INDEX(FamilyPlateData!$D:$D,MATCH($I3415,FamilyPlateData!$H:$H,0))</f>
        <v>11</v>
      </c>
      <c r="D3415">
        <f>INDEX(FamilyPlateData!$B:$B,MATCH($I3415,FamilyPlateData!$H:$H,0))</f>
        <v>3</v>
      </c>
      <c r="E3415">
        <v>2</v>
      </c>
      <c r="F3415" s="19">
        <v>35</v>
      </c>
      <c r="G3415" t="s">
        <v>4</v>
      </c>
      <c r="H3415" s="5">
        <v>4</v>
      </c>
      <c r="I3415" t="s">
        <v>627</v>
      </c>
      <c r="J3415" s="15" t="str">
        <f t="shared" si="168"/>
        <v>2-35D-4</v>
      </c>
      <c r="K3415">
        <f>INDEX(FamilyPlateData!I:I,MATCH(I3415,FamilyPlateData!H:H,0))</f>
        <v>3</v>
      </c>
      <c r="L3415" t="str">
        <f>INDEX(FamilyPlateData!J:J,MATCH(I3415,FamilyPlateData!H:H,0))</f>
        <v>B4</v>
      </c>
      <c r="M3415">
        <v>1</v>
      </c>
      <c r="N3415">
        <v>1</v>
      </c>
      <c r="O3415">
        <f>IF(_xlfn.IFNA(INDEX(ShrinkageData!H:H,MATCH(J3415,ShrinkageData!H:H,0)), 0) = 0, 0, 1)</f>
        <v>1</v>
      </c>
      <c r="P3415">
        <v>0</v>
      </c>
      <c r="Q3415">
        <f t="shared" si="169"/>
        <v>0</v>
      </c>
      <c r="R3415" s="1">
        <v>43548</v>
      </c>
      <c r="S3415" s="16">
        <f t="shared" si="170"/>
        <v>111</v>
      </c>
    </row>
    <row r="3416" spans="1:19" hidden="1" x14ac:dyDescent="0.2">
      <c r="A3416" t="str">
        <f>INDEX(FamilyPlateData!$A:$A,MATCH($I3416,FamilyPlateData!$H:$H,0))</f>
        <v>F07M11</v>
      </c>
      <c r="B3416" t="str">
        <f>INDEX(FamilyPlateData!$C:$C,MATCH($I3416,FamilyPlateData!$H:$H,0))</f>
        <v>07</v>
      </c>
      <c r="C3416" t="str">
        <f>INDEX(FamilyPlateData!$D:$D,MATCH($I3416,FamilyPlateData!$H:$H,0))</f>
        <v>11</v>
      </c>
      <c r="D3416">
        <f>INDEX(FamilyPlateData!$B:$B,MATCH($I3416,FamilyPlateData!$H:$H,0))</f>
        <v>3</v>
      </c>
      <c r="E3416">
        <v>2</v>
      </c>
      <c r="F3416" s="19">
        <v>35</v>
      </c>
      <c r="G3416" t="s">
        <v>4</v>
      </c>
      <c r="H3416" s="5">
        <v>5</v>
      </c>
      <c r="I3416" t="s">
        <v>627</v>
      </c>
      <c r="J3416" s="15" t="str">
        <f t="shared" si="168"/>
        <v>2-35D-5</v>
      </c>
      <c r="K3416">
        <f>INDEX(FamilyPlateData!I:I,MATCH(I3416,FamilyPlateData!H:H,0))</f>
        <v>3</v>
      </c>
      <c r="L3416" t="str">
        <f>INDEX(FamilyPlateData!J:J,MATCH(I3416,FamilyPlateData!H:H,0))</f>
        <v>B4</v>
      </c>
      <c r="M3416">
        <v>1</v>
      </c>
      <c r="N3416">
        <v>1</v>
      </c>
      <c r="O3416">
        <f>IF(_xlfn.IFNA(INDEX(ShrinkageData!H:H,MATCH(J3416,ShrinkageData!H:H,0)), 0) = 0, 0, 1)</f>
        <v>0</v>
      </c>
      <c r="P3416">
        <v>0</v>
      </c>
      <c r="Q3416">
        <f t="shared" si="169"/>
        <v>1</v>
      </c>
      <c r="R3416" s="1">
        <v>43556</v>
      </c>
      <c r="S3416" s="16">
        <f t="shared" si="170"/>
        <v>119</v>
      </c>
    </row>
    <row r="3417" spans="1:19" hidden="1" x14ac:dyDescent="0.2">
      <c r="A3417" t="str">
        <f>INDEX(FamilyPlateData!$A:$A,MATCH($I3417,FamilyPlateData!$H:$H,0))</f>
        <v>F07M11</v>
      </c>
      <c r="B3417" t="str">
        <f>INDEX(FamilyPlateData!$C:$C,MATCH($I3417,FamilyPlateData!$H:$H,0))</f>
        <v>07</v>
      </c>
      <c r="C3417" t="str">
        <f>INDEX(FamilyPlateData!$D:$D,MATCH($I3417,FamilyPlateData!$H:$H,0))</f>
        <v>11</v>
      </c>
      <c r="D3417">
        <f>INDEX(FamilyPlateData!$B:$B,MATCH($I3417,FamilyPlateData!$H:$H,0))</f>
        <v>3</v>
      </c>
      <c r="E3417">
        <v>2</v>
      </c>
      <c r="F3417" s="19">
        <v>35</v>
      </c>
      <c r="G3417" t="s">
        <v>4</v>
      </c>
      <c r="H3417" s="5">
        <v>6</v>
      </c>
      <c r="I3417" t="s">
        <v>627</v>
      </c>
      <c r="J3417" s="15" t="str">
        <f t="shared" si="168"/>
        <v>2-35D-6</v>
      </c>
      <c r="K3417">
        <f>INDEX(FamilyPlateData!I:I,MATCH(I3417,FamilyPlateData!H:H,0))</f>
        <v>3</v>
      </c>
      <c r="L3417" t="str">
        <f>INDEX(FamilyPlateData!J:J,MATCH(I3417,FamilyPlateData!H:H,0))</f>
        <v>B4</v>
      </c>
      <c r="M3417">
        <v>1</v>
      </c>
      <c r="N3417">
        <v>1</v>
      </c>
      <c r="O3417">
        <f>IF(_xlfn.IFNA(INDEX(ShrinkageData!H:H,MATCH(J3417,ShrinkageData!H:H,0)), 0) = 0, 0, 1)</f>
        <v>1</v>
      </c>
      <c r="P3417">
        <v>0</v>
      </c>
      <c r="Q3417">
        <f t="shared" si="169"/>
        <v>0</v>
      </c>
      <c r="R3417" s="1">
        <v>43548</v>
      </c>
      <c r="S3417" s="16">
        <f t="shared" si="170"/>
        <v>111</v>
      </c>
    </row>
    <row r="3418" spans="1:19" hidden="1" x14ac:dyDescent="0.2">
      <c r="A3418" t="str">
        <f>INDEX(FamilyPlateData!$A:$A,MATCH($I3418,FamilyPlateData!$H:$H,0))</f>
        <v>F02M01</v>
      </c>
      <c r="B3418" t="str">
        <f>INDEX(FamilyPlateData!$C:$C,MATCH($I3418,FamilyPlateData!$H:$H,0))</f>
        <v>02</v>
      </c>
      <c r="C3418" t="str">
        <f>INDEX(FamilyPlateData!$D:$D,MATCH($I3418,FamilyPlateData!$H:$H,0))</f>
        <v>01</v>
      </c>
      <c r="D3418">
        <f>INDEX(FamilyPlateData!$B:$B,MATCH($I3418,FamilyPlateData!$H:$H,0))</f>
        <v>1</v>
      </c>
      <c r="E3418">
        <v>2</v>
      </c>
      <c r="F3418" s="19">
        <v>36</v>
      </c>
      <c r="G3418" t="s">
        <v>1</v>
      </c>
      <c r="H3418" s="5">
        <v>1</v>
      </c>
      <c r="I3418" t="s">
        <v>628</v>
      </c>
      <c r="J3418" s="15" t="str">
        <f t="shared" si="168"/>
        <v>2-36A-1</v>
      </c>
      <c r="K3418">
        <f>INDEX(FamilyPlateData!I:I,MATCH(I3418,FamilyPlateData!H:H,0))</f>
        <v>3</v>
      </c>
      <c r="L3418" t="str">
        <f>INDEX(FamilyPlateData!J:J,MATCH(I3418,FamilyPlateData!H:H,0))</f>
        <v>B3</v>
      </c>
      <c r="M3418">
        <v>1</v>
      </c>
      <c r="N3418">
        <v>1</v>
      </c>
      <c r="O3418">
        <f>IF(_xlfn.IFNA(INDEX(ShrinkageData!H:H,MATCH(J3418,ShrinkageData!H:H,0)), 0) = 0, 0, 1)</f>
        <v>1</v>
      </c>
      <c r="P3418">
        <v>0</v>
      </c>
      <c r="Q3418">
        <f t="shared" si="169"/>
        <v>0</v>
      </c>
      <c r="R3418" s="1">
        <v>43538</v>
      </c>
      <c r="S3418" s="16">
        <f t="shared" si="170"/>
        <v>101</v>
      </c>
    </row>
    <row r="3419" spans="1:19" hidden="1" x14ac:dyDescent="0.2">
      <c r="A3419" t="str">
        <f>INDEX(FamilyPlateData!$A:$A,MATCH($I3419,FamilyPlateData!$H:$H,0))</f>
        <v>F02M01</v>
      </c>
      <c r="B3419" t="str">
        <f>INDEX(FamilyPlateData!$C:$C,MATCH($I3419,FamilyPlateData!$H:$H,0))</f>
        <v>02</v>
      </c>
      <c r="C3419" t="str">
        <f>INDEX(FamilyPlateData!$D:$D,MATCH($I3419,FamilyPlateData!$H:$H,0))</f>
        <v>01</v>
      </c>
      <c r="D3419">
        <f>INDEX(FamilyPlateData!$B:$B,MATCH($I3419,FamilyPlateData!$H:$H,0))</f>
        <v>1</v>
      </c>
      <c r="E3419">
        <v>2</v>
      </c>
      <c r="F3419" s="19">
        <v>36</v>
      </c>
      <c r="G3419" t="s">
        <v>1</v>
      </c>
      <c r="H3419" s="5">
        <v>2</v>
      </c>
      <c r="I3419" t="s">
        <v>628</v>
      </c>
      <c r="J3419" s="15" t="str">
        <f t="shared" si="168"/>
        <v>2-36A-2</v>
      </c>
      <c r="K3419">
        <f>INDEX(FamilyPlateData!I:I,MATCH(I3419,FamilyPlateData!H:H,0))</f>
        <v>3</v>
      </c>
      <c r="L3419" t="str">
        <f>INDEX(FamilyPlateData!J:J,MATCH(I3419,FamilyPlateData!H:H,0))</f>
        <v>B3</v>
      </c>
      <c r="M3419">
        <v>1</v>
      </c>
      <c r="N3419">
        <v>1</v>
      </c>
      <c r="O3419">
        <f>IF(_xlfn.IFNA(INDEX(ShrinkageData!H:H,MATCH(J3419,ShrinkageData!H:H,0)), 0) = 0, 0, 1)</f>
        <v>0</v>
      </c>
      <c r="P3419">
        <v>0</v>
      </c>
      <c r="Q3419">
        <f t="shared" si="169"/>
        <v>1</v>
      </c>
      <c r="R3419" s="1">
        <v>43552</v>
      </c>
      <c r="S3419" s="16">
        <f t="shared" si="170"/>
        <v>115</v>
      </c>
    </row>
    <row r="3420" spans="1:19" hidden="1" x14ac:dyDescent="0.2">
      <c r="A3420" t="str">
        <f>INDEX(FamilyPlateData!$A:$A,MATCH($I3420,FamilyPlateData!$H:$H,0))</f>
        <v>F02M01</v>
      </c>
      <c r="B3420" t="str">
        <f>INDEX(FamilyPlateData!$C:$C,MATCH($I3420,FamilyPlateData!$H:$H,0))</f>
        <v>02</v>
      </c>
      <c r="C3420" t="str">
        <f>INDEX(FamilyPlateData!$D:$D,MATCH($I3420,FamilyPlateData!$H:$H,0))</f>
        <v>01</v>
      </c>
      <c r="D3420">
        <f>INDEX(FamilyPlateData!$B:$B,MATCH($I3420,FamilyPlateData!$H:$H,0))</f>
        <v>1</v>
      </c>
      <c r="E3420">
        <v>2</v>
      </c>
      <c r="F3420" s="19">
        <v>36</v>
      </c>
      <c r="G3420" t="s">
        <v>1</v>
      </c>
      <c r="H3420" s="5">
        <v>3</v>
      </c>
      <c r="I3420" t="s">
        <v>628</v>
      </c>
      <c r="J3420" s="15" t="str">
        <f t="shared" si="168"/>
        <v>2-36A-3</v>
      </c>
      <c r="K3420">
        <f>INDEX(FamilyPlateData!I:I,MATCH(I3420,FamilyPlateData!H:H,0))</f>
        <v>3</v>
      </c>
      <c r="L3420" t="str">
        <f>INDEX(FamilyPlateData!J:J,MATCH(I3420,FamilyPlateData!H:H,0))</f>
        <v>B3</v>
      </c>
      <c r="M3420">
        <v>1</v>
      </c>
      <c r="N3420">
        <v>1</v>
      </c>
      <c r="O3420">
        <f>IF(_xlfn.IFNA(INDEX(ShrinkageData!H:H,MATCH(J3420,ShrinkageData!H:H,0)), 0) = 0, 0, 1)</f>
        <v>0</v>
      </c>
      <c r="P3420">
        <v>0</v>
      </c>
      <c r="Q3420">
        <f t="shared" si="169"/>
        <v>1</v>
      </c>
      <c r="R3420" s="1">
        <v>43548</v>
      </c>
      <c r="S3420" s="16">
        <f t="shared" si="170"/>
        <v>111</v>
      </c>
    </row>
    <row r="3421" spans="1:19" hidden="1" x14ac:dyDescent="0.2">
      <c r="A3421" t="str">
        <f>INDEX(FamilyPlateData!$A:$A,MATCH($I3421,FamilyPlateData!$H:$H,0))</f>
        <v>F02M01</v>
      </c>
      <c r="B3421" t="str">
        <f>INDEX(FamilyPlateData!$C:$C,MATCH($I3421,FamilyPlateData!$H:$H,0))</f>
        <v>02</v>
      </c>
      <c r="C3421" t="str">
        <f>INDEX(FamilyPlateData!$D:$D,MATCH($I3421,FamilyPlateData!$H:$H,0))</f>
        <v>01</v>
      </c>
      <c r="D3421">
        <f>INDEX(FamilyPlateData!$B:$B,MATCH($I3421,FamilyPlateData!$H:$H,0))</f>
        <v>1</v>
      </c>
      <c r="E3421">
        <v>2</v>
      </c>
      <c r="F3421" s="19">
        <v>36</v>
      </c>
      <c r="G3421" t="s">
        <v>1</v>
      </c>
      <c r="H3421" s="5">
        <v>4</v>
      </c>
      <c r="I3421" t="s">
        <v>628</v>
      </c>
      <c r="J3421" s="15" t="str">
        <f t="shared" si="168"/>
        <v>2-36A-4</v>
      </c>
      <c r="K3421">
        <f>INDEX(FamilyPlateData!I:I,MATCH(I3421,FamilyPlateData!H:H,0))</f>
        <v>3</v>
      </c>
      <c r="L3421" t="str">
        <f>INDEX(FamilyPlateData!J:J,MATCH(I3421,FamilyPlateData!H:H,0))</f>
        <v>B3</v>
      </c>
      <c r="M3421">
        <v>1</v>
      </c>
      <c r="N3421">
        <v>1</v>
      </c>
      <c r="O3421">
        <f>IF(_xlfn.IFNA(INDEX(ShrinkageData!H:H,MATCH(J3421,ShrinkageData!H:H,0)), 0) = 0, 0, 1)</f>
        <v>0</v>
      </c>
      <c r="P3421">
        <v>0</v>
      </c>
      <c r="Q3421">
        <f t="shared" si="169"/>
        <v>1</v>
      </c>
      <c r="R3421" s="1">
        <v>43550</v>
      </c>
      <c r="S3421" s="16">
        <f t="shared" si="170"/>
        <v>113</v>
      </c>
    </row>
    <row r="3422" spans="1:19" hidden="1" x14ac:dyDescent="0.2">
      <c r="A3422" t="str">
        <f>INDEX(FamilyPlateData!$A:$A,MATCH($I3422,FamilyPlateData!$H:$H,0))</f>
        <v>F02M01</v>
      </c>
      <c r="B3422" t="str">
        <f>INDEX(FamilyPlateData!$C:$C,MATCH($I3422,FamilyPlateData!$H:$H,0))</f>
        <v>02</v>
      </c>
      <c r="C3422" t="str">
        <f>INDEX(FamilyPlateData!$D:$D,MATCH($I3422,FamilyPlateData!$H:$H,0))</f>
        <v>01</v>
      </c>
      <c r="D3422">
        <f>INDEX(FamilyPlateData!$B:$B,MATCH($I3422,FamilyPlateData!$H:$H,0))</f>
        <v>1</v>
      </c>
      <c r="E3422">
        <v>2</v>
      </c>
      <c r="F3422" s="19">
        <v>36</v>
      </c>
      <c r="G3422" t="s">
        <v>1</v>
      </c>
      <c r="H3422" s="5">
        <v>5</v>
      </c>
      <c r="I3422" t="s">
        <v>628</v>
      </c>
      <c r="J3422" s="15" t="str">
        <f t="shared" si="168"/>
        <v>2-36A-5</v>
      </c>
      <c r="K3422">
        <f>INDEX(FamilyPlateData!I:I,MATCH(I3422,FamilyPlateData!H:H,0))</f>
        <v>3</v>
      </c>
      <c r="L3422" t="str">
        <f>INDEX(FamilyPlateData!J:J,MATCH(I3422,FamilyPlateData!H:H,0))</f>
        <v>B3</v>
      </c>
      <c r="M3422">
        <v>1</v>
      </c>
      <c r="N3422">
        <v>1</v>
      </c>
      <c r="O3422">
        <f>IF(_xlfn.IFNA(INDEX(ShrinkageData!H:H,MATCH(J3422,ShrinkageData!H:H,0)), 0) = 0, 0, 1)</f>
        <v>0</v>
      </c>
      <c r="P3422">
        <v>0</v>
      </c>
      <c r="Q3422">
        <f t="shared" si="169"/>
        <v>1</v>
      </c>
      <c r="R3422" s="1">
        <v>43550</v>
      </c>
      <c r="S3422" s="16">
        <f t="shared" si="170"/>
        <v>113</v>
      </c>
    </row>
    <row r="3423" spans="1:19" hidden="1" x14ac:dyDescent="0.2">
      <c r="A3423" t="str">
        <f>INDEX(FamilyPlateData!$A:$A,MATCH($I3423,FamilyPlateData!$H:$H,0))</f>
        <v>F02M01</v>
      </c>
      <c r="B3423" t="str">
        <f>INDEX(FamilyPlateData!$C:$C,MATCH($I3423,FamilyPlateData!$H:$H,0))</f>
        <v>02</v>
      </c>
      <c r="C3423" t="str">
        <f>INDEX(FamilyPlateData!$D:$D,MATCH($I3423,FamilyPlateData!$H:$H,0))</f>
        <v>01</v>
      </c>
      <c r="D3423">
        <f>INDEX(FamilyPlateData!$B:$B,MATCH($I3423,FamilyPlateData!$H:$H,0))</f>
        <v>1</v>
      </c>
      <c r="E3423">
        <v>2</v>
      </c>
      <c r="F3423" s="19">
        <v>36</v>
      </c>
      <c r="G3423" t="s">
        <v>1</v>
      </c>
      <c r="H3423" s="5">
        <v>6</v>
      </c>
      <c r="I3423" t="s">
        <v>628</v>
      </c>
      <c r="J3423" s="15" t="str">
        <f t="shared" si="168"/>
        <v>2-36A-6</v>
      </c>
      <c r="K3423">
        <f>INDEX(FamilyPlateData!I:I,MATCH(I3423,FamilyPlateData!H:H,0))</f>
        <v>3</v>
      </c>
      <c r="L3423" t="str">
        <f>INDEX(FamilyPlateData!J:J,MATCH(I3423,FamilyPlateData!H:H,0))</f>
        <v>B3</v>
      </c>
      <c r="M3423">
        <v>1</v>
      </c>
      <c r="N3423" s="7">
        <v>1</v>
      </c>
      <c r="O3423">
        <f>IF(_xlfn.IFNA(INDEX(ShrinkageData!H:H,MATCH(J3423,ShrinkageData!H:H,0)), 0) = 0, 0, 1)</f>
        <v>0</v>
      </c>
      <c r="P3423">
        <v>0</v>
      </c>
      <c r="Q3423">
        <f t="shared" si="169"/>
        <v>1</v>
      </c>
      <c r="R3423" s="2">
        <v>43546</v>
      </c>
      <c r="S3423" s="16">
        <f t="shared" si="170"/>
        <v>109</v>
      </c>
    </row>
    <row r="3424" spans="1:19" hidden="1" x14ac:dyDescent="0.2">
      <c r="A3424" t="str">
        <f>INDEX(FamilyPlateData!$A:$A,MATCH($I3424,FamilyPlateData!$H:$H,0))</f>
        <v>F02M01</v>
      </c>
      <c r="B3424" t="str">
        <f>INDEX(FamilyPlateData!$C:$C,MATCH($I3424,FamilyPlateData!$H:$H,0))</f>
        <v>02</v>
      </c>
      <c r="C3424" t="str">
        <f>INDEX(FamilyPlateData!$D:$D,MATCH($I3424,FamilyPlateData!$H:$H,0))</f>
        <v>01</v>
      </c>
      <c r="D3424">
        <f>INDEX(FamilyPlateData!$B:$B,MATCH($I3424,FamilyPlateData!$H:$H,0))</f>
        <v>1</v>
      </c>
      <c r="E3424">
        <v>2</v>
      </c>
      <c r="F3424" s="19">
        <v>36</v>
      </c>
      <c r="G3424" t="s">
        <v>2</v>
      </c>
      <c r="H3424" s="5">
        <v>1</v>
      </c>
      <c r="I3424" t="s">
        <v>629</v>
      </c>
      <c r="J3424" s="15" t="str">
        <f t="shared" si="168"/>
        <v>2-36B-1</v>
      </c>
      <c r="K3424">
        <f>INDEX(FamilyPlateData!I:I,MATCH(I3424,FamilyPlateData!H:H,0))</f>
        <v>3</v>
      </c>
      <c r="L3424" t="str">
        <f>INDEX(FamilyPlateData!J:J,MATCH(I3424,FamilyPlateData!H:H,0))</f>
        <v>B3</v>
      </c>
      <c r="M3424">
        <v>1</v>
      </c>
      <c r="N3424">
        <v>1</v>
      </c>
      <c r="O3424">
        <f>IF(_xlfn.IFNA(INDEX(ShrinkageData!H:H,MATCH(J3424,ShrinkageData!H:H,0)), 0) = 0, 0, 1)</f>
        <v>0</v>
      </c>
      <c r="P3424">
        <v>0</v>
      </c>
      <c r="Q3424">
        <f t="shared" si="169"/>
        <v>1</v>
      </c>
      <c r="R3424" s="1">
        <v>43550</v>
      </c>
      <c r="S3424" s="16">
        <f t="shared" si="170"/>
        <v>113</v>
      </c>
    </row>
    <row r="3425" spans="1:19" hidden="1" x14ac:dyDescent="0.2">
      <c r="A3425" t="str">
        <f>INDEX(FamilyPlateData!$A:$A,MATCH($I3425,FamilyPlateData!$H:$H,0))</f>
        <v>F02M01</v>
      </c>
      <c r="B3425" t="str">
        <f>INDEX(FamilyPlateData!$C:$C,MATCH($I3425,FamilyPlateData!$H:$H,0))</f>
        <v>02</v>
      </c>
      <c r="C3425" t="str">
        <f>INDEX(FamilyPlateData!$D:$D,MATCH($I3425,FamilyPlateData!$H:$H,0))</f>
        <v>01</v>
      </c>
      <c r="D3425">
        <f>INDEX(FamilyPlateData!$B:$B,MATCH($I3425,FamilyPlateData!$H:$H,0))</f>
        <v>1</v>
      </c>
      <c r="E3425">
        <v>2</v>
      </c>
      <c r="F3425" s="19">
        <v>36</v>
      </c>
      <c r="G3425" t="s">
        <v>2</v>
      </c>
      <c r="H3425" s="5">
        <v>2</v>
      </c>
      <c r="I3425" t="s">
        <v>629</v>
      </c>
      <c r="J3425" s="15" t="str">
        <f t="shared" si="168"/>
        <v>2-36B-2</v>
      </c>
      <c r="K3425">
        <f>INDEX(FamilyPlateData!I:I,MATCH(I3425,FamilyPlateData!H:H,0))</f>
        <v>3</v>
      </c>
      <c r="L3425" t="str">
        <f>INDEX(FamilyPlateData!J:J,MATCH(I3425,FamilyPlateData!H:H,0))</f>
        <v>B3</v>
      </c>
      <c r="M3425">
        <v>1</v>
      </c>
      <c r="N3425">
        <v>1</v>
      </c>
      <c r="O3425">
        <f>IF(_xlfn.IFNA(INDEX(ShrinkageData!H:H,MATCH(J3425,ShrinkageData!H:H,0)), 0) = 0, 0, 1)</f>
        <v>0</v>
      </c>
      <c r="P3425">
        <v>0</v>
      </c>
      <c r="Q3425">
        <f t="shared" si="169"/>
        <v>1</v>
      </c>
      <c r="R3425" s="1">
        <v>43550</v>
      </c>
      <c r="S3425" s="16">
        <f t="shared" si="170"/>
        <v>113</v>
      </c>
    </row>
    <row r="3426" spans="1:19" hidden="1" x14ac:dyDescent="0.2">
      <c r="A3426" t="str">
        <f>INDEX(FamilyPlateData!$A:$A,MATCH($I3426,FamilyPlateData!$H:$H,0))</f>
        <v>F02M01</v>
      </c>
      <c r="B3426" t="str">
        <f>INDEX(FamilyPlateData!$C:$C,MATCH($I3426,FamilyPlateData!$H:$H,0))</f>
        <v>02</v>
      </c>
      <c r="C3426" t="str">
        <f>INDEX(FamilyPlateData!$D:$D,MATCH($I3426,FamilyPlateData!$H:$H,0))</f>
        <v>01</v>
      </c>
      <c r="D3426">
        <f>INDEX(FamilyPlateData!$B:$B,MATCH($I3426,FamilyPlateData!$H:$H,0))</f>
        <v>1</v>
      </c>
      <c r="E3426">
        <v>2</v>
      </c>
      <c r="F3426" s="19">
        <v>36</v>
      </c>
      <c r="G3426" t="s">
        <v>2</v>
      </c>
      <c r="H3426" s="5">
        <v>3</v>
      </c>
      <c r="I3426" t="s">
        <v>629</v>
      </c>
      <c r="J3426" s="15" t="str">
        <f t="shared" si="168"/>
        <v>2-36B-3</v>
      </c>
      <c r="K3426">
        <f>INDEX(FamilyPlateData!I:I,MATCH(I3426,FamilyPlateData!H:H,0))</f>
        <v>3</v>
      </c>
      <c r="L3426" t="str">
        <f>INDEX(FamilyPlateData!J:J,MATCH(I3426,FamilyPlateData!H:H,0))</f>
        <v>B3</v>
      </c>
      <c r="M3426">
        <v>0</v>
      </c>
      <c r="N3426">
        <v>0</v>
      </c>
      <c r="O3426">
        <f>IF(_xlfn.IFNA(INDEX(ShrinkageData!H:H,MATCH(J3426,ShrinkageData!H:H,0)), 0) = 0, 0, 1)</f>
        <v>0</v>
      </c>
      <c r="P3426">
        <v>0</v>
      </c>
      <c r="Q3426">
        <f t="shared" si="169"/>
        <v>0</v>
      </c>
      <c r="R3426" s="1" t="s">
        <v>921</v>
      </c>
      <c r="S3426" s="16">
        <f t="shared" si="170"/>
        <v>0</v>
      </c>
    </row>
    <row r="3427" spans="1:19" hidden="1" x14ac:dyDescent="0.2">
      <c r="A3427" t="str">
        <f>INDEX(FamilyPlateData!$A:$A,MATCH($I3427,FamilyPlateData!$H:$H,0))</f>
        <v>F02M01</v>
      </c>
      <c r="B3427" t="str">
        <f>INDEX(FamilyPlateData!$C:$C,MATCH($I3427,FamilyPlateData!$H:$H,0))</f>
        <v>02</v>
      </c>
      <c r="C3427" t="str">
        <f>INDEX(FamilyPlateData!$D:$D,MATCH($I3427,FamilyPlateData!$H:$H,0))</f>
        <v>01</v>
      </c>
      <c r="D3427">
        <f>INDEX(FamilyPlateData!$B:$B,MATCH($I3427,FamilyPlateData!$H:$H,0))</f>
        <v>1</v>
      </c>
      <c r="E3427">
        <v>2</v>
      </c>
      <c r="F3427" s="19">
        <v>36</v>
      </c>
      <c r="G3427" t="s">
        <v>2</v>
      </c>
      <c r="H3427" s="5">
        <v>4</v>
      </c>
      <c r="I3427" t="s">
        <v>629</v>
      </c>
      <c r="J3427" s="15" t="str">
        <f t="shared" si="168"/>
        <v>2-36B-4</v>
      </c>
      <c r="K3427">
        <f>INDEX(FamilyPlateData!I:I,MATCH(I3427,FamilyPlateData!H:H,0))</f>
        <v>3</v>
      </c>
      <c r="L3427" t="str">
        <f>INDEX(FamilyPlateData!J:J,MATCH(I3427,FamilyPlateData!H:H,0))</f>
        <v>B3</v>
      </c>
      <c r="M3427">
        <v>1</v>
      </c>
      <c r="N3427" s="7">
        <v>1</v>
      </c>
      <c r="O3427">
        <f>IF(_xlfn.IFNA(INDEX(ShrinkageData!H:H,MATCH(J3427,ShrinkageData!H:H,0)), 0) = 0, 0, 1)</f>
        <v>0</v>
      </c>
      <c r="P3427">
        <v>0</v>
      </c>
      <c r="Q3427">
        <f t="shared" si="169"/>
        <v>1</v>
      </c>
      <c r="R3427" s="2">
        <v>43546</v>
      </c>
      <c r="S3427" s="16">
        <f t="shared" si="170"/>
        <v>109</v>
      </c>
    </row>
    <row r="3428" spans="1:19" hidden="1" x14ac:dyDescent="0.2">
      <c r="A3428" t="str">
        <f>INDEX(FamilyPlateData!$A:$A,MATCH($I3428,FamilyPlateData!$H:$H,0))</f>
        <v>F02M01</v>
      </c>
      <c r="B3428" t="str">
        <f>INDEX(FamilyPlateData!$C:$C,MATCH($I3428,FamilyPlateData!$H:$H,0))</f>
        <v>02</v>
      </c>
      <c r="C3428" t="str">
        <f>INDEX(FamilyPlateData!$D:$D,MATCH($I3428,FamilyPlateData!$H:$H,0))</f>
        <v>01</v>
      </c>
      <c r="D3428">
        <f>INDEX(FamilyPlateData!$B:$B,MATCH($I3428,FamilyPlateData!$H:$H,0))</f>
        <v>1</v>
      </c>
      <c r="E3428">
        <v>2</v>
      </c>
      <c r="F3428" s="19">
        <v>36</v>
      </c>
      <c r="G3428" t="s">
        <v>2</v>
      </c>
      <c r="H3428" s="5">
        <v>5</v>
      </c>
      <c r="I3428" t="s">
        <v>629</v>
      </c>
      <c r="J3428" s="15" t="str">
        <f t="shared" si="168"/>
        <v>2-36B-5</v>
      </c>
      <c r="K3428">
        <f>INDEX(FamilyPlateData!I:I,MATCH(I3428,FamilyPlateData!H:H,0))</f>
        <v>3</v>
      </c>
      <c r="L3428" t="str">
        <f>INDEX(FamilyPlateData!J:J,MATCH(I3428,FamilyPlateData!H:H,0))</f>
        <v>B3</v>
      </c>
      <c r="M3428">
        <v>1</v>
      </c>
      <c r="N3428">
        <v>1</v>
      </c>
      <c r="O3428">
        <f>IF(_xlfn.IFNA(INDEX(ShrinkageData!H:H,MATCH(J3428,ShrinkageData!H:H,0)), 0) = 0, 0, 1)</f>
        <v>0</v>
      </c>
      <c r="P3428">
        <v>0</v>
      </c>
      <c r="Q3428">
        <f t="shared" si="169"/>
        <v>1</v>
      </c>
      <c r="R3428" s="1">
        <v>43552</v>
      </c>
      <c r="S3428" s="16">
        <f t="shared" si="170"/>
        <v>115</v>
      </c>
    </row>
    <row r="3429" spans="1:19" hidden="1" x14ac:dyDescent="0.2">
      <c r="A3429" t="str">
        <f>INDEX(FamilyPlateData!$A:$A,MATCH($I3429,FamilyPlateData!$H:$H,0))</f>
        <v>F02M01</v>
      </c>
      <c r="B3429" t="str">
        <f>INDEX(FamilyPlateData!$C:$C,MATCH($I3429,FamilyPlateData!$H:$H,0))</f>
        <v>02</v>
      </c>
      <c r="C3429" t="str">
        <f>INDEX(FamilyPlateData!$D:$D,MATCH($I3429,FamilyPlateData!$H:$H,0))</f>
        <v>01</v>
      </c>
      <c r="D3429">
        <f>INDEX(FamilyPlateData!$B:$B,MATCH($I3429,FamilyPlateData!$H:$H,0))</f>
        <v>1</v>
      </c>
      <c r="E3429">
        <v>2</v>
      </c>
      <c r="F3429" s="19">
        <v>36</v>
      </c>
      <c r="G3429" t="s">
        <v>2</v>
      </c>
      <c r="H3429" s="5">
        <v>6</v>
      </c>
      <c r="I3429" t="s">
        <v>629</v>
      </c>
      <c r="J3429" s="15" t="str">
        <f t="shared" si="168"/>
        <v>2-36B-6</v>
      </c>
      <c r="K3429">
        <f>INDEX(FamilyPlateData!I:I,MATCH(I3429,FamilyPlateData!H:H,0))</f>
        <v>3</v>
      </c>
      <c r="L3429" t="str">
        <f>INDEX(FamilyPlateData!J:J,MATCH(I3429,FamilyPlateData!H:H,0))</f>
        <v>B3</v>
      </c>
      <c r="M3429">
        <v>1</v>
      </c>
      <c r="N3429">
        <v>1</v>
      </c>
      <c r="O3429">
        <f>IF(_xlfn.IFNA(INDEX(ShrinkageData!H:H,MATCH(J3429,ShrinkageData!H:H,0)), 0) = 0, 0, 1)</f>
        <v>0</v>
      </c>
      <c r="P3429">
        <v>0</v>
      </c>
      <c r="Q3429">
        <f t="shared" si="169"/>
        <v>1</v>
      </c>
      <c r="R3429" s="1">
        <v>43552</v>
      </c>
      <c r="S3429" s="16">
        <f t="shared" si="170"/>
        <v>115</v>
      </c>
    </row>
    <row r="3430" spans="1:19" hidden="1" x14ac:dyDescent="0.2">
      <c r="A3430" t="str">
        <f>INDEX(FamilyPlateData!$A:$A,MATCH($I3430,FamilyPlateData!$H:$H,0))</f>
        <v>F11M15</v>
      </c>
      <c r="B3430" t="str">
        <f>INDEX(FamilyPlateData!$C:$C,MATCH($I3430,FamilyPlateData!$H:$H,0))</f>
        <v>11</v>
      </c>
      <c r="C3430" t="str">
        <f>INDEX(FamilyPlateData!$D:$D,MATCH($I3430,FamilyPlateData!$H:$H,0))</f>
        <v>15</v>
      </c>
      <c r="D3430">
        <f>INDEX(FamilyPlateData!$B:$B,MATCH($I3430,FamilyPlateData!$H:$H,0))</f>
        <v>4</v>
      </c>
      <c r="E3430">
        <v>2</v>
      </c>
      <c r="F3430" s="19">
        <v>36</v>
      </c>
      <c r="G3430" t="s">
        <v>3</v>
      </c>
      <c r="H3430" s="5">
        <v>1</v>
      </c>
      <c r="I3430" t="s">
        <v>630</v>
      </c>
      <c r="J3430" s="15" t="str">
        <f t="shared" si="168"/>
        <v>2-36C-1</v>
      </c>
      <c r="K3430">
        <f>INDEX(FamilyPlateData!I:I,MATCH(I3430,FamilyPlateData!H:H,0))</f>
        <v>3</v>
      </c>
      <c r="L3430" t="str">
        <f>INDEX(FamilyPlateData!J:J,MATCH(I3430,FamilyPlateData!H:H,0))</f>
        <v>B3</v>
      </c>
      <c r="M3430">
        <v>0</v>
      </c>
      <c r="N3430">
        <v>0</v>
      </c>
      <c r="O3430">
        <f>IF(_xlfn.IFNA(INDEX(ShrinkageData!H:H,MATCH(J3430,ShrinkageData!H:H,0)), 0) = 0, 0, 1)</f>
        <v>0</v>
      </c>
      <c r="P3430">
        <v>0</v>
      </c>
      <c r="Q3430">
        <f t="shared" si="169"/>
        <v>0</v>
      </c>
      <c r="R3430" s="1" t="s">
        <v>921</v>
      </c>
      <c r="S3430" s="16">
        <f t="shared" si="170"/>
        <v>0</v>
      </c>
    </row>
    <row r="3431" spans="1:19" hidden="1" x14ac:dyDescent="0.2">
      <c r="A3431" t="str">
        <f>INDEX(FamilyPlateData!$A:$A,MATCH($I3431,FamilyPlateData!$H:$H,0))</f>
        <v>F11M15</v>
      </c>
      <c r="B3431" t="str">
        <f>INDEX(FamilyPlateData!$C:$C,MATCH($I3431,FamilyPlateData!$H:$H,0))</f>
        <v>11</v>
      </c>
      <c r="C3431" t="str">
        <f>INDEX(FamilyPlateData!$D:$D,MATCH($I3431,FamilyPlateData!$H:$H,0))</f>
        <v>15</v>
      </c>
      <c r="D3431">
        <f>INDEX(FamilyPlateData!$B:$B,MATCH($I3431,FamilyPlateData!$H:$H,0))</f>
        <v>4</v>
      </c>
      <c r="E3431">
        <v>2</v>
      </c>
      <c r="F3431" s="19">
        <v>36</v>
      </c>
      <c r="G3431" t="s">
        <v>3</v>
      </c>
      <c r="H3431" s="5">
        <v>2</v>
      </c>
      <c r="I3431" t="s">
        <v>630</v>
      </c>
      <c r="J3431" s="15" t="str">
        <f t="shared" si="168"/>
        <v>2-36C-2</v>
      </c>
      <c r="K3431">
        <f>INDEX(FamilyPlateData!I:I,MATCH(I3431,FamilyPlateData!H:H,0))</f>
        <v>3</v>
      </c>
      <c r="L3431" t="str">
        <f>INDEX(FamilyPlateData!J:J,MATCH(I3431,FamilyPlateData!H:H,0))</f>
        <v>B3</v>
      </c>
      <c r="M3431">
        <v>1</v>
      </c>
      <c r="N3431">
        <v>1</v>
      </c>
      <c r="O3431">
        <f>IF(_xlfn.IFNA(INDEX(ShrinkageData!H:H,MATCH(J3431,ShrinkageData!H:H,0)), 0) = 0, 0, 1)</f>
        <v>0</v>
      </c>
      <c r="P3431">
        <v>0</v>
      </c>
      <c r="Q3431">
        <f t="shared" si="169"/>
        <v>1</v>
      </c>
      <c r="R3431" s="1">
        <v>43542</v>
      </c>
      <c r="S3431" s="16">
        <f t="shared" si="170"/>
        <v>105</v>
      </c>
    </row>
    <row r="3432" spans="1:19" hidden="1" x14ac:dyDescent="0.2">
      <c r="A3432" t="str">
        <f>INDEX(FamilyPlateData!$A:$A,MATCH($I3432,FamilyPlateData!$H:$H,0))</f>
        <v>F11M15</v>
      </c>
      <c r="B3432" t="str">
        <f>INDEX(FamilyPlateData!$C:$C,MATCH($I3432,FamilyPlateData!$H:$H,0))</f>
        <v>11</v>
      </c>
      <c r="C3432" t="str">
        <f>INDEX(FamilyPlateData!$D:$D,MATCH($I3432,FamilyPlateData!$H:$H,0))</f>
        <v>15</v>
      </c>
      <c r="D3432">
        <f>INDEX(FamilyPlateData!$B:$B,MATCH($I3432,FamilyPlateData!$H:$H,0))</f>
        <v>4</v>
      </c>
      <c r="E3432">
        <v>2</v>
      </c>
      <c r="F3432" s="19">
        <v>36</v>
      </c>
      <c r="G3432" t="s">
        <v>3</v>
      </c>
      <c r="H3432" s="5">
        <v>3</v>
      </c>
      <c r="I3432" t="s">
        <v>630</v>
      </c>
      <c r="J3432" s="15" t="str">
        <f t="shared" si="168"/>
        <v>2-36C-3</v>
      </c>
      <c r="K3432">
        <f>INDEX(FamilyPlateData!I:I,MATCH(I3432,FamilyPlateData!H:H,0))</f>
        <v>3</v>
      </c>
      <c r="L3432" t="str">
        <f>INDEX(FamilyPlateData!J:J,MATCH(I3432,FamilyPlateData!H:H,0))</f>
        <v>B3</v>
      </c>
      <c r="M3432">
        <v>0</v>
      </c>
      <c r="N3432">
        <v>0</v>
      </c>
      <c r="O3432">
        <f>IF(_xlfn.IFNA(INDEX(ShrinkageData!H:H,MATCH(J3432,ShrinkageData!H:H,0)), 0) = 0, 0, 1)</f>
        <v>0</v>
      </c>
      <c r="P3432">
        <v>0</v>
      </c>
      <c r="Q3432">
        <f t="shared" si="169"/>
        <v>0</v>
      </c>
      <c r="R3432" s="1" t="s">
        <v>921</v>
      </c>
      <c r="S3432" s="16">
        <f t="shared" si="170"/>
        <v>0</v>
      </c>
    </row>
    <row r="3433" spans="1:19" hidden="1" x14ac:dyDescent="0.2">
      <c r="A3433" t="str">
        <f>INDEX(FamilyPlateData!$A:$A,MATCH($I3433,FamilyPlateData!$H:$H,0))</f>
        <v>F11M15</v>
      </c>
      <c r="B3433" t="str">
        <f>INDEX(FamilyPlateData!$C:$C,MATCH($I3433,FamilyPlateData!$H:$H,0))</f>
        <v>11</v>
      </c>
      <c r="C3433" t="str">
        <f>INDEX(FamilyPlateData!$D:$D,MATCH($I3433,FamilyPlateData!$H:$H,0))</f>
        <v>15</v>
      </c>
      <c r="D3433">
        <f>INDEX(FamilyPlateData!$B:$B,MATCH($I3433,FamilyPlateData!$H:$H,0))</f>
        <v>4</v>
      </c>
      <c r="E3433">
        <v>2</v>
      </c>
      <c r="F3433" s="19">
        <v>36</v>
      </c>
      <c r="G3433" t="s">
        <v>3</v>
      </c>
      <c r="H3433" s="5">
        <v>4</v>
      </c>
      <c r="I3433" t="s">
        <v>630</v>
      </c>
      <c r="J3433" s="15" t="str">
        <f t="shared" si="168"/>
        <v>2-36C-4</v>
      </c>
      <c r="K3433">
        <f>INDEX(FamilyPlateData!I:I,MATCH(I3433,FamilyPlateData!H:H,0))</f>
        <v>3</v>
      </c>
      <c r="L3433" t="str">
        <f>INDEX(FamilyPlateData!J:J,MATCH(I3433,FamilyPlateData!H:H,0))</f>
        <v>B3</v>
      </c>
      <c r="M3433">
        <v>1</v>
      </c>
      <c r="N3433">
        <v>1</v>
      </c>
      <c r="O3433">
        <f>IF(_xlfn.IFNA(INDEX(ShrinkageData!H:H,MATCH(J3433,ShrinkageData!H:H,0)), 0) = 0, 0, 1)</f>
        <v>0</v>
      </c>
      <c r="P3433">
        <v>0</v>
      </c>
      <c r="Q3433">
        <f t="shared" si="169"/>
        <v>1</v>
      </c>
      <c r="R3433" s="1">
        <v>43548</v>
      </c>
      <c r="S3433" s="16">
        <f t="shared" si="170"/>
        <v>111</v>
      </c>
    </row>
    <row r="3434" spans="1:19" hidden="1" x14ac:dyDescent="0.2">
      <c r="A3434" t="str">
        <f>INDEX(FamilyPlateData!$A:$A,MATCH($I3434,FamilyPlateData!$H:$H,0))</f>
        <v>F11M15</v>
      </c>
      <c r="B3434" t="str">
        <f>INDEX(FamilyPlateData!$C:$C,MATCH($I3434,FamilyPlateData!$H:$H,0))</f>
        <v>11</v>
      </c>
      <c r="C3434" t="str">
        <f>INDEX(FamilyPlateData!$D:$D,MATCH($I3434,FamilyPlateData!$H:$H,0))</f>
        <v>15</v>
      </c>
      <c r="D3434">
        <f>INDEX(FamilyPlateData!$B:$B,MATCH($I3434,FamilyPlateData!$H:$H,0))</f>
        <v>4</v>
      </c>
      <c r="E3434">
        <v>2</v>
      </c>
      <c r="F3434" s="19">
        <v>36</v>
      </c>
      <c r="G3434" t="s">
        <v>3</v>
      </c>
      <c r="H3434" s="5">
        <v>5</v>
      </c>
      <c r="I3434" t="s">
        <v>630</v>
      </c>
      <c r="J3434" s="15" t="str">
        <f t="shared" si="168"/>
        <v>2-36C-5</v>
      </c>
      <c r="K3434">
        <f>INDEX(FamilyPlateData!I:I,MATCH(I3434,FamilyPlateData!H:H,0))</f>
        <v>3</v>
      </c>
      <c r="L3434" t="str">
        <f>INDEX(FamilyPlateData!J:J,MATCH(I3434,FamilyPlateData!H:H,0))</f>
        <v>B3</v>
      </c>
      <c r="M3434">
        <v>1</v>
      </c>
      <c r="N3434" s="7">
        <v>1</v>
      </c>
      <c r="O3434">
        <f>IF(_xlfn.IFNA(INDEX(ShrinkageData!H:H,MATCH(J3434,ShrinkageData!H:H,0)), 0) = 0, 0, 1)</f>
        <v>0</v>
      </c>
      <c r="P3434">
        <v>0</v>
      </c>
      <c r="Q3434">
        <f t="shared" si="169"/>
        <v>1</v>
      </c>
      <c r="R3434" s="2">
        <v>43546</v>
      </c>
      <c r="S3434" s="16">
        <f t="shared" si="170"/>
        <v>109</v>
      </c>
    </row>
    <row r="3435" spans="1:19" hidden="1" x14ac:dyDescent="0.2">
      <c r="A3435" t="str">
        <f>INDEX(FamilyPlateData!$A:$A,MATCH($I3435,FamilyPlateData!$H:$H,0))</f>
        <v>F11M15</v>
      </c>
      <c r="B3435" t="str">
        <f>INDEX(FamilyPlateData!$C:$C,MATCH($I3435,FamilyPlateData!$H:$H,0))</f>
        <v>11</v>
      </c>
      <c r="C3435" t="str">
        <f>INDEX(FamilyPlateData!$D:$D,MATCH($I3435,FamilyPlateData!$H:$H,0))</f>
        <v>15</v>
      </c>
      <c r="D3435">
        <f>INDEX(FamilyPlateData!$B:$B,MATCH($I3435,FamilyPlateData!$H:$H,0))</f>
        <v>4</v>
      </c>
      <c r="E3435">
        <v>2</v>
      </c>
      <c r="F3435" s="19">
        <v>36</v>
      </c>
      <c r="G3435" t="s">
        <v>3</v>
      </c>
      <c r="H3435" s="5">
        <v>6</v>
      </c>
      <c r="I3435" t="s">
        <v>630</v>
      </c>
      <c r="J3435" s="15" t="str">
        <f t="shared" si="168"/>
        <v>2-36C-6</v>
      </c>
      <c r="K3435">
        <f>INDEX(FamilyPlateData!I:I,MATCH(I3435,FamilyPlateData!H:H,0))</f>
        <v>3</v>
      </c>
      <c r="L3435" t="str">
        <f>INDEX(FamilyPlateData!J:J,MATCH(I3435,FamilyPlateData!H:H,0))</f>
        <v>B3</v>
      </c>
      <c r="M3435">
        <v>1</v>
      </c>
      <c r="N3435">
        <v>1</v>
      </c>
      <c r="O3435">
        <f>IF(_xlfn.IFNA(INDEX(ShrinkageData!H:H,MATCH(J3435,ShrinkageData!H:H,0)), 0) = 0, 0, 1)</f>
        <v>0</v>
      </c>
      <c r="P3435">
        <v>0</v>
      </c>
      <c r="Q3435">
        <f t="shared" si="169"/>
        <v>1</v>
      </c>
      <c r="R3435" s="1">
        <v>43536</v>
      </c>
      <c r="S3435" s="16">
        <f t="shared" si="170"/>
        <v>99</v>
      </c>
    </row>
    <row r="3436" spans="1:19" hidden="1" x14ac:dyDescent="0.2">
      <c r="A3436" t="str">
        <f>INDEX(FamilyPlateData!$A:$A,MATCH($I3436,FamilyPlateData!$H:$H,0))</f>
        <v>F11M15</v>
      </c>
      <c r="B3436" t="str">
        <f>INDEX(FamilyPlateData!$C:$C,MATCH($I3436,FamilyPlateData!$H:$H,0))</f>
        <v>11</v>
      </c>
      <c r="C3436" t="str">
        <f>INDEX(FamilyPlateData!$D:$D,MATCH($I3436,FamilyPlateData!$H:$H,0))</f>
        <v>15</v>
      </c>
      <c r="D3436">
        <f>INDEX(FamilyPlateData!$B:$B,MATCH($I3436,FamilyPlateData!$H:$H,0))</f>
        <v>4</v>
      </c>
      <c r="E3436">
        <v>2</v>
      </c>
      <c r="F3436" s="19">
        <v>36</v>
      </c>
      <c r="G3436" t="s">
        <v>4</v>
      </c>
      <c r="H3436" s="5">
        <v>1</v>
      </c>
      <c r="I3436" t="s">
        <v>631</v>
      </c>
      <c r="J3436" s="15" t="str">
        <f t="shared" si="168"/>
        <v>2-36D-1</v>
      </c>
      <c r="K3436">
        <f>INDEX(FamilyPlateData!I:I,MATCH(I3436,FamilyPlateData!H:H,0))</f>
        <v>3</v>
      </c>
      <c r="L3436" t="str">
        <f>INDEX(FamilyPlateData!J:J,MATCH(I3436,FamilyPlateData!H:H,0))</f>
        <v>B3</v>
      </c>
      <c r="M3436">
        <v>1</v>
      </c>
      <c r="N3436">
        <v>1</v>
      </c>
      <c r="O3436">
        <f>IF(_xlfn.IFNA(INDEX(ShrinkageData!H:H,MATCH(J3436,ShrinkageData!H:H,0)), 0) = 0, 0, 1)</f>
        <v>0</v>
      </c>
      <c r="P3436">
        <v>0</v>
      </c>
      <c r="Q3436">
        <f t="shared" si="169"/>
        <v>1</v>
      </c>
      <c r="R3436" s="1">
        <v>43542</v>
      </c>
      <c r="S3436" s="16">
        <f t="shared" si="170"/>
        <v>105</v>
      </c>
    </row>
    <row r="3437" spans="1:19" hidden="1" x14ac:dyDescent="0.2">
      <c r="A3437" t="str">
        <f>INDEX(FamilyPlateData!$A:$A,MATCH($I3437,FamilyPlateData!$H:$H,0))</f>
        <v>F11M15</v>
      </c>
      <c r="B3437" t="str">
        <f>INDEX(FamilyPlateData!$C:$C,MATCH($I3437,FamilyPlateData!$H:$H,0))</f>
        <v>11</v>
      </c>
      <c r="C3437" t="str">
        <f>INDEX(FamilyPlateData!$D:$D,MATCH($I3437,FamilyPlateData!$H:$H,0))</f>
        <v>15</v>
      </c>
      <c r="D3437">
        <f>INDEX(FamilyPlateData!$B:$B,MATCH($I3437,FamilyPlateData!$H:$H,0))</f>
        <v>4</v>
      </c>
      <c r="E3437">
        <v>2</v>
      </c>
      <c r="F3437" s="19">
        <v>36</v>
      </c>
      <c r="G3437" t="s">
        <v>4</v>
      </c>
      <c r="H3437" s="5">
        <v>2</v>
      </c>
      <c r="I3437" t="s">
        <v>631</v>
      </c>
      <c r="J3437" s="15" t="str">
        <f t="shared" si="168"/>
        <v>2-36D-2</v>
      </c>
      <c r="K3437">
        <f>INDEX(FamilyPlateData!I:I,MATCH(I3437,FamilyPlateData!H:H,0))</f>
        <v>3</v>
      </c>
      <c r="L3437" t="str">
        <f>INDEX(FamilyPlateData!J:J,MATCH(I3437,FamilyPlateData!H:H,0))</f>
        <v>B3</v>
      </c>
      <c r="M3437">
        <v>0</v>
      </c>
      <c r="N3437">
        <v>0</v>
      </c>
      <c r="O3437">
        <f>IF(_xlfn.IFNA(INDEX(ShrinkageData!H:H,MATCH(J3437,ShrinkageData!H:H,0)), 0) = 0, 0, 1)</f>
        <v>0</v>
      </c>
      <c r="P3437">
        <v>0</v>
      </c>
      <c r="Q3437">
        <f t="shared" si="169"/>
        <v>0</v>
      </c>
      <c r="R3437" s="1" t="s">
        <v>921</v>
      </c>
      <c r="S3437" s="16">
        <f t="shared" si="170"/>
        <v>0</v>
      </c>
    </row>
    <row r="3438" spans="1:19" hidden="1" x14ac:dyDescent="0.2">
      <c r="A3438" t="str">
        <f>INDEX(FamilyPlateData!$A:$A,MATCH($I3438,FamilyPlateData!$H:$H,0))</f>
        <v>F11M15</v>
      </c>
      <c r="B3438" t="str">
        <f>INDEX(FamilyPlateData!$C:$C,MATCH($I3438,FamilyPlateData!$H:$H,0))</f>
        <v>11</v>
      </c>
      <c r="C3438" t="str">
        <f>INDEX(FamilyPlateData!$D:$D,MATCH($I3438,FamilyPlateData!$H:$H,0))</f>
        <v>15</v>
      </c>
      <c r="D3438">
        <f>INDEX(FamilyPlateData!$B:$B,MATCH($I3438,FamilyPlateData!$H:$H,0))</f>
        <v>4</v>
      </c>
      <c r="E3438">
        <v>2</v>
      </c>
      <c r="F3438" s="19">
        <v>36</v>
      </c>
      <c r="G3438" t="s">
        <v>4</v>
      </c>
      <c r="H3438" s="5">
        <v>3</v>
      </c>
      <c r="I3438" t="s">
        <v>631</v>
      </c>
      <c r="J3438" s="15" t="str">
        <f t="shared" si="168"/>
        <v>2-36D-3</v>
      </c>
      <c r="K3438">
        <f>INDEX(FamilyPlateData!I:I,MATCH(I3438,FamilyPlateData!H:H,0))</f>
        <v>3</v>
      </c>
      <c r="L3438" t="str">
        <f>INDEX(FamilyPlateData!J:J,MATCH(I3438,FamilyPlateData!H:H,0))</f>
        <v>B3</v>
      </c>
      <c r="M3438">
        <v>1</v>
      </c>
      <c r="N3438">
        <v>1</v>
      </c>
      <c r="O3438">
        <f>IF(_xlfn.IFNA(INDEX(ShrinkageData!H:H,MATCH(J3438,ShrinkageData!H:H,0)), 0) = 0, 0, 1)</f>
        <v>0</v>
      </c>
      <c r="P3438">
        <v>0</v>
      </c>
      <c r="Q3438">
        <f t="shared" si="169"/>
        <v>1</v>
      </c>
      <c r="R3438" s="1">
        <v>43552</v>
      </c>
      <c r="S3438" s="16">
        <f t="shared" si="170"/>
        <v>115</v>
      </c>
    </row>
    <row r="3439" spans="1:19" hidden="1" x14ac:dyDescent="0.2">
      <c r="A3439" t="str">
        <f>INDEX(FamilyPlateData!$A:$A,MATCH($I3439,FamilyPlateData!$H:$H,0))</f>
        <v>F11M15</v>
      </c>
      <c r="B3439" t="str">
        <f>INDEX(FamilyPlateData!$C:$C,MATCH($I3439,FamilyPlateData!$H:$H,0))</f>
        <v>11</v>
      </c>
      <c r="C3439" t="str">
        <f>INDEX(FamilyPlateData!$D:$D,MATCH($I3439,FamilyPlateData!$H:$H,0))</f>
        <v>15</v>
      </c>
      <c r="D3439">
        <f>INDEX(FamilyPlateData!$B:$B,MATCH($I3439,FamilyPlateData!$H:$H,0))</f>
        <v>4</v>
      </c>
      <c r="E3439">
        <v>2</v>
      </c>
      <c r="F3439" s="19">
        <v>36</v>
      </c>
      <c r="G3439" t="s">
        <v>4</v>
      </c>
      <c r="H3439" s="5">
        <v>4</v>
      </c>
      <c r="I3439" t="s">
        <v>631</v>
      </c>
      <c r="J3439" s="15" t="str">
        <f t="shared" si="168"/>
        <v>2-36D-4</v>
      </c>
      <c r="K3439">
        <f>INDEX(FamilyPlateData!I:I,MATCH(I3439,FamilyPlateData!H:H,0))</f>
        <v>3</v>
      </c>
      <c r="L3439" t="str">
        <f>INDEX(FamilyPlateData!J:J,MATCH(I3439,FamilyPlateData!H:H,0))</f>
        <v>B3</v>
      </c>
      <c r="M3439">
        <v>1</v>
      </c>
      <c r="N3439">
        <v>1</v>
      </c>
      <c r="O3439">
        <f>IF(_xlfn.IFNA(INDEX(ShrinkageData!H:H,MATCH(J3439,ShrinkageData!H:H,0)), 0) = 0, 0, 1)</f>
        <v>0</v>
      </c>
      <c r="P3439">
        <v>0</v>
      </c>
      <c r="Q3439">
        <f t="shared" si="169"/>
        <v>1</v>
      </c>
      <c r="R3439" s="1">
        <v>43544</v>
      </c>
      <c r="S3439" s="16">
        <f t="shared" si="170"/>
        <v>107</v>
      </c>
    </row>
    <row r="3440" spans="1:19" hidden="1" x14ac:dyDescent="0.2">
      <c r="A3440" t="str">
        <f>INDEX(FamilyPlateData!$A:$A,MATCH($I3440,FamilyPlateData!$H:$H,0))</f>
        <v>F11M15</v>
      </c>
      <c r="B3440" t="str">
        <f>INDEX(FamilyPlateData!$C:$C,MATCH($I3440,FamilyPlateData!$H:$H,0))</f>
        <v>11</v>
      </c>
      <c r="C3440" t="str">
        <f>INDEX(FamilyPlateData!$D:$D,MATCH($I3440,FamilyPlateData!$H:$H,0))</f>
        <v>15</v>
      </c>
      <c r="D3440">
        <f>INDEX(FamilyPlateData!$B:$B,MATCH($I3440,FamilyPlateData!$H:$H,0))</f>
        <v>4</v>
      </c>
      <c r="E3440">
        <v>2</v>
      </c>
      <c r="F3440" s="19">
        <v>36</v>
      </c>
      <c r="G3440" t="s">
        <v>4</v>
      </c>
      <c r="H3440" s="5">
        <v>5</v>
      </c>
      <c r="I3440" t="s">
        <v>631</v>
      </c>
      <c r="J3440" s="15" t="str">
        <f t="shared" si="168"/>
        <v>2-36D-5</v>
      </c>
      <c r="K3440">
        <f>INDEX(FamilyPlateData!I:I,MATCH(I3440,FamilyPlateData!H:H,0))</f>
        <v>3</v>
      </c>
      <c r="L3440" t="str">
        <f>INDEX(FamilyPlateData!J:J,MATCH(I3440,FamilyPlateData!H:H,0))</f>
        <v>B3</v>
      </c>
      <c r="M3440">
        <v>0</v>
      </c>
      <c r="N3440">
        <v>1</v>
      </c>
      <c r="O3440">
        <f>IF(_xlfn.IFNA(INDEX(ShrinkageData!H:H,MATCH(J3440,ShrinkageData!H:H,0)), 0) = 0, 0, 1)</f>
        <v>0</v>
      </c>
      <c r="P3440">
        <v>1</v>
      </c>
      <c r="Q3440">
        <f t="shared" si="169"/>
        <v>0</v>
      </c>
      <c r="R3440" s="1">
        <v>43536</v>
      </c>
      <c r="S3440" s="16">
        <f t="shared" si="170"/>
        <v>99</v>
      </c>
    </row>
    <row r="3441" spans="1:19" hidden="1" x14ac:dyDescent="0.2">
      <c r="A3441" t="str">
        <f>INDEX(FamilyPlateData!$A:$A,MATCH($I3441,FamilyPlateData!$H:$H,0))</f>
        <v>F11M15</v>
      </c>
      <c r="B3441" t="str">
        <f>INDEX(FamilyPlateData!$C:$C,MATCH($I3441,FamilyPlateData!$H:$H,0))</f>
        <v>11</v>
      </c>
      <c r="C3441" t="str">
        <f>INDEX(FamilyPlateData!$D:$D,MATCH($I3441,FamilyPlateData!$H:$H,0))</f>
        <v>15</v>
      </c>
      <c r="D3441">
        <f>INDEX(FamilyPlateData!$B:$B,MATCH($I3441,FamilyPlateData!$H:$H,0))</f>
        <v>4</v>
      </c>
      <c r="E3441">
        <v>2</v>
      </c>
      <c r="F3441" s="19">
        <v>36</v>
      </c>
      <c r="G3441" t="s">
        <v>4</v>
      </c>
      <c r="H3441" s="5">
        <v>6</v>
      </c>
      <c r="I3441" t="s">
        <v>631</v>
      </c>
      <c r="J3441" s="15" t="str">
        <f t="shared" si="168"/>
        <v>2-36D-6</v>
      </c>
      <c r="K3441">
        <f>INDEX(FamilyPlateData!I:I,MATCH(I3441,FamilyPlateData!H:H,0))</f>
        <v>3</v>
      </c>
      <c r="L3441" t="str">
        <f>INDEX(FamilyPlateData!J:J,MATCH(I3441,FamilyPlateData!H:H,0))</f>
        <v>B3</v>
      </c>
      <c r="M3441">
        <v>1</v>
      </c>
      <c r="N3441">
        <v>1</v>
      </c>
      <c r="O3441">
        <f>IF(_xlfn.IFNA(INDEX(ShrinkageData!H:H,MATCH(J3441,ShrinkageData!H:H,0)), 0) = 0, 0, 1)</f>
        <v>1</v>
      </c>
      <c r="P3441">
        <v>0</v>
      </c>
      <c r="Q3441">
        <f t="shared" si="169"/>
        <v>0</v>
      </c>
      <c r="R3441" s="1">
        <v>43536</v>
      </c>
      <c r="S3441" s="16">
        <f t="shared" si="170"/>
        <v>99</v>
      </c>
    </row>
    <row r="3442" spans="1:19" hidden="1" x14ac:dyDescent="0.2">
      <c r="A3442" t="str">
        <f>INDEX(FamilyPlateData!$A:$A,MATCH($I3442,FamilyPlateData!$H:$H,0))</f>
        <v>F03M01</v>
      </c>
      <c r="B3442" t="str">
        <f>INDEX(FamilyPlateData!$C:$C,MATCH($I3442,FamilyPlateData!$H:$H,0))</f>
        <v>03</v>
      </c>
      <c r="C3442" t="str">
        <f>INDEX(FamilyPlateData!$D:$D,MATCH($I3442,FamilyPlateData!$H:$H,0))</f>
        <v>01</v>
      </c>
      <c r="D3442">
        <f>INDEX(FamilyPlateData!$B:$B,MATCH($I3442,FamilyPlateData!$H:$H,0))</f>
        <v>1</v>
      </c>
      <c r="E3442">
        <v>2</v>
      </c>
      <c r="F3442" s="19">
        <v>37</v>
      </c>
      <c r="G3442" t="s">
        <v>1</v>
      </c>
      <c r="H3442" s="5">
        <v>1</v>
      </c>
      <c r="I3442" t="s">
        <v>632</v>
      </c>
      <c r="J3442" s="15" t="str">
        <f t="shared" si="168"/>
        <v>2-37A-1</v>
      </c>
      <c r="K3442">
        <f>INDEX(FamilyPlateData!I:I,MATCH(I3442,FamilyPlateData!H:H,0))</f>
        <v>2</v>
      </c>
      <c r="L3442" t="str">
        <f>INDEX(FamilyPlateData!J:J,MATCH(I3442,FamilyPlateData!H:H,0))</f>
        <v>n/a</v>
      </c>
      <c r="M3442">
        <v>0</v>
      </c>
      <c r="N3442">
        <v>0</v>
      </c>
      <c r="O3442">
        <f>IF(_xlfn.IFNA(INDEX(ShrinkageData!H:H,MATCH(J3442,ShrinkageData!H:H,0)), 0) = 0, 0, 1)</f>
        <v>0</v>
      </c>
      <c r="P3442">
        <v>0</v>
      </c>
      <c r="Q3442">
        <f t="shared" si="169"/>
        <v>0</v>
      </c>
      <c r="R3442" s="1" t="s">
        <v>921</v>
      </c>
      <c r="S3442" s="16">
        <f t="shared" si="170"/>
        <v>0</v>
      </c>
    </row>
    <row r="3443" spans="1:19" hidden="1" x14ac:dyDescent="0.2">
      <c r="A3443" t="str">
        <f>INDEX(FamilyPlateData!$A:$A,MATCH($I3443,FamilyPlateData!$H:$H,0))</f>
        <v>F03M01</v>
      </c>
      <c r="B3443" t="str">
        <f>INDEX(FamilyPlateData!$C:$C,MATCH($I3443,FamilyPlateData!$H:$H,0))</f>
        <v>03</v>
      </c>
      <c r="C3443" t="str">
        <f>INDEX(FamilyPlateData!$D:$D,MATCH($I3443,FamilyPlateData!$H:$H,0))</f>
        <v>01</v>
      </c>
      <c r="D3443">
        <f>INDEX(FamilyPlateData!$B:$B,MATCH($I3443,FamilyPlateData!$H:$H,0))</f>
        <v>1</v>
      </c>
      <c r="E3443">
        <v>2</v>
      </c>
      <c r="F3443" s="19">
        <v>37</v>
      </c>
      <c r="G3443" t="s">
        <v>1</v>
      </c>
      <c r="H3443" s="5">
        <v>2</v>
      </c>
      <c r="I3443" t="s">
        <v>632</v>
      </c>
      <c r="J3443" s="15" t="str">
        <f t="shared" si="168"/>
        <v>2-37A-2</v>
      </c>
      <c r="K3443">
        <f>INDEX(FamilyPlateData!I:I,MATCH(I3443,FamilyPlateData!H:H,0))</f>
        <v>2</v>
      </c>
      <c r="L3443" t="str">
        <f>INDEX(FamilyPlateData!J:J,MATCH(I3443,FamilyPlateData!H:H,0))</f>
        <v>n/a</v>
      </c>
      <c r="M3443">
        <v>0</v>
      </c>
      <c r="N3443">
        <v>0</v>
      </c>
      <c r="O3443">
        <f>IF(_xlfn.IFNA(INDEX(ShrinkageData!H:H,MATCH(J3443,ShrinkageData!H:H,0)), 0) = 0, 0, 1)</f>
        <v>0</v>
      </c>
      <c r="P3443">
        <v>0</v>
      </c>
      <c r="Q3443">
        <f t="shared" si="169"/>
        <v>0</v>
      </c>
      <c r="R3443" s="1" t="s">
        <v>921</v>
      </c>
      <c r="S3443" s="16">
        <f t="shared" si="170"/>
        <v>0</v>
      </c>
    </row>
    <row r="3444" spans="1:19" hidden="1" x14ac:dyDescent="0.2">
      <c r="A3444" t="str">
        <f>INDEX(FamilyPlateData!$A:$A,MATCH($I3444,FamilyPlateData!$H:$H,0))</f>
        <v>F03M01</v>
      </c>
      <c r="B3444" t="str">
        <f>INDEX(FamilyPlateData!$C:$C,MATCH($I3444,FamilyPlateData!$H:$H,0))</f>
        <v>03</v>
      </c>
      <c r="C3444" t="str">
        <f>INDEX(FamilyPlateData!$D:$D,MATCH($I3444,FamilyPlateData!$H:$H,0))</f>
        <v>01</v>
      </c>
      <c r="D3444">
        <f>INDEX(FamilyPlateData!$B:$B,MATCH($I3444,FamilyPlateData!$H:$H,0))</f>
        <v>1</v>
      </c>
      <c r="E3444">
        <v>2</v>
      </c>
      <c r="F3444" s="19">
        <v>37</v>
      </c>
      <c r="G3444" t="s">
        <v>1</v>
      </c>
      <c r="H3444" s="5">
        <v>3</v>
      </c>
      <c r="I3444" t="s">
        <v>632</v>
      </c>
      <c r="J3444" s="15" t="str">
        <f t="shared" si="168"/>
        <v>2-37A-3</v>
      </c>
      <c r="K3444">
        <f>INDEX(FamilyPlateData!I:I,MATCH(I3444,FamilyPlateData!H:H,0))</f>
        <v>2</v>
      </c>
      <c r="L3444" t="str">
        <f>INDEX(FamilyPlateData!J:J,MATCH(I3444,FamilyPlateData!H:H,0))</f>
        <v>n/a</v>
      </c>
      <c r="M3444">
        <v>0</v>
      </c>
      <c r="N3444">
        <v>0</v>
      </c>
      <c r="O3444">
        <f>IF(_xlfn.IFNA(INDEX(ShrinkageData!H:H,MATCH(J3444,ShrinkageData!H:H,0)), 0) = 0, 0, 1)</f>
        <v>0</v>
      </c>
      <c r="P3444">
        <v>0</v>
      </c>
      <c r="Q3444">
        <f t="shared" si="169"/>
        <v>0</v>
      </c>
      <c r="R3444" s="1" t="s">
        <v>921</v>
      </c>
      <c r="S3444" s="16">
        <f t="shared" si="170"/>
        <v>0</v>
      </c>
    </row>
    <row r="3445" spans="1:19" hidden="1" x14ac:dyDescent="0.2">
      <c r="A3445" t="str">
        <f>INDEX(FamilyPlateData!$A:$A,MATCH($I3445,FamilyPlateData!$H:$H,0))</f>
        <v>F03M01</v>
      </c>
      <c r="B3445" t="str">
        <f>INDEX(FamilyPlateData!$C:$C,MATCH($I3445,FamilyPlateData!$H:$H,0))</f>
        <v>03</v>
      </c>
      <c r="C3445" t="str">
        <f>INDEX(FamilyPlateData!$D:$D,MATCH($I3445,FamilyPlateData!$H:$H,0))</f>
        <v>01</v>
      </c>
      <c r="D3445">
        <f>INDEX(FamilyPlateData!$B:$B,MATCH($I3445,FamilyPlateData!$H:$H,0))</f>
        <v>1</v>
      </c>
      <c r="E3445">
        <v>2</v>
      </c>
      <c r="F3445" s="19">
        <v>37</v>
      </c>
      <c r="G3445" t="s">
        <v>1</v>
      </c>
      <c r="H3445" s="5">
        <v>4</v>
      </c>
      <c r="I3445" t="s">
        <v>632</v>
      </c>
      <c r="J3445" s="15" t="str">
        <f t="shared" si="168"/>
        <v>2-37A-4</v>
      </c>
      <c r="K3445">
        <f>INDEX(FamilyPlateData!I:I,MATCH(I3445,FamilyPlateData!H:H,0))</f>
        <v>2</v>
      </c>
      <c r="L3445" t="str">
        <f>INDEX(FamilyPlateData!J:J,MATCH(I3445,FamilyPlateData!H:H,0))</f>
        <v>n/a</v>
      </c>
      <c r="M3445">
        <v>0</v>
      </c>
      <c r="N3445">
        <v>0</v>
      </c>
      <c r="O3445">
        <f>IF(_xlfn.IFNA(INDEX(ShrinkageData!H:H,MATCH(J3445,ShrinkageData!H:H,0)), 0) = 0, 0, 1)</f>
        <v>0</v>
      </c>
      <c r="P3445">
        <v>0</v>
      </c>
      <c r="Q3445">
        <f t="shared" si="169"/>
        <v>0</v>
      </c>
      <c r="R3445" s="1" t="s">
        <v>921</v>
      </c>
      <c r="S3445" s="16">
        <f t="shared" si="170"/>
        <v>0</v>
      </c>
    </row>
    <row r="3446" spans="1:19" hidden="1" x14ac:dyDescent="0.2">
      <c r="A3446" t="str">
        <f>INDEX(FamilyPlateData!$A:$A,MATCH($I3446,FamilyPlateData!$H:$H,0))</f>
        <v>F03M01</v>
      </c>
      <c r="B3446" t="str">
        <f>INDEX(FamilyPlateData!$C:$C,MATCH($I3446,FamilyPlateData!$H:$H,0))</f>
        <v>03</v>
      </c>
      <c r="C3446" t="str">
        <f>INDEX(FamilyPlateData!$D:$D,MATCH($I3446,FamilyPlateData!$H:$H,0))</f>
        <v>01</v>
      </c>
      <c r="D3446">
        <f>INDEX(FamilyPlateData!$B:$B,MATCH($I3446,FamilyPlateData!$H:$H,0))</f>
        <v>1</v>
      </c>
      <c r="E3446">
        <v>2</v>
      </c>
      <c r="F3446" s="19">
        <v>37</v>
      </c>
      <c r="G3446" t="s">
        <v>1</v>
      </c>
      <c r="H3446" s="5">
        <v>5</v>
      </c>
      <c r="I3446" t="s">
        <v>632</v>
      </c>
      <c r="J3446" s="15" t="str">
        <f t="shared" si="168"/>
        <v>2-37A-5</v>
      </c>
      <c r="K3446">
        <f>INDEX(FamilyPlateData!I:I,MATCH(I3446,FamilyPlateData!H:H,0))</f>
        <v>2</v>
      </c>
      <c r="L3446" t="str">
        <f>INDEX(FamilyPlateData!J:J,MATCH(I3446,FamilyPlateData!H:H,0))</f>
        <v>n/a</v>
      </c>
      <c r="M3446">
        <v>0</v>
      </c>
      <c r="N3446">
        <v>0</v>
      </c>
      <c r="O3446">
        <f>IF(_xlfn.IFNA(INDEX(ShrinkageData!H:H,MATCH(J3446,ShrinkageData!H:H,0)), 0) = 0, 0, 1)</f>
        <v>0</v>
      </c>
      <c r="P3446">
        <v>0</v>
      </c>
      <c r="Q3446">
        <f t="shared" si="169"/>
        <v>0</v>
      </c>
      <c r="R3446" s="1" t="s">
        <v>921</v>
      </c>
      <c r="S3446" s="16">
        <f t="shared" si="170"/>
        <v>0</v>
      </c>
    </row>
    <row r="3447" spans="1:19" hidden="1" x14ac:dyDescent="0.2">
      <c r="A3447" t="str">
        <f>INDEX(FamilyPlateData!$A:$A,MATCH($I3447,FamilyPlateData!$H:$H,0))</f>
        <v>F03M01</v>
      </c>
      <c r="B3447" t="str">
        <f>INDEX(FamilyPlateData!$C:$C,MATCH($I3447,FamilyPlateData!$H:$H,0))</f>
        <v>03</v>
      </c>
      <c r="C3447" t="str">
        <f>INDEX(FamilyPlateData!$D:$D,MATCH($I3447,FamilyPlateData!$H:$H,0))</f>
        <v>01</v>
      </c>
      <c r="D3447">
        <f>INDEX(FamilyPlateData!$B:$B,MATCH($I3447,FamilyPlateData!$H:$H,0))</f>
        <v>1</v>
      </c>
      <c r="E3447">
        <v>2</v>
      </c>
      <c r="F3447" s="19">
        <v>37</v>
      </c>
      <c r="G3447" t="s">
        <v>1</v>
      </c>
      <c r="H3447" s="5">
        <v>6</v>
      </c>
      <c r="I3447" t="s">
        <v>632</v>
      </c>
      <c r="J3447" s="15" t="str">
        <f t="shared" si="168"/>
        <v>2-37A-6</v>
      </c>
      <c r="K3447">
        <f>INDEX(FamilyPlateData!I:I,MATCH(I3447,FamilyPlateData!H:H,0))</f>
        <v>2</v>
      </c>
      <c r="L3447" t="str">
        <f>INDEX(FamilyPlateData!J:J,MATCH(I3447,FamilyPlateData!H:H,0))</f>
        <v>n/a</v>
      </c>
      <c r="M3447">
        <v>0</v>
      </c>
      <c r="N3447">
        <v>0</v>
      </c>
      <c r="O3447">
        <f>IF(_xlfn.IFNA(INDEX(ShrinkageData!H:H,MATCH(J3447,ShrinkageData!H:H,0)), 0) = 0, 0, 1)</f>
        <v>0</v>
      </c>
      <c r="P3447">
        <v>0</v>
      </c>
      <c r="Q3447">
        <f t="shared" si="169"/>
        <v>0</v>
      </c>
      <c r="R3447" s="1" t="s">
        <v>921</v>
      </c>
      <c r="S3447" s="16">
        <f t="shared" si="170"/>
        <v>0</v>
      </c>
    </row>
    <row r="3448" spans="1:19" hidden="1" x14ac:dyDescent="0.2">
      <c r="A3448" t="str">
        <f>INDEX(FamilyPlateData!$A:$A,MATCH($I3448,FamilyPlateData!$H:$H,0))</f>
        <v>F03M01</v>
      </c>
      <c r="B3448" t="str">
        <f>INDEX(FamilyPlateData!$C:$C,MATCH($I3448,FamilyPlateData!$H:$H,0))</f>
        <v>03</v>
      </c>
      <c r="C3448" t="str">
        <f>INDEX(FamilyPlateData!$D:$D,MATCH($I3448,FamilyPlateData!$H:$H,0))</f>
        <v>01</v>
      </c>
      <c r="D3448">
        <f>INDEX(FamilyPlateData!$B:$B,MATCH($I3448,FamilyPlateData!$H:$H,0))</f>
        <v>1</v>
      </c>
      <c r="E3448">
        <v>2</v>
      </c>
      <c r="F3448" s="19">
        <v>37</v>
      </c>
      <c r="G3448" t="s">
        <v>2</v>
      </c>
      <c r="H3448" s="5">
        <v>1</v>
      </c>
      <c r="I3448" t="s">
        <v>633</v>
      </c>
      <c r="J3448" s="15" t="str">
        <f t="shared" si="168"/>
        <v>2-37B-1</v>
      </c>
      <c r="K3448">
        <f>INDEX(FamilyPlateData!I:I,MATCH(I3448,FamilyPlateData!H:H,0))</f>
        <v>2</v>
      </c>
      <c r="L3448" t="str">
        <f>INDEX(FamilyPlateData!J:J,MATCH(I3448,FamilyPlateData!H:H,0))</f>
        <v>n/a</v>
      </c>
      <c r="M3448">
        <v>0</v>
      </c>
      <c r="N3448">
        <v>0</v>
      </c>
      <c r="O3448">
        <f>IF(_xlfn.IFNA(INDEX(ShrinkageData!H:H,MATCH(J3448,ShrinkageData!H:H,0)), 0) = 0, 0, 1)</f>
        <v>0</v>
      </c>
      <c r="P3448">
        <v>0</v>
      </c>
      <c r="Q3448">
        <f t="shared" si="169"/>
        <v>0</v>
      </c>
      <c r="R3448" s="1" t="s">
        <v>921</v>
      </c>
      <c r="S3448" s="16">
        <f t="shared" si="170"/>
        <v>0</v>
      </c>
    </row>
    <row r="3449" spans="1:19" hidden="1" x14ac:dyDescent="0.2">
      <c r="A3449" t="str">
        <f>INDEX(FamilyPlateData!$A:$A,MATCH($I3449,FamilyPlateData!$H:$H,0))</f>
        <v>F03M01</v>
      </c>
      <c r="B3449" t="str">
        <f>INDEX(FamilyPlateData!$C:$C,MATCH($I3449,FamilyPlateData!$H:$H,0))</f>
        <v>03</v>
      </c>
      <c r="C3449" t="str">
        <f>INDEX(FamilyPlateData!$D:$D,MATCH($I3449,FamilyPlateData!$H:$H,0))</f>
        <v>01</v>
      </c>
      <c r="D3449">
        <f>INDEX(FamilyPlateData!$B:$B,MATCH($I3449,FamilyPlateData!$H:$H,0))</f>
        <v>1</v>
      </c>
      <c r="E3449">
        <v>2</v>
      </c>
      <c r="F3449" s="19">
        <v>37</v>
      </c>
      <c r="G3449" t="s">
        <v>2</v>
      </c>
      <c r="H3449" s="5">
        <v>2</v>
      </c>
      <c r="I3449" t="s">
        <v>633</v>
      </c>
      <c r="J3449" s="15" t="str">
        <f t="shared" si="168"/>
        <v>2-37B-2</v>
      </c>
      <c r="K3449">
        <f>INDEX(FamilyPlateData!I:I,MATCH(I3449,FamilyPlateData!H:H,0))</f>
        <v>2</v>
      </c>
      <c r="L3449" t="str">
        <f>INDEX(FamilyPlateData!J:J,MATCH(I3449,FamilyPlateData!H:H,0))</f>
        <v>n/a</v>
      </c>
      <c r="M3449">
        <v>0</v>
      </c>
      <c r="N3449">
        <v>0</v>
      </c>
      <c r="O3449">
        <f>IF(_xlfn.IFNA(INDEX(ShrinkageData!H:H,MATCH(J3449,ShrinkageData!H:H,0)), 0) = 0, 0, 1)</f>
        <v>0</v>
      </c>
      <c r="P3449">
        <v>0</v>
      </c>
      <c r="Q3449">
        <f t="shared" si="169"/>
        <v>0</v>
      </c>
      <c r="R3449" s="1" t="s">
        <v>921</v>
      </c>
      <c r="S3449" s="16">
        <f t="shared" si="170"/>
        <v>0</v>
      </c>
    </row>
    <row r="3450" spans="1:19" hidden="1" x14ac:dyDescent="0.2">
      <c r="A3450" t="str">
        <f>INDEX(FamilyPlateData!$A:$A,MATCH($I3450,FamilyPlateData!$H:$H,0))</f>
        <v>F03M01</v>
      </c>
      <c r="B3450" t="str">
        <f>INDEX(FamilyPlateData!$C:$C,MATCH($I3450,FamilyPlateData!$H:$H,0))</f>
        <v>03</v>
      </c>
      <c r="C3450" t="str">
        <f>INDEX(FamilyPlateData!$D:$D,MATCH($I3450,FamilyPlateData!$H:$H,0))</f>
        <v>01</v>
      </c>
      <c r="D3450">
        <f>INDEX(FamilyPlateData!$B:$B,MATCH($I3450,FamilyPlateData!$H:$H,0))</f>
        <v>1</v>
      </c>
      <c r="E3450">
        <v>2</v>
      </c>
      <c r="F3450" s="19">
        <v>37</v>
      </c>
      <c r="G3450" t="s">
        <v>2</v>
      </c>
      <c r="H3450" s="5">
        <v>3</v>
      </c>
      <c r="I3450" t="s">
        <v>633</v>
      </c>
      <c r="J3450" s="15" t="str">
        <f t="shared" si="168"/>
        <v>2-37B-3</v>
      </c>
      <c r="K3450">
        <f>INDEX(FamilyPlateData!I:I,MATCH(I3450,FamilyPlateData!H:H,0))</f>
        <v>2</v>
      </c>
      <c r="L3450" t="str">
        <f>INDEX(FamilyPlateData!J:J,MATCH(I3450,FamilyPlateData!H:H,0))</f>
        <v>n/a</v>
      </c>
      <c r="M3450">
        <v>0</v>
      </c>
      <c r="N3450">
        <v>0</v>
      </c>
      <c r="O3450">
        <f>IF(_xlfn.IFNA(INDEX(ShrinkageData!H:H,MATCH(J3450,ShrinkageData!H:H,0)), 0) = 0, 0, 1)</f>
        <v>0</v>
      </c>
      <c r="P3450">
        <v>0</v>
      </c>
      <c r="Q3450">
        <f t="shared" si="169"/>
        <v>0</v>
      </c>
      <c r="R3450" s="1" t="s">
        <v>921</v>
      </c>
      <c r="S3450" s="16">
        <f t="shared" si="170"/>
        <v>0</v>
      </c>
    </row>
    <row r="3451" spans="1:19" hidden="1" x14ac:dyDescent="0.2">
      <c r="A3451" t="str">
        <f>INDEX(FamilyPlateData!$A:$A,MATCH($I3451,FamilyPlateData!$H:$H,0))</f>
        <v>F03M01</v>
      </c>
      <c r="B3451" t="str">
        <f>INDEX(FamilyPlateData!$C:$C,MATCH($I3451,FamilyPlateData!$H:$H,0))</f>
        <v>03</v>
      </c>
      <c r="C3451" t="str">
        <f>INDEX(FamilyPlateData!$D:$D,MATCH($I3451,FamilyPlateData!$H:$H,0))</f>
        <v>01</v>
      </c>
      <c r="D3451">
        <f>INDEX(FamilyPlateData!$B:$B,MATCH($I3451,FamilyPlateData!$H:$H,0))</f>
        <v>1</v>
      </c>
      <c r="E3451">
        <v>2</v>
      </c>
      <c r="F3451" s="19">
        <v>37</v>
      </c>
      <c r="G3451" t="s">
        <v>2</v>
      </c>
      <c r="H3451" s="5">
        <v>4</v>
      </c>
      <c r="I3451" t="s">
        <v>633</v>
      </c>
      <c r="J3451" s="15" t="str">
        <f t="shared" si="168"/>
        <v>2-37B-4</v>
      </c>
      <c r="K3451">
        <f>INDEX(FamilyPlateData!I:I,MATCH(I3451,FamilyPlateData!H:H,0))</f>
        <v>2</v>
      </c>
      <c r="L3451" t="str">
        <f>INDEX(FamilyPlateData!J:J,MATCH(I3451,FamilyPlateData!H:H,0))</f>
        <v>n/a</v>
      </c>
      <c r="M3451">
        <v>0</v>
      </c>
      <c r="N3451">
        <v>0</v>
      </c>
      <c r="O3451">
        <f>IF(_xlfn.IFNA(INDEX(ShrinkageData!H:H,MATCH(J3451,ShrinkageData!H:H,0)), 0) = 0, 0, 1)</f>
        <v>0</v>
      </c>
      <c r="P3451">
        <v>0</v>
      </c>
      <c r="Q3451">
        <f t="shared" si="169"/>
        <v>0</v>
      </c>
      <c r="R3451" s="1" t="s">
        <v>921</v>
      </c>
      <c r="S3451" s="16">
        <f t="shared" si="170"/>
        <v>0</v>
      </c>
    </row>
    <row r="3452" spans="1:19" hidden="1" x14ac:dyDescent="0.2">
      <c r="A3452" t="str">
        <f>INDEX(FamilyPlateData!$A:$A,MATCH($I3452,FamilyPlateData!$H:$H,0))</f>
        <v>F03M01</v>
      </c>
      <c r="B3452" t="str">
        <f>INDEX(FamilyPlateData!$C:$C,MATCH($I3452,FamilyPlateData!$H:$H,0))</f>
        <v>03</v>
      </c>
      <c r="C3452" t="str">
        <f>INDEX(FamilyPlateData!$D:$D,MATCH($I3452,FamilyPlateData!$H:$H,0))</f>
        <v>01</v>
      </c>
      <c r="D3452">
        <f>INDEX(FamilyPlateData!$B:$B,MATCH($I3452,FamilyPlateData!$H:$H,0))</f>
        <v>1</v>
      </c>
      <c r="E3452">
        <v>2</v>
      </c>
      <c r="F3452" s="19">
        <v>37</v>
      </c>
      <c r="G3452" t="s">
        <v>2</v>
      </c>
      <c r="H3452" s="5">
        <v>5</v>
      </c>
      <c r="I3452" t="s">
        <v>633</v>
      </c>
      <c r="J3452" s="15" t="str">
        <f t="shared" si="168"/>
        <v>2-37B-5</v>
      </c>
      <c r="K3452">
        <f>INDEX(FamilyPlateData!I:I,MATCH(I3452,FamilyPlateData!H:H,0))</f>
        <v>2</v>
      </c>
      <c r="L3452" t="str">
        <f>INDEX(FamilyPlateData!J:J,MATCH(I3452,FamilyPlateData!H:H,0))</f>
        <v>n/a</v>
      </c>
      <c r="M3452">
        <v>0</v>
      </c>
      <c r="N3452">
        <v>0</v>
      </c>
      <c r="O3452">
        <f>IF(_xlfn.IFNA(INDEX(ShrinkageData!H:H,MATCH(J3452,ShrinkageData!H:H,0)), 0) = 0, 0, 1)</f>
        <v>0</v>
      </c>
      <c r="P3452">
        <v>0</v>
      </c>
      <c r="Q3452">
        <f t="shared" si="169"/>
        <v>0</v>
      </c>
      <c r="R3452" s="1" t="s">
        <v>921</v>
      </c>
      <c r="S3452" s="16">
        <f t="shared" si="170"/>
        <v>0</v>
      </c>
    </row>
    <row r="3453" spans="1:19" hidden="1" x14ac:dyDescent="0.2">
      <c r="A3453" t="str">
        <f>INDEX(FamilyPlateData!$A:$A,MATCH($I3453,FamilyPlateData!$H:$H,0))</f>
        <v>F03M01</v>
      </c>
      <c r="B3453" t="str">
        <f>INDEX(FamilyPlateData!$C:$C,MATCH($I3453,FamilyPlateData!$H:$H,0))</f>
        <v>03</v>
      </c>
      <c r="C3453" t="str">
        <f>INDEX(FamilyPlateData!$D:$D,MATCH($I3453,FamilyPlateData!$H:$H,0))</f>
        <v>01</v>
      </c>
      <c r="D3453">
        <f>INDEX(FamilyPlateData!$B:$B,MATCH($I3453,FamilyPlateData!$H:$H,0))</f>
        <v>1</v>
      </c>
      <c r="E3453">
        <v>2</v>
      </c>
      <c r="F3453" s="19">
        <v>37</v>
      </c>
      <c r="G3453" t="s">
        <v>2</v>
      </c>
      <c r="H3453" s="5">
        <v>6</v>
      </c>
      <c r="I3453" t="s">
        <v>633</v>
      </c>
      <c r="J3453" s="15" t="str">
        <f t="shared" si="168"/>
        <v>2-37B-6</v>
      </c>
      <c r="K3453">
        <f>INDEX(FamilyPlateData!I:I,MATCH(I3453,FamilyPlateData!H:H,0))</f>
        <v>2</v>
      </c>
      <c r="L3453" t="str">
        <f>INDEX(FamilyPlateData!J:J,MATCH(I3453,FamilyPlateData!H:H,0))</f>
        <v>n/a</v>
      </c>
      <c r="M3453">
        <v>0</v>
      </c>
      <c r="N3453">
        <v>0</v>
      </c>
      <c r="O3453">
        <f>IF(_xlfn.IFNA(INDEX(ShrinkageData!H:H,MATCH(J3453,ShrinkageData!H:H,0)), 0) = 0, 0, 1)</f>
        <v>0</v>
      </c>
      <c r="P3453">
        <v>0</v>
      </c>
      <c r="Q3453">
        <f t="shared" si="169"/>
        <v>0</v>
      </c>
      <c r="R3453" s="1" t="s">
        <v>921</v>
      </c>
      <c r="S3453" s="16">
        <f t="shared" si="170"/>
        <v>0</v>
      </c>
    </row>
    <row r="3454" spans="1:19" hidden="1" x14ac:dyDescent="0.2">
      <c r="A3454" t="str">
        <f>INDEX(FamilyPlateData!$A:$A,MATCH($I3454,FamilyPlateData!$H:$H,0))</f>
        <v>F07M11</v>
      </c>
      <c r="B3454" t="str">
        <f>INDEX(FamilyPlateData!$C:$C,MATCH($I3454,FamilyPlateData!$H:$H,0))</f>
        <v>07</v>
      </c>
      <c r="C3454" t="str">
        <f>INDEX(FamilyPlateData!$D:$D,MATCH($I3454,FamilyPlateData!$H:$H,0))</f>
        <v>11</v>
      </c>
      <c r="D3454">
        <f>INDEX(FamilyPlateData!$B:$B,MATCH($I3454,FamilyPlateData!$H:$H,0))</f>
        <v>3</v>
      </c>
      <c r="E3454">
        <v>2</v>
      </c>
      <c r="F3454" s="19">
        <v>37</v>
      </c>
      <c r="G3454" t="s">
        <v>3</v>
      </c>
      <c r="H3454" s="5">
        <v>1</v>
      </c>
      <c r="I3454" t="s">
        <v>634</v>
      </c>
      <c r="J3454" s="15" t="str">
        <f t="shared" si="168"/>
        <v>2-37C-1</v>
      </c>
      <c r="K3454">
        <f>INDEX(FamilyPlateData!I:I,MATCH(I3454,FamilyPlateData!H:H,0))</f>
        <v>2</v>
      </c>
      <c r="L3454" t="str">
        <f>INDEX(FamilyPlateData!J:J,MATCH(I3454,FamilyPlateData!H:H,0))</f>
        <v>B4</v>
      </c>
      <c r="M3454">
        <v>1</v>
      </c>
      <c r="N3454">
        <v>1</v>
      </c>
      <c r="O3454">
        <f>IF(_xlfn.IFNA(INDEX(ShrinkageData!H:H,MATCH(J3454,ShrinkageData!H:H,0)), 0) = 0, 0, 1)</f>
        <v>0</v>
      </c>
      <c r="P3454">
        <v>0</v>
      </c>
      <c r="Q3454">
        <f t="shared" si="169"/>
        <v>1</v>
      </c>
      <c r="R3454" s="1">
        <v>43556</v>
      </c>
      <c r="S3454" s="16">
        <f t="shared" si="170"/>
        <v>119</v>
      </c>
    </row>
    <row r="3455" spans="1:19" hidden="1" x14ac:dyDescent="0.2">
      <c r="A3455" t="str">
        <f>INDEX(FamilyPlateData!$A:$A,MATCH($I3455,FamilyPlateData!$H:$H,0))</f>
        <v>F07M11</v>
      </c>
      <c r="B3455" t="str">
        <f>INDEX(FamilyPlateData!$C:$C,MATCH($I3455,FamilyPlateData!$H:$H,0))</f>
        <v>07</v>
      </c>
      <c r="C3455" t="str">
        <f>INDEX(FamilyPlateData!$D:$D,MATCH($I3455,FamilyPlateData!$H:$H,0))</f>
        <v>11</v>
      </c>
      <c r="D3455">
        <f>INDEX(FamilyPlateData!$B:$B,MATCH($I3455,FamilyPlateData!$H:$H,0))</f>
        <v>3</v>
      </c>
      <c r="E3455">
        <v>2</v>
      </c>
      <c r="F3455" s="19">
        <v>37</v>
      </c>
      <c r="G3455" t="s">
        <v>3</v>
      </c>
      <c r="H3455" s="5">
        <v>2</v>
      </c>
      <c r="I3455" t="s">
        <v>634</v>
      </c>
      <c r="J3455" s="15" t="str">
        <f t="shared" ref="J3455:J3518" si="171">CONCATENATE(I3455,"-",H3455)</f>
        <v>2-37C-2</v>
      </c>
      <c r="K3455">
        <f>INDEX(FamilyPlateData!I:I,MATCH(I3455,FamilyPlateData!H:H,0))</f>
        <v>2</v>
      </c>
      <c r="L3455" t="str">
        <f>INDEX(FamilyPlateData!J:J,MATCH(I3455,FamilyPlateData!H:H,0))</f>
        <v>B4</v>
      </c>
      <c r="M3455">
        <v>0</v>
      </c>
      <c r="N3455">
        <v>0</v>
      </c>
      <c r="O3455">
        <f>IF(_xlfn.IFNA(INDEX(ShrinkageData!H:H,MATCH(J3455,ShrinkageData!H:H,0)), 0) = 0, 0, 1)</f>
        <v>0</v>
      </c>
      <c r="P3455">
        <v>0</v>
      </c>
      <c r="Q3455">
        <f t="shared" si="169"/>
        <v>0</v>
      </c>
      <c r="R3455" s="1" t="s">
        <v>921</v>
      </c>
      <c r="S3455" s="16">
        <f t="shared" si="170"/>
        <v>0</v>
      </c>
    </row>
    <row r="3456" spans="1:19" hidden="1" x14ac:dyDescent="0.2">
      <c r="A3456" t="str">
        <f>INDEX(FamilyPlateData!$A:$A,MATCH($I3456,FamilyPlateData!$H:$H,0))</f>
        <v>F07M11</v>
      </c>
      <c r="B3456" t="str">
        <f>INDEX(FamilyPlateData!$C:$C,MATCH($I3456,FamilyPlateData!$H:$H,0))</f>
        <v>07</v>
      </c>
      <c r="C3456" t="str">
        <f>INDEX(FamilyPlateData!$D:$D,MATCH($I3456,FamilyPlateData!$H:$H,0))</f>
        <v>11</v>
      </c>
      <c r="D3456">
        <f>INDEX(FamilyPlateData!$B:$B,MATCH($I3456,FamilyPlateData!$H:$H,0))</f>
        <v>3</v>
      </c>
      <c r="E3456">
        <v>2</v>
      </c>
      <c r="F3456" s="19">
        <v>37</v>
      </c>
      <c r="G3456" t="s">
        <v>3</v>
      </c>
      <c r="H3456" s="5">
        <v>3</v>
      </c>
      <c r="I3456" t="s">
        <v>634</v>
      </c>
      <c r="J3456" s="15" t="str">
        <f t="shared" si="171"/>
        <v>2-37C-3</v>
      </c>
      <c r="K3456">
        <f>INDEX(FamilyPlateData!I:I,MATCH(I3456,FamilyPlateData!H:H,0))</f>
        <v>2</v>
      </c>
      <c r="L3456" t="str">
        <f>INDEX(FamilyPlateData!J:J,MATCH(I3456,FamilyPlateData!H:H,0))</f>
        <v>B4</v>
      </c>
      <c r="M3456">
        <v>1</v>
      </c>
      <c r="N3456">
        <v>1</v>
      </c>
      <c r="O3456">
        <f>IF(_xlfn.IFNA(INDEX(ShrinkageData!H:H,MATCH(J3456,ShrinkageData!H:H,0)), 0) = 0, 0, 1)</f>
        <v>0</v>
      </c>
      <c r="P3456">
        <v>0</v>
      </c>
      <c r="Q3456">
        <f t="shared" si="169"/>
        <v>1</v>
      </c>
      <c r="R3456" s="1">
        <v>43556</v>
      </c>
      <c r="S3456" s="16">
        <f t="shared" si="170"/>
        <v>119</v>
      </c>
    </row>
    <row r="3457" spans="1:19" hidden="1" x14ac:dyDescent="0.2">
      <c r="A3457" t="str">
        <f>INDEX(FamilyPlateData!$A:$A,MATCH($I3457,FamilyPlateData!$H:$H,0))</f>
        <v>F07M11</v>
      </c>
      <c r="B3457" t="str">
        <f>INDEX(FamilyPlateData!$C:$C,MATCH($I3457,FamilyPlateData!$H:$H,0))</f>
        <v>07</v>
      </c>
      <c r="C3457" t="str">
        <f>INDEX(FamilyPlateData!$D:$D,MATCH($I3457,FamilyPlateData!$H:$H,0))</f>
        <v>11</v>
      </c>
      <c r="D3457">
        <f>INDEX(FamilyPlateData!$B:$B,MATCH($I3457,FamilyPlateData!$H:$H,0))</f>
        <v>3</v>
      </c>
      <c r="E3457">
        <v>2</v>
      </c>
      <c r="F3457" s="19">
        <v>37</v>
      </c>
      <c r="G3457" t="s">
        <v>3</v>
      </c>
      <c r="H3457" s="5">
        <v>4</v>
      </c>
      <c r="I3457" t="s">
        <v>634</v>
      </c>
      <c r="J3457" s="15" t="str">
        <f t="shared" si="171"/>
        <v>2-37C-4</v>
      </c>
      <c r="K3457">
        <f>INDEX(FamilyPlateData!I:I,MATCH(I3457,FamilyPlateData!H:H,0))</f>
        <v>2</v>
      </c>
      <c r="L3457" t="str">
        <f>INDEX(FamilyPlateData!J:J,MATCH(I3457,FamilyPlateData!H:H,0))</f>
        <v>B4</v>
      </c>
      <c r="M3457">
        <v>1</v>
      </c>
      <c r="N3457" s="7">
        <v>1</v>
      </c>
      <c r="O3457">
        <f>IF(_xlfn.IFNA(INDEX(ShrinkageData!H:H,MATCH(J3457,ShrinkageData!H:H,0)), 0) = 0, 0, 1)</f>
        <v>1</v>
      </c>
      <c r="P3457">
        <v>0</v>
      </c>
      <c r="Q3457">
        <f t="shared" si="169"/>
        <v>0</v>
      </c>
      <c r="R3457" s="2">
        <v>43548</v>
      </c>
      <c r="S3457" s="16">
        <f t="shared" si="170"/>
        <v>111</v>
      </c>
    </row>
    <row r="3458" spans="1:19" hidden="1" x14ac:dyDescent="0.2">
      <c r="A3458" t="str">
        <f>INDEX(FamilyPlateData!$A:$A,MATCH($I3458,FamilyPlateData!$H:$H,0))</f>
        <v>F07M11</v>
      </c>
      <c r="B3458" t="str">
        <f>INDEX(FamilyPlateData!$C:$C,MATCH($I3458,FamilyPlateData!$H:$H,0))</f>
        <v>07</v>
      </c>
      <c r="C3458" t="str">
        <f>INDEX(FamilyPlateData!$D:$D,MATCH($I3458,FamilyPlateData!$H:$H,0))</f>
        <v>11</v>
      </c>
      <c r="D3458">
        <f>INDEX(FamilyPlateData!$B:$B,MATCH($I3458,FamilyPlateData!$H:$H,0))</f>
        <v>3</v>
      </c>
      <c r="E3458">
        <v>2</v>
      </c>
      <c r="F3458" s="19">
        <v>37</v>
      </c>
      <c r="G3458" t="s">
        <v>3</v>
      </c>
      <c r="H3458" s="5">
        <v>5</v>
      </c>
      <c r="I3458" t="s">
        <v>634</v>
      </c>
      <c r="J3458" s="15" t="str">
        <f t="shared" si="171"/>
        <v>2-37C-5</v>
      </c>
      <c r="K3458">
        <f>INDEX(FamilyPlateData!I:I,MATCH(I3458,FamilyPlateData!H:H,0))</f>
        <v>2</v>
      </c>
      <c r="L3458" t="str">
        <f>INDEX(FamilyPlateData!J:J,MATCH(I3458,FamilyPlateData!H:H,0))</f>
        <v>B4</v>
      </c>
      <c r="M3458">
        <v>1</v>
      </c>
      <c r="N3458" s="7">
        <v>1</v>
      </c>
      <c r="O3458">
        <f>IF(_xlfn.IFNA(INDEX(ShrinkageData!H:H,MATCH(J3458,ShrinkageData!H:H,0)), 0) = 0, 0, 1)</f>
        <v>0</v>
      </c>
      <c r="P3458">
        <v>0</v>
      </c>
      <c r="Q3458">
        <f t="shared" si="169"/>
        <v>1</v>
      </c>
      <c r="R3458" s="2">
        <v>43548</v>
      </c>
      <c r="S3458" s="16">
        <f t="shared" si="170"/>
        <v>111</v>
      </c>
    </row>
    <row r="3459" spans="1:19" hidden="1" x14ac:dyDescent="0.2">
      <c r="A3459" t="str">
        <f>INDEX(FamilyPlateData!$A:$A,MATCH($I3459,FamilyPlateData!$H:$H,0))</f>
        <v>F07M11</v>
      </c>
      <c r="B3459" t="str">
        <f>INDEX(FamilyPlateData!$C:$C,MATCH($I3459,FamilyPlateData!$H:$H,0))</f>
        <v>07</v>
      </c>
      <c r="C3459" t="str">
        <f>INDEX(FamilyPlateData!$D:$D,MATCH($I3459,FamilyPlateData!$H:$H,0))</f>
        <v>11</v>
      </c>
      <c r="D3459">
        <f>INDEX(FamilyPlateData!$B:$B,MATCH($I3459,FamilyPlateData!$H:$H,0))</f>
        <v>3</v>
      </c>
      <c r="E3459">
        <v>2</v>
      </c>
      <c r="F3459" s="19">
        <v>37</v>
      </c>
      <c r="G3459" t="s">
        <v>3</v>
      </c>
      <c r="H3459" s="5">
        <v>6</v>
      </c>
      <c r="I3459" t="s">
        <v>634</v>
      </c>
      <c r="J3459" s="15" t="str">
        <f t="shared" si="171"/>
        <v>2-37C-6</v>
      </c>
      <c r="K3459">
        <f>INDEX(FamilyPlateData!I:I,MATCH(I3459,FamilyPlateData!H:H,0))</f>
        <v>2</v>
      </c>
      <c r="L3459" t="str">
        <f>INDEX(FamilyPlateData!J:J,MATCH(I3459,FamilyPlateData!H:H,0))</f>
        <v>B4</v>
      </c>
      <c r="M3459">
        <v>1</v>
      </c>
      <c r="N3459">
        <v>1</v>
      </c>
      <c r="O3459">
        <f>IF(_xlfn.IFNA(INDEX(ShrinkageData!H:H,MATCH(J3459,ShrinkageData!H:H,0)), 0) = 0, 0, 1)</f>
        <v>0</v>
      </c>
      <c r="P3459">
        <v>0</v>
      </c>
      <c r="Q3459">
        <f t="shared" ref="Q3459:Q3522" si="172">IF(AND(M3459=1,N3459=1,O3459=0,P3459=0),1,0)</f>
        <v>1</v>
      </c>
      <c r="R3459" s="1">
        <v>43554</v>
      </c>
      <c r="S3459" s="16">
        <f t="shared" ref="S3459:S3522" si="173">IF(AND(R3459 &lt;&gt; "", R3459 &lt;&gt; "n/a"), R3459-DATE(2018,12,3), 0)</f>
        <v>117</v>
      </c>
    </row>
    <row r="3460" spans="1:19" hidden="1" x14ac:dyDescent="0.2">
      <c r="A3460" t="str">
        <f>INDEX(FamilyPlateData!$A:$A,MATCH($I3460,FamilyPlateData!$H:$H,0))</f>
        <v>F07M11</v>
      </c>
      <c r="B3460" t="str">
        <f>INDEX(FamilyPlateData!$C:$C,MATCH($I3460,FamilyPlateData!$H:$H,0))</f>
        <v>07</v>
      </c>
      <c r="C3460" t="str">
        <f>INDEX(FamilyPlateData!$D:$D,MATCH($I3460,FamilyPlateData!$H:$H,0))</f>
        <v>11</v>
      </c>
      <c r="D3460">
        <f>INDEX(FamilyPlateData!$B:$B,MATCH($I3460,FamilyPlateData!$H:$H,0))</f>
        <v>3</v>
      </c>
      <c r="E3460">
        <v>2</v>
      </c>
      <c r="F3460" s="19">
        <v>37</v>
      </c>
      <c r="G3460" t="s">
        <v>4</v>
      </c>
      <c r="H3460" s="5">
        <v>1</v>
      </c>
      <c r="I3460" t="s">
        <v>635</v>
      </c>
      <c r="J3460" s="15" t="str">
        <f t="shared" si="171"/>
        <v>2-37D-1</v>
      </c>
      <c r="K3460">
        <f>INDEX(FamilyPlateData!I:I,MATCH(I3460,FamilyPlateData!H:H,0))</f>
        <v>2</v>
      </c>
      <c r="L3460" t="str">
        <f>INDEX(FamilyPlateData!J:J,MATCH(I3460,FamilyPlateData!H:H,0))</f>
        <v>B4</v>
      </c>
      <c r="M3460">
        <v>1</v>
      </c>
      <c r="N3460">
        <v>1</v>
      </c>
      <c r="O3460">
        <f>IF(_xlfn.IFNA(INDEX(ShrinkageData!H:H,MATCH(J3460,ShrinkageData!H:H,0)), 0) = 0, 0, 1)</f>
        <v>0</v>
      </c>
      <c r="P3460">
        <v>0</v>
      </c>
      <c r="Q3460">
        <f t="shared" si="172"/>
        <v>1</v>
      </c>
      <c r="R3460" s="1">
        <v>43554</v>
      </c>
      <c r="S3460" s="16">
        <f t="shared" si="173"/>
        <v>117</v>
      </c>
    </row>
    <row r="3461" spans="1:19" hidden="1" x14ac:dyDescent="0.2">
      <c r="A3461" t="str">
        <f>INDEX(FamilyPlateData!$A:$A,MATCH($I3461,FamilyPlateData!$H:$H,0))</f>
        <v>F07M11</v>
      </c>
      <c r="B3461" t="str">
        <f>INDEX(FamilyPlateData!$C:$C,MATCH($I3461,FamilyPlateData!$H:$H,0))</f>
        <v>07</v>
      </c>
      <c r="C3461" t="str">
        <f>INDEX(FamilyPlateData!$D:$D,MATCH($I3461,FamilyPlateData!$H:$H,0))</f>
        <v>11</v>
      </c>
      <c r="D3461">
        <f>INDEX(FamilyPlateData!$B:$B,MATCH($I3461,FamilyPlateData!$H:$H,0))</f>
        <v>3</v>
      </c>
      <c r="E3461">
        <v>2</v>
      </c>
      <c r="F3461" s="19">
        <v>37</v>
      </c>
      <c r="G3461" t="s">
        <v>4</v>
      </c>
      <c r="H3461" s="5">
        <v>2</v>
      </c>
      <c r="I3461" t="s">
        <v>635</v>
      </c>
      <c r="J3461" s="15" t="str">
        <f t="shared" si="171"/>
        <v>2-37D-2</v>
      </c>
      <c r="K3461">
        <f>INDEX(FamilyPlateData!I:I,MATCH(I3461,FamilyPlateData!H:H,0))</f>
        <v>2</v>
      </c>
      <c r="L3461" t="str">
        <f>INDEX(FamilyPlateData!J:J,MATCH(I3461,FamilyPlateData!H:H,0))</f>
        <v>B4</v>
      </c>
      <c r="M3461">
        <v>1</v>
      </c>
      <c r="N3461">
        <v>1</v>
      </c>
      <c r="O3461">
        <f>IF(_xlfn.IFNA(INDEX(ShrinkageData!H:H,MATCH(J3461,ShrinkageData!H:H,0)), 0) = 0, 0, 1)</f>
        <v>0</v>
      </c>
      <c r="P3461">
        <v>0</v>
      </c>
      <c r="Q3461">
        <f t="shared" si="172"/>
        <v>1</v>
      </c>
      <c r="R3461" s="1">
        <v>43572</v>
      </c>
      <c r="S3461" s="16">
        <f t="shared" si="173"/>
        <v>135</v>
      </c>
    </row>
    <row r="3462" spans="1:19" hidden="1" x14ac:dyDescent="0.2">
      <c r="A3462" t="str">
        <f>INDEX(FamilyPlateData!$A:$A,MATCH($I3462,FamilyPlateData!$H:$H,0))</f>
        <v>F07M11</v>
      </c>
      <c r="B3462" t="str">
        <f>INDEX(FamilyPlateData!$C:$C,MATCH($I3462,FamilyPlateData!$H:$H,0))</f>
        <v>07</v>
      </c>
      <c r="C3462" t="str">
        <f>INDEX(FamilyPlateData!$D:$D,MATCH($I3462,FamilyPlateData!$H:$H,0))</f>
        <v>11</v>
      </c>
      <c r="D3462">
        <f>INDEX(FamilyPlateData!$B:$B,MATCH($I3462,FamilyPlateData!$H:$H,0))</f>
        <v>3</v>
      </c>
      <c r="E3462">
        <v>2</v>
      </c>
      <c r="F3462" s="19">
        <v>37</v>
      </c>
      <c r="G3462" t="s">
        <v>4</v>
      </c>
      <c r="H3462" s="5">
        <v>3</v>
      </c>
      <c r="I3462" t="s">
        <v>635</v>
      </c>
      <c r="J3462" s="15" t="str">
        <f t="shared" si="171"/>
        <v>2-37D-3</v>
      </c>
      <c r="K3462">
        <f>INDEX(FamilyPlateData!I:I,MATCH(I3462,FamilyPlateData!H:H,0))</f>
        <v>2</v>
      </c>
      <c r="L3462" t="str">
        <f>INDEX(FamilyPlateData!J:J,MATCH(I3462,FamilyPlateData!H:H,0))</f>
        <v>B4</v>
      </c>
      <c r="M3462">
        <v>1</v>
      </c>
      <c r="N3462">
        <v>1</v>
      </c>
      <c r="O3462">
        <f>IF(_xlfn.IFNA(INDEX(ShrinkageData!H:H,MATCH(J3462,ShrinkageData!H:H,0)), 0) = 0, 0, 1)</f>
        <v>0</v>
      </c>
      <c r="P3462">
        <v>0</v>
      </c>
      <c r="Q3462">
        <f t="shared" si="172"/>
        <v>1</v>
      </c>
      <c r="R3462" s="1">
        <v>43560</v>
      </c>
      <c r="S3462" s="16">
        <f t="shared" si="173"/>
        <v>123</v>
      </c>
    </row>
    <row r="3463" spans="1:19" hidden="1" x14ac:dyDescent="0.2">
      <c r="A3463" t="str">
        <f>INDEX(FamilyPlateData!$A:$A,MATCH($I3463,FamilyPlateData!$H:$H,0))</f>
        <v>F07M11</v>
      </c>
      <c r="B3463" t="str">
        <f>INDEX(FamilyPlateData!$C:$C,MATCH($I3463,FamilyPlateData!$H:$H,0))</f>
        <v>07</v>
      </c>
      <c r="C3463" t="str">
        <f>INDEX(FamilyPlateData!$D:$D,MATCH($I3463,FamilyPlateData!$H:$H,0))</f>
        <v>11</v>
      </c>
      <c r="D3463">
        <f>INDEX(FamilyPlateData!$B:$B,MATCH($I3463,FamilyPlateData!$H:$H,0))</f>
        <v>3</v>
      </c>
      <c r="E3463">
        <v>2</v>
      </c>
      <c r="F3463" s="19">
        <v>37</v>
      </c>
      <c r="G3463" t="s">
        <v>4</v>
      </c>
      <c r="H3463" s="5">
        <v>4</v>
      </c>
      <c r="I3463" t="s">
        <v>635</v>
      </c>
      <c r="J3463" s="15" t="str">
        <f t="shared" si="171"/>
        <v>2-37D-4</v>
      </c>
      <c r="K3463">
        <f>INDEX(FamilyPlateData!I:I,MATCH(I3463,FamilyPlateData!H:H,0))</f>
        <v>2</v>
      </c>
      <c r="L3463" t="str">
        <f>INDEX(FamilyPlateData!J:J,MATCH(I3463,FamilyPlateData!H:H,0))</f>
        <v>B4</v>
      </c>
      <c r="M3463">
        <v>1</v>
      </c>
      <c r="N3463" s="7">
        <v>1</v>
      </c>
      <c r="O3463">
        <f>IF(_xlfn.IFNA(INDEX(ShrinkageData!H:H,MATCH(J3463,ShrinkageData!H:H,0)), 0) = 0, 0, 1)</f>
        <v>0</v>
      </c>
      <c r="P3463">
        <v>0</v>
      </c>
      <c r="Q3463">
        <f t="shared" si="172"/>
        <v>1</v>
      </c>
      <c r="R3463" s="2">
        <v>43548</v>
      </c>
      <c r="S3463" s="16">
        <f t="shared" si="173"/>
        <v>111</v>
      </c>
    </row>
    <row r="3464" spans="1:19" hidden="1" x14ac:dyDescent="0.2">
      <c r="A3464" t="str">
        <f>INDEX(FamilyPlateData!$A:$A,MATCH($I3464,FamilyPlateData!$H:$H,0))</f>
        <v>F07M11</v>
      </c>
      <c r="B3464" t="str">
        <f>INDEX(FamilyPlateData!$C:$C,MATCH($I3464,FamilyPlateData!$H:$H,0))</f>
        <v>07</v>
      </c>
      <c r="C3464" t="str">
        <f>INDEX(FamilyPlateData!$D:$D,MATCH($I3464,FamilyPlateData!$H:$H,0))</f>
        <v>11</v>
      </c>
      <c r="D3464">
        <f>INDEX(FamilyPlateData!$B:$B,MATCH($I3464,FamilyPlateData!$H:$H,0))</f>
        <v>3</v>
      </c>
      <c r="E3464">
        <v>2</v>
      </c>
      <c r="F3464" s="19">
        <v>37</v>
      </c>
      <c r="G3464" t="s">
        <v>4</v>
      </c>
      <c r="H3464" s="5">
        <v>5</v>
      </c>
      <c r="I3464" t="s">
        <v>635</v>
      </c>
      <c r="J3464" s="15" t="str">
        <f t="shared" si="171"/>
        <v>2-37D-5</v>
      </c>
      <c r="K3464">
        <f>INDEX(FamilyPlateData!I:I,MATCH(I3464,FamilyPlateData!H:H,0))</f>
        <v>2</v>
      </c>
      <c r="L3464" t="str">
        <f>INDEX(FamilyPlateData!J:J,MATCH(I3464,FamilyPlateData!H:H,0))</f>
        <v>B4</v>
      </c>
      <c r="M3464">
        <v>1</v>
      </c>
      <c r="N3464">
        <v>1</v>
      </c>
      <c r="O3464">
        <f>IF(_xlfn.IFNA(INDEX(ShrinkageData!H:H,MATCH(J3464,ShrinkageData!H:H,0)), 0) = 0, 0, 1)</f>
        <v>0</v>
      </c>
      <c r="P3464">
        <v>0</v>
      </c>
      <c r="Q3464">
        <f t="shared" si="172"/>
        <v>1</v>
      </c>
      <c r="R3464" s="1">
        <v>43556</v>
      </c>
      <c r="S3464" s="16">
        <f t="shared" si="173"/>
        <v>119</v>
      </c>
    </row>
    <row r="3465" spans="1:19" hidden="1" x14ac:dyDescent="0.2">
      <c r="A3465" t="str">
        <f>INDEX(FamilyPlateData!$A:$A,MATCH($I3465,FamilyPlateData!$H:$H,0))</f>
        <v>F07M11</v>
      </c>
      <c r="B3465" t="str">
        <f>INDEX(FamilyPlateData!$C:$C,MATCH($I3465,FamilyPlateData!$H:$H,0))</f>
        <v>07</v>
      </c>
      <c r="C3465" t="str">
        <f>INDEX(FamilyPlateData!$D:$D,MATCH($I3465,FamilyPlateData!$H:$H,0))</f>
        <v>11</v>
      </c>
      <c r="D3465">
        <f>INDEX(FamilyPlateData!$B:$B,MATCH($I3465,FamilyPlateData!$H:$H,0))</f>
        <v>3</v>
      </c>
      <c r="E3465">
        <v>2</v>
      </c>
      <c r="F3465" s="19">
        <v>37</v>
      </c>
      <c r="G3465" t="s">
        <v>4</v>
      </c>
      <c r="H3465" s="5">
        <v>6</v>
      </c>
      <c r="I3465" t="s">
        <v>635</v>
      </c>
      <c r="J3465" s="15" t="str">
        <f t="shared" si="171"/>
        <v>2-37D-6</v>
      </c>
      <c r="K3465">
        <f>INDEX(FamilyPlateData!I:I,MATCH(I3465,FamilyPlateData!H:H,0))</f>
        <v>2</v>
      </c>
      <c r="L3465" t="str">
        <f>INDEX(FamilyPlateData!J:J,MATCH(I3465,FamilyPlateData!H:H,0))</f>
        <v>B4</v>
      </c>
      <c r="M3465">
        <v>1</v>
      </c>
      <c r="N3465">
        <v>1</v>
      </c>
      <c r="O3465">
        <f>IF(_xlfn.IFNA(INDEX(ShrinkageData!H:H,MATCH(J3465,ShrinkageData!H:H,0)), 0) = 0, 0, 1)</f>
        <v>0</v>
      </c>
      <c r="P3465">
        <v>0</v>
      </c>
      <c r="Q3465">
        <f t="shared" si="172"/>
        <v>1</v>
      </c>
      <c r="R3465" s="1">
        <v>43554</v>
      </c>
      <c r="S3465" s="16">
        <f t="shared" si="173"/>
        <v>117</v>
      </c>
    </row>
    <row r="3466" spans="1:19" hidden="1" x14ac:dyDescent="0.2">
      <c r="A3466" t="str">
        <f>INDEX(FamilyPlateData!$A:$A,MATCH($I3466,FamilyPlateData!$H:$H,0))</f>
        <v>F02M01</v>
      </c>
      <c r="B3466" t="str">
        <f>INDEX(FamilyPlateData!$C:$C,MATCH($I3466,FamilyPlateData!$H:$H,0))</f>
        <v>02</v>
      </c>
      <c r="C3466" t="str">
        <f>INDEX(FamilyPlateData!$D:$D,MATCH($I3466,FamilyPlateData!$H:$H,0))</f>
        <v>01</v>
      </c>
      <c r="D3466">
        <f>INDEX(FamilyPlateData!$B:$B,MATCH($I3466,FamilyPlateData!$H:$H,0))</f>
        <v>1</v>
      </c>
      <c r="E3466">
        <v>2</v>
      </c>
      <c r="F3466" s="19">
        <v>38</v>
      </c>
      <c r="G3466" t="s">
        <v>1</v>
      </c>
      <c r="H3466" s="5">
        <v>1</v>
      </c>
      <c r="I3466" t="s">
        <v>636</v>
      </c>
      <c r="J3466" s="15" t="str">
        <f t="shared" si="171"/>
        <v>2-38A-1</v>
      </c>
      <c r="K3466">
        <f>INDEX(FamilyPlateData!I:I,MATCH(I3466,FamilyPlateData!H:H,0))</f>
        <v>2</v>
      </c>
      <c r="L3466" t="str">
        <f>INDEX(FamilyPlateData!J:J,MATCH(I3466,FamilyPlateData!H:H,0))</f>
        <v>B3</v>
      </c>
      <c r="M3466">
        <v>1</v>
      </c>
      <c r="N3466">
        <v>1</v>
      </c>
      <c r="O3466">
        <f>IF(_xlfn.IFNA(INDEX(ShrinkageData!H:H,MATCH(J3466,ShrinkageData!H:H,0)), 0) = 0, 0, 1)</f>
        <v>1</v>
      </c>
      <c r="P3466">
        <v>0</v>
      </c>
      <c r="Q3466">
        <f t="shared" si="172"/>
        <v>0</v>
      </c>
      <c r="R3466" s="1">
        <v>43538</v>
      </c>
      <c r="S3466" s="16">
        <f t="shared" si="173"/>
        <v>101</v>
      </c>
    </row>
    <row r="3467" spans="1:19" hidden="1" x14ac:dyDescent="0.2">
      <c r="A3467" t="str">
        <f>INDEX(FamilyPlateData!$A:$A,MATCH($I3467,FamilyPlateData!$H:$H,0))</f>
        <v>F02M01</v>
      </c>
      <c r="B3467" t="str">
        <f>INDEX(FamilyPlateData!$C:$C,MATCH($I3467,FamilyPlateData!$H:$H,0))</f>
        <v>02</v>
      </c>
      <c r="C3467" t="str">
        <f>INDEX(FamilyPlateData!$D:$D,MATCH($I3467,FamilyPlateData!$H:$H,0))</f>
        <v>01</v>
      </c>
      <c r="D3467">
        <f>INDEX(FamilyPlateData!$B:$B,MATCH($I3467,FamilyPlateData!$H:$H,0))</f>
        <v>1</v>
      </c>
      <c r="E3467">
        <v>2</v>
      </c>
      <c r="F3467" s="19">
        <v>38</v>
      </c>
      <c r="G3467" t="s">
        <v>1</v>
      </c>
      <c r="H3467" s="5">
        <v>2</v>
      </c>
      <c r="I3467" t="s">
        <v>636</v>
      </c>
      <c r="J3467" s="15" t="str">
        <f t="shared" si="171"/>
        <v>2-38A-2</v>
      </c>
      <c r="K3467">
        <f>INDEX(FamilyPlateData!I:I,MATCH(I3467,FamilyPlateData!H:H,0))</f>
        <v>2</v>
      </c>
      <c r="L3467" t="str">
        <f>INDEX(FamilyPlateData!J:J,MATCH(I3467,FamilyPlateData!H:H,0))</f>
        <v>B3</v>
      </c>
      <c r="M3467">
        <v>0</v>
      </c>
      <c r="N3467">
        <v>0</v>
      </c>
      <c r="O3467">
        <f>IF(_xlfn.IFNA(INDEX(ShrinkageData!H:H,MATCH(J3467,ShrinkageData!H:H,0)), 0) = 0, 0, 1)</f>
        <v>0</v>
      </c>
      <c r="P3467">
        <v>0</v>
      </c>
      <c r="Q3467">
        <f t="shared" si="172"/>
        <v>0</v>
      </c>
      <c r="R3467" s="1" t="s">
        <v>921</v>
      </c>
      <c r="S3467" s="16">
        <f t="shared" si="173"/>
        <v>0</v>
      </c>
    </row>
    <row r="3468" spans="1:19" hidden="1" x14ac:dyDescent="0.2">
      <c r="A3468" t="str">
        <f>INDEX(FamilyPlateData!$A:$A,MATCH($I3468,FamilyPlateData!$H:$H,0))</f>
        <v>F02M01</v>
      </c>
      <c r="B3468" t="str">
        <f>INDEX(FamilyPlateData!$C:$C,MATCH($I3468,FamilyPlateData!$H:$H,0))</f>
        <v>02</v>
      </c>
      <c r="C3468" t="str">
        <f>INDEX(FamilyPlateData!$D:$D,MATCH($I3468,FamilyPlateData!$H:$H,0))</f>
        <v>01</v>
      </c>
      <c r="D3468">
        <f>INDEX(FamilyPlateData!$B:$B,MATCH($I3468,FamilyPlateData!$H:$H,0))</f>
        <v>1</v>
      </c>
      <c r="E3468">
        <v>2</v>
      </c>
      <c r="F3468" s="19">
        <v>38</v>
      </c>
      <c r="G3468" t="s">
        <v>1</v>
      </c>
      <c r="H3468" s="5">
        <v>3</v>
      </c>
      <c r="I3468" t="s">
        <v>636</v>
      </c>
      <c r="J3468" s="15" t="str">
        <f t="shared" si="171"/>
        <v>2-38A-3</v>
      </c>
      <c r="K3468">
        <f>INDEX(FamilyPlateData!I:I,MATCH(I3468,FamilyPlateData!H:H,0))</f>
        <v>2</v>
      </c>
      <c r="L3468" t="str">
        <f>INDEX(FamilyPlateData!J:J,MATCH(I3468,FamilyPlateData!H:H,0))</f>
        <v>B3</v>
      </c>
      <c r="M3468">
        <v>1</v>
      </c>
      <c r="N3468" s="7">
        <v>1</v>
      </c>
      <c r="O3468">
        <f>IF(_xlfn.IFNA(INDEX(ShrinkageData!H:H,MATCH(J3468,ShrinkageData!H:H,0)), 0) = 0, 0, 1)</f>
        <v>0</v>
      </c>
      <c r="P3468">
        <v>0</v>
      </c>
      <c r="Q3468">
        <f t="shared" si="172"/>
        <v>1</v>
      </c>
      <c r="R3468" s="2">
        <v>43546</v>
      </c>
      <c r="S3468" s="16">
        <f t="shared" si="173"/>
        <v>109</v>
      </c>
    </row>
    <row r="3469" spans="1:19" hidden="1" x14ac:dyDescent="0.2">
      <c r="A3469" t="str">
        <f>INDEX(FamilyPlateData!$A:$A,MATCH($I3469,FamilyPlateData!$H:$H,0))</f>
        <v>F02M01</v>
      </c>
      <c r="B3469" t="str">
        <f>INDEX(FamilyPlateData!$C:$C,MATCH($I3469,FamilyPlateData!$H:$H,0))</f>
        <v>02</v>
      </c>
      <c r="C3469" t="str">
        <f>INDEX(FamilyPlateData!$D:$D,MATCH($I3469,FamilyPlateData!$H:$H,0))</f>
        <v>01</v>
      </c>
      <c r="D3469">
        <f>INDEX(FamilyPlateData!$B:$B,MATCH($I3469,FamilyPlateData!$H:$H,0))</f>
        <v>1</v>
      </c>
      <c r="E3469">
        <v>2</v>
      </c>
      <c r="F3469" s="19">
        <v>38</v>
      </c>
      <c r="G3469" t="s">
        <v>1</v>
      </c>
      <c r="H3469" s="5">
        <v>4</v>
      </c>
      <c r="I3469" t="s">
        <v>636</v>
      </c>
      <c r="J3469" s="15" t="str">
        <f t="shared" si="171"/>
        <v>2-38A-4</v>
      </c>
      <c r="K3469">
        <f>INDEX(FamilyPlateData!I:I,MATCH(I3469,FamilyPlateData!H:H,0))</f>
        <v>2</v>
      </c>
      <c r="L3469" t="str">
        <f>INDEX(FamilyPlateData!J:J,MATCH(I3469,FamilyPlateData!H:H,0))</f>
        <v>B3</v>
      </c>
      <c r="M3469">
        <v>0</v>
      </c>
      <c r="N3469">
        <v>0</v>
      </c>
      <c r="O3469">
        <f>IF(_xlfn.IFNA(INDEX(ShrinkageData!H:H,MATCH(J3469,ShrinkageData!H:H,0)), 0) = 0, 0, 1)</f>
        <v>0</v>
      </c>
      <c r="P3469">
        <v>0</v>
      </c>
      <c r="Q3469">
        <f t="shared" si="172"/>
        <v>0</v>
      </c>
      <c r="R3469" s="1" t="s">
        <v>921</v>
      </c>
      <c r="S3469" s="16">
        <f t="shared" si="173"/>
        <v>0</v>
      </c>
    </row>
    <row r="3470" spans="1:19" hidden="1" x14ac:dyDescent="0.2">
      <c r="A3470" t="str">
        <f>INDEX(FamilyPlateData!$A:$A,MATCH($I3470,FamilyPlateData!$H:$H,0))</f>
        <v>F02M01</v>
      </c>
      <c r="B3470" t="str">
        <f>INDEX(FamilyPlateData!$C:$C,MATCH($I3470,FamilyPlateData!$H:$H,0))</f>
        <v>02</v>
      </c>
      <c r="C3470" t="str">
        <f>INDEX(FamilyPlateData!$D:$D,MATCH($I3470,FamilyPlateData!$H:$H,0))</f>
        <v>01</v>
      </c>
      <c r="D3470">
        <f>INDEX(FamilyPlateData!$B:$B,MATCH($I3470,FamilyPlateData!$H:$H,0))</f>
        <v>1</v>
      </c>
      <c r="E3470">
        <v>2</v>
      </c>
      <c r="F3470" s="19">
        <v>38</v>
      </c>
      <c r="G3470" t="s">
        <v>1</v>
      </c>
      <c r="H3470" s="5">
        <v>5</v>
      </c>
      <c r="I3470" t="s">
        <v>636</v>
      </c>
      <c r="J3470" s="15" t="str">
        <f t="shared" si="171"/>
        <v>2-38A-5</v>
      </c>
      <c r="K3470">
        <f>INDEX(FamilyPlateData!I:I,MATCH(I3470,FamilyPlateData!H:H,0))</f>
        <v>2</v>
      </c>
      <c r="L3470" t="str">
        <f>INDEX(FamilyPlateData!J:J,MATCH(I3470,FamilyPlateData!H:H,0))</f>
        <v>B3</v>
      </c>
      <c r="M3470">
        <v>1</v>
      </c>
      <c r="N3470" s="7">
        <v>1</v>
      </c>
      <c r="O3470">
        <f>IF(_xlfn.IFNA(INDEX(ShrinkageData!H:H,MATCH(J3470,ShrinkageData!H:H,0)), 0) = 0, 0, 1)</f>
        <v>0</v>
      </c>
      <c r="P3470">
        <v>0</v>
      </c>
      <c r="Q3470">
        <f t="shared" si="172"/>
        <v>1</v>
      </c>
      <c r="R3470" s="2">
        <v>43548</v>
      </c>
      <c r="S3470" s="16">
        <f t="shared" si="173"/>
        <v>111</v>
      </c>
    </row>
    <row r="3471" spans="1:19" hidden="1" x14ac:dyDescent="0.2">
      <c r="A3471" t="str">
        <f>INDEX(FamilyPlateData!$A:$A,MATCH($I3471,FamilyPlateData!$H:$H,0))</f>
        <v>F02M01</v>
      </c>
      <c r="B3471" t="str">
        <f>INDEX(FamilyPlateData!$C:$C,MATCH($I3471,FamilyPlateData!$H:$H,0))</f>
        <v>02</v>
      </c>
      <c r="C3471" t="str">
        <f>INDEX(FamilyPlateData!$D:$D,MATCH($I3471,FamilyPlateData!$H:$H,0))</f>
        <v>01</v>
      </c>
      <c r="D3471">
        <f>INDEX(FamilyPlateData!$B:$B,MATCH($I3471,FamilyPlateData!$H:$H,0))</f>
        <v>1</v>
      </c>
      <c r="E3471">
        <v>2</v>
      </c>
      <c r="F3471" s="19">
        <v>38</v>
      </c>
      <c r="G3471" t="s">
        <v>1</v>
      </c>
      <c r="H3471" s="5">
        <v>6</v>
      </c>
      <c r="I3471" t="s">
        <v>636</v>
      </c>
      <c r="J3471" s="15" t="str">
        <f t="shared" si="171"/>
        <v>2-38A-6</v>
      </c>
      <c r="K3471">
        <f>INDEX(FamilyPlateData!I:I,MATCH(I3471,FamilyPlateData!H:H,0))</f>
        <v>2</v>
      </c>
      <c r="L3471" t="str">
        <f>INDEX(FamilyPlateData!J:J,MATCH(I3471,FamilyPlateData!H:H,0))</f>
        <v>B3</v>
      </c>
      <c r="M3471">
        <v>1</v>
      </c>
      <c r="N3471">
        <v>1</v>
      </c>
      <c r="O3471">
        <f>IF(_xlfn.IFNA(INDEX(ShrinkageData!H:H,MATCH(J3471,ShrinkageData!H:H,0)), 0) = 0, 0, 1)</f>
        <v>0</v>
      </c>
      <c r="P3471">
        <v>0</v>
      </c>
      <c r="Q3471">
        <f t="shared" si="172"/>
        <v>1</v>
      </c>
      <c r="R3471" s="1">
        <v>43550</v>
      </c>
      <c r="S3471" s="16">
        <f t="shared" si="173"/>
        <v>113</v>
      </c>
    </row>
    <row r="3472" spans="1:19" hidden="1" x14ac:dyDescent="0.2">
      <c r="A3472" t="str">
        <f>INDEX(FamilyPlateData!$A:$A,MATCH($I3472,FamilyPlateData!$H:$H,0))</f>
        <v>F02M01</v>
      </c>
      <c r="B3472" t="str">
        <f>INDEX(FamilyPlateData!$C:$C,MATCH($I3472,FamilyPlateData!$H:$H,0))</f>
        <v>02</v>
      </c>
      <c r="C3472" t="str">
        <f>INDEX(FamilyPlateData!$D:$D,MATCH($I3472,FamilyPlateData!$H:$H,0))</f>
        <v>01</v>
      </c>
      <c r="D3472">
        <f>INDEX(FamilyPlateData!$B:$B,MATCH($I3472,FamilyPlateData!$H:$H,0))</f>
        <v>1</v>
      </c>
      <c r="E3472">
        <v>2</v>
      </c>
      <c r="F3472" s="19">
        <v>38</v>
      </c>
      <c r="G3472" t="s">
        <v>2</v>
      </c>
      <c r="H3472" s="5">
        <v>1</v>
      </c>
      <c r="I3472" t="s">
        <v>637</v>
      </c>
      <c r="J3472" s="15" t="str">
        <f t="shared" si="171"/>
        <v>2-38B-1</v>
      </c>
      <c r="K3472">
        <f>INDEX(FamilyPlateData!I:I,MATCH(I3472,FamilyPlateData!H:H,0))</f>
        <v>2</v>
      </c>
      <c r="L3472" t="str">
        <f>INDEX(FamilyPlateData!J:J,MATCH(I3472,FamilyPlateData!H:H,0))</f>
        <v>B3</v>
      </c>
      <c r="M3472">
        <v>1</v>
      </c>
      <c r="N3472">
        <v>1</v>
      </c>
      <c r="O3472">
        <f>IF(_xlfn.IFNA(INDEX(ShrinkageData!H:H,MATCH(J3472,ShrinkageData!H:H,0)), 0) = 0, 0, 1)</f>
        <v>0</v>
      </c>
      <c r="P3472">
        <v>0</v>
      </c>
      <c r="Q3472">
        <f t="shared" si="172"/>
        <v>1</v>
      </c>
      <c r="R3472" s="1">
        <v>43550</v>
      </c>
      <c r="S3472" s="16">
        <f t="shared" si="173"/>
        <v>113</v>
      </c>
    </row>
    <row r="3473" spans="1:20" hidden="1" x14ac:dyDescent="0.2">
      <c r="A3473" t="str">
        <f>INDEX(FamilyPlateData!$A:$A,MATCH($I3473,FamilyPlateData!$H:$H,0))</f>
        <v>F02M01</v>
      </c>
      <c r="B3473" t="str">
        <f>INDEX(FamilyPlateData!$C:$C,MATCH($I3473,FamilyPlateData!$H:$H,0))</f>
        <v>02</v>
      </c>
      <c r="C3473" t="str">
        <f>INDEX(FamilyPlateData!$D:$D,MATCH($I3473,FamilyPlateData!$H:$H,0))</f>
        <v>01</v>
      </c>
      <c r="D3473">
        <f>INDEX(FamilyPlateData!$B:$B,MATCH($I3473,FamilyPlateData!$H:$H,0))</f>
        <v>1</v>
      </c>
      <c r="E3473">
        <v>2</v>
      </c>
      <c r="F3473" s="19">
        <v>38</v>
      </c>
      <c r="G3473" t="s">
        <v>2</v>
      </c>
      <c r="H3473" s="5">
        <v>2</v>
      </c>
      <c r="I3473" t="s">
        <v>637</v>
      </c>
      <c r="J3473" s="15" t="str">
        <f t="shared" si="171"/>
        <v>2-38B-2</v>
      </c>
      <c r="K3473">
        <f>INDEX(FamilyPlateData!I:I,MATCH(I3473,FamilyPlateData!H:H,0))</f>
        <v>2</v>
      </c>
      <c r="L3473" t="str">
        <f>INDEX(FamilyPlateData!J:J,MATCH(I3473,FamilyPlateData!H:H,0))</f>
        <v>B3</v>
      </c>
      <c r="M3473">
        <v>1</v>
      </c>
      <c r="N3473" s="7">
        <v>1</v>
      </c>
      <c r="O3473">
        <f>IF(_xlfn.IFNA(INDEX(ShrinkageData!H:H,MATCH(J3473,ShrinkageData!H:H,0)), 0) = 0, 0, 1)</f>
        <v>0</v>
      </c>
      <c r="P3473">
        <v>0</v>
      </c>
      <c r="Q3473">
        <f t="shared" si="172"/>
        <v>1</v>
      </c>
      <c r="R3473" s="2">
        <v>43548</v>
      </c>
      <c r="S3473" s="16">
        <f t="shared" si="173"/>
        <v>111</v>
      </c>
    </row>
    <row r="3474" spans="1:20" hidden="1" x14ac:dyDescent="0.2">
      <c r="A3474" t="str">
        <f>INDEX(FamilyPlateData!$A:$A,MATCH($I3474,FamilyPlateData!$H:$H,0))</f>
        <v>F02M01</v>
      </c>
      <c r="B3474" t="str">
        <f>INDEX(FamilyPlateData!$C:$C,MATCH($I3474,FamilyPlateData!$H:$H,0))</f>
        <v>02</v>
      </c>
      <c r="C3474" t="str">
        <f>INDEX(FamilyPlateData!$D:$D,MATCH($I3474,FamilyPlateData!$H:$H,0))</f>
        <v>01</v>
      </c>
      <c r="D3474">
        <f>INDEX(FamilyPlateData!$B:$B,MATCH($I3474,FamilyPlateData!$H:$H,0))</f>
        <v>1</v>
      </c>
      <c r="E3474">
        <v>2</v>
      </c>
      <c r="F3474" s="19">
        <v>38</v>
      </c>
      <c r="G3474" t="s">
        <v>2</v>
      </c>
      <c r="H3474" s="5">
        <v>3</v>
      </c>
      <c r="I3474" t="s">
        <v>637</v>
      </c>
      <c r="J3474" s="15" t="str">
        <f t="shared" si="171"/>
        <v>2-38B-3</v>
      </c>
      <c r="K3474">
        <f>INDEX(FamilyPlateData!I:I,MATCH(I3474,FamilyPlateData!H:H,0))</f>
        <v>2</v>
      </c>
      <c r="L3474" t="str">
        <f>INDEX(FamilyPlateData!J:J,MATCH(I3474,FamilyPlateData!H:H,0))</f>
        <v>B3</v>
      </c>
      <c r="M3474">
        <v>1</v>
      </c>
      <c r="N3474">
        <v>1</v>
      </c>
      <c r="O3474">
        <f>IF(_xlfn.IFNA(INDEX(ShrinkageData!H:H,MATCH(J3474,ShrinkageData!H:H,0)), 0) = 0, 0, 1)</f>
        <v>1</v>
      </c>
      <c r="P3474">
        <v>0</v>
      </c>
      <c r="Q3474">
        <f t="shared" si="172"/>
        <v>0</v>
      </c>
      <c r="R3474" s="1">
        <v>43538</v>
      </c>
      <c r="S3474" s="16">
        <f t="shared" si="173"/>
        <v>101</v>
      </c>
    </row>
    <row r="3475" spans="1:20" hidden="1" x14ac:dyDescent="0.2">
      <c r="A3475" t="str">
        <f>INDEX(FamilyPlateData!$A:$A,MATCH($I3475,FamilyPlateData!$H:$H,0))</f>
        <v>F02M01</v>
      </c>
      <c r="B3475" t="str">
        <f>INDEX(FamilyPlateData!$C:$C,MATCH($I3475,FamilyPlateData!$H:$H,0))</f>
        <v>02</v>
      </c>
      <c r="C3475" t="str">
        <f>INDEX(FamilyPlateData!$D:$D,MATCH($I3475,FamilyPlateData!$H:$H,0))</f>
        <v>01</v>
      </c>
      <c r="D3475">
        <f>INDEX(FamilyPlateData!$B:$B,MATCH($I3475,FamilyPlateData!$H:$H,0))</f>
        <v>1</v>
      </c>
      <c r="E3475">
        <v>2</v>
      </c>
      <c r="F3475" s="19">
        <v>38</v>
      </c>
      <c r="G3475" t="s">
        <v>2</v>
      </c>
      <c r="H3475" s="5">
        <v>4</v>
      </c>
      <c r="I3475" t="s">
        <v>637</v>
      </c>
      <c r="J3475" s="15" t="str">
        <f t="shared" si="171"/>
        <v>2-38B-4</v>
      </c>
      <c r="K3475">
        <f>INDEX(FamilyPlateData!I:I,MATCH(I3475,FamilyPlateData!H:H,0))</f>
        <v>2</v>
      </c>
      <c r="L3475" t="str">
        <f>INDEX(FamilyPlateData!J:J,MATCH(I3475,FamilyPlateData!H:H,0))</f>
        <v>B3</v>
      </c>
      <c r="M3475">
        <v>1</v>
      </c>
      <c r="N3475">
        <v>1</v>
      </c>
      <c r="O3475">
        <f>IF(_xlfn.IFNA(INDEX(ShrinkageData!H:H,MATCH(J3475,ShrinkageData!H:H,0)), 0) = 0, 0, 1)</f>
        <v>1</v>
      </c>
      <c r="P3475">
        <v>0</v>
      </c>
      <c r="Q3475">
        <f t="shared" si="172"/>
        <v>0</v>
      </c>
      <c r="R3475" s="1">
        <v>43538</v>
      </c>
      <c r="S3475" s="16">
        <f t="shared" si="173"/>
        <v>101</v>
      </c>
    </row>
    <row r="3476" spans="1:20" hidden="1" x14ac:dyDescent="0.2">
      <c r="A3476" t="str">
        <f>INDEX(FamilyPlateData!$A:$A,MATCH($I3476,FamilyPlateData!$H:$H,0))</f>
        <v>F02M01</v>
      </c>
      <c r="B3476" t="str">
        <f>INDEX(FamilyPlateData!$C:$C,MATCH($I3476,FamilyPlateData!$H:$H,0))</f>
        <v>02</v>
      </c>
      <c r="C3476" t="str">
        <f>INDEX(FamilyPlateData!$D:$D,MATCH($I3476,FamilyPlateData!$H:$H,0))</f>
        <v>01</v>
      </c>
      <c r="D3476">
        <f>INDEX(FamilyPlateData!$B:$B,MATCH($I3476,FamilyPlateData!$H:$H,0))</f>
        <v>1</v>
      </c>
      <c r="E3476">
        <v>2</v>
      </c>
      <c r="F3476" s="19">
        <v>38</v>
      </c>
      <c r="G3476" t="s">
        <v>2</v>
      </c>
      <c r="H3476" s="5">
        <v>5</v>
      </c>
      <c r="I3476" t="s">
        <v>637</v>
      </c>
      <c r="J3476" s="15" t="str">
        <f t="shared" si="171"/>
        <v>2-38B-5</v>
      </c>
      <c r="K3476">
        <f>INDEX(FamilyPlateData!I:I,MATCH(I3476,FamilyPlateData!H:H,0))</f>
        <v>2</v>
      </c>
      <c r="L3476" t="str">
        <f>INDEX(FamilyPlateData!J:J,MATCH(I3476,FamilyPlateData!H:H,0))</f>
        <v>B3</v>
      </c>
      <c r="M3476">
        <v>1</v>
      </c>
      <c r="N3476" s="7">
        <v>1</v>
      </c>
      <c r="O3476">
        <f>IF(_xlfn.IFNA(INDEX(ShrinkageData!H:H,MATCH(J3476,ShrinkageData!H:H,0)), 0) = 0, 0, 1)</f>
        <v>0</v>
      </c>
      <c r="P3476">
        <v>0</v>
      </c>
      <c r="Q3476">
        <f t="shared" si="172"/>
        <v>1</v>
      </c>
      <c r="R3476" s="2">
        <v>43548</v>
      </c>
      <c r="S3476" s="16">
        <f t="shared" si="173"/>
        <v>111</v>
      </c>
    </row>
    <row r="3477" spans="1:20" hidden="1" x14ac:dyDescent="0.2">
      <c r="A3477" t="str">
        <f>INDEX(FamilyPlateData!$A:$A,MATCH($I3477,FamilyPlateData!$H:$H,0))</f>
        <v>F02M01</v>
      </c>
      <c r="B3477" t="str">
        <f>INDEX(FamilyPlateData!$C:$C,MATCH($I3477,FamilyPlateData!$H:$H,0))</f>
        <v>02</v>
      </c>
      <c r="C3477" t="str">
        <f>INDEX(FamilyPlateData!$D:$D,MATCH($I3477,FamilyPlateData!$H:$H,0))</f>
        <v>01</v>
      </c>
      <c r="D3477">
        <f>INDEX(FamilyPlateData!$B:$B,MATCH($I3477,FamilyPlateData!$H:$H,0))</f>
        <v>1</v>
      </c>
      <c r="E3477">
        <v>2</v>
      </c>
      <c r="F3477" s="19">
        <v>38</v>
      </c>
      <c r="G3477" t="s">
        <v>2</v>
      </c>
      <c r="H3477" s="5">
        <v>6</v>
      </c>
      <c r="I3477" t="s">
        <v>637</v>
      </c>
      <c r="J3477" s="15" t="str">
        <f t="shared" si="171"/>
        <v>2-38B-6</v>
      </c>
      <c r="K3477">
        <f>INDEX(FamilyPlateData!I:I,MATCH(I3477,FamilyPlateData!H:H,0))</f>
        <v>2</v>
      </c>
      <c r="L3477" t="str">
        <f>INDEX(FamilyPlateData!J:J,MATCH(I3477,FamilyPlateData!H:H,0))</f>
        <v>B3</v>
      </c>
      <c r="M3477">
        <v>1</v>
      </c>
      <c r="N3477" s="7">
        <v>1</v>
      </c>
      <c r="O3477">
        <f>IF(_xlfn.IFNA(INDEX(ShrinkageData!H:H,MATCH(J3477,ShrinkageData!H:H,0)), 0) = 0, 0, 1)</f>
        <v>0</v>
      </c>
      <c r="P3477">
        <v>0</v>
      </c>
      <c r="Q3477">
        <f t="shared" si="172"/>
        <v>1</v>
      </c>
      <c r="R3477" s="2">
        <v>43548</v>
      </c>
      <c r="S3477" s="16">
        <f t="shared" si="173"/>
        <v>111</v>
      </c>
    </row>
    <row r="3478" spans="1:20" hidden="1" x14ac:dyDescent="0.2">
      <c r="A3478" t="str">
        <f>INDEX(FamilyPlateData!$A:$A,MATCH($I3478,FamilyPlateData!$H:$H,0))</f>
        <v>F11M15</v>
      </c>
      <c r="B3478" t="str">
        <f>INDEX(FamilyPlateData!$C:$C,MATCH($I3478,FamilyPlateData!$H:$H,0))</f>
        <v>11</v>
      </c>
      <c r="C3478" t="str">
        <f>INDEX(FamilyPlateData!$D:$D,MATCH($I3478,FamilyPlateData!$H:$H,0))</f>
        <v>15</v>
      </c>
      <c r="D3478">
        <f>INDEX(FamilyPlateData!$B:$B,MATCH($I3478,FamilyPlateData!$H:$H,0))</f>
        <v>4</v>
      </c>
      <c r="E3478">
        <v>2</v>
      </c>
      <c r="F3478" s="19">
        <v>38</v>
      </c>
      <c r="G3478" t="s">
        <v>3</v>
      </c>
      <c r="H3478" s="5">
        <v>1</v>
      </c>
      <c r="I3478" t="s">
        <v>638</v>
      </c>
      <c r="J3478" s="15" t="str">
        <f t="shared" si="171"/>
        <v>2-38C-1</v>
      </c>
      <c r="K3478">
        <f>INDEX(FamilyPlateData!I:I,MATCH(I3478,FamilyPlateData!H:H,0))</f>
        <v>2</v>
      </c>
      <c r="L3478" t="str">
        <f>INDEX(FamilyPlateData!J:J,MATCH(I3478,FamilyPlateData!H:H,0))</f>
        <v>B3</v>
      </c>
      <c r="M3478">
        <v>1</v>
      </c>
      <c r="N3478" s="7">
        <v>1</v>
      </c>
      <c r="O3478">
        <f>IF(_xlfn.IFNA(INDEX(ShrinkageData!H:H,MATCH(J3478,ShrinkageData!H:H,0)), 0) = 0, 0, 1)</f>
        <v>0</v>
      </c>
      <c r="P3478">
        <v>0</v>
      </c>
      <c r="Q3478">
        <f t="shared" si="172"/>
        <v>1</v>
      </c>
      <c r="R3478" s="2">
        <v>43546</v>
      </c>
      <c r="S3478" s="16">
        <f t="shared" si="173"/>
        <v>109</v>
      </c>
    </row>
    <row r="3479" spans="1:20" hidden="1" x14ac:dyDescent="0.2">
      <c r="A3479" t="str">
        <f>INDEX(FamilyPlateData!$A:$A,MATCH($I3479,FamilyPlateData!$H:$H,0))</f>
        <v>F11M15</v>
      </c>
      <c r="B3479" t="str">
        <f>INDEX(FamilyPlateData!$C:$C,MATCH($I3479,FamilyPlateData!$H:$H,0))</f>
        <v>11</v>
      </c>
      <c r="C3479" t="str">
        <f>INDEX(FamilyPlateData!$D:$D,MATCH($I3479,FamilyPlateData!$H:$H,0))</f>
        <v>15</v>
      </c>
      <c r="D3479">
        <f>INDEX(FamilyPlateData!$B:$B,MATCH($I3479,FamilyPlateData!$H:$H,0))</f>
        <v>4</v>
      </c>
      <c r="E3479">
        <v>2</v>
      </c>
      <c r="F3479" s="19">
        <v>38</v>
      </c>
      <c r="G3479" t="s">
        <v>3</v>
      </c>
      <c r="H3479" s="5">
        <v>2</v>
      </c>
      <c r="I3479" t="s">
        <v>638</v>
      </c>
      <c r="J3479" s="15" t="str">
        <f t="shared" si="171"/>
        <v>2-38C-2</v>
      </c>
      <c r="K3479">
        <f>INDEX(FamilyPlateData!I:I,MATCH(I3479,FamilyPlateData!H:H,0))</f>
        <v>2</v>
      </c>
      <c r="L3479" t="str">
        <f>INDEX(FamilyPlateData!J:J,MATCH(I3479,FamilyPlateData!H:H,0))</f>
        <v>B3</v>
      </c>
      <c r="M3479">
        <v>0</v>
      </c>
      <c r="N3479">
        <v>1</v>
      </c>
      <c r="O3479">
        <f>IF(_xlfn.IFNA(INDEX(ShrinkageData!H:H,MATCH(J3479,ShrinkageData!H:H,0)), 0) = 0, 0, 1)</f>
        <v>0</v>
      </c>
      <c r="P3479">
        <v>1</v>
      </c>
      <c r="Q3479">
        <f t="shared" si="172"/>
        <v>0</v>
      </c>
      <c r="R3479" s="1">
        <v>43540</v>
      </c>
      <c r="S3479" s="16">
        <f t="shared" si="173"/>
        <v>103</v>
      </c>
      <c r="T3479" t="s">
        <v>929</v>
      </c>
    </row>
    <row r="3480" spans="1:20" hidden="1" x14ac:dyDescent="0.2">
      <c r="A3480" t="str">
        <f>INDEX(FamilyPlateData!$A:$A,MATCH($I3480,FamilyPlateData!$H:$H,0))</f>
        <v>F11M15</v>
      </c>
      <c r="B3480" t="str">
        <f>INDEX(FamilyPlateData!$C:$C,MATCH($I3480,FamilyPlateData!$H:$H,0))</f>
        <v>11</v>
      </c>
      <c r="C3480" t="str">
        <f>INDEX(FamilyPlateData!$D:$D,MATCH($I3480,FamilyPlateData!$H:$H,0))</f>
        <v>15</v>
      </c>
      <c r="D3480">
        <f>INDEX(FamilyPlateData!$B:$B,MATCH($I3480,FamilyPlateData!$H:$H,0))</f>
        <v>4</v>
      </c>
      <c r="E3480">
        <v>2</v>
      </c>
      <c r="F3480" s="19">
        <v>38</v>
      </c>
      <c r="G3480" t="s">
        <v>3</v>
      </c>
      <c r="H3480" s="5">
        <v>3</v>
      </c>
      <c r="I3480" t="s">
        <v>638</v>
      </c>
      <c r="J3480" s="15" t="str">
        <f t="shared" si="171"/>
        <v>2-38C-3</v>
      </c>
      <c r="K3480">
        <f>INDEX(FamilyPlateData!I:I,MATCH(I3480,FamilyPlateData!H:H,0))</f>
        <v>2</v>
      </c>
      <c r="L3480" t="str">
        <f>INDEX(FamilyPlateData!J:J,MATCH(I3480,FamilyPlateData!H:H,0))</f>
        <v>B3</v>
      </c>
      <c r="M3480">
        <v>1</v>
      </c>
      <c r="N3480">
        <v>1</v>
      </c>
      <c r="O3480">
        <f>IF(_xlfn.IFNA(INDEX(ShrinkageData!H:H,MATCH(J3480,ShrinkageData!H:H,0)), 0) = 0, 0, 1)</f>
        <v>1</v>
      </c>
      <c r="P3480">
        <v>0</v>
      </c>
      <c r="Q3480">
        <f t="shared" si="172"/>
        <v>0</v>
      </c>
      <c r="R3480" s="1">
        <v>43542</v>
      </c>
      <c r="S3480" s="16">
        <f t="shared" si="173"/>
        <v>105</v>
      </c>
    </row>
    <row r="3481" spans="1:20" hidden="1" x14ac:dyDescent="0.2">
      <c r="A3481" t="str">
        <f>INDEX(FamilyPlateData!$A:$A,MATCH($I3481,FamilyPlateData!$H:$H,0))</f>
        <v>F11M15</v>
      </c>
      <c r="B3481" t="str">
        <f>INDEX(FamilyPlateData!$C:$C,MATCH($I3481,FamilyPlateData!$H:$H,0))</f>
        <v>11</v>
      </c>
      <c r="C3481" t="str">
        <f>INDEX(FamilyPlateData!$D:$D,MATCH($I3481,FamilyPlateData!$H:$H,0))</f>
        <v>15</v>
      </c>
      <c r="D3481">
        <f>INDEX(FamilyPlateData!$B:$B,MATCH($I3481,FamilyPlateData!$H:$H,0))</f>
        <v>4</v>
      </c>
      <c r="E3481">
        <v>2</v>
      </c>
      <c r="F3481" s="19">
        <v>38</v>
      </c>
      <c r="G3481" t="s">
        <v>3</v>
      </c>
      <c r="H3481" s="5">
        <v>4</v>
      </c>
      <c r="I3481" t="s">
        <v>638</v>
      </c>
      <c r="J3481" s="15" t="str">
        <f t="shared" si="171"/>
        <v>2-38C-4</v>
      </c>
      <c r="K3481">
        <f>INDEX(FamilyPlateData!I:I,MATCH(I3481,FamilyPlateData!H:H,0))</f>
        <v>2</v>
      </c>
      <c r="L3481" t="str">
        <f>INDEX(FamilyPlateData!J:J,MATCH(I3481,FamilyPlateData!H:H,0))</f>
        <v>B3</v>
      </c>
      <c r="M3481">
        <v>1</v>
      </c>
      <c r="N3481" s="7">
        <v>1</v>
      </c>
      <c r="O3481">
        <f>IF(_xlfn.IFNA(INDEX(ShrinkageData!H:H,MATCH(J3481,ShrinkageData!H:H,0)), 0) = 0, 0, 1)</f>
        <v>0</v>
      </c>
      <c r="P3481">
        <v>0</v>
      </c>
      <c r="Q3481">
        <f t="shared" si="172"/>
        <v>1</v>
      </c>
      <c r="R3481" s="2">
        <v>43548</v>
      </c>
      <c r="S3481" s="16">
        <f t="shared" si="173"/>
        <v>111</v>
      </c>
    </row>
    <row r="3482" spans="1:20" hidden="1" x14ac:dyDescent="0.2">
      <c r="A3482" t="str">
        <f>INDEX(FamilyPlateData!$A:$A,MATCH($I3482,FamilyPlateData!$H:$H,0))</f>
        <v>F11M15</v>
      </c>
      <c r="B3482" t="str">
        <f>INDEX(FamilyPlateData!$C:$C,MATCH($I3482,FamilyPlateData!$H:$H,0))</f>
        <v>11</v>
      </c>
      <c r="C3482" t="str">
        <f>INDEX(FamilyPlateData!$D:$D,MATCH($I3482,FamilyPlateData!$H:$H,0))</f>
        <v>15</v>
      </c>
      <c r="D3482">
        <f>INDEX(FamilyPlateData!$B:$B,MATCH($I3482,FamilyPlateData!$H:$H,0))</f>
        <v>4</v>
      </c>
      <c r="E3482">
        <v>2</v>
      </c>
      <c r="F3482" s="19">
        <v>38</v>
      </c>
      <c r="G3482" t="s">
        <v>3</v>
      </c>
      <c r="H3482" s="5">
        <v>5</v>
      </c>
      <c r="I3482" t="s">
        <v>638</v>
      </c>
      <c r="J3482" s="15" t="str">
        <f t="shared" si="171"/>
        <v>2-38C-5</v>
      </c>
      <c r="K3482">
        <f>INDEX(FamilyPlateData!I:I,MATCH(I3482,FamilyPlateData!H:H,0))</f>
        <v>2</v>
      </c>
      <c r="L3482" t="str">
        <f>INDEX(FamilyPlateData!J:J,MATCH(I3482,FamilyPlateData!H:H,0))</f>
        <v>B3</v>
      </c>
      <c r="M3482">
        <v>0</v>
      </c>
      <c r="N3482">
        <v>0</v>
      </c>
      <c r="O3482">
        <f>IF(_xlfn.IFNA(INDEX(ShrinkageData!H:H,MATCH(J3482,ShrinkageData!H:H,0)), 0) = 0, 0, 1)</f>
        <v>0</v>
      </c>
      <c r="P3482">
        <v>0</v>
      </c>
      <c r="Q3482">
        <f t="shared" si="172"/>
        <v>0</v>
      </c>
      <c r="R3482" s="1" t="s">
        <v>921</v>
      </c>
      <c r="S3482" s="16">
        <f t="shared" si="173"/>
        <v>0</v>
      </c>
    </row>
    <row r="3483" spans="1:20" hidden="1" x14ac:dyDescent="0.2">
      <c r="A3483" t="str">
        <f>INDEX(FamilyPlateData!$A:$A,MATCH($I3483,FamilyPlateData!$H:$H,0))</f>
        <v>F11M15</v>
      </c>
      <c r="B3483" t="str">
        <f>INDEX(FamilyPlateData!$C:$C,MATCH($I3483,FamilyPlateData!$H:$H,0))</f>
        <v>11</v>
      </c>
      <c r="C3483" t="str">
        <f>INDEX(FamilyPlateData!$D:$D,MATCH($I3483,FamilyPlateData!$H:$H,0))</f>
        <v>15</v>
      </c>
      <c r="D3483">
        <f>INDEX(FamilyPlateData!$B:$B,MATCH($I3483,FamilyPlateData!$H:$H,0))</f>
        <v>4</v>
      </c>
      <c r="E3483">
        <v>2</v>
      </c>
      <c r="F3483" s="19">
        <v>38</v>
      </c>
      <c r="G3483" t="s">
        <v>3</v>
      </c>
      <c r="H3483" s="5">
        <v>6</v>
      </c>
      <c r="I3483" t="s">
        <v>638</v>
      </c>
      <c r="J3483" s="15" t="str">
        <f t="shared" si="171"/>
        <v>2-38C-6</v>
      </c>
      <c r="K3483">
        <f>INDEX(FamilyPlateData!I:I,MATCH(I3483,FamilyPlateData!H:H,0))</f>
        <v>2</v>
      </c>
      <c r="L3483" t="str">
        <f>INDEX(FamilyPlateData!J:J,MATCH(I3483,FamilyPlateData!H:H,0))</f>
        <v>B3</v>
      </c>
      <c r="M3483">
        <v>1</v>
      </c>
      <c r="N3483">
        <v>1</v>
      </c>
      <c r="O3483">
        <f>IF(_xlfn.IFNA(INDEX(ShrinkageData!H:H,MATCH(J3483,ShrinkageData!H:H,0)), 0) = 0, 0, 1)</f>
        <v>1</v>
      </c>
      <c r="P3483">
        <v>0</v>
      </c>
      <c r="Q3483">
        <f t="shared" si="172"/>
        <v>0</v>
      </c>
      <c r="R3483" s="1">
        <v>43540</v>
      </c>
      <c r="S3483" s="16">
        <f t="shared" si="173"/>
        <v>103</v>
      </c>
    </row>
    <row r="3484" spans="1:20" hidden="1" x14ac:dyDescent="0.2">
      <c r="A3484" t="str">
        <f>INDEX(FamilyPlateData!$A:$A,MATCH($I3484,FamilyPlateData!$H:$H,0))</f>
        <v>F11M15</v>
      </c>
      <c r="B3484" t="str">
        <f>INDEX(FamilyPlateData!$C:$C,MATCH($I3484,FamilyPlateData!$H:$H,0))</f>
        <v>11</v>
      </c>
      <c r="C3484" t="str">
        <f>INDEX(FamilyPlateData!$D:$D,MATCH($I3484,FamilyPlateData!$H:$H,0))</f>
        <v>15</v>
      </c>
      <c r="D3484">
        <f>INDEX(FamilyPlateData!$B:$B,MATCH($I3484,FamilyPlateData!$H:$H,0))</f>
        <v>4</v>
      </c>
      <c r="E3484">
        <v>2</v>
      </c>
      <c r="F3484" s="19">
        <v>38</v>
      </c>
      <c r="G3484" t="s">
        <v>4</v>
      </c>
      <c r="H3484" s="5">
        <v>1</v>
      </c>
      <c r="I3484" t="s">
        <v>639</v>
      </c>
      <c r="J3484" s="15" t="str">
        <f t="shared" si="171"/>
        <v>2-38D-1</v>
      </c>
      <c r="K3484">
        <f>INDEX(FamilyPlateData!I:I,MATCH(I3484,FamilyPlateData!H:H,0))</f>
        <v>2</v>
      </c>
      <c r="L3484" t="str">
        <f>INDEX(FamilyPlateData!J:J,MATCH(I3484,FamilyPlateData!H:H,0))</f>
        <v>B3</v>
      </c>
      <c r="M3484">
        <v>1</v>
      </c>
      <c r="N3484" s="7">
        <v>1</v>
      </c>
      <c r="O3484">
        <f>IF(_xlfn.IFNA(INDEX(ShrinkageData!H:H,MATCH(J3484,ShrinkageData!H:H,0)), 0) = 0, 0, 1)</f>
        <v>0</v>
      </c>
      <c r="P3484">
        <v>0</v>
      </c>
      <c r="Q3484">
        <f t="shared" si="172"/>
        <v>1</v>
      </c>
      <c r="R3484" s="2">
        <v>43548</v>
      </c>
      <c r="S3484" s="16">
        <f t="shared" si="173"/>
        <v>111</v>
      </c>
    </row>
    <row r="3485" spans="1:20" hidden="1" x14ac:dyDescent="0.2">
      <c r="A3485" t="str">
        <f>INDEX(FamilyPlateData!$A:$A,MATCH($I3485,FamilyPlateData!$H:$H,0))</f>
        <v>F11M15</v>
      </c>
      <c r="B3485" t="str">
        <f>INDEX(FamilyPlateData!$C:$C,MATCH($I3485,FamilyPlateData!$H:$H,0))</f>
        <v>11</v>
      </c>
      <c r="C3485" t="str">
        <f>INDEX(FamilyPlateData!$D:$D,MATCH($I3485,FamilyPlateData!$H:$H,0))</f>
        <v>15</v>
      </c>
      <c r="D3485">
        <f>INDEX(FamilyPlateData!$B:$B,MATCH($I3485,FamilyPlateData!$H:$H,0))</f>
        <v>4</v>
      </c>
      <c r="E3485">
        <v>2</v>
      </c>
      <c r="F3485" s="19">
        <v>38</v>
      </c>
      <c r="G3485" t="s">
        <v>4</v>
      </c>
      <c r="H3485" s="5">
        <v>2</v>
      </c>
      <c r="I3485" t="s">
        <v>639</v>
      </c>
      <c r="J3485" s="15" t="str">
        <f t="shared" si="171"/>
        <v>2-38D-2</v>
      </c>
      <c r="K3485">
        <f>INDEX(FamilyPlateData!I:I,MATCH(I3485,FamilyPlateData!H:H,0))</f>
        <v>2</v>
      </c>
      <c r="L3485" t="str">
        <f>INDEX(FamilyPlateData!J:J,MATCH(I3485,FamilyPlateData!H:H,0))</f>
        <v>B3</v>
      </c>
      <c r="M3485">
        <v>1</v>
      </c>
      <c r="N3485" s="7">
        <v>1</v>
      </c>
      <c r="O3485">
        <f>IF(_xlfn.IFNA(INDEX(ShrinkageData!H:H,MATCH(J3485,ShrinkageData!H:H,0)), 0) = 0, 0, 1)</f>
        <v>0</v>
      </c>
      <c r="P3485">
        <v>0</v>
      </c>
      <c r="Q3485">
        <f t="shared" si="172"/>
        <v>1</v>
      </c>
      <c r="R3485" s="2">
        <v>43548</v>
      </c>
      <c r="S3485" s="16">
        <f t="shared" si="173"/>
        <v>111</v>
      </c>
    </row>
    <row r="3486" spans="1:20" hidden="1" x14ac:dyDescent="0.2">
      <c r="A3486" t="str">
        <f>INDEX(FamilyPlateData!$A:$A,MATCH($I3486,FamilyPlateData!$H:$H,0))</f>
        <v>F11M15</v>
      </c>
      <c r="B3486" t="str">
        <f>INDEX(FamilyPlateData!$C:$C,MATCH($I3486,FamilyPlateData!$H:$H,0))</f>
        <v>11</v>
      </c>
      <c r="C3486" t="str">
        <f>INDEX(FamilyPlateData!$D:$D,MATCH($I3486,FamilyPlateData!$H:$H,0))</f>
        <v>15</v>
      </c>
      <c r="D3486">
        <f>INDEX(FamilyPlateData!$B:$B,MATCH($I3486,FamilyPlateData!$H:$H,0))</f>
        <v>4</v>
      </c>
      <c r="E3486">
        <v>2</v>
      </c>
      <c r="F3486" s="19">
        <v>38</v>
      </c>
      <c r="G3486" t="s">
        <v>4</v>
      </c>
      <c r="H3486" s="5">
        <v>3</v>
      </c>
      <c r="I3486" t="s">
        <v>639</v>
      </c>
      <c r="J3486" s="15" t="str">
        <f t="shared" si="171"/>
        <v>2-38D-3</v>
      </c>
      <c r="K3486">
        <f>INDEX(FamilyPlateData!I:I,MATCH(I3486,FamilyPlateData!H:H,0))</f>
        <v>2</v>
      </c>
      <c r="L3486" t="str">
        <f>INDEX(FamilyPlateData!J:J,MATCH(I3486,FamilyPlateData!H:H,0))</f>
        <v>B3</v>
      </c>
      <c r="M3486">
        <v>1</v>
      </c>
      <c r="N3486">
        <v>1</v>
      </c>
      <c r="O3486">
        <f>IF(_xlfn.IFNA(INDEX(ShrinkageData!H:H,MATCH(J3486,ShrinkageData!H:H,0)), 0) = 0, 0, 1)</f>
        <v>0</v>
      </c>
      <c r="P3486">
        <v>0</v>
      </c>
      <c r="Q3486">
        <f t="shared" si="172"/>
        <v>1</v>
      </c>
      <c r="R3486" s="1">
        <v>43544</v>
      </c>
      <c r="S3486" s="16">
        <f t="shared" si="173"/>
        <v>107</v>
      </c>
    </row>
    <row r="3487" spans="1:20" hidden="1" x14ac:dyDescent="0.2">
      <c r="A3487" t="str">
        <f>INDEX(FamilyPlateData!$A:$A,MATCH($I3487,FamilyPlateData!$H:$H,0))</f>
        <v>F11M15</v>
      </c>
      <c r="B3487" t="str">
        <f>INDEX(FamilyPlateData!$C:$C,MATCH($I3487,FamilyPlateData!$H:$H,0))</f>
        <v>11</v>
      </c>
      <c r="C3487" t="str">
        <f>INDEX(FamilyPlateData!$D:$D,MATCH($I3487,FamilyPlateData!$H:$H,0))</f>
        <v>15</v>
      </c>
      <c r="D3487">
        <f>INDEX(FamilyPlateData!$B:$B,MATCH($I3487,FamilyPlateData!$H:$H,0))</f>
        <v>4</v>
      </c>
      <c r="E3487">
        <v>2</v>
      </c>
      <c r="F3487" s="19">
        <v>38</v>
      </c>
      <c r="G3487" t="s">
        <v>4</v>
      </c>
      <c r="H3487" s="5">
        <v>4</v>
      </c>
      <c r="I3487" t="s">
        <v>639</v>
      </c>
      <c r="J3487" s="15" t="str">
        <f t="shared" si="171"/>
        <v>2-38D-4</v>
      </c>
      <c r="K3487">
        <f>INDEX(FamilyPlateData!I:I,MATCH(I3487,FamilyPlateData!H:H,0))</f>
        <v>2</v>
      </c>
      <c r="L3487" t="str">
        <f>INDEX(FamilyPlateData!J:J,MATCH(I3487,FamilyPlateData!H:H,0))</f>
        <v>B3</v>
      </c>
      <c r="M3487">
        <v>1</v>
      </c>
      <c r="N3487">
        <v>1</v>
      </c>
      <c r="O3487">
        <f>IF(_xlfn.IFNA(INDEX(ShrinkageData!H:H,MATCH(J3487,ShrinkageData!H:H,0)), 0) = 0, 0, 1)</f>
        <v>1</v>
      </c>
      <c r="P3487">
        <v>0</v>
      </c>
      <c r="Q3487">
        <f t="shared" si="172"/>
        <v>0</v>
      </c>
      <c r="R3487" s="1">
        <v>43540</v>
      </c>
      <c r="S3487" s="16">
        <f t="shared" si="173"/>
        <v>103</v>
      </c>
    </row>
    <row r="3488" spans="1:20" hidden="1" x14ac:dyDescent="0.2">
      <c r="A3488" t="str">
        <f>INDEX(FamilyPlateData!$A:$A,MATCH($I3488,FamilyPlateData!$H:$H,0))</f>
        <v>F11M15</v>
      </c>
      <c r="B3488" t="str">
        <f>INDEX(FamilyPlateData!$C:$C,MATCH($I3488,FamilyPlateData!$H:$H,0))</f>
        <v>11</v>
      </c>
      <c r="C3488" t="str">
        <f>INDEX(FamilyPlateData!$D:$D,MATCH($I3488,FamilyPlateData!$H:$H,0))</f>
        <v>15</v>
      </c>
      <c r="D3488">
        <f>INDEX(FamilyPlateData!$B:$B,MATCH($I3488,FamilyPlateData!$H:$H,0))</f>
        <v>4</v>
      </c>
      <c r="E3488">
        <v>2</v>
      </c>
      <c r="F3488" s="19">
        <v>38</v>
      </c>
      <c r="G3488" t="s">
        <v>4</v>
      </c>
      <c r="H3488" s="5">
        <v>5</v>
      </c>
      <c r="I3488" t="s">
        <v>639</v>
      </c>
      <c r="J3488" s="15" t="str">
        <f t="shared" si="171"/>
        <v>2-38D-5</v>
      </c>
      <c r="K3488">
        <f>INDEX(FamilyPlateData!I:I,MATCH(I3488,FamilyPlateData!H:H,0))</f>
        <v>2</v>
      </c>
      <c r="L3488" t="str">
        <f>INDEX(FamilyPlateData!J:J,MATCH(I3488,FamilyPlateData!H:H,0))</f>
        <v>B3</v>
      </c>
      <c r="M3488">
        <v>0</v>
      </c>
      <c r="N3488">
        <v>0</v>
      </c>
      <c r="O3488">
        <f>IF(_xlfn.IFNA(INDEX(ShrinkageData!H:H,MATCH(J3488,ShrinkageData!H:H,0)), 0) = 0, 0, 1)</f>
        <v>0</v>
      </c>
      <c r="P3488">
        <v>1</v>
      </c>
      <c r="Q3488">
        <f t="shared" si="172"/>
        <v>0</v>
      </c>
      <c r="R3488" s="1" t="s">
        <v>921</v>
      </c>
      <c r="S3488" s="16">
        <f t="shared" si="173"/>
        <v>0</v>
      </c>
      <c r="T3488" t="s">
        <v>920</v>
      </c>
    </row>
    <row r="3489" spans="1:20" hidden="1" x14ac:dyDescent="0.2">
      <c r="A3489" t="str">
        <f>INDEX(FamilyPlateData!$A:$A,MATCH($I3489,FamilyPlateData!$H:$H,0))</f>
        <v>F11M15</v>
      </c>
      <c r="B3489" t="str">
        <f>INDEX(FamilyPlateData!$C:$C,MATCH($I3489,FamilyPlateData!$H:$H,0))</f>
        <v>11</v>
      </c>
      <c r="C3489" t="str">
        <f>INDEX(FamilyPlateData!$D:$D,MATCH($I3489,FamilyPlateData!$H:$H,0))</f>
        <v>15</v>
      </c>
      <c r="D3489">
        <f>INDEX(FamilyPlateData!$B:$B,MATCH($I3489,FamilyPlateData!$H:$H,0))</f>
        <v>4</v>
      </c>
      <c r="E3489">
        <v>2</v>
      </c>
      <c r="F3489" s="19">
        <v>38</v>
      </c>
      <c r="G3489" t="s">
        <v>4</v>
      </c>
      <c r="H3489" s="5">
        <v>6</v>
      </c>
      <c r="I3489" t="s">
        <v>639</v>
      </c>
      <c r="J3489" s="15" t="str">
        <f t="shared" si="171"/>
        <v>2-38D-6</v>
      </c>
      <c r="K3489">
        <f>INDEX(FamilyPlateData!I:I,MATCH(I3489,FamilyPlateData!H:H,0))</f>
        <v>2</v>
      </c>
      <c r="L3489" t="str">
        <f>INDEX(FamilyPlateData!J:J,MATCH(I3489,FamilyPlateData!H:H,0))</f>
        <v>B3</v>
      </c>
      <c r="M3489">
        <v>1</v>
      </c>
      <c r="N3489" s="7">
        <v>1</v>
      </c>
      <c r="O3489">
        <f>IF(_xlfn.IFNA(INDEX(ShrinkageData!H:H,MATCH(J3489,ShrinkageData!H:H,0)), 0) = 0, 0, 1)</f>
        <v>0</v>
      </c>
      <c r="P3489">
        <v>0</v>
      </c>
      <c r="Q3489">
        <f t="shared" si="172"/>
        <v>1</v>
      </c>
      <c r="R3489" s="2">
        <v>43546</v>
      </c>
      <c r="S3489" s="16">
        <f t="shared" si="173"/>
        <v>109</v>
      </c>
    </row>
    <row r="3490" spans="1:20" hidden="1" x14ac:dyDescent="0.2">
      <c r="A3490" t="str">
        <f>INDEX(FamilyPlateData!$A:$A,MATCH($I3490,FamilyPlateData!$H:$H,0))</f>
        <v>F03M01</v>
      </c>
      <c r="B3490" t="str">
        <f>INDEX(FamilyPlateData!$C:$C,MATCH($I3490,FamilyPlateData!$H:$H,0))</f>
        <v>03</v>
      </c>
      <c r="C3490" t="str">
        <f>INDEX(FamilyPlateData!$D:$D,MATCH($I3490,FamilyPlateData!$H:$H,0))</f>
        <v>01</v>
      </c>
      <c r="D3490">
        <f>INDEX(FamilyPlateData!$B:$B,MATCH($I3490,FamilyPlateData!$H:$H,0))</f>
        <v>1</v>
      </c>
      <c r="E3490">
        <v>2</v>
      </c>
      <c r="F3490" s="19">
        <v>39</v>
      </c>
      <c r="G3490" t="s">
        <v>1</v>
      </c>
      <c r="H3490" s="5">
        <v>1</v>
      </c>
      <c r="I3490" t="s">
        <v>640</v>
      </c>
      <c r="J3490" s="15" t="str">
        <f t="shared" si="171"/>
        <v>2-39A-1</v>
      </c>
      <c r="K3490">
        <f>INDEX(FamilyPlateData!I:I,MATCH(I3490,FamilyPlateData!H:H,0))</f>
        <v>1</v>
      </c>
      <c r="L3490" t="str">
        <f>INDEX(FamilyPlateData!J:J,MATCH(I3490,FamilyPlateData!H:H,0))</f>
        <v>n/a</v>
      </c>
      <c r="M3490">
        <v>1</v>
      </c>
      <c r="N3490">
        <v>1</v>
      </c>
      <c r="O3490">
        <f>IF(_xlfn.IFNA(INDEX(ShrinkageData!H:H,MATCH(J3490,ShrinkageData!H:H,0)), 0) = 0, 0, 1)</f>
        <v>0</v>
      </c>
      <c r="P3490">
        <v>0</v>
      </c>
      <c r="Q3490">
        <f t="shared" si="172"/>
        <v>1</v>
      </c>
      <c r="R3490" s="1">
        <v>43536</v>
      </c>
      <c r="S3490" s="16">
        <f t="shared" si="173"/>
        <v>99</v>
      </c>
    </row>
    <row r="3491" spans="1:20" hidden="1" x14ac:dyDescent="0.2">
      <c r="A3491" t="str">
        <f>INDEX(FamilyPlateData!$A:$A,MATCH($I3491,FamilyPlateData!$H:$H,0))</f>
        <v>F03M01</v>
      </c>
      <c r="B3491" t="str">
        <f>INDEX(FamilyPlateData!$C:$C,MATCH($I3491,FamilyPlateData!$H:$H,0))</f>
        <v>03</v>
      </c>
      <c r="C3491" t="str">
        <f>INDEX(FamilyPlateData!$D:$D,MATCH($I3491,FamilyPlateData!$H:$H,0))</f>
        <v>01</v>
      </c>
      <c r="D3491">
        <f>INDEX(FamilyPlateData!$B:$B,MATCH($I3491,FamilyPlateData!$H:$H,0))</f>
        <v>1</v>
      </c>
      <c r="E3491">
        <v>2</v>
      </c>
      <c r="F3491" s="19">
        <v>39</v>
      </c>
      <c r="G3491" t="s">
        <v>1</v>
      </c>
      <c r="H3491" s="5">
        <v>2</v>
      </c>
      <c r="I3491" t="s">
        <v>640</v>
      </c>
      <c r="J3491" s="15" t="str">
        <f t="shared" si="171"/>
        <v>2-39A-2</v>
      </c>
      <c r="K3491">
        <f>INDEX(FamilyPlateData!I:I,MATCH(I3491,FamilyPlateData!H:H,0))</f>
        <v>1</v>
      </c>
      <c r="L3491" t="str">
        <f>INDEX(FamilyPlateData!J:J,MATCH(I3491,FamilyPlateData!H:H,0))</f>
        <v>n/a</v>
      </c>
      <c r="M3491">
        <v>0</v>
      </c>
      <c r="N3491">
        <v>0</v>
      </c>
      <c r="O3491">
        <f>IF(_xlfn.IFNA(INDEX(ShrinkageData!H:H,MATCH(J3491,ShrinkageData!H:H,0)), 0) = 0, 0, 1)</f>
        <v>0</v>
      </c>
      <c r="P3491">
        <v>1</v>
      </c>
      <c r="Q3491">
        <f t="shared" si="172"/>
        <v>0</v>
      </c>
      <c r="R3491" s="1" t="s">
        <v>921</v>
      </c>
      <c r="S3491" s="16">
        <f t="shared" si="173"/>
        <v>0</v>
      </c>
      <c r="T3491" t="s">
        <v>920</v>
      </c>
    </row>
    <row r="3492" spans="1:20" hidden="1" x14ac:dyDescent="0.2">
      <c r="A3492" t="str">
        <f>INDEX(FamilyPlateData!$A:$A,MATCH($I3492,FamilyPlateData!$H:$H,0))</f>
        <v>F03M01</v>
      </c>
      <c r="B3492" t="str">
        <f>INDEX(FamilyPlateData!$C:$C,MATCH($I3492,FamilyPlateData!$H:$H,0))</f>
        <v>03</v>
      </c>
      <c r="C3492" t="str">
        <f>INDEX(FamilyPlateData!$D:$D,MATCH($I3492,FamilyPlateData!$H:$H,0))</f>
        <v>01</v>
      </c>
      <c r="D3492">
        <f>INDEX(FamilyPlateData!$B:$B,MATCH($I3492,FamilyPlateData!$H:$H,0))</f>
        <v>1</v>
      </c>
      <c r="E3492">
        <v>2</v>
      </c>
      <c r="F3492" s="19">
        <v>39</v>
      </c>
      <c r="G3492" t="s">
        <v>1</v>
      </c>
      <c r="H3492" s="5">
        <v>3</v>
      </c>
      <c r="I3492" t="s">
        <v>640</v>
      </c>
      <c r="J3492" s="15" t="str">
        <f t="shared" si="171"/>
        <v>2-39A-3</v>
      </c>
      <c r="K3492">
        <f>INDEX(FamilyPlateData!I:I,MATCH(I3492,FamilyPlateData!H:H,0))</f>
        <v>1</v>
      </c>
      <c r="L3492" t="str">
        <f>INDEX(FamilyPlateData!J:J,MATCH(I3492,FamilyPlateData!H:H,0))</f>
        <v>n/a</v>
      </c>
      <c r="M3492">
        <v>0</v>
      </c>
      <c r="N3492">
        <v>0</v>
      </c>
      <c r="O3492">
        <f>IF(_xlfn.IFNA(INDEX(ShrinkageData!H:H,MATCH(J3492,ShrinkageData!H:H,0)), 0) = 0, 0, 1)</f>
        <v>0</v>
      </c>
      <c r="P3492">
        <v>0</v>
      </c>
      <c r="Q3492">
        <f t="shared" si="172"/>
        <v>0</v>
      </c>
      <c r="R3492" s="1" t="s">
        <v>921</v>
      </c>
      <c r="S3492" s="16">
        <f t="shared" si="173"/>
        <v>0</v>
      </c>
    </row>
    <row r="3493" spans="1:20" hidden="1" x14ac:dyDescent="0.2">
      <c r="A3493" t="str">
        <f>INDEX(FamilyPlateData!$A:$A,MATCH($I3493,FamilyPlateData!$H:$H,0))</f>
        <v>F03M01</v>
      </c>
      <c r="B3493" t="str">
        <f>INDEX(FamilyPlateData!$C:$C,MATCH($I3493,FamilyPlateData!$H:$H,0))</f>
        <v>03</v>
      </c>
      <c r="C3493" t="str">
        <f>INDEX(FamilyPlateData!$D:$D,MATCH($I3493,FamilyPlateData!$H:$H,0))</f>
        <v>01</v>
      </c>
      <c r="D3493">
        <f>INDEX(FamilyPlateData!$B:$B,MATCH($I3493,FamilyPlateData!$H:$H,0))</f>
        <v>1</v>
      </c>
      <c r="E3493">
        <v>2</v>
      </c>
      <c r="F3493" s="19">
        <v>39</v>
      </c>
      <c r="G3493" t="s">
        <v>1</v>
      </c>
      <c r="H3493" s="5">
        <v>4</v>
      </c>
      <c r="I3493" t="s">
        <v>640</v>
      </c>
      <c r="J3493" s="15" t="str">
        <f t="shared" si="171"/>
        <v>2-39A-4</v>
      </c>
      <c r="K3493">
        <f>INDEX(FamilyPlateData!I:I,MATCH(I3493,FamilyPlateData!H:H,0))</f>
        <v>1</v>
      </c>
      <c r="L3493" t="str">
        <f>INDEX(FamilyPlateData!J:J,MATCH(I3493,FamilyPlateData!H:H,0))</f>
        <v>n/a</v>
      </c>
      <c r="M3493">
        <v>0</v>
      </c>
      <c r="N3493">
        <v>0</v>
      </c>
      <c r="O3493">
        <f>IF(_xlfn.IFNA(INDEX(ShrinkageData!H:H,MATCH(J3493,ShrinkageData!H:H,0)), 0) = 0, 0, 1)</f>
        <v>0</v>
      </c>
      <c r="P3493">
        <v>0</v>
      </c>
      <c r="Q3493">
        <f t="shared" si="172"/>
        <v>0</v>
      </c>
      <c r="R3493" s="1" t="s">
        <v>921</v>
      </c>
      <c r="S3493" s="16">
        <f t="shared" si="173"/>
        <v>0</v>
      </c>
    </row>
    <row r="3494" spans="1:20" hidden="1" x14ac:dyDescent="0.2">
      <c r="A3494" t="str">
        <f>INDEX(FamilyPlateData!$A:$A,MATCH($I3494,FamilyPlateData!$H:$H,0))</f>
        <v>F03M01</v>
      </c>
      <c r="B3494" t="str">
        <f>INDEX(FamilyPlateData!$C:$C,MATCH($I3494,FamilyPlateData!$H:$H,0))</f>
        <v>03</v>
      </c>
      <c r="C3494" t="str">
        <f>INDEX(FamilyPlateData!$D:$D,MATCH($I3494,FamilyPlateData!$H:$H,0))</f>
        <v>01</v>
      </c>
      <c r="D3494">
        <f>INDEX(FamilyPlateData!$B:$B,MATCH($I3494,FamilyPlateData!$H:$H,0))</f>
        <v>1</v>
      </c>
      <c r="E3494">
        <v>2</v>
      </c>
      <c r="F3494" s="19">
        <v>39</v>
      </c>
      <c r="G3494" t="s">
        <v>1</v>
      </c>
      <c r="H3494" s="5">
        <v>5</v>
      </c>
      <c r="I3494" t="s">
        <v>640</v>
      </c>
      <c r="J3494" s="15" t="str">
        <f t="shared" si="171"/>
        <v>2-39A-5</v>
      </c>
      <c r="K3494">
        <f>INDEX(FamilyPlateData!I:I,MATCH(I3494,FamilyPlateData!H:H,0))</f>
        <v>1</v>
      </c>
      <c r="L3494" t="str">
        <f>INDEX(FamilyPlateData!J:J,MATCH(I3494,FamilyPlateData!H:H,0))</f>
        <v>n/a</v>
      </c>
      <c r="M3494">
        <v>1</v>
      </c>
      <c r="N3494">
        <v>1</v>
      </c>
      <c r="O3494">
        <f>IF(_xlfn.IFNA(INDEX(ShrinkageData!H:H,MATCH(J3494,ShrinkageData!H:H,0)), 0) = 0, 0, 1)</f>
        <v>0</v>
      </c>
      <c r="P3494">
        <v>0</v>
      </c>
      <c r="Q3494">
        <f t="shared" si="172"/>
        <v>1</v>
      </c>
      <c r="R3494" s="1">
        <v>43532</v>
      </c>
      <c r="S3494" s="16">
        <f t="shared" si="173"/>
        <v>95</v>
      </c>
    </row>
    <row r="3495" spans="1:20" hidden="1" x14ac:dyDescent="0.2">
      <c r="A3495" t="str">
        <f>INDEX(FamilyPlateData!$A:$A,MATCH($I3495,FamilyPlateData!$H:$H,0))</f>
        <v>F03M01</v>
      </c>
      <c r="B3495" t="str">
        <f>INDEX(FamilyPlateData!$C:$C,MATCH($I3495,FamilyPlateData!$H:$H,0))</f>
        <v>03</v>
      </c>
      <c r="C3495" t="str">
        <f>INDEX(FamilyPlateData!$D:$D,MATCH($I3495,FamilyPlateData!$H:$H,0))</f>
        <v>01</v>
      </c>
      <c r="D3495">
        <f>INDEX(FamilyPlateData!$B:$B,MATCH($I3495,FamilyPlateData!$H:$H,0))</f>
        <v>1</v>
      </c>
      <c r="E3495">
        <v>2</v>
      </c>
      <c r="F3495" s="19">
        <v>39</v>
      </c>
      <c r="G3495" t="s">
        <v>1</v>
      </c>
      <c r="H3495" s="5">
        <v>6</v>
      </c>
      <c r="I3495" t="s">
        <v>640</v>
      </c>
      <c r="J3495" s="15" t="str">
        <f t="shared" si="171"/>
        <v>2-39A-6</v>
      </c>
      <c r="K3495">
        <f>INDEX(FamilyPlateData!I:I,MATCH(I3495,FamilyPlateData!H:H,0))</f>
        <v>1</v>
      </c>
      <c r="L3495" t="str">
        <f>INDEX(FamilyPlateData!J:J,MATCH(I3495,FamilyPlateData!H:H,0))</f>
        <v>n/a</v>
      </c>
      <c r="M3495">
        <v>0</v>
      </c>
      <c r="N3495">
        <v>0</v>
      </c>
      <c r="O3495">
        <f>IF(_xlfn.IFNA(INDEX(ShrinkageData!H:H,MATCH(J3495,ShrinkageData!H:H,0)), 0) = 0, 0, 1)</f>
        <v>0</v>
      </c>
      <c r="P3495">
        <v>1</v>
      </c>
      <c r="Q3495">
        <f t="shared" si="172"/>
        <v>0</v>
      </c>
      <c r="R3495" s="1" t="s">
        <v>921</v>
      </c>
      <c r="S3495" s="16">
        <f t="shared" si="173"/>
        <v>0</v>
      </c>
      <c r="T3495" t="s">
        <v>920</v>
      </c>
    </row>
    <row r="3496" spans="1:20" hidden="1" x14ac:dyDescent="0.2">
      <c r="A3496" t="str">
        <f>INDEX(FamilyPlateData!$A:$A,MATCH($I3496,FamilyPlateData!$H:$H,0))</f>
        <v>F03M01</v>
      </c>
      <c r="B3496" t="str">
        <f>INDEX(FamilyPlateData!$C:$C,MATCH($I3496,FamilyPlateData!$H:$H,0))</f>
        <v>03</v>
      </c>
      <c r="C3496" t="str">
        <f>INDEX(FamilyPlateData!$D:$D,MATCH($I3496,FamilyPlateData!$H:$H,0))</f>
        <v>01</v>
      </c>
      <c r="D3496">
        <f>INDEX(FamilyPlateData!$B:$B,MATCH($I3496,FamilyPlateData!$H:$H,0))</f>
        <v>1</v>
      </c>
      <c r="E3496">
        <v>2</v>
      </c>
      <c r="F3496" s="19">
        <v>39</v>
      </c>
      <c r="G3496" t="s">
        <v>2</v>
      </c>
      <c r="H3496" s="5">
        <v>1</v>
      </c>
      <c r="I3496" t="s">
        <v>641</v>
      </c>
      <c r="J3496" s="15" t="str">
        <f t="shared" si="171"/>
        <v>2-39B-1</v>
      </c>
      <c r="K3496">
        <f>INDEX(FamilyPlateData!I:I,MATCH(I3496,FamilyPlateData!H:H,0))</f>
        <v>1</v>
      </c>
      <c r="L3496" t="str">
        <f>INDEX(FamilyPlateData!J:J,MATCH(I3496,FamilyPlateData!H:H,0))</f>
        <v>n/a</v>
      </c>
      <c r="M3496">
        <v>0</v>
      </c>
      <c r="N3496">
        <v>0</v>
      </c>
      <c r="O3496">
        <f>IF(_xlfn.IFNA(INDEX(ShrinkageData!H:H,MATCH(J3496,ShrinkageData!H:H,0)), 0) = 0, 0, 1)</f>
        <v>0</v>
      </c>
      <c r="P3496">
        <v>0</v>
      </c>
      <c r="Q3496">
        <f t="shared" si="172"/>
        <v>0</v>
      </c>
      <c r="R3496" s="1" t="s">
        <v>921</v>
      </c>
      <c r="S3496" s="16">
        <f t="shared" si="173"/>
        <v>0</v>
      </c>
    </row>
    <row r="3497" spans="1:20" hidden="1" x14ac:dyDescent="0.2">
      <c r="A3497" t="str">
        <f>INDEX(FamilyPlateData!$A:$A,MATCH($I3497,FamilyPlateData!$H:$H,0))</f>
        <v>F03M01</v>
      </c>
      <c r="B3497" t="str">
        <f>INDEX(FamilyPlateData!$C:$C,MATCH($I3497,FamilyPlateData!$H:$H,0))</f>
        <v>03</v>
      </c>
      <c r="C3497" t="str">
        <f>INDEX(FamilyPlateData!$D:$D,MATCH($I3497,FamilyPlateData!$H:$H,0))</f>
        <v>01</v>
      </c>
      <c r="D3497">
        <f>INDEX(FamilyPlateData!$B:$B,MATCH($I3497,FamilyPlateData!$H:$H,0))</f>
        <v>1</v>
      </c>
      <c r="E3497">
        <v>2</v>
      </c>
      <c r="F3497" s="19">
        <v>39</v>
      </c>
      <c r="G3497" t="s">
        <v>2</v>
      </c>
      <c r="H3497" s="5">
        <v>2</v>
      </c>
      <c r="I3497" t="s">
        <v>641</v>
      </c>
      <c r="J3497" s="15" t="str">
        <f t="shared" si="171"/>
        <v>2-39B-2</v>
      </c>
      <c r="K3497">
        <f>INDEX(FamilyPlateData!I:I,MATCH(I3497,FamilyPlateData!H:H,0))</f>
        <v>1</v>
      </c>
      <c r="L3497" t="str">
        <f>INDEX(FamilyPlateData!J:J,MATCH(I3497,FamilyPlateData!H:H,0))</f>
        <v>n/a</v>
      </c>
      <c r="M3497">
        <v>0</v>
      </c>
      <c r="N3497">
        <v>0</v>
      </c>
      <c r="O3497">
        <f>IF(_xlfn.IFNA(INDEX(ShrinkageData!H:H,MATCH(J3497,ShrinkageData!H:H,0)), 0) = 0, 0, 1)</f>
        <v>0</v>
      </c>
      <c r="P3497">
        <v>1</v>
      </c>
      <c r="Q3497">
        <f t="shared" si="172"/>
        <v>0</v>
      </c>
      <c r="R3497" s="1" t="s">
        <v>921</v>
      </c>
      <c r="S3497" s="16">
        <f t="shared" si="173"/>
        <v>0</v>
      </c>
      <c r="T3497" t="s">
        <v>920</v>
      </c>
    </row>
    <row r="3498" spans="1:20" hidden="1" x14ac:dyDescent="0.2">
      <c r="A3498" t="str">
        <f>INDEX(FamilyPlateData!$A:$A,MATCH($I3498,FamilyPlateData!$H:$H,0))</f>
        <v>F03M01</v>
      </c>
      <c r="B3498" t="str">
        <f>INDEX(FamilyPlateData!$C:$C,MATCH($I3498,FamilyPlateData!$H:$H,0))</f>
        <v>03</v>
      </c>
      <c r="C3498" t="str">
        <f>INDEX(FamilyPlateData!$D:$D,MATCH($I3498,FamilyPlateData!$H:$H,0))</f>
        <v>01</v>
      </c>
      <c r="D3498">
        <f>INDEX(FamilyPlateData!$B:$B,MATCH($I3498,FamilyPlateData!$H:$H,0))</f>
        <v>1</v>
      </c>
      <c r="E3498">
        <v>2</v>
      </c>
      <c r="F3498" s="19">
        <v>39</v>
      </c>
      <c r="G3498" t="s">
        <v>2</v>
      </c>
      <c r="H3498" s="5">
        <v>3</v>
      </c>
      <c r="I3498" t="s">
        <v>641</v>
      </c>
      <c r="J3498" s="15" t="str">
        <f t="shared" si="171"/>
        <v>2-39B-3</v>
      </c>
      <c r="K3498">
        <f>INDEX(FamilyPlateData!I:I,MATCH(I3498,FamilyPlateData!H:H,0))</f>
        <v>1</v>
      </c>
      <c r="L3498" t="str">
        <f>INDEX(FamilyPlateData!J:J,MATCH(I3498,FamilyPlateData!H:H,0))</f>
        <v>n/a</v>
      </c>
      <c r="M3498">
        <v>0</v>
      </c>
      <c r="N3498">
        <v>0</v>
      </c>
      <c r="O3498">
        <f>IF(_xlfn.IFNA(INDEX(ShrinkageData!H:H,MATCH(J3498,ShrinkageData!H:H,0)), 0) = 0, 0, 1)</f>
        <v>0</v>
      </c>
      <c r="P3498">
        <v>0</v>
      </c>
      <c r="Q3498">
        <f t="shared" si="172"/>
        <v>0</v>
      </c>
      <c r="R3498" s="1" t="s">
        <v>921</v>
      </c>
      <c r="S3498" s="16">
        <f t="shared" si="173"/>
        <v>0</v>
      </c>
    </row>
    <row r="3499" spans="1:20" hidden="1" x14ac:dyDescent="0.2">
      <c r="A3499" t="str">
        <f>INDEX(FamilyPlateData!$A:$A,MATCH($I3499,FamilyPlateData!$H:$H,0))</f>
        <v>F03M01</v>
      </c>
      <c r="B3499" t="str">
        <f>INDEX(FamilyPlateData!$C:$C,MATCH($I3499,FamilyPlateData!$H:$H,0))</f>
        <v>03</v>
      </c>
      <c r="C3499" t="str">
        <f>INDEX(FamilyPlateData!$D:$D,MATCH($I3499,FamilyPlateData!$H:$H,0))</f>
        <v>01</v>
      </c>
      <c r="D3499">
        <f>INDEX(FamilyPlateData!$B:$B,MATCH($I3499,FamilyPlateData!$H:$H,0))</f>
        <v>1</v>
      </c>
      <c r="E3499">
        <v>2</v>
      </c>
      <c r="F3499" s="19">
        <v>39</v>
      </c>
      <c r="G3499" t="s">
        <v>2</v>
      </c>
      <c r="H3499" s="5">
        <v>4</v>
      </c>
      <c r="I3499" t="s">
        <v>641</v>
      </c>
      <c r="J3499" s="15" t="str">
        <f t="shared" si="171"/>
        <v>2-39B-4</v>
      </c>
      <c r="K3499">
        <f>INDEX(FamilyPlateData!I:I,MATCH(I3499,FamilyPlateData!H:H,0))</f>
        <v>1</v>
      </c>
      <c r="L3499" t="str">
        <f>INDEX(FamilyPlateData!J:J,MATCH(I3499,FamilyPlateData!H:H,0))</f>
        <v>n/a</v>
      </c>
      <c r="M3499">
        <v>0</v>
      </c>
      <c r="N3499">
        <v>0</v>
      </c>
      <c r="O3499">
        <f>IF(_xlfn.IFNA(INDEX(ShrinkageData!H:H,MATCH(J3499,ShrinkageData!H:H,0)), 0) = 0, 0, 1)</f>
        <v>0</v>
      </c>
      <c r="P3499">
        <v>1</v>
      </c>
      <c r="Q3499">
        <f t="shared" si="172"/>
        <v>0</v>
      </c>
      <c r="R3499" s="1" t="s">
        <v>921</v>
      </c>
      <c r="S3499" s="16">
        <f t="shared" si="173"/>
        <v>0</v>
      </c>
      <c r="T3499" t="s">
        <v>920</v>
      </c>
    </row>
    <row r="3500" spans="1:20" hidden="1" x14ac:dyDescent="0.2">
      <c r="A3500" t="str">
        <f>INDEX(FamilyPlateData!$A:$A,MATCH($I3500,FamilyPlateData!$H:$H,0))</f>
        <v>F03M01</v>
      </c>
      <c r="B3500" t="str">
        <f>INDEX(FamilyPlateData!$C:$C,MATCH($I3500,FamilyPlateData!$H:$H,0))</f>
        <v>03</v>
      </c>
      <c r="C3500" t="str">
        <f>INDEX(FamilyPlateData!$D:$D,MATCH($I3500,FamilyPlateData!$H:$H,0))</f>
        <v>01</v>
      </c>
      <c r="D3500">
        <f>INDEX(FamilyPlateData!$B:$B,MATCH($I3500,FamilyPlateData!$H:$H,0))</f>
        <v>1</v>
      </c>
      <c r="E3500">
        <v>2</v>
      </c>
      <c r="F3500" s="19">
        <v>39</v>
      </c>
      <c r="G3500" t="s">
        <v>2</v>
      </c>
      <c r="H3500" s="5">
        <v>5</v>
      </c>
      <c r="I3500" t="s">
        <v>641</v>
      </c>
      <c r="J3500" s="15" t="str">
        <f t="shared" si="171"/>
        <v>2-39B-5</v>
      </c>
      <c r="K3500">
        <f>INDEX(FamilyPlateData!I:I,MATCH(I3500,FamilyPlateData!H:H,0))</f>
        <v>1</v>
      </c>
      <c r="L3500" t="str">
        <f>INDEX(FamilyPlateData!J:J,MATCH(I3500,FamilyPlateData!H:H,0))</f>
        <v>n/a</v>
      </c>
      <c r="M3500">
        <v>0</v>
      </c>
      <c r="N3500">
        <v>0</v>
      </c>
      <c r="O3500">
        <f>IF(_xlfn.IFNA(INDEX(ShrinkageData!H:H,MATCH(J3500,ShrinkageData!H:H,0)), 0) = 0, 0, 1)</f>
        <v>0</v>
      </c>
      <c r="P3500">
        <v>1</v>
      </c>
      <c r="Q3500">
        <f t="shared" si="172"/>
        <v>0</v>
      </c>
      <c r="R3500" s="1" t="s">
        <v>921</v>
      </c>
      <c r="S3500" s="16">
        <f t="shared" si="173"/>
        <v>0</v>
      </c>
      <c r="T3500" t="s">
        <v>920</v>
      </c>
    </row>
    <row r="3501" spans="1:20" hidden="1" x14ac:dyDescent="0.2">
      <c r="A3501" t="str">
        <f>INDEX(FamilyPlateData!$A:$A,MATCH($I3501,FamilyPlateData!$H:$H,0))</f>
        <v>F03M01</v>
      </c>
      <c r="B3501" t="str">
        <f>INDEX(FamilyPlateData!$C:$C,MATCH($I3501,FamilyPlateData!$H:$H,0))</f>
        <v>03</v>
      </c>
      <c r="C3501" t="str">
        <f>INDEX(FamilyPlateData!$D:$D,MATCH($I3501,FamilyPlateData!$H:$H,0))</f>
        <v>01</v>
      </c>
      <c r="D3501">
        <f>INDEX(FamilyPlateData!$B:$B,MATCH($I3501,FamilyPlateData!$H:$H,0))</f>
        <v>1</v>
      </c>
      <c r="E3501">
        <v>2</v>
      </c>
      <c r="F3501" s="19">
        <v>39</v>
      </c>
      <c r="G3501" t="s">
        <v>2</v>
      </c>
      <c r="H3501" s="5">
        <v>6</v>
      </c>
      <c r="I3501" t="s">
        <v>641</v>
      </c>
      <c r="J3501" s="15" t="str">
        <f t="shared" si="171"/>
        <v>2-39B-6</v>
      </c>
      <c r="K3501">
        <f>INDEX(FamilyPlateData!I:I,MATCH(I3501,FamilyPlateData!H:H,0))</f>
        <v>1</v>
      </c>
      <c r="L3501" t="str">
        <f>INDEX(FamilyPlateData!J:J,MATCH(I3501,FamilyPlateData!H:H,0))</f>
        <v>n/a</v>
      </c>
      <c r="M3501">
        <v>0</v>
      </c>
      <c r="N3501">
        <v>0</v>
      </c>
      <c r="O3501">
        <f>IF(_xlfn.IFNA(INDEX(ShrinkageData!H:H,MATCH(J3501,ShrinkageData!H:H,0)), 0) = 0, 0, 1)</f>
        <v>0</v>
      </c>
      <c r="P3501">
        <v>0</v>
      </c>
      <c r="Q3501">
        <f t="shared" si="172"/>
        <v>0</v>
      </c>
      <c r="R3501" s="1" t="s">
        <v>921</v>
      </c>
      <c r="S3501" s="16">
        <f t="shared" si="173"/>
        <v>0</v>
      </c>
    </row>
    <row r="3502" spans="1:20" hidden="1" x14ac:dyDescent="0.2">
      <c r="A3502" t="str">
        <f>INDEX(FamilyPlateData!$A:$A,MATCH($I3502,FamilyPlateData!$H:$H,0))</f>
        <v>F07M11</v>
      </c>
      <c r="B3502" t="str">
        <f>INDEX(FamilyPlateData!$C:$C,MATCH($I3502,FamilyPlateData!$H:$H,0))</f>
        <v>07</v>
      </c>
      <c r="C3502" t="str">
        <f>INDEX(FamilyPlateData!$D:$D,MATCH($I3502,FamilyPlateData!$H:$H,0))</f>
        <v>11</v>
      </c>
      <c r="D3502">
        <f>INDEX(FamilyPlateData!$B:$B,MATCH($I3502,FamilyPlateData!$H:$H,0))</f>
        <v>3</v>
      </c>
      <c r="E3502">
        <v>2</v>
      </c>
      <c r="F3502" s="19">
        <v>39</v>
      </c>
      <c r="G3502" t="s">
        <v>3</v>
      </c>
      <c r="H3502" s="5">
        <v>1</v>
      </c>
      <c r="I3502" t="s">
        <v>642</v>
      </c>
      <c r="J3502" s="15" t="str">
        <f t="shared" si="171"/>
        <v>2-39C-1</v>
      </c>
      <c r="K3502">
        <f>INDEX(FamilyPlateData!I:I,MATCH(I3502,FamilyPlateData!H:H,0))</f>
        <v>1</v>
      </c>
      <c r="L3502" t="str">
        <f>INDEX(FamilyPlateData!J:J,MATCH(I3502,FamilyPlateData!H:H,0))</f>
        <v>B4</v>
      </c>
      <c r="M3502">
        <v>1</v>
      </c>
      <c r="N3502" s="7">
        <v>1</v>
      </c>
      <c r="O3502">
        <f>IF(_xlfn.IFNA(INDEX(ShrinkageData!H:H,MATCH(J3502,ShrinkageData!H:H,0)), 0) = 0, 0, 1)</f>
        <v>1</v>
      </c>
      <c r="P3502">
        <v>0</v>
      </c>
      <c r="Q3502">
        <f t="shared" si="172"/>
        <v>0</v>
      </c>
      <c r="R3502" s="2">
        <v>43546</v>
      </c>
      <c r="S3502" s="16">
        <f t="shared" si="173"/>
        <v>109</v>
      </c>
    </row>
    <row r="3503" spans="1:20" hidden="1" x14ac:dyDescent="0.2">
      <c r="A3503" t="str">
        <f>INDEX(FamilyPlateData!$A:$A,MATCH($I3503,FamilyPlateData!$H:$H,0))</f>
        <v>F07M11</v>
      </c>
      <c r="B3503" t="str">
        <f>INDEX(FamilyPlateData!$C:$C,MATCH($I3503,FamilyPlateData!$H:$H,0))</f>
        <v>07</v>
      </c>
      <c r="C3503" t="str">
        <f>INDEX(FamilyPlateData!$D:$D,MATCH($I3503,FamilyPlateData!$H:$H,0))</f>
        <v>11</v>
      </c>
      <c r="D3503">
        <f>INDEX(FamilyPlateData!$B:$B,MATCH($I3503,FamilyPlateData!$H:$H,0))</f>
        <v>3</v>
      </c>
      <c r="E3503">
        <v>2</v>
      </c>
      <c r="F3503" s="19">
        <v>39</v>
      </c>
      <c r="G3503" t="s">
        <v>3</v>
      </c>
      <c r="H3503" s="5">
        <v>2</v>
      </c>
      <c r="I3503" t="s">
        <v>642</v>
      </c>
      <c r="J3503" s="15" t="str">
        <f t="shared" si="171"/>
        <v>2-39C-2</v>
      </c>
      <c r="K3503">
        <f>INDEX(FamilyPlateData!I:I,MATCH(I3503,FamilyPlateData!H:H,0))</f>
        <v>1</v>
      </c>
      <c r="L3503" t="str">
        <f>INDEX(FamilyPlateData!J:J,MATCH(I3503,FamilyPlateData!H:H,0))</f>
        <v>B4</v>
      </c>
      <c r="M3503">
        <v>1</v>
      </c>
      <c r="N3503">
        <v>1</v>
      </c>
      <c r="O3503">
        <f>IF(_xlfn.IFNA(INDEX(ShrinkageData!H:H,MATCH(J3503,ShrinkageData!H:H,0)), 0) = 0, 0, 1)</f>
        <v>0</v>
      </c>
      <c r="P3503">
        <v>0</v>
      </c>
      <c r="Q3503">
        <f t="shared" si="172"/>
        <v>1</v>
      </c>
      <c r="R3503" s="1">
        <v>43583</v>
      </c>
      <c r="S3503" s="16">
        <f t="shared" si="173"/>
        <v>146</v>
      </c>
    </row>
    <row r="3504" spans="1:20" hidden="1" x14ac:dyDescent="0.2">
      <c r="A3504" t="str">
        <f>INDEX(FamilyPlateData!$A:$A,MATCH($I3504,FamilyPlateData!$H:$H,0))</f>
        <v>F07M11</v>
      </c>
      <c r="B3504" t="str">
        <f>INDEX(FamilyPlateData!$C:$C,MATCH($I3504,FamilyPlateData!$H:$H,0))</f>
        <v>07</v>
      </c>
      <c r="C3504" t="str">
        <f>INDEX(FamilyPlateData!$D:$D,MATCH($I3504,FamilyPlateData!$H:$H,0))</f>
        <v>11</v>
      </c>
      <c r="D3504">
        <f>INDEX(FamilyPlateData!$B:$B,MATCH($I3504,FamilyPlateData!$H:$H,0))</f>
        <v>3</v>
      </c>
      <c r="E3504">
        <v>2</v>
      </c>
      <c r="F3504" s="19">
        <v>39</v>
      </c>
      <c r="G3504" t="s">
        <v>3</v>
      </c>
      <c r="H3504" s="5">
        <v>3</v>
      </c>
      <c r="I3504" t="s">
        <v>642</v>
      </c>
      <c r="J3504" s="15" t="str">
        <f t="shared" si="171"/>
        <v>2-39C-3</v>
      </c>
      <c r="K3504">
        <f>INDEX(FamilyPlateData!I:I,MATCH(I3504,FamilyPlateData!H:H,0))</f>
        <v>1</v>
      </c>
      <c r="L3504" t="str">
        <f>INDEX(FamilyPlateData!J:J,MATCH(I3504,FamilyPlateData!H:H,0))</f>
        <v>B4</v>
      </c>
      <c r="M3504">
        <v>0</v>
      </c>
      <c r="N3504">
        <v>1</v>
      </c>
      <c r="O3504">
        <f>IF(_xlfn.IFNA(INDEX(ShrinkageData!H:H,MATCH(J3504,ShrinkageData!H:H,0)), 0) = 0, 0, 1)</f>
        <v>0</v>
      </c>
      <c r="P3504">
        <v>1</v>
      </c>
      <c r="Q3504">
        <f t="shared" si="172"/>
        <v>0</v>
      </c>
      <c r="R3504" s="1">
        <v>43572</v>
      </c>
      <c r="S3504" s="16">
        <f t="shared" si="173"/>
        <v>135</v>
      </c>
    </row>
    <row r="3505" spans="1:20" hidden="1" x14ac:dyDescent="0.2">
      <c r="A3505" t="str">
        <f>INDEX(FamilyPlateData!$A:$A,MATCH($I3505,FamilyPlateData!$H:$H,0))</f>
        <v>F07M11</v>
      </c>
      <c r="B3505" t="str">
        <f>INDEX(FamilyPlateData!$C:$C,MATCH($I3505,FamilyPlateData!$H:$H,0))</f>
        <v>07</v>
      </c>
      <c r="C3505" t="str">
        <f>INDEX(FamilyPlateData!$D:$D,MATCH($I3505,FamilyPlateData!$H:$H,0))</f>
        <v>11</v>
      </c>
      <c r="D3505">
        <f>INDEX(FamilyPlateData!$B:$B,MATCH($I3505,FamilyPlateData!$H:$H,0))</f>
        <v>3</v>
      </c>
      <c r="E3505">
        <v>2</v>
      </c>
      <c r="F3505" s="19">
        <v>39</v>
      </c>
      <c r="G3505" t="s">
        <v>3</v>
      </c>
      <c r="H3505" s="5">
        <v>4</v>
      </c>
      <c r="I3505" t="s">
        <v>642</v>
      </c>
      <c r="J3505" s="15" t="str">
        <f t="shared" si="171"/>
        <v>2-39C-4</v>
      </c>
      <c r="K3505">
        <f>INDEX(FamilyPlateData!I:I,MATCH(I3505,FamilyPlateData!H:H,0))</f>
        <v>1</v>
      </c>
      <c r="L3505" t="str">
        <f>INDEX(FamilyPlateData!J:J,MATCH(I3505,FamilyPlateData!H:H,0))</f>
        <v>B4</v>
      </c>
      <c r="M3505">
        <v>0</v>
      </c>
      <c r="N3505">
        <v>1</v>
      </c>
      <c r="O3505">
        <f>IF(_xlfn.IFNA(INDEX(ShrinkageData!H:H,MATCH(J3505,ShrinkageData!H:H,0)), 0) = 0, 0, 1)</f>
        <v>0</v>
      </c>
      <c r="P3505">
        <v>1</v>
      </c>
      <c r="Q3505">
        <f t="shared" si="172"/>
        <v>0</v>
      </c>
      <c r="R3505" s="1">
        <v>43556</v>
      </c>
      <c r="S3505" s="16">
        <f t="shared" si="173"/>
        <v>119</v>
      </c>
    </row>
    <row r="3506" spans="1:20" hidden="1" x14ac:dyDescent="0.2">
      <c r="A3506" t="str">
        <f>INDEX(FamilyPlateData!$A:$A,MATCH($I3506,FamilyPlateData!$H:$H,0))</f>
        <v>F07M11</v>
      </c>
      <c r="B3506" t="str">
        <f>INDEX(FamilyPlateData!$C:$C,MATCH($I3506,FamilyPlateData!$H:$H,0))</f>
        <v>07</v>
      </c>
      <c r="C3506" t="str">
        <f>INDEX(FamilyPlateData!$D:$D,MATCH($I3506,FamilyPlateData!$H:$H,0))</f>
        <v>11</v>
      </c>
      <c r="D3506">
        <f>INDEX(FamilyPlateData!$B:$B,MATCH($I3506,FamilyPlateData!$H:$H,0))</f>
        <v>3</v>
      </c>
      <c r="E3506">
        <v>2</v>
      </c>
      <c r="F3506" s="19">
        <v>39</v>
      </c>
      <c r="G3506" t="s">
        <v>3</v>
      </c>
      <c r="H3506" s="5">
        <v>5</v>
      </c>
      <c r="I3506" t="s">
        <v>642</v>
      </c>
      <c r="J3506" s="15" t="str">
        <f t="shared" si="171"/>
        <v>2-39C-5</v>
      </c>
      <c r="K3506">
        <f>INDEX(FamilyPlateData!I:I,MATCH(I3506,FamilyPlateData!H:H,0))</f>
        <v>1</v>
      </c>
      <c r="L3506" t="str">
        <f>INDEX(FamilyPlateData!J:J,MATCH(I3506,FamilyPlateData!H:H,0))</f>
        <v>B4</v>
      </c>
      <c r="M3506">
        <v>1</v>
      </c>
      <c r="N3506">
        <v>1</v>
      </c>
      <c r="O3506">
        <f>IF(_xlfn.IFNA(INDEX(ShrinkageData!H:H,MATCH(J3506,ShrinkageData!H:H,0)), 0) = 0, 0, 1)</f>
        <v>0</v>
      </c>
      <c r="P3506">
        <v>0</v>
      </c>
      <c r="Q3506">
        <f t="shared" si="172"/>
        <v>1</v>
      </c>
      <c r="R3506" s="1">
        <v>43576</v>
      </c>
      <c r="S3506" s="16">
        <f t="shared" si="173"/>
        <v>139</v>
      </c>
    </row>
    <row r="3507" spans="1:20" hidden="1" x14ac:dyDescent="0.2">
      <c r="A3507" t="str">
        <f>INDEX(FamilyPlateData!$A:$A,MATCH($I3507,FamilyPlateData!$H:$H,0))</f>
        <v>F07M11</v>
      </c>
      <c r="B3507" t="str">
        <f>INDEX(FamilyPlateData!$C:$C,MATCH($I3507,FamilyPlateData!$H:$H,0))</f>
        <v>07</v>
      </c>
      <c r="C3507" t="str">
        <f>INDEX(FamilyPlateData!$D:$D,MATCH($I3507,FamilyPlateData!$H:$H,0))</f>
        <v>11</v>
      </c>
      <c r="D3507">
        <f>INDEX(FamilyPlateData!$B:$B,MATCH($I3507,FamilyPlateData!$H:$H,0))</f>
        <v>3</v>
      </c>
      <c r="E3507">
        <v>2</v>
      </c>
      <c r="F3507" s="19">
        <v>39</v>
      </c>
      <c r="G3507" t="s">
        <v>3</v>
      </c>
      <c r="H3507" s="5">
        <v>6</v>
      </c>
      <c r="I3507" t="s">
        <v>642</v>
      </c>
      <c r="J3507" s="15" t="str">
        <f t="shared" si="171"/>
        <v>2-39C-6</v>
      </c>
      <c r="K3507">
        <f>INDEX(FamilyPlateData!I:I,MATCH(I3507,FamilyPlateData!H:H,0))</f>
        <v>1</v>
      </c>
      <c r="L3507" t="str">
        <f>INDEX(FamilyPlateData!J:J,MATCH(I3507,FamilyPlateData!H:H,0))</f>
        <v>B4</v>
      </c>
      <c r="M3507">
        <v>1</v>
      </c>
      <c r="N3507">
        <v>1</v>
      </c>
      <c r="O3507">
        <f>IF(_xlfn.IFNA(INDEX(ShrinkageData!H:H,MATCH(J3507,ShrinkageData!H:H,0)), 0) = 0, 0, 1)</f>
        <v>0</v>
      </c>
      <c r="P3507">
        <v>0</v>
      </c>
      <c r="Q3507">
        <f t="shared" si="172"/>
        <v>1</v>
      </c>
      <c r="R3507" s="1">
        <v>43556</v>
      </c>
      <c r="S3507" s="16">
        <f t="shared" si="173"/>
        <v>119</v>
      </c>
    </row>
    <row r="3508" spans="1:20" hidden="1" x14ac:dyDescent="0.2">
      <c r="A3508" t="str">
        <f>INDEX(FamilyPlateData!$A:$A,MATCH($I3508,FamilyPlateData!$H:$H,0))</f>
        <v>F07M11</v>
      </c>
      <c r="B3508" t="str">
        <f>INDEX(FamilyPlateData!$C:$C,MATCH($I3508,FamilyPlateData!$H:$H,0))</f>
        <v>07</v>
      </c>
      <c r="C3508" t="str">
        <f>INDEX(FamilyPlateData!$D:$D,MATCH($I3508,FamilyPlateData!$H:$H,0))</f>
        <v>11</v>
      </c>
      <c r="D3508">
        <f>INDEX(FamilyPlateData!$B:$B,MATCH($I3508,FamilyPlateData!$H:$H,0))</f>
        <v>3</v>
      </c>
      <c r="E3508">
        <v>2</v>
      </c>
      <c r="F3508" s="19">
        <v>39</v>
      </c>
      <c r="G3508" t="s">
        <v>4</v>
      </c>
      <c r="H3508" s="5">
        <v>1</v>
      </c>
      <c r="I3508" t="s">
        <v>643</v>
      </c>
      <c r="J3508" s="15" t="str">
        <f t="shared" si="171"/>
        <v>2-39D-1</v>
      </c>
      <c r="K3508">
        <f>INDEX(FamilyPlateData!I:I,MATCH(I3508,FamilyPlateData!H:H,0))</f>
        <v>1</v>
      </c>
      <c r="L3508" t="str">
        <f>INDEX(FamilyPlateData!J:J,MATCH(I3508,FamilyPlateData!H:H,0))</f>
        <v>B4</v>
      </c>
      <c r="M3508">
        <v>0</v>
      </c>
      <c r="N3508">
        <v>1</v>
      </c>
      <c r="O3508">
        <f>IF(_xlfn.IFNA(INDEX(ShrinkageData!H:H,MATCH(J3508,ShrinkageData!H:H,0)), 0) = 0, 0, 1)</f>
        <v>0</v>
      </c>
      <c r="P3508">
        <v>1</v>
      </c>
      <c r="Q3508">
        <f t="shared" si="172"/>
        <v>0</v>
      </c>
      <c r="R3508" s="1">
        <v>43556</v>
      </c>
      <c r="S3508" s="16">
        <f t="shared" si="173"/>
        <v>119</v>
      </c>
      <c r="T3508" t="s">
        <v>920</v>
      </c>
    </row>
    <row r="3509" spans="1:20" hidden="1" x14ac:dyDescent="0.2">
      <c r="A3509" t="str">
        <f>INDEX(FamilyPlateData!$A:$A,MATCH($I3509,FamilyPlateData!$H:$H,0))</f>
        <v>F07M11</v>
      </c>
      <c r="B3509" t="str">
        <f>INDEX(FamilyPlateData!$C:$C,MATCH($I3509,FamilyPlateData!$H:$H,0))</f>
        <v>07</v>
      </c>
      <c r="C3509" t="str">
        <f>INDEX(FamilyPlateData!$D:$D,MATCH($I3509,FamilyPlateData!$H:$H,0))</f>
        <v>11</v>
      </c>
      <c r="D3509">
        <f>INDEX(FamilyPlateData!$B:$B,MATCH($I3509,FamilyPlateData!$H:$H,0))</f>
        <v>3</v>
      </c>
      <c r="E3509">
        <v>2</v>
      </c>
      <c r="F3509" s="19">
        <v>39</v>
      </c>
      <c r="G3509" t="s">
        <v>4</v>
      </c>
      <c r="H3509" s="5">
        <v>2</v>
      </c>
      <c r="I3509" t="s">
        <v>643</v>
      </c>
      <c r="J3509" s="15" t="str">
        <f t="shared" si="171"/>
        <v>2-39D-2</v>
      </c>
      <c r="K3509">
        <f>INDEX(FamilyPlateData!I:I,MATCH(I3509,FamilyPlateData!H:H,0))</f>
        <v>1</v>
      </c>
      <c r="L3509" t="str">
        <f>INDEX(FamilyPlateData!J:J,MATCH(I3509,FamilyPlateData!H:H,0))</f>
        <v>B4</v>
      </c>
      <c r="M3509">
        <v>1</v>
      </c>
      <c r="N3509">
        <v>1</v>
      </c>
      <c r="O3509">
        <f>IF(_xlfn.IFNA(INDEX(ShrinkageData!H:H,MATCH(J3509,ShrinkageData!H:H,0)), 0) = 0, 0, 1)</f>
        <v>0</v>
      </c>
      <c r="P3509">
        <v>0</v>
      </c>
      <c r="Q3509">
        <f t="shared" si="172"/>
        <v>1</v>
      </c>
      <c r="R3509" s="1">
        <v>43556</v>
      </c>
      <c r="S3509" s="16">
        <f t="shared" si="173"/>
        <v>119</v>
      </c>
    </row>
    <row r="3510" spans="1:20" hidden="1" x14ac:dyDescent="0.2">
      <c r="A3510" t="str">
        <f>INDEX(FamilyPlateData!$A:$A,MATCH($I3510,FamilyPlateData!$H:$H,0))</f>
        <v>F07M11</v>
      </c>
      <c r="B3510" t="str">
        <f>INDEX(FamilyPlateData!$C:$C,MATCH($I3510,FamilyPlateData!$H:$H,0))</f>
        <v>07</v>
      </c>
      <c r="C3510" t="str">
        <f>INDEX(FamilyPlateData!$D:$D,MATCH($I3510,FamilyPlateData!$H:$H,0))</f>
        <v>11</v>
      </c>
      <c r="D3510">
        <f>INDEX(FamilyPlateData!$B:$B,MATCH($I3510,FamilyPlateData!$H:$H,0))</f>
        <v>3</v>
      </c>
      <c r="E3510">
        <v>2</v>
      </c>
      <c r="F3510" s="19">
        <v>39</v>
      </c>
      <c r="G3510" t="s">
        <v>4</v>
      </c>
      <c r="H3510" s="5">
        <v>3</v>
      </c>
      <c r="I3510" t="s">
        <v>643</v>
      </c>
      <c r="J3510" s="15" t="str">
        <f t="shared" si="171"/>
        <v>2-39D-3</v>
      </c>
      <c r="K3510">
        <f>INDEX(FamilyPlateData!I:I,MATCH(I3510,FamilyPlateData!H:H,0))</f>
        <v>1</v>
      </c>
      <c r="L3510" t="str">
        <f>INDEX(FamilyPlateData!J:J,MATCH(I3510,FamilyPlateData!H:H,0))</f>
        <v>B4</v>
      </c>
      <c r="M3510">
        <v>0</v>
      </c>
      <c r="N3510" s="7">
        <v>1</v>
      </c>
      <c r="O3510">
        <f>IF(_xlfn.IFNA(INDEX(ShrinkageData!H:H,MATCH(J3510,ShrinkageData!H:H,0)), 0) = 0, 0, 1)</f>
        <v>0</v>
      </c>
      <c r="P3510">
        <v>1</v>
      </c>
      <c r="Q3510">
        <f t="shared" si="172"/>
        <v>0</v>
      </c>
      <c r="R3510" s="2">
        <v>43546</v>
      </c>
      <c r="S3510" s="16">
        <f t="shared" si="173"/>
        <v>109</v>
      </c>
      <c r="T3510" t="s">
        <v>920</v>
      </c>
    </row>
    <row r="3511" spans="1:20" hidden="1" x14ac:dyDescent="0.2">
      <c r="A3511" t="str">
        <f>INDEX(FamilyPlateData!$A:$A,MATCH($I3511,FamilyPlateData!$H:$H,0))</f>
        <v>F07M11</v>
      </c>
      <c r="B3511" t="str">
        <f>INDEX(FamilyPlateData!$C:$C,MATCH($I3511,FamilyPlateData!$H:$H,0))</f>
        <v>07</v>
      </c>
      <c r="C3511" t="str">
        <f>INDEX(FamilyPlateData!$D:$D,MATCH($I3511,FamilyPlateData!$H:$H,0))</f>
        <v>11</v>
      </c>
      <c r="D3511">
        <f>INDEX(FamilyPlateData!$B:$B,MATCH($I3511,FamilyPlateData!$H:$H,0))</f>
        <v>3</v>
      </c>
      <c r="E3511">
        <v>2</v>
      </c>
      <c r="F3511" s="19">
        <v>39</v>
      </c>
      <c r="G3511" t="s">
        <v>4</v>
      </c>
      <c r="H3511" s="5">
        <v>4</v>
      </c>
      <c r="I3511" t="s">
        <v>643</v>
      </c>
      <c r="J3511" s="15" t="str">
        <f t="shared" si="171"/>
        <v>2-39D-4</v>
      </c>
      <c r="K3511">
        <f>INDEX(FamilyPlateData!I:I,MATCH(I3511,FamilyPlateData!H:H,0))</f>
        <v>1</v>
      </c>
      <c r="L3511" t="str">
        <f>INDEX(FamilyPlateData!J:J,MATCH(I3511,FamilyPlateData!H:H,0))</f>
        <v>B4</v>
      </c>
      <c r="M3511">
        <v>1</v>
      </c>
      <c r="N3511">
        <v>1</v>
      </c>
      <c r="O3511">
        <f>IF(_xlfn.IFNA(INDEX(ShrinkageData!H:H,MATCH(J3511,ShrinkageData!H:H,0)), 0) = 0, 0, 1)</f>
        <v>0</v>
      </c>
      <c r="P3511">
        <v>0</v>
      </c>
      <c r="Q3511">
        <f t="shared" si="172"/>
        <v>1</v>
      </c>
      <c r="R3511" s="1">
        <v>43556</v>
      </c>
      <c r="S3511" s="16">
        <f t="shared" si="173"/>
        <v>119</v>
      </c>
    </row>
    <row r="3512" spans="1:20" hidden="1" x14ac:dyDescent="0.2">
      <c r="A3512" t="str">
        <f>INDEX(FamilyPlateData!$A:$A,MATCH($I3512,FamilyPlateData!$H:$H,0))</f>
        <v>F07M11</v>
      </c>
      <c r="B3512" t="str">
        <f>INDEX(FamilyPlateData!$C:$C,MATCH($I3512,FamilyPlateData!$H:$H,0))</f>
        <v>07</v>
      </c>
      <c r="C3512" t="str">
        <f>INDEX(FamilyPlateData!$D:$D,MATCH($I3512,FamilyPlateData!$H:$H,0))</f>
        <v>11</v>
      </c>
      <c r="D3512">
        <f>INDEX(FamilyPlateData!$B:$B,MATCH($I3512,FamilyPlateData!$H:$H,0))</f>
        <v>3</v>
      </c>
      <c r="E3512">
        <v>2</v>
      </c>
      <c r="F3512" s="19">
        <v>39</v>
      </c>
      <c r="G3512" t="s">
        <v>4</v>
      </c>
      <c r="H3512" s="5">
        <v>5</v>
      </c>
      <c r="I3512" t="s">
        <v>643</v>
      </c>
      <c r="J3512" s="15" t="str">
        <f t="shared" si="171"/>
        <v>2-39D-5</v>
      </c>
      <c r="K3512">
        <f>INDEX(FamilyPlateData!I:I,MATCH(I3512,FamilyPlateData!H:H,0))</f>
        <v>1</v>
      </c>
      <c r="L3512" t="str">
        <f>INDEX(FamilyPlateData!J:J,MATCH(I3512,FamilyPlateData!H:H,0))</f>
        <v>B4</v>
      </c>
      <c r="M3512">
        <v>1</v>
      </c>
      <c r="N3512">
        <v>1</v>
      </c>
      <c r="O3512">
        <f>IF(_xlfn.IFNA(INDEX(ShrinkageData!H:H,MATCH(J3512,ShrinkageData!H:H,0)), 0) = 0, 0, 1)</f>
        <v>0</v>
      </c>
      <c r="P3512">
        <v>0</v>
      </c>
      <c r="Q3512">
        <f t="shared" si="172"/>
        <v>1</v>
      </c>
      <c r="R3512" s="1">
        <v>43552</v>
      </c>
      <c r="S3512" s="16">
        <f t="shared" si="173"/>
        <v>115</v>
      </c>
    </row>
    <row r="3513" spans="1:20" hidden="1" x14ac:dyDescent="0.2">
      <c r="A3513" t="str">
        <f>INDEX(FamilyPlateData!$A:$A,MATCH($I3513,FamilyPlateData!$H:$H,0))</f>
        <v>F07M11</v>
      </c>
      <c r="B3513" t="str">
        <f>INDEX(FamilyPlateData!$C:$C,MATCH($I3513,FamilyPlateData!$H:$H,0))</f>
        <v>07</v>
      </c>
      <c r="C3513" t="str">
        <f>INDEX(FamilyPlateData!$D:$D,MATCH($I3513,FamilyPlateData!$H:$H,0))</f>
        <v>11</v>
      </c>
      <c r="D3513">
        <f>INDEX(FamilyPlateData!$B:$B,MATCH($I3513,FamilyPlateData!$H:$H,0))</f>
        <v>3</v>
      </c>
      <c r="E3513">
        <v>2</v>
      </c>
      <c r="F3513" s="19">
        <v>39</v>
      </c>
      <c r="G3513" t="s">
        <v>4</v>
      </c>
      <c r="H3513" s="5">
        <v>6</v>
      </c>
      <c r="I3513" t="s">
        <v>643</v>
      </c>
      <c r="J3513" s="15" t="str">
        <f t="shared" si="171"/>
        <v>2-39D-6</v>
      </c>
      <c r="K3513">
        <f>INDEX(FamilyPlateData!I:I,MATCH(I3513,FamilyPlateData!H:H,0))</f>
        <v>1</v>
      </c>
      <c r="L3513" t="str">
        <f>INDEX(FamilyPlateData!J:J,MATCH(I3513,FamilyPlateData!H:H,0))</f>
        <v>B4</v>
      </c>
      <c r="M3513">
        <v>1</v>
      </c>
      <c r="N3513">
        <v>1</v>
      </c>
      <c r="O3513">
        <f>IF(_xlfn.IFNA(INDEX(ShrinkageData!H:H,MATCH(J3513,ShrinkageData!H:H,0)), 0) = 0, 0, 1)</f>
        <v>0</v>
      </c>
      <c r="P3513">
        <v>0</v>
      </c>
      <c r="Q3513">
        <f t="shared" si="172"/>
        <v>1</v>
      </c>
      <c r="R3513" s="1">
        <v>43583</v>
      </c>
      <c r="S3513" s="16">
        <f t="shared" si="173"/>
        <v>146</v>
      </c>
    </row>
    <row r="3514" spans="1:20" hidden="1" x14ac:dyDescent="0.2">
      <c r="A3514" t="str">
        <f>INDEX(FamilyPlateData!$A:$A,MATCH($I3514,FamilyPlateData!$H:$H,0))</f>
        <v>F02M01</v>
      </c>
      <c r="B3514" t="str">
        <f>INDEX(FamilyPlateData!$C:$C,MATCH($I3514,FamilyPlateData!$H:$H,0))</f>
        <v>02</v>
      </c>
      <c r="C3514" t="str">
        <f>INDEX(FamilyPlateData!$D:$D,MATCH($I3514,FamilyPlateData!$H:$H,0))</f>
        <v>01</v>
      </c>
      <c r="D3514">
        <f>INDEX(FamilyPlateData!$B:$B,MATCH($I3514,FamilyPlateData!$H:$H,0))</f>
        <v>1</v>
      </c>
      <c r="E3514">
        <v>2</v>
      </c>
      <c r="F3514" s="19">
        <v>40</v>
      </c>
      <c r="G3514" t="s">
        <v>1</v>
      </c>
      <c r="H3514" s="5">
        <v>1</v>
      </c>
      <c r="I3514" t="s">
        <v>644</v>
      </c>
      <c r="J3514" s="15" t="str">
        <f t="shared" si="171"/>
        <v>2-40A-1</v>
      </c>
      <c r="K3514">
        <f>INDEX(FamilyPlateData!I:I,MATCH(I3514,FamilyPlateData!H:H,0))</f>
        <v>1</v>
      </c>
      <c r="L3514" t="str">
        <f>INDEX(FamilyPlateData!J:J,MATCH(I3514,FamilyPlateData!H:H,0))</f>
        <v>B3</v>
      </c>
      <c r="M3514">
        <v>1</v>
      </c>
      <c r="N3514">
        <v>1</v>
      </c>
      <c r="O3514">
        <f>IF(_xlfn.IFNA(INDEX(ShrinkageData!H:H,MATCH(J3514,ShrinkageData!H:H,0)), 0) = 0, 0, 1)</f>
        <v>0</v>
      </c>
      <c r="P3514">
        <v>0</v>
      </c>
      <c r="Q3514">
        <f t="shared" si="172"/>
        <v>1</v>
      </c>
      <c r="R3514" s="1">
        <v>43544</v>
      </c>
      <c r="S3514" s="16">
        <f t="shared" si="173"/>
        <v>107</v>
      </c>
    </row>
    <row r="3515" spans="1:20" hidden="1" x14ac:dyDescent="0.2">
      <c r="A3515" t="str">
        <f>INDEX(FamilyPlateData!$A:$A,MATCH($I3515,FamilyPlateData!$H:$H,0))</f>
        <v>F02M01</v>
      </c>
      <c r="B3515" t="str">
        <f>INDEX(FamilyPlateData!$C:$C,MATCH($I3515,FamilyPlateData!$H:$H,0))</f>
        <v>02</v>
      </c>
      <c r="C3515" t="str">
        <f>INDEX(FamilyPlateData!$D:$D,MATCH($I3515,FamilyPlateData!$H:$H,0))</f>
        <v>01</v>
      </c>
      <c r="D3515">
        <f>INDEX(FamilyPlateData!$B:$B,MATCH($I3515,FamilyPlateData!$H:$H,0))</f>
        <v>1</v>
      </c>
      <c r="E3515">
        <v>2</v>
      </c>
      <c r="F3515" s="19">
        <v>40</v>
      </c>
      <c r="G3515" t="s">
        <v>1</v>
      </c>
      <c r="H3515" s="5">
        <v>2</v>
      </c>
      <c r="I3515" t="s">
        <v>644</v>
      </c>
      <c r="J3515" s="15" t="str">
        <f t="shared" si="171"/>
        <v>2-40A-2</v>
      </c>
      <c r="K3515">
        <f>INDEX(FamilyPlateData!I:I,MATCH(I3515,FamilyPlateData!H:H,0))</f>
        <v>1</v>
      </c>
      <c r="L3515" t="str">
        <f>INDEX(FamilyPlateData!J:J,MATCH(I3515,FamilyPlateData!H:H,0))</f>
        <v>B3</v>
      </c>
      <c r="M3515">
        <v>1</v>
      </c>
      <c r="N3515" s="7">
        <v>1</v>
      </c>
      <c r="O3515">
        <f>IF(_xlfn.IFNA(INDEX(ShrinkageData!H:H,MATCH(J3515,ShrinkageData!H:H,0)), 0) = 0, 0, 1)</f>
        <v>0</v>
      </c>
      <c r="P3515">
        <v>0</v>
      </c>
      <c r="Q3515">
        <f t="shared" si="172"/>
        <v>1</v>
      </c>
      <c r="R3515" s="2">
        <v>43548</v>
      </c>
      <c r="S3515" s="16">
        <f t="shared" si="173"/>
        <v>111</v>
      </c>
    </row>
    <row r="3516" spans="1:20" hidden="1" x14ac:dyDescent="0.2">
      <c r="A3516" t="str">
        <f>INDEX(FamilyPlateData!$A:$A,MATCH($I3516,FamilyPlateData!$H:$H,0))</f>
        <v>F02M01</v>
      </c>
      <c r="B3516" t="str">
        <f>INDEX(FamilyPlateData!$C:$C,MATCH($I3516,FamilyPlateData!$H:$H,0))</f>
        <v>02</v>
      </c>
      <c r="C3516" t="str">
        <f>INDEX(FamilyPlateData!$D:$D,MATCH($I3516,FamilyPlateData!$H:$H,0))</f>
        <v>01</v>
      </c>
      <c r="D3516">
        <f>INDEX(FamilyPlateData!$B:$B,MATCH($I3516,FamilyPlateData!$H:$H,0))</f>
        <v>1</v>
      </c>
      <c r="E3516">
        <v>2</v>
      </c>
      <c r="F3516" s="19">
        <v>40</v>
      </c>
      <c r="G3516" t="s">
        <v>1</v>
      </c>
      <c r="H3516" s="5">
        <v>3</v>
      </c>
      <c r="I3516" t="s">
        <v>644</v>
      </c>
      <c r="J3516" s="15" t="str">
        <f t="shared" si="171"/>
        <v>2-40A-3</v>
      </c>
      <c r="K3516">
        <f>INDEX(FamilyPlateData!I:I,MATCH(I3516,FamilyPlateData!H:H,0))</f>
        <v>1</v>
      </c>
      <c r="L3516" t="str">
        <f>INDEX(FamilyPlateData!J:J,MATCH(I3516,FamilyPlateData!H:H,0))</f>
        <v>B3</v>
      </c>
      <c r="M3516">
        <v>1</v>
      </c>
      <c r="N3516">
        <v>1</v>
      </c>
      <c r="O3516">
        <f>IF(_xlfn.IFNA(INDEX(ShrinkageData!H:H,MATCH(J3516,ShrinkageData!H:H,0)), 0) = 0, 0, 1)</f>
        <v>0</v>
      </c>
      <c r="P3516">
        <v>0</v>
      </c>
      <c r="Q3516">
        <f t="shared" si="172"/>
        <v>1</v>
      </c>
      <c r="R3516" s="1">
        <v>43544</v>
      </c>
      <c r="S3516" s="16">
        <f t="shared" si="173"/>
        <v>107</v>
      </c>
    </row>
    <row r="3517" spans="1:20" hidden="1" x14ac:dyDescent="0.2">
      <c r="A3517" t="str">
        <f>INDEX(FamilyPlateData!$A:$A,MATCH($I3517,FamilyPlateData!$H:$H,0))</f>
        <v>F02M01</v>
      </c>
      <c r="B3517" t="str">
        <f>INDEX(FamilyPlateData!$C:$C,MATCH($I3517,FamilyPlateData!$H:$H,0))</f>
        <v>02</v>
      </c>
      <c r="C3517" t="str">
        <f>INDEX(FamilyPlateData!$D:$D,MATCH($I3517,FamilyPlateData!$H:$H,0))</f>
        <v>01</v>
      </c>
      <c r="D3517">
        <f>INDEX(FamilyPlateData!$B:$B,MATCH($I3517,FamilyPlateData!$H:$H,0))</f>
        <v>1</v>
      </c>
      <c r="E3517">
        <v>2</v>
      </c>
      <c r="F3517" s="19">
        <v>40</v>
      </c>
      <c r="G3517" t="s">
        <v>1</v>
      </c>
      <c r="H3517" s="5">
        <v>4</v>
      </c>
      <c r="I3517" t="s">
        <v>644</v>
      </c>
      <c r="J3517" s="15" t="str">
        <f t="shared" si="171"/>
        <v>2-40A-4</v>
      </c>
      <c r="K3517">
        <f>INDEX(FamilyPlateData!I:I,MATCH(I3517,FamilyPlateData!H:H,0))</f>
        <v>1</v>
      </c>
      <c r="L3517" t="str">
        <f>INDEX(FamilyPlateData!J:J,MATCH(I3517,FamilyPlateData!H:H,0))</f>
        <v>B3</v>
      </c>
      <c r="M3517">
        <v>1</v>
      </c>
      <c r="N3517" s="7">
        <v>1</v>
      </c>
      <c r="O3517">
        <f>IF(_xlfn.IFNA(INDEX(ShrinkageData!H:H,MATCH(J3517,ShrinkageData!H:H,0)), 0) = 0, 0, 1)</f>
        <v>0</v>
      </c>
      <c r="P3517">
        <v>0</v>
      </c>
      <c r="Q3517">
        <f t="shared" si="172"/>
        <v>1</v>
      </c>
      <c r="R3517" s="2">
        <v>43548</v>
      </c>
      <c r="S3517" s="16">
        <f t="shared" si="173"/>
        <v>111</v>
      </c>
    </row>
    <row r="3518" spans="1:20" hidden="1" x14ac:dyDescent="0.2">
      <c r="A3518" t="str">
        <f>INDEX(FamilyPlateData!$A:$A,MATCH($I3518,FamilyPlateData!$H:$H,0))</f>
        <v>F02M01</v>
      </c>
      <c r="B3518" t="str">
        <f>INDEX(FamilyPlateData!$C:$C,MATCH($I3518,FamilyPlateData!$H:$H,0))</f>
        <v>02</v>
      </c>
      <c r="C3518" t="str">
        <f>INDEX(FamilyPlateData!$D:$D,MATCH($I3518,FamilyPlateData!$H:$H,0))</f>
        <v>01</v>
      </c>
      <c r="D3518">
        <f>INDEX(FamilyPlateData!$B:$B,MATCH($I3518,FamilyPlateData!$H:$H,0))</f>
        <v>1</v>
      </c>
      <c r="E3518">
        <v>2</v>
      </c>
      <c r="F3518" s="19">
        <v>40</v>
      </c>
      <c r="G3518" t="s">
        <v>1</v>
      </c>
      <c r="H3518" s="5">
        <v>5</v>
      </c>
      <c r="I3518" t="s">
        <v>644</v>
      </c>
      <c r="J3518" s="15" t="str">
        <f t="shared" si="171"/>
        <v>2-40A-5</v>
      </c>
      <c r="K3518">
        <f>INDEX(FamilyPlateData!I:I,MATCH(I3518,FamilyPlateData!H:H,0))</f>
        <v>1</v>
      </c>
      <c r="L3518" t="str">
        <f>INDEX(FamilyPlateData!J:J,MATCH(I3518,FamilyPlateData!H:H,0))</f>
        <v>B3</v>
      </c>
      <c r="M3518">
        <v>1</v>
      </c>
      <c r="N3518">
        <v>1</v>
      </c>
      <c r="O3518">
        <f>IF(_xlfn.IFNA(INDEX(ShrinkageData!H:H,MATCH(J3518,ShrinkageData!H:H,0)), 0) = 0, 0, 1)</f>
        <v>1</v>
      </c>
      <c r="P3518">
        <v>0</v>
      </c>
      <c r="Q3518">
        <f t="shared" si="172"/>
        <v>0</v>
      </c>
      <c r="R3518" s="1">
        <v>43540</v>
      </c>
      <c r="S3518" s="16">
        <f t="shared" si="173"/>
        <v>103</v>
      </c>
    </row>
    <row r="3519" spans="1:20" hidden="1" x14ac:dyDescent="0.2">
      <c r="A3519" t="str">
        <f>INDEX(FamilyPlateData!$A:$A,MATCH($I3519,FamilyPlateData!$H:$H,0))</f>
        <v>F02M01</v>
      </c>
      <c r="B3519" t="str">
        <f>INDEX(FamilyPlateData!$C:$C,MATCH($I3519,FamilyPlateData!$H:$H,0))</f>
        <v>02</v>
      </c>
      <c r="C3519" t="str">
        <f>INDEX(FamilyPlateData!$D:$D,MATCH($I3519,FamilyPlateData!$H:$H,0))</f>
        <v>01</v>
      </c>
      <c r="D3519">
        <f>INDEX(FamilyPlateData!$B:$B,MATCH($I3519,FamilyPlateData!$H:$H,0))</f>
        <v>1</v>
      </c>
      <c r="E3519">
        <v>2</v>
      </c>
      <c r="F3519" s="19">
        <v>40</v>
      </c>
      <c r="G3519" t="s">
        <v>1</v>
      </c>
      <c r="H3519" s="5">
        <v>6</v>
      </c>
      <c r="I3519" t="s">
        <v>644</v>
      </c>
      <c r="J3519" s="15" t="str">
        <f t="shared" ref="J3519:J3582" si="174">CONCATENATE(I3519,"-",H3519)</f>
        <v>2-40A-6</v>
      </c>
      <c r="K3519">
        <f>INDEX(FamilyPlateData!I:I,MATCH(I3519,FamilyPlateData!H:H,0))</f>
        <v>1</v>
      </c>
      <c r="L3519" t="str">
        <f>INDEX(FamilyPlateData!J:J,MATCH(I3519,FamilyPlateData!H:H,0))</f>
        <v>B3</v>
      </c>
      <c r="M3519">
        <v>0</v>
      </c>
      <c r="N3519">
        <v>0</v>
      </c>
      <c r="O3519">
        <f>IF(_xlfn.IFNA(INDEX(ShrinkageData!H:H,MATCH(J3519,ShrinkageData!H:H,0)), 0) = 0, 0, 1)</f>
        <v>0</v>
      </c>
      <c r="P3519">
        <v>0</v>
      </c>
      <c r="Q3519">
        <f t="shared" si="172"/>
        <v>0</v>
      </c>
      <c r="R3519" s="1" t="s">
        <v>921</v>
      </c>
      <c r="S3519" s="16">
        <f t="shared" si="173"/>
        <v>0</v>
      </c>
    </row>
    <row r="3520" spans="1:20" hidden="1" x14ac:dyDescent="0.2">
      <c r="A3520" t="str">
        <f>INDEX(FamilyPlateData!$A:$A,MATCH($I3520,FamilyPlateData!$H:$H,0))</f>
        <v>F02M01</v>
      </c>
      <c r="B3520" t="str">
        <f>INDEX(FamilyPlateData!$C:$C,MATCH($I3520,FamilyPlateData!$H:$H,0))</f>
        <v>02</v>
      </c>
      <c r="C3520" t="str">
        <f>INDEX(FamilyPlateData!$D:$D,MATCH($I3520,FamilyPlateData!$H:$H,0))</f>
        <v>01</v>
      </c>
      <c r="D3520">
        <f>INDEX(FamilyPlateData!$B:$B,MATCH($I3520,FamilyPlateData!$H:$H,0))</f>
        <v>1</v>
      </c>
      <c r="E3520">
        <v>2</v>
      </c>
      <c r="F3520" s="19">
        <v>40</v>
      </c>
      <c r="G3520" t="s">
        <v>2</v>
      </c>
      <c r="H3520" s="5">
        <v>1</v>
      </c>
      <c r="I3520" t="s">
        <v>645</v>
      </c>
      <c r="J3520" s="15" t="str">
        <f t="shared" si="174"/>
        <v>2-40B-1</v>
      </c>
      <c r="K3520">
        <f>INDEX(FamilyPlateData!I:I,MATCH(I3520,FamilyPlateData!H:H,0))</f>
        <v>1</v>
      </c>
      <c r="L3520" t="str">
        <f>INDEX(FamilyPlateData!J:J,MATCH(I3520,FamilyPlateData!H:H,0))</f>
        <v>B3</v>
      </c>
      <c r="M3520">
        <v>1</v>
      </c>
      <c r="N3520">
        <v>1</v>
      </c>
      <c r="O3520">
        <f>IF(_xlfn.IFNA(INDEX(ShrinkageData!H:H,MATCH(J3520,ShrinkageData!H:H,0)), 0) = 0, 0, 1)</f>
        <v>0</v>
      </c>
      <c r="P3520">
        <v>0</v>
      </c>
      <c r="Q3520">
        <f t="shared" si="172"/>
        <v>1</v>
      </c>
      <c r="R3520" s="1">
        <v>43544</v>
      </c>
      <c r="S3520" s="16">
        <f t="shared" si="173"/>
        <v>107</v>
      </c>
    </row>
    <row r="3521" spans="1:19" hidden="1" x14ac:dyDescent="0.2">
      <c r="A3521" t="str">
        <f>INDEX(FamilyPlateData!$A:$A,MATCH($I3521,FamilyPlateData!$H:$H,0))</f>
        <v>F02M01</v>
      </c>
      <c r="B3521" t="str">
        <f>INDEX(FamilyPlateData!$C:$C,MATCH($I3521,FamilyPlateData!$H:$H,0))</f>
        <v>02</v>
      </c>
      <c r="C3521" t="str">
        <f>INDEX(FamilyPlateData!$D:$D,MATCH($I3521,FamilyPlateData!$H:$H,0))</f>
        <v>01</v>
      </c>
      <c r="D3521">
        <f>INDEX(FamilyPlateData!$B:$B,MATCH($I3521,FamilyPlateData!$H:$H,0))</f>
        <v>1</v>
      </c>
      <c r="E3521">
        <v>2</v>
      </c>
      <c r="F3521" s="19">
        <v>40</v>
      </c>
      <c r="G3521" t="s">
        <v>2</v>
      </c>
      <c r="H3521" s="5">
        <v>2</v>
      </c>
      <c r="I3521" t="s">
        <v>645</v>
      </c>
      <c r="J3521" s="15" t="str">
        <f t="shared" si="174"/>
        <v>2-40B-2</v>
      </c>
      <c r="K3521">
        <f>INDEX(FamilyPlateData!I:I,MATCH(I3521,FamilyPlateData!H:H,0))</f>
        <v>1</v>
      </c>
      <c r="L3521" t="str">
        <f>INDEX(FamilyPlateData!J:J,MATCH(I3521,FamilyPlateData!H:H,0))</f>
        <v>B3</v>
      </c>
      <c r="M3521">
        <v>1</v>
      </c>
      <c r="N3521">
        <v>1</v>
      </c>
      <c r="O3521">
        <f>IF(_xlfn.IFNA(INDEX(ShrinkageData!H:H,MATCH(J3521,ShrinkageData!H:H,0)), 0) = 0, 0, 1)</f>
        <v>1</v>
      </c>
      <c r="P3521">
        <v>0</v>
      </c>
      <c r="Q3521">
        <f t="shared" si="172"/>
        <v>0</v>
      </c>
      <c r="R3521" s="1">
        <v>43540</v>
      </c>
      <c r="S3521" s="16">
        <f t="shared" si="173"/>
        <v>103</v>
      </c>
    </row>
    <row r="3522" spans="1:19" hidden="1" x14ac:dyDescent="0.2">
      <c r="A3522" t="str">
        <f>INDEX(FamilyPlateData!$A:$A,MATCH($I3522,FamilyPlateData!$H:$H,0))</f>
        <v>F02M01</v>
      </c>
      <c r="B3522" t="str">
        <f>INDEX(FamilyPlateData!$C:$C,MATCH($I3522,FamilyPlateData!$H:$H,0))</f>
        <v>02</v>
      </c>
      <c r="C3522" t="str">
        <f>INDEX(FamilyPlateData!$D:$D,MATCH($I3522,FamilyPlateData!$H:$H,0))</f>
        <v>01</v>
      </c>
      <c r="D3522">
        <f>INDEX(FamilyPlateData!$B:$B,MATCH($I3522,FamilyPlateData!$H:$H,0))</f>
        <v>1</v>
      </c>
      <c r="E3522">
        <v>2</v>
      </c>
      <c r="F3522" s="19">
        <v>40</v>
      </c>
      <c r="G3522" t="s">
        <v>2</v>
      </c>
      <c r="H3522" s="5">
        <v>3</v>
      </c>
      <c r="I3522" t="s">
        <v>645</v>
      </c>
      <c r="J3522" s="15" t="str">
        <f t="shared" si="174"/>
        <v>2-40B-3</v>
      </c>
      <c r="K3522">
        <f>INDEX(FamilyPlateData!I:I,MATCH(I3522,FamilyPlateData!H:H,0))</f>
        <v>1</v>
      </c>
      <c r="L3522" t="str">
        <f>INDEX(FamilyPlateData!J:J,MATCH(I3522,FamilyPlateData!H:H,0))</f>
        <v>B3</v>
      </c>
      <c r="M3522">
        <v>1</v>
      </c>
      <c r="N3522" s="7">
        <v>1</v>
      </c>
      <c r="O3522">
        <f>IF(_xlfn.IFNA(INDEX(ShrinkageData!H:H,MATCH(J3522,ShrinkageData!H:H,0)), 0) = 0, 0, 1)</f>
        <v>0</v>
      </c>
      <c r="P3522">
        <v>0</v>
      </c>
      <c r="Q3522">
        <f t="shared" si="172"/>
        <v>1</v>
      </c>
      <c r="R3522" s="2">
        <v>43542</v>
      </c>
      <c r="S3522" s="16">
        <f t="shared" si="173"/>
        <v>105</v>
      </c>
    </row>
    <row r="3523" spans="1:19" hidden="1" x14ac:dyDescent="0.2">
      <c r="A3523" t="str">
        <f>INDEX(FamilyPlateData!$A:$A,MATCH($I3523,FamilyPlateData!$H:$H,0))</f>
        <v>F02M01</v>
      </c>
      <c r="B3523" t="str">
        <f>INDEX(FamilyPlateData!$C:$C,MATCH($I3523,FamilyPlateData!$H:$H,0))</f>
        <v>02</v>
      </c>
      <c r="C3523" t="str">
        <f>INDEX(FamilyPlateData!$D:$D,MATCH($I3523,FamilyPlateData!$H:$H,0))</f>
        <v>01</v>
      </c>
      <c r="D3523">
        <f>INDEX(FamilyPlateData!$B:$B,MATCH($I3523,FamilyPlateData!$H:$H,0))</f>
        <v>1</v>
      </c>
      <c r="E3523">
        <v>2</v>
      </c>
      <c r="F3523" s="19">
        <v>40</v>
      </c>
      <c r="G3523" t="s">
        <v>2</v>
      </c>
      <c r="H3523" s="5">
        <v>4</v>
      </c>
      <c r="I3523" t="s">
        <v>645</v>
      </c>
      <c r="J3523" s="15" t="str">
        <f t="shared" si="174"/>
        <v>2-40B-4</v>
      </c>
      <c r="K3523">
        <f>INDEX(FamilyPlateData!I:I,MATCH(I3523,FamilyPlateData!H:H,0))</f>
        <v>1</v>
      </c>
      <c r="L3523" t="str">
        <f>INDEX(FamilyPlateData!J:J,MATCH(I3523,FamilyPlateData!H:H,0))</f>
        <v>B3</v>
      </c>
      <c r="M3523">
        <v>1</v>
      </c>
      <c r="N3523" s="7">
        <v>1</v>
      </c>
      <c r="O3523">
        <f>IF(_xlfn.IFNA(INDEX(ShrinkageData!H:H,MATCH(J3523,ShrinkageData!H:H,0)), 0) = 0, 0, 1)</f>
        <v>0</v>
      </c>
      <c r="P3523">
        <v>0</v>
      </c>
      <c r="Q3523">
        <f t="shared" ref="Q3523:Q3586" si="175">IF(AND(M3523=1,N3523=1,O3523=0,P3523=0),1,0)</f>
        <v>1</v>
      </c>
      <c r="R3523" s="2">
        <v>43546</v>
      </c>
      <c r="S3523" s="16">
        <f t="shared" ref="S3523:S3586" si="176">IF(AND(R3523 &lt;&gt; "", R3523 &lt;&gt; "n/a"), R3523-DATE(2018,12,3), 0)</f>
        <v>109</v>
      </c>
    </row>
    <row r="3524" spans="1:19" hidden="1" x14ac:dyDescent="0.2">
      <c r="A3524" t="str">
        <f>INDEX(FamilyPlateData!$A:$A,MATCH($I3524,FamilyPlateData!$H:$H,0))</f>
        <v>F02M01</v>
      </c>
      <c r="B3524" t="str">
        <f>INDEX(FamilyPlateData!$C:$C,MATCH($I3524,FamilyPlateData!$H:$H,0))</f>
        <v>02</v>
      </c>
      <c r="C3524" t="str">
        <f>INDEX(FamilyPlateData!$D:$D,MATCH($I3524,FamilyPlateData!$H:$H,0))</f>
        <v>01</v>
      </c>
      <c r="D3524">
        <f>INDEX(FamilyPlateData!$B:$B,MATCH($I3524,FamilyPlateData!$H:$H,0))</f>
        <v>1</v>
      </c>
      <c r="E3524">
        <v>2</v>
      </c>
      <c r="F3524" s="19">
        <v>40</v>
      </c>
      <c r="G3524" t="s">
        <v>2</v>
      </c>
      <c r="H3524" s="5">
        <v>5</v>
      </c>
      <c r="I3524" t="s">
        <v>645</v>
      </c>
      <c r="J3524" s="15" t="str">
        <f t="shared" si="174"/>
        <v>2-40B-5</v>
      </c>
      <c r="K3524">
        <f>INDEX(FamilyPlateData!I:I,MATCH(I3524,FamilyPlateData!H:H,0))</f>
        <v>1</v>
      </c>
      <c r="L3524" t="str">
        <f>INDEX(FamilyPlateData!J:J,MATCH(I3524,FamilyPlateData!H:H,0))</f>
        <v>B3</v>
      </c>
      <c r="M3524">
        <v>1</v>
      </c>
      <c r="N3524">
        <v>1</v>
      </c>
      <c r="O3524">
        <f>IF(_xlfn.IFNA(INDEX(ShrinkageData!H:H,MATCH(J3524,ShrinkageData!H:H,0)), 0) = 0, 0, 1)</f>
        <v>0</v>
      </c>
      <c r="P3524">
        <v>0</v>
      </c>
      <c r="Q3524">
        <f t="shared" si="175"/>
        <v>1</v>
      </c>
      <c r="R3524" s="1">
        <v>43544</v>
      </c>
      <c r="S3524" s="16">
        <f t="shared" si="176"/>
        <v>107</v>
      </c>
    </row>
    <row r="3525" spans="1:19" hidden="1" x14ac:dyDescent="0.2">
      <c r="A3525" t="str">
        <f>INDEX(FamilyPlateData!$A:$A,MATCH($I3525,FamilyPlateData!$H:$H,0))</f>
        <v>F02M01</v>
      </c>
      <c r="B3525" t="str">
        <f>INDEX(FamilyPlateData!$C:$C,MATCH($I3525,FamilyPlateData!$H:$H,0))</f>
        <v>02</v>
      </c>
      <c r="C3525" t="str">
        <f>INDEX(FamilyPlateData!$D:$D,MATCH($I3525,FamilyPlateData!$H:$H,0))</f>
        <v>01</v>
      </c>
      <c r="D3525">
        <f>INDEX(FamilyPlateData!$B:$B,MATCH($I3525,FamilyPlateData!$H:$H,0))</f>
        <v>1</v>
      </c>
      <c r="E3525">
        <v>2</v>
      </c>
      <c r="F3525" s="19">
        <v>40</v>
      </c>
      <c r="G3525" t="s">
        <v>2</v>
      </c>
      <c r="H3525" s="5">
        <v>6</v>
      </c>
      <c r="I3525" t="s">
        <v>645</v>
      </c>
      <c r="J3525" s="15" t="str">
        <f t="shared" si="174"/>
        <v>2-40B-6</v>
      </c>
      <c r="K3525">
        <f>INDEX(FamilyPlateData!I:I,MATCH(I3525,FamilyPlateData!H:H,0))</f>
        <v>1</v>
      </c>
      <c r="L3525" t="str">
        <f>INDEX(FamilyPlateData!J:J,MATCH(I3525,FamilyPlateData!H:H,0))</f>
        <v>B3</v>
      </c>
      <c r="M3525">
        <v>1</v>
      </c>
      <c r="N3525">
        <v>1</v>
      </c>
      <c r="O3525">
        <f>IF(_xlfn.IFNA(INDEX(ShrinkageData!H:H,MATCH(J3525,ShrinkageData!H:H,0)), 0) = 0, 0, 1)</f>
        <v>0</v>
      </c>
      <c r="P3525">
        <v>0</v>
      </c>
      <c r="Q3525">
        <f t="shared" si="175"/>
        <v>1</v>
      </c>
      <c r="R3525" s="1">
        <v>43552</v>
      </c>
      <c r="S3525" s="16">
        <f t="shared" si="176"/>
        <v>115</v>
      </c>
    </row>
    <row r="3526" spans="1:19" hidden="1" x14ac:dyDescent="0.2">
      <c r="A3526" t="str">
        <f>INDEX(FamilyPlateData!$A:$A,MATCH($I3526,FamilyPlateData!$H:$H,0))</f>
        <v>F11M15</v>
      </c>
      <c r="B3526" t="str">
        <f>INDEX(FamilyPlateData!$C:$C,MATCH($I3526,FamilyPlateData!$H:$H,0))</f>
        <v>11</v>
      </c>
      <c r="C3526" t="str">
        <f>INDEX(FamilyPlateData!$D:$D,MATCH($I3526,FamilyPlateData!$H:$H,0))</f>
        <v>15</v>
      </c>
      <c r="D3526">
        <f>INDEX(FamilyPlateData!$B:$B,MATCH($I3526,FamilyPlateData!$H:$H,0))</f>
        <v>4</v>
      </c>
      <c r="E3526">
        <v>2</v>
      </c>
      <c r="F3526" s="19">
        <v>40</v>
      </c>
      <c r="G3526" t="s">
        <v>3</v>
      </c>
      <c r="H3526" s="5">
        <v>1</v>
      </c>
      <c r="I3526" t="s">
        <v>646</v>
      </c>
      <c r="J3526" s="15" t="str">
        <f t="shared" si="174"/>
        <v>2-40C-1</v>
      </c>
      <c r="K3526">
        <f>INDEX(FamilyPlateData!I:I,MATCH(I3526,FamilyPlateData!H:H,0))</f>
        <v>1</v>
      </c>
      <c r="L3526" t="str">
        <f>INDEX(FamilyPlateData!J:J,MATCH(I3526,FamilyPlateData!H:H,0))</f>
        <v>B3</v>
      </c>
      <c r="M3526">
        <v>1</v>
      </c>
      <c r="N3526">
        <v>1</v>
      </c>
      <c r="O3526">
        <f>IF(_xlfn.IFNA(INDEX(ShrinkageData!H:H,MATCH(J3526,ShrinkageData!H:H,0)), 0) = 0, 0, 1)</f>
        <v>0</v>
      </c>
      <c r="P3526">
        <v>0</v>
      </c>
      <c r="Q3526">
        <f t="shared" si="175"/>
        <v>1</v>
      </c>
      <c r="R3526" s="1">
        <v>43544</v>
      </c>
      <c r="S3526" s="16">
        <f t="shared" si="176"/>
        <v>107</v>
      </c>
    </row>
    <row r="3527" spans="1:19" hidden="1" x14ac:dyDescent="0.2">
      <c r="A3527" t="str">
        <f>INDEX(FamilyPlateData!$A:$A,MATCH($I3527,FamilyPlateData!$H:$H,0))</f>
        <v>F11M15</v>
      </c>
      <c r="B3527" t="str">
        <f>INDEX(FamilyPlateData!$C:$C,MATCH($I3527,FamilyPlateData!$H:$H,0))</f>
        <v>11</v>
      </c>
      <c r="C3527" t="str">
        <f>INDEX(FamilyPlateData!$D:$D,MATCH($I3527,FamilyPlateData!$H:$H,0))</f>
        <v>15</v>
      </c>
      <c r="D3527">
        <f>INDEX(FamilyPlateData!$B:$B,MATCH($I3527,FamilyPlateData!$H:$H,0))</f>
        <v>4</v>
      </c>
      <c r="E3527">
        <v>2</v>
      </c>
      <c r="F3527" s="19">
        <v>40</v>
      </c>
      <c r="G3527" t="s">
        <v>3</v>
      </c>
      <c r="H3527" s="5">
        <v>2</v>
      </c>
      <c r="I3527" t="s">
        <v>646</v>
      </c>
      <c r="J3527" s="15" t="str">
        <f t="shared" si="174"/>
        <v>2-40C-2</v>
      </c>
      <c r="K3527">
        <f>INDEX(FamilyPlateData!I:I,MATCH(I3527,FamilyPlateData!H:H,0))</f>
        <v>1</v>
      </c>
      <c r="L3527" t="str">
        <f>INDEX(FamilyPlateData!J:J,MATCH(I3527,FamilyPlateData!H:H,0))</f>
        <v>B3</v>
      </c>
      <c r="M3527">
        <v>1</v>
      </c>
      <c r="N3527">
        <v>1</v>
      </c>
      <c r="O3527">
        <f>IF(_xlfn.IFNA(INDEX(ShrinkageData!H:H,MATCH(J3527,ShrinkageData!H:H,0)), 0) = 0, 0, 1)</f>
        <v>0</v>
      </c>
      <c r="P3527">
        <v>0</v>
      </c>
      <c r="Q3527">
        <f t="shared" si="175"/>
        <v>1</v>
      </c>
      <c r="R3527" s="1">
        <v>43544</v>
      </c>
      <c r="S3527" s="16">
        <f t="shared" si="176"/>
        <v>107</v>
      </c>
    </row>
    <row r="3528" spans="1:19" hidden="1" x14ac:dyDescent="0.2">
      <c r="A3528" t="str">
        <f>INDEX(FamilyPlateData!$A:$A,MATCH($I3528,FamilyPlateData!$H:$H,0))</f>
        <v>F11M15</v>
      </c>
      <c r="B3528" t="str">
        <f>INDEX(FamilyPlateData!$C:$C,MATCH($I3528,FamilyPlateData!$H:$H,0))</f>
        <v>11</v>
      </c>
      <c r="C3528" t="str">
        <f>INDEX(FamilyPlateData!$D:$D,MATCH($I3528,FamilyPlateData!$H:$H,0))</f>
        <v>15</v>
      </c>
      <c r="D3528">
        <f>INDEX(FamilyPlateData!$B:$B,MATCH($I3528,FamilyPlateData!$H:$H,0))</f>
        <v>4</v>
      </c>
      <c r="E3528">
        <v>2</v>
      </c>
      <c r="F3528" s="19">
        <v>40</v>
      </c>
      <c r="G3528" t="s">
        <v>3</v>
      </c>
      <c r="H3528" s="5">
        <v>3</v>
      </c>
      <c r="I3528" t="s">
        <v>646</v>
      </c>
      <c r="J3528" s="15" t="str">
        <f t="shared" si="174"/>
        <v>2-40C-3</v>
      </c>
      <c r="K3528">
        <f>INDEX(FamilyPlateData!I:I,MATCH(I3528,FamilyPlateData!H:H,0))</f>
        <v>1</v>
      </c>
      <c r="L3528" t="str">
        <f>INDEX(FamilyPlateData!J:J,MATCH(I3528,FamilyPlateData!H:H,0))</f>
        <v>B3</v>
      </c>
      <c r="M3528">
        <v>1</v>
      </c>
      <c r="N3528" s="7">
        <v>1</v>
      </c>
      <c r="O3528">
        <f>IF(_xlfn.IFNA(INDEX(ShrinkageData!H:H,MATCH(J3528,ShrinkageData!H:H,0)), 0) = 0, 0, 1)</f>
        <v>0</v>
      </c>
      <c r="P3528">
        <v>0</v>
      </c>
      <c r="Q3528">
        <f t="shared" si="175"/>
        <v>1</v>
      </c>
      <c r="R3528" s="2">
        <v>43548</v>
      </c>
      <c r="S3528" s="16">
        <f t="shared" si="176"/>
        <v>111</v>
      </c>
    </row>
    <row r="3529" spans="1:19" hidden="1" x14ac:dyDescent="0.2">
      <c r="A3529" t="str">
        <f>INDEX(FamilyPlateData!$A:$A,MATCH($I3529,FamilyPlateData!$H:$H,0))</f>
        <v>F11M15</v>
      </c>
      <c r="B3529" t="str">
        <f>INDEX(FamilyPlateData!$C:$C,MATCH($I3529,FamilyPlateData!$H:$H,0))</f>
        <v>11</v>
      </c>
      <c r="C3529" t="str">
        <f>INDEX(FamilyPlateData!$D:$D,MATCH($I3529,FamilyPlateData!$H:$H,0))</f>
        <v>15</v>
      </c>
      <c r="D3529">
        <f>INDEX(FamilyPlateData!$B:$B,MATCH($I3529,FamilyPlateData!$H:$H,0))</f>
        <v>4</v>
      </c>
      <c r="E3529">
        <v>2</v>
      </c>
      <c r="F3529" s="19">
        <v>40</v>
      </c>
      <c r="G3529" t="s">
        <v>3</v>
      </c>
      <c r="H3529" s="5">
        <v>4</v>
      </c>
      <c r="I3529" t="s">
        <v>646</v>
      </c>
      <c r="J3529" s="15" t="str">
        <f t="shared" si="174"/>
        <v>2-40C-4</v>
      </c>
      <c r="K3529">
        <f>INDEX(FamilyPlateData!I:I,MATCH(I3529,FamilyPlateData!H:H,0))</f>
        <v>1</v>
      </c>
      <c r="L3529" t="str">
        <f>INDEX(FamilyPlateData!J:J,MATCH(I3529,FamilyPlateData!H:H,0))</f>
        <v>B3</v>
      </c>
      <c r="M3529">
        <v>1</v>
      </c>
      <c r="N3529">
        <v>1</v>
      </c>
      <c r="O3529">
        <f>IF(_xlfn.IFNA(INDEX(ShrinkageData!H:H,MATCH(J3529,ShrinkageData!H:H,0)), 0) = 0, 0, 1)</f>
        <v>0</v>
      </c>
      <c r="P3529">
        <v>0</v>
      </c>
      <c r="Q3529">
        <f t="shared" si="175"/>
        <v>1</v>
      </c>
      <c r="R3529" s="1">
        <v>43544</v>
      </c>
      <c r="S3529" s="16">
        <f t="shared" si="176"/>
        <v>107</v>
      </c>
    </row>
    <row r="3530" spans="1:19" hidden="1" x14ac:dyDescent="0.2">
      <c r="A3530" t="str">
        <f>INDEX(FamilyPlateData!$A:$A,MATCH($I3530,FamilyPlateData!$H:$H,0))</f>
        <v>F11M15</v>
      </c>
      <c r="B3530" t="str">
        <f>INDEX(FamilyPlateData!$C:$C,MATCH($I3530,FamilyPlateData!$H:$H,0))</f>
        <v>11</v>
      </c>
      <c r="C3530" t="str">
        <f>INDEX(FamilyPlateData!$D:$D,MATCH($I3530,FamilyPlateData!$H:$H,0))</f>
        <v>15</v>
      </c>
      <c r="D3530">
        <f>INDEX(FamilyPlateData!$B:$B,MATCH($I3530,FamilyPlateData!$H:$H,0))</f>
        <v>4</v>
      </c>
      <c r="E3530">
        <v>2</v>
      </c>
      <c r="F3530" s="19">
        <v>40</v>
      </c>
      <c r="G3530" t="s">
        <v>3</v>
      </c>
      <c r="H3530" s="5">
        <v>5</v>
      </c>
      <c r="I3530" t="s">
        <v>646</v>
      </c>
      <c r="J3530" s="15" t="str">
        <f t="shared" si="174"/>
        <v>2-40C-5</v>
      </c>
      <c r="K3530">
        <f>INDEX(FamilyPlateData!I:I,MATCH(I3530,FamilyPlateData!H:H,0))</f>
        <v>1</v>
      </c>
      <c r="L3530" t="str">
        <f>INDEX(FamilyPlateData!J:J,MATCH(I3530,FamilyPlateData!H:H,0))</f>
        <v>B3</v>
      </c>
      <c r="M3530">
        <v>1</v>
      </c>
      <c r="N3530">
        <v>1</v>
      </c>
      <c r="O3530">
        <f>IF(_xlfn.IFNA(INDEX(ShrinkageData!H:H,MATCH(J3530,ShrinkageData!H:H,0)), 0) = 0, 0, 1)</f>
        <v>0</v>
      </c>
      <c r="P3530">
        <v>0</v>
      </c>
      <c r="Q3530">
        <f t="shared" si="175"/>
        <v>1</v>
      </c>
      <c r="R3530" s="1">
        <v>43552</v>
      </c>
      <c r="S3530" s="16">
        <f t="shared" si="176"/>
        <v>115</v>
      </c>
    </row>
    <row r="3531" spans="1:19" hidden="1" x14ac:dyDescent="0.2">
      <c r="A3531" t="str">
        <f>INDEX(FamilyPlateData!$A:$A,MATCH($I3531,FamilyPlateData!$H:$H,0))</f>
        <v>F11M15</v>
      </c>
      <c r="B3531" t="str">
        <f>INDEX(FamilyPlateData!$C:$C,MATCH($I3531,FamilyPlateData!$H:$H,0))</f>
        <v>11</v>
      </c>
      <c r="C3531" t="str">
        <f>INDEX(FamilyPlateData!$D:$D,MATCH($I3531,FamilyPlateData!$H:$H,0))</f>
        <v>15</v>
      </c>
      <c r="D3531">
        <f>INDEX(FamilyPlateData!$B:$B,MATCH($I3531,FamilyPlateData!$H:$H,0))</f>
        <v>4</v>
      </c>
      <c r="E3531">
        <v>2</v>
      </c>
      <c r="F3531" s="19">
        <v>40</v>
      </c>
      <c r="G3531" t="s">
        <v>3</v>
      </c>
      <c r="H3531" s="5">
        <v>6</v>
      </c>
      <c r="I3531" t="s">
        <v>646</v>
      </c>
      <c r="J3531" s="15" t="str">
        <f t="shared" si="174"/>
        <v>2-40C-6</v>
      </c>
      <c r="K3531">
        <f>INDEX(FamilyPlateData!I:I,MATCH(I3531,FamilyPlateData!H:H,0))</f>
        <v>1</v>
      </c>
      <c r="L3531" t="str">
        <f>INDEX(FamilyPlateData!J:J,MATCH(I3531,FamilyPlateData!H:H,0))</f>
        <v>B3</v>
      </c>
      <c r="M3531">
        <v>1</v>
      </c>
      <c r="N3531">
        <v>1</v>
      </c>
      <c r="O3531">
        <f>IF(_xlfn.IFNA(INDEX(ShrinkageData!H:H,MATCH(J3531,ShrinkageData!H:H,0)), 0) = 0, 0, 1)</f>
        <v>0</v>
      </c>
      <c r="P3531">
        <v>0</v>
      </c>
      <c r="Q3531">
        <f t="shared" si="175"/>
        <v>1</v>
      </c>
      <c r="R3531" s="1">
        <v>43544</v>
      </c>
      <c r="S3531" s="16">
        <f t="shared" si="176"/>
        <v>107</v>
      </c>
    </row>
    <row r="3532" spans="1:19" hidden="1" x14ac:dyDescent="0.2">
      <c r="A3532" t="str">
        <f>INDEX(FamilyPlateData!$A:$A,MATCH($I3532,FamilyPlateData!$H:$H,0))</f>
        <v>F11M15</v>
      </c>
      <c r="B3532" t="str">
        <f>INDEX(FamilyPlateData!$C:$C,MATCH($I3532,FamilyPlateData!$H:$H,0))</f>
        <v>11</v>
      </c>
      <c r="C3532" t="str">
        <f>INDEX(FamilyPlateData!$D:$D,MATCH($I3532,FamilyPlateData!$H:$H,0))</f>
        <v>15</v>
      </c>
      <c r="D3532">
        <f>INDEX(FamilyPlateData!$B:$B,MATCH($I3532,FamilyPlateData!$H:$H,0))</f>
        <v>4</v>
      </c>
      <c r="E3532">
        <v>2</v>
      </c>
      <c r="F3532" s="19">
        <v>40</v>
      </c>
      <c r="G3532" t="s">
        <v>4</v>
      </c>
      <c r="H3532" s="5">
        <v>1</v>
      </c>
      <c r="I3532" t="s">
        <v>647</v>
      </c>
      <c r="J3532" s="15" t="str">
        <f t="shared" si="174"/>
        <v>2-40D-1</v>
      </c>
      <c r="K3532">
        <f>INDEX(FamilyPlateData!I:I,MATCH(I3532,FamilyPlateData!H:H,0))</f>
        <v>1</v>
      </c>
      <c r="L3532" t="str">
        <f>INDEX(FamilyPlateData!J:J,MATCH(I3532,FamilyPlateData!H:H,0))</f>
        <v>B3</v>
      </c>
      <c r="M3532">
        <v>1</v>
      </c>
      <c r="N3532">
        <v>1</v>
      </c>
      <c r="O3532">
        <f>IF(_xlfn.IFNA(INDEX(ShrinkageData!H:H,MATCH(J3532,ShrinkageData!H:H,0)), 0) = 0, 0, 1)</f>
        <v>0</v>
      </c>
      <c r="P3532">
        <v>0</v>
      </c>
      <c r="Q3532">
        <f t="shared" si="175"/>
        <v>1</v>
      </c>
      <c r="R3532" s="1">
        <v>43550</v>
      </c>
      <c r="S3532" s="16">
        <f t="shared" si="176"/>
        <v>113</v>
      </c>
    </row>
    <row r="3533" spans="1:19" hidden="1" x14ac:dyDescent="0.2">
      <c r="A3533" t="str">
        <f>INDEX(FamilyPlateData!$A:$A,MATCH($I3533,FamilyPlateData!$H:$H,0))</f>
        <v>F11M15</v>
      </c>
      <c r="B3533" t="str">
        <f>INDEX(FamilyPlateData!$C:$C,MATCH($I3533,FamilyPlateData!$H:$H,0))</f>
        <v>11</v>
      </c>
      <c r="C3533" t="str">
        <f>INDEX(FamilyPlateData!$D:$D,MATCH($I3533,FamilyPlateData!$H:$H,0))</f>
        <v>15</v>
      </c>
      <c r="D3533">
        <f>INDEX(FamilyPlateData!$B:$B,MATCH($I3533,FamilyPlateData!$H:$H,0))</f>
        <v>4</v>
      </c>
      <c r="E3533">
        <v>2</v>
      </c>
      <c r="F3533" s="19">
        <v>40</v>
      </c>
      <c r="G3533" t="s">
        <v>4</v>
      </c>
      <c r="H3533" s="5">
        <v>2</v>
      </c>
      <c r="I3533" t="s">
        <v>647</v>
      </c>
      <c r="J3533" s="15" t="str">
        <f t="shared" si="174"/>
        <v>2-40D-2</v>
      </c>
      <c r="K3533">
        <f>INDEX(FamilyPlateData!I:I,MATCH(I3533,FamilyPlateData!H:H,0))</f>
        <v>1</v>
      </c>
      <c r="L3533" t="str">
        <f>INDEX(FamilyPlateData!J:J,MATCH(I3533,FamilyPlateData!H:H,0))</f>
        <v>B3</v>
      </c>
      <c r="M3533">
        <v>1</v>
      </c>
      <c r="N3533">
        <v>1</v>
      </c>
      <c r="O3533">
        <f>IF(_xlfn.IFNA(INDEX(ShrinkageData!H:H,MATCH(J3533,ShrinkageData!H:H,0)), 0) = 0, 0, 1)</f>
        <v>0</v>
      </c>
      <c r="P3533">
        <v>0</v>
      </c>
      <c r="Q3533">
        <f t="shared" si="175"/>
        <v>1</v>
      </c>
      <c r="R3533" s="1">
        <v>43554</v>
      </c>
      <c r="S3533" s="16">
        <f t="shared" si="176"/>
        <v>117</v>
      </c>
    </row>
    <row r="3534" spans="1:19" hidden="1" x14ac:dyDescent="0.2">
      <c r="A3534" t="str">
        <f>INDEX(FamilyPlateData!$A:$A,MATCH($I3534,FamilyPlateData!$H:$H,0))</f>
        <v>F11M15</v>
      </c>
      <c r="B3534" t="str">
        <f>INDEX(FamilyPlateData!$C:$C,MATCH($I3534,FamilyPlateData!$H:$H,0))</f>
        <v>11</v>
      </c>
      <c r="C3534" t="str">
        <f>INDEX(FamilyPlateData!$D:$D,MATCH($I3534,FamilyPlateData!$H:$H,0))</f>
        <v>15</v>
      </c>
      <c r="D3534">
        <f>INDEX(FamilyPlateData!$B:$B,MATCH($I3534,FamilyPlateData!$H:$H,0))</f>
        <v>4</v>
      </c>
      <c r="E3534">
        <v>2</v>
      </c>
      <c r="F3534" s="19">
        <v>40</v>
      </c>
      <c r="G3534" t="s">
        <v>4</v>
      </c>
      <c r="H3534" s="5">
        <v>3</v>
      </c>
      <c r="I3534" t="s">
        <v>647</v>
      </c>
      <c r="J3534" s="15" t="str">
        <f t="shared" si="174"/>
        <v>2-40D-3</v>
      </c>
      <c r="K3534">
        <f>INDEX(FamilyPlateData!I:I,MATCH(I3534,FamilyPlateData!H:H,0))</f>
        <v>1</v>
      </c>
      <c r="L3534" t="str">
        <f>INDEX(FamilyPlateData!J:J,MATCH(I3534,FamilyPlateData!H:H,0))</f>
        <v>B3</v>
      </c>
      <c r="M3534">
        <v>1</v>
      </c>
      <c r="N3534" s="7">
        <v>1</v>
      </c>
      <c r="O3534">
        <f>IF(_xlfn.IFNA(INDEX(ShrinkageData!H:H,MATCH(J3534,ShrinkageData!H:H,0)), 0) = 0, 0, 1)</f>
        <v>0</v>
      </c>
      <c r="P3534">
        <v>0</v>
      </c>
      <c r="Q3534">
        <f t="shared" si="175"/>
        <v>1</v>
      </c>
      <c r="R3534" s="2">
        <v>43548</v>
      </c>
      <c r="S3534" s="16">
        <f t="shared" si="176"/>
        <v>111</v>
      </c>
    </row>
    <row r="3535" spans="1:19" hidden="1" x14ac:dyDescent="0.2">
      <c r="A3535" t="str">
        <f>INDEX(FamilyPlateData!$A:$A,MATCH($I3535,FamilyPlateData!$H:$H,0))</f>
        <v>F11M15</v>
      </c>
      <c r="B3535" t="str">
        <f>INDEX(FamilyPlateData!$C:$C,MATCH($I3535,FamilyPlateData!$H:$H,0))</f>
        <v>11</v>
      </c>
      <c r="C3535" t="str">
        <f>INDEX(FamilyPlateData!$D:$D,MATCH($I3535,FamilyPlateData!$H:$H,0))</f>
        <v>15</v>
      </c>
      <c r="D3535">
        <f>INDEX(FamilyPlateData!$B:$B,MATCH($I3535,FamilyPlateData!$H:$H,0))</f>
        <v>4</v>
      </c>
      <c r="E3535">
        <v>2</v>
      </c>
      <c r="F3535" s="19">
        <v>40</v>
      </c>
      <c r="G3535" t="s">
        <v>4</v>
      </c>
      <c r="H3535" s="5">
        <v>4</v>
      </c>
      <c r="I3535" t="s">
        <v>647</v>
      </c>
      <c r="J3535" s="15" t="str">
        <f t="shared" si="174"/>
        <v>2-40D-4</v>
      </c>
      <c r="K3535">
        <f>INDEX(FamilyPlateData!I:I,MATCH(I3535,FamilyPlateData!H:H,0))</f>
        <v>1</v>
      </c>
      <c r="L3535" t="str">
        <f>INDEX(FamilyPlateData!J:J,MATCH(I3535,FamilyPlateData!H:H,0))</f>
        <v>B3</v>
      </c>
      <c r="M3535">
        <v>0</v>
      </c>
      <c r="N3535">
        <v>0</v>
      </c>
      <c r="O3535">
        <f>IF(_xlfn.IFNA(INDEX(ShrinkageData!H:H,MATCH(J3535,ShrinkageData!H:H,0)), 0) = 0, 0, 1)</f>
        <v>0</v>
      </c>
      <c r="P3535">
        <v>0</v>
      </c>
      <c r="Q3535">
        <f t="shared" si="175"/>
        <v>0</v>
      </c>
      <c r="R3535" s="1" t="s">
        <v>921</v>
      </c>
      <c r="S3535" s="16">
        <f t="shared" si="176"/>
        <v>0</v>
      </c>
    </row>
    <row r="3536" spans="1:19" hidden="1" x14ac:dyDescent="0.2">
      <c r="A3536" t="str">
        <f>INDEX(FamilyPlateData!$A:$A,MATCH($I3536,FamilyPlateData!$H:$H,0))</f>
        <v>F11M15</v>
      </c>
      <c r="B3536" t="str">
        <f>INDEX(FamilyPlateData!$C:$C,MATCH($I3536,FamilyPlateData!$H:$H,0))</f>
        <v>11</v>
      </c>
      <c r="C3536" t="str">
        <f>INDEX(FamilyPlateData!$D:$D,MATCH($I3536,FamilyPlateData!$H:$H,0))</f>
        <v>15</v>
      </c>
      <c r="D3536">
        <f>INDEX(FamilyPlateData!$B:$B,MATCH($I3536,FamilyPlateData!$H:$H,0))</f>
        <v>4</v>
      </c>
      <c r="E3536">
        <v>2</v>
      </c>
      <c r="F3536" s="19">
        <v>40</v>
      </c>
      <c r="G3536" t="s">
        <v>4</v>
      </c>
      <c r="H3536" s="5">
        <v>5</v>
      </c>
      <c r="I3536" t="s">
        <v>647</v>
      </c>
      <c r="J3536" s="15" t="str">
        <f t="shared" si="174"/>
        <v>2-40D-5</v>
      </c>
      <c r="K3536">
        <f>INDEX(FamilyPlateData!I:I,MATCH(I3536,FamilyPlateData!H:H,0))</f>
        <v>1</v>
      </c>
      <c r="L3536" t="str">
        <f>INDEX(FamilyPlateData!J:J,MATCH(I3536,FamilyPlateData!H:H,0))</f>
        <v>B3</v>
      </c>
      <c r="M3536">
        <v>1</v>
      </c>
      <c r="N3536" s="7">
        <v>1</v>
      </c>
      <c r="O3536">
        <f>IF(_xlfn.IFNA(INDEX(ShrinkageData!H:H,MATCH(J3536,ShrinkageData!H:H,0)), 0) = 0, 0, 1)</f>
        <v>0</v>
      </c>
      <c r="P3536">
        <v>0</v>
      </c>
      <c r="Q3536">
        <f t="shared" si="175"/>
        <v>1</v>
      </c>
      <c r="R3536" s="2">
        <v>43546</v>
      </c>
      <c r="S3536" s="16">
        <f t="shared" si="176"/>
        <v>109</v>
      </c>
    </row>
    <row r="3537" spans="1:19" hidden="1" x14ac:dyDescent="0.2">
      <c r="A3537" t="str">
        <f>INDEX(FamilyPlateData!$A:$A,MATCH($I3537,FamilyPlateData!$H:$H,0))</f>
        <v>F11M15</v>
      </c>
      <c r="B3537" t="str">
        <f>INDEX(FamilyPlateData!$C:$C,MATCH($I3537,FamilyPlateData!$H:$H,0))</f>
        <v>11</v>
      </c>
      <c r="C3537" t="str">
        <f>INDEX(FamilyPlateData!$D:$D,MATCH($I3537,FamilyPlateData!$H:$H,0))</f>
        <v>15</v>
      </c>
      <c r="D3537">
        <f>INDEX(FamilyPlateData!$B:$B,MATCH($I3537,FamilyPlateData!$H:$H,0))</f>
        <v>4</v>
      </c>
      <c r="E3537">
        <v>2</v>
      </c>
      <c r="F3537" s="19">
        <v>40</v>
      </c>
      <c r="G3537" t="s">
        <v>4</v>
      </c>
      <c r="H3537" s="5">
        <v>6</v>
      </c>
      <c r="I3537" t="s">
        <v>647</v>
      </c>
      <c r="J3537" s="15" t="str">
        <f t="shared" si="174"/>
        <v>2-40D-6</v>
      </c>
      <c r="K3537">
        <f>INDEX(FamilyPlateData!I:I,MATCH(I3537,FamilyPlateData!H:H,0))</f>
        <v>1</v>
      </c>
      <c r="L3537" t="str">
        <f>INDEX(FamilyPlateData!J:J,MATCH(I3537,FamilyPlateData!H:H,0))</f>
        <v>B3</v>
      </c>
      <c r="M3537">
        <v>1</v>
      </c>
      <c r="N3537">
        <v>1</v>
      </c>
      <c r="O3537">
        <f>IF(_xlfn.IFNA(INDEX(ShrinkageData!H:H,MATCH(J3537,ShrinkageData!H:H,0)), 0) = 0, 0, 1)</f>
        <v>0</v>
      </c>
      <c r="P3537">
        <v>0</v>
      </c>
      <c r="Q3537">
        <f t="shared" si="175"/>
        <v>1</v>
      </c>
      <c r="R3537" s="1">
        <v>43552</v>
      </c>
      <c r="S3537" s="16">
        <f t="shared" si="176"/>
        <v>115</v>
      </c>
    </row>
    <row r="3538" spans="1:19" hidden="1" x14ac:dyDescent="0.2">
      <c r="A3538" t="str">
        <f>INDEX(FamilyPlateData!$A:$A,MATCH($I3538,FamilyPlateData!$H:$H,0))</f>
        <v>F08M12</v>
      </c>
      <c r="B3538" t="str">
        <f>INDEX(FamilyPlateData!$C:$C,MATCH($I3538,FamilyPlateData!$H:$H,0))</f>
        <v>08</v>
      </c>
      <c r="C3538" t="str">
        <f>INDEX(FamilyPlateData!$D:$D,MATCH($I3538,FamilyPlateData!$H:$H,0))</f>
        <v>12</v>
      </c>
      <c r="D3538">
        <f>INDEX(FamilyPlateData!$B:$B,MATCH($I3538,FamilyPlateData!$H:$H,0))</f>
        <v>3</v>
      </c>
      <c r="E3538">
        <v>2</v>
      </c>
      <c r="F3538" s="19">
        <v>41</v>
      </c>
      <c r="G3538" t="s">
        <v>1</v>
      </c>
      <c r="H3538" s="5">
        <v>1</v>
      </c>
      <c r="I3538" t="s">
        <v>648</v>
      </c>
      <c r="J3538" s="15" t="str">
        <f t="shared" si="174"/>
        <v>2-41A-1</v>
      </c>
      <c r="K3538">
        <f>INDEX(FamilyPlateData!I:I,MATCH(I3538,FamilyPlateData!H:H,0))</f>
        <v>4</v>
      </c>
      <c r="L3538" t="str">
        <f>INDEX(FamilyPlateData!J:J,MATCH(I3538,FamilyPlateData!H:H,0))</f>
        <v>B2</v>
      </c>
      <c r="M3538">
        <v>1</v>
      </c>
      <c r="N3538" s="7">
        <v>1</v>
      </c>
      <c r="O3538">
        <f>IF(_xlfn.IFNA(INDEX(ShrinkageData!H:H,MATCH(J3538,ShrinkageData!H:H,0)), 0) = 0, 0, 1)</f>
        <v>0</v>
      </c>
      <c r="P3538">
        <v>0</v>
      </c>
      <c r="Q3538">
        <f t="shared" si="175"/>
        <v>1</v>
      </c>
      <c r="R3538" s="2">
        <v>43546</v>
      </c>
      <c r="S3538" s="16">
        <f t="shared" si="176"/>
        <v>109</v>
      </c>
    </row>
    <row r="3539" spans="1:19" hidden="1" x14ac:dyDescent="0.2">
      <c r="A3539" t="str">
        <f>INDEX(FamilyPlateData!$A:$A,MATCH($I3539,FamilyPlateData!$H:$H,0))</f>
        <v>F08M12</v>
      </c>
      <c r="B3539" t="str">
        <f>INDEX(FamilyPlateData!$C:$C,MATCH($I3539,FamilyPlateData!$H:$H,0))</f>
        <v>08</v>
      </c>
      <c r="C3539" t="str">
        <f>INDEX(FamilyPlateData!$D:$D,MATCH($I3539,FamilyPlateData!$H:$H,0))</f>
        <v>12</v>
      </c>
      <c r="D3539">
        <f>INDEX(FamilyPlateData!$B:$B,MATCH($I3539,FamilyPlateData!$H:$H,0))</f>
        <v>3</v>
      </c>
      <c r="E3539">
        <v>2</v>
      </c>
      <c r="F3539" s="19">
        <v>41</v>
      </c>
      <c r="G3539" t="s">
        <v>1</v>
      </c>
      <c r="H3539" s="5">
        <v>2</v>
      </c>
      <c r="I3539" t="s">
        <v>648</v>
      </c>
      <c r="J3539" s="15" t="str">
        <f t="shared" si="174"/>
        <v>2-41A-2</v>
      </c>
      <c r="K3539">
        <f>INDEX(FamilyPlateData!I:I,MATCH(I3539,FamilyPlateData!H:H,0))</f>
        <v>4</v>
      </c>
      <c r="L3539" t="str">
        <f>INDEX(FamilyPlateData!J:J,MATCH(I3539,FamilyPlateData!H:H,0))</f>
        <v>B2</v>
      </c>
      <c r="M3539">
        <v>1</v>
      </c>
      <c r="N3539" s="7">
        <v>1</v>
      </c>
      <c r="O3539">
        <f>IF(_xlfn.IFNA(INDEX(ShrinkageData!H:H,MATCH(J3539,ShrinkageData!H:H,0)), 0) = 0, 0, 1)</f>
        <v>0</v>
      </c>
      <c r="P3539">
        <v>0</v>
      </c>
      <c r="Q3539">
        <f t="shared" si="175"/>
        <v>1</v>
      </c>
      <c r="R3539" s="2">
        <v>43542</v>
      </c>
      <c r="S3539" s="16">
        <f t="shared" si="176"/>
        <v>105</v>
      </c>
    </row>
    <row r="3540" spans="1:19" hidden="1" x14ac:dyDescent="0.2">
      <c r="A3540" t="str">
        <f>INDEX(FamilyPlateData!$A:$A,MATCH($I3540,FamilyPlateData!$H:$H,0))</f>
        <v>F08M12</v>
      </c>
      <c r="B3540" t="str">
        <f>INDEX(FamilyPlateData!$C:$C,MATCH($I3540,FamilyPlateData!$H:$H,0))</f>
        <v>08</v>
      </c>
      <c r="C3540" t="str">
        <f>INDEX(FamilyPlateData!$D:$D,MATCH($I3540,FamilyPlateData!$H:$H,0))</f>
        <v>12</v>
      </c>
      <c r="D3540">
        <f>INDEX(FamilyPlateData!$B:$B,MATCH($I3540,FamilyPlateData!$H:$H,0))</f>
        <v>3</v>
      </c>
      <c r="E3540">
        <v>2</v>
      </c>
      <c r="F3540" s="19">
        <v>41</v>
      </c>
      <c r="G3540" t="s">
        <v>1</v>
      </c>
      <c r="H3540" s="5">
        <v>3</v>
      </c>
      <c r="I3540" t="s">
        <v>648</v>
      </c>
      <c r="J3540" s="15" t="str">
        <f t="shared" si="174"/>
        <v>2-41A-3</v>
      </c>
      <c r="K3540">
        <f>INDEX(FamilyPlateData!I:I,MATCH(I3540,FamilyPlateData!H:H,0))</f>
        <v>4</v>
      </c>
      <c r="L3540" t="str">
        <f>INDEX(FamilyPlateData!J:J,MATCH(I3540,FamilyPlateData!H:H,0))</f>
        <v>B2</v>
      </c>
      <c r="M3540">
        <v>1</v>
      </c>
      <c r="N3540" s="7">
        <v>1</v>
      </c>
      <c r="O3540">
        <f>IF(_xlfn.IFNA(INDEX(ShrinkageData!H:H,MATCH(J3540,ShrinkageData!H:H,0)), 0) = 0, 0, 1)</f>
        <v>0</v>
      </c>
      <c r="P3540">
        <v>0</v>
      </c>
      <c r="Q3540">
        <f t="shared" si="175"/>
        <v>1</v>
      </c>
      <c r="R3540" s="2">
        <v>43546</v>
      </c>
      <c r="S3540" s="16">
        <f t="shared" si="176"/>
        <v>109</v>
      </c>
    </row>
    <row r="3541" spans="1:19" hidden="1" x14ac:dyDescent="0.2">
      <c r="A3541" t="str">
        <f>INDEX(FamilyPlateData!$A:$A,MATCH($I3541,FamilyPlateData!$H:$H,0))</f>
        <v>F08M12</v>
      </c>
      <c r="B3541" t="str">
        <f>INDEX(FamilyPlateData!$C:$C,MATCH($I3541,FamilyPlateData!$H:$H,0))</f>
        <v>08</v>
      </c>
      <c r="C3541" t="str">
        <f>INDEX(FamilyPlateData!$D:$D,MATCH($I3541,FamilyPlateData!$H:$H,0))</f>
        <v>12</v>
      </c>
      <c r="D3541">
        <f>INDEX(FamilyPlateData!$B:$B,MATCH($I3541,FamilyPlateData!$H:$H,0))</f>
        <v>3</v>
      </c>
      <c r="E3541">
        <v>2</v>
      </c>
      <c r="F3541" s="19">
        <v>41</v>
      </c>
      <c r="G3541" t="s">
        <v>1</v>
      </c>
      <c r="H3541" s="5">
        <v>4</v>
      </c>
      <c r="I3541" t="s">
        <v>648</v>
      </c>
      <c r="J3541" s="15" t="str">
        <f t="shared" si="174"/>
        <v>2-41A-4</v>
      </c>
      <c r="K3541">
        <f>INDEX(FamilyPlateData!I:I,MATCH(I3541,FamilyPlateData!H:H,0))</f>
        <v>4</v>
      </c>
      <c r="L3541" t="str">
        <f>INDEX(FamilyPlateData!J:J,MATCH(I3541,FamilyPlateData!H:H,0))</f>
        <v>B2</v>
      </c>
      <c r="M3541">
        <v>1</v>
      </c>
      <c r="N3541" s="7">
        <v>1</v>
      </c>
      <c r="O3541">
        <f>IF(_xlfn.IFNA(INDEX(ShrinkageData!H:H,MATCH(J3541,ShrinkageData!H:H,0)), 0) = 0, 0, 1)</f>
        <v>0</v>
      </c>
      <c r="P3541">
        <v>0</v>
      </c>
      <c r="Q3541">
        <f t="shared" si="175"/>
        <v>1</v>
      </c>
      <c r="R3541" s="2">
        <v>43542</v>
      </c>
      <c r="S3541" s="16">
        <f t="shared" si="176"/>
        <v>105</v>
      </c>
    </row>
    <row r="3542" spans="1:19" hidden="1" x14ac:dyDescent="0.2">
      <c r="A3542" t="str">
        <f>INDEX(FamilyPlateData!$A:$A,MATCH($I3542,FamilyPlateData!$H:$H,0))</f>
        <v>F08M12</v>
      </c>
      <c r="B3542" t="str">
        <f>INDEX(FamilyPlateData!$C:$C,MATCH($I3542,FamilyPlateData!$H:$H,0))</f>
        <v>08</v>
      </c>
      <c r="C3542" t="str">
        <f>INDEX(FamilyPlateData!$D:$D,MATCH($I3542,FamilyPlateData!$H:$H,0))</f>
        <v>12</v>
      </c>
      <c r="D3542">
        <f>INDEX(FamilyPlateData!$B:$B,MATCH($I3542,FamilyPlateData!$H:$H,0))</f>
        <v>3</v>
      </c>
      <c r="E3542">
        <v>2</v>
      </c>
      <c r="F3542" s="19">
        <v>41</v>
      </c>
      <c r="G3542" t="s">
        <v>1</v>
      </c>
      <c r="H3542" s="5">
        <v>5</v>
      </c>
      <c r="I3542" t="s">
        <v>648</v>
      </c>
      <c r="J3542" s="15" t="str">
        <f t="shared" si="174"/>
        <v>2-41A-5</v>
      </c>
      <c r="K3542">
        <f>INDEX(FamilyPlateData!I:I,MATCH(I3542,FamilyPlateData!H:H,0))</f>
        <v>4</v>
      </c>
      <c r="L3542" t="str">
        <f>INDEX(FamilyPlateData!J:J,MATCH(I3542,FamilyPlateData!H:H,0))</f>
        <v>B2</v>
      </c>
      <c r="M3542">
        <v>1</v>
      </c>
      <c r="N3542">
        <v>1</v>
      </c>
      <c r="O3542">
        <f>IF(_xlfn.IFNA(INDEX(ShrinkageData!H:H,MATCH(J3542,ShrinkageData!H:H,0)), 0) = 0, 0, 1)</f>
        <v>1</v>
      </c>
      <c r="P3542">
        <v>0</v>
      </c>
      <c r="Q3542">
        <f t="shared" si="175"/>
        <v>0</v>
      </c>
      <c r="R3542" s="1">
        <v>43529</v>
      </c>
      <c r="S3542" s="16">
        <f t="shared" si="176"/>
        <v>92</v>
      </c>
    </row>
    <row r="3543" spans="1:19" hidden="1" x14ac:dyDescent="0.2">
      <c r="A3543" t="str">
        <f>INDEX(FamilyPlateData!$A:$A,MATCH($I3543,FamilyPlateData!$H:$H,0))</f>
        <v>F08M12</v>
      </c>
      <c r="B3543" t="str">
        <f>INDEX(FamilyPlateData!$C:$C,MATCH($I3543,FamilyPlateData!$H:$H,0))</f>
        <v>08</v>
      </c>
      <c r="C3543" t="str">
        <f>INDEX(FamilyPlateData!$D:$D,MATCH($I3543,FamilyPlateData!$H:$H,0))</f>
        <v>12</v>
      </c>
      <c r="D3543">
        <f>INDEX(FamilyPlateData!$B:$B,MATCH($I3543,FamilyPlateData!$H:$H,0))</f>
        <v>3</v>
      </c>
      <c r="E3543">
        <v>2</v>
      </c>
      <c r="F3543" s="19">
        <v>41</v>
      </c>
      <c r="G3543" t="s">
        <v>1</v>
      </c>
      <c r="H3543" s="5">
        <v>6</v>
      </c>
      <c r="I3543" t="s">
        <v>648</v>
      </c>
      <c r="J3543" s="15" t="str">
        <f t="shared" si="174"/>
        <v>2-41A-6</v>
      </c>
      <c r="K3543">
        <f>INDEX(FamilyPlateData!I:I,MATCH(I3543,FamilyPlateData!H:H,0))</f>
        <v>4</v>
      </c>
      <c r="L3543" t="str">
        <f>INDEX(FamilyPlateData!J:J,MATCH(I3543,FamilyPlateData!H:H,0))</f>
        <v>B2</v>
      </c>
      <c r="M3543">
        <v>1</v>
      </c>
      <c r="N3543" s="7">
        <v>1</v>
      </c>
      <c r="O3543">
        <f>IF(_xlfn.IFNA(INDEX(ShrinkageData!H:H,MATCH(J3543,ShrinkageData!H:H,0)), 0) = 0, 0, 1)</f>
        <v>0</v>
      </c>
      <c r="P3543">
        <v>0</v>
      </c>
      <c r="Q3543">
        <f t="shared" si="175"/>
        <v>1</v>
      </c>
      <c r="R3543" s="2">
        <v>43546</v>
      </c>
      <c r="S3543" s="16">
        <f t="shared" si="176"/>
        <v>109</v>
      </c>
    </row>
    <row r="3544" spans="1:19" hidden="1" x14ac:dyDescent="0.2">
      <c r="A3544" t="str">
        <f>INDEX(FamilyPlateData!$A:$A,MATCH($I3544,FamilyPlateData!$H:$H,0))</f>
        <v>F08M12</v>
      </c>
      <c r="B3544" t="str">
        <f>INDEX(FamilyPlateData!$C:$C,MATCH($I3544,FamilyPlateData!$H:$H,0))</f>
        <v>08</v>
      </c>
      <c r="C3544" t="str">
        <f>INDEX(FamilyPlateData!$D:$D,MATCH($I3544,FamilyPlateData!$H:$H,0))</f>
        <v>12</v>
      </c>
      <c r="D3544">
        <f>INDEX(FamilyPlateData!$B:$B,MATCH($I3544,FamilyPlateData!$H:$H,0))</f>
        <v>3</v>
      </c>
      <c r="E3544">
        <v>2</v>
      </c>
      <c r="F3544" s="19">
        <v>41</v>
      </c>
      <c r="G3544" t="s">
        <v>2</v>
      </c>
      <c r="H3544" s="5">
        <v>1</v>
      </c>
      <c r="I3544" t="s">
        <v>649</v>
      </c>
      <c r="J3544" s="15" t="str">
        <f t="shared" si="174"/>
        <v>2-41B-1</v>
      </c>
      <c r="K3544">
        <f>INDEX(FamilyPlateData!I:I,MATCH(I3544,FamilyPlateData!H:H,0))</f>
        <v>4</v>
      </c>
      <c r="L3544" t="str">
        <f>INDEX(FamilyPlateData!J:J,MATCH(I3544,FamilyPlateData!H:H,0))</f>
        <v>B2</v>
      </c>
      <c r="M3544">
        <v>1</v>
      </c>
      <c r="N3544">
        <v>1</v>
      </c>
      <c r="O3544">
        <f>IF(_xlfn.IFNA(INDEX(ShrinkageData!H:H,MATCH(J3544,ShrinkageData!H:H,0)), 0) = 0, 0, 1)</f>
        <v>0</v>
      </c>
      <c r="P3544">
        <v>0</v>
      </c>
      <c r="Q3544">
        <f t="shared" si="175"/>
        <v>1</v>
      </c>
      <c r="R3544" s="1">
        <v>43544</v>
      </c>
      <c r="S3544" s="16">
        <f t="shared" si="176"/>
        <v>107</v>
      </c>
    </row>
    <row r="3545" spans="1:19" hidden="1" x14ac:dyDescent="0.2">
      <c r="A3545" t="str">
        <f>INDEX(FamilyPlateData!$A:$A,MATCH($I3545,FamilyPlateData!$H:$H,0))</f>
        <v>F08M12</v>
      </c>
      <c r="B3545" t="str">
        <f>INDEX(FamilyPlateData!$C:$C,MATCH($I3545,FamilyPlateData!$H:$H,0))</f>
        <v>08</v>
      </c>
      <c r="C3545" t="str">
        <f>INDEX(FamilyPlateData!$D:$D,MATCH($I3545,FamilyPlateData!$H:$H,0))</f>
        <v>12</v>
      </c>
      <c r="D3545">
        <f>INDEX(FamilyPlateData!$B:$B,MATCH($I3545,FamilyPlateData!$H:$H,0))</f>
        <v>3</v>
      </c>
      <c r="E3545">
        <v>2</v>
      </c>
      <c r="F3545" s="19">
        <v>41</v>
      </c>
      <c r="G3545" t="s">
        <v>2</v>
      </c>
      <c r="H3545" s="5">
        <v>2</v>
      </c>
      <c r="I3545" t="s">
        <v>649</v>
      </c>
      <c r="J3545" s="15" t="str">
        <f t="shared" si="174"/>
        <v>2-41B-2</v>
      </c>
      <c r="K3545">
        <f>INDEX(FamilyPlateData!I:I,MATCH(I3545,FamilyPlateData!H:H,0))</f>
        <v>4</v>
      </c>
      <c r="L3545" t="str">
        <f>INDEX(FamilyPlateData!J:J,MATCH(I3545,FamilyPlateData!H:H,0))</f>
        <v>B2</v>
      </c>
      <c r="M3545">
        <v>1</v>
      </c>
      <c r="N3545" s="7">
        <v>1</v>
      </c>
      <c r="O3545">
        <f>IF(_xlfn.IFNA(INDEX(ShrinkageData!H:H,MATCH(J3545,ShrinkageData!H:H,0)), 0) = 0, 0, 1)</f>
        <v>0</v>
      </c>
      <c r="P3545">
        <v>0</v>
      </c>
      <c r="Q3545">
        <f t="shared" si="175"/>
        <v>1</v>
      </c>
      <c r="R3545" s="2">
        <v>43546</v>
      </c>
      <c r="S3545" s="16">
        <f t="shared" si="176"/>
        <v>109</v>
      </c>
    </row>
    <row r="3546" spans="1:19" hidden="1" x14ac:dyDescent="0.2">
      <c r="A3546" t="str">
        <f>INDEX(FamilyPlateData!$A:$A,MATCH($I3546,FamilyPlateData!$H:$H,0))</f>
        <v>F08M12</v>
      </c>
      <c r="B3546" t="str">
        <f>INDEX(FamilyPlateData!$C:$C,MATCH($I3546,FamilyPlateData!$H:$H,0))</f>
        <v>08</v>
      </c>
      <c r="C3546" t="str">
        <f>INDEX(FamilyPlateData!$D:$D,MATCH($I3546,FamilyPlateData!$H:$H,0))</f>
        <v>12</v>
      </c>
      <c r="D3546">
        <f>INDEX(FamilyPlateData!$B:$B,MATCH($I3546,FamilyPlateData!$H:$H,0))</f>
        <v>3</v>
      </c>
      <c r="E3546">
        <v>2</v>
      </c>
      <c r="F3546" s="19">
        <v>41</v>
      </c>
      <c r="G3546" t="s">
        <v>2</v>
      </c>
      <c r="H3546" s="5">
        <v>3</v>
      </c>
      <c r="I3546" t="s">
        <v>649</v>
      </c>
      <c r="J3546" s="15" t="str">
        <f t="shared" si="174"/>
        <v>2-41B-3</v>
      </c>
      <c r="K3546">
        <f>INDEX(FamilyPlateData!I:I,MATCH(I3546,FamilyPlateData!H:H,0))</f>
        <v>4</v>
      </c>
      <c r="L3546" t="str">
        <f>INDEX(FamilyPlateData!J:J,MATCH(I3546,FamilyPlateData!H:H,0))</f>
        <v>B2</v>
      </c>
      <c r="M3546">
        <v>1</v>
      </c>
      <c r="N3546" s="7">
        <v>1</v>
      </c>
      <c r="O3546">
        <f>IF(_xlfn.IFNA(INDEX(ShrinkageData!H:H,MATCH(J3546,ShrinkageData!H:H,0)), 0) = 0, 0, 1)</f>
        <v>0</v>
      </c>
      <c r="P3546">
        <v>0</v>
      </c>
      <c r="Q3546">
        <f t="shared" si="175"/>
        <v>1</v>
      </c>
      <c r="R3546" s="2">
        <v>43542</v>
      </c>
      <c r="S3546" s="16">
        <f t="shared" si="176"/>
        <v>105</v>
      </c>
    </row>
    <row r="3547" spans="1:19" hidden="1" x14ac:dyDescent="0.2">
      <c r="A3547" t="str">
        <f>INDEX(FamilyPlateData!$A:$A,MATCH($I3547,FamilyPlateData!$H:$H,0))</f>
        <v>F08M12</v>
      </c>
      <c r="B3547" t="str">
        <f>INDEX(FamilyPlateData!$C:$C,MATCH($I3547,FamilyPlateData!$H:$H,0))</f>
        <v>08</v>
      </c>
      <c r="C3547" t="str">
        <f>INDEX(FamilyPlateData!$D:$D,MATCH($I3547,FamilyPlateData!$H:$H,0))</f>
        <v>12</v>
      </c>
      <c r="D3547">
        <f>INDEX(FamilyPlateData!$B:$B,MATCH($I3547,FamilyPlateData!$H:$H,0))</f>
        <v>3</v>
      </c>
      <c r="E3547">
        <v>2</v>
      </c>
      <c r="F3547" s="19">
        <v>41</v>
      </c>
      <c r="G3547" t="s">
        <v>2</v>
      </c>
      <c r="H3547" s="5">
        <v>4</v>
      </c>
      <c r="I3547" t="s">
        <v>649</v>
      </c>
      <c r="J3547" s="15" t="str">
        <f t="shared" si="174"/>
        <v>2-41B-4</v>
      </c>
      <c r="K3547">
        <f>INDEX(FamilyPlateData!I:I,MATCH(I3547,FamilyPlateData!H:H,0))</f>
        <v>4</v>
      </c>
      <c r="L3547" t="str">
        <f>INDEX(FamilyPlateData!J:J,MATCH(I3547,FamilyPlateData!H:H,0))</f>
        <v>B2</v>
      </c>
      <c r="M3547">
        <v>1</v>
      </c>
      <c r="N3547">
        <v>1</v>
      </c>
      <c r="O3547">
        <f>IF(_xlfn.IFNA(INDEX(ShrinkageData!H:H,MATCH(J3547,ShrinkageData!H:H,0)), 0) = 0, 0, 1)</f>
        <v>0</v>
      </c>
      <c r="P3547">
        <v>0</v>
      </c>
      <c r="Q3547">
        <f t="shared" si="175"/>
        <v>1</v>
      </c>
      <c r="R3547" s="1">
        <v>43564</v>
      </c>
      <c r="S3547" s="16">
        <f t="shared" si="176"/>
        <v>127</v>
      </c>
    </row>
    <row r="3548" spans="1:19" hidden="1" x14ac:dyDescent="0.2">
      <c r="A3548" t="str">
        <f>INDEX(FamilyPlateData!$A:$A,MATCH($I3548,FamilyPlateData!$H:$H,0))</f>
        <v>F08M12</v>
      </c>
      <c r="B3548" t="str">
        <f>INDEX(FamilyPlateData!$C:$C,MATCH($I3548,FamilyPlateData!$H:$H,0))</f>
        <v>08</v>
      </c>
      <c r="C3548" t="str">
        <f>INDEX(FamilyPlateData!$D:$D,MATCH($I3548,FamilyPlateData!$H:$H,0))</f>
        <v>12</v>
      </c>
      <c r="D3548">
        <f>INDEX(FamilyPlateData!$B:$B,MATCH($I3548,FamilyPlateData!$H:$H,0))</f>
        <v>3</v>
      </c>
      <c r="E3548">
        <v>2</v>
      </c>
      <c r="F3548" s="19">
        <v>41</v>
      </c>
      <c r="G3548" t="s">
        <v>2</v>
      </c>
      <c r="H3548" s="5">
        <v>5</v>
      </c>
      <c r="I3548" t="s">
        <v>649</v>
      </c>
      <c r="J3548" s="15" t="str">
        <f t="shared" si="174"/>
        <v>2-41B-5</v>
      </c>
      <c r="K3548">
        <f>INDEX(FamilyPlateData!I:I,MATCH(I3548,FamilyPlateData!H:H,0))</f>
        <v>4</v>
      </c>
      <c r="L3548" t="str">
        <f>INDEX(FamilyPlateData!J:J,MATCH(I3548,FamilyPlateData!H:H,0))</f>
        <v>B2</v>
      </c>
      <c r="M3548">
        <v>1</v>
      </c>
      <c r="N3548">
        <v>1</v>
      </c>
      <c r="O3548">
        <f>IF(_xlfn.IFNA(INDEX(ShrinkageData!H:H,MATCH(J3548,ShrinkageData!H:H,0)), 0) = 0, 0, 1)</f>
        <v>0</v>
      </c>
      <c r="P3548">
        <v>0</v>
      </c>
      <c r="Q3548">
        <f t="shared" si="175"/>
        <v>1</v>
      </c>
      <c r="R3548" s="1">
        <v>43544</v>
      </c>
      <c r="S3548" s="16">
        <f t="shared" si="176"/>
        <v>107</v>
      </c>
    </row>
    <row r="3549" spans="1:19" hidden="1" x14ac:dyDescent="0.2">
      <c r="A3549" t="str">
        <f>INDEX(FamilyPlateData!$A:$A,MATCH($I3549,FamilyPlateData!$H:$H,0))</f>
        <v>F08M12</v>
      </c>
      <c r="B3549" t="str">
        <f>INDEX(FamilyPlateData!$C:$C,MATCH($I3549,FamilyPlateData!$H:$H,0))</f>
        <v>08</v>
      </c>
      <c r="C3549" t="str">
        <f>INDEX(FamilyPlateData!$D:$D,MATCH($I3549,FamilyPlateData!$H:$H,0))</f>
        <v>12</v>
      </c>
      <c r="D3549">
        <f>INDEX(FamilyPlateData!$B:$B,MATCH($I3549,FamilyPlateData!$H:$H,0))</f>
        <v>3</v>
      </c>
      <c r="E3549">
        <v>2</v>
      </c>
      <c r="F3549" s="19">
        <v>41</v>
      </c>
      <c r="G3549" t="s">
        <v>2</v>
      </c>
      <c r="H3549" s="5">
        <v>6</v>
      </c>
      <c r="I3549" t="s">
        <v>649</v>
      </c>
      <c r="J3549" s="15" t="str">
        <f t="shared" si="174"/>
        <v>2-41B-6</v>
      </c>
      <c r="K3549">
        <f>INDEX(FamilyPlateData!I:I,MATCH(I3549,FamilyPlateData!H:H,0))</f>
        <v>4</v>
      </c>
      <c r="L3549" t="str">
        <f>INDEX(FamilyPlateData!J:J,MATCH(I3549,FamilyPlateData!H:H,0))</f>
        <v>B2</v>
      </c>
      <c r="M3549">
        <v>1</v>
      </c>
      <c r="N3549">
        <v>1</v>
      </c>
      <c r="O3549">
        <f>IF(_xlfn.IFNA(INDEX(ShrinkageData!H:H,MATCH(J3549,ShrinkageData!H:H,0)), 0) = 0, 0, 1)</f>
        <v>0</v>
      </c>
      <c r="P3549">
        <v>0</v>
      </c>
      <c r="Q3549">
        <f t="shared" si="175"/>
        <v>1</v>
      </c>
      <c r="R3549" s="1">
        <v>43534</v>
      </c>
      <c r="S3549" s="16">
        <f t="shared" si="176"/>
        <v>97</v>
      </c>
    </row>
    <row r="3550" spans="1:19" hidden="1" x14ac:dyDescent="0.2">
      <c r="A3550" t="str">
        <f>INDEX(FamilyPlateData!$A:$A,MATCH($I3550,FamilyPlateData!$H:$H,0))</f>
        <v>F05M08</v>
      </c>
      <c r="B3550" t="str">
        <f>INDEX(FamilyPlateData!$C:$C,MATCH($I3550,FamilyPlateData!$H:$H,0))</f>
        <v>05</v>
      </c>
      <c r="C3550" t="str">
        <f>INDEX(FamilyPlateData!$D:$D,MATCH($I3550,FamilyPlateData!$H:$H,0))</f>
        <v>08</v>
      </c>
      <c r="D3550">
        <f>INDEX(FamilyPlateData!$B:$B,MATCH($I3550,FamilyPlateData!$H:$H,0))</f>
        <v>2</v>
      </c>
      <c r="E3550">
        <v>2</v>
      </c>
      <c r="F3550" s="19">
        <v>41</v>
      </c>
      <c r="G3550" t="s">
        <v>3</v>
      </c>
      <c r="H3550" s="5">
        <v>1</v>
      </c>
      <c r="I3550" t="s">
        <v>650</v>
      </c>
      <c r="J3550" s="15" t="str">
        <f t="shared" si="174"/>
        <v>2-41C-1</v>
      </c>
      <c r="K3550">
        <f>INDEX(FamilyPlateData!I:I,MATCH(I3550,FamilyPlateData!H:H,0))</f>
        <v>4</v>
      </c>
      <c r="L3550" t="str">
        <f>INDEX(FamilyPlateData!J:J,MATCH(I3550,FamilyPlateData!H:H,0))</f>
        <v>B3</v>
      </c>
      <c r="M3550">
        <v>1</v>
      </c>
      <c r="N3550">
        <v>1</v>
      </c>
      <c r="O3550">
        <f>IF(_xlfn.IFNA(INDEX(ShrinkageData!H:H,MATCH(J3550,ShrinkageData!H:H,0)), 0) = 0, 0, 1)</f>
        <v>0</v>
      </c>
      <c r="P3550">
        <v>0</v>
      </c>
      <c r="Q3550">
        <f t="shared" si="175"/>
        <v>1</v>
      </c>
      <c r="R3550" s="1">
        <v>43544</v>
      </c>
      <c r="S3550" s="16">
        <f t="shared" si="176"/>
        <v>107</v>
      </c>
    </row>
    <row r="3551" spans="1:19" hidden="1" x14ac:dyDescent="0.2">
      <c r="A3551" t="str">
        <f>INDEX(FamilyPlateData!$A:$A,MATCH($I3551,FamilyPlateData!$H:$H,0))</f>
        <v>F05M08</v>
      </c>
      <c r="B3551" t="str">
        <f>INDEX(FamilyPlateData!$C:$C,MATCH($I3551,FamilyPlateData!$H:$H,0))</f>
        <v>05</v>
      </c>
      <c r="C3551" t="str">
        <f>INDEX(FamilyPlateData!$D:$D,MATCH($I3551,FamilyPlateData!$H:$H,0))</f>
        <v>08</v>
      </c>
      <c r="D3551">
        <f>INDEX(FamilyPlateData!$B:$B,MATCH($I3551,FamilyPlateData!$H:$H,0))</f>
        <v>2</v>
      </c>
      <c r="E3551">
        <v>2</v>
      </c>
      <c r="F3551" s="19">
        <v>41</v>
      </c>
      <c r="G3551" t="s">
        <v>3</v>
      </c>
      <c r="H3551" s="5">
        <v>2</v>
      </c>
      <c r="I3551" t="s">
        <v>650</v>
      </c>
      <c r="J3551" s="15" t="str">
        <f t="shared" si="174"/>
        <v>2-41C-2</v>
      </c>
      <c r="K3551">
        <f>INDEX(FamilyPlateData!I:I,MATCH(I3551,FamilyPlateData!H:H,0))</f>
        <v>4</v>
      </c>
      <c r="L3551" t="str">
        <f>INDEX(FamilyPlateData!J:J,MATCH(I3551,FamilyPlateData!H:H,0))</f>
        <v>B3</v>
      </c>
      <c r="M3551">
        <v>1</v>
      </c>
      <c r="N3551">
        <v>1</v>
      </c>
      <c r="O3551">
        <f>IF(_xlfn.IFNA(INDEX(ShrinkageData!H:H,MATCH(J3551,ShrinkageData!H:H,0)), 0) = 0, 0, 1)</f>
        <v>1</v>
      </c>
      <c r="P3551">
        <v>0</v>
      </c>
      <c r="Q3551">
        <f t="shared" si="175"/>
        <v>0</v>
      </c>
      <c r="R3551" s="1">
        <v>43529</v>
      </c>
      <c r="S3551" s="16">
        <f t="shared" si="176"/>
        <v>92</v>
      </c>
    </row>
    <row r="3552" spans="1:19" hidden="1" x14ac:dyDescent="0.2">
      <c r="A3552" t="str">
        <f>INDEX(FamilyPlateData!$A:$A,MATCH($I3552,FamilyPlateData!$H:$H,0))</f>
        <v>F05M08</v>
      </c>
      <c r="B3552" t="str">
        <f>INDEX(FamilyPlateData!$C:$C,MATCH($I3552,FamilyPlateData!$H:$H,0))</f>
        <v>05</v>
      </c>
      <c r="C3552" t="str">
        <f>INDEX(FamilyPlateData!$D:$D,MATCH($I3552,FamilyPlateData!$H:$H,0))</f>
        <v>08</v>
      </c>
      <c r="D3552">
        <f>INDEX(FamilyPlateData!$B:$B,MATCH($I3552,FamilyPlateData!$H:$H,0))</f>
        <v>2</v>
      </c>
      <c r="E3552">
        <v>2</v>
      </c>
      <c r="F3552" s="19">
        <v>41</v>
      </c>
      <c r="G3552" t="s">
        <v>3</v>
      </c>
      <c r="H3552" s="5">
        <v>3</v>
      </c>
      <c r="I3552" t="s">
        <v>650</v>
      </c>
      <c r="J3552" s="15" t="str">
        <f t="shared" si="174"/>
        <v>2-41C-3</v>
      </c>
      <c r="K3552">
        <f>INDEX(FamilyPlateData!I:I,MATCH(I3552,FamilyPlateData!H:H,0))</f>
        <v>4</v>
      </c>
      <c r="L3552" t="str">
        <f>INDEX(FamilyPlateData!J:J,MATCH(I3552,FamilyPlateData!H:H,0))</f>
        <v>B3</v>
      </c>
      <c r="M3552">
        <v>1</v>
      </c>
      <c r="N3552" s="7">
        <v>1</v>
      </c>
      <c r="O3552">
        <f>IF(_xlfn.IFNA(INDEX(ShrinkageData!H:H,MATCH(J3552,ShrinkageData!H:H,0)), 0) = 0, 0, 1)</f>
        <v>0</v>
      </c>
      <c r="P3552">
        <v>0</v>
      </c>
      <c r="Q3552">
        <f t="shared" si="175"/>
        <v>1</v>
      </c>
      <c r="R3552" s="2">
        <v>43546</v>
      </c>
      <c r="S3552" s="16">
        <f t="shared" si="176"/>
        <v>109</v>
      </c>
    </row>
    <row r="3553" spans="1:19" hidden="1" x14ac:dyDescent="0.2">
      <c r="A3553" t="str">
        <f>INDEX(FamilyPlateData!$A:$A,MATCH($I3553,FamilyPlateData!$H:$H,0))</f>
        <v>F05M08</v>
      </c>
      <c r="B3553" t="str">
        <f>INDEX(FamilyPlateData!$C:$C,MATCH($I3553,FamilyPlateData!$H:$H,0))</f>
        <v>05</v>
      </c>
      <c r="C3553" t="str">
        <f>INDEX(FamilyPlateData!$D:$D,MATCH($I3553,FamilyPlateData!$H:$H,0))</f>
        <v>08</v>
      </c>
      <c r="D3553">
        <f>INDEX(FamilyPlateData!$B:$B,MATCH($I3553,FamilyPlateData!$H:$H,0))</f>
        <v>2</v>
      </c>
      <c r="E3553">
        <v>2</v>
      </c>
      <c r="F3553" s="19">
        <v>41</v>
      </c>
      <c r="G3553" t="s">
        <v>3</v>
      </c>
      <c r="H3553" s="5">
        <v>4</v>
      </c>
      <c r="I3553" t="s">
        <v>650</v>
      </c>
      <c r="J3553" s="15" t="str">
        <f t="shared" si="174"/>
        <v>2-41C-4</v>
      </c>
      <c r="K3553">
        <f>INDEX(FamilyPlateData!I:I,MATCH(I3553,FamilyPlateData!H:H,0))</f>
        <v>4</v>
      </c>
      <c r="L3553" t="str">
        <f>INDEX(FamilyPlateData!J:J,MATCH(I3553,FamilyPlateData!H:H,0))</f>
        <v>B3</v>
      </c>
      <c r="M3553">
        <v>1</v>
      </c>
      <c r="N3553">
        <v>1</v>
      </c>
      <c r="O3553">
        <f>IF(_xlfn.IFNA(INDEX(ShrinkageData!H:H,MATCH(J3553,ShrinkageData!H:H,0)), 0) = 0, 0, 1)</f>
        <v>0</v>
      </c>
      <c r="P3553">
        <v>0</v>
      </c>
      <c r="Q3553">
        <f t="shared" si="175"/>
        <v>1</v>
      </c>
      <c r="R3553" s="1">
        <v>43550</v>
      </c>
      <c r="S3553" s="16">
        <f t="shared" si="176"/>
        <v>113</v>
      </c>
    </row>
    <row r="3554" spans="1:19" hidden="1" x14ac:dyDescent="0.2">
      <c r="A3554" t="str">
        <f>INDEX(FamilyPlateData!$A:$A,MATCH($I3554,FamilyPlateData!$H:$H,0))</f>
        <v>F05M08</v>
      </c>
      <c r="B3554" t="str">
        <f>INDEX(FamilyPlateData!$C:$C,MATCH($I3554,FamilyPlateData!$H:$H,0))</f>
        <v>05</v>
      </c>
      <c r="C3554" t="str">
        <f>INDEX(FamilyPlateData!$D:$D,MATCH($I3554,FamilyPlateData!$H:$H,0))</f>
        <v>08</v>
      </c>
      <c r="D3554">
        <f>INDEX(FamilyPlateData!$B:$B,MATCH($I3554,FamilyPlateData!$H:$H,0))</f>
        <v>2</v>
      </c>
      <c r="E3554">
        <v>2</v>
      </c>
      <c r="F3554" s="19">
        <v>41</v>
      </c>
      <c r="G3554" t="s">
        <v>3</v>
      </c>
      <c r="H3554" s="5">
        <v>5</v>
      </c>
      <c r="I3554" t="s">
        <v>650</v>
      </c>
      <c r="J3554" s="15" t="str">
        <f t="shared" si="174"/>
        <v>2-41C-5</v>
      </c>
      <c r="K3554">
        <f>INDEX(FamilyPlateData!I:I,MATCH(I3554,FamilyPlateData!H:H,0))</f>
        <v>4</v>
      </c>
      <c r="L3554" t="str">
        <f>INDEX(FamilyPlateData!J:J,MATCH(I3554,FamilyPlateData!H:H,0))</f>
        <v>B3</v>
      </c>
      <c r="M3554">
        <v>1</v>
      </c>
      <c r="N3554">
        <v>1</v>
      </c>
      <c r="O3554">
        <f>IF(_xlfn.IFNA(INDEX(ShrinkageData!H:H,MATCH(J3554,ShrinkageData!H:H,0)), 0) = 0, 0, 1)</f>
        <v>0</v>
      </c>
      <c r="P3554">
        <v>0</v>
      </c>
      <c r="Q3554">
        <f t="shared" si="175"/>
        <v>1</v>
      </c>
      <c r="R3554" s="1">
        <v>43550</v>
      </c>
      <c r="S3554" s="16">
        <f t="shared" si="176"/>
        <v>113</v>
      </c>
    </row>
    <row r="3555" spans="1:19" hidden="1" x14ac:dyDescent="0.2">
      <c r="A3555" t="str">
        <f>INDEX(FamilyPlateData!$A:$A,MATCH($I3555,FamilyPlateData!$H:$H,0))</f>
        <v>F05M08</v>
      </c>
      <c r="B3555" t="str">
        <f>INDEX(FamilyPlateData!$C:$C,MATCH($I3555,FamilyPlateData!$H:$H,0))</f>
        <v>05</v>
      </c>
      <c r="C3555" t="str">
        <f>INDEX(FamilyPlateData!$D:$D,MATCH($I3555,FamilyPlateData!$H:$H,0))</f>
        <v>08</v>
      </c>
      <c r="D3555">
        <f>INDEX(FamilyPlateData!$B:$B,MATCH($I3555,FamilyPlateData!$H:$H,0))</f>
        <v>2</v>
      </c>
      <c r="E3555">
        <v>2</v>
      </c>
      <c r="F3555" s="19">
        <v>41</v>
      </c>
      <c r="G3555" t="s">
        <v>3</v>
      </c>
      <c r="H3555" s="5">
        <v>6</v>
      </c>
      <c r="I3555" t="s">
        <v>650</v>
      </c>
      <c r="J3555" s="15" t="str">
        <f t="shared" si="174"/>
        <v>2-41C-6</v>
      </c>
      <c r="K3555">
        <f>INDEX(FamilyPlateData!I:I,MATCH(I3555,FamilyPlateData!H:H,0))</f>
        <v>4</v>
      </c>
      <c r="L3555" t="str">
        <f>INDEX(FamilyPlateData!J:J,MATCH(I3555,FamilyPlateData!H:H,0))</f>
        <v>B3</v>
      </c>
      <c r="M3555">
        <v>1</v>
      </c>
      <c r="N3555">
        <v>1</v>
      </c>
      <c r="O3555">
        <f>IF(_xlfn.IFNA(INDEX(ShrinkageData!H:H,MATCH(J3555,ShrinkageData!H:H,0)), 0) = 0, 0, 1)</f>
        <v>1</v>
      </c>
      <c r="P3555">
        <v>0</v>
      </c>
      <c r="Q3555">
        <f t="shared" si="175"/>
        <v>0</v>
      </c>
      <c r="R3555" s="1">
        <v>43529</v>
      </c>
      <c r="S3555" s="16">
        <f t="shared" si="176"/>
        <v>92</v>
      </c>
    </row>
    <row r="3556" spans="1:19" hidden="1" x14ac:dyDescent="0.2">
      <c r="A3556" t="str">
        <f>INDEX(FamilyPlateData!$A:$A,MATCH($I3556,FamilyPlateData!$H:$H,0))</f>
        <v>F05M08</v>
      </c>
      <c r="B3556" t="str">
        <f>INDEX(FamilyPlateData!$C:$C,MATCH($I3556,FamilyPlateData!$H:$H,0))</f>
        <v>05</v>
      </c>
      <c r="C3556" t="str">
        <f>INDEX(FamilyPlateData!$D:$D,MATCH($I3556,FamilyPlateData!$H:$H,0))</f>
        <v>08</v>
      </c>
      <c r="D3556">
        <f>INDEX(FamilyPlateData!$B:$B,MATCH($I3556,FamilyPlateData!$H:$H,0))</f>
        <v>2</v>
      </c>
      <c r="E3556">
        <v>2</v>
      </c>
      <c r="F3556" s="19">
        <v>41</v>
      </c>
      <c r="G3556" t="s">
        <v>4</v>
      </c>
      <c r="H3556" s="5">
        <v>1</v>
      </c>
      <c r="I3556" t="s">
        <v>651</v>
      </c>
      <c r="J3556" s="15" t="str">
        <f t="shared" si="174"/>
        <v>2-41D-1</v>
      </c>
      <c r="K3556">
        <f>INDEX(FamilyPlateData!I:I,MATCH(I3556,FamilyPlateData!H:H,0))</f>
        <v>4</v>
      </c>
      <c r="L3556" t="str">
        <f>INDEX(FamilyPlateData!J:J,MATCH(I3556,FamilyPlateData!H:H,0))</f>
        <v>B3</v>
      </c>
      <c r="M3556">
        <v>1</v>
      </c>
      <c r="N3556">
        <v>1</v>
      </c>
      <c r="O3556">
        <f>IF(_xlfn.IFNA(INDEX(ShrinkageData!H:H,MATCH(J3556,ShrinkageData!H:H,0)), 0) = 0, 0, 1)</f>
        <v>0</v>
      </c>
      <c r="P3556">
        <v>0</v>
      </c>
      <c r="Q3556">
        <f t="shared" si="175"/>
        <v>1</v>
      </c>
      <c r="R3556" s="1">
        <v>43544</v>
      </c>
      <c r="S3556" s="16">
        <f t="shared" si="176"/>
        <v>107</v>
      </c>
    </row>
    <row r="3557" spans="1:19" hidden="1" x14ac:dyDescent="0.2">
      <c r="A3557" t="str">
        <f>INDEX(FamilyPlateData!$A:$A,MATCH($I3557,FamilyPlateData!$H:$H,0))</f>
        <v>F05M08</v>
      </c>
      <c r="B3557" t="str">
        <f>INDEX(FamilyPlateData!$C:$C,MATCH($I3557,FamilyPlateData!$H:$H,0))</f>
        <v>05</v>
      </c>
      <c r="C3557" t="str">
        <f>INDEX(FamilyPlateData!$D:$D,MATCH($I3557,FamilyPlateData!$H:$H,0))</f>
        <v>08</v>
      </c>
      <c r="D3557">
        <f>INDEX(FamilyPlateData!$B:$B,MATCH($I3557,FamilyPlateData!$H:$H,0))</f>
        <v>2</v>
      </c>
      <c r="E3557">
        <v>2</v>
      </c>
      <c r="F3557" s="19">
        <v>41</v>
      </c>
      <c r="G3557" t="s">
        <v>4</v>
      </c>
      <c r="H3557" s="5">
        <v>2</v>
      </c>
      <c r="I3557" t="s">
        <v>651</v>
      </c>
      <c r="J3557" s="15" t="str">
        <f t="shared" si="174"/>
        <v>2-41D-2</v>
      </c>
      <c r="K3557">
        <f>INDEX(FamilyPlateData!I:I,MATCH(I3557,FamilyPlateData!H:H,0))</f>
        <v>4</v>
      </c>
      <c r="L3557" t="str">
        <f>INDEX(FamilyPlateData!J:J,MATCH(I3557,FamilyPlateData!H:H,0))</f>
        <v>B3</v>
      </c>
      <c r="M3557">
        <v>1</v>
      </c>
      <c r="N3557">
        <v>1</v>
      </c>
      <c r="O3557">
        <f>IF(_xlfn.IFNA(INDEX(ShrinkageData!H:H,MATCH(J3557,ShrinkageData!H:H,0)), 0) = 0, 0, 1)</f>
        <v>0</v>
      </c>
      <c r="P3557">
        <v>0</v>
      </c>
      <c r="Q3557">
        <f t="shared" si="175"/>
        <v>1</v>
      </c>
      <c r="R3557" s="1">
        <v>43558</v>
      </c>
      <c r="S3557" s="16">
        <f t="shared" si="176"/>
        <v>121</v>
      </c>
    </row>
    <row r="3558" spans="1:19" hidden="1" x14ac:dyDescent="0.2">
      <c r="A3558" t="str">
        <f>INDEX(FamilyPlateData!$A:$A,MATCH($I3558,FamilyPlateData!$H:$H,0))</f>
        <v>F05M08</v>
      </c>
      <c r="B3558" t="str">
        <f>INDEX(FamilyPlateData!$C:$C,MATCH($I3558,FamilyPlateData!$H:$H,0))</f>
        <v>05</v>
      </c>
      <c r="C3558" t="str">
        <f>INDEX(FamilyPlateData!$D:$D,MATCH($I3558,FamilyPlateData!$H:$H,0))</f>
        <v>08</v>
      </c>
      <c r="D3558">
        <f>INDEX(FamilyPlateData!$B:$B,MATCH($I3558,FamilyPlateData!$H:$H,0))</f>
        <v>2</v>
      </c>
      <c r="E3558">
        <v>2</v>
      </c>
      <c r="F3558" s="19">
        <v>41</v>
      </c>
      <c r="G3558" t="s">
        <v>4</v>
      </c>
      <c r="H3558" s="5">
        <v>3</v>
      </c>
      <c r="I3558" t="s">
        <v>651</v>
      </c>
      <c r="J3558" s="15" t="str">
        <f t="shared" si="174"/>
        <v>2-41D-3</v>
      </c>
      <c r="K3558">
        <f>INDEX(FamilyPlateData!I:I,MATCH(I3558,FamilyPlateData!H:H,0))</f>
        <v>4</v>
      </c>
      <c r="L3558" t="str">
        <f>INDEX(FamilyPlateData!J:J,MATCH(I3558,FamilyPlateData!H:H,0))</f>
        <v>B3</v>
      </c>
      <c r="M3558">
        <v>1</v>
      </c>
      <c r="N3558" s="7">
        <v>1</v>
      </c>
      <c r="O3558">
        <f>IF(_xlfn.IFNA(INDEX(ShrinkageData!H:H,MATCH(J3558,ShrinkageData!H:H,0)), 0) = 0, 0, 1)</f>
        <v>0</v>
      </c>
      <c r="P3558">
        <v>0</v>
      </c>
      <c r="Q3558">
        <f t="shared" si="175"/>
        <v>1</v>
      </c>
      <c r="R3558" s="2">
        <v>43546</v>
      </c>
      <c r="S3558" s="16">
        <f t="shared" si="176"/>
        <v>109</v>
      </c>
    </row>
    <row r="3559" spans="1:19" hidden="1" x14ac:dyDescent="0.2">
      <c r="A3559" t="str">
        <f>INDEX(FamilyPlateData!$A:$A,MATCH($I3559,FamilyPlateData!$H:$H,0))</f>
        <v>F05M08</v>
      </c>
      <c r="B3559" t="str">
        <f>INDEX(FamilyPlateData!$C:$C,MATCH($I3559,FamilyPlateData!$H:$H,0))</f>
        <v>05</v>
      </c>
      <c r="C3559" t="str">
        <f>INDEX(FamilyPlateData!$D:$D,MATCH($I3559,FamilyPlateData!$H:$H,0))</f>
        <v>08</v>
      </c>
      <c r="D3559">
        <f>INDEX(FamilyPlateData!$B:$B,MATCH($I3559,FamilyPlateData!$H:$H,0))</f>
        <v>2</v>
      </c>
      <c r="E3559">
        <v>2</v>
      </c>
      <c r="F3559" s="19">
        <v>41</v>
      </c>
      <c r="G3559" t="s">
        <v>4</v>
      </c>
      <c r="H3559" s="5">
        <v>4</v>
      </c>
      <c r="I3559" t="s">
        <v>651</v>
      </c>
      <c r="J3559" s="15" t="str">
        <f t="shared" si="174"/>
        <v>2-41D-4</v>
      </c>
      <c r="K3559">
        <f>INDEX(FamilyPlateData!I:I,MATCH(I3559,FamilyPlateData!H:H,0))</f>
        <v>4</v>
      </c>
      <c r="L3559" t="str">
        <f>INDEX(FamilyPlateData!J:J,MATCH(I3559,FamilyPlateData!H:H,0))</f>
        <v>B3</v>
      </c>
      <c r="M3559">
        <v>1</v>
      </c>
      <c r="N3559" s="7">
        <v>1</v>
      </c>
      <c r="O3559">
        <f>IF(_xlfn.IFNA(INDEX(ShrinkageData!H:H,MATCH(J3559,ShrinkageData!H:H,0)), 0) = 0, 0, 1)</f>
        <v>0</v>
      </c>
      <c r="P3559">
        <v>0</v>
      </c>
      <c r="Q3559">
        <f t="shared" si="175"/>
        <v>1</v>
      </c>
      <c r="R3559" s="2">
        <v>43546</v>
      </c>
      <c r="S3559" s="16">
        <f t="shared" si="176"/>
        <v>109</v>
      </c>
    </row>
    <row r="3560" spans="1:19" hidden="1" x14ac:dyDescent="0.2">
      <c r="A3560" t="str">
        <f>INDEX(FamilyPlateData!$A:$A,MATCH($I3560,FamilyPlateData!$H:$H,0))</f>
        <v>F05M08</v>
      </c>
      <c r="B3560" t="str">
        <f>INDEX(FamilyPlateData!$C:$C,MATCH($I3560,FamilyPlateData!$H:$H,0))</f>
        <v>05</v>
      </c>
      <c r="C3560" t="str">
        <f>INDEX(FamilyPlateData!$D:$D,MATCH($I3560,FamilyPlateData!$H:$H,0))</f>
        <v>08</v>
      </c>
      <c r="D3560">
        <f>INDEX(FamilyPlateData!$B:$B,MATCH($I3560,FamilyPlateData!$H:$H,0))</f>
        <v>2</v>
      </c>
      <c r="E3560">
        <v>2</v>
      </c>
      <c r="F3560" s="19">
        <v>41</v>
      </c>
      <c r="G3560" t="s">
        <v>4</v>
      </c>
      <c r="H3560" s="5">
        <v>5</v>
      </c>
      <c r="I3560" t="s">
        <v>651</v>
      </c>
      <c r="J3560" s="15" t="str">
        <f t="shared" si="174"/>
        <v>2-41D-5</v>
      </c>
      <c r="K3560">
        <f>INDEX(FamilyPlateData!I:I,MATCH(I3560,FamilyPlateData!H:H,0))</f>
        <v>4</v>
      </c>
      <c r="L3560" t="str">
        <f>INDEX(FamilyPlateData!J:J,MATCH(I3560,FamilyPlateData!H:H,0))</f>
        <v>B3</v>
      </c>
      <c r="M3560">
        <v>1</v>
      </c>
      <c r="N3560">
        <v>1</v>
      </c>
      <c r="O3560">
        <f>IF(_xlfn.IFNA(INDEX(ShrinkageData!H:H,MATCH(J3560,ShrinkageData!H:H,0)), 0) = 0, 0, 1)</f>
        <v>0</v>
      </c>
      <c r="P3560">
        <v>0</v>
      </c>
      <c r="Q3560">
        <f t="shared" si="175"/>
        <v>1</v>
      </c>
      <c r="R3560" s="1">
        <v>43544</v>
      </c>
      <c r="S3560" s="16">
        <f t="shared" si="176"/>
        <v>107</v>
      </c>
    </row>
    <row r="3561" spans="1:19" hidden="1" x14ac:dyDescent="0.2">
      <c r="A3561" t="str">
        <f>INDEX(FamilyPlateData!$A:$A,MATCH($I3561,FamilyPlateData!$H:$H,0))</f>
        <v>F05M08</v>
      </c>
      <c r="B3561" t="str">
        <f>INDEX(FamilyPlateData!$C:$C,MATCH($I3561,FamilyPlateData!$H:$H,0))</f>
        <v>05</v>
      </c>
      <c r="C3561" t="str">
        <f>INDEX(FamilyPlateData!$D:$D,MATCH($I3561,FamilyPlateData!$H:$H,0))</f>
        <v>08</v>
      </c>
      <c r="D3561">
        <f>INDEX(FamilyPlateData!$B:$B,MATCH($I3561,FamilyPlateData!$H:$H,0))</f>
        <v>2</v>
      </c>
      <c r="E3561">
        <v>2</v>
      </c>
      <c r="F3561" s="19">
        <v>41</v>
      </c>
      <c r="G3561" t="s">
        <v>4</v>
      </c>
      <c r="H3561" s="5">
        <v>6</v>
      </c>
      <c r="I3561" t="s">
        <v>651</v>
      </c>
      <c r="J3561" s="15" t="str">
        <f t="shared" si="174"/>
        <v>2-41D-6</v>
      </c>
      <c r="K3561">
        <f>INDEX(FamilyPlateData!I:I,MATCH(I3561,FamilyPlateData!H:H,0))</f>
        <v>4</v>
      </c>
      <c r="L3561" t="str">
        <f>INDEX(FamilyPlateData!J:J,MATCH(I3561,FamilyPlateData!H:H,0))</f>
        <v>B3</v>
      </c>
      <c r="M3561">
        <v>1</v>
      </c>
      <c r="N3561">
        <v>1</v>
      </c>
      <c r="O3561">
        <f>IF(_xlfn.IFNA(INDEX(ShrinkageData!H:H,MATCH(J3561,ShrinkageData!H:H,0)), 0) = 0, 0, 1)</f>
        <v>0</v>
      </c>
      <c r="P3561">
        <v>0</v>
      </c>
      <c r="Q3561">
        <f t="shared" si="175"/>
        <v>1</v>
      </c>
      <c r="R3561" s="1">
        <v>43544</v>
      </c>
      <c r="S3561" s="16">
        <f t="shared" si="176"/>
        <v>107</v>
      </c>
    </row>
    <row r="3562" spans="1:19" hidden="1" x14ac:dyDescent="0.2">
      <c r="A3562" t="str">
        <f>INDEX(FamilyPlateData!$A:$A,MATCH($I3562,FamilyPlateData!$H:$H,0))</f>
        <v>F11M13</v>
      </c>
      <c r="B3562" t="str">
        <f>INDEX(FamilyPlateData!$C:$C,MATCH($I3562,FamilyPlateData!$H:$H,0))</f>
        <v>11</v>
      </c>
      <c r="C3562" t="str">
        <f>INDEX(FamilyPlateData!$D:$D,MATCH($I3562,FamilyPlateData!$H:$H,0))</f>
        <v>13</v>
      </c>
      <c r="D3562">
        <f>INDEX(FamilyPlateData!$B:$B,MATCH($I3562,FamilyPlateData!$H:$H,0))</f>
        <v>4</v>
      </c>
      <c r="E3562">
        <v>2</v>
      </c>
      <c r="F3562" s="19">
        <v>42</v>
      </c>
      <c r="G3562" t="s">
        <v>1</v>
      </c>
      <c r="H3562" s="5">
        <v>1</v>
      </c>
      <c r="I3562" t="s">
        <v>652</v>
      </c>
      <c r="J3562" s="15" t="str">
        <f t="shared" si="174"/>
        <v>2-42A-1</v>
      </c>
      <c r="K3562">
        <f>INDEX(FamilyPlateData!I:I,MATCH(I3562,FamilyPlateData!H:H,0))</f>
        <v>4</v>
      </c>
      <c r="L3562" t="str">
        <f>INDEX(FamilyPlateData!J:J,MATCH(I3562,FamilyPlateData!H:H,0))</f>
        <v>B3</v>
      </c>
      <c r="M3562">
        <v>1</v>
      </c>
      <c r="N3562">
        <v>1</v>
      </c>
      <c r="O3562">
        <f>IF(_xlfn.IFNA(INDEX(ShrinkageData!H:H,MATCH(J3562,ShrinkageData!H:H,0)), 0) = 0, 0, 1)</f>
        <v>1</v>
      </c>
      <c r="P3562">
        <v>0</v>
      </c>
      <c r="Q3562">
        <f t="shared" si="175"/>
        <v>0</v>
      </c>
      <c r="R3562" s="1">
        <v>43529</v>
      </c>
      <c r="S3562" s="16">
        <f t="shared" si="176"/>
        <v>92</v>
      </c>
    </row>
    <row r="3563" spans="1:19" hidden="1" x14ac:dyDescent="0.2">
      <c r="A3563" t="str">
        <f>INDEX(FamilyPlateData!$A:$A,MATCH($I3563,FamilyPlateData!$H:$H,0))</f>
        <v>F11M13</v>
      </c>
      <c r="B3563" t="str">
        <f>INDEX(FamilyPlateData!$C:$C,MATCH($I3563,FamilyPlateData!$H:$H,0))</f>
        <v>11</v>
      </c>
      <c r="C3563" t="str">
        <f>INDEX(FamilyPlateData!$D:$D,MATCH($I3563,FamilyPlateData!$H:$H,0))</f>
        <v>13</v>
      </c>
      <c r="D3563">
        <f>INDEX(FamilyPlateData!$B:$B,MATCH($I3563,FamilyPlateData!$H:$H,0))</f>
        <v>4</v>
      </c>
      <c r="E3563">
        <v>2</v>
      </c>
      <c r="F3563" s="19">
        <v>42</v>
      </c>
      <c r="G3563" t="s">
        <v>1</v>
      </c>
      <c r="H3563" s="5">
        <v>2</v>
      </c>
      <c r="I3563" t="s">
        <v>652</v>
      </c>
      <c r="J3563" s="15" t="str">
        <f t="shared" si="174"/>
        <v>2-42A-2</v>
      </c>
      <c r="K3563">
        <f>INDEX(FamilyPlateData!I:I,MATCH(I3563,FamilyPlateData!H:H,0))</f>
        <v>4</v>
      </c>
      <c r="L3563" t="str">
        <f>INDEX(FamilyPlateData!J:J,MATCH(I3563,FamilyPlateData!H:H,0))</f>
        <v>B3</v>
      </c>
      <c r="M3563">
        <v>1</v>
      </c>
      <c r="N3563">
        <v>1</v>
      </c>
      <c r="O3563">
        <f>IF(_xlfn.IFNA(INDEX(ShrinkageData!H:H,MATCH(J3563,ShrinkageData!H:H,0)), 0) = 0, 0, 1)</f>
        <v>0</v>
      </c>
      <c r="P3563">
        <v>0</v>
      </c>
      <c r="Q3563">
        <f t="shared" si="175"/>
        <v>1</v>
      </c>
      <c r="R3563" s="1">
        <v>43552</v>
      </c>
      <c r="S3563" s="16">
        <f t="shared" si="176"/>
        <v>115</v>
      </c>
    </row>
    <row r="3564" spans="1:19" hidden="1" x14ac:dyDescent="0.2">
      <c r="A3564" t="str">
        <f>INDEX(FamilyPlateData!$A:$A,MATCH($I3564,FamilyPlateData!$H:$H,0))</f>
        <v>F11M13</v>
      </c>
      <c r="B3564" t="str">
        <f>INDEX(FamilyPlateData!$C:$C,MATCH($I3564,FamilyPlateData!$H:$H,0))</f>
        <v>11</v>
      </c>
      <c r="C3564" t="str">
        <f>INDEX(FamilyPlateData!$D:$D,MATCH($I3564,FamilyPlateData!$H:$H,0))</f>
        <v>13</v>
      </c>
      <c r="D3564">
        <f>INDEX(FamilyPlateData!$B:$B,MATCH($I3564,FamilyPlateData!$H:$H,0))</f>
        <v>4</v>
      </c>
      <c r="E3564">
        <v>2</v>
      </c>
      <c r="F3564" s="19">
        <v>42</v>
      </c>
      <c r="G3564" t="s">
        <v>1</v>
      </c>
      <c r="H3564" s="5">
        <v>3</v>
      </c>
      <c r="I3564" t="s">
        <v>652</v>
      </c>
      <c r="J3564" s="15" t="str">
        <f t="shared" si="174"/>
        <v>2-42A-3</v>
      </c>
      <c r="K3564">
        <f>INDEX(FamilyPlateData!I:I,MATCH(I3564,FamilyPlateData!H:H,0))</f>
        <v>4</v>
      </c>
      <c r="L3564" t="str">
        <f>INDEX(FamilyPlateData!J:J,MATCH(I3564,FamilyPlateData!H:H,0))</f>
        <v>B3</v>
      </c>
      <c r="M3564">
        <v>1</v>
      </c>
      <c r="N3564" s="7">
        <v>1</v>
      </c>
      <c r="O3564">
        <f>IF(_xlfn.IFNA(INDEX(ShrinkageData!H:H,MATCH(J3564,ShrinkageData!H:H,0)), 0) = 0, 0, 1)</f>
        <v>1</v>
      </c>
      <c r="P3564">
        <v>0</v>
      </c>
      <c r="Q3564">
        <f t="shared" si="175"/>
        <v>0</v>
      </c>
      <c r="R3564" s="2">
        <v>43544</v>
      </c>
      <c r="S3564" s="16">
        <f t="shared" si="176"/>
        <v>107</v>
      </c>
    </row>
    <row r="3565" spans="1:19" hidden="1" x14ac:dyDescent="0.2">
      <c r="A3565" t="str">
        <f>INDEX(FamilyPlateData!$A:$A,MATCH($I3565,FamilyPlateData!$H:$H,0))</f>
        <v>F11M13</v>
      </c>
      <c r="B3565" t="str">
        <f>INDEX(FamilyPlateData!$C:$C,MATCH($I3565,FamilyPlateData!$H:$H,0))</f>
        <v>11</v>
      </c>
      <c r="C3565" t="str">
        <f>INDEX(FamilyPlateData!$D:$D,MATCH($I3565,FamilyPlateData!$H:$H,0))</f>
        <v>13</v>
      </c>
      <c r="D3565">
        <f>INDEX(FamilyPlateData!$B:$B,MATCH($I3565,FamilyPlateData!$H:$H,0))</f>
        <v>4</v>
      </c>
      <c r="E3565">
        <v>2</v>
      </c>
      <c r="F3565" s="19">
        <v>42</v>
      </c>
      <c r="G3565" t="s">
        <v>1</v>
      </c>
      <c r="H3565" s="5">
        <v>4</v>
      </c>
      <c r="I3565" t="s">
        <v>652</v>
      </c>
      <c r="J3565" s="15" t="str">
        <f t="shared" si="174"/>
        <v>2-42A-4</v>
      </c>
      <c r="K3565">
        <f>INDEX(FamilyPlateData!I:I,MATCH(I3565,FamilyPlateData!H:H,0))</f>
        <v>4</v>
      </c>
      <c r="L3565" t="str">
        <f>INDEX(FamilyPlateData!J:J,MATCH(I3565,FamilyPlateData!H:H,0))</f>
        <v>B3</v>
      </c>
      <c r="M3565">
        <v>1</v>
      </c>
      <c r="N3565" s="7">
        <v>1</v>
      </c>
      <c r="O3565">
        <f>IF(_xlfn.IFNA(INDEX(ShrinkageData!H:H,MATCH(J3565,ShrinkageData!H:H,0)), 0) = 0, 0, 1)</f>
        <v>0</v>
      </c>
      <c r="P3565">
        <v>0</v>
      </c>
      <c r="Q3565">
        <f t="shared" si="175"/>
        <v>1</v>
      </c>
      <c r="R3565" s="2">
        <v>43548</v>
      </c>
      <c r="S3565" s="16">
        <f t="shared" si="176"/>
        <v>111</v>
      </c>
    </row>
    <row r="3566" spans="1:19" hidden="1" x14ac:dyDescent="0.2">
      <c r="A3566" t="str">
        <f>INDEX(FamilyPlateData!$A:$A,MATCH($I3566,FamilyPlateData!$H:$H,0))</f>
        <v>F11M13</v>
      </c>
      <c r="B3566" t="str">
        <f>INDEX(FamilyPlateData!$C:$C,MATCH($I3566,FamilyPlateData!$H:$H,0))</f>
        <v>11</v>
      </c>
      <c r="C3566" t="str">
        <f>INDEX(FamilyPlateData!$D:$D,MATCH($I3566,FamilyPlateData!$H:$H,0))</f>
        <v>13</v>
      </c>
      <c r="D3566">
        <f>INDEX(FamilyPlateData!$B:$B,MATCH($I3566,FamilyPlateData!$H:$H,0))</f>
        <v>4</v>
      </c>
      <c r="E3566">
        <v>2</v>
      </c>
      <c r="F3566" s="19">
        <v>42</v>
      </c>
      <c r="G3566" t="s">
        <v>1</v>
      </c>
      <c r="H3566" s="5">
        <v>5</v>
      </c>
      <c r="I3566" t="s">
        <v>652</v>
      </c>
      <c r="J3566" s="15" t="str">
        <f t="shared" si="174"/>
        <v>2-42A-5</v>
      </c>
      <c r="K3566">
        <f>INDEX(FamilyPlateData!I:I,MATCH(I3566,FamilyPlateData!H:H,0))</f>
        <v>4</v>
      </c>
      <c r="L3566" t="str">
        <f>INDEX(FamilyPlateData!J:J,MATCH(I3566,FamilyPlateData!H:H,0))</f>
        <v>B3</v>
      </c>
      <c r="M3566">
        <v>1</v>
      </c>
      <c r="N3566">
        <v>1</v>
      </c>
      <c r="O3566">
        <f>IF(_xlfn.IFNA(INDEX(ShrinkageData!H:H,MATCH(J3566,ShrinkageData!H:H,0)), 0) = 0, 0, 1)</f>
        <v>0</v>
      </c>
      <c r="P3566">
        <v>0</v>
      </c>
      <c r="Q3566">
        <f t="shared" si="175"/>
        <v>1</v>
      </c>
      <c r="R3566" s="1">
        <v>43554</v>
      </c>
      <c r="S3566" s="16">
        <f t="shared" si="176"/>
        <v>117</v>
      </c>
    </row>
    <row r="3567" spans="1:19" hidden="1" x14ac:dyDescent="0.2">
      <c r="A3567" t="str">
        <f>INDEX(FamilyPlateData!$A:$A,MATCH($I3567,FamilyPlateData!$H:$H,0))</f>
        <v>F11M13</v>
      </c>
      <c r="B3567" t="str">
        <f>INDEX(FamilyPlateData!$C:$C,MATCH($I3567,FamilyPlateData!$H:$H,0))</f>
        <v>11</v>
      </c>
      <c r="C3567" t="str">
        <f>INDEX(FamilyPlateData!$D:$D,MATCH($I3567,FamilyPlateData!$H:$H,0))</f>
        <v>13</v>
      </c>
      <c r="D3567">
        <f>INDEX(FamilyPlateData!$B:$B,MATCH($I3567,FamilyPlateData!$H:$H,0))</f>
        <v>4</v>
      </c>
      <c r="E3567">
        <v>2</v>
      </c>
      <c r="F3567" s="19">
        <v>42</v>
      </c>
      <c r="G3567" t="s">
        <v>1</v>
      </c>
      <c r="H3567" s="5">
        <v>6</v>
      </c>
      <c r="I3567" t="s">
        <v>652</v>
      </c>
      <c r="J3567" s="15" t="str">
        <f t="shared" si="174"/>
        <v>2-42A-6</v>
      </c>
      <c r="K3567">
        <f>INDEX(FamilyPlateData!I:I,MATCH(I3567,FamilyPlateData!H:H,0))</f>
        <v>4</v>
      </c>
      <c r="L3567" t="str">
        <f>INDEX(FamilyPlateData!J:J,MATCH(I3567,FamilyPlateData!H:H,0))</f>
        <v>B3</v>
      </c>
      <c r="M3567">
        <v>1</v>
      </c>
      <c r="N3567">
        <v>1</v>
      </c>
      <c r="O3567">
        <f>IF(_xlfn.IFNA(INDEX(ShrinkageData!H:H,MATCH(J3567,ShrinkageData!H:H,0)), 0) = 0, 0, 1)</f>
        <v>0</v>
      </c>
      <c r="P3567">
        <v>0</v>
      </c>
      <c r="Q3567">
        <f t="shared" si="175"/>
        <v>1</v>
      </c>
      <c r="R3567" s="1">
        <v>43556</v>
      </c>
      <c r="S3567" s="16">
        <f t="shared" si="176"/>
        <v>119</v>
      </c>
    </row>
    <row r="3568" spans="1:19" hidden="1" x14ac:dyDescent="0.2">
      <c r="A3568" t="str">
        <f>INDEX(FamilyPlateData!$A:$A,MATCH($I3568,FamilyPlateData!$H:$H,0))</f>
        <v>F11M13</v>
      </c>
      <c r="B3568" t="str">
        <f>INDEX(FamilyPlateData!$C:$C,MATCH($I3568,FamilyPlateData!$H:$H,0))</f>
        <v>11</v>
      </c>
      <c r="C3568" t="str">
        <f>INDEX(FamilyPlateData!$D:$D,MATCH($I3568,FamilyPlateData!$H:$H,0))</f>
        <v>13</v>
      </c>
      <c r="D3568">
        <f>INDEX(FamilyPlateData!$B:$B,MATCH($I3568,FamilyPlateData!$H:$H,0))</f>
        <v>4</v>
      </c>
      <c r="E3568">
        <v>2</v>
      </c>
      <c r="F3568" s="19">
        <v>42</v>
      </c>
      <c r="G3568" t="s">
        <v>2</v>
      </c>
      <c r="H3568" s="5">
        <v>1</v>
      </c>
      <c r="I3568" t="s">
        <v>653</v>
      </c>
      <c r="J3568" s="15" t="str">
        <f t="shared" si="174"/>
        <v>2-42B-1</v>
      </c>
      <c r="K3568">
        <f>INDEX(FamilyPlateData!I:I,MATCH(I3568,FamilyPlateData!H:H,0))</f>
        <v>4</v>
      </c>
      <c r="L3568" t="str">
        <f>INDEX(FamilyPlateData!J:J,MATCH(I3568,FamilyPlateData!H:H,0))</f>
        <v>B3</v>
      </c>
      <c r="M3568">
        <v>1</v>
      </c>
      <c r="N3568">
        <v>1</v>
      </c>
      <c r="O3568">
        <f>IF(_xlfn.IFNA(INDEX(ShrinkageData!H:H,MATCH(J3568,ShrinkageData!H:H,0)), 0) = 0, 0, 1)</f>
        <v>0</v>
      </c>
      <c r="P3568">
        <v>0</v>
      </c>
      <c r="Q3568">
        <f t="shared" si="175"/>
        <v>1</v>
      </c>
      <c r="R3568" s="1">
        <v>43550</v>
      </c>
      <c r="S3568" s="16">
        <f t="shared" si="176"/>
        <v>113</v>
      </c>
    </row>
    <row r="3569" spans="1:19" hidden="1" x14ac:dyDescent="0.2">
      <c r="A3569" t="str">
        <f>INDEX(FamilyPlateData!$A:$A,MATCH($I3569,FamilyPlateData!$H:$H,0))</f>
        <v>F11M13</v>
      </c>
      <c r="B3569" t="str">
        <f>INDEX(FamilyPlateData!$C:$C,MATCH($I3569,FamilyPlateData!$H:$H,0))</f>
        <v>11</v>
      </c>
      <c r="C3569" t="str">
        <f>INDEX(FamilyPlateData!$D:$D,MATCH($I3569,FamilyPlateData!$H:$H,0))</f>
        <v>13</v>
      </c>
      <c r="D3569">
        <f>INDEX(FamilyPlateData!$B:$B,MATCH($I3569,FamilyPlateData!$H:$H,0))</f>
        <v>4</v>
      </c>
      <c r="E3569">
        <v>2</v>
      </c>
      <c r="F3569" s="19">
        <v>42</v>
      </c>
      <c r="G3569" t="s">
        <v>2</v>
      </c>
      <c r="H3569" s="5">
        <v>2</v>
      </c>
      <c r="I3569" t="s">
        <v>653</v>
      </c>
      <c r="J3569" s="15" t="str">
        <f t="shared" si="174"/>
        <v>2-42B-2</v>
      </c>
      <c r="K3569">
        <f>INDEX(FamilyPlateData!I:I,MATCH(I3569,FamilyPlateData!H:H,0))</f>
        <v>4</v>
      </c>
      <c r="L3569" t="str">
        <f>INDEX(FamilyPlateData!J:J,MATCH(I3569,FamilyPlateData!H:H,0))</f>
        <v>B3</v>
      </c>
      <c r="M3569">
        <v>1</v>
      </c>
      <c r="N3569" s="7">
        <v>1</v>
      </c>
      <c r="O3569">
        <f>IF(_xlfn.IFNA(INDEX(ShrinkageData!H:H,MATCH(J3569,ShrinkageData!H:H,0)), 0) = 0, 0, 1)</f>
        <v>0</v>
      </c>
      <c r="P3569">
        <v>0</v>
      </c>
      <c r="Q3569">
        <f t="shared" si="175"/>
        <v>1</v>
      </c>
      <c r="R3569" s="2">
        <v>43544</v>
      </c>
      <c r="S3569" s="16">
        <f t="shared" si="176"/>
        <v>107</v>
      </c>
    </row>
    <row r="3570" spans="1:19" hidden="1" x14ac:dyDescent="0.2">
      <c r="A3570" t="str">
        <f>INDEX(FamilyPlateData!$A:$A,MATCH($I3570,FamilyPlateData!$H:$H,0))</f>
        <v>F11M13</v>
      </c>
      <c r="B3570" t="str">
        <f>INDEX(FamilyPlateData!$C:$C,MATCH($I3570,FamilyPlateData!$H:$H,0))</f>
        <v>11</v>
      </c>
      <c r="C3570" t="str">
        <f>INDEX(FamilyPlateData!$D:$D,MATCH($I3570,FamilyPlateData!$H:$H,0))</f>
        <v>13</v>
      </c>
      <c r="D3570">
        <f>INDEX(FamilyPlateData!$B:$B,MATCH($I3570,FamilyPlateData!$H:$H,0))</f>
        <v>4</v>
      </c>
      <c r="E3570">
        <v>2</v>
      </c>
      <c r="F3570" s="19">
        <v>42</v>
      </c>
      <c r="G3570" t="s">
        <v>2</v>
      </c>
      <c r="H3570" s="5">
        <v>3</v>
      </c>
      <c r="I3570" t="s">
        <v>653</v>
      </c>
      <c r="J3570" s="15" t="str">
        <f t="shared" si="174"/>
        <v>2-42B-3</v>
      </c>
      <c r="K3570">
        <f>INDEX(FamilyPlateData!I:I,MATCH(I3570,FamilyPlateData!H:H,0))</f>
        <v>4</v>
      </c>
      <c r="L3570" t="str">
        <f>INDEX(FamilyPlateData!J:J,MATCH(I3570,FamilyPlateData!H:H,0))</f>
        <v>B3</v>
      </c>
      <c r="M3570">
        <v>1</v>
      </c>
      <c r="N3570">
        <v>1</v>
      </c>
      <c r="O3570">
        <f>IF(_xlfn.IFNA(INDEX(ShrinkageData!H:H,MATCH(J3570,ShrinkageData!H:H,0)), 0) = 0, 0, 1)</f>
        <v>0</v>
      </c>
      <c r="P3570">
        <v>0</v>
      </c>
      <c r="Q3570">
        <f t="shared" si="175"/>
        <v>1</v>
      </c>
      <c r="R3570" s="1">
        <v>43552</v>
      </c>
      <c r="S3570" s="16">
        <f t="shared" si="176"/>
        <v>115</v>
      </c>
    </row>
    <row r="3571" spans="1:19" hidden="1" x14ac:dyDescent="0.2">
      <c r="A3571" t="str">
        <f>INDEX(FamilyPlateData!$A:$A,MATCH($I3571,FamilyPlateData!$H:$H,0))</f>
        <v>F11M13</v>
      </c>
      <c r="B3571" t="str">
        <f>INDEX(FamilyPlateData!$C:$C,MATCH($I3571,FamilyPlateData!$H:$H,0))</f>
        <v>11</v>
      </c>
      <c r="C3571" t="str">
        <f>INDEX(FamilyPlateData!$D:$D,MATCH($I3571,FamilyPlateData!$H:$H,0))</f>
        <v>13</v>
      </c>
      <c r="D3571">
        <f>INDEX(FamilyPlateData!$B:$B,MATCH($I3571,FamilyPlateData!$H:$H,0))</f>
        <v>4</v>
      </c>
      <c r="E3571">
        <v>2</v>
      </c>
      <c r="F3571" s="19">
        <v>42</v>
      </c>
      <c r="G3571" t="s">
        <v>2</v>
      </c>
      <c r="H3571" s="5">
        <v>4</v>
      </c>
      <c r="I3571" t="s">
        <v>653</v>
      </c>
      <c r="J3571" s="15" t="str">
        <f t="shared" si="174"/>
        <v>2-42B-4</v>
      </c>
      <c r="K3571">
        <f>INDEX(FamilyPlateData!I:I,MATCH(I3571,FamilyPlateData!H:H,0))</f>
        <v>4</v>
      </c>
      <c r="L3571" t="str">
        <f>INDEX(FamilyPlateData!J:J,MATCH(I3571,FamilyPlateData!H:H,0))</f>
        <v>B3</v>
      </c>
      <c r="M3571">
        <v>1</v>
      </c>
      <c r="N3571">
        <v>1</v>
      </c>
      <c r="O3571">
        <f>IF(_xlfn.IFNA(INDEX(ShrinkageData!H:H,MATCH(J3571,ShrinkageData!H:H,0)), 0) = 0, 0, 1)</f>
        <v>0</v>
      </c>
      <c r="P3571">
        <v>0</v>
      </c>
      <c r="Q3571">
        <f t="shared" si="175"/>
        <v>1</v>
      </c>
      <c r="R3571" s="1">
        <v>43550</v>
      </c>
      <c r="S3571" s="16">
        <f t="shared" si="176"/>
        <v>113</v>
      </c>
    </row>
    <row r="3572" spans="1:19" hidden="1" x14ac:dyDescent="0.2">
      <c r="A3572" t="str">
        <f>INDEX(FamilyPlateData!$A:$A,MATCH($I3572,FamilyPlateData!$H:$H,0))</f>
        <v>F11M13</v>
      </c>
      <c r="B3572" t="str">
        <f>INDEX(FamilyPlateData!$C:$C,MATCH($I3572,FamilyPlateData!$H:$H,0))</f>
        <v>11</v>
      </c>
      <c r="C3572" t="str">
        <f>INDEX(FamilyPlateData!$D:$D,MATCH($I3572,FamilyPlateData!$H:$H,0))</f>
        <v>13</v>
      </c>
      <c r="D3572">
        <f>INDEX(FamilyPlateData!$B:$B,MATCH($I3572,FamilyPlateData!$H:$H,0))</f>
        <v>4</v>
      </c>
      <c r="E3572">
        <v>2</v>
      </c>
      <c r="F3572" s="19">
        <v>42</v>
      </c>
      <c r="G3572" t="s">
        <v>2</v>
      </c>
      <c r="H3572" s="5">
        <v>5</v>
      </c>
      <c r="I3572" t="s">
        <v>653</v>
      </c>
      <c r="J3572" s="15" t="str">
        <f t="shared" si="174"/>
        <v>2-42B-5</v>
      </c>
      <c r="K3572">
        <f>INDEX(FamilyPlateData!I:I,MATCH(I3572,FamilyPlateData!H:H,0))</f>
        <v>4</v>
      </c>
      <c r="L3572" t="str">
        <f>INDEX(FamilyPlateData!J:J,MATCH(I3572,FamilyPlateData!H:H,0))</f>
        <v>B3</v>
      </c>
      <c r="M3572">
        <v>1</v>
      </c>
      <c r="N3572">
        <v>1</v>
      </c>
      <c r="O3572">
        <f>IF(_xlfn.IFNA(INDEX(ShrinkageData!H:H,MATCH(J3572,ShrinkageData!H:H,0)), 0) = 0, 0, 1)</f>
        <v>0</v>
      </c>
      <c r="P3572">
        <v>0</v>
      </c>
      <c r="Q3572">
        <f t="shared" si="175"/>
        <v>1</v>
      </c>
      <c r="R3572" s="1">
        <v>43550</v>
      </c>
      <c r="S3572" s="16">
        <f t="shared" si="176"/>
        <v>113</v>
      </c>
    </row>
    <row r="3573" spans="1:19" hidden="1" x14ac:dyDescent="0.2">
      <c r="A3573" t="str">
        <f>INDEX(FamilyPlateData!$A:$A,MATCH($I3573,FamilyPlateData!$H:$H,0))</f>
        <v>F11M13</v>
      </c>
      <c r="B3573" t="str">
        <f>INDEX(FamilyPlateData!$C:$C,MATCH($I3573,FamilyPlateData!$H:$H,0))</f>
        <v>11</v>
      </c>
      <c r="C3573" t="str">
        <f>INDEX(FamilyPlateData!$D:$D,MATCH($I3573,FamilyPlateData!$H:$H,0))</f>
        <v>13</v>
      </c>
      <c r="D3573">
        <f>INDEX(FamilyPlateData!$B:$B,MATCH($I3573,FamilyPlateData!$H:$H,0))</f>
        <v>4</v>
      </c>
      <c r="E3573">
        <v>2</v>
      </c>
      <c r="F3573" s="19">
        <v>42</v>
      </c>
      <c r="G3573" t="s">
        <v>2</v>
      </c>
      <c r="H3573" s="5">
        <v>6</v>
      </c>
      <c r="I3573" t="s">
        <v>653</v>
      </c>
      <c r="J3573" s="15" t="str">
        <f t="shared" si="174"/>
        <v>2-42B-6</v>
      </c>
      <c r="K3573">
        <f>INDEX(FamilyPlateData!I:I,MATCH(I3573,FamilyPlateData!H:H,0))</f>
        <v>4</v>
      </c>
      <c r="L3573" t="str">
        <f>INDEX(FamilyPlateData!J:J,MATCH(I3573,FamilyPlateData!H:H,0))</f>
        <v>B3</v>
      </c>
      <c r="M3573">
        <v>1</v>
      </c>
      <c r="N3573" s="7">
        <v>1</v>
      </c>
      <c r="O3573">
        <f>IF(_xlfn.IFNA(INDEX(ShrinkageData!H:H,MATCH(J3573,ShrinkageData!H:H,0)), 0) = 0, 0, 1)</f>
        <v>0</v>
      </c>
      <c r="P3573">
        <v>0</v>
      </c>
      <c r="Q3573">
        <f t="shared" si="175"/>
        <v>1</v>
      </c>
      <c r="R3573" s="2">
        <v>43546</v>
      </c>
      <c r="S3573" s="16">
        <f t="shared" si="176"/>
        <v>109</v>
      </c>
    </row>
    <row r="3574" spans="1:19" hidden="1" x14ac:dyDescent="0.2">
      <c r="A3574" t="str">
        <f>INDEX(FamilyPlateData!$A:$A,MATCH($I3574,FamilyPlateData!$H:$H,0))</f>
        <v>F04M05</v>
      </c>
      <c r="B3574" t="str">
        <f>INDEX(FamilyPlateData!$C:$C,MATCH($I3574,FamilyPlateData!$H:$H,0))</f>
        <v>04</v>
      </c>
      <c r="C3574" t="str">
        <f>INDEX(FamilyPlateData!$D:$D,MATCH($I3574,FamilyPlateData!$H:$H,0))</f>
        <v>05</v>
      </c>
      <c r="D3574">
        <f>INDEX(FamilyPlateData!$B:$B,MATCH($I3574,FamilyPlateData!$H:$H,0))</f>
        <v>2</v>
      </c>
      <c r="E3574">
        <v>2</v>
      </c>
      <c r="F3574" s="19">
        <v>42</v>
      </c>
      <c r="G3574" t="s">
        <v>3</v>
      </c>
      <c r="H3574" s="5">
        <v>1</v>
      </c>
      <c r="I3574" t="s">
        <v>654</v>
      </c>
      <c r="J3574" s="15" t="str">
        <f t="shared" si="174"/>
        <v>2-42C-1</v>
      </c>
      <c r="K3574">
        <f>INDEX(FamilyPlateData!I:I,MATCH(I3574,FamilyPlateData!H:H,0))</f>
        <v>4</v>
      </c>
      <c r="L3574" t="str">
        <f>INDEX(FamilyPlateData!J:J,MATCH(I3574,FamilyPlateData!H:H,0))</f>
        <v>B4</v>
      </c>
      <c r="M3574">
        <v>1</v>
      </c>
      <c r="N3574" s="7">
        <v>1</v>
      </c>
      <c r="O3574">
        <f>IF(_xlfn.IFNA(INDEX(ShrinkageData!H:H,MATCH(J3574,ShrinkageData!H:H,0)), 0) = 0, 0, 1)</f>
        <v>1</v>
      </c>
      <c r="P3574">
        <v>0</v>
      </c>
      <c r="Q3574">
        <f t="shared" si="175"/>
        <v>0</v>
      </c>
      <c r="R3574" s="2">
        <v>43544</v>
      </c>
      <c r="S3574" s="16">
        <f t="shared" si="176"/>
        <v>107</v>
      </c>
    </row>
    <row r="3575" spans="1:19" hidden="1" x14ac:dyDescent="0.2">
      <c r="A3575" t="str">
        <f>INDEX(FamilyPlateData!$A:$A,MATCH($I3575,FamilyPlateData!$H:$H,0))</f>
        <v>F04M05</v>
      </c>
      <c r="B3575" t="str">
        <f>INDEX(FamilyPlateData!$C:$C,MATCH($I3575,FamilyPlateData!$H:$H,0))</f>
        <v>04</v>
      </c>
      <c r="C3575" t="str">
        <f>INDEX(FamilyPlateData!$D:$D,MATCH($I3575,FamilyPlateData!$H:$H,0))</f>
        <v>05</v>
      </c>
      <c r="D3575">
        <f>INDEX(FamilyPlateData!$B:$B,MATCH($I3575,FamilyPlateData!$H:$H,0))</f>
        <v>2</v>
      </c>
      <c r="E3575">
        <v>2</v>
      </c>
      <c r="F3575" s="19">
        <v>42</v>
      </c>
      <c r="G3575" t="s">
        <v>3</v>
      </c>
      <c r="H3575" s="5">
        <v>2</v>
      </c>
      <c r="I3575" t="s">
        <v>654</v>
      </c>
      <c r="J3575" s="15" t="str">
        <f t="shared" si="174"/>
        <v>2-42C-2</v>
      </c>
      <c r="K3575">
        <f>INDEX(FamilyPlateData!I:I,MATCH(I3575,FamilyPlateData!H:H,0))</f>
        <v>4</v>
      </c>
      <c r="L3575" t="str">
        <f>INDEX(FamilyPlateData!J:J,MATCH(I3575,FamilyPlateData!H:H,0))</f>
        <v>B4</v>
      </c>
      <c r="M3575">
        <v>1</v>
      </c>
      <c r="N3575" s="7">
        <v>1</v>
      </c>
      <c r="O3575">
        <f>IF(_xlfn.IFNA(INDEX(ShrinkageData!H:H,MATCH(J3575,ShrinkageData!H:H,0)), 0) = 0, 0, 1)</f>
        <v>0</v>
      </c>
      <c r="P3575">
        <v>0</v>
      </c>
      <c r="Q3575">
        <f t="shared" si="175"/>
        <v>1</v>
      </c>
      <c r="R3575" s="2">
        <v>43548</v>
      </c>
      <c r="S3575" s="16">
        <f t="shared" si="176"/>
        <v>111</v>
      </c>
    </row>
    <row r="3576" spans="1:19" hidden="1" x14ac:dyDescent="0.2">
      <c r="A3576" t="str">
        <f>INDEX(FamilyPlateData!$A:$A,MATCH($I3576,FamilyPlateData!$H:$H,0))</f>
        <v>F04M05</v>
      </c>
      <c r="B3576" t="str">
        <f>INDEX(FamilyPlateData!$C:$C,MATCH($I3576,FamilyPlateData!$H:$H,0))</f>
        <v>04</v>
      </c>
      <c r="C3576" t="str">
        <f>INDEX(FamilyPlateData!$D:$D,MATCH($I3576,FamilyPlateData!$H:$H,0))</f>
        <v>05</v>
      </c>
      <c r="D3576">
        <f>INDEX(FamilyPlateData!$B:$B,MATCH($I3576,FamilyPlateData!$H:$H,0))</f>
        <v>2</v>
      </c>
      <c r="E3576">
        <v>2</v>
      </c>
      <c r="F3576" s="19">
        <v>42</v>
      </c>
      <c r="G3576" t="s">
        <v>3</v>
      </c>
      <c r="H3576" s="5">
        <v>3</v>
      </c>
      <c r="I3576" t="s">
        <v>654</v>
      </c>
      <c r="J3576" s="15" t="str">
        <f t="shared" si="174"/>
        <v>2-42C-3</v>
      </c>
      <c r="K3576">
        <f>INDEX(FamilyPlateData!I:I,MATCH(I3576,FamilyPlateData!H:H,0))</f>
        <v>4</v>
      </c>
      <c r="L3576" t="str">
        <f>INDEX(FamilyPlateData!J:J,MATCH(I3576,FamilyPlateData!H:H,0))</f>
        <v>B4</v>
      </c>
      <c r="M3576">
        <v>1</v>
      </c>
      <c r="N3576">
        <v>1</v>
      </c>
      <c r="O3576">
        <f>IF(_xlfn.IFNA(INDEX(ShrinkageData!H:H,MATCH(J3576,ShrinkageData!H:H,0)), 0) = 0, 0, 1)</f>
        <v>0</v>
      </c>
      <c r="P3576">
        <v>0</v>
      </c>
      <c r="Q3576">
        <f t="shared" si="175"/>
        <v>1</v>
      </c>
      <c r="R3576" s="1">
        <v>43552</v>
      </c>
      <c r="S3576" s="16">
        <f t="shared" si="176"/>
        <v>115</v>
      </c>
    </row>
    <row r="3577" spans="1:19" hidden="1" x14ac:dyDescent="0.2">
      <c r="A3577" t="str">
        <f>INDEX(FamilyPlateData!$A:$A,MATCH($I3577,FamilyPlateData!$H:$H,0))</f>
        <v>F04M05</v>
      </c>
      <c r="B3577" t="str">
        <f>INDEX(FamilyPlateData!$C:$C,MATCH($I3577,FamilyPlateData!$H:$H,0))</f>
        <v>04</v>
      </c>
      <c r="C3577" t="str">
        <f>INDEX(FamilyPlateData!$D:$D,MATCH($I3577,FamilyPlateData!$H:$H,0))</f>
        <v>05</v>
      </c>
      <c r="D3577">
        <f>INDEX(FamilyPlateData!$B:$B,MATCH($I3577,FamilyPlateData!$H:$H,0))</f>
        <v>2</v>
      </c>
      <c r="E3577">
        <v>2</v>
      </c>
      <c r="F3577" s="19">
        <v>42</v>
      </c>
      <c r="G3577" t="s">
        <v>3</v>
      </c>
      <c r="H3577" s="5">
        <v>4</v>
      </c>
      <c r="I3577" t="s">
        <v>654</v>
      </c>
      <c r="J3577" s="15" t="str">
        <f t="shared" si="174"/>
        <v>2-42C-4</v>
      </c>
      <c r="K3577">
        <f>INDEX(FamilyPlateData!I:I,MATCH(I3577,FamilyPlateData!H:H,0))</f>
        <v>4</v>
      </c>
      <c r="L3577" t="str">
        <f>INDEX(FamilyPlateData!J:J,MATCH(I3577,FamilyPlateData!H:H,0))</f>
        <v>B4</v>
      </c>
      <c r="M3577">
        <v>1</v>
      </c>
      <c r="N3577" s="7">
        <v>1</v>
      </c>
      <c r="O3577">
        <f>IF(_xlfn.IFNA(INDEX(ShrinkageData!H:H,MATCH(J3577,ShrinkageData!H:H,0)), 0) = 0, 0, 1)</f>
        <v>0</v>
      </c>
      <c r="P3577">
        <v>0</v>
      </c>
      <c r="Q3577">
        <f t="shared" si="175"/>
        <v>1</v>
      </c>
      <c r="R3577" s="2">
        <v>43546</v>
      </c>
      <c r="S3577" s="16">
        <f t="shared" si="176"/>
        <v>109</v>
      </c>
    </row>
    <row r="3578" spans="1:19" hidden="1" x14ac:dyDescent="0.2">
      <c r="A3578" t="str">
        <f>INDEX(FamilyPlateData!$A:$A,MATCH($I3578,FamilyPlateData!$H:$H,0))</f>
        <v>F04M05</v>
      </c>
      <c r="B3578" t="str">
        <f>INDEX(FamilyPlateData!$C:$C,MATCH($I3578,FamilyPlateData!$H:$H,0))</f>
        <v>04</v>
      </c>
      <c r="C3578" t="str">
        <f>INDEX(FamilyPlateData!$D:$D,MATCH($I3578,FamilyPlateData!$H:$H,0))</f>
        <v>05</v>
      </c>
      <c r="D3578">
        <f>INDEX(FamilyPlateData!$B:$B,MATCH($I3578,FamilyPlateData!$H:$H,0))</f>
        <v>2</v>
      </c>
      <c r="E3578">
        <v>2</v>
      </c>
      <c r="F3578" s="19">
        <v>42</v>
      </c>
      <c r="G3578" t="s">
        <v>3</v>
      </c>
      <c r="H3578" s="5">
        <v>5</v>
      </c>
      <c r="I3578" t="s">
        <v>654</v>
      </c>
      <c r="J3578" s="15" t="str">
        <f t="shared" si="174"/>
        <v>2-42C-5</v>
      </c>
      <c r="K3578">
        <f>INDEX(FamilyPlateData!I:I,MATCH(I3578,FamilyPlateData!H:H,0))</f>
        <v>4</v>
      </c>
      <c r="L3578" t="str">
        <f>INDEX(FamilyPlateData!J:J,MATCH(I3578,FamilyPlateData!H:H,0))</f>
        <v>B4</v>
      </c>
      <c r="M3578">
        <v>1</v>
      </c>
      <c r="N3578" s="7">
        <v>1</v>
      </c>
      <c r="O3578">
        <f>IF(_xlfn.IFNA(INDEX(ShrinkageData!H:H,MATCH(J3578,ShrinkageData!H:H,0)), 0) = 0, 0, 1)</f>
        <v>0</v>
      </c>
      <c r="P3578">
        <v>0</v>
      </c>
      <c r="Q3578">
        <f t="shared" si="175"/>
        <v>1</v>
      </c>
      <c r="R3578" s="2">
        <v>43548</v>
      </c>
      <c r="S3578" s="16">
        <f t="shared" si="176"/>
        <v>111</v>
      </c>
    </row>
    <row r="3579" spans="1:19" hidden="1" x14ac:dyDescent="0.2">
      <c r="A3579" t="str">
        <f>INDEX(FamilyPlateData!$A:$A,MATCH($I3579,FamilyPlateData!$H:$H,0))</f>
        <v>F04M05</v>
      </c>
      <c r="B3579" t="str">
        <f>INDEX(FamilyPlateData!$C:$C,MATCH($I3579,FamilyPlateData!$H:$H,0))</f>
        <v>04</v>
      </c>
      <c r="C3579" t="str">
        <f>INDEX(FamilyPlateData!$D:$D,MATCH($I3579,FamilyPlateData!$H:$H,0))</f>
        <v>05</v>
      </c>
      <c r="D3579">
        <f>INDEX(FamilyPlateData!$B:$B,MATCH($I3579,FamilyPlateData!$H:$H,0))</f>
        <v>2</v>
      </c>
      <c r="E3579">
        <v>2</v>
      </c>
      <c r="F3579" s="19">
        <v>42</v>
      </c>
      <c r="G3579" t="s">
        <v>3</v>
      </c>
      <c r="H3579" s="5">
        <v>6</v>
      </c>
      <c r="I3579" t="s">
        <v>654</v>
      </c>
      <c r="J3579" s="15" t="str">
        <f t="shared" si="174"/>
        <v>2-42C-6</v>
      </c>
      <c r="K3579">
        <f>INDEX(FamilyPlateData!I:I,MATCH(I3579,FamilyPlateData!H:H,0))</f>
        <v>4</v>
      </c>
      <c r="L3579" t="str">
        <f>INDEX(FamilyPlateData!J:J,MATCH(I3579,FamilyPlateData!H:H,0))</f>
        <v>B4</v>
      </c>
      <c r="M3579">
        <v>1</v>
      </c>
      <c r="N3579" s="7">
        <v>1</v>
      </c>
      <c r="O3579">
        <f>IF(_xlfn.IFNA(INDEX(ShrinkageData!H:H,MATCH(J3579,ShrinkageData!H:H,0)), 0) = 0, 0, 1)</f>
        <v>1</v>
      </c>
      <c r="P3579">
        <v>0</v>
      </c>
      <c r="Q3579">
        <f t="shared" si="175"/>
        <v>0</v>
      </c>
      <c r="R3579" s="2">
        <v>43544</v>
      </c>
      <c r="S3579" s="16">
        <f t="shared" si="176"/>
        <v>107</v>
      </c>
    </row>
    <row r="3580" spans="1:19" hidden="1" x14ac:dyDescent="0.2">
      <c r="A3580" t="str">
        <f>INDEX(FamilyPlateData!$A:$A,MATCH($I3580,FamilyPlateData!$H:$H,0))</f>
        <v>F04M05</v>
      </c>
      <c r="B3580" t="str">
        <f>INDEX(FamilyPlateData!$C:$C,MATCH($I3580,FamilyPlateData!$H:$H,0))</f>
        <v>04</v>
      </c>
      <c r="C3580" t="str">
        <f>INDEX(FamilyPlateData!$D:$D,MATCH($I3580,FamilyPlateData!$H:$H,0))</f>
        <v>05</v>
      </c>
      <c r="D3580">
        <f>INDEX(FamilyPlateData!$B:$B,MATCH($I3580,FamilyPlateData!$H:$H,0))</f>
        <v>2</v>
      </c>
      <c r="E3580">
        <v>2</v>
      </c>
      <c r="F3580" s="19">
        <v>42</v>
      </c>
      <c r="G3580" t="s">
        <v>4</v>
      </c>
      <c r="H3580" s="5">
        <v>1</v>
      </c>
      <c r="I3580" t="s">
        <v>655</v>
      </c>
      <c r="J3580" s="15" t="str">
        <f t="shared" si="174"/>
        <v>2-42D-1</v>
      </c>
      <c r="K3580">
        <f>INDEX(FamilyPlateData!I:I,MATCH(I3580,FamilyPlateData!H:H,0))</f>
        <v>4</v>
      </c>
      <c r="L3580" t="str">
        <f>INDEX(FamilyPlateData!J:J,MATCH(I3580,FamilyPlateData!H:H,0))</f>
        <v>B4</v>
      </c>
      <c r="M3580">
        <v>1</v>
      </c>
      <c r="N3580" s="7">
        <v>1</v>
      </c>
      <c r="O3580">
        <f>IF(_xlfn.IFNA(INDEX(ShrinkageData!H:H,MATCH(J3580,ShrinkageData!H:H,0)), 0) = 0, 0, 1)</f>
        <v>0</v>
      </c>
      <c r="P3580">
        <v>0</v>
      </c>
      <c r="Q3580">
        <f t="shared" si="175"/>
        <v>1</v>
      </c>
      <c r="R3580" s="2">
        <v>43548</v>
      </c>
      <c r="S3580" s="16">
        <f t="shared" si="176"/>
        <v>111</v>
      </c>
    </row>
    <row r="3581" spans="1:19" hidden="1" x14ac:dyDescent="0.2">
      <c r="A3581" t="str">
        <f>INDEX(FamilyPlateData!$A:$A,MATCH($I3581,FamilyPlateData!$H:$H,0))</f>
        <v>F04M05</v>
      </c>
      <c r="B3581" t="str">
        <f>INDEX(FamilyPlateData!$C:$C,MATCH($I3581,FamilyPlateData!$H:$H,0))</f>
        <v>04</v>
      </c>
      <c r="C3581" t="str">
        <f>INDEX(FamilyPlateData!$D:$D,MATCH($I3581,FamilyPlateData!$H:$H,0))</f>
        <v>05</v>
      </c>
      <c r="D3581">
        <f>INDEX(FamilyPlateData!$B:$B,MATCH($I3581,FamilyPlateData!$H:$H,0))</f>
        <v>2</v>
      </c>
      <c r="E3581">
        <v>2</v>
      </c>
      <c r="F3581" s="19">
        <v>42</v>
      </c>
      <c r="G3581" t="s">
        <v>4</v>
      </c>
      <c r="H3581" s="5">
        <v>2</v>
      </c>
      <c r="I3581" t="s">
        <v>655</v>
      </c>
      <c r="J3581" s="15" t="str">
        <f t="shared" si="174"/>
        <v>2-42D-2</v>
      </c>
      <c r="K3581">
        <f>INDEX(FamilyPlateData!I:I,MATCH(I3581,FamilyPlateData!H:H,0))</f>
        <v>4</v>
      </c>
      <c r="L3581" t="str">
        <f>INDEX(FamilyPlateData!J:J,MATCH(I3581,FamilyPlateData!H:H,0))</f>
        <v>B4</v>
      </c>
      <c r="M3581">
        <v>1</v>
      </c>
      <c r="N3581">
        <v>1</v>
      </c>
      <c r="O3581">
        <f>IF(_xlfn.IFNA(INDEX(ShrinkageData!H:H,MATCH(J3581,ShrinkageData!H:H,0)), 0) = 0, 0, 1)</f>
        <v>0</v>
      </c>
      <c r="P3581">
        <v>0</v>
      </c>
      <c r="Q3581">
        <f t="shared" si="175"/>
        <v>1</v>
      </c>
      <c r="R3581" s="1">
        <v>43550</v>
      </c>
      <c r="S3581" s="16">
        <f t="shared" si="176"/>
        <v>113</v>
      </c>
    </row>
    <row r="3582" spans="1:19" hidden="1" x14ac:dyDescent="0.2">
      <c r="A3582" t="str">
        <f>INDEX(FamilyPlateData!$A:$A,MATCH($I3582,FamilyPlateData!$H:$H,0))</f>
        <v>F04M05</v>
      </c>
      <c r="B3582" t="str">
        <f>INDEX(FamilyPlateData!$C:$C,MATCH($I3582,FamilyPlateData!$H:$H,0))</f>
        <v>04</v>
      </c>
      <c r="C3582" t="str">
        <f>INDEX(FamilyPlateData!$D:$D,MATCH($I3582,FamilyPlateData!$H:$H,0))</f>
        <v>05</v>
      </c>
      <c r="D3582">
        <f>INDEX(FamilyPlateData!$B:$B,MATCH($I3582,FamilyPlateData!$H:$H,0))</f>
        <v>2</v>
      </c>
      <c r="E3582">
        <v>2</v>
      </c>
      <c r="F3582" s="19">
        <v>42</v>
      </c>
      <c r="G3582" t="s">
        <v>4</v>
      </c>
      <c r="H3582" s="5">
        <v>3</v>
      </c>
      <c r="I3582" t="s">
        <v>655</v>
      </c>
      <c r="J3582" s="15" t="str">
        <f t="shared" si="174"/>
        <v>2-42D-3</v>
      </c>
      <c r="K3582">
        <f>INDEX(FamilyPlateData!I:I,MATCH(I3582,FamilyPlateData!H:H,0))</f>
        <v>4</v>
      </c>
      <c r="L3582" t="str">
        <f>INDEX(FamilyPlateData!J:J,MATCH(I3582,FamilyPlateData!H:H,0))</f>
        <v>B4</v>
      </c>
      <c r="M3582">
        <v>1</v>
      </c>
      <c r="N3582">
        <v>1</v>
      </c>
      <c r="O3582">
        <f>IF(_xlfn.IFNA(INDEX(ShrinkageData!H:H,MATCH(J3582,ShrinkageData!H:H,0)), 0) = 0, 0, 1)</f>
        <v>0</v>
      </c>
      <c r="P3582">
        <v>0</v>
      </c>
      <c r="Q3582">
        <f t="shared" si="175"/>
        <v>1</v>
      </c>
      <c r="R3582" s="1">
        <v>43552</v>
      </c>
      <c r="S3582" s="16">
        <f t="shared" si="176"/>
        <v>115</v>
      </c>
    </row>
    <row r="3583" spans="1:19" hidden="1" x14ac:dyDescent="0.2">
      <c r="A3583" t="str">
        <f>INDEX(FamilyPlateData!$A:$A,MATCH($I3583,FamilyPlateData!$H:$H,0))</f>
        <v>F04M05</v>
      </c>
      <c r="B3583" t="str">
        <f>INDEX(FamilyPlateData!$C:$C,MATCH($I3583,FamilyPlateData!$H:$H,0))</f>
        <v>04</v>
      </c>
      <c r="C3583" t="str">
        <f>INDEX(FamilyPlateData!$D:$D,MATCH($I3583,FamilyPlateData!$H:$H,0))</f>
        <v>05</v>
      </c>
      <c r="D3583">
        <f>INDEX(FamilyPlateData!$B:$B,MATCH($I3583,FamilyPlateData!$H:$H,0))</f>
        <v>2</v>
      </c>
      <c r="E3583">
        <v>2</v>
      </c>
      <c r="F3583" s="19">
        <v>42</v>
      </c>
      <c r="G3583" t="s">
        <v>4</v>
      </c>
      <c r="H3583" s="5">
        <v>4</v>
      </c>
      <c r="I3583" t="s">
        <v>655</v>
      </c>
      <c r="J3583" s="15" t="str">
        <f t="shared" ref="J3583:J3646" si="177">CONCATENATE(I3583,"-",H3583)</f>
        <v>2-42D-4</v>
      </c>
      <c r="K3583">
        <f>INDEX(FamilyPlateData!I:I,MATCH(I3583,FamilyPlateData!H:H,0))</f>
        <v>4</v>
      </c>
      <c r="L3583" t="str">
        <f>INDEX(FamilyPlateData!J:J,MATCH(I3583,FamilyPlateData!H:H,0))</f>
        <v>B4</v>
      </c>
      <c r="M3583">
        <v>1</v>
      </c>
      <c r="N3583">
        <v>1</v>
      </c>
      <c r="O3583">
        <f>IF(_xlfn.IFNA(INDEX(ShrinkageData!H:H,MATCH(J3583,ShrinkageData!H:H,0)), 0) = 0, 0, 1)</f>
        <v>0</v>
      </c>
      <c r="P3583">
        <v>0</v>
      </c>
      <c r="Q3583">
        <f t="shared" si="175"/>
        <v>1</v>
      </c>
      <c r="R3583" s="1">
        <v>43550</v>
      </c>
      <c r="S3583" s="16">
        <f t="shared" si="176"/>
        <v>113</v>
      </c>
    </row>
    <row r="3584" spans="1:19" hidden="1" x14ac:dyDescent="0.2">
      <c r="A3584" t="str">
        <f>INDEX(FamilyPlateData!$A:$A,MATCH($I3584,FamilyPlateData!$H:$H,0))</f>
        <v>F04M05</v>
      </c>
      <c r="B3584" t="str">
        <f>INDEX(FamilyPlateData!$C:$C,MATCH($I3584,FamilyPlateData!$H:$H,0))</f>
        <v>04</v>
      </c>
      <c r="C3584" t="str">
        <f>INDEX(FamilyPlateData!$D:$D,MATCH($I3584,FamilyPlateData!$H:$H,0))</f>
        <v>05</v>
      </c>
      <c r="D3584">
        <f>INDEX(FamilyPlateData!$B:$B,MATCH($I3584,FamilyPlateData!$H:$H,0))</f>
        <v>2</v>
      </c>
      <c r="E3584">
        <v>2</v>
      </c>
      <c r="F3584" s="19">
        <v>42</v>
      </c>
      <c r="G3584" t="s">
        <v>4</v>
      </c>
      <c r="H3584" s="5">
        <v>5</v>
      </c>
      <c r="I3584" t="s">
        <v>655</v>
      </c>
      <c r="J3584" s="15" t="str">
        <f t="shared" si="177"/>
        <v>2-42D-5</v>
      </c>
      <c r="K3584">
        <f>INDEX(FamilyPlateData!I:I,MATCH(I3584,FamilyPlateData!H:H,0))</f>
        <v>4</v>
      </c>
      <c r="L3584" t="str">
        <f>INDEX(FamilyPlateData!J:J,MATCH(I3584,FamilyPlateData!H:H,0))</f>
        <v>B4</v>
      </c>
      <c r="M3584">
        <v>1</v>
      </c>
      <c r="N3584" s="7">
        <v>1</v>
      </c>
      <c r="O3584">
        <f>IF(_xlfn.IFNA(INDEX(ShrinkageData!H:H,MATCH(J3584,ShrinkageData!H:H,0)), 0) = 0, 0, 1)</f>
        <v>1</v>
      </c>
      <c r="P3584">
        <v>0</v>
      </c>
      <c r="Q3584">
        <f t="shared" si="175"/>
        <v>0</v>
      </c>
      <c r="R3584" s="2">
        <v>43544</v>
      </c>
      <c r="S3584" s="16">
        <f t="shared" si="176"/>
        <v>107</v>
      </c>
    </row>
    <row r="3585" spans="1:19" hidden="1" x14ac:dyDescent="0.2">
      <c r="A3585" t="str">
        <f>INDEX(FamilyPlateData!$A:$A,MATCH($I3585,FamilyPlateData!$H:$H,0))</f>
        <v>F04M05</v>
      </c>
      <c r="B3585" t="str">
        <f>INDEX(FamilyPlateData!$C:$C,MATCH($I3585,FamilyPlateData!$H:$H,0))</f>
        <v>04</v>
      </c>
      <c r="C3585" t="str">
        <f>INDEX(FamilyPlateData!$D:$D,MATCH($I3585,FamilyPlateData!$H:$H,0))</f>
        <v>05</v>
      </c>
      <c r="D3585">
        <f>INDEX(FamilyPlateData!$B:$B,MATCH($I3585,FamilyPlateData!$H:$H,0))</f>
        <v>2</v>
      </c>
      <c r="E3585">
        <v>2</v>
      </c>
      <c r="F3585" s="19">
        <v>42</v>
      </c>
      <c r="G3585" t="s">
        <v>4</v>
      </c>
      <c r="H3585" s="5">
        <v>6</v>
      </c>
      <c r="I3585" t="s">
        <v>655</v>
      </c>
      <c r="J3585" s="15" t="str">
        <f t="shared" si="177"/>
        <v>2-42D-6</v>
      </c>
      <c r="K3585">
        <f>INDEX(FamilyPlateData!I:I,MATCH(I3585,FamilyPlateData!H:H,0))</f>
        <v>4</v>
      </c>
      <c r="L3585" t="str">
        <f>INDEX(FamilyPlateData!J:J,MATCH(I3585,FamilyPlateData!H:H,0))</f>
        <v>B4</v>
      </c>
      <c r="M3585">
        <v>1</v>
      </c>
      <c r="N3585" s="7">
        <v>1</v>
      </c>
      <c r="O3585">
        <f>IF(_xlfn.IFNA(INDEX(ShrinkageData!H:H,MATCH(J3585,ShrinkageData!H:H,0)), 0) = 0, 0, 1)</f>
        <v>0</v>
      </c>
      <c r="P3585">
        <v>0</v>
      </c>
      <c r="Q3585">
        <f t="shared" si="175"/>
        <v>1</v>
      </c>
      <c r="R3585" s="2">
        <v>43546</v>
      </c>
      <c r="S3585" s="16">
        <f t="shared" si="176"/>
        <v>109</v>
      </c>
    </row>
    <row r="3586" spans="1:19" hidden="1" x14ac:dyDescent="0.2">
      <c r="A3586" t="str">
        <f>INDEX(FamilyPlateData!$A:$A,MATCH($I3586,FamilyPlateData!$H:$H,0))</f>
        <v>F08M12</v>
      </c>
      <c r="B3586" t="str">
        <f>INDEX(FamilyPlateData!$C:$C,MATCH($I3586,FamilyPlateData!$H:$H,0))</f>
        <v>08</v>
      </c>
      <c r="C3586" t="str">
        <f>INDEX(FamilyPlateData!$D:$D,MATCH($I3586,FamilyPlateData!$H:$H,0))</f>
        <v>12</v>
      </c>
      <c r="D3586">
        <f>INDEX(FamilyPlateData!$B:$B,MATCH($I3586,FamilyPlateData!$H:$H,0))</f>
        <v>3</v>
      </c>
      <c r="E3586">
        <v>2</v>
      </c>
      <c r="F3586" s="19">
        <v>43</v>
      </c>
      <c r="G3586" t="s">
        <v>1</v>
      </c>
      <c r="H3586" s="5">
        <v>1</v>
      </c>
      <c r="I3586" t="s">
        <v>656</v>
      </c>
      <c r="J3586" s="15" t="str">
        <f t="shared" si="177"/>
        <v>2-43A-1</v>
      </c>
      <c r="K3586">
        <f>INDEX(FamilyPlateData!I:I,MATCH(I3586,FamilyPlateData!H:H,0))</f>
        <v>3</v>
      </c>
      <c r="L3586" t="str">
        <f>INDEX(FamilyPlateData!J:J,MATCH(I3586,FamilyPlateData!H:H,0))</f>
        <v>B2</v>
      </c>
      <c r="M3586">
        <v>1</v>
      </c>
      <c r="N3586" s="7">
        <v>1</v>
      </c>
      <c r="O3586">
        <f>IF(_xlfn.IFNA(INDEX(ShrinkageData!H:H,MATCH(J3586,ShrinkageData!H:H,0)), 0) = 0, 0, 1)</f>
        <v>0</v>
      </c>
      <c r="P3586">
        <v>0</v>
      </c>
      <c r="Q3586">
        <f t="shared" si="175"/>
        <v>1</v>
      </c>
      <c r="R3586" s="2">
        <v>43546</v>
      </c>
      <c r="S3586" s="16">
        <f t="shared" si="176"/>
        <v>109</v>
      </c>
    </row>
    <row r="3587" spans="1:19" hidden="1" x14ac:dyDescent="0.2">
      <c r="A3587" t="str">
        <f>INDEX(FamilyPlateData!$A:$A,MATCH($I3587,FamilyPlateData!$H:$H,0))</f>
        <v>F08M12</v>
      </c>
      <c r="B3587" t="str">
        <f>INDEX(FamilyPlateData!$C:$C,MATCH($I3587,FamilyPlateData!$H:$H,0))</f>
        <v>08</v>
      </c>
      <c r="C3587" t="str">
        <f>INDEX(FamilyPlateData!$D:$D,MATCH($I3587,FamilyPlateData!$H:$H,0))</f>
        <v>12</v>
      </c>
      <c r="D3587">
        <f>INDEX(FamilyPlateData!$B:$B,MATCH($I3587,FamilyPlateData!$H:$H,0))</f>
        <v>3</v>
      </c>
      <c r="E3587">
        <v>2</v>
      </c>
      <c r="F3587" s="19">
        <v>43</v>
      </c>
      <c r="G3587" t="s">
        <v>1</v>
      </c>
      <c r="H3587" s="5">
        <v>2</v>
      </c>
      <c r="I3587" t="s">
        <v>656</v>
      </c>
      <c r="J3587" s="15" t="str">
        <f t="shared" si="177"/>
        <v>2-43A-2</v>
      </c>
      <c r="K3587">
        <f>INDEX(FamilyPlateData!I:I,MATCH(I3587,FamilyPlateData!H:H,0))</f>
        <v>3</v>
      </c>
      <c r="L3587" t="str">
        <f>INDEX(FamilyPlateData!J:J,MATCH(I3587,FamilyPlateData!H:H,0))</f>
        <v>B2</v>
      </c>
      <c r="M3587">
        <v>1</v>
      </c>
      <c r="N3587" s="7">
        <v>1</v>
      </c>
      <c r="O3587">
        <f>IF(_xlfn.IFNA(INDEX(ShrinkageData!H:H,MATCH(J3587,ShrinkageData!H:H,0)), 0) = 0, 0, 1)</f>
        <v>0</v>
      </c>
      <c r="P3587">
        <v>0</v>
      </c>
      <c r="Q3587">
        <f t="shared" ref="Q3587:Q3650" si="178">IF(AND(M3587=1,N3587=1,O3587=0,P3587=0),1,0)</f>
        <v>1</v>
      </c>
      <c r="R3587" s="2">
        <v>43548</v>
      </c>
      <c r="S3587" s="16">
        <f t="shared" ref="S3587:S3650" si="179">IF(AND(R3587 &lt;&gt; "", R3587 &lt;&gt; "n/a"), R3587-DATE(2018,12,3), 0)</f>
        <v>111</v>
      </c>
    </row>
    <row r="3588" spans="1:19" hidden="1" x14ac:dyDescent="0.2">
      <c r="A3588" t="str">
        <f>INDEX(FamilyPlateData!$A:$A,MATCH($I3588,FamilyPlateData!$H:$H,0))</f>
        <v>F08M12</v>
      </c>
      <c r="B3588" t="str">
        <f>INDEX(FamilyPlateData!$C:$C,MATCH($I3588,FamilyPlateData!$H:$H,0))</f>
        <v>08</v>
      </c>
      <c r="C3588" t="str">
        <f>INDEX(FamilyPlateData!$D:$D,MATCH($I3588,FamilyPlateData!$H:$H,0))</f>
        <v>12</v>
      </c>
      <c r="D3588">
        <f>INDEX(FamilyPlateData!$B:$B,MATCH($I3588,FamilyPlateData!$H:$H,0))</f>
        <v>3</v>
      </c>
      <c r="E3588">
        <v>2</v>
      </c>
      <c r="F3588" s="19">
        <v>43</v>
      </c>
      <c r="G3588" t="s">
        <v>1</v>
      </c>
      <c r="H3588" s="5">
        <v>3</v>
      </c>
      <c r="I3588" t="s">
        <v>656</v>
      </c>
      <c r="J3588" s="15" t="str">
        <f t="shared" si="177"/>
        <v>2-43A-3</v>
      </c>
      <c r="K3588">
        <f>INDEX(FamilyPlateData!I:I,MATCH(I3588,FamilyPlateData!H:H,0))</f>
        <v>3</v>
      </c>
      <c r="L3588" t="str">
        <f>INDEX(FamilyPlateData!J:J,MATCH(I3588,FamilyPlateData!H:H,0))</f>
        <v>B2</v>
      </c>
      <c r="M3588">
        <v>1</v>
      </c>
      <c r="N3588">
        <v>1</v>
      </c>
      <c r="O3588">
        <f>IF(_xlfn.IFNA(INDEX(ShrinkageData!H:H,MATCH(J3588,ShrinkageData!H:H,0)), 0) = 0, 0, 1)</f>
        <v>0</v>
      </c>
      <c r="P3588">
        <v>0</v>
      </c>
      <c r="Q3588">
        <f t="shared" si="178"/>
        <v>1</v>
      </c>
      <c r="R3588" s="1">
        <v>43538</v>
      </c>
      <c r="S3588" s="16">
        <f t="shared" si="179"/>
        <v>101</v>
      </c>
    </row>
    <row r="3589" spans="1:19" hidden="1" x14ac:dyDescent="0.2">
      <c r="A3589" t="str">
        <f>INDEX(FamilyPlateData!$A:$A,MATCH($I3589,FamilyPlateData!$H:$H,0))</f>
        <v>F08M12</v>
      </c>
      <c r="B3589" t="str">
        <f>INDEX(FamilyPlateData!$C:$C,MATCH($I3589,FamilyPlateData!$H:$H,0))</f>
        <v>08</v>
      </c>
      <c r="C3589" t="str">
        <f>INDEX(FamilyPlateData!$D:$D,MATCH($I3589,FamilyPlateData!$H:$H,0))</f>
        <v>12</v>
      </c>
      <c r="D3589">
        <f>INDEX(FamilyPlateData!$B:$B,MATCH($I3589,FamilyPlateData!$H:$H,0))</f>
        <v>3</v>
      </c>
      <c r="E3589">
        <v>2</v>
      </c>
      <c r="F3589" s="19">
        <v>43</v>
      </c>
      <c r="G3589" t="s">
        <v>1</v>
      </c>
      <c r="H3589" s="5">
        <v>4</v>
      </c>
      <c r="I3589" t="s">
        <v>656</v>
      </c>
      <c r="J3589" s="15" t="str">
        <f t="shared" si="177"/>
        <v>2-43A-4</v>
      </c>
      <c r="K3589">
        <f>INDEX(FamilyPlateData!I:I,MATCH(I3589,FamilyPlateData!H:H,0))</f>
        <v>3</v>
      </c>
      <c r="L3589" t="str">
        <f>INDEX(FamilyPlateData!J:J,MATCH(I3589,FamilyPlateData!H:H,0))</f>
        <v>B2</v>
      </c>
      <c r="M3589">
        <v>1</v>
      </c>
      <c r="N3589">
        <v>1</v>
      </c>
      <c r="O3589">
        <f>IF(_xlfn.IFNA(INDEX(ShrinkageData!H:H,MATCH(J3589,ShrinkageData!H:H,0)), 0) = 0, 0, 1)</f>
        <v>0</v>
      </c>
      <c r="P3589">
        <v>0</v>
      </c>
      <c r="Q3589">
        <f t="shared" si="178"/>
        <v>1</v>
      </c>
      <c r="R3589" s="1">
        <v>43550</v>
      </c>
      <c r="S3589" s="16">
        <f t="shared" si="179"/>
        <v>113</v>
      </c>
    </row>
    <row r="3590" spans="1:19" hidden="1" x14ac:dyDescent="0.2">
      <c r="A3590" t="str">
        <f>INDEX(FamilyPlateData!$A:$A,MATCH($I3590,FamilyPlateData!$H:$H,0))</f>
        <v>F08M12</v>
      </c>
      <c r="B3590" t="str">
        <f>INDEX(FamilyPlateData!$C:$C,MATCH($I3590,FamilyPlateData!$H:$H,0))</f>
        <v>08</v>
      </c>
      <c r="C3590" t="str">
        <f>INDEX(FamilyPlateData!$D:$D,MATCH($I3590,FamilyPlateData!$H:$H,0))</f>
        <v>12</v>
      </c>
      <c r="D3590">
        <f>INDEX(FamilyPlateData!$B:$B,MATCH($I3590,FamilyPlateData!$H:$H,0))</f>
        <v>3</v>
      </c>
      <c r="E3590">
        <v>2</v>
      </c>
      <c r="F3590" s="19">
        <v>43</v>
      </c>
      <c r="G3590" t="s">
        <v>1</v>
      </c>
      <c r="H3590" s="5">
        <v>5</v>
      </c>
      <c r="I3590" t="s">
        <v>656</v>
      </c>
      <c r="J3590" s="15" t="str">
        <f t="shared" si="177"/>
        <v>2-43A-5</v>
      </c>
      <c r="K3590">
        <f>INDEX(FamilyPlateData!I:I,MATCH(I3590,FamilyPlateData!H:H,0))</f>
        <v>3</v>
      </c>
      <c r="L3590" t="str">
        <f>INDEX(FamilyPlateData!J:J,MATCH(I3590,FamilyPlateData!H:H,0))</f>
        <v>B2</v>
      </c>
      <c r="M3590">
        <v>1</v>
      </c>
      <c r="N3590" s="7">
        <v>1</v>
      </c>
      <c r="O3590">
        <f>IF(_xlfn.IFNA(INDEX(ShrinkageData!H:H,MATCH(J3590,ShrinkageData!H:H,0)), 0) = 0, 0, 1)</f>
        <v>0</v>
      </c>
      <c r="P3590">
        <v>0</v>
      </c>
      <c r="Q3590">
        <f t="shared" si="178"/>
        <v>1</v>
      </c>
      <c r="R3590" s="2">
        <v>43542</v>
      </c>
      <c r="S3590" s="16">
        <f t="shared" si="179"/>
        <v>105</v>
      </c>
    </row>
    <row r="3591" spans="1:19" hidden="1" x14ac:dyDescent="0.2">
      <c r="A3591" t="str">
        <f>INDEX(FamilyPlateData!$A:$A,MATCH($I3591,FamilyPlateData!$H:$H,0))</f>
        <v>F08M12</v>
      </c>
      <c r="B3591" t="str">
        <f>INDEX(FamilyPlateData!$C:$C,MATCH($I3591,FamilyPlateData!$H:$H,0))</f>
        <v>08</v>
      </c>
      <c r="C3591" t="str">
        <f>INDEX(FamilyPlateData!$D:$D,MATCH($I3591,FamilyPlateData!$H:$H,0))</f>
        <v>12</v>
      </c>
      <c r="D3591">
        <f>INDEX(FamilyPlateData!$B:$B,MATCH($I3591,FamilyPlateData!$H:$H,0))</f>
        <v>3</v>
      </c>
      <c r="E3591">
        <v>2</v>
      </c>
      <c r="F3591" s="19">
        <v>43</v>
      </c>
      <c r="G3591" t="s">
        <v>1</v>
      </c>
      <c r="H3591" s="5">
        <v>6</v>
      </c>
      <c r="I3591" t="s">
        <v>656</v>
      </c>
      <c r="J3591" s="15" t="str">
        <f t="shared" si="177"/>
        <v>2-43A-6</v>
      </c>
      <c r="K3591">
        <f>INDEX(FamilyPlateData!I:I,MATCH(I3591,FamilyPlateData!H:H,0))</f>
        <v>3</v>
      </c>
      <c r="L3591" t="str">
        <f>INDEX(FamilyPlateData!J:J,MATCH(I3591,FamilyPlateData!H:H,0))</f>
        <v>B2</v>
      </c>
      <c r="M3591">
        <v>1</v>
      </c>
      <c r="N3591">
        <v>1</v>
      </c>
      <c r="O3591">
        <f>IF(_xlfn.IFNA(INDEX(ShrinkageData!H:H,MATCH(J3591,ShrinkageData!H:H,0)), 0) = 0, 0, 1)</f>
        <v>0</v>
      </c>
      <c r="P3591">
        <v>0</v>
      </c>
      <c r="Q3591">
        <f t="shared" si="178"/>
        <v>1</v>
      </c>
      <c r="R3591" s="1">
        <v>43540</v>
      </c>
      <c r="S3591" s="16">
        <f t="shared" si="179"/>
        <v>103</v>
      </c>
    </row>
    <row r="3592" spans="1:19" hidden="1" x14ac:dyDescent="0.2">
      <c r="A3592" t="str">
        <f>INDEX(FamilyPlateData!$A:$A,MATCH($I3592,FamilyPlateData!$H:$H,0))</f>
        <v>F08M12</v>
      </c>
      <c r="B3592" t="str">
        <f>INDEX(FamilyPlateData!$C:$C,MATCH($I3592,FamilyPlateData!$H:$H,0))</f>
        <v>08</v>
      </c>
      <c r="C3592" t="str">
        <f>INDEX(FamilyPlateData!$D:$D,MATCH($I3592,FamilyPlateData!$H:$H,0))</f>
        <v>12</v>
      </c>
      <c r="D3592">
        <f>INDEX(FamilyPlateData!$B:$B,MATCH($I3592,FamilyPlateData!$H:$H,0))</f>
        <v>3</v>
      </c>
      <c r="E3592">
        <v>2</v>
      </c>
      <c r="F3592" s="19">
        <v>43</v>
      </c>
      <c r="G3592" t="s">
        <v>2</v>
      </c>
      <c r="H3592" s="5">
        <v>1</v>
      </c>
      <c r="I3592" t="s">
        <v>657</v>
      </c>
      <c r="J3592" s="15" t="str">
        <f t="shared" si="177"/>
        <v>2-43B-1</v>
      </c>
      <c r="K3592">
        <f>INDEX(FamilyPlateData!I:I,MATCH(I3592,FamilyPlateData!H:H,0))</f>
        <v>3</v>
      </c>
      <c r="L3592" t="str">
        <f>INDEX(FamilyPlateData!J:J,MATCH(I3592,FamilyPlateData!H:H,0))</f>
        <v>B2</v>
      </c>
      <c r="M3592">
        <v>1</v>
      </c>
      <c r="N3592" s="7">
        <v>1</v>
      </c>
      <c r="O3592">
        <f>IF(_xlfn.IFNA(INDEX(ShrinkageData!H:H,MATCH(J3592,ShrinkageData!H:H,0)), 0) = 0, 0, 1)</f>
        <v>0</v>
      </c>
      <c r="P3592">
        <v>0</v>
      </c>
      <c r="Q3592">
        <f t="shared" si="178"/>
        <v>1</v>
      </c>
      <c r="R3592" s="2">
        <v>43548</v>
      </c>
      <c r="S3592" s="16">
        <f t="shared" si="179"/>
        <v>111</v>
      </c>
    </row>
    <row r="3593" spans="1:19" hidden="1" x14ac:dyDescent="0.2">
      <c r="A3593" t="str">
        <f>INDEX(FamilyPlateData!$A:$A,MATCH($I3593,FamilyPlateData!$H:$H,0))</f>
        <v>F08M12</v>
      </c>
      <c r="B3593" t="str">
        <f>INDEX(FamilyPlateData!$C:$C,MATCH($I3593,FamilyPlateData!$H:$H,0))</f>
        <v>08</v>
      </c>
      <c r="C3593" t="str">
        <f>INDEX(FamilyPlateData!$D:$D,MATCH($I3593,FamilyPlateData!$H:$H,0))</f>
        <v>12</v>
      </c>
      <c r="D3593">
        <f>INDEX(FamilyPlateData!$B:$B,MATCH($I3593,FamilyPlateData!$H:$H,0))</f>
        <v>3</v>
      </c>
      <c r="E3593">
        <v>2</v>
      </c>
      <c r="F3593" s="19">
        <v>43</v>
      </c>
      <c r="G3593" t="s">
        <v>2</v>
      </c>
      <c r="H3593" s="5">
        <v>2</v>
      </c>
      <c r="I3593" t="s">
        <v>657</v>
      </c>
      <c r="J3593" s="15" t="str">
        <f t="shared" si="177"/>
        <v>2-43B-2</v>
      </c>
      <c r="K3593">
        <f>INDEX(FamilyPlateData!I:I,MATCH(I3593,FamilyPlateData!H:H,0))</f>
        <v>3</v>
      </c>
      <c r="L3593" t="str">
        <f>INDEX(FamilyPlateData!J:J,MATCH(I3593,FamilyPlateData!H:H,0))</f>
        <v>B2</v>
      </c>
      <c r="M3593">
        <v>1</v>
      </c>
      <c r="N3593">
        <v>1</v>
      </c>
      <c r="O3593">
        <f>IF(_xlfn.IFNA(INDEX(ShrinkageData!H:H,MATCH(J3593,ShrinkageData!H:H,0)), 0) = 0, 0, 1)</f>
        <v>0</v>
      </c>
      <c r="P3593">
        <v>0</v>
      </c>
      <c r="Q3593">
        <f t="shared" si="178"/>
        <v>1</v>
      </c>
      <c r="R3593" s="1">
        <v>43552</v>
      </c>
      <c r="S3593" s="16">
        <f t="shared" si="179"/>
        <v>115</v>
      </c>
    </row>
    <row r="3594" spans="1:19" hidden="1" x14ac:dyDescent="0.2">
      <c r="A3594" t="str">
        <f>INDEX(FamilyPlateData!$A:$A,MATCH($I3594,FamilyPlateData!$H:$H,0))</f>
        <v>F08M12</v>
      </c>
      <c r="B3594" t="str">
        <f>INDEX(FamilyPlateData!$C:$C,MATCH($I3594,FamilyPlateData!$H:$H,0))</f>
        <v>08</v>
      </c>
      <c r="C3594" t="str">
        <f>INDEX(FamilyPlateData!$D:$D,MATCH($I3594,FamilyPlateData!$H:$H,0))</f>
        <v>12</v>
      </c>
      <c r="D3594">
        <f>INDEX(FamilyPlateData!$B:$B,MATCH($I3594,FamilyPlateData!$H:$H,0))</f>
        <v>3</v>
      </c>
      <c r="E3594">
        <v>2</v>
      </c>
      <c r="F3594" s="19">
        <v>43</v>
      </c>
      <c r="G3594" t="s">
        <v>2</v>
      </c>
      <c r="H3594" s="5">
        <v>3</v>
      </c>
      <c r="I3594" t="s">
        <v>657</v>
      </c>
      <c r="J3594" s="15" t="str">
        <f t="shared" si="177"/>
        <v>2-43B-3</v>
      </c>
      <c r="K3594">
        <f>INDEX(FamilyPlateData!I:I,MATCH(I3594,FamilyPlateData!H:H,0))</f>
        <v>3</v>
      </c>
      <c r="L3594" t="str">
        <f>INDEX(FamilyPlateData!J:J,MATCH(I3594,FamilyPlateData!H:H,0))</f>
        <v>B2</v>
      </c>
      <c r="M3594">
        <v>1</v>
      </c>
      <c r="N3594">
        <v>1</v>
      </c>
      <c r="O3594">
        <f>IF(_xlfn.IFNA(INDEX(ShrinkageData!H:H,MATCH(J3594,ShrinkageData!H:H,0)), 0) = 0, 0, 1)</f>
        <v>0</v>
      </c>
      <c r="P3594">
        <v>0</v>
      </c>
      <c r="Q3594">
        <f t="shared" si="178"/>
        <v>1</v>
      </c>
      <c r="R3594" s="1">
        <v>43550</v>
      </c>
      <c r="S3594" s="16">
        <f t="shared" si="179"/>
        <v>113</v>
      </c>
    </row>
    <row r="3595" spans="1:19" hidden="1" x14ac:dyDescent="0.2">
      <c r="A3595" t="str">
        <f>INDEX(FamilyPlateData!$A:$A,MATCH($I3595,FamilyPlateData!$H:$H,0))</f>
        <v>F08M12</v>
      </c>
      <c r="B3595" t="str">
        <f>INDEX(FamilyPlateData!$C:$C,MATCH($I3595,FamilyPlateData!$H:$H,0))</f>
        <v>08</v>
      </c>
      <c r="C3595" t="str">
        <f>INDEX(FamilyPlateData!$D:$D,MATCH($I3595,FamilyPlateData!$H:$H,0))</f>
        <v>12</v>
      </c>
      <c r="D3595">
        <f>INDEX(FamilyPlateData!$B:$B,MATCH($I3595,FamilyPlateData!$H:$H,0))</f>
        <v>3</v>
      </c>
      <c r="E3595">
        <v>2</v>
      </c>
      <c r="F3595" s="19">
        <v>43</v>
      </c>
      <c r="G3595" t="s">
        <v>2</v>
      </c>
      <c r="H3595" s="5">
        <v>4</v>
      </c>
      <c r="I3595" t="s">
        <v>657</v>
      </c>
      <c r="J3595" s="15" t="str">
        <f t="shared" si="177"/>
        <v>2-43B-4</v>
      </c>
      <c r="K3595">
        <f>INDEX(FamilyPlateData!I:I,MATCH(I3595,FamilyPlateData!H:H,0))</f>
        <v>3</v>
      </c>
      <c r="L3595" t="str">
        <f>INDEX(FamilyPlateData!J:J,MATCH(I3595,FamilyPlateData!H:H,0))</f>
        <v>B2</v>
      </c>
      <c r="M3595">
        <v>1</v>
      </c>
      <c r="N3595" s="7">
        <v>1</v>
      </c>
      <c r="O3595">
        <f>IF(_xlfn.IFNA(INDEX(ShrinkageData!H:H,MATCH(J3595,ShrinkageData!H:H,0)), 0) = 0, 0, 1)</f>
        <v>0</v>
      </c>
      <c r="P3595">
        <v>0</v>
      </c>
      <c r="Q3595">
        <f t="shared" si="178"/>
        <v>1</v>
      </c>
      <c r="R3595" s="2">
        <v>43548</v>
      </c>
      <c r="S3595" s="16">
        <f t="shared" si="179"/>
        <v>111</v>
      </c>
    </row>
    <row r="3596" spans="1:19" hidden="1" x14ac:dyDescent="0.2">
      <c r="A3596" t="str">
        <f>INDEX(FamilyPlateData!$A:$A,MATCH($I3596,FamilyPlateData!$H:$H,0))</f>
        <v>F08M12</v>
      </c>
      <c r="B3596" t="str">
        <f>INDEX(FamilyPlateData!$C:$C,MATCH($I3596,FamilyPlateData!$H:$H,0))</f>
        <v>08</v>
      </c>
      <c r="C3596" t="str">
        <f>INDEX(FamilyPlateData!$D:$D,MATCH($I3596,FamilyPlateData!$H:$H,0))</f>
        <v>12</v>
      </c>
      <c r="D3596">
        <f>INDEX(FamilyPlateData!$B:$B,MATCH($I3596,FamilyPlateData!$H:$H,0))</f>
        <v>3</v>
      </c>
      <c r="E3596">
        <v>2</v>
      </c>
      <c r="F3596" s="19">
        <v>43</v>
      </c>
      <c r="G3596" t="s">
        <v>2</v>
      </c>
      <c r="H3596" s="5">
        <v>5</v>
      </c>
      <c r="I3596" t="s">
        <v>657</v>
      </c>
      <c r="J3596" s="15" t="str">
        <f t="shared" si="177"/>
        <v>2-43B-5</v>
      </c>
      <c r="K3596">
        <f>INDEX(FamilyPlateData!I:I,MATCH(I3596,FamilyPlateData!H:H,0))</f>
        <v>3</v>
      </c>
      <c r="L3596" t="str">
        <f>INDEX(FamilyPlateData!J:J,MATCH(I3596,FamilyPlateData!H:H,0))</f>
        <v>B2</v>
      </c>
      <c r="M3596">
        <v>1</v>
      </c>
      <c r="N3596">
        <v>1</v>
      </c>
      <c r="O3596">
        <f>IF(_xlfn.IFNA(INDEX(ShrinkageData!H:H,MATCH(J3596,ShrinkageData!H:H,0)), 0) = 0, 0, 1)</f>
        <v>0</v>
      </c>
      <c r="P3596">
        <v>0</v>
      </c>
      <c r="Q3596">
        <f t="shared" si="178"/>
        <v>1</v>
      </c>
      <c r="R3596" s="1">
        <v>43554</v>
      </c>
      <c r="S3596" s="16">
        <f t="shared" si="179"/>
        <v>117</v>
      </c>
    </row>
    <row r="3597" spans="1:19" hidden="1" x14ac:dyDescent="0.2">
      <c r="A3597" t="str">
        <f>INDEX(FamilyPlateData!$A:$A,MATCH($I3597,FamilyPlateData!$H:$H,0))</f>
        <v>F08M12</v>
      </c>
      <c r="B3597" t="str">
        <f>INDEX(FamilyPlateData!$C:$C,MATCH($I3597,FamilyPlateData!$H:$H,0))</f>
        <v>08</v>
      </c>
      <c r="C3597" t="str">
        <f>INDEX(FamilyPlateData!$D:$D,MATCH($I3597,FamilyPlateData!$H:$H,0))</f>
        <v>12</v>
      </c>
      <c r="D3597">
        <f>INDEX(FamilyPlateData!$B:$B,MATCH($I3597,FamilyPlateData!$H:$H,0))</f>
        <v>3</v>
      </c>
      <c r="E3597">
        <v>2</v>
      </c>
      <c r="F3597" s="19">
        <v>43</v>
      </c>
      <c r="G3597" t="s">
        <v>2</v>
      </c>
      <c r="H3597" s="5">
        <v>6</v>
      </c>
      <c r="I3597" t="s">
        <v>657</v>
      </c>
      <c r="J3597" s="15" t="str">
        <f t="shared" si="177"/>
        <v>2-43B-6</v>
      </c>
      <c r="K3597">
        <f>INDEX(FamilyPlateData!I:I,MATCH(I3597,FamilyPlateData!H:H,0))</f>
        <v>3</v>
      </c>
      <c r="L3597" t="str">
        <f>INDEX(FamilyPlateData!J:J,MATCH(I3597,FamilyPlateData!H:H,0))</f>
        <v>B2</v>
      </c>
      <c r="M3597">
        <v>1</v>
      </c>
      <c r="N3597">
        <v>1</v>
      </c>
      <c r="O3597">
        <f>IF(_xlfn.IFNA(INDEX(ShrinkageData!H:H,MATCH(J3597,ShrinkageData!H:H,0)), 0) = 0, 0, 1)</f>
        <v>1</v>
      </c>
      <c r="P3597">
        <v>0</v>
      </c>
      <c r="Q3597">
        <f t="shared" si="178"/>
        <v>0</v>
      </c>
      <c r="R3597" s="1">
        <v>43532</v>
      </c>
      <c r="S3597" s="16">
        <f t="shared" si="179"/>
        <v>95</v>
      </c>
    </row>
    <row r="3598" spans="1:19" hidden="1" x14ac:dyDescent="0.2">
      <c r="A3598" t="str">
        <f>INDEX(FamilyPlateData!$A:$A,MATCH($I3598,FamilyPlateData!$H:$H,0))</f>
        <v>F05M08</v>
      </c>
      <c r="B3598" t="str">
        <f>INDEX(FamilyPlateData!$C:$C,MATCH($I3598,FamilyPlateData!$H:$H,0))</f>
        <v>05</v>
      </c>
      <c r="C3598" t="str">
        <f>INDEX(FamilyPlateData!$D:$D,MATCH($I3598,FamilyPlateData!$H:$H,0))</f>
        <v>08</v>
      </c>
      <c r="D3598">
        <f>INDEX(FamilyPlateData!$B:$B,MATCH($I3598,FamilyPlateData!$H:$H,0))</f>
        <v>2</v>
      </c>
      <c r="E3598">
        <v>2</v>
      </c>
      <c r="F3598" s="19">
        <v>43</v>
      </c>
      <c r="G3598" t="s">
        <v>3</v>
      </c>
      <c r="H3598" s="5">
        <v>1</v>
      </c>
      <c r="I3598" t="s">
        <v>658</v>
      </c>
      <c r="J3598" s="15" t="str">
        <f t="shared" si="177"/>
        <v>2-43C-1</v>
      </c>
      <c r="K3598">
        <f>INDEX(FamilyPlateData!I:I,MATCH(I3598,FamilyPlateData!H:H,0))</f>
        <v>3</v>
      </c>
      <c r="L3598" t="str">
        <f>INDEX(FamilyPlateData!J:J,MATCH(I3598,FamilyPlateData!H:H,0))</f>
        <v>B3</v>
      </c>
      <c r="M3598">
        <v>1</v>
      </c>
      <c r="N3598" s="7">
        <v>1</v>
      </c>
      <c r="O3598">
        <f>IF(_xlfn.IFNA(INDEX(ShrinkageData!H:H,MATCH(J3598,ShrinkageData!H:H,0)), 0) = 0, 0, 1)</f>
        <v>0</v>
      </c>
      <c r="P3598">
        <v>0</v>
      </c>
      <c r="Q3598">
        <f t="shared" si="178"/>
        <v>1</v>
      </c>
      <c r="R3598" s="2">
        <v>43546</v>
      </c>
      <c r="S3598" s="16">
        <f t="shared" si="179"/>
        <v>109</v>
      </c>
    </row>
    <row r="3599" spans="1:19" hidden="1" x14ac:dyDescent="0.2">
      <c r="A3599" t="str">
        <f>INDEX(FamilyPlateData!$A:$A,MATCH($I3599,FamilyPlateData!$H:$H,0))</f>
        <v>F05M08</v>
      </c>
      <c r="B3599" t="str">
        <f>INDEX(FamilyPlateData!$C:$C,MATCH($I3599,FamilyPlateData!$H:$H,0))</f>
        <v>05</v>
      </c>
      <c r="C3599" t="str">
        <f>INDEX(FamilyPlateData!$D:$D,MATCH($I3599,FamilyPlateData!$H:$H,0))</f>
        <v>08</v>
      </c>
      <c r="D3599">
        <f>INDEX(FamilyPlateData!$B:$B,MATCH($I3599,FamilyPlateData!$H:$H,0))</f>
        <v>2</v>
      </c>
      <c r="E3599">
        <v>2</v>
      </c>
      <c r="F3599" s="19">
        <v>43</v>
      </c>
      <c r="G3599" t="s">
        <v>3</v>
      </c>
      <c r="H3599" s="5">
        <v>2</v>
      </c>
      <c r="I3599" t="s">
        <v>658</v>
      </c>
      <c r="J3599" s="15" t="str">
        <f t="shared" si="177"/>
        <v>2-43C-2</v>
      </c>
      <c r="K3599">
        <f>INDEX(FamilyPlateData!I:I,MATCH(I3599,FamilyPlateData!H:H,0))</f>
        <v>3</v>
      </c>
      <c r="L3599" t="str">
        <f>INDEX(FamilyPlateData!J:J,MATCH(I3599,FamilyPlateData!H:H,0))</f>
        <v>B3</v>
      </c>
      <c r="M3599">
        <v>1</v>
      </c>
      <c r="N3599" s="7">
        <v>1</v>
      </c>
      <c r="O3599">
        <f>IF(_xlfn.IFNA(INDEX(ShrinkageData!H:H,MATCH(J3599,ShrinkageData!H:H,0)), 0) = 0, 0, 1)</f>
        <v>0</v>
      </c>
      <c r="P3599">
        <v>0</v>
      </c>
      <c r="Q3599">
        <f t="shared" si="178"/>
        <v>1</v>
      </c>
      <c r="R3599" s="2">
        <v>43548</v>
      </c>
      <c r="S3599" s="16">
        <f t="shared" si="179"/>
        <v>111</v>
      </c>
    </row>
    <row r="3600" spans="1:19" hidden="1" x14ac:dyDescent="0.2">
      <c r="A3600" t="str">
        <f>INDEX(FamilyPlateData!$A:$A,MATCH($I3600,FamilyPlateData!$H:$H,0))</f>
        <v>F05M08</v>
      </c>
      <c r="B3600" t="str">
        <f>INDEX(FamilyPlateData!$C:$C,MATCH($I3600,FamilyPlateData!$H:$H,0))</f>
        <v>05</v>
      </c>
      <c r="C3600" t="str">
        <f>INDEX(FamilyPlateData!$D:$D,MATCH($I3600,FamilyPlateData!$H:$H,0))</f>
        <v>08</v>
      </c>
      <c r="D3600">
        <f>INDEX(FamilyPlateData!$B:$B,MATCH($I3600,FamilyPlateData!$H:$H,0))</f>
        <v>2</v>
      </c>
      <c r="E3600">
        <v>2</v>
      </c>
      <c r="F3600" s="19">
        <v>43</v>
      </c>
      <c r="G3600" t="s">
        <v>3</v>
      </c>
      <c r="H3600" s="5">
        <v>3</v>
      </c>
      <c r="I3600" t="s">
        <v>658</v>
      </c>
      <c r="J3600" s="15" t="str">
        <f t="shared" si="177"/>
        <v>2-43C-3</v>
      </c>
      <c r="K3600">
        <f>INDEX(FamilyPlateData!I:I,MATCH(I3600,FamilyPlateData!H:H,0))</f>
        <v>3</v>
      </c>
      <c r="L3600" t="str">
        <f>INDEX(FamilyPlateData!J:J,MATCH(I3600,FamilyPlateData!H:H,0))</f>
        <v>B3</v>
      </c>
      <c r="M3600">
        <v>1</v>
      </c>
      <c r="N3600" s="7">
        <v>1</v>
      </c>
      <c r="O3600">
        <f>IF(_xlfn.IFNA(INDEX(ShrinkageData!H:H,MATCH(J3600,ShrinkageData!H:H,0)), 0) = 0, 0, 1)</f>
        <v>0</v>
      </c>
      <c r="P3600">
        <v>0</v>
      </c>
      <c r="Q3600">
        <f t="shared" si="178"/>
        <v>1</v>
      </c>
      <c r="R3600" s="2">
        <v>43548</v>
      </c>
      <c r="S3600" s="16">
        <f t="shared" si="179"/>
        <v>111</v>
      </c>
    </row>
    <row r="3601" spans="1:19" hidden="1" x14ac:dyDescent="0.2">
      <c r="A3601" t="str">
        <f>INDEX(FamilyPlateData!$A:$A,MATCH($I3601,FamilyPlateData!$H:$H,0))</f>
        <v>F05M08</v>
      </c>
      <c r="B3601" t="str">
        <f>INDEX(FamilyPlateData!$C:$C,MATCH($I3601,FamilyPlateData!$H:$H,0))</f>
        <v>05</v>
      </c>
      <c r="C3601" t="str">
        <f>INDEX(FamilyPlateData!$D:$D,MATCH($I3601,FamilyPlateData!$H:$H,0))</f>
        <v>08</v>
      </c>
      <c r="D3601">
        <f>INDEX(FamilyPlateData!$B:$B,MATCH($I3601,FamilyPlateData!$H:$H,0))</f>
        <v>2</v>
      </c>
      <c r="E3601">
        <v>2</v>
      </c>
      <c r="F3601" s="19">
        <v>43</v>
      </c>
      <c r="G3601" t="s">
        <v>3</v>
      </c>
      <c r="H3601" s="5">
        <v>4</v>
      </c>
      <c r="I3601" t="s">
        <v>658</v>
      </c>
      <c r="J3601" s="15" t="str">
        <f t="shared" si="177"/>
        <v>2-43C-4</v>
      </c>
      <c r="K3601">
        <f>INDEX(FamilyPlateData!I:I,MATCH(I3601,FamilyPlateData!H:H,0))</f>
        <v>3</v>
      </c>
      <c r="L3601" t="str">
        <f>INDEX(FamilyPlateData!J:J,MATCH(I3601,FamilyPlateData!H:H,0))</f>
        <v>B3</v>
      </c>
      <c r="M3601">
        <v>0</v>
      </c>
      <c r="N3601">
        <v>0</v>
      </c>
      <c r="O3601">
        <f>IF(_xlfn.IFNA(INDEX(ShrinkageData!H:H,MATCH(J3601,ShrinkageData!H:H,0)), 0) = 0, 0, 1)</f>
        <v>0</v>
      </c>
      <c r="P3601">
        <v>0</v>
      </c>
      <c r="Q3601">
        <f t="shared" si="178"/>
        <v>0</v>
      </c>
      <c r="R3601" s="1" t="s">
        <v>921</v>
      </c>
      <c r="S3601" s="16">
        <f t="shared" si="179"/>
        <v>0</v>
      </c>
    </row>
    <row r="3602" spans="1:19" hidden="1" x14ac:dyDescent="0.2">
      <c r="A3602" t="str">
        <f>INDEX(FamilyPlateData!$A:$A,MATCH($I3602,FamilyPlateData!$H:$H,0))</f>
        <v>F05M08</v>
      </c>
      <c r="B3602" t="str">
        <f>INDEX(FamilyPlateData!$C:$C,MATCH($I3602,FamilyPlateData!$H:$H,0))</f>
        <v>05</v>
      </c>
      <c r="C3602" t="str">
        <f>INDEX(FamilyPlateData!$D:$D,MATCH($I3602,FamilyPlateData!$H:$H,0))</f>
        <v>08</v>
      </c>
      <c r="D3602">
        <f>INDEX(FamilyPlateData!$B:$B,MATCH($I3602,FamilyPlateData!$H:$H,0))</f>
        <v>2</v>
      </c>
      <c r="E3602">
        <v>2</v>
      </c>
      <c r="F3602" s="19">
        <v>43</v>
      </c>
      <c r="G3602" t="s">
        <v>3</v>
      </c>
      <c r="H3602" s="5">
        <v>5</v>
      </c>
      <c r="I3602" t="s">
        <v>658</v>
      </c>
      <c r="J3602" s="15" t="str">
        <f t="shared" si="177"/>
        <v>2-43C-5</v>
      </c>
      <c r="K3602">
        <f>INDEX(FamilyPlateData!I:I,MATCH(I3602,FamilyPlateData!H:H,0))</f>
        <v>3</v>
      </c>
      <c r="L3602" t="str">
        <f>INDEX(FamilyPlateData!J:J,MATCH(I3602,FamilyPlateData!H:H,0))</f>
        <v>B3</v>
      </c>
      <c r="M3602">
        <v>1</v>
      </c>
      <c r="N3602" s="7">
        <v>1</v>
      </c>
      <c r="O3602">
        <f>IF(_xlfn.IFNA(INDEX(ShrinkageData!H:H,MATCH(J3602,ShrinkageData!H:H,0)), 0) = 0, 0, 1)</f>
        <v>0</v>
      </c>
      <c r="P3602">
        <v>0</v>
      </c>
      <c r="Q3602">
        <f t="shared" si="178"/>
        <v>1</v>
      </c>
      <c r="R3602" s="2">
        <v>43542</v>
      </c>
      <c r="S3602" s="16">
        <f t="shared" si="179"/>
        <v>105</v>
      </c>
    </row>
    <row r="3603" spans="1:19" hidden="1" x14ac:dyDescent="0.2">
      <c r="A3603" t="str">
        <f>INDEX(FamilyPlateData!$A:$A,MATCH($I3603,FamilyPlateData!$H:$H,0))</f>
        <v>F05M08</v>
      </c>
      <c r="B3603" t="str">
        <f>INDEX(FamilyPlateData!$C:$C,MATCH($I3603,FamilyPlateData!$H:$H,0))</f>
        <v>05</v>
      </c>
      <c r="C3603" t="str">
        <f>INDEX(FamilyPlateData!$D:$D,MATCH($I3603,FamilyPlateData!$H:$H,0))</f>
        <v>08</v>
      </c>
      <c r="D3603">
        <f>INDEX(FamilyPlateData!$B:$B,MATCH($I3603,FamilyPlateData!$H:$H,0))</f>
        <v>2</v>
      </c>
      <c r="E3603">
        <v>2</v>
      </c>
      <c r="F3603" s="19">
        <v>43</v>
      </c>
      <c r="G3603" t="s">
        <v>3</v>
      </c>
      <c r="H3603" s="5">
        <v>6</v>
      </c>
      <c r="I3603" t="s">
        <v>658</v>
      </c>
      <c r="J3603" s="15" t="str">
        <f t="shared" si="177"/>
        <v>2-43C-6</v>
      </c>
      <c r="K3603">
        <f>INDEX(FamilyPlateData!I:I,MATCH(I3603,FamilyPlateData!H:H,0))</f>
        <v>3</v>
      </c>
      <c r="L3603" t="str">
        <f>INDEX(FamilyPlateData!J:J,MATCH(I3603,FamilyPlateData!H:H,0))</f>
        <v>B3</v>
      </c>
      <c r="M3603">
        <v>1</v>
      </c>
      <c r="N3603" s="7">
        <v>1</v>
      </c>
      <c r="O3603">
        <f>IF(_xlfn.IFNA(INDEX(ShrinkageData!H:H,MATCH(J3603,ShrinkageData!H:H,0)), 0) = 0, 0, 1)</f>
        <v>0</v>
      </c>
      <c r="P3603">
        <v>0</v>
      </c>
      <c r="Q3603">
        <f t="shared" si="178"/>
        <v>1</v>
      </c>
      <c r="R3603" s="2">
        <v>43548</v>
      </c>
      <c r="S3603" s="16">
        <f t="shared" si="179"/>
        <v>111</v>
      </c>
    </row>
    <row r="3604" spans="1:19" hidden="1" x14ac:dyDescent="0.2">
      <c r="A3604" t="str">
        <f>INDEX(FamilyPlateData!$A:$A,MATCH($I3604,FamilyPlateData!$H:$H,0))</f>
        <v>F05M08</v>
      </c>
      <c r="B3604" t="str">
        <f>INDEX(FamilyPlateData!$C:$C,MATCH($I3604,FamilyPlateData!$H:$H,0))</f>
        <v>05</v>
      </c>
      <c r="C3604" t="str">
        <f>INDEX(FamilyPlateData!$D:$D,MATCH($I3604,FamilyPlateData!$H:$H,0))</f>
        <v>08</v>
      </c>
      <c r="D3604">
        <f>INDEX(FamilyPlateData!$B:$B,MATCH($I3604,FamilyPlateData!$H:$H,0))</f>
        <v>2</v>
      </c>
      <c r="E3604">
        <v>2</v>
      </c>
      <c r="F3604" s="19">
        <v>43</v>
      </c>
      <c r="G3604" t="s">
        <v>4</v>
      </c>
      <c r="H3604" s="5">
        <v>1</v>
      </c>
      <c r="I3604" t="s">
        <v>659</v>
      </c>
      <c r="J3604" s="15" t="str">
        <f t="shared" si="177"/>
        <v>2-43D-1</v>
      </c>
      <c r="K3604">
        <f>INDEX(FamilyPlateData!I:I,MATCH(I3604,FamilyPlateData!H:H,0))</f>
        <v>3</v>
      </c>
      <c r="L3604" t="str">
        <f>INDEX(FamilyPlateData!J:J,MATCH(I3604,FamilyPlateData!H:H,0))</f>
        <v>B3</v>
      </c>
      <c r="M3604">
        <v>1</v>
      </c>
      <c r="N3604">
        <v>1</v>
      </c>
      <c r="O3604">
        <f>IF(_xlfn.IFNA(INDEX(ShrinkageData!H:H,MATCH(J3604,ShrinkageData!H:H,0)), 0) = 0, 0, 1)</f>
        <v>0</v>
      </c>
      <c r="P3604">
        <v>0</v>
      </c>
      <c r="Q3604">
        <f t="shared" si="178"/>
        <v>1</v>
      </c>
      <c r="R3604" s="1">
        <v>43550</v>
      </c>
      <c r="S3604" s="16">
        <f t="shared" si="179"/>
        <v>113</v>
      </c>
    </row>
    <row r="3605" spans="1:19" hidden="1" x14ac:dyDescent="0.2">
      <c r="A3605" t="str">
        <f>INDEX(FamilyPlateData!$A:$A,MATCH($I3605,FamilyPlateData!$H:$H,0))</f>
        <v>F05M08</v>
      </c>
      <c r="B3605" t="str">
        <f>INDEX(FamilyPlateData!$C:$C,MATCH($I3605,FamilyPlateData!$H:$H,0))</f>
        <v>05</v>
      </c>
      <c r="C3605" t="str">
        <f>INDEX(FamilyPlateData!$D:$D,MATCH($I3605,FamilyPlateData!$H:$H,0))</f>
        <v>08</v>
      </c>
      <c r="D3605">
        <f>INDEX(FamilyPlateData!$B:$B,MATCH($I3605,FamilyPlateData!$H:$H,0))</f>
        <v>2</v>
      </c>
      <c r="E3605">
        <v>2</v>
      </c>
      <c r="F3605" s="19">
        <v>43</v>
      </c>
      <c r="G3605" t="s">
        <v>4</v>
      </c>
      <c r="H3605" s="5">
        <v>2</v>
      </c>
      <c r="I3605" t="s">
        <v>659</v>
      </c>
      <c r="J3605" s="15" t="str">
        <f t="shared" si="177"/>
        <v>2-43D-2</v>
      </c>
      <c r="K3605">
        <f>INDEX(FamilyPlateData!I:I,MATCH(I3605,FamilyPlateData!H:H,0))</f>
        <v>3</v>
      </c>
      <c r="L3605" t="str">
        <f>INDEX(FamilyPlateData!J:J,MATCH(I3605,FamilyPlateData!H:H,0))</f>
        <v>B3</v>
      </c>
      <c r="M3605">
        <v>0</v>
      </c>
      <c r="N3605">
        <v>0</v>
      </c>
      <c r="O3605">
        <f>IF(_xlfn.IFNA(INDEX(ShrinkageData!H:H,MATCH(J3605,ShrinkageData!H:H,0)), 0) = 0, 0, 1)</f>
        <v>0</v>
      </c>
      <c r="P3605">
        <v>0</v>
      </c>
      <c r="Q3605">
        <f t="shared" si="178"/>
        <v>0</v>
      </c>
      <c r="R3605" s="1" t="s">
        <v>921</v>
      </c>
      <c r="S3605" s="16">
        <f t="shared" si="179"/>
        <v>0</v>
      </c>
    </row>
    <row r="3606" spans="1:19" hidden="1" x14ac:dyDescent="0.2">
      <c r="A3606" t="str">
        <f>INDEX(FamilyPlateData!$A:$A,MATCH($I3606,FamilyPlateData!$H:$H,0))</f>
        <v>F05M08</v>
      </c>
      <c r="B3606" t="str">
        <f>INDEX(FamilyPlateData!$C:$C,MATCH($I3606,FamilyPlateData!$H:$H,0))</f>
        <v>05</v>
      </c>
      <c r="C3606" t="str">
        <f>INDEX(FamilyPlateData!$D:$D,MATCH($I3606,FamilyPlateData!$H:$H,0))</f>
        <v>08</v>
      </c>
      <c r="D3606">
        <f>INDEX(FamilyPlateData!$B:$B,MATCH($I3606,FamilyPlateData!$H:$H,0))</f>
        <v>2</v>
      </c>
      <c r="E3606">
        <v>2</v>
      </c>
      <c r="F3606" s="19">
        <v>43</v>
      </c>
      <c r="G3606" t="s">
        <v>4</v>
      </c>
      <c r="H3606" s="5">
        <v>3</v>
      </c>
      <c r="I3606" t="s">
        <v>659</v>
      </c>
      <c r="J3606" s="15" t="str">
        <f t="shared" si="177"/>
        <v>2-43D-3</v>
      </c>
      <c r="K3606">
        <f>INDEX(FamilyPlateData!I:I,MATCH(I3606,FamilyPlateData!H:H,0))</f>
        <v>3</v>
      </c>
      <c r="L3606" t="str">
        <f>INDEX(FamilyPlateData!J:J,MATCH(I3606,FamilyPlateData!H:H,0))</f>
        <v>B3</v>
      </c>
      <c r="M3606">
        <v>1</v>
      </c>
      <c r="N3606">
        <v>1</v>
      </c>
      <c r="O3606">
        <f>IF(_xlfn.IFNA(INDEX(ShrinkageData!H:H,MATCH(J3606,ShrinkageData!H:H,0)), 0) = 0, 0, 1)</f>
        <v>0</v>
      </c>
      <c r="P3606">
        <v>0</v>
      </c>
      <c r="Q3606">
        <f t="shared" si="178"/>
        <v>1</v>
      </c>
      <c r="R3606" s="1">
        <v>43550</v>
      </c>
      <c r="S3606" s="16">
        <f t="shared" si="179"/>
        <v>113</v>
      </c>
    </row>
    <row r="3607" spans="1:19" hidden="1" x14ac:dyDescent="0.2">
      <c r="A3607" t="str">
        <f>INDEX(FamilyPlateData!$A:$A,MATCH($I3607,FamilyPlateData!$H:$H,0))</f>
        <v>F05M08</v>
      </c>
      <c r="B3607" t="str">
        <f>INDEX(FamilyPlateData!$C:$C,MATCH($I3607,FamilyPlateData!$H:$H,0))</f>
        <v>05</v>
      </c>
      <c r="C3607" t="str">
        <f>INDEX(FamilyPlateData!$D:$D,MATCH($I3607,FamilyPlateData!$H:$H,0))</f>
        <v>08</v>
      </c>
      <c r="D3607">
        <f>INDEX(FamilyPlateData!$B:$B,MATCH($I3607,FamilyPlateData!$H:$H,0))</f>
        <v>2</v>
      </c>
      <c r="E3607">
        <v>2</v>
      </c>
      <c r="F3607" s="19">
        <v>43</v>
      </c>
      <c r="G3607" t="s">
        <v>4</v>
      </c>
      <c r="H3607" s="5">
        <v>4</v>
      </c>
      <c r="I3607" t="s">
        <v>659</v>
      </c>
      <c r="J3607" s="15" t="str">
        <f t="shared" si="177"/>
        <v>2-43D-4</v>
      </c>
      <c r="K3607">
        <f>INDEX(FamilyPlateData!I:I,MATCH(I3607,FamilyPlateData!H:H,0))</f>
        <v>3</v>
      </c>
      <c r="L3607" t="str">
        <f>INDEX(FamilyPlateData!J:J,MATCH(I3607,FamilyPlateData!H:H,0))</f>
        <v>B3</v>
      </c>
      <c r="M3607">
        <v>1</v>
      </c>
      <c r="N3607" s="7">
        <v>1</v>
      </c>
      <c r="O3607">
        <f>IF(_xlfn.IFNA(INDEX(ShrinkageData!H:H,MATCH(J3607,ShrinkageData!H:H,0)), 0) = 0, 0, 1)</f>
        <v>0</v>
      </c>
      <c r="P3607">
        <v>0</v>
      </c>
      <c r="Q3607">
        <f t="shared" si="178"/>
        <v>1</v>
      </c>
      <c r="R3607" s="2">
        <v>43548</v>
      </c>
      <c r="S3607" s="16">
        <f t="shared" si="179"/>
        <v>111</v>
      </c>
    </row>
    <row r="3608" spans="1:19" hidden="1" x14ac:dyDescent="0.2">
      <c r="A3608" t="str">
        <f>INDEX(FamilyPlateData!$A:$A,MATCH($I3608,FamilyPlateData!$H:$H,0))</f>
        <v>F05M08</v>
      </c>
      <c r="B3608" t="str">
        <f>INDEX(FamilyPlateData!$C:$C,MATCH($I3608,FamilyPlateData!$H:$H,0))</f>
        <v>05</v>
      </c>
      <c r="C3608" t="str">
        <f>INDEX(FamilyPlateData!$D:$D,MATCH($I3608,FamilyPlateData!$H:$H,0))</f>
        <v>08</v>
      </c>
      <c r="D3608">
        <f>INDEX(FamilyPlateData!$B:$B,MATCH($I3608,FamilyPlateData!$H:$H,0))</f>
        <v>2</v>
      </c>
      <c r="E3608">
        <v>2</v>
      </c>
      <c r="F3608" s="19">
        <v>43</v>
      </c>
      <c r="G3608" t="s">
        <v>4</v>
      </c>
      <c r="H3608" s="5">
        <v>5</v>
      </c>
      <c r="I3608" t="s">
        <v>659</v>
      </c>
      <c r="J3608" s="15" t="str">
        <f t="shared" si="177"/>
        <v>2-43D-5</v>
      </c>
      <c r="K3608">
        <f>INDEX(FamilyPlateData!I:I,MATCH(I3608,FamilyPlateData!H:H,0))</f>
        <v>3</v>
      </c>
      <c r="L3608" t="str">
        <f>INDEX(FamilyPlateData!J:J,MATCH(I3608,FamilyPlateData!H:H,0))</f>
        <v>B3</v>
      </c>
      <c r="M3608">
        <v>1</v>
      </c>
      <c r="N3608" s="7">
        <v>1</v>
      </c>
      <c r="O3608">
        <f>IF(_xlfn.IFNA(INDEX(ShrinkageData!H:H,MATCH(J3608,ShrinkageData!H:H,0)), 0) = 0, 0, 1)</f>
        <v>0</v>
      </c>
      <c r="P3608">
        <v>0</v>
      </c>
      <c r="Q3608">
        <f t="shared" si="178"/>
        <v>1</v>
      </c>
      <c r="R3608" s="2">
        <v>43548</v>
      </c>
      <c r="S3608" s="16">
        <f t="shared" si="179"/>
        <v>111</v>
      </c>
    </row>
    <row r="3609" spans="1:19" hidden="1" x14ac:dyDescent="0.2">
      <c r="A3609" t="str">
        <f>INDEX(FamilyPlateData!$A:$A,MATCH($I3609,FamilyPlateData!$H:$H,0))</f>
        <v>F05M08</v>
      </c>
      <c r="B3609" t="str">
        <f>INDEX(FamilyPlateData!$C:$C,MATCH($I3609,FamilyPlateData!$H:$H,0))</f>
        <v>05</v>
      </c>
      <c r="C3609" t="str">
        <f>INDEX(FamilyPlateData!$D:$D,MATCH($I3609,FamilyPlateData!$H:$H,0))</f>
        <v>08</v>
      </c>
      <c r="D3609">
        <f>INDEX(FamilyPlateData!$B:$B,MATCH($I3609,FamilyPlateData!$H:$H,0))</f>
        <v>2</v>
      </c>
      <c r="E3609">
        <v>2</v>
      </c>
      <c r="F3609" s="19">
        <v>43</v>
      </c>
      <c r="G3609" t="s">
        <v>4</v>
      </c>
      <c r="H3609" s="5">
        <v>6</v>
      </c>
      <c r="I3609" t="s">
        <v>659</v>
      </c>
      <c r="J3609" s="15" t="str">
        <f t="shared" si="177"/>
        <v>2-43D-6</v>
      </c>
      <c r="K3609">
        <f>INDEX(FamilyPlateData!I:I,MATCH(I3609,FamilyPlateData!H:H,0))</f>
        <v>3</v>
      </c>
      <c r="L3609" t="str">
        <f>INDEX(FamilyPlateData!J:J,MATCH(I3609,FamilyPlateData!H:H,0))</f>
        <v>B3</v>
      </c>
      <c r="M3609">
        <v>1</v>
      </c>
      <c r="N3609">
        <v>1</v>
      </c>
      <c r="O3609">
        <f>IF(_xlfn.IFNA(INDEX(ShrinkageData!H:H,MATCH(J3609,ShrinkageData!H:H,0)), 0) = 0, 0, 1)</f>
        <v>0</v>
      </c>
      <c r="P3609">
        <v>0</v>
      </c>
      <c r="Q3609">
        <f t="shared" si="178"/>
        <v>1</v>
      </c>
      <c r="R3609" s="1">
        <v>43550</v>
      </c>
      <c r="S3609" s="16">
        <f t="shared" si="179"/>
        <v>113</v>
      </c>
    </row>
    <row r="3610" spans="1:19" hidden="1" x14ac:dyDescent="0.2">
      <c r="A3610" t="str">
        <f>INDEX(FamilyPlateData!$A:$A,MATCH($I3610,FamilyPlateData!$H:$H,0))</f>
        <v>F11M13</v>
      </c>
      <c r="B3610" t="str">
        <f>INDEX(FamilyPlateData!$C:$C,MATCH($I3610,FamilyPlateData!$H:$H,0))</f>
        <v>11</v>
      </c>
      <c r="C3610" t="str">
        <f>INDEX(FamilyPlateData!$D:$D,MATCH($I3610,FamilyPlateData!$H:$H,0))</f>
        <v>13</v>
      </c>
      <c r="D3610">
        <f>INDEX(FamilyPlateData!$B:$B,MATCH($I3610,FamilyPlateData!$H:$H,0))</f>
        <v>4</v>
      </c>
      <c r="E3610">
        <v>2</v>
      </c>
      <c r="F3610" s="19">
        <v>44</v>
      </c>
      <c r="G3610" t="s">
        <v>1</v>
      </c>
      <c r="H3610" s="5">
        <v>1</v>
      </c>
      <c r="I3610" t="s">
        <v>660</v>
      </c>
      <c r="J3610" s="15" t="str">
        <f t="shared" si="177"/>
        <v>2-44A-1</v>
      </c>
      <c r="K3610">
        <f>INDEX(FamilyPlateData!I:I,MATCH(I3610,FamilyPlateData!H:H,0))</f>
        <v>3</v>
      </c>
      <c r="L3610" t="str">
        <f>INDEX(FamilyPlateData!J:J,MATCH(I3610,FamilyPlateData!H:H,0))</f>
        <v>B3</v>
      </c>
      <c r="M3610">
        <v>1</v>
      </c>
      <c r="N3610" s="7">
        <v>1</v>
      </c>
      <c r="O3610">
        <f>IF(_xlfn.IFNA(INDEX(ShrinkageData!H:H,MATCH(J3610,ShrinkageData!H:H,0)), 0) = 0, 0, 1)</f>
        <v>0</v>
      </c>
      <c r="P3610">
        <v>0</v>
      </c>
      <c r="Q3610">
        <f t="shared" si="178"/>
        <v>1</v>
      </c>
      <c r="R3610" s="2">
        <v>43548</v>
      </c>
      <c r="S3610" s="16">
        <f t="shared" si="179"/>
        <v>111</v>
      </c>
    </row>
    <row r="3611" spans="1:19" hidden="1" x14ac:dyDescent="0.2">
      <c r="A3611" t="str">
        <f>INDEX(FamilyPlateData!$A:$A,MATCH($I3611,FamilyPlateData!$H:$H,0))</f>
        <v>F11M13</v>
      </c>
      <c r="B3611" t="str">
        <f>INDEX(FamilyPlateData!$C:$C,MATCH($I3611,FamilyPlateData!$H:$H,0))</f>
        <v>11</v>
      </c>
      <c r="C3611" t="str">
        <f>INDEX(FamilyPlateData!$D:$D,MATCH($I3611,FamilyPlateData!$H:$H,0))</f>
        <v>13</v>
      </c>
      <c r="D3611">
        <f>INDEX(FamilyPlateData!$B:$B,MATCH($I3611,FamilyPlateData!$H:$H,0))</f>
        <v>4</v>
      </c>
      <c r="E3611">
        <v>2</v>
      </c>
      <c r="F3611" s="19">
        <v>44</v>
      </c>
      <c r="G3611" t="s">
        <v>1</v>
      </c>
      <c r="H3611" s="5">
        <v>2</v>
      </c>
      <c r="I3611" t="s">
        <v>660</v>
      </c>
      <c r="J3611" s="15" t="str">
        <f t="shared" si="177"/>
        <v>2-44A-2</v>
      </c>
      <c r="K3611">
        <f>INDEX(FamilyPlateData!I:I,MATCH(I3611,FamilyPlateData!H:H,0))</f>
        <v>3</v>
      </c>
      <c r="L3611" t="str">
        <f>INDEX(FamilyPlateData!J:J,MATCH(I3611,FamilyPlateData!H:H,0))</f>
        <v>B3</v>
      </c>
      <c r="M3611">
        <v>1</v>
      </c>
      <c r="N3611">
        <v>1</v>
      </c>
      <c r="O3611">
        <f>IF(_xlfn.IFNA(INDEX(ShrinkageData!H:H,MATCH(J3611,ShrinkageData!H:H,0)), 0) = 0, 0, 1)</f>
        <v>0</v>
      </c>
      <c r="P3611">
        <v>0</v>
      </c>
      <c r="Q3611">
        <f t="shared" si="178"/>
        <v>1</v>
      </c>
      <c r="R3611" s="1">
        <v>43552</v>
      </c>
      <c r="S3611" s="16">
        <f t="shared" si="179"/>
        <v>115</v>
      </c>
    </row>
    <row r="3612" spans="1:19" hidden="1" x14ac:dyDescent="0.2">
      <c r="A3612" t="str">
        <f>INDEX(FamilyPlateData!$A:$A,MATCH($I3612,FamilyPlateData!$H:$H,0))</f>
        <v>F11M13</v>
      </c>
      <c r="B3612" t="str">
        <f>INDEX(FamilyPlateData!$C:$C,MATCH($I3612,FamilyPlateData!$H:$H,0))</f>
        <v>11</v>
      </c>
      <c r="C3612" t="str">
        <f>INDEX(FamilyPlateData!$D:$D,MATCH($I3612,FamilyPlateData!$H:$H,0))</f>
        <v>13</v>
      </c>
      <c r="D3612">
        <f>INDEX(FamilyPlateData!$B:$B,MATCH($I3612,FamilyPlateData!$H:$H,0))</f>
        <v>4</v>
      </c>
      <c r="E3612">
        <v>2</v>
      </c>
      <c r="F3612" s="19">
        <v>44</v>
      </c>
      <c r="G3612" t="s">
        <v>1</v>
      </c>
      <c r="H3612" s="5">
        <v>3</v>
      </c>
      <c r="I3612" t="s">
        <v>660</v>
      </c>
      <c r="J3612" s="15" t="str">
        <f t="shared" si="177"/>
        <v>2-44A-3</v>
      </c>
      <c r="K3612">
        <f>INDEX(FamilyPlateData!I:I,MATCH(I3612,FamilyPlateData!H:H,0))</f>
        <v>3</v>
      </c>
      <c r="L3612" t="str">
        <f>INDEX(FamilyPlateData!J:J,MATCH(I3612,FamilyPlateData!H:H,0))</f>
        <v>B3</v>
      </c>
      <c r="M3612">
        <v>1</v>
      </c>
      <c r="N3612" s="7">
        <v>1</v>
      </c>
      <c r="O3612">
        <f>IF(_xlfn.IFNA(INDEX(ShrinkageData!H:H,MATCH(J3612,ShrinkageData!H:H,0)), 0) = 0, 0, 1)</f>
        <v>0</v>
      </c>
      <c r="P3612">
        <v>0</v>
      </c>
      <c r="Q3612">
        <f t="shared" si="178"/>
        <v>1</v>
      </c>
      <c r="R3612" s="2">
        <v>43548</v>
      </c>
      <c r="S3612" s="16">
        <f t="shared" si="179"/>
        <v>111</v>
      </c>
    </row>
    <row r="3613" spans="1:19" hidden="1" x14ac:dyDescent="0.2">
      <c r="A3613" t="str">
        <f>INDEX(FamilyPlateData!$A:$A,MATCH($I3613,FamilyPlateData!$H:$H,0))</f>
        <v>F11M13</v>
      </c>
      <c r="B3613" t="str">
        <f>INDEX(FamilyPlateData!$C:$C,MATCH($I3613,FamilyPlateData!$H:$H,0))</f>
        <v>11</v>
      </c>
      <c r="C3613" t="str">
        <f>INDEX(FamilyPlateData!$D:$D,MATCH($I3613,FamilyPlateData!$H:$H,0))</f>
        <v>13</v>
      </c>
      <c r="D3613">
        <f>INDEX(FamilyPlateData!$B:$B,MATCH($I3613,FamilyPlateData!$H:$H,0))</f>
        <v>4</v>
      </c>
      <c r="E3613">
        <v>2</v>
      </c>
      <c r="F3613" s="19">
        <v>44</v>
      </c>
      <c r="G3613" t="s">
        <v>1</v>
      </c>
      <c r="H3613" s="5">
        <v>4</v>
      </c>
      <c r="I3613" t="s">
        <v>660</v>
      </c>
      <c r="J3613" s="15" t="str">
        <f t="shared" si="177"/>
        <v>2-44A-4</v>
      </c>
      <c r="K3613">
        <f>INDEX(FamilyPlateData!I:I,MATCH(I3613,FamilyPlateData!H:H,0))</f>
        <v>3</v>
      </c>
      <c r="L3613" t="str">
        <f>INDEX(FamilyPlateData!J:J,MATCH(I3613,FamilyPlateData!H:H,0))</f>
        <v>B3</v>
      </c>
      <c r="M3613">
        <v>1</v>
      </c>
      <c r="N3613" s="7">
        <v>1</v>
      </c>
      <c r="O3613">
        <f>IF(_xlfn.IFNA(INDEX(ShrinkageData!H:H,MATCH(J3613,ShrinkageData!H:H,0)), 0) = 0, 0, 1)</f>
        <v>0</v>
      </c>
      <c r="P3613">
        <v>0</v>
      </c>
      <c r="Q3613">
        <f t="shared" si="178"/>
        <v>1</v>
      </c>
      <c r="R3613" s="2">
        <v>43548</v>
      </c>
      <c r="S3613" s="16">
        <f t="shared" si="179"/>
        <v>111</v>
      </c>
    </row>
    <row r="3614" spans="1:19" hidden="1" x14ac:dyDescent="0.2">
      <c r="A3614" t="str">
        <f>INDEX(FamilyPlateData!$A:$A,MATCH($I3614,FamilyPlateData!$H:$H,0))</f>
        <v>F11M13</v>
      </c>
      <c r="B3614" t="str">
        <f>INDEX(FamilyPlateData!$C:$C,MATCH($I3614,FamilyPlateData!$H:$H,0))</f>
        <v>11</v>
      </c>
      <c r="C3614" t="str">
        <f>INDEX(FamilyPlateData!$D:$D,MATCH($I3614,FamilyPlateData!$H:$H,0))</f>
        <v>13</v>
      </c>
      <c r="D3614">
        <f>INDEX(FamilyPlateData!$B:$B,MATCH($I3614,FamilyPlateData!$H:$H,0))</f>
        <v>4</v>
      </c>
      <c r="E3614">
        <v>2</v>
      </c>
      <c r="F3614" s="19">
        <v>44</v>
      </c>
      <c r="G3614" t="s">
        <v>1</v>
      </c>
      <c r="H3614" s="5">
        <v>5</v>
      </c>
      <c r="I3614" t="s">
        <v>660</v>
      </c>
      <c r="J3614" s="15" t="str">
        <f t="shared" si="177"/>
        <v>2-44A-5</v>
      </c>
      <c r="K3614">
        <f>INDEX(FamilyPlateData!I:I,MATCH(I3614,FamilyPlateData!H:H,0))</f>
        <v>3</v>
      </c>
      <c r="L3614" t="str">
        <f>INDEX(FamilyPlateData!J:J,MATCH(I3614,FamilyPlateData!H:H,0))</f>
        <v>B3</v>
      </c>
      <c r="M3614">
        <v>1</v>
      </c>
      <c r="N3614">
        <v>1</v>
      </c>
      <c r="O3614">
        <f>IF(_xlfn.IFNA(INDEX(ShrinkageData!H:H,MATCH(J3614,ShrinkageData!H:H,0)), 0) = 0, 0, 1)</f>
        <v>0</v>
      </c>
      <c r="P3614">
        <v>0</v>
      </c>
      <c r="Q3614">
        <f t="shared" si="178"/>
        <v>1</v>
      </c>
      <c r="R3614" s="1">
        <v>43550</v>
      </c>
      <c r="S3614" s="16">
        <f t="shared" si="179"/>
        <v>113</v>
      </c>
    </row>
    <row r="3615" spans="1:19" hidden="1" x14ac:dyDescent="0.2">
      <c r="A3615" t="str">
        <f>INDEX(FamilyPlateData!$A:$A,MATCH($I3615,FamilyPlateData!$H:$H,0))</f>
        <v>F11M13</v>
      </c>
      <c r="B3615" t="str">
        <f>INDEX(FamilyPlateData!$C:$C,MATCH($I3615,FamilyPlateData!$H:$H,0))</f>
        <v>11</v>
      </c>
      <c r="C3615" t="str">
        <f>INDEX(FamilyPlateData!$D:$D,MATCH($I3615,FamilyPlateData!$H:$H,0))</f>
        <v>13</v>
      </c>
      <c r="D3615">
        <f>INDEX(FamilyPlateData!$B:$B,MATCH($I3615,FamilyPlateData!$H:$H,0))</f>
        <v>4</v>
      </c>
      <c r="E3615">
        <v>2</v>
      </c>
      <c r="F3615" s="19">
        <v>44</v>
      </c>
      <c r="G3615" t="s">
        <v>1</v>
      </c>
      <c r="H3615" s="5">
        <v>6</v>
      </c>
      <c r="I3615" t="s">
        <v>660</v>
      </c>
      <c r="J3615" s="15" t="str">
        <f t="shared" si="177"/>
        <v>2-44A-6</v>
      </c>
      <c r="K3615">
        <f>INDEX(FamilyPlateData!I:I,MATCH(I3615,FamilyPlateData!H:H,0))</f>
        <v>3</v>
      </c>
      <c r="L3615" t="str">
        <f>INDEX(FamilyPlateData!J:J,MATCH(I3615,FamilyPlateData!H:H,0))</f>
        <v>B3</v>
      </c>
      <c r="M3615">
        <v>1</v>
      </c>
      <c r="N3615" s="7">
        <v>1</v>
      </c>
      <c r="O3615">
        <f>IF(_xlfn.IFNA(INDEX(ShrinkageData!H:H,MATCH(J3615,ShrinkageData!H:H,0)), 0) = 0, 0, 1)</f>
        <v>0</v>
      </c>
      <c r="P3615">
        <v>0</v>
      </c>
      <c r="Q3615">
        <f t="shared" si="178"/>
        <v>1</v>
      </c>
      <c r="R3615" s="2">
        <v>43546</v>
      </c>
      <c r="S3615" s="16">
        <f t="shared" si="179"/>
        <v>109</v>
      </c>
    </row>
    <row r="3616" spans="1:19" hidden="1" x14ac:dyDescent="0.2">
      <c r="A3616" t="str">
        <f>INDEX(FamilyPlateData!$A:$A,MATCH($I3616,FamilyPlateData!$H:$H,0))</f>
        <v>F11M13</v>
      </c>
      <c r="B3616" t="str">
        <f>INDEX(FamilyPlateData!$C:$C,MATCH($I3616,FamilyPlateData!$H:$H,0))</f>
        <v>11</v>
      </c>
      <c r="C3616" t="str">
        <f>INDEX(FamilyPlateData!$D:$D,MATCH($I3616,FamilyPlateData!$H:$H,0))</f>
        <v>13</v>
      </c>
      <c r="D3616">
        <f>INDEX(FamilyPlateData!$B:$B,MATCH($I3616,FamilyPlateData!$H:$H,0))</f>
        <v>4</v>
      </c>
      <c r="E3616">
        <v>2</v>
      </c>
      <c r="F3616" s="19">
        <v>44</v>
      </c>
      <c r="G3616" t="s">
        <v>2</v>
      </c>
      <c r="H3616" s="5">
        <v>1</v>
      </c>
      <c r="I3616" t="s">
        <v>661</v>
      </c>
      <c r="J3616" s="15" t="str">
        <f t="shared" si="177"/>
        <v>2-44B-1</v>
      </c>
      <c r="K3616">
        <f>INDEX(FamilyPlateData!I:I,MATCH(I3616,FamilyPlateData!H:H,0))</f>
        <v>3</v>
      </c>
      <c r="L3616" t="str">
        <f>INDEX(FamilyPlateData!J:J,MATCH(I3616,FamilyPlateData!H:H,0))</f>
        <v>B3</v>
      </c>
      <c r="M3616">
        <v>1</v>
      </c>
      <c r="N3616">
        <v>1</v>
      </c>
      <c r="O3616">
        <f>IF(_xlfn.IFNA(INDEX(ShrinkageData!H:H,MATCH(J3616,ShrinkageData!H:H,0)), 0) = 0, 0, 1)</f>
        <v>0</v>
      </c>
      <c r="P3616">
        <v>0</v>
      </c>
      <c r="Q3616">
        <f t="shared" si="178"/>
        <v>1</v>
      </c>
      <c r="R3616" s="1">
        <v>43552</v>
      </c>
      <c r="S3616" s="16">
        <f t="shared" si="179"/>
        <v>115</v>
      </c>
    </row>
    <row r="3617" spans="1:20" hidden="1" x14ac:dyDescent="0.2">
      <c r="A3617" t="str">
        <f>INDEX(FamilyPlateData!$A:$A,MATCH($I3617,FamilyPlateData!$H:$H,0))</f>
        <v>F11M13</v>
      </c>
      <c r="B3617" t="str">
        <f>INDEX(FamilyPlateData!$C:$C,MATCH($I3617,FamilyPlateData!$H:$H,0))</f>
        <v>11</v>
      </c>
      <c r="C3617" t="str">
        <f>INDEX(FamilyPlateData!$D:$D,MATCH($I3617,FamilyPlateData!$H:$H,0))</f>
        <v>13</v>
      </c>
      <c r="D3617">
        <f>INDEX(FamilyPlateData!$B:$B,MATCH($I3617,FamilyPlateData!$H:$H,0))</f>
        <v>4</v>
      </c>
      <c r="E3617">
        <v>2</v>
      </c>
      <c r="F3617" s="19">
        <v>44</v>
      </c>
      <c r="G3617" t="s">
        <v>2</v>
      </c>
      <c r="H3617" s="5">
        <v>2</v>
      </c>
      <c r="I3617" t="s">
        <v>661</v>
      </c>
      <c r="J3617" s="15" t="str">
        <f t="shared" si="177"/>
        <v>2-44B-2</v>
      </c>
      <c r="K3617">
        <f>INDEX(FamilyPlateData!I:I,MATCH(I3617,FamilyPlateData!H:H,0))</f>
        <v>3</v>
      </c>
      <c r="L3617" t="str">
        <f>INDEX(FamilyPlateData!J:J,MATCH(I3617,FamilyPlateData!H:H,0))</f>
        <v>B3</v>
      </c>
      <c r="M3617">
        <v>1</v>
      </c>
      <c r="N3617" s="7">
        <v>1</v>
      </c>
      <c r="O3617">
        <f>IF(_xlfn.IFNA(INDEX(ShrinkageData!H:H,MATCH(J3617,ShrinkageData!H:H,0)), 0) = 0, 0, 1)</f>
        <v>0</v>
      </c>
      <c r="P3617">
        <v>0</v>
      </c>
      <c r="Q3617">
        <f t="shared" si="178"/>
        <v>1</v>
      </c>
      <c r="R3617" s="2">
        <v>43548</v>
      </c>
      <c r="S3617" s="16">
        <f t="shared" si="179"/>
        <v>111</v>
      </c>
    </row>
    <row r="3618" spans="1:20" hidden="1" x14ac:dyDescent="0.2">
      <c r="A3618" t="str">
        <f>INDEX(FamilyPlateData!$A:$A,MATCH($I3618,FamilyPlateData!$H:$H,0))</f>
        <v>F11M13</v>
      </c>
      <c r="B3618" t="str">
        <f>INDEX(FamilyPlateData!$C:$C,MATCH($I3618,FamilyPlateData!$H:$H,0))</f>
        <v>11</v>
      </c>
      <c r="C3618" t="str">
        <f>INDEX(FamilyPlateData!$D:$D,MATCH($I3618,FamilyPlateData!$H:$H,0))</f>
        <v>13</v>
      </c>
      <c r="D3618">
        <f>INDEX(FamilyPlateData!$B:$B,MATCH($I3618,FamilyPlateData!$H:$H,0))</f>
        <v>4</v>
      </c>
      <c r="E3618">
        <v>2</v>
      </c>
      <c r="F3618" s="19">
        <v>44</v>
      </c>
      <c r="G3618" t="s">
        <v>2</v>
      </c>
      <c r="H3618" s="5">
        <v>3</v>
      </c>
      <c r="I3618" t="s">
        <v>661</v>
      </c>
      <c r="J3618" s="15" t="str">
        <f t="shared" si="177"/>
        <v>2-44B-3</v>
      </c>
      <c r="K3618">
        <f>INDEX(FamilyPlateData!I:I,MATCH(I3618,FamilyPlateData!H:H,0))</f>
        <v>3</v>
      </c>
      <c r="L3618" t="str">
        <f>INDEX(FamilyPlateData!J:J,MATCH(I3618,FamilyPlateData!H:H,0))</f>
        <v>B3</v>
      </c>
      <c r="M3618">
        <v>1</v>
      </c>
      <c r="N3618" s="7">
        <v>1</v>
      </c>
      <c r="O3618">
        <f>IF(_xlfn.IFNA(INDEX(ShrinkageData!H:H,MATCH(J3618,ShrinkageData!H:H,0)), 0) = 0, 0, 1)</f>
        <v>0</v>
      </c>
      <c r="P3618">
        <v>0</v>
      </c>
      <c r="Q3618">
        <f t="shared" si="178"/>
        <v>1</v>
      </c>
      <c r="R3618" s="2">
        <v>43546</v>
      </c>
      <c r="S3618" s="16">
        <f t="shared" si="179"/>
        <v>109</v>
      </c>
    </row>
    <row r="3619" spans="1:20" hidden="1" x14ac:dyDescent="0.2">
      <c r="A3619" t="str">
        <f>INDEX(FamilyPlateData!$A:$A,MATCH($I3619,FamilyPlateData!$H:$H,0))</f>
        <v>F11M13</v>
      </c>
      <c r="B3619" t="str">
        <f>INDEX(FamilyPlateData!$C:$C,MATCH($I3619,FamilyPlateData!$H:$H,0))</f>
        <v>11</v>
      </c>
      <c r="C3619" t="str">
        <f>INDEX(FamilyPlateData!$D:$D,MATCH($I3619,FamilyPlateData!$H:$H,0))</f>
        <v>13</v>
      </c>
      <c r="D3619">
        <f>INDEX(FamilyPlateData!$B:$B,MATCH($I3619,FamilyPlateData!$H:$H,0))</f>
        <v>4</v>
      </c>
      <c r="E3619">
        <v>2</v>
      </c>
      <c r="F3619" s="19">
        <v>44</v>
      </c>
      <c r="G3619" t="s">
        <v>2</v>
      </c>
      <c r="H3619" s="5">
        <v>4</v>
      </c>
      <c r="I3619" t="s">
        <v>661</v>
      </c>
      <c r="J3619" s="15" t="str">
        <f t="shared" si="177"/>
        <v>2-44B-4</v>
      </c>
      <c r="K3619">
        <f>INDEX(FamilyPlateData!I:I,MATCH(I3619,FamilyPlateData!H:H,0))</f>
        <v>3</v>
      </c>
      <c r="L3619" t="str">
        <f>INDEX(FamilyPlateData!J:J,MATCH(I3619,FamilyPlateData!H:H,0))</f>
        <v>B3</v>
      </c>
      <c r="M3619">
        <v>0</v>
      </c>
      <c r="N3619">
        <v>0</v>
      </c>
      <c r="O3619">
        <f>IF(_xlfn.IFNA(INDEX(ShrinkageData!H:H,MATCH(J3619,ShrinkageData!H:H,0)), 0) = 0, 0, 1)</f>
        <v>0</v>
      </c>
      <c r="P3619">
        <v>1</v>
      </c>
      <c r="Q3619">
        <f t="shared" si="178"/>
        <v>0</v>
      </c>
      <c r="R3619" s="1" t="s">
        <v>921</v>
      </c>
      <c r="S3619" s="16">
        <f t="shared" si="179"/>
        <v>0</v>
      </c>
      <c r="T3619" t="s">
        <v>920</v>
      </c>
    </row>
    <row r="3620" spans="1:20" hidden="1" x14ac:dyDescent="0.2">
      <c r="A3620" t="str">
        <f>INDEX(FamilyPlateData!$A:$A,MATCH($I3620,FamilyPlateData!$H:$H,0))</f>
        <v>F11M13</v>
      </c>
      <c r="B3620" t="str">
        <f>INDEX(FamilyPlateData!$C:$C,MATCH($I3620,FamilyPlateData!$H:$H,0))</f>
        <v>11</v>
      </c>
      <c r="C3620" t="str">
        <f>INDEX(FamilyPlateData!$D:$D,MATCH($I3620,FamilyPlateData!$H:$H,0))</f>
        <v>13</v>
      </c>
      <c r="D3620">
        <f>INDEX(FamilyPlateData!$B:$B,MATCH($I3620,FamilyPlateData!$H:$H,0))</f>
        <v>4</v>
      </c>
      <c r="E3620">
        <v>2</v>
      </c>
      <c r="F3620" s="19">
        <v>44</v>
      </c>
      <c r="G3620" t="s">
        <v>2</v>
      </c>
      <c r="H3620" s="5">
        <v>5</v>
      </c>
      <c r="I3620" t="s">
        <v>661</v>
      </c>
      <c r="J3620" s="15" t="str">
        <f t="shared" si="177"/>
        <v>2-44B-5</v>
      </c>
      <c r="K3620">
        <f>INDEX(FamilyPlateData!I:I,MATCH(I3620,FamilyPlateData!H:H,0))</f>
        <v>3</v>
      </c>
      <c r="L3620" t="str">
        <f>INDEX(FamilyPlateData!J:J,MATCH(I3620,FamilyPlateData!H:H,0))</f>
        <v>B3</v>
      </c>
      <c r="M3620">
        <v>1</v>
      </c>
      <c r="N3620">
        <v>1</v>
      </c>
      <c r="O3620">
        <f>IF(_xlfn.IFNA(INDEX(ShrinkageData!H:H,MATCH(J3620,ShrinkageData!H:H,0)), 0) = 0, 0, 1)</f>
        <v>0</v>
      </c>
      <c r="P3620">
        <v>0</v>
      </c>
      <c r="Q3620">
        <f t="shared" si="178"/>
        <v>1</v>
      </c>
      <c r="R3620" s="1">
        <v>43554</v>
      </c>
      <c r="S3620" s="16">
        <f t="shared" si="179"/>
        <v>117</v>
      </c>
    </row>
    <row r="3621" spans="1:20" hidden="1" x14ac:dyDescent="0.2">
      <c r="A3621" t="str">
        <f>INDEX(FamilyPlateData!$A:$A,MATCH($I3621,FamilyPlateData!$H:$H,0))</f>
        <v>F11M13</v>
      </c>
      <c r="B3621" t="str">
        <f>INDEX(FamilyPlateData!$C:$C,MATCH($I3621,FamilyPlateData!$H:$H,0))</f>
        <v>11</v>
      </c>
      <c r="C3621" t="str">
        <f>INDEX(FamilyPlateData!$D:$D,MATCH($I3621,FamilyPlateData!$H:$H,0))</f>
        <v>13</v>
      </c>
      <c r="D3621">
        <f>INDEX(FamilyPlateData!$B:$B,MATCH($I3621,FamilyPlateData!$H:$H,0))</f>
        <v>4</v>
      </c>
      <c r="E3621">
        <v>2</v>
      </c>
      <c r="F3621" s="19">
        <v>44</v>
      </c>
      <c r="G3621" t="s">
        <v>2</v>
      </c>
      <c r="H3621" s="5">
        <v>6</v>
      </c>
      <c r="I3621" t="s">
        <v>661</v>
      </c>
      <c r="J3621" s="15" t="str">
        <f t="shared" si="177"/>
        <v>2-44B-6</v>
      </c>
      <c r="K3621">
        <f>INDEX(FamilyPlateData!I:I,MATCH(I3621,FamilyPlateData!H:H,0))</f>
        <v>3</v>
      </c>
      <c r="L3621" t="str">
        <f>INDEX(FamilyPlateData!J:J,MATCH(I3621,FamilyPlateData!H:H,0))</f>
        <v>B3</v>
      </c>
      <c r="M3621">
        <v>1</v>
      </c>
      <c r="N3621" s="7">
        <v>1</v>
      </c>
      <c r="O3621">
        <f>IF(_xlfn.IFNA(INDEX(ShrinkageData!H:H,MATCH(J3621,ShrinkageData!H:H,0)), 0) = 0, 0, 1)</f>
        <v>0</v>
      </c>
      <c r="P3621">
        <v>0</v>
      </c>
      <c r="Q3621">
        <f t="shared" si="178"/>
        <v>1</v>
      </c>
      <c r="R3621" s="2">
        <v>43546</v>
      </c>
      <c r="S3621" s="16">
        <f t="shared" si="179"/>
        <v>109</v>
      </c>
    </row>
    <row r="3622" spans="1:20" hidden="1" x14ac:dyDescent="0.2">
      <c r="A3622" t="str">
        <f>INDEX(FamilyPlateData!$A:$A,MATCH($I3622,FamilyPlateData!$H:$H,0))</f>
        <v>F04M05</v>
      </c>
      <c r="B3622" t="str">
        <f>INDEX(FamilyPlateData!$C:$C,MATCH($I3622,FamilyPlateData!$H:$H,0))</f>
        <v>04</v>
      </c>
      <c r="C3622" t="str">
        <f>INDEX(FamilyPlateData!$D:$D,MATCH($I3622,FamilyPlateData!$H:$H,0))</f>
        <v>05</v>
      </c>
      <c r="D3622">
        <f>INDEX(FamilyPlateData!$B:$B,MATCH($I3622,FamilyPlateData!$H:$H,0))</f>
        <v>2</v>
      </c>
      <c r="E3622">
        <v>2</v>
      </c>
      <c r="F3622" s="19">
        <v>44</v>
      </c>
      <c r="G3622" t="s">
        <v>3</v>
      </c>
      <c r="H3622" s="5">
        <v>1</v>
      </c>
      <c r="I3622" t="s">
        <v>662</v>
      </c>
      <c r="J3622" s="15" t="str">
        <f t="shared" si="177"/>
        <v>2-44C-1</v>
      </c>
      <c r="K3622">
        <f>INDEX(FamilyPlateData!I:I,MATCH(I3622,FamilyPlateData!H:H,0))</f>
        <v>3</v>
      </c>
      <c r="L3622" t="str">
        <f>INDEX(FamilyPlateData!J:J,MATCH(I3622,FamilyPlateData!H:H,0))</f>
        <v>B4</v>
      </c>
      <c r="M3622">
        <v>1</v>
      </c>
      <c r="N3622" s="7">
        <v>1</v>
      </c>
      <c r="O3622">
        <f>IF(_xlfn.IFNA(INDEX(ShrinkageData!H:H,MATCH(J3622,ShrinkageData!H:H,0)), 0) = 0, 0, 1)</f>
        <v>0</v>
      </c>
      <c r="P3622">
        <v>0</v>
      </c>
      <c r="Q3622">
        <f t="shared" si="178"/>
        <v>1</v>
      </c>
      <c r="R3622" s="2">
        <v>43548</v>
      </c>
      <c r="S3622" s="16">
        <f t="shared" si="179"/>
        <v>111</v>
      </c>
    </row>
    <row r="3623" spans="1:20" hidden="1" x14ac:dyDescent="0.2">
      <c r="A3623" t="str">
        <f>INDEX(FamilyPlateData!$A:$A,MATCH($I3623,FamilyPlateData!$H:$H,0))</f>
        <v>F04M05</v>
      </c>
      <c r="B3623" t="str">
        <f>INDEX(FamilyPlateData!$C:$C,MATCH($I3623,FamilyPlateData!$H:$H,0))</f>
        <v>04</v>
      </c>
      <c r="C3623" t="str">
        <f>INDEX(FamilyPlateData!$D:$D,MATCH($I3623,FamilyPlateData!$H:$H,0))</f>
        <v>05</v>
      </c>
      <c r="D3623">
        <f>INDEX(FamilyPlateData!$B:$B,MATCH($I3623,FamilyPlateData!$H:$H,0))</f>
        <v>2</v>
      </c>
      <c r="E3623">
        <v>2</v>
      </c>
      <c r="F3623" s="19">
        <v>44</v>
      </c>
      <c r="G3623" t="s">
        <v>3</v>
      </c>
      <c r="H3623" s="5">
        <v>2</v>
      </c>
      <c r="I3623" t="s">
        <v>662</v>
      </c>
      <c r="J3623" s="15" t="str">
        <f t="shared" si="177"/>
        <v>2-44C-2</v>
      </c>
      <c r="K3623">
        <f>INDEX(FamilyPlateData!I:I,MATCH(I3623,FamilyPlateData!H:H,0))</f>
        <v>3</v>
      </c>
      <c r="L3623" t="str">
        <f>INDEX(FamilyPlateData!J:J,MATCH(I3623,FamilyPlateData!H:H,0))</f>
        <v>B4</v>
      </c>
      <c r="M3623">
        <v>1</v>
      </c>
      <c r="N3623">
        <v>1</v>
      </c>
      <c r="O3623">
        <f>IF(_xlfn.IFNA(INDEX(ShrinkageData!H:H,MATCH(J3623,ShrinkageData!H:H,0)), 0) = 0, 0, 1)</f>
        <v>0</v>
      </c>
      <c r="P3623">
        <v>0</v>
      </c>
      <c r="Q3623">
        <f t="shared" si="178"/>
        <v>1</v>
      </c>
      <c r="R3623" s="1">
        <v>43552</v>
      </c>
      <c r="S3623" s="16">
        <f t="shared" si="179"/>
        <v>115</v>
      </c>
    </row>
    <row r="3624" spans="1:20" hidden="1" x14ac:dyDescent="0.2">
      <c r="A3624" t="str">
        <f>INDEX(FamilyPlateData!$A:$A,MATCH($I3624,FamilyPlateData!$H:$H,0))</f>
        <v>F04M05</v>
      </c>
      <c r="B3624" t="str">
        <f>INDEX(FamilyPlateData!$C:$C,MATCH($I3624,FamilyPlateData!$H:$H,0))</f>
        <v>04</v>
      </c>
      <c r="C3624" t="str">
        <f>INDEX(FamilyPlateData!$D:$D,MATCH($I3624,FamilyPlateData!$H:$H,0))</f>
        <v>05</v>
      </c>
      <c r="D3624">
        <f>INDEX(FamilyPlateData!$B:$B,MATCH($I3624,FamilyPlateData!$H:$H,0))</f>
        <v>2</v>
      </c>
      <c r="E3624">
        <v>2</v>
      </c>
      <c r="F3624" s="19">
        <v>44</v>
      </c>
      <c r="G3624" t="s">
        <v>3</v>
      </c>
      <c r="H3624" s="5">
        <v>3</v>
      </c>
      <c r="I3624" t="s">
        <v>662</v>
      </c>
      <c r="J3624" s="15" t="str">
        <f t="shared" si="177"/>
        <v>2-44C-3</v>
      </c>
      <c r="K3624">
        <f>INDEX(FamilyPlateData!I:I,MATCH(I3624,FamilyPlateData!H:H,0))</f>
        <v>3</v>
      </c>
      <c r="L3624" t="str">
        <f>INDEX(FamilyPlateData!J:J,MATCH(I3624,FamilyPlateData!H:H,0))</f>
        <v>B4</v>
      </c>
      <c r="M3624">
        <v>1</v>
      </c>
      <c r="N3624" s="7">
        <v>1</v>
      </c>
      <c r="O3624">
        <f>IF(_xlfn.IFNA(INDEX(ShrinkageData!H:H,MATCH(J3624,ShrinkageData!H:H,0)), 0) = 0, 0, 1)</f>
        <v>0</v>
      </c>
      <c r="P3624">
        <v>0</v>
      </c>
      <c r="Q3624">
        <f t="shared" si="178"/>
        <v>1</v>
      </c>
      <c r="R3624" s="2">
        <v>43548</v>
      </c>
      <c r="S3624" s="16">
        <f t="shared" si="179"/>
        <v>111</v>
      </c>
    </row>
    <row r="3625" spans="1:20" hidden="1" x14ac:dyDescent="0.2">
      <c r="A3625" t="str">
        <f>INDEX(FamilyPlateData!$A:$A,MATCH($I3625,FamilyPlateData!$H:$H,0))</f>
        <v>F04M05</v>
      </c>
      <c r="B3625" t="str">
        <f>INDEX(FamilyPlateData!$C:$C,MATCH($I3625,FamilyPlateData!$H:$H,0))</f>
        <v>04</v>
      </c>
      <c r="C3625" t="str">
        <f>INDEX(FamilyPlateData!$D:$D,MATCH($I3625,FamilyPlateData!$H:$H,0))</f>
        <v>05</v>
      </c>
      <c r="D3625">
        <f>INDEX(FamilyPlateData!$B:$B,MATCH($I3625,FamilyPlateData!$H:$H,0))</f>
        <v>2</v>
      </c>
      <c r="E3625">
        <v>2</v>
      </c>
      <c r="F3625" s="19">
        <v>44</v>
      </c>
      <c r="G3625" t="s">
        <v>3</v>
      </c>
      <c r="H3625" s="5">
        <v>4</v>
      </c>
      <c r="I3625" t="s">
        <v>662</v>
      </c>
      <c r="J3625" s="15" t="str">
        <f t="shared" si="177"/>
        <v>2-44C-4</v>
      </c>
      <c r="K3625">
        <f>INDEX(FamilyPlateData!I:I,MATCH(I3625,FamilyPlateData!H:H,0))</f>
        <v>3</v>
      </c>
      <c r="L3625" t="str">
        <f>INDEX(FamilyPlateData!J:J,MATCH(I3625,FamilyPlateData!H:H,0))</f>
        <v>B4</v>
      </c>
      <c r="M3625">
        <v>1</v>
      </c>
      <c r="N3625">
        <v>1</v>
      </c>
      <c r="O3625">
        <f>IF(_xlfn.IFNA(INDEX(ShrinkageData!H:H,MATCH(J3625,ShrinkageData!H:H,0)), 0) = 0, 0, 1)</f>
        <v>0</v>
      </c>
      <c r="P3625">
        <v>0</v>
      </c>
      <c r="Q3625">
        <f t="shared" si="178"/>
        <v>1</v>
      </c>
      <c r="R3625" s="1">
        <v>43544</v>
      </c>
      <c r="S3625" s="16">
        <f t="shared" si="179"/>
        <v>107</v>
      </c>
    </row>
    <row r="3626" spans="1:20" hidden="1" x14ac:dyDescent="0.2">
      <c r="A3626" t="str">
        <f>INDEX(FamilyPlateData!$A:$A,MATCH($I3626,FamilyPlateData!$H:$H,0))</f>
        <v>F04M05</v>
      </c>
      <c r="B3626" t="str">
        <f>INDEX(FamilyPlateData!$C:$C,MATCH($I3626,FamilyPlateData!$H:$H,0))</f>
        <v>04</v>
      </c>
      <c r="C3626" t="str">
        <f>INDEX(FamilyPlateData!$D:$D,MATCH($I3626,FamilyPlateData!$H:$H,0))</f>
        <v>05</v>
      </c>
      <c r="D3626">
        <f>INDEX(FamilyPlateData!$B:$B,MATCH($I3626,FamilyPlateData!$H:$H,0))</f>
        <v>2</v>
      </c>
      <c r="E3626">
        <v>2</v>
      </c>
      <c r="F3626" s="19">
        <v>44</v>
      </c>
      <c r="G3626" t="s">
        <v>3</v>
      </c>
      <c r="H3626" s="5">
        <v>5</v>
      </c>
      <c r="I3626" t="s">
        <v>662</v>
      </c>
      <c r="J3626" s="15" t="str">
        <f t="shared" si="177"/>
        <v>2-44C-5</v>
      </c>
      <c r="K3626">
        <f>INDEX(FamilyPlateData!I:I,MATCH(I3626,FamilyPlateData!H:H,0))</f>
        <v>3</v>
      </c>
      <c r="L3626" t="str">
        <f>INDEX(FamilyPlateData!J:J,MATCH(I3626,FamilyPlateData!H:H,0))</f>
        <v>B4</v>
      </c>
      <c r="M3626">
        <v>1</v>
      </c>
      <c r="N3626" s="7">
        <v>1</v>
      </c>
      <c r="O3626">
        <f>IF(_xlfn.IFNA(INDEX(ShrinkageData!H:H,MATCH(J3626,ShrinkageData!H:H,0)), 0) = 0, 0, 1)</f>
        <v>1</v>
      </c>
      <c r="P3626">
        <v>0</v>
      </c>
      <c r="Q3626">
        <f t="shared" si="178"/>
        <v>0</v>
      </c>
      <c r="R3626" s="2">
        <v>43542</v>
      </c>
      <c r="S3626" s="16">
        <f t="shared" si="179"/>
        <v>105</v>
      </c>
    </row>
    <row r="3627" spans="1:20" hidden="1" x14ac:dyDescent="0.2">
      <c r="A3627" t="str">
        <f>INDEX(FamilyPlateData!$A:$A,MATCH($I3627,FamilyPlateData!$H:$H,0))</f>
        <v>F04M05</v>
      </c>
      <c r="B3627" t="str">
        <f>INDEX(FamilyPlateData!$C:$C,MATCH($I3627,FamilyPlateData!$H:$H,0))</f>
        <v>04</v>
      </c>
      <c r="C3627" t="str">
        <f>INDEX(FamilyPlateData!$D:$D,MATCH($I3627,FamilyPlateData!$H:$H,0))</f>
        <v>05</v>
      </c>
      <c r="D3627">
        <f>INDEX(FamilyPlateData!$B:$B,MATCH($I3627,FamilyPlateData!$H:$H,0))</f>
        <v>2</v>
      </c>
      <c r="E3627">
        <v>2</v>
      </c>
      <c r="F3627" s="19">
        <v>44</v>
      </c>
      <c r="G3627" t="s">
        <v>3</v>
      </c>
      <c r="H3627" s="5">
        <v>6</v>
      </c>
      <c r="I3627" t="s">
        <v>662</v>
      </c>
      <c r="J3627" s="15" t="str">
        <f t="shared" si="177"/>
        <v>2-44C-6</v>
      </c>
      <c r="K3627">
        <f>INDEX(FamilyPlateData!I:I,MATCH(I3627,FamilyPlateData!H:H,0))</f>
        <v>3</v>
      </c>
      <c r="L3627" t="str">
        <f>INDEX(FamilyPlateData!J:J,MATCH(I3627,FamilyPlateData!H:H,0))</f>
        <v>B4</v>
      </c>
      <c r="M3627">
        <v>1</v>
      </c>
      <c r="N3627" s="7">
        <v>1</v>
      </c>
      <c r="O3627">
        <f>IF(_xlfn.IFNA(INDEX(ShrinkageData!H:H,MATCH(J3627,ShrinkageData!H:H,0)), 0) = 0, 0, 1)</f>
        <v>0</v>
      </c>
      <c r="P3627">
        <v>0</v>
      </c>
      <c r="Q3627">
        <f t="shared" si="178"/>
        <v>1</v>
      </c>
      <c r="R3627" s="2">
        <v>43548</v>
      </c>
      <c r="S3627" s="16">
        <f t="shared" si="179"/>
        <v>111</v>
      </c>
    </row>
    <row r="3628" spans="1:20" hidden="1" x14ac:dyDescent="0.2">
      <c r="A3628" t="str">
        <f>INDEX(FamilyPlateData!$A:$A,MATCH($I3628,FamilyPlateData!$H:$H,0))</f>
        <v>F04M05</v>
      </c>
      <c r="B3628" t="str">
        <f>INDEX(FamilyPlateData!$C:$C,MATCH($I3628,FamilyPlateData!$H:$H,0))</f>
        <v>04</v>
      </c>
      <c r="C3628" t="str">
        <f>INDEX(FamilyPlateData!$D:$D,MATCH($I3628,FamilyPlateData!$H:$H,0))</f>
        <v>05</v>
      </c>
      <c r="D3628">
        <f>INDEX(FamilyPlateData!$B:$B,MATCH($I3628,FamilyPlateData!$H:$H,0))</f>
        <v>2</v>
      </c>
      <c r="E3628">
        <v>2</v>
      </c>
      <c r="F3628" s="19">
        <v>44</v>
      </c>
      <c r="G3628" t="s">
        <v>4</v>
      </c>
      <c r="H3628" s="5">
        <v>1</v>
      </c>
      <c r="I3628" t="s">
        <v>663</v>
      </c>
      <c r="J3628" s="15" t="str">
        <f t="shared" si="177"/>
        <v>2-44D-1</v>
      </c>
      <c r="K3628">
        <f>INDEX(FamilyPlateData!I:I,MATCH(I3628,FamilyPlateData!H:H,0))</f>
        <v>3</v>
      </c>
      <c r="L3628" t="str">
        <f>INDEX(FamilyPlateData!J:J,MATCH(I3628,FamilyPlateData!H:H,0))</f>
        <v>B4</v>
      </c>
      <c r="M3628">
        <v>1</v>
      </c>
      <c r="N3628">
        <v>1</v>
      </c>
      <c r="O3628">
        <f>IF(_xlfn.IFNA(INDEX(ShrinkageData!H:H,MATCH(J3628,ShrinkageData!H:H,0)), 0) = 0, 0, 1)</f>
        <v>0</v>
      </c>
      <c r="P3628">
        <v>0</v>
      </c>
      <c r="Q3628">
        <f t="shared" si="178"/>
        <v>1</v>
      </c>
      <c r="R3628" s="1">
        <v>43544</v>
      </c>
      <c r="S3628" s="16">
        <f t="shared" si="179"/>
        <v>107</v>
      </c>
    </row>
    <row r="3629" spans="1:20" hidden="1" x14ac:dyDescent="0.2">
      <c r="A3629" t="str">
        <f>INDEX(FamilyPlateData!$A:$A,MATCH($I3629,FamilyPlateData!$H:$H,0))</f>
        <v>F04M05</v>
      </c>
      <c r="B3629" t="str">
        <f>INDEX(FamilyPlateData!$C:$C,MATCH($I3629,FamilyPlateData!$H:$H,0))</f>
        <v>04</v>
      </c>
      <c r="C3629" t="str">
        <f>INDEX(FamilyPlateData!$D:$D,MATCH($I3629,FamilyPlateData!$H:$H,0))</f>
        <v>05</v>
      </c>
      <c r="D3629">
        <f>INDEX(FamilyPlateData!$B:$B,MATCH($I3629,FamilyPlateData!$H:$H,0))</f>
        <v>2</v>
      </c>
      <c r="E3629">
        <v>2</v>
      </c>
      <c r="F3629" s="19">
        <v>44</v>
      </c>
      <c r="G3629" t="s">
        <v>4</v>
      </c>
      <c r="H3629" s="5">
        <v>2</v>
      </c>
      <c r="I3629" t="s">
        <v>663</v>
      </c>
      <c r="J3629" s="15" t="str">
        <f t="shared" si="177"/>
        <v>2-44D-2</v>
      </c>
      <c r="K3629">
        <f>INDEX(FamilyPlateData!I:I,MATCH(I3629,FamilyPlateData!H:H,0))</f>
        <v>3</v>
      </c>
      <c r="L3629" t="str">
        <f>INDEX(FamilyPlateData!J:J,MATCH(I3629,FamilyPlateData!H:H,0))</f>
        <v>B4</v>
      </c>
      <c r="M3629">
        <v>0</v>
      </c>
      <c r="N3629">
        <v>0</v>
      </c>
      <c r="O3629">
        <f>IF(_xlfn.IFNA(INDEX(ShrinkageData!H:H,MATCH(J3629,ShrinkageData!H:H,0)), 0) = 0, 0, 1)</f>
        <v>0</v>
      </c>
      <c r="P3629">
        <v>0</v>
      </c>
      <c r="Q3629">
        <f t="shared" si="178"/>
        <v>0</v>
      </c>
      <c r="R3629" s="1" t="s">
        <v>921</v>
      </c>
      <c r="S3629" s="16">
        <f t="shared" si="179"/>
        <v>0</v>
      </c>
    </row>
    <row r="3630" spans="1:20" hidden="1" x14ac:dyDescent="0.2">
      <c r="A3630" t="str">
        <f>INDEX(FamilyPlateData!$A:$A,MATCH($I3630,FamilyPlateData!$H:$H,0))</f>
        <v>F04M05</v>
      </c>
      <c r="B3630" t="str">
        <f>INDEX(FamilyPlateData!$C:$C,MATCH($I3630,FamilyPlateData!$H:$H,0))</f>
        <v>04</v>
      </c>
      <c r="C3630" t="str">
        <f>INDEX(FamilyPlateData!$D:$D,MATCH($I3630,FamilyPlateData!$H:$H,0))</f>
        <v>05</v>
      </c>
      <c r="D3630">
        <f>INDEX(FamilyPlateData!$B:$B,MATCH($I3630,FamilyPlateData!$H:$H,0))</f>
        <v>2</v>
      </c>
      <c r="E3630">
        <v>2</v>
      </c>
      <c r="F3630" s="19">
        <v>44</v>
      </c>
      <c r="G3630" t="s">
        <v>4</v>
      </c>
      <c r="H3630" s="5">
        <v>3</v>
      </c>
      <c r="I3630" t="s">
        <v>663</v>
      </c>
      <c r="J3630" s="15" t="str">
        <f t="shared" si="177"/>
        <v>2-44D-3</v>
      </c>
      <c r="K3630">
        <f>INDEX(FamilyPlateData!I:I,MATCH(I3630,FamilyPlateData!H:H,0))</f>
        <v>3</v>
      </c>
      <c r="L3630" t="str">
        <f>INDEX(FamilyPlateData!J:J,MATCH(I3630,FamilyPlateData!H:H,0))</f>
        <v>B4</v>
      </c>
      <c r="M3630">
        <v>1</v>
      </c>
      <c r="N3630" s="7">
        <v>1</v>
      </c>
      <c r="O3630">
        <f>IF(_xlfn.IFNA(INDEX(ShrinkageData!H:H,MATCH(J3630,ShrinkageData!H:H,0)), 0) = 0, 0, 1)</f>
        <v>0</v>
      </c>
      <c r="P3630">
        <v>0</v>
      </c>
      <c r="Q3630">
        <f t="shared" si="178"/>
        <v>1</v>
      </c>
      <c r="R3630" s="2">
        <v>43546</v>
      </c>
      <c r="S3630" s="16">
        <f t="shared" si="179"/>
        <v>109</v>
      </c>
    </row>
    <row r="3631" spans="1:20" hidden="1" x14ac:dyDescent="0.2">
      <c r="A3631" t="str">
        <f>INDEX(FamilyPlateData!$A:$A,MATCH($I3631,FamilyPlateData!$H:$H,0))</f>
        <v>F04M05</v>
      </c>
      <c r="B3631" t="str">
        <f>INDEX(FamilyPlateData!$C:$C,MATCH($I3631,FamilyPlateData!$H:$H,0))</f>
        <v>04</v>
      </c>
      <c r="C3631" t="str">
        <f>INDEX(FamilyPlateData!$D:$D,MATCH($I3631,FamilyPlateData!$H:$H,0))</f>
        <v>05</v>
      </c>
      <c r="D3631">
        <f>INDEX(FamilyPlateData!$B:$B,MATCH($I3631,FamilyPlateData!$H:$H,0))</f>
        <v>2</v>
      </c>
      <c r="E3631">
        <v>2</v>
      </c>
      <c r="F3631" s="19">
        <v>44</v>
      </c>
      <c r="G3631" t="s">
        <v>4</v>
      </c>
      <c r="H3631" s="5">
        <v>4</v>
      </c>
      <c r="I3631" t="s">
        <v>663</v>
      </c>
      <c r="J3631" s="15" t="str">
        <f t="shared" si="177"/>
        <v>2-44D-4</v>
      </c>
      <c r="K3631">
        <f>INDEX(FamilyPlateData!I:I,MATCH(I3631,FamilyPlateData!H:H,0))</f>
        <v>3</v>
      </c>
      <c r="L3631" t="str">
        <f>INDEX(FamilyPlateData!J:J,MATCH(I3631,FamilyPlateData!H:H,0))</f>
        <v>B4</v>
      </c>
      <c r="M3631">
        <v>1</v>
      </c>
      <c r="N3631" s="7">
        <v>1</v>
      </c>
      <c r="O3631">
        <f>IF(_xlfn.IFNA(INDEX(ShrinkageData!H:H,MATCH(J3631,ShrinkageData!H:H,0)), 0) = 0, 0, 1)</f>
        <v>0</v>
      </c>
      <c r="P3631">
        <v>0</v>
      </c>
      <c r="Q3631">
        <f t="shared" si="178"/>
        <v>1</v>
      </c>
      <c r="R3631" s="2">
        <v>43548</v>
      </c>
      <c r="S3631" s="16">
        <f t="shared" si="179"/>
        <v>111</v>
      </c>
    </row>
    <row r="3632" spans="1:20" hidden="1" x14ac:dyDescent="0.2">
      <c r="A3632" t="str">
        <f>INDEX(FamilyPlateData!$A:$A,MATCH($I3632,FamilyPlateData!$H:$H,0))</f>
        <v>F04M05</v>
      </c>
      <c r="B3632" t="str">
        <f>INDEX(FamilyPlateData!$C:$C,MATCH($I3632,FamilyPlateData!$H:$H,0))</f>
        <v>04</v>
      </c>
      <c r="C3632" t="str">
        <f>INDEX(FamilyPlateData!$D:$D,MATCH($I3632,FamilyPlateData!$H:$H,0))</f>
        <v>05</v>
      </c>
      <c r="D3632">
        <f>INDEX(FamilyPlateData!$B:$B,MATCH($I3632,FamilyPlateData!$H:$H,0))</f>
        <v>2</v>
      </c>
      <c r="E3632">
        <v>2</v>
      </c>
      <c r="F3632" s="19">
        <v>44</v>
      </c>
      <c r="G3632" t="s">
        <v>4</v>
      </c>
      <c r="H3632" s="5">
        <v>5</v>
      </c>
      <c r="I3632" t="s">
        <v>663</v>
      </c>
      <c r="J3632" s="15" t="str">
        <f t="shared" si="177"/>
        <v>2-44D-5</v>
      </c>
      <c r="K3632">
        <f>INDEX(FamilyPlateData!I:I,MATCH(I3632,FamilyPlateData!H:H,0))</f>
        <v>3</v>
      </c>
      <c r="L3632" t="str">
        <f>INDEX(FamilyPlateData!J:J,MATCH(I3632,FamilyPlateData!H:H,0))</f>
        <v>B4</v>
      </c>
      <c r="M3632">
        <v>1</v>
      </c>
      <c r="N3632" s="7">
        <v>1</v>
      </c>
      <c r="O3632">
        <f>IF(_xlfn.IFNA(INDEX(ShrinkageData!H:H,MATCH(J3632,ShrinkageData!H:H,0)), 0) = 0, 0, 1)</f>
        <v>0</v>
      </c>
      <c r="P3632">
        <v>0</v>
      </c>
      <c r="Q3632">
        <f t="shared" si="178"/>
        <v>1</v>
      </c>
      <c r="R3632" s="2">
        <v>43548</v>
      </c>
      <c r="S3632" s="16">
        <f t="shared" si="179"/>
        <v>111</v>
      </c>
    </row>
    <row r="3633" spans="1:20" hidden="1" x14ac:dyDescent="0.2">
      <c r="A3633" t="str">
        <f>INDEX(FamilyPlateData!$A:$A,MATCH($I3633,FamilyPlateData!$H:$H,0))</f>
        <v>F04M05</v>
      </c>
      <c r="B3633" t="str">
        <f>INDEX(FamilyPlateData!$C:$C,MATCH($I3633,FamilyPlateData!$H:$H,0))</f>
        <v>04</v>
      </c>
      <c r="C3633" t="str">
        <f>INDEX(FamilyPlateData!$D:$D,MATCH($I3633,FamilyPlateData!$H:$H,0))</f>
        <v>05</v>
      </c>
      <c r="D3633">
        <f>INDEX(FamilyPlateData!$B:$B,MATCH($I3633,FamilyPlateData!$H:$H,0))</f>
        <v>2</v>
      </c>
      <c r="E3633">
        <v>2</v>
      </c>
      <c r="F3633" s="19">
        <v>44</v>
      </c>
      <c r="G3633" t="s">
        <v>4</v>
      </c>
      <c r="H3633" s="5">
        <v>6</v>
      </c>
      <c r="I3633" t="s">
        <v>663</v>
      </c>
      <c r="J3633" s="15" t="str">
        <f t="shared" si="177"/>
        <v>2-44D-6</v>
      </c>
      <c r="K3633">
        <f>INDEX(FamilyPlateData!I:I,MATCH(I3633,FamilyPlateData!H:H,0))</f>
        <v>3</v>
      </c>
      <c r="L3633" t="str">
        <f>INDEX(FamilyPlateData!J:J,MATCH(I3633,FamilyPlateData!H:H,0))</f>
        <v>B4</v>
      </c>
      <c r="M3633">
        <v>1</v>
      </c>
      <c r="N3633" s="7">
        <v>1</v>
      </c>
      <c r="O3633">
        <f>IF(_xlfn.IFNA(INDEX(ShrinkageData!H:H,MATCH(J3633,ShrinkageData!H:H,0)), 0) = 0, 0, 1)</f>
        <v>0</v>
      </c>
      <c r="P3633">
        <v>0</v>
      </c>
      <c r="Q3633">
        <f t="shared" si="178"/>
        <v>1</v>
      </c>
      <c r="R3633" s="2">
        <v>43548</v>
      </c>
      <c r="S3633" s="16">
        <f t="shared" si="179"/>
        <v>111</v>
      </c>
    </row>
    <row r="3634" spans="1:20" hidden="1" x14ac:dyDescent="0.2">
      <c r="A3634" t="str">
        <f>INDEX(FamilyPlateData!$A:$A,MATCH($I3634,FamilyPlateData!$H:$H,0))</f>
        <v>F08M12</v>
      </c>
      <c r="B3634" t="str">
        <f>INDEX(FamilyPlateData!$C:$C,MATCH($I3634,FamilyPlateData!$H:$H,0))</f>
        <v>08</v>
      </c>
      <c r="C3634" t="str">
        <f>INDEX(FamilyPlateData!$D:$D,MATCH($I3634,FamilyPlateData!$H:$H,0))</f>
        <v>12</v>
      </c>
      <c r="D3634">
        <f>INDEX(FamilyPlateData!$B:$B,MATCH($I3634,FamilyPlateData!$H:$H,0))</f>
        <v>3</v>
      </c>
      <c r="E3634">
        <v>2</v>
      </c>
      <c r="F3634" s="19">
        <v>45</v>
      </c>
      <c r="G3634" t="s">
        <v>1</v>
      </c>
      <c r="H3634" s="5">
        <v>1</v>
      </c>
      <c r="I3634" t="s">
        <v>664</v>
      </c>
      <c r="J3634" s="15" t="str">
        <f t="shared" si="177"/>
        <v>2-45A-1</v>
      </c>
      <c r="K3634">
        <f>INDEX(FamilyPlateData!I:I,MATCH(I3634,FamilyPlateData!H:H,0))</f>
        <v>2</v>
      </c>
      <c r="L3634" t="str">
        <f>INDEX(FamilyPlateData!J:J,MATCH(I3634,FamilyPlateData!H:H,0))</f>
        <v>B2</v>
      </c>
      <c r="M3634">
        <v>1</v>
      </c>
      <c r="N3634">
        <v>1</v>
      </c>
      <c r="O3634">
        <f>IF(_xlfn.IFNA(INDEX(ShrinkageData!H:H,MATCH(J3634,ShrinkageData!H:H,0)), 0) = 0, 0, 1)</f>
        <v>1</v>
      </c>
      <c r="P3634">
        <v>0</v>
      </c>
      <c r="Q3634">
        <f t="shared" si="178"/>
        <v>0</v>
      </c>
      <c r="R3634" s="1">
        <v>43532</v>
      </c>
      <c r="S3634" s="16">
        <f t="shared" si="179"/>
        <v>95</v>
      </c>
    </row>
    <row r="3635" spans="1:20" hidden="1" x14ac:dyDescent="0.2">
      <c r="A3635" t="str">
        <f>INDEX(FamilyPlateData!$A:$A,MATCH($I3635,FamilyPlateData!$H:$H,0))</f>
        <v>F08M12</v>
      </c>
      <c r="B3635" t="str">
        <f>INDEX(FamilyPlateData!$C:$C,MATCH($I3635,FamilyPlateData!$H:$H,0))</f>
        <v>08</v>
      </c>
      <c r="C3635" t="str">
        <f>INDEX(FamilyPlateData!$D:$D,MATCH($I3635,FamilyPlateData!$H:$H,0))</f>
        <v>12</v>
      </c>
      <c r="D3635">
        <f>INDEX(FamilyPlateData!$B:$B,MATCH($I3635,FamilyPlateData!$H:$H,0))</f>
        <v>3</v>
      </c>
      <c r="E3635">
        <v>2</v>
      </c>
      <c r="F3635" s="19">
        <v>45</v>
      </c>
      <c r="G3635" t="s">
        <v>1</v>
      </c>
      <c r="H3635" s="5">
        <v>2</v>
      </c>
      <c r="I3635" t="s">
        <v>664</v>
      </c>
      <c r="J3635" s="15" t="str">
        <f t="shared" si="177"/>
        <v>2-45A-2</v>
      </c>
      <c r="K3635">
        <f>INDEX(FamilyPlateData!I:I,MATCH(I3635,FamilyPlateData!H:H,0))</f>
        <v>2</v>
      </c>
      <c r="L3635" t="str">
        <f>INDEX(FamilyPlateData!J:J,MATCH(I3635,FamilyPlateData!H:H,0))</f>
        <v>B2</v>
      </c>
      <c r="M3635">
        <v>1</v>
      </c>
      <c r="N3635">
        <v>1</v>
      </c>
      <c r="O3635">
        <f>IF(_xlfn.IFNA(INDEX(ShrinkageData!H:H,MATCH(J3635,ShrinkageData!H:H,0)), 0) = 0, 0, 1)</f>
        <v>0</v>
      </c>
      <c r="P3635">
        <v>0</v>
      </c>
      <c r="Q3635">
        <f t="shared" si="178"/>
        <v>1</v>
      </c>
      <c r="R3635" s="1">
        <v>43554</v>
      </c>
      <c r="S3635" s="16">
        <f t="shared" si="179"/>
        <v>117</v>
      </c>
    </row>
    <row r="3636" spans="1:20" hidden="1" x14ac:dyDescent="0.2">
      <c r="A3636" t="str">
        <f>INDEX(FamilyPlateData!$A:$A,MATCH($I3636,FamilyPlateData!$H:$H,0))</f>
        <v>F08M12</v>
      </c>
      <c r="B3636" t="str">
        <f>INDEX(FamilyPlateData!$C:$C,MATCH($I3636,FamilyPlateData!$H:$H,0))</f>
        <v>08</v>
      </c>
      <c r="C3636" t="str">
        <f>INDEX(FamilyPlateData!$D:$D,MATCH($I3636,FamilyPlateData!$H:$H,0))</f>
        <v>12</v>
      </c>
      <c r="D3636">
        <f>INDEX(FamilyPlateData!$B:$B,MATCH($I3636,FamilyPlateData!$H:$H,0))</f>
        <v>3</v>
      </c>
      <c r="E3636">
        <v>2</v>
      </c>
      <c r="F3636" s="19">
        <v>45</v>
      </c>
      <c r="G3636" t="s">
        <v>1</v>
      </c>
      <c r="H3636" s="5">
        <v>3</v>
      </c>
      <c r="I3636" t="s">
        <v>664</v>
      </c>
      <c r="J3636" s="15" t="str">
        <f t="shared" si="177"/>
        <v>2-45A-3</v>
      </c>
      <c r="K3636">
        <f>INDEX(FamilyPlateData!I:I,MATCH(I3636,FamilyPlateData!H:H,0))</f>
        <v>2</v>
      </c>
      <c r="L3636" t="str">
        <f>INDEX(FamilyPlateData!J:J,MATCH(I3636,FamilyPlateData!H:H,0))</f>
        <v>B2</v>
      </c>
      <c r="M3636">
        <v>1</v>
      </c>
      <c r="N3636" s="7">
        <v>1</v>
      </c>
      <c r="O3636">
        <f>IF(_xlfn.IFNA(INDEX(ShrinkageData!H:H,MATCH(J3636,ShrinkageData!H:H,0)), 0) = 0, 0, 1)</f>
        <v>0</v>
      </c>
      <c r="P3636">
        <v>0</v>
      </c>
      <c r="Q3636">
        <f t="shared" si="178"/>
        <v>1</v>
      </c>
      <c r="R3636" s="2">
        <v>43548</v>
      </c>
      <c r="S3636" s="16">
        <f t="shared" si="179"/>
        <v>111</v>
      </c>
    </row>
    <row r="3637" spans="1:20" hidden="1" x14ac:dyDescent="0.2">
      <c r="A3637" t="str">
        <f>INDEX(FamilyPlateData!$A:$A,MATCH($I3637,FamilyPlateData!$H:$H,0))</f>
        <v>F08M12</v>
      </c>
      <c r="B3637" t="str">
        <f>INDEX(FamilyPlateData!$C:$C,MATCH($I3637,FamilyPlateData!$H:$H,0))</f>
        <v>08</v>
      </c>
      <c r="C3637" t="str">
        <f>INDEX(FamilyPlateData!$D:$D,MATCH($I3637,FamilyPlateData!$H:$H,0))</f>
        <v>12</v>
      </c>
      <c r="D3637">
        <f>INDEX(FamilyPlateData!$B:$B,MATCH($I3637,FamilyPlateData!$H:$H,0))</f>
        <v>3</v>
      </c>
      <c r="E3637">
        <v>2</v>
      </c>
      <c r="F3637" s="19">
        <v>45</v>
      </c>
      <c r="G3637" t="s">
        <v>1</v>
      </c>
      <c r="H3637" s="5">
        <v>4</v>
      </c>
      <c r="I3637" t="s">
        <v>664</v>
      </c>
      <c r="J3637" s="15" t="str">
        <f t="shared" si="177"/>
        <v>2-45A-4</v>
      </c>
      <c r="K3637">
        <f>INDEX(FamilyPlateData!I:I,MATCH(I3637,FamilyPlateData!H:H,0))</f>
        <v>2</v>
      </c>
      <c r="L3637" t="str">
        <f>INDEX(FamilyPlateData!J:J,MATCH(I3637,FamilyPlateData!H:H,0))</f>
        <v>B2</v>
      </c>
      <c r="M3637">
        <v>1</v>
      </c>
      <c r="N3637">
        <v>1</v>
      </c>
      <c r="O3637">
        <f>IF(_xlfn.IFNA(INDEX(ShrinkageData!H:H,MATCH(J3637,ShrinkageData!H:H,0)), 0) = 0, 0, 1)</f>
        <v>0</v>
      </c>
      <c r="P3637">
        <v>0</v>
      </c>
      <c r="Q3637">
        <f t="shared" si="178"/>
        <v>1</v>
      </c>
      <c r="R3637" s="1">
        <v>43544</v>
      </c>
      <c r="S3637" s="16">
        <f t="shared" si="179"/>
        <v>107</v>
      </c>
    </row>
    <row r="3638" spans="1:20" hidden="1" x14ac:dyDescent="0.2">
      <c r="A3638" t="str">
        <f>INDEX(FamilyPlateData!$A:$A,MATCH($I3638,FamilyPlateData!$H:$H,0))</f>
        <v>F08M12</v>
      </c>
      <c r="B3638" t="str">
        <f>INDEX(FamilyPlateData!$C:$C,MATCH($I3638,FamilyPlateData!$H:$H,0))</f>
        <v>08</v>
      </c>
      <c r="C3638" t="str">
        <f>INDEX(FamilyPlateData!$D:$D,MATCH($I3638,FamilyPlateData!$H:$H,0))</f>
        <v>12</v>
      </c>
      <c r="D3638">
        <f>INDEX(FamilyPlateData!$B:$B,MATCH($I3638,FamilyPlateData!$H:$H,0))</f>
        <v>3</v>
      </c>
      <c r="E3638">
        <v>2</v>
      </c>
      <c r="F3638" s="19">
        <v>45</v>
      </c>
      <c r="G3638" t="s">
        <v>1</v>
      </c>
      <c r="H3638" s="5">
        <v>5</v>
      </c>
      <c r="I3638" t="s">
        <v>664</v>
      </c>
      <c r="J3638" s="15" t="str">
        <f t="shared" si="177"/>
        <v>2-45A-5</v>
      </c>
      <c r="K3638">
        <f>INDEX(FamilyPlateData!I:I,MATCH(I3638,FamilyPlateData!H:H,0))</f>
        <v>2</v>
      </c>
      <c r="L3638" t="str">
        <f>INDEX(FamilyPlateData!J:J,MATCH(I3638,FamilyPlateData!H:H,0))</f>
        <v>B2</v>
      </c>
      <c r="M3638">
        <v>1</v>
      </c>
      <c r="N3638">
        <v>1</v>
      </c>
      <c r="O3638">
        <f>IF(_xlfn.IFNA(INDEX(ShrinkageData!H:H,MATCH(J3638,ShrinkageData!H:H,0)), 0) = 0, 0, 1)</f>
        <v>1</v>
      </c>
      <c r="P3638">
        <v>0</v>
      </c>
      <c r="Q3638">
        <f t="shared" si="178"/>
        <v>0</v>
      </c>
      <c r="R3638" s="1">
        <v>43532</v>
      </c>
      <c r="S3638" s="16">
        <f t="shared" si="179"/>
        <v>95</v>
      </c>
    </row>
    <row r="3639" spans="1:20" hidden="1" x14ac:dyDescent="0.2">
      <c r="A3639" t="str">
        <f>INDEX(FamilyPlateData!$A:$A,MATCH($I3639,FamilyPlateData!$H:$H,0))</f>
        <v>F08M12</v>
      </c>
      <c r="B3639" t="str">
        <f>INDEX(FamilyPlateData!$C:$C,MATCH($I3639,FamilyPlateData!$H:$H,0))</f>
        <v>08</v>
      </c>
      <c r="C3639" t="str">
        <f>INDEX(FamilyPlateData!$D:$D,MATCH($I3639,FamilyPlateData!$H:$H,0))</f>
        <v>12</v>
      </c>
      <c r="D3639">
        <f>INDEX(FamilyPlateData!$B:$B,MATCH($I3639,FamilyPlateData!$H:$H,0))</f>
        <v>3</v>
      </c>
      <c r="E3639">
        <v>2</v>
      </c>
      <c r="F3639" s="19">
        <v>45</v>
      </c>
      <c r="G3639" t="s">
        <v>1</v>
      </c>
      <c r="H3639" s="5">
        <v>6</v>
      </c>
      <c r="I3639" t="s">
        <v>664</v>
      </c>
      <c r="J3639" s="15" t="str">
        <f t="shared" si="177"/>
        <v>2-45A-6</v>
      </c>
      <c r="K3639">
        <f>INDEX(FamilyPlateData!I:I,MATCH(I3639,FamilyPlateData!H:H,0))</f>
        <v>2</v>
      </c>
      <c r="L3639" t="str">
        <f>INDEX(FamilyPlateData!J:J,MATCH(I3639,FamilyPlateData!H:H,0))</f>
        <v>B2</v>
      </c>
      <c r="M3639">
        <v>1</v>
      </c>
      <c r="N3639">
        <v>1</v>
      </c>
      <c r="O3639">
        <f>IF(_xlfn.IFNA(INDEX(ShrinkageData!H:H,MATCH(J3639,ShrinkageData!H:H,0)), 0) = 0, 0, 1)</f>
        <v>1</v>
      </c>
      <c r="P3639">
        <v>0</v>
      </c>
      <c r="Q3639">
        <f t="shared" si="178"/>
        <v>0</v>
      </c>
      <c r="R3639" s="1">
        <v>43532</v>
      </c>
      <c r="S3639" s="16">
        <f t="shared" si="179"/>
        <v>95</v>
      </c>
    </row>
    <row r="3640" spans="1:20" hidden="1" x14ac:dyDescent="0.2">
      <c r="A3640" t="str">
        <f>INDEX(FamilyPlateData!$A:$A,MATCH($I3640,FamilyPlateData!$H:$H,0))</f>
        <v>F08M12</v>
      </c>
      <c r="B3640" t="str">
        <f>INDEX(FamilyPlateData!$C:$C,MATCH($I3640,FamilyPlateData!$H:$H,0))</f>
        <v>08</v>
      </c>
      <c r="C3640" t="str">
        <f>INDEX(FamilyPlateData!$D:$D,MATCH($I3640,FamilyPlateData!$H:$H,0))</f>
        <v>12</v>
      </c>
      <c r="D3640">
        <f>INDEX(FamilyPlateData!$B:$B,MATCH($I3640,FamilyPlateData!$H:$H,0))</f>
        <v>3</v>
      </c>
      <c r="E3640">
        <v>2</v>
      </c>
      <c r="F3640" s="19">
        <v>45</v>
      </c>
      <c r="G3640" t="s">
        <v>2</v>
      </c>
      <c r="H3640" s="5">
        <v>1</v>
      </c>
      <c r="I3640" t="s">
        <v>665</v>
      </c>
      <c r="J3640" s="15" t="str">
        <f t="shared" si="177"/>
        <v>2-45B-1</v>
      </c>
      <c r="K3640">
        <f>INDEX(FamilyPlateData!I:I,MATCH(I3640,FamilyPlateData!H:H,0))</f>
        <v>2</v>
      </c>
      <c r="L3640" t="str">
        <f>INDEX(FamilyPlateData!J:J,MATCH(I3640,FamilyPlateData!H:H,0))</f>
        <v>B2</v>
      </c>
      <c r="M3640">
        <v>1</v>
      </c>
      <c r="N3640">
        <v>1</v>
      </c>
      <c r="O3640">
        <f>IF(_xlfn.IFNA(INDEX(ShrinkageData!H:H,MATCH(J3640,ShrinkageData!H:H,0)), 0) = 0, 0, 1)</f>
        <v>0</v>
      </c>
      <c r="P3640">
        <v>0</v>
      </c>
      <c r="Q3640">
        <f t="shared" si="178"/>
        <v>1</v>
      </c>
      <c r="R3640" s="1">
        <v>43554</v>
      </c>
      <c r="S3640" s="16">
        <f t="shared" si="179"/>
        <v>117</v>
      </c>
    </row>
    <row r="3641" spans="1:20" hidden="1" x14ac:dyDescent="0.2">
      <c r="A3641" t="str">
        <f>INDEX(FamilyPlateData!$A:$A,MATCH($I3641,FamilyPlateData!$H:$H,0))</f>
        <v>F08M12</v>
      </c>
      <c r="B3641" t="str">
        <f>INDEX(FamilyPlateData!$C:$C,MATCH($I3641,FamilyPlateData!$H:$H,0))</f>
        <v>08</v>
      </c>
      <c r="C3641" t="str">
        <f>INDEX(FamilyPlateData!$D:$D,MATCH($I3641,FamilyPlateData!$H:$H,0))</f>
        <v>12</v>
      </c>
      <c r="D3641">
        <f>INDEX(FamilyPlateData!$B:$B,MATCH($I3641,FamilyPlateData!$H:$H,0))</f>
        <v>3</v>
      </c>
      <c r="E3641">
        <v>2</v>
      </c>
      <c r="F3641" s="19">
        <v>45</v>
      </c>
      <c r="G3641" t="s">
        <v>2</v>
      </c>
      <c r="H3641" s="5">
        <v>2</v>
      </c>
      <c r="I3641" t="s">
        <v>665</v>
      </c>
      <c r="J3641" s="15" t="str">
        <f t="shared" si="177"/>
        <v>2-45B-2</v>
      </c>
      <c r="K3641">
        <f>INDEX(FamilyPlateData!I:I,MATCH(I3641,FamilyPlateData!H:H,0))</f>
        <v>2</v>
      </c>
      <c r="L3641" t="str">
        <f>INDEX(FamilyPlateData!J:J,MATCH(I3641,FamilyPlateData!H:H,0))</f>
        <v>B2</v>
      </c>
      <c r="M3641">
        <v>1</v>
      </c>
      <c r="N3641" s="7">
        <v>1</v>
      </c>
      <c r="O3641">
        <f>IF(_xlfn.IFNA(INDEX(ShrinkageData!H:H,MATCH(J3641,ShrinkageData!H:H,0)), 0) = 0, 0, 1)</f>
        <v>0</v>
      </c>
      <c r="P3641">
        <v>0</v>
      </c>
      <c r="Q3641">
        <f t="shared" si="178"/>
        <v>1</v>
      </c>
      <c r="R3641" s="2">
        <v>43548</v>
      </c>
      <c r="S3641" s="16">
        <f t="shared" si="179"/>
        <v>111</v>
      </c>
    </row>
    <row r="3642" spans="1:20" hidden="1" x14ac:dyDescent="0.2">
      <c r="A3642" t="str">
        <f>INDEX(FamilyPlateData!$A:$A,MATCH($I3642,FamilyPlateData!$H:$H,0))</f>
        <v>F08M12</v>
      </c>
      <c r="B3642" t="str">
        <f>INDEX(FamilyPlateData!$C:$C,MATCH($I3642,FamilyPlateData!$H:$H,0))</f>
        <v>08</v>
      </c>
      <c r="C3642" t="str">
        <f>INDEX(FamilyPlateData!$D:$D,MATCH($I3642,FamilyPlateData!$H:$H,0))</f>
        <v>12</v>
      </c>
      <c r="D3642">
        <f>INDEX(FamilyPlateData!$B:$B,MATCH($I3642,FamilyPlateData!$H:$H,0))</f>
        <v>3</v>
      </c>
      <c r="E3642">
        <v>2</v>
      </c>
      <c r="F3642" s="19">
        <v>45</v>
      </c>
      <c r="G3642" t="s">
        <v>2</v>
      </c>
      <c r="H3642" s="5">
        <v>3</v>
      </c>
      <c r="I3642" t="s">
        <v>665</v>
      </c>
      <c r="J3642" s="15" t="str">
        <f t="shared" si="177"/>
        <v>2-45B-3</v>
      </c>
      <c r="K3642">
        <f>INDEX(FamilyPlateData!I:I,MATCH(I3642,FamilyPlateData!H:H,0))</f>
        <v>2</v>
      </c>
      <c r="L3642" t="str">
        <f>INDEX(FamilyPlateData!J:J,MATCH(I3642,FamilyPlateData!H:H,0))</f>
        <v>B2</v>
      </c>
      <c r="M3642">
        <v>1</v>
      </c>
      <c r="N3642" s="7">
        <v>1</v>
      </c>
      <c r="O3642">
        <f>IF(_xlfn.IFNA(INDEX(ShrinkageData!H:H,MATCH(J3642,ShrinkageData!H:H,0)), 0) = 0, 0, 1)</f>
        <v>0</v>
      </c>
      <c r="P3642">
        <v>0</v>
      </c>
      <c r="Q3642">
        <f t="shared" si="178"/>
        <v>1</v>
      </c>
      <c r="R3642" s="2">
        <v>43548</v>
      </c>
      <c r="S3642" s="16">
        <f t="shared" si="179"/>
        <v>111</v>
      </c>
    </row>
    <row r="3643" spans="1:20" hidden="1" x14ac:dyDescent="0.2">
      <c r="A3643" t="str">
        <f>INDEX(FamilyPlateData!$A:$A,MATCH($I3643,FamilyPlateData!$H:$H,0))</f>
        <v>F08M12</v>
      </c>
      <c r="B3643" t="str">
        <f>INDEX(FamilyPlateData!$C:$C,MATCH($I3643,FamilyPlateData!$H:$H,0))</f>
        <v>08</v>
      </c>
      <c r="C3643" t="str">
        <f>INDEX(FamilyPlateData!$D:$D,MATCH($I3643,FamilyPlateData!$H:$H,0))</f>
        <v>12</v>
      </c>
      <c r="D3643">
        <f>INDEX(FamilyPlateData!$B:$B,MATCH($I3643,FamilyPlateData!$H:$H,0))</f>
        <v>3</v>
      </c>
      <c r="E3643">
        <v>2</v>
      </c>
      <c r="F3643" s="19">
        <v>45</v>
      </c>
      <c r="G3643" t="s">
        <v>2</v>
      </c>
      <c r="H3643" s="5">
        <v>4</v>
      </c>
      <c r="I3643" t="s">
        <v>665</v>
      </c>
      <c r="J3643" s="15" t="str">
        <f t="shared" si="177"/>
        <v>2-45B-4</v>
      </c>
      <c r="K3643">
        <f>INDEX(FamilyPlateData!I:I,MATCH(I3643,FamilyPlateData!H:H,0))</f>
        <v>2</v>
      </c>
      <c r="L3643" t="str">
        <f>INDEX(FamilyPlateData!J:J,MATCH(I3643,FamilyPlateData!H:H,0))</f>
        <v>B2</v>
      </c>
      <c r="M3643">
        <v>1</v>
      </c>
      <c r="N3643">
        <v>1</v>
      </c>
      <c r="O3643">
        <f>IF(_xlfn.IFNA(INDEX(ShrinkageData!H:H,MATCH(J3643,ShrinkageData!H:H,0)), 0) = 0, 0, 1)</f>
        <v>0</v>
      </c>
      <c r="P3643">
        <v>0</v>
      </c>
      <c r="Q3643">
        <f t="shared" si="178"/>
        <v>1</v>
      </c>
      <c r="R3643" s="1">
        <v>43534</v>
      </c>
      <c r="S3643" s="16">
        <f t="shared" si="179"/>
        <v>97</v>
      </c>
    </row>
    <row r="3644" spans="1:20" hidden="1" x14ac:dyDescent="0.2">
      <c r="A3644" t="str">
        <f>INDEX(FamilyPlateData!$A:$A,MATCH($I3644,FamilyPlateData!$H:$H,0))</f>
        <v>F08M12</v>
      </c>
      <c r="B3644" t="str">
        <f>INDEX(FamilyPlateData!$C:$C,MATCH($I3644,FamilyPlateData!$H:$H,0))</f>
        <v>08</v>
      </c>
      <c r="C3644" t="str">
        <f>INDEX(FamilyPlateData!$D:$D,MATCH($I3644,FamilyPlateData!$H:$H,0))</f>
        <v>12</v>
      </c>
      <c r="D3644">
        <f>INDEX(FamilyPlateData!$B:$B,MATCH($I3644,FamilyPlateData!$H:$H,0))</f>
        <v>3</v>
      </c>
      <c r="E3644">
        <v>2</v>
      </c>
      <c r="F3644" s="19">
        <v>45</v>
      </c>
      <c r="G3644" t="s">
        <v>2</v>
      </c>
      <c r="H3644" s="5">
        <v>5</v>
      </c>
      <c r="I3644" t="s">
        <v>665</v>
      </c>
      <c r="J3644" s="15" t="str">
        <f t="shared" si="177"/>
        <v>2-45B-5</v>
      </c>
      <c r="K3644">
        <f>INDEX(FamilyPlateData!I:I,MATCH(I3644,FamilyPlateData!H:H,0))</f>
        <v>2</v>
      </c>
      <c r="L3644" t="str">
        <f>INDEX(FamilyPlateData!J:J,MATCH(I3644,FamilyPlateData!H:H,0))</f>
        <v>B2</v>
      </c>
      <c r="M3644">
        <v>1</v>
      </c>
      <c r="N3644" s="7">
        <v>1</v>
      </c>
      <c r="O3644">
        <f>IF(_xlfn.IFNA(INDEX(ShrinkageData!H:H,MATCH(J3644,ShrinkageData!H:H,0)), 0) = 0, 0, 1)</f>
        <v>0</v>
      </c>
      <c r="P3644">
        <v>0</v>
      </c>
      <c r="Q3644">
        <f t="shared" si="178"/>
        <v>1</v>
      </c>
      <c r="R3644" s="2">
        <v>43548</v>
      </c>
      <c r="S3644" s="16">
        <f t="shared" si="179"/>
        <v>111</v>
      </c>
    </row>
    <row r="3645" spans="1:20" hidden="1" x14ac:dyDescent="0.2">
      <c r="A3645" t="str">
        <f>INDEX(FamilyPlateData!$A:$A,MATCH($I3645,FamilyPlateData!$H:$H,0))</f>
        <v>F08M12</v>
      </c>
      <c r="B3645" t="str">
        <f>INDEX(FamilyPlateData!$C:$C,MATCH($I3645,FamilyPlateData!$H:$H,0))</f>
        <v>08</v>
      </c>
      <c r="C3645" t="str">
        <f>INDEX(FamilyPlateData!$D:$D,MATCH($I3645,FamilyPlateData!$H:$H,0))</f>
        <v>12</v>
      </c>
      <c r="D3645">
        <f>INDEX(FamilyPlateData!$B:$B,MATCH($I3645,FamilyPlateData!$H:$H,0))</f>
        <v>3</v>
      </c>
      <c r="E3645">
        <v>2</v>
      </c>
      <c r="F3645" s="19">
        <v>45</v>
      </c>
      <c r="G3645" t="s">
        <v>2</v>
      </c>
      <c r="H3645" s="5">
        <v>6</v>
      </c>
      <c r="I3645" t="s">
        <v>665</v>
      </c>
      <c r="J3645" s="15" t="str">
        <f t="shared" si="177"/>
        <v>2-45B-6</v>
      </c>
      <c r="K3645">
        <f>INDEX(FamilyPlateData!I:I,MATCH(I3645,FamilyPlateData!H:H,0))</f>
        <v>2</v>
      </c>
      <c r="L3645" t="str">
        <f>INDEX(FamilyPlateData!J:J,MATCH(I3645,FamilyPlateData!H:H,0))</f>
        <v>B2</v>
      </c>
      <c r="M3645">
        <v>1</v>
      </c>
      <c r="N3645">
        <v>1</v>
      </c>
      <c r="O3645">
        <f>IF(_xlfn.IFNA(INDEX(ShrinkageData!H:H,MATCH(J3645,ShrinkageData!H:H,0)), 0) = 0, 0, 1)</f>
        <v>0</v>
      </c>
      <c r="P3645">
        <v>0</v>
      </c>
      <c r="Q3645">
        <f t="shared" si="178"/>
        <v>1</v>
      </c>
      <c r="R3645" s="1">
        <v>43550</v>
      </c>
      <c r="S3645" s="16">
        <f t="shared" si="179"/>
        <v>113</v>
      </c>
    </row>
    <row r="3646" spans="1:20" hidden="1" x14ac:dyDescent="0.2">
      <c r="A3646" t="str">
        <f>INDEX(FamilyPlateData!$A:$A,MATCH($I3646,FamilyPlateData!$H:$H,0))</f>
        <v>F05M08</v>
      </c>
      <c r="B3646" t="str">
        <f>INDEX(FamilyPlateData!$C:$C,MATCH($I3646,FamilyPlateData!$H:$H,0))</f>
        <v>05</v>
      </c>
      <c r="C3646" t="str">
        <f>INDEX(FamilyPlateData!$D:$D,MATCH($I3646,FamilyPlateData!$H:$H,0))</f>
        <v>08</v>
      </c>
      <c r="D3646">
        <f>INDEX(FamilyPlateData!$B:$B,MATCH($I3646,FamilyPlateData!$H:$H,0))</f>
        <v>2</v>
      </c>
      <c r="E3646">
        <v>2</v>
      </c>
      <c r="F3646" s="19">
        <v>45</v>
      </c>
      <c r="G3646" t="s">
        <v>3</v>
      </c>
      <c r="H3646" s="5">
        <v>1</v>
      </c>
      <c r="I3646" t="s">
        <v>666</v>
      </c>
      <c r="J3646" s="15" t="str">
        <f t="shared" si="177"/>
        <v>2-45C-1</v>
      </c>
      <c r="K3646">
        <f>INDEX(FamilyPlateData!I:I,MATCH(I3646,FamilyPlateData!H:H,0))</f>
        <v>2</v>
      </c>
      <c r="L3646" t="str">
        <f>INDEX(FamilyPlateData!J:J,MATCH(I3646,FamilyPlateData!H:H,0))</f>
        <v>B3</v>
      </c>
      <c r="M3646">
        <v>1</v>
      </c>
      <c r="N3646">
        <v>1</v>
      </c>
      <c r="O3646">
        <f>IF(_xlfn.IFNA(INDEX(ShrinkageData!H:H,MATCH(J3646,ShrinkageData!H:H,0)), 0) = 0, 0, 1)</f>
        <v>1</v>
      </c>
      <c r="P3646">
        <v>0</v>
      </c>
      <c r="Q3646">
        <f t="shared" si="178"/>
        <v>0</v>
      </c>
      <c r="R3646" s="1">
        <v>43540</v>
      </c>
      <c r="S3646" s="16">
        <f t="shared" si="179"/>
        <v>103</v>
      </c>
    </row>
    <row r="3647" spans="1:20" hidden="1" x14ac:dyDescent="0.2">
      <c r="A3647" t="str">
        <f>INDEX(FamilyPlateData!$A:$A,MATCH($I3647,FamilyPlateData!$H:$H,0))</f>
        <v>F05M08</v>
      </c>
      <c r="B3647" t="str">
        <f>INDEX(FamilyPlateData!$C:$C,MATCH($I3647,FamilyPlateData!$H:$H,0))</f>
        <v>05</v>
      </c>
      <c r="C3647" t="str">
        <f>INDEX(FamilyPlateData!$D:$D,MATCH($I3647,FamilyPlateData!$H:$H,0))</f>
        <v>08</v>
      </c>
      <c r="D3647">
        <f>INDEX(FamilyPlateData!$B:$B,MATCH($I3647,FamilyPlateData!$H:$H,0))</f>
        <v>2</v>
      </c>
      <c r="E3647">
        <v>2</v>
      </c>
      <c r="F3647" s="19">
        <v>45</v>
      </c>
      <c r="G3647" t="s">
        <v>3</v>
      </c>
      <c r="H3647" s="5">
        <v>2</v>
      </c>
      <c r="I3647" t="s">
        <v>666</v>
      </c>
      <c r="J3647" s="15" t="str">
        <f t="shared" ref="J3647:J3710" si="180">CONCATENATE(I3647,"-",H3647)</f>
        <v>2-45C-2</v>
      </c>
      <c r="K3647">
        <f>INDEX(FamilyPlateData!I:I,MATCH(I3647,FamilyPlateData!H:H,0))</f>
        <v>2</v>
      </c>
      <c r="L3647" t="str">
        <f>INDEX(FamilyPlateData!J:J,MATCH(I3647,FamilyPlateData!H:H,0))</f>
        <v>B3</v>
      </c>
      <c r="M3647">
        <v>0</v>
      </c>
      <c r="N3647">
        <v>1</v>
      </c>
      <c r="O3647">
        <f>IF(_xlfn.IFNA(INDEX(ShrinkageData!H:H,MATCH(J3647,ShrinkageData!H:H,0)), 0) = 0, 0, 1)</f>
        <v>0</v>
      </c>
      <c r="P3647">
        <v>1</v>
      </c>
      <c r="Q3647">
        <f t="shared" si="178"/>
        <v>0</v>
      </c>
      <c r="R3647" s="1">
        <v>43532</v>
      </c>
      <c r="S3647" s="16">
        <f t="shared" si="179"/>
        <v>95</v>
      </c>
      <c r="T3647" t="s">
        <v>920</v>
      </c>
    </row>
    <row r="3648" spans="1:20" hidden="1" x14ac:dyDescent="0.2">
      <c r="A3648" t="str">
        <f>INDEX(FamilyPlateData!$A:$A,MATCH($I3648,FamilyPlateData!$H:$H,0))</f>
        <v>F05M08</v>
      </c>
      <c r="B3648" t="str">
        <f>INDEX(FamilyPlateData!$C:$C,MATCH($I3648,FamilyPlateData!$H:$H,0))</f>
        <v>05</v>
      </c>
      <c r="C3648" t="str">
        <f>INDEX(FamilyPlateData!$D:$D,MATCH($I3648,FamilyPlateData!$H:$H,0))</f>
        <v>08</v>
      </c>
      <c r="D3648">
        <f>INDEX(FamilyPlateData!$B:$B,MATCH($I3648,FamilyPlateData!$H:$H,0))</f>
        <v>2</v>
      </c>
      <c r="E3648">
        <v>2</v>
      </c>
      <c r="F3648" s="19">
        <v>45</v>
      </c>
      <c r="G3648" t="s">
        <v>3</v>
      </c>
      <c r="H3648" s="5">
        <v>3</v>
      </c>
      <c r="I3648" t="s">
        <v>666</v>
      </c>
      <c r="J3648" s="15" t="str">
        <f t="shared" si="180"/>
        <v>2-45C-3</v>
      </c>
      <c r="K3648">
        <f>INDEX(FamilyPlateData!I:I,MATCH(I3648,FamilyPlateData!H:H,0))</f>
        <v>2</v>
      </c>
      <c r="L3648" t="str">
        <f>INDEX(FamilyPlateData!J:J,MATCH(I3648,FamilyPlateData!H:H,0))</f>
        <v>B3</v>
      </c>
      <c r="M3648">
        <v>1</v>
      </c>
      <c r="N3648" s="7">
        <v>1</v>
      </c>
      <c r="O3648">
        <f>IF(_xlfn.IFNA(INDEX(ShrinkageData!H:H,MATCH(J3648,ShrinkageData!H:H,0)), 0) = 0, 0, 1)</f>
        <v>0</v>
      </c>
      <c r="P3648">
        <v>0</v>
      </c>
      <c r="Q3648">
        <f t="shared" si="178"/>
        <v>1</v>
      </c>
      <c r="R3648" s="2">
        <v>43548</v>
      </c>
      <c r="S3648" s="16">
        <f t="shared" si="179"/>
        <v>111</v>
      </c>
    </row>
    <row r="3649" spans="1:19" hidden="1" x14ac:dyDescent="0.2">
      <c r="A3649" t="str">
        <f>INDEX(FamilyPlateData!$A:$A,MATCH($I3649,FamilyPlateData!$H:$H,0))</f>
        <v>F05M08</v>
      </c>
      <c r="B3649" t="str">
        <f>INDEX(FamilyPlateData!$C:$C,MATCH($I3649,FamilyPlateData!$H:$H,0))</f>
        <v>05</v>
      </c>
      <c r="C3649" t="str">
        <f>INDEX(FamilyPlateData!$D:$D,MATCH($I3649,FamilyPlateData!$H:$H,0))</f>
        <v>08</v>
      </c>
      <c r="D3649">
        <f>INDEX(FamilyPlateData!$B:$B,MATCH($I3649,FamilyPlateData!$H:$H,0))</f>
        <v>2</v>
      </c>
      <c r="E3649">
        <v>2</v>
      </c>
      <c r="F3649" s="19">
        <v>45</v>
      </c>
      <c r="G3649" t="s">
        <v>3</v>
      </c>
      <c r="H3649" s="5">
        <v>4</v>
      </c>
      <c r="I3649" t="s">
        <v>666</v>
      </c>
      <c r="J3649" s="15" t="str">
        <f t="shared" si="180"/>
        <v>2-45C-4</v>
      </c>
      <c r="K3649">
        <f>INDEX(FamilyPlateData!I:I,MATCH(I3649,FamilyPlateData!H:H,0))</f>
        <v>2</v>
      </c>
      <c r="L3649" t="str">
        <f>INDEX(FamilyPlateData!J:J,MATCH(I3649,FamilyPlateData!H:H,0))</f>
        <v>B3</v>
      </c>
      <c r="M3649">
        <v>1</v>
      </c>
      <c r="N3649" s="7">
        <v>1</v>
      </c>
      <c r="O3649">
        <f>IF(_xlfn.IFNA(INDEX(ShrinkageData!H:H,MATCH(J3649,ShrinkageData!H:H,0)), 0) = 0, 0, 1)</f>
        <v>0</v>
      </c>
      <c r="P3649">
        <v>0</v>
      </c>
      <c r="Q3649">
        <f t="shared" si="178"/>
        <v>1</v>
      </c>
      <c r="R3649" s="2">
        <v>43542</v>
      </c>
      <c r="S3649" s="16">
        <f t="shared" si="179"/>
        <v>105</v>
      </c>
    </row>
    <row r="3650" spans="1:19" hidden="1" x14ac:dyDescent="0.2">
      <c r="A3650" t="str">
        <f>INDEX(FamilyPlateData!$A:$A,MATCH($I3650,FamilyPlateData!$H:$H,0))</f>
        <v>F05M08</v>
      </c>
      <c r="B3650" t="str">
        <f>INDEX(FamilyPlateData!$C:$C,MATCH($I3650,FamilyPlateData!$H:$H,0))</f>
        <v>05</v>
      </c>
      <c r="C3650" t="str">
        <f>INDEX(FamilyPlateData!$D:$D,MATCH($I3650,FamilyPlateData!$H:$H,0))</f>
        <v>08</v>
      </c>
      <c r="D3650">
        <f>INDEX(FamilyPlateData!$B:$B,MATCH($I3650,FamilyPlateData!$H:$H,0))</f>
        <v>2</v>
      </c>
      <c r="E3650">
        <v>2</v>
      </c>
      <c r="F3650" s="19">
        <v>45</v>
      </c>
      <c r="G3650" t="s">
        <v>3</v>
      </c>
      <c r="H3650" s="5">
        <v>5</v>
      </c>
      <c r="I3650" t="s">
        <v>666</v>
      </c>
      <c r="J3650" s="15" t="str">
        <f t="shared" si="180"/>
        <v>2-45C-5</v>
      </c>
      <c r="K3650">
        <f>INDEX(FamilyPlateData!I:I,MATCH(I3650,FamilyPlateData!H:H,0))</f>
        <v>2</v>
      </c>
      <c r="L3650" t="str">
        <f>INDEX(FamilyPlateData!J:J,MATCH(I3650,FamilyPlateData!H:H,0))</f>
        <v>B3</v>
      </c>
      <c r="M3650">
        <v>1</v>
      </c>
      <c r="N3650">
        <v>1</v>
      </c>
      <c r="O3650">
        <f>IF(_xlfn.IFNA(INDEX(ShrinkageData!H:H,MATCH(J3650,ShrinkageData!H:H,0)), 0) = 0, 0, 1)</f>
        <v>1</v>
      </c>
      <c r="P3650">
        <v>0</v>
      </c>
      <c r="Q3650">
        <f t="shared" si="178"/>
        <v>0</v>
      </c>
      <c r="R3650" s="1">
        <v>43540</v>
      </c>
      <c r="S3650" s="16">
        <f t="shared" si="179"/>
        <v>103</v>
      </c>
    </row>
    <row r="3651" spans="1:19" hidden="1" x14ac:dyDescent="0.2">
      <c r="A3651" t="str">
        <f>INDEX(FamilyPlateData!$A:$A,MATCH($I3651,FamilyPlateData!$H:$H,0))</f>
        <v>F05M08</v>
      </c>
      <c r="B3651" t="str">
        <f>INDEX(FamilyPlateData!$C:$C,MATCH($I3651,FamilyPlateData!$H:$H,0))</f>
        <v>05</v>
      </c>
      <c r="C3651" t="str">
        <f>INDEX(FamilyPlateData!$D:$D,MATCH($I3651,FamilyPlateData!$H:$H,0))</f>
        <v>08</v>
      </c>
      <c r="D3651">
        <f>INDEX(FamilyPlateData!$B:$B,MATCH($I3651,FamilyPlateData!$H:$H,0))</f>
        <v>2</v>
      </c>
      <c r="E3651">
        <v>2</v>
      </c>
      <c r="F3651" s="19">
        <v>45</v>
      </c>
      <c r="G3651" t="s">
        <v>3</v>
      </c>
      <c r="H3651" s="5">
        <v>6</v>
      </c>
      <c r="I3651" t="s">
        <v>666</v>
      </c>
      <c r="J3651" s="15" t="str">
        <f t="shared" si="180"/>
        <v>2-45C-6</v>
      </c>
      <c r="K3651">
        <f>INDEX(FamilyPlateData!I:I,MATCH(I3651,FamilyPlateData!H:H,0))</f>
        <v>2</v>
      </c>
      <c r="L3651" t="str">
        <f>INDEX(FamilyPlateData!J:J,MATCH(I3651,FamilyPlateData!H:H,0))</f>
        <v>B3</v>
      </c>
      <c r="M3651">
        <v>1</v>
      </c>
      <c r="N3651">
        <v>1</v>
      </c>
      <c r="O3651">
        <f>IF(_xlfn.IFNA(INDEX(ShrinkageData!H:H,MATCH(J3651,ShrinkageData!H:H,0)), 0) = 0, 0, 1)</f>
        <v>0</v>
      </c>
      <c r="P3651">
        <v>0</v>
      </c>
      <c r="Q3651">
        <f t="shared" ref="Q3651:Q3714" si="181">IF(AND(M3651=1,N3651=1,O3651=0,P3651=0),1,0)</f>
        <v>1</v>
      </c>
      <c r="R3651" s="1">
        <v>43544</v>
      </c>
      <c r="S3651" s="16">
        <f t="shared" ref="S3651:S3714" si="182">IF(AND(R3651 &lt;&gt; "", R3651 &lt;&gt; "n/a"), R3651-DATE(2018,12,3), 0)</f>
        <v>107</v>
      </c>
    </row>
    <row r="3652" spans="1:19" hidden="1" x14ac:dyDescent="0.2">
      <c r="A3652" t="str">
        <f>INDEX(FamilyPlateData!$A:$A,MATCH($I3652,FamilyPlateData!$H:$H,0))</f>
        <v>F05M08</v>
      </c>
      <c r="B3652" t="str">
        <f>INDEX(FamilyPlateData!$C:$C,MATCH($I3652,FamilyPlateData!$H:$H,0))</f>
        <v>05</v>
      </c>
      <c r="C3652" t="str">
        <f>INDEX(FamilyPlateData!$D:$D,MATCH($I3652,FamilyPlateData!$H:$H,0))</f>
        <v>08</v>
      </c>
      <c r="D3652">
        <f>INDEX(FamilyPlateData!$B:$B,MATCH($I3652,FamilyPlateData!$H:$H,0))</f>
        <v>2</v>
      </c>
      <c r="E3652">
        <v>2</v>
      </c>
      <c r="F3652" s="19">
        <v>45</v>
      </c>
      <c r="G3652" t="s">
        <v>4</v>
      </c>
      <c r="H3652" s="5">
        <v>1</v>
      </c>
      <c r="I3652" t="s">
        <v>667</v>
      </c>
      <c r="J3652" s="15" t="str">
        <f t="shared" si="180"/>
        <v>2-45D-1</v>
      </c>
      <c r="K3652">
        <f>INDEX(FamilyPlateData!I:I,MATCH(I3652,FamilyPlateData!H:H,0))</f>
        <v>2</v>
      </c>
      <c r="L3652" t="str">
        <f>INDEX(FamilyPlateData!J:J,MATCH(I3652,FamilyPlateData!H:H,0))</f>
        <v>B3</v>
      </c>
      <c r="M3652">
        <v>1</v>
      </c>
      <c r="N3652">
        <v>1</v>
      </c>
      <c r="O3652">
        <f>IF(_xlfn.IFNA(INDEX(ShrinkageData!H:H,MATCH(J3652,ShrinkageData!H:H,0)), 0) = 0, 0, 1)</f>
        <v>1</v>
      </c>
      <c r="P3652">
        <v>0</v>
      </c>
      <c r="Q3652">
        <f t="shared" si="181"/>
        <v>0</v>
      </c>
      <c r="R3652" s="1">
        <v>43544</v>
      </c>
      <c r="S3652" s="16">
        <f t="shared" si="182"/>
        <v>107</v>
      </c>
    </row>
    <row r="3653" spans="1:19" hidden="1" x14ac:dyDescent="0.2">
      <c r="A3653" t="str">
        <f>INDEX(FamilyPlateData!$A:$A,MATCH($I3653,FamilyPlateData!$H:$H,0))</f>
        <v>F05M08</v>
      </c>
      <c r="B3653" t="str">
        <f>INDEX(FamilyPlateData!$C:$C,MATCH($I3653,FamilyPlateData!$H:$H,0))</f>
        <v>05</v>
      </c>
      <c r="C3653" t="str">
        <f>INDEX(FamilyPlateData!$D:$D,MATCH($I3653,FamilyPlateData!$H:$H,0))</f>
        <v>08</v>
      </c>
      <c r="D3653">
        <f>INDEX(FamilyPlateData!$B:$B,MATCH($I3653,FamilyPlateData!$H:$H,0))</f>
        <v>2</v>
      </c>
      <c r="E3653">
        <v>2</v>
      </c>
      <c r="F3653" s="19">
        <v>45</v>
      </c>
      <c r="G3653" t="s">
        <v>4</v>
      </c>
      <c r="H3653" s="5">
        <v>2</v>
      </c>
      <c r="I3653" t="s">
        <v>667</v>
      </c>
      <c r="J3653" s="15" t="str">
        <f t="shared" si="180"/>
        <v>2-45D-2</v>
      </c>
      <c r="K3653">
        <f>INDEX(FamilyPlateData!I:I,MATCH(I3653,FamilyPlateData!H:H,0))</f>
        <v>2</v>
      </c>
      <c r="L3653" t="str">
        <f>INDEX(FamilyPlateData!J:J,MATCH(I3653,FamilyPlateData!H:H,0))</f>
        <v>B3</v>
      </c>
      <c r="M3653">
        <v>0</v>
      </c>
      <c r="N3653">
        <v>0</v>
      </c>
      <c r="O3653">
        <f>IF(_xlfn.IFNA(INDEX(ShrinkageData!H:H,MATCH(J3653,ShrinkageData!H:H,0)), 0) = 0, 0, 1)</f>
        <v>0</v>
      </c>
      <c r="P3653">
        <v>0</v>
      </c>
      <c r="Q3653">
        <f t="shared" si="181"/>
        <v>0</v>
      </c>
      <c r="R3653" s="1" t="s">
        <v>921</v>
      </c>
      <c r="S3653" s="16">
        <f t="shared" si="182"/>
        <v>0</v>
      </c>
    </row>
    <row r="3654" spans="1:19" hidden="1" x14ac:dyDescent="0.2">
      <c r="A3654" t="str">
        <f>INDEX(FamilyPlateData!$A:$A,MATCH($I3654,FamilyPlateData!$H:$H,0))</f>
        <v>F05M08</v>
      </c>
      <c r="B3654" t="str">
        <f>INDEX(FamilyPlateData!$C:$C,MATCH($I3654,FamilyPlateData!$H:$H,0))</f>
        <v>05</v>
      </c>
      <c r="C3654" t="str">
        <f>INDEX(FamilyPlateData!$D:$D,MATCH($I3654,FamilyPlateData!$H:$H,0))</f>
        <v>08</v>
      </c>
      <c r="D3654">
        <f>INDEX(FamilyPlateData!$B:$B,MATCH($I3654,FamilyPlateData!$H:$H,0))</f>
        <v>2</v>
      </c>
      <c r="E3654">
        <v>2</v>
      </c>
      <c r="F3654" s="19">
        <v>45</v>
      </c>
      <c r="G3654" t="s">
        <v>4</v>
      </c>
      <c r="H3654" s="5">
        <v>3</v>
      </c>
      <c r="I3654" t="s">
        <v>667</v>
      </c>
      <c r="J3654" s="15" t="str">
        <f t="shared" si="180"/>
        <v>2-45D-3</v>
      </c>
      <c r="K3654">
        <f>INDEX(FamilyPlateData!I:I,MATCH(I3654,FamilyPlateData!H:H,0))</f>
        <v>2</v>
      </c>
      <c r="L3654" t="str">
        <f>INDEX(FamilyPlateData!J:J,MATCH(I3654,FamilyPlateData!H:H,0))</f>
        <v>B3</v>
      </c>
      <c r="M3654">
        <v>1</v>
      </c>
      <c r="N3654">
        <v>1</v>
      </c>
      <c r="O3654">
        <f>IF(_xlfn.IFNA(INDEX(ShrinkageData!H:H,MATCH(J3654,ShrinkageData!H:H,0)), 0) = 0, 0, 1)</f>
        <v>1</v>
      </c>
      <c r="P3654">
        <v>0</v>
      </c>
      <c r="Q3654">
        <f t="shared" si="181"/>
        <v>0</v>
      </c>
      <c r="R3654" s="1">
        <v>43540</v>
      </c>
      <c r="S3654" s="16">
        <f t="shared" si="182"/>
        <v>103</v>
      </c>
    </row>
    <row r="3655" spans="1:19" hidden="1" x14ac:dyDescent="0.2">
      <c r="A3655" t="str">
        <f>INDEX(FamilyPlateData!$A:$A,MATCH($I3655,FamilyPlateData!$H:$H,0))</f>
        <v>F05M08</v>
      </c>
      <c r="B3655" t="str">
        <f>INDEX(FamilyPlateData!$C:$C,MATCH($I3655,FamilyPlateData!$H:$H,0))</f>
        <v>05</v>
      </c>
      <c r="C3655" t="str">
        <f>INDEX(FamilyPlateData!$D:$D,MATCH($I3655,FamilyPlateData!$H:$H,0))</f>
        <v>08</v>
      </c>
      <c r="D3655">
        <f>INDEX(FamilyPlateData!$B:$B,MATCH($I3655,FamilyPlateData!$H:$H,0))</f>
        <v>2</v>
      </c>
      <c r="E3655">
        <v>2</v>
      </c>
      <c r="F3655" s="19">
        <v>45</v>
      </c>
      <c r="G3655" t="s">
        <v>4</v>
      </c>
      <c r="H3655" s="5">
        <v>4</v>
      </c>
      <c r="I3655" t="s">
        <v>667</v>
      </c>
      <c r="J3655" s="15" t="str">
        <f t="shared" si="180"/>
        <v>2-45D-4</v>
      </c>
      <c r="K3655">
        <f>INDEX(FamilyPlateData!I:I,MATCH(I3655,FamilyPlateData!H:H,0))</f>
        <v>2</v>
      </c>
      <c r="L3655" t="str">
        <f>INDEX(FamilyPlateData!J:J,MATCH(I3655,FamilyPlateData!H:H,0))</f>
        <v>B3</v>
      </c>
      <c r="M3655">
        <v>1</v>
      </c>
      <c r="N3655">
        <v>1</v>
      </c>
      <c r="O3655">
        <f>IF(_xlfn.IFNA(INDEX(ShrinkageData!H:H,MATCH(J3655,ShrinkageData!H:H,0)), 0) = 0, 0, 1)</f>
        <v>0</v>
      </c>
      <c r="P3655">
        <v>0</v>
      </c>
      <c r="Q3655">
        <f t="shared" si="181"/>
        <v>1</v>
      </c>
      <c r="R3655" s="1">
        <v>43544</v>
      </c>
      <c r="S3655" s="16">
        <f t="shared" si="182"/>
        <v>107</v>
      </c>
    </row>
    <row r="3656" spans="1:19" hidden="1" x14ac:dyDescent="0.2">
      <c r="A3656" t="str">
        <f>INDEX(FamilyPlateData!$A:$A,MATCH($I3656,FamilyPlateData!$H:$H,0))</f>
        <v>F05M08</v>
      </c>
      <c r="B3656" t="str">
        <f>INDEX(FamilyPlateData!$C:$C,MATCH($I3656,FamilyPlateData!$H:$H,0))</f>
        <v>05</v>
      </c>
      <c r="C3656" t="str">
        <f>INDEX(FamilyPlateData!$D:$D,MATCH($I3656,FamilyPlateData!$H:$H,0))</f>
        <v>08</v>
      </c>
      <c r="D3656">
        <f>INDEX(FamilyPlateData!$B:$B,MATCH($I3656,FamilyPlateData!$H:$H,0))</f>
        <v>2</v>
      </c>
      <c r="E3656">
        <v>2</v>
      </c>
      <c r="F3656" s="19">
        <v>45</v>
      </c>
      <c r="G3656" t="s">
        <v>4</v>
      </c>
      <c r="H3656" s="5">
        <v>5</v>
      </c>
      <c r="I3656" t="s">
        <v>667</v>
      </c>
      <c r="J3656" s="15" t="str">
        <f t="shared" si="180"/>
        <v>2-45D-5</v>
      </c>
      <c r="K3656">
        <f>INDEX(FamilyPlateData!I:I,MATCH(I3656,FamilyPlateData!H:H,0))</f>
        <v>2</v>
      </c>
      <c r="L3656" t="str">
        <f>INDEX(FamilyPlateData!J:J,MATCH(I3656,FamilyPlateData!H:H,0))</f>
        <v>B3</v>
      </c>
      <c r="M3656">
        <v>1</v>
      </c>
      <c r="N3656">
        <v>1</v>
      </c>
      <c r="O3656">
        <f>IF(_xlfn.IFNA(INDEX(ShrinkageData!H:H,MATCH(J3656,ShrinkageData!H:H,0)), 0) = 0, 0, 1)</f>
        <v>0</v>
      </c>
      <c r="P3656">
        <v>0</v>
      </c>
      <c r="Q3656">
        <f t="shared" si="181"/>
        <v>1</v>
      </c>
      <c r="R3656" s="1">
        <v>43550</v>
      </c>
      <c r="S3656" s="16">
        <f t="shared" si="182"/>
        <v>113</v>
      </c>
    </row>
    <row r="3657" spans="1:19" hidden="1" x14ac:dyDescent="0.2">
      <c r="A3657" t="str">
        <f>INDEX(FamilyPlateData!$A:$A,MATCH($I3657,FamilyPlateData!$H:$H,0))</f>
        <v>F05M08</v>
      </c>
      <c r="B3657" t="str">
        <f>INDEX(FamilyPlateData!$C:$C,MATCH($I3657,FamilyPlateData!$H:$H,0))</f>
        <v>05</v>
      </c>
      <c r="C3657" t="str">
        <f>INDEX(FamilyPlateData!$D:$D,MATCH($I3657,FamilyPlateData!$H:$H,0))</f>
        <v>08</v>
      </c>
      <c r="D3657">
        <f>INDEX(FamilyPlateData!$B:$B,MATCH($I3657,FamilyPlateData!$H:$H,0))</f>
        <v>2</v>
      </c>
      <c r="E3657">
        <v>2</v>
      </c>
      <c r="F3657" s="19">
        <v>45</v>
      </c>
      <c r="G3657" t="s">
        <v>4</v>
      </c>
      <c r="H3657" s="5">
        <v>6</v>
      </c>
      <c r="I3657" t="s">
        <v>667</v>
      </c>
      <c r="J3657" s="15" t="str">
        <f t="shared" si="180"/>
        <v>2-45D-6</v>
      </c>
      <c r="K3657">
        <f>INDEX(FamilyPlateData!I:I,MATCH(I3657,FamilyPlateData!H:H,0))</f>
        <v>2</v>
      </c>
      <c r="L3657" t="str">
        <f>INDEX(FamilyPlateData!J:J,MATCH(I3657,FamilyPlateData!H:H,0))</f>
        <v>B3</v>
      </c>
      <c r="M3657">
        <v>1</v>
      </c>
      <c r="N3657">
        <v>1</v>
      </c>
      <c r="O3657">
        <f>IF(_xlfn.IFNA(INDEX(ShrinkageData!H:H,MATCH(J3657,ShrinkageData!H:H,0)), 0) = 0, 0, 1)</f>
        <v>0</v>
      </c>
      <c r="P3657">
        <v>0</v>
      </c>
      <c r="Q3657">
        <f t="shared" si="181"/>
        <v>1</v>
      </c>
      <c r="R3657" s="1">
        <v>43538</v>
      </c>
      <c r="S3657" s="16">
        <f t="shared" si="182"/>
        <v>101</v>
      </c>
    </row>
    <row r="3658" spans="1:19" hidden="1" x14ac:dyDescent="0.2">
      <c r="A3658" t="str">
        <f>INDEX(FamilyPlateData!$A:$A,MATCH($I3658,FamilyPlateData!$H:$H,0))</f>
        <v>F11M13</v>
      </c>
      <c r="B3658" t="str">
        <f>INDEX(FamilyPlateData!$C:$C,MATCH($I3658,FamilyPlateData!$H:$H,0))</f>
        <v>11</v>
      </c>
      <c r="C3658" t="str">
        <f>INDEX(FamilyPlateData!$D:$D,MATCH($I3658,FamilyPlateData!$H:$H,0))</f>
        <v>13</v>
      </c>
      <c r="D3658">
        <f>INDEX(FamilyPlateData!$B:$B,MATCH($I3658,FamilyPlateData!$H:$H,0))</f>
        <v>4</v>
      </c>
      <c r="E3658">
        <v>2</v>
      </c>
      <c r="F3658" s="19">
        <v>46</v>
      </c>
      <c r="G3658" t="s">
        <v>1</v>
      </c>
      <c r="H3658" s="5">
        <v>1</v>
      </c>
      <c r="I3658" t="s">
        <v>668</v>
      </c>
      <c r="J3658" s="15" t="str">
        <f t="shared" si="180"/>
        <v>2-46A-1</v>
      </c>
      <c r="K3658">
        <f>INDEX(FamilyPlateData!I:I,MATCH(I3658,FamilyPlateData!H:H,0))</f>
        <v>2</v>
      </c>
      <c r="L3658" t="str">
        <f>INDEX(FamilyPlateData!J:J,MATCH(I3658,FamilyPlateData!H:H,0))</f>
        <v>B3</v>
      </c>
      <c r="M3658">
        <v>1</v>
      </c>
      <c r="N3658" s="7">
        <v>1</v>
      </c>
      <c r="O3658">
        <f>IF(_xlfn.IFNA(INDEX(ShrinkageData!H:H,MATCH(J3658,ShrinkageData!H:H,0)), 0) = 0, 0, 1)</f>
        <v>0</v>
      </c>
      <c r="P3658">
        <v>0</v>
      </c>
      <c r="Q3658">
        <f t="shared" si="181"/>
        <v>1</v>
      </c>
      <c r="R3658" s="2">
        <v>43548</v>
      </c>
      <c r="S3658" s="16">
        <f t="shared" si="182"/>
        <v>111</v>
      </c>
    </row>
    <row r="3659" spans="1:19" hidden="1" x14ac:dyDescent="0.2">
      <c r="A3659" t="str">
        <f>INDEX(FamilyPlateData!$A:$A,MATCH($I3659,FamilyPlateData!$H:$H,0))</f>
        <v>F11M13</v>
      </c>
      <c r="B3659" t="str">
        <f>INDEX(FamilyPlateData!$C:$C,MATCH($I3659,FamilyPlateData!$H:$H,0))</f>
        <v>11</v>
      </c>
      <c r="C3659" t="str">
        <f>INDEX(FamilyPlateData!$D:$D,MATCH($I3659,FamilyPlateData!$H:$H,0))</f>
        <v>13</v>
      </c>
      <c r="D3659">
        <f>INDEX(FamilyPlateData!$B:$B,MATCH($I3659,FamilyPlateData!$H:$H,0))</f>
        <v>4</v>
      </c>
      <c r="E3659">
        <v>2</v>
      </c>
      <c r="F3659" s="19">
        <v>46</v>
      </c>
      <c r="G3659" t="s">
        <v>1</v>
      </c>
      <c r="H3659" s="5">
        <v>2</v>
      </c>
      <c r="I3659" t="s">
        <v>668</v>
      </c>
      <c r="J3659" s="15" t="str">
        <f t="shared" si="180"/>
        <v>2-46A-2</v>
      </c>
      <c r="K3659">
        <f>INDEX(FamilyPlateData!I:I,MATCH(I3659,FamilyPlateData!H:H,0))</f>
        <v>2</v>
      </c>
      <c r="L3659" t="str">
        <f>INDEX(FamilyPlateData!J:J,MATCH(I3659,FamilyPlateData!H:H,0))</f>
        <v>B3</v>
      </c>
      <c r="M3659">
        <v>1</v>
      </c>
      <c r="N3659" s="7">
        <v>1</v>
      </c>
      <c r="O3659">
        <f>IF(_xlfn.IFNA(INDEX(ShrinkageData!H:H,MATCH(J3659,ShrinkageData!H:H,0)), 0) = 0, 0, 1)</f>
        <v>1</v>
      </c>
      <c r="P3659">
        <v>0</v>
      </c>
      <c r="Q3659">
        <f t="shared" si="181"/>
        <v>0</v>
      </c>
      <c r="R3659" s="2">
        <v>43542</v>
      </c>
      <c r="S3659" s="16">
        <f t="shared" si="182"/>
        <v>105</v>
      </c>
    </row>
    <row r="3660" spans="1:19" hidden="1" x14ac:dyDescent="0.2">
      <c r="A3660" t="str">
        <f>INDEX(FamilyPlateData!$A:$A,MATCH($I3660,FamilyPlateData!$H:$H,0))</f>
        <v>F11M13</v>
      </c>
      <c r="B3660" t="str">
        <f>INDEX(FamilyPlateData!$C:$C,MATCH($I3660,FamilyPlateData!$H:$H,0))</f>
        <v>11</v>
      </c>
      <c r="C3660" t="str">
        <f>INDEX(FamilyPlateData!$D:$D,MATCH($I3660,FamilyPlateData!$H:$H,0))</f>
        <v>13</v>
      </c>
      <c r="D3660">
        <f>INDEX(FamilyPlateData!$B:$B,MATCH($I3660,FamilyPlateData!$H:$H,0))</f>
        <v>4</v>
      </c>
      <c r="E3660">
        <v>2</v>
      </c>
      <c r="F3660" s="19">
        <v>46</v>
      </c>
      <c r="G3660" t="s">
        <v>1</v>
      </c>
      <c r="H3660" s="5">
        <v>3</v>
      </c>
      <c r="I3660" t="s">
        <v>668</v>
      </c>
      <c r="J3660" s="15" t="str">
        <f t="shared" si="180"/>
        <v>2-46A-3</v>
      </c>
      <c r="K3660">
        <f>INDEX(FamilyPlateData!I:I,MATCH(I3660,FamilyPlateData!H:H,0))</f>
        <v>2</v>
      </c>
      <c r="L3660" t="str">
        <f>INDEX(FamilyPlateData!J:J,MATCH(I3660,FamilyPlateData!H:H,0))</f>
        <v>B3</v>
      </c>
      <c r="M3660">
        <v>1</v>
      </c>
      <c r="N3660">
        <v>1</v>
      </c>
      <c r="O3660">
        <f>IF(_xlfn.IFNA(INDEX(ShrinkageData!H:H,MATCH(J3660,ShrinkageData!H:H,0)), 0) = 0, 0, 1)</f>
        <v>0</v>
      </c>
      <c r="P3660">
        <v>0</v>
      </c>
      <c r="Q3660">
        <f t="shared" si="181"/>
        <v>1</v>
      </c>
      <c r="R3660" s="1">
        <v>43550</v>
      </c>
      <c r="S3660" s="16">
        <f t="shared" si="182"/>
        <v>113</v>
      </c>
    </row>
    <row r="3661" spans="1:19" hidden="1" x14ac:dyDescent="0.2">
      <c r="A3661" t="str">
        <f>INDEX(FamilyPlateData!$A:$A,MATCH($I3661,FamilyPlateData!$H:$H,0))</f>
        <v>F11M13</v>
      </c>
      <c r="B3661" t="str">
        <f>INDEX(FamilyPlateData!$C:$C,MATCH($I3661,FamilyPlateData!$H:$H,0))</f>
        <v>11</v>
      </c>
      <c r="C3661" t="str">
        <f>INDEX(FamilyPlateData!$D:$D,MATCH($I3661,FamilyPlateData!$H:$H,0))</f>
        <v>13</v>
      </c>
      <c r="D3661">
        <f>INDEX(FamilyPlateData!$B:$B,MATCH($I3661,FamilyPlateData!$H:$H,0))</f>
        <v>4</v>
      </c>
      <c r="E3661">
        <v>2</v>
      </c>
      <c r="F3661" s="19">
        <v>46</v>
      </c>
      <c r="G3661" t="s">
        <v>1</v>
      </c>
      <c r="H3661" s="5">
        <v>4</v>
      </c>
      <c r="I3661" t="s">
        <v>668</v>
      </c>
      <c r="J3661" s="15" t="str">
        <f t="shared" si="180"/>
        <v>2-46A-4</v>
      </c>
      <c r="K3661">
        <f>INDEX(FamilyPlateData!I:I,MATCH(I3661,FamilyPlateData!H:H,0))</f>
        <v>2</v>
      </c>
      <c r="L3661" t="str">
        <f>INDEX(FamilyPlateData!J:J,MATCH(I3661,FamilyPlateData!H:H,0))</f>
        <v>B3</v>
      </c>
      <c r="M3661">
        <v>1</v>
      </c>
      <c r="N3661">
        <v>1</v>
      </c>
      <c r="O3661">
        <f>IF(_xlfn.IFNA(INDEX(ShrinkageData!H:H,MATCH(J3661,ShrinkageData!H:H,0)), 0) = 0, 0, 1)</f>
        <v>0</v>
      </c>
      <c r="P3661">
        <v>0</v>
      </c>
      <c r="Q3661">
        <f t="shared" si="181"/>
        <v>1</v>
      </c>
      <c r="R3661" s="1">
        <v>43550</v>
      </c>
      <c r="S3661" s="16">
        <f t="shared" si="182"/>
        <v>113</v>
      </c>
    </row>
    <row r="3662" spans="1:19" hidden="1" x14ac:dyDescent="0.2">
      <c r="A3662" t="str">
        <f>INDEX(FamilyPlateData!$A:$A,MATCH($I3662,FamilyPlateData!$H:$H,0))</f>
        <v>F11M13</v>
      </c>
      <c r="B3662" t="str">
        <f>INDEX(FamilyPlateData!$C:$C,MATCH($I3662,FamilyPlateData!$H:$H,0))</f>
        <v>11</v>
      </c>
      <c r="C3662" t="str">
        <f>INDEX(FamilyPlateData!$D:$D,MATCH($I3662,FamilyPlateData!$H:$H,0))</f>
        <v>13</v>
      </c>
      <c r="D3662">
        <f>INDEX(FamilyPlateData!$B:$B,MATCH($I3662,FamilyPlateData!$H:$H,0))</f>
        <v>4</v>
      </c>
      <c r="E3662">
        <v>2</v>
      </c>
      <c r="F3662" s="19">
        <v>46</v>
      </c>
      <c r="G3662" t="s">
        <v>1</v>
      </c>
      <c r="H3662" s="5">
        <v>5</v>
      </c>
      <c r="I3662" t="s">
        <v>668</v>
      </c>
      <c r="J3662" s="15" t="str">
        <f t="shared" si="180"/>
        <v>2-46A-5</v>
      </c>
      <c r="K3662">
        <f>INDEX(FamilyPlateData!I:I,MATCH(I3662,FamilyPlateData!H:H,0))</f>
        <v>2</v>
      </c>
      <c r="L3662" t="str">
        <f>INDEX(FamilyPlateData!J:J,MATCH(I3662,FamilyPlateData!H:H,0))</f>
        <v>B3</v>
      </c>
      <c r="M3662">
        <v>1</v>
      </c>
      <c r="N3662" s="7">
        <v>1</v>
      </c>
      <c r="O3662">
        <f>IF(_xlfn.IFNA(INDEX(ShrinkageData!H:H,MATCH(J3662,ShrinkageData!H:H,0)), 0) = 0, 0, 1)</f>
        <v>1</v>
      </c>
      <c r="P3662">
        <v>0</v>
      </c>
      <c r="Q3662">
        <f t="shared" si="181"/>
        <v>0</v>
      </c>
      <c r="R3662" s="2">
        <v>43542</v>
      </c>
      <c r="S3662" s="16">
        <f t="shared" si="182"/>
        <v>105</v>
      </c>
    </row>
    <row r="3663" spans="1:19" hidden="1" x14ac:dyDescent="0.2">
      <c r="A3663" t="str">
        <f>INDEX(FamilyPlateData!$A:$A,MATCH($I3663,FamilyPlateData!$H:$H,0))</f>
        <v>F11M13</v>
      </c>
      <c r="B3663" t="str">
        <f>INDEX(FamilyPlateData!$C:$C,MATCH($I3663,FamilyPlateData!$H:$H,0))</f>
        <v>11</v>
      </c>
      <c r="C3663" t="str">
        <f>INDEX(FamilyPlateData!$D:$D,MATCH($I3663,FamilyPlateData!$H:$H,0))</f>
        <v>13</v>
      </c>
      <c r="D3663">
        <f>INDEX(FamilyPlateData!$B:$B,MATCH($I3663,FamilyPlateData!$H:$H,0))</f>
        <v>4</v>
      </c>
      <c r="E3663">
        <v>2</v>
      </c>
      <c r="F3663" s="19">
        <v>46</v>
      </c>
      <c r="G3663" t="s">
        <v>1</v>
      </c>
      <c r="H3663" s="5">
        <v>6</v>
      </c>
      <c r="I3663" t="s">
        <v>668</v>
      </c>
      <c r="J3663" s="15" t="str">
        <f t="shared" si="180"/>
        <v>2-46A-6</v>
      </c>
      <c r="K3663">
        <f>INDEX(FamilyPlateData!I:I,MATCH(I3663,FamilyPlateData!H:H,0))</f>
        <v>2</v>
      </c>
      <c r="L3663" t="str">
        <f>INDEX(FamilyPlateData!J:J,MATCH(I3663,FamilyPlateData!H:H,0))</f>
        <v>B3</v>
      </c>
      <c r="M3663">
        <v>1</v>
      </c>
      <c r="N3663" s="7">
        <v>1</v>
      </c>
      <c r="O3663">
        <f>IF(_xlfn.IFNA(INDEX(ShrinkageData!H:H,MATCH(J3663,ShrinkageData!H:H,0)), 0) = 0, 0, 1)</f>
        <v>1</v>
      </c>
      <c r="P3663">
        <v>0</v>
      </c>
      <c r="Q3663">
        <f t="shared" si="181"/>
        <v>0</v>
      </c>
      <c r="R3663" s="2">
        <v>43542</v>
      </c>
      <c r="S3663" s="16">
        <f t="shared" si="182"/>
        <v>105</v>
      </c>
    </row>
    <row r="3664" spans="1:19" hidden="1" x14ac:dyDescent="0.2">
      <c r="A3664" t="str">
        <f>INDEX(FamilyPlateData!$A:$A,MATCH($I3664,FamilyPlateData!$H:$H,0))</f>
        <v>F11M13</v>
      </c>
      <c r="B3664" t="str">
        <f>INDEX(FamilyPlateData!$C:$C,MATCH($I3664,FamilyPlateData!$H:$H,0))</f>
        <v>11</v>
      </c>
      <c r="C3664" t="str">
        <f>INDEX(FamilyPlateData!$D:$D,MATCH($I3664,FamilyPlateData!$H:$H,0))</f>
        <v>13</v>
      </c>
      <c r="D3664">
        <f>INDEX(FamilyPlateData!$B:$B,MATCH($I3664,FamilyPlateData!$H:$H,0))</f>
        <v>4</v>
      </c>
      <c r="E3664">
        <v>2</v>
      </c>
      <c r="F3664" s="19">
        <v>46</v>
      </c>
      <c r="G3664" t="s">
        <v>2</v>
      </c>
      <c r="H3664" s="5">
        <v>1</v>
      </c>
      <c r="I3664" t="s">
        <v>669</v>
      </c>
      <c r="J3664" s="15" t="str">
        <f t="shared" si="180"/>
        <v>2-46B-1</v>
      </c>
      <c r="K3664">
        <f>INDEX(FamilyPlateData!I:I,MATCH(I3664,FamilyPlateData!H:H,0))</f>
        <v>2</v>
      </c>
      <c r="L3664" t="str">
        <f>INDEX(FamilyPlateData!J:J,MATCH(I3664,FamilyPlateData!H:H,0))</f>
        <v>B3</v>
      </c>
      <c r="M3664">
        <v>1</v>
      </c>
      <c r="N3664">
        <v>1</v>
      </c>
      <c r="O3664">
        <f>IF(_xlfn.IFNA(INDEX(ShrinkageData!H:H,MATCH(J3664,ShrinkageData!H:H,0)), 0) = 0, 0, 1)</f>
        <v>1</v>
      </c>
      <c r="P3664">
        <v>0</v>
      </c>
      <c r="Q3664">
        <f t="shared" si="181"/>
        <v>0</v>
      </c>
      <c r="R3664" s="1">
        <v>43538</v>
      </c>
      <c r="S3664" s="16">
        <f t="shared" si="182"/>
        <v>101</v>
      </c>
    </row>
    <row r="3665" spans="1:19" hidden="1" x14ac:dyDescent="0.2">
      <c r="A3665" t="str">
        <f>INDEX(FamilyPlateData!$A:$A,MATCH($I3665,FamilyPlateData!$H:$H,0))</f>
        <v>F11M13</v>
      </c>
      <c r="B3665" t="str">
        <f>INDEX(FamilyPlateData!$C:$C,MATCH($I3665,FamilyPlateData!$H:$H,0))</f>
        <v>11</v>
      </c>
      <c r="C3665" t="str">
        <f>INDEX(FamilyPlateData!$D:$D,MATCH($I3665,FamilyPlateData!$H:$H,0))</f>
        <v>13</v>
      </c>
      <c r="D3665">
        <f>INDEX(FamilyPlateData!$B:$B,MATCH($I3665,FamilyPlateData!$H:$H,0))</f>
        <v>4</v>
      </c>
      <c r="E3665">
        <v>2</v>
      </c>
      <c r="F3665" s="19">
        <v>46</v>
      </c>
      <c r="G3665" t="s">
        <v>2</v>
      </c>
      <c r="H3665" s="5">
        <v>2</v>
      </c>
      <c r="I3665" t="s">
        <v>669</v>
      </c>
      <c r="J3665" s="15" t="str">
        <f t="shared" si="180"/>
        <v>2-46B-2</v>
      </c>
      <c r="K3665">
        <f>INDEX(FamilyPlateData!I:I,MATCH(I3665,FamilyPlateData!H:H,0))</f>
        <v>2</v>
      </c>
      <c r="L3665" t="str">
        <f>INDEX(FamilyPlateData!J:J,MATCH(I3665,FamilyPlateData!H:H,0))</f>
        <v>B3</v>
      </c>
      <c r="M3665">
        <v>1</v>
      </c>
      <c r="N3665" s="7">
        <v>1</v>
      </c>
      <c r="O3665">
        <f>IF(_xlfn.IFNA(INDEX(ShrinkageData!H:H,MATCH(J3665,ShrinkageData!H:H,0)), 0) = 0, 0, 1)</f>
        <v>0</v>
      </c>
      <c r="P3665">
        <v>0</v>
      </c>
      <c r="Q3665">
        <f t="shared" si="181"/>
        <v>1</v>
      </c>
      <c r="R3665" s="2">
        <v>43544</v>
      </c>
      <c r="S3665" s="16">
        <f t="shared" si="182"/>
        <v>107</v>
      </c>
    </row>
    <row r="3666" spans="1:19" hidden="1" x14ac:dyDescent="0.2">
      <c r="A3666" t="str">
        <f>INDEX(FamilyPlateData!$A:$A,MATCH($I3666,FamilyPlateData!$H:$H,0))</f>
        <v>F11M13</v>
      </c>
      <c r="B3666" t="str">
        <f>INDEX(FamilyPlateData!$C:$C,MATCH($I3666,FamilyPlateData!$H:$H,0))</f>
        <v>11</v>
      </c>
      <c r="C3666" t="str">
        <f>INDEX(FamilyPlateData!$D:$D,MATCH($I3666,FamilyPlateData!$H:$H,0))</f>
        <v>13</v>
      </c>
      <c r="D3666">
        <f>INDEX(FamilyPlateData!$B:$B,MATCH($I3666,FamilyPlateData!$H:$H,0))</f>
        <v>4</v>
      </c>
      <c r="E3666">
        <v>2</v>
      </c>
      <c r="F3666" s="19">
        <v>46</v>
      </c>
      <c r="G3666" t="s">
        <v>2</v>
      </c>
      <c r="H3666" s="5">
        <v>3</v>
      </c>
      <c r="I3666" t="s">
        <v>669</v>
      </c>
      <c r="J3666" s="15" t="str">
        <f t="shared" si="180"/>
        <v>2-46B-3</v>
      </c>
      <c r="K3666">
        <f>INDEX(FamilyPlateData!I:I,MATCH(I3666,FamilyPlateData!H:H,0))</f>
        <v>2</v>
      </c>
      <c r="L3666" t="str">
        <f>INDEX(FamilyPlateData!J:J,MATCH(I3666,FamilyPlateData!H:H,0))</f>
        <v>B3</v>
      </c>
      <c r="M3666">
        <v>1</v>
      </c>
      <c r="N3666">
        <v>1</v>
      </c>
      <c r="O3666">
        <f>IF(_xlfn.IFNA(INDEX(ShrinkageData!H:H,MATCH(J3666,ShrinkageData!H:H,0)), 0) = 0, 0, 1)</f>
        <v>0</v>
      </c>
      <c r="P3666">
        <v>0</v>
      </c>
      <c r="Q3666">
        <f t="shared" si="181"/>
        <v>1</v>
      </c>
      <c r="R3666" s="1">
        <v>43532</v>
      </c>
      <c r="S3666" s="16">
        <f t="shared" si="182"/>
        <v>95</v>
      </c>
    </row>
    <row r="3667" spans="1:19" hidden="1" x14ac:dyDescent="0.2">
      <c r="A3667" t="str">
        <f>INDEX(FamilyPlateData!$A:$A,MATCH($I3667,FamilyPlateData!$H:$H,0))</f>
        <v>F11M13</v>
      </c>
      <c r="B3667" t="str">
        <f>INDEX(FamilyPlateData!$C:$C,MATCH($I3667,FamilyPlateData!$H:$H,0))</f>
        <v>11</v>
      </c>
      <c r="C3667" t="str">
        <f>INDEX(FamilyPlateData!$D:$D,MATCH($I3667,FamilyPlateData!$H:$H,0))</f>
        <v>13</v>
      </c>
      <c r="D3667">
        <f>INDEX(FamilyPlateData!$B:$B,MATCH($I3667,FamilyPlateData!$H:$H,0))</f>
        <v>4</v>
      </c>
      <c r="E3667">
        <v>2</v>
      </c>
      <c r="F3667" s="19">
        <v>46</v>
      </c>
      <c r="G3667" t="s">
        <v>2</v>
      </c>
      <c r="H3667" s="5">
        <v>4</v>
      </c>
      <c r="I3667" t="s">
        <v>669</v>
      </c>
      <c r="J3667" s="15" t="str">
        <f t="shared" si="180"/>
        <v>2-46B-4</v>
      </c>
      <c r="K3667">
        <f>INDEX(FamilyPlateData!I:I,MATCH(I3667,FamilyPlateData!H:H,0))</f>
        <v>2</v>
      </c>
      <c r="L3667" t="str">
        <f>INDEX(FamilyPlateData!J:J,MATCH(I3667,FamilyPlateData!H:H,0))</f>
        <v>B3</v>
      </c>
      <c r="M3667">
        <v>1</v>
      </c>
      <c r="N3667" s="7">
        <v>1</v>
      </c>
      <c r="O3667">
        <f>IF(_xlfn.IFNA(INDEX(ShrinkageData!H:H,MATCH(J3667,ShrinkageData!H:H,0)), 0) = 0, 0, 1)</f>
        <v>0</v>
      </c>
      <c r="P3667">
        <v>0</v>
      </c>
      <c r="Q3667">
        <f t="shared" si="181"/>
        <v>1</v>
      </c>
      <c r="R3667" s="2">
        <v>43546</v>
      </c>
      <c r="S3667" s="16">
        <f t="shared" si="182"/>
        <v>109</v>
      </c>
    </row>
    <row r="3668" spans="1:19" hidden="1" x14ac:dyDescent="0.2">
      <c r="A3668" t="str">
        <f>INDEX(FamilyPlateData!$A:$A,MATCH($I3668,FamilyPlateData!$H:$H,0))</f>
        <v>F11M13</v>
      </c>
      <c r="B3668" t="str">
        <f>INDEX(FamilyPlateData!$C:$C,MATCH($I3668,FamilyPlateData!$H:$H,0))</f>
        <v>11</v>
      </c>
      <c r="C3668" t="str">
        <f>INDEX(FamilyPlateData!$D:$D,MATCH($I3668,FamilyPlateData!$H:$H,0))</f>
        <v>13</v>
      </c>
      <c r="D3668">
        <f>INDEX(FamilyPlateData!$B:$B,MATCH($I3668,FamilyPlateData!$H:$H,0))</f>
        <v>4</v>
      </c>
      <c r="E3668">
        <v>2</v>
      </c>
      <c r="F3668" s="19">
        <v>46</v>
      </c>
      <c r="G3668" t="s">
        <v>2</v>
      </c>
      <c r="H3668" s="5">
        <v>5</v>
      </c>
      <c r="I3668" t="s">
        <v>669</v>
      </c>
      <c r="J3668" s="15" t="str">
        <f t="shared" si="180"/>
        <v>2-46B-5</v>
      </c>
      <c r="K3668">
        <f>INDEX(FamilyPlateData!I:I,MATCH(I3668,FamilyPlateData!H:H,0))</f>
        <v>2</v>
      </c>
      <c r="L3668" t="str">
        <f>INDEX(FamilyPlateData!J:J,MATCH(I3668,FamilyPlateData!H:H,0))</f>
        <v>B3</v>
      </c>
      <c r="M3668">
        <v>1</v>
      </c>
      <c r="N3668">
        <v>1</v>
      </c>
      <c r="O3668">
        <f>IF(_xlfn.IFNA(INDEX(ShrinkageData!H:H,MATCH(J3668,ShrinkageData!H:H,0)), 0) = 0, 0, 1)</f>
        <v>1</v>
      </c>
      <c r="P3668">
        <v>0</v>
      </c>
      <c r="Q3668">
        <f t="shared" si="181"/>
        <v>0</v>
      </c>
      <c r="R3668" s="1">
        <v>43529</v>
      </c>
      <c r="S3668" s="16">
        <f t="shared" si="182"/>
        <v>92</v>
      </c>
    </row>
    <row r="3669" spans="1:19" hidden="1" x14ac:dyDescent="0.2">
      <c r="A3669" t="str">
        <f>INDEX(FamilyPlateData!$A:$A,MATCH($I3669,FamilyPlateData!$H:$H,0))</f>
        <v>F11M13</v>
      </c>
      <c r="B3669" t="str">
        <f>INDEX(FamilyPlateData!$C:$C,MATCH($I3669,FamilyPlateData!$H:$H,0))</f>
        <v>11</v>
      </c>
      <c r="C3669" t="str">
        <f>INDEX(FamilyPlateData!$D:$D,MATCH($I3669,FamilyPlateData!$H:$H,0))</f>
        <v>13</v>
      </c>
      <c r="D3669">
        <f>INDEX(FamilyPlateData!$B:$B,MATCH($I3669,FamilyPlateData!$H:$H,0))</f>
        <v>4</v>
      </c>
      <c r="E3669">
        <v>2</v>
      </c>
      <c r="F3669" s="19">
        <v>46</v>
      </c>
      <c r="G3669" t="s">
        <v>2</v>
      </c>
      <c r="H3669" s="5">
        <v>6</v>
      </c>
      <c r="I3669" t="s">
        <v>669</v>
      </c>
      <c r="J3669" s="15" t="str">
        <f t="shared" si="180"/>
        <v>2-46B-6</v>
      </c>
      <c r="K3669">
        <f>INDEX(FamilyPlateData!I:I,MATCH(I3669,FamilyPlateData!H:H,0))</f>
        <v>2</v>
      </c>
      <c r="L3669" t="str">
        <f>INDEX(FamilyPlateData!J:J,MATCH(I3669,FamilyPlateData!H:H,0))</f>
        <v>B3</v>
      </c>
      <c r="M3669">
        <v>1</v>
      </c>
      <c r="N3669" s="7">
        <v>1</v>
      </c>
      <c r="O3669">
        <f>IF(_xlfn.IFNA(INDEX(ShrinkageData!H:H,MATCH(J3669,ShrinkageData!H:H,0)), 0) = 0, 0, 1)</f>
        <v>0</v>
      </c>
      <c r="P3669">
        <v>0</v>
      </c>
      <c r="Q3669">
        <f t="shared" si="181"/>
        <v>1</v>
      </c>
      <c r="R3669" s="2">
        <v>43544</v>
      </c>
      <c r="S3669" s="16">
        <f t="shared" si="182"/>
        <v>107</v>
      </c>
    </row>
    <row r="3670" spans="1:19" hidden="1" x14ac:dyDescent="0.2">
      <c r="A3670" t="str">
        <f>INDEX(FamilyPlateData!$A:$A,MATCH($I3670,FamilyPlateData!$H:$H,0))</f>
        <v>F04M05</v>
      </c>
      <c r="B3670" t="str">
        <f>INDEX(FamilyPlateData!$C:$C,MATCH($I3670,FamilyPlateData!$H:$H,0))</f>
        <v>04</v>
      </c>
      <c r="C3670" t="str">
        <f>INDEX(FamilyPlateData!$D:$D,MATCH($I3670,FamilyPlateData!$H:$H,0))</f>
        <v>05</v>
      </c>
      <c r="D3670">
        <f>INDEX(FamilyPlateData!$B:$B,MATCH($I3670,FamilyPlateData!$H:$H,0))</f>
        <v>2</v>
      </c>
      <c r="E3670">
        <v>2</v>
      </c>
      <c r="F3670" s="19">
        <v>46</v>
      </c>
      <c r="G3670" t="s">
        <v>3</v>
      </c>
      <c r="H3670" s="5">
        <v>1</v>
      </c>
      <c r="I3670" t="s">
        <v>670</v>
      </c>
      <c r="J3670" s="15" t="str">
        <f t="shared" si="180"/>
        <v>2-46C-1</v>
      </c>
      <c r="K3670">
        <f>INDEX(FamilyPlateData!I:I,MATCH(I3670,FamilyPlateData!H:H,0))</f>
        <v>2</v>
      </c>
      <c r="L3670" t="str">
        <f>INDEX(FamilyPlateData!J:J,MATCH(I3670,FamilyPlateData!H:H,0))</f>
        <v>B4</v>
      </c>
      <c r="M3670">
        <v>1</v>
      </c>
      <c r="N3670" s="7">
        <v>1</v>
      </c>
      <c r="O3670">
        <f>IF(_xlfn.IFNA(INDEX(ShrinkageData!H:H,MATCH(J3670,ShrinkageData!H:H,0)), 0) = 0, 0, 1)</f>
        <v>0</v>
      </c>
      <c r="P3670">
        <v>0</v>
      </c>
      <c r="Q3670">
        <f t="shared" si="181"/>
        <v>1</v>
      </c>
      <c r="R3670" s="2">
        <v>43546</v>
      </c>
      <c r="S3670" s="16">
        <f t="shared" si="182"/>
        <v>109</v>
      </c>
    </row>
    <row r="3671" spans="1:19" hidden="1" x14ac:dyDescent="0.2">
      <c r="A3671" t="str">
        <f>INDEX(FamilyPlateData!$A:$A,MATCH($I3671,FamilyPlateData!$H:$H,0))</f>
        <v>F04M05</v>
      </c>
      <c r="B3671" t="str">
        <f>INDEX(FamilyPlateData!$C:$C,MATCH($I3671,FamilyPlateData!$H:$H,0))</f>
        <v>04</v>
      </c>
      <c r="C3671" t="str">
        <f>INDEX(FamilyPlateData!$D:$D,MATCH($I3671,FamilyPlateData!$H:$H,0))</f>
        <v>05</v>
      </c>
      <c r="D3671">
        <f>INDEX(FamilyPlateData!$B:$B,MATCH($I3671,FamilyPlateData!$H:$H,0))</f>
        <v>2</v>
      </c>
      <c r="E3671">
        <v>2</v>
      </c>
      <c r="F3671" s="19">
        <v>46</v>
      </c>
      <c r="G3671" t="s">
        <v>3</v>
      </c>
      <c r="H3671" s="5">
        <v>2</v>
      </c>
      <c r="I3671" t="s">
        <v>670</v>
      </c>
      <c r="J3671" s="15" t="str">
        <f t="shared" si="180"/>
        <v>2-46C-2</v>
      </c>
      <c r="K3671">
        <f>INDEX(FamilyPlateData!I:I,MATCH(I3671,FamilyPlateData!H:H,0))</f>
        <v>2</v>
      </c>
      <c r="L3671" t="str">
        <f>INDEX(FamilyPlateData!J:J,MATCH(I3671,FamilyPlateData!H:H,0))</f>
        <v>B4</v>
      </c>
      <c r="M3671">
        <v>1</v>
      </c>
      <c r="N3671" s="7">
        <v>1</v>
      </c>
      <c r="O3671">
        <f>IF(_xlfn.IFNA(INDEX(ShrinkageData!H:H,MATCH(J3671,ShrinkageData!H:H,0)), 0) = 0, 0, 1)</f>
        <v>0</v>
      </c>
      <c r="P3671">
        <v>0</v>
      </c>
      <c r="Q3671">
        <f t="shared" si="181"/>
        <v>1</v>
      </c>
      <c r="R3671" s="2">
        <v>43546</v>
      </c>
      <c r="S3671" s="16">
        <f t="shared" si="182"/>
        <v>109</v>
      </c>
    </row>
    <row r="3672" spans="1:19" hidden="1" x14ac:dyDescent="0.2">
      <c r="A3672" t="str">
        <f>INDEX(FamilyPlateData!$A:$A,MATCH($I3672,FamilyPlateData!$H:$H,0))</f>
        <v>F04M05</v>
      </c>
      <c r="B3672" t="str">
        <f>INDEX(FamilyPlateData!$C:$C,MATCH($I3672,FamilyPlateData!$H:$H,0))</f>
        <v>04</v>
      </c>
      <c r="C3672" t="str">
        <f>INDEX(FamilyPlateData!$D:$D,MATCH($I3672,FamilyPlateData!$H:$H,0))</f>
        <v>05</v>
      </c>
      <c r="D3672">
        <f>INDEX(FamilyPlateData!$B:$B,MATCH($I3672,FamilyPlateData!$H:$H,0))</f>
        <v>2</v>
      </c>
      <c r="E3672">
        <v>2</v>
      </c>
      <c r="F3672" s="19">
        <v>46</v>
      </c>
      <c r="G3672" t="s">
        <v>3</v>
      </c>
      <c r="H3672" s="5">
        <v>3</v>
      </c>
      <c r="I3672" t="s">
        <v>670</v>
      </c>
      <c r="J3672" s="15" t="str">
        <f t="shared" si="180"/>
        <v>2-46C-3</v>
      </c>
      <c r="K3672">
        <f>INDEX(FamilyPlateData!I:I,MATCH(I3672,FamilyPlateData!H:H,0))</f>
        <v>2</v>
      </c>
      <c r="L3672" t="str">
        <f>INDEX(FamilyPlateData!J:J,MATCH(I3672,FamilyPlateData!H:H,0))</f>
        <v>B4</v>
      </c>
      <c r="M3672">
        <v>1</v>
      </c>
      <c r="N3672" s="7">
        <v>1</v>
      </c>
      <c r="O3672">
        <f>IF(_xlfn.IFNA(INDEX(ShrinkageData!H:H,MATCH(J3672,ShrinkageData!H:H,0)), 0) = 0, 0, 1)</f>
        <v>0</v>
      </c>
      <c r="P3672">
        <v>0</v>
      </c>
      <c r="Q3672">
        <f t="shared" si="181"/>
        <v>1</v>
      </c>
      <c r="R3672" s="2">
        <v>43544</v>
      </c>
      <c r="S3672" s="16">
        <f t="shared" si="182"/>
        <v>107</v>
      </c>
    </row>
    <row r="3673" spans="1:19" hidden="1" x14ac:dyDescent="0.2">
      <c r="A3673" t="str">
        <f>INDEX(FamilyPlateData!$A:$A,MATCH($I3673,FamilyPlateData!$H:$H,0))</f>
        <v>F04M05</v>
      </c>
      <c r="B3673" t="str">
        <f>INDEX(FamilyPlateData!$C:$C,MATCH($I3673,FamilyPlateData!$H:$H,0))</f>
        <v>04</v>
      </c>
      <c r="C3673" t="str">
        <f>INDEX(FamilyPlateData!$D:$D,MATCH($I3673,FamilyPlateData!$H:$H,0))</f>
        <v>05</v>
      </c>
      <c r="D3673">
        <f>INDEX(FamilyPlateData!$B:$B,MATCH($I3673,FamilyPlateData!$H:$H,0))</f>
        <v>2</v>
      </c>
      <c r="E3673">
        <v>2</v>
      </c>
      <c r="F3673" s="19">
        <v>46</v>
      </c>
      <c r="G3673" t="s">
        <v>3</v>
      </c>
      <c r="H3673" s="5">
        <v>4</v>
      </c>
      <c r="I3673" t="s">
        <v>670</v>
      </c>
      <c r="J3673" s="15" t="str">
        <f t="shared" si="180"/>
        <v>2-46C-4</v>
      </c>
      <c r="K3673">
        <f>INDEX(FamilyPlateData!I:I,MATCH(I3673,FamilyPlateData!H:H,0))</f>
        <v>2</v>
      </c>
      <c r="L3673" t="str">
        <f>INDEX(FamilyPlateData!J:J,MATCH(I3673,FamilyPlateData!H:H,0))</f>
        <v>B4</v>
      </c>
      <c r="M3673">
        <v>1</v>
      </c>
      <c r="N3673" s="7">
        <v>1</v>
      </c>
      <c r="O3673">
        <f>IF(_xlfn.IFNA(INDEX(ShrinkageData!H:H,MATCH(J3673,ShrinkageData!H:H,0)), 0) = 0, 0, 1)</f>
        <v>1</v>
      </c>
      <c r="P3673">
        <v>0</v>
      </c>
      <c r="Q3673">
        <f t="shared" si="181"/>
        <v>0</v>
      </c>
      <c r="R3673" s="2">
        <v>43542</v>
      </c>
      <c r="S3673" s="16">
        <f t="shared" si="182"/>
        <v>105</v>
      </c>
    </row>
    <row r="3674" spans="1:19" hidden="1" x14ac:dyDescent="0.2">
      <c r="A3674" t="str">
        <f>INDEX(FamilyPlateData!$A:$A,MATCH($I3674,FamilyPlateData!$H:$H,0))</f>
        <v>F04M05</v>
      </c>
      <c r="B3674" t="str">
        <f>INDEX(FamilyPlateData!$C:$C,MATCH($I3674,FamilyPlateData!$H:$H,0))</f>
        <v>04</v>
      </c>
      <c r="C3674" t="str">
        <f>INDEX(FamilyPlateData!$D:$D,MATCH($I3674,FamilyPlateData!$H:$H,0))</f>
        <v>05</v>
      </c>
      <c r="D3674">
        <f>INDEX(FamilyPlateData!$B:$B,MATCH($I3674,FamilyPlateData!$H:$H,0))</f>
        <v>2</v>
      </c>
      <c r="E3674">
        <v>2</v>
      </c>
      <c r="F3674" s="19">
        <v>46</v>
      </c>
      <c r="G3674" t="s">
        <v>3</v>
      </c>
      <c r="H3674" s="5">
        <v>5</v>
      </c>
      <c r="I3674" t="s">
        <v>670</v>
      </c>
      <c r="J3674" s="15" t="str">
        <f t="shared" si="180"/>
        <v>2-46C-5</v>
      </c>
      <c r="K3674">
        <f>INDEX(FamilyPlateData!I:I,MATCH(I3674,FamilyPlateData!H:H,0))</f>
        <v>2</v>
      </c>
      <c r="L3674" t="str">
        <f>INDEX(FamilyPlateData!J:J,MATCH(I3674,FamilyPlateData!H:H,0))</f>
        <v>B4</v>
      </c>
      <c r="M3674">
        <v>1</v>
      </c>
      <c r="N3674" s="7">
        <v>1</v>
      </c>
      <c r="O3674">
        <f>IF(_xlfn.IFNA(INDEX(ShrinkageData!H:H,MATCH(J3674,ShrinkageData!H:H,0)), 0) = 0, 0, 1)</f>
        <v>0</v>
      </c>
      <c r="P3674">
        <v>0</v>
      </c>
      <c r="Q3674">
        <f t="shared" si="181"/>
        <v>1</v>
      </c>
      <c r="R3674" s="2">
        <v>43544</v>
      </c>
      <c r="S3674" s="16">
        <f t="shared" si="182"/>
        <v>107</v>
      </c>
    </row>
    <row r="3675" spans="1:19" hidden="1" x14ac:dyDescent="0.2">
      <c r="A3675" t="str">
        <f>INDEX(FamilyPlateData!$A:$A,MATCH($I3675,FamilyPlateData!$H:$H,0))</f>
        <v>F04M05</v>
      </c>
      <c r="B3675" t="str">
        <f>INDEX(FamilyPlateData!$C:$C,MATCH($I3675,FamilyPlateData!$H:$H,0))</f>
        <v>04</v>
      </c>
      <c r="C3675" t="str">
        <f>INDEX(FamilyPlateData!$D:$D,MATCH($I3675,FamilyPlateData!$H:$H,0))</f>
        <v>05</v>
      </c>
      <c r="D3675">
        <f>INDEX(FamilyPlateData!$B:$B,MATCH($I3675,FamilyPlateData!$H:$H,0))</f>
        <v>2</v>
      </c>
      <c r="E3675">
        <v>2</v>
      </c>
      <c r="F3675" s="19">
        <v>46</v>
      </c>
      <c r="G3675" t="s">
        <v>3</v>
      </c>
      <c r="H3675" s="5">
        <v>6</v>
      </c>
      <c r="I3675" t="s">
        <v>670</v>
      </c>
      <c r="J3675" s="15" t="str">
        <f t="shared" si="180"/>
        <v>2-46C-6</v>
      </c>
      <c r="K3675">
        <f>INDEX(FamilyPlateData!I:I,MATCH(I3675,FamilyPlateData!H:H,0))</f>
        <v>2</v>
      </c>
      <c r="L3675" t="str">
        <f>INDEX(FamilyPlateData!J:J,MATCH(I3675,FamilyPlateData!H:H,0))</f>
        <v>B4</v>
      </c>
      <c r="M3675">
        <v>1</v>
      </c>
      <c r="N3675" s="7">
        <v>1</v>
      </c>
      <c r="O3675">
        <f>IF(_xlfn.IFNA(INDEX(ShrinkageData!H:H,MATCH(J3675,ShrinkageData!H:H,0)), 0) = 0, 0, 1)</f>
        <v>0</v>
      </c>
      <c r="P3675">
        <v>0</v>
      </c>
      <c r="Q3675">
        <f t="shared" si="181"/>
        <v>1</v>
      </c>
      <c r="R3675" s="2">
        <v>43548</v>
      </c>
      <c r="S3675" s="16">
        <f t="shared" si="182"/>
        <v>111</v>
      </c>
    </row>
    <row r="3676" spans="1:19" hidden="1" x14ac:dyDescent="0.2">
      <c r="A3676" t="str">
        <f>INDEX(FamilyPlateData!$A:$A,MATCH($I3676,FamilyPlateData!$H:$H,0))</f>
        <v>F04M05</v>
      </c>
      <c r="B3676" t="str">
        <f>INDEX(FamilyPlateData!$C:$C,MATCH($I3676,FamilyPlateData!$H:$H,0))</f>
        <v>04</v>
      </c>
      <c r="C3676" t="str">
        <f>INDEX(FamilyPlateData!$D:$D,MATCH($I3676,FamilyPlateData!$H:$H,0))</f>
        <v>05</v>
      </c>
      <c r="D3676">
        <f>INDEX(FamilyPlateData!$B:$B,MATCH($I3676,FamilyPlateData!$H:$H,0))</f>
        <v>2</v>
      </c>
      <c r="E3676">
        <v>2</v>
      </c>
      <c r="F3676" s="19">
        <v>46</v>
      </c>
      <c r="G3676" t="s">
        <v>4</v>
      </c>
      <c r="H3676" s="5">
        <v>1</v>
      </c>
      <c r="I3676" t="s">
        <v>671</v>
      </c>
      <c r="J3676" s="15" t="str">
        <f t="shared" si="180"/>
        <v>2-46D-1</v>
      </c>
      <c r="K3676">
        <f>INDEX(FamilyPlateData!I:I,MATCH(I3676,FamilyPlateData!H:H,0))</f>
        <v>2</v>
      </c>
      <c r="L3676" t="str">
        <f>INDEX(FamilyPlateData!J:J,MATCH(I3676,FamilyPlateData!H:H,0))</f>
        <v>B4</v>
      </c>
      <c r="M3676">
        <v>1</v>
      </c>
      <c r="N3676">
        <v>1</v>
      </c>
      <c r="O3676">
        <f>IF(_xlfn.IFNA(INDEX(ShrinkageData!H:H,MATCH(J3676,ShrinkageData!H:H,0)), 0) = 0, 0, 1)</f>
        <v>0</v>
      </c>
      <c r="P3676">
        <v>0</v>
      </c>
      <c r="Q3676">
        <f t="shared" si="181"/>
        <v>1</v>
      </c>
      <c r="R3676" s="1">
        <v>43552</v>
      </c>
      <c r="S3676" s="16">
        <f t="shared" si="182"/>
        <v>115</v>
      </c>
    </row>
    <row r="3677" spans="1:19" hidden="1" x14ac:dyDescent="0.2">
      <c r="A3677" t="str">
        <f>INDEX(FamilyPlateData!$A:$A,MATCH($I3677,FamilyPlateData!$H:$H,0))</f>
        <v>F04M05</v>
      </c>
      <c r="B3677" t="str">
        <f>INDEX(FamilyPlateData!$C:$C,MATCH($I3677,FamilyPlateData!$H:$H,0))</f>
        <v>04</v>
      </c>
      <c r="C3677" t="str">
        <f>INDEX(FamilyPlateData!$D:$D,MATCH($I3677,FamilyPlateData!$H:$H,0))</f>
        <v>05</v>
      </c>
      <c r="D3677">
        <f>INDEX(FamilyPlateData!$B:$B,MATCH($I3677,FamilyPlateData!$H:$H,0))</f>
        <v>2</v>
      </c>
      <c r="E3677">
        <v>2</v>
      </c>
      <c r="F3677" s="19">
        <v>46</v>
      </c>
      <c r="G3677" t="s">
        <v>4</v>
      </c>
      <c r="H3677" s="5">
        <v>2</v>
      </c>
      <c r="I3677" t="s">
        <v>671</v>
      </c>
      <c r="J3677" s="15" t="str">
        <f t="shared" si="180"/>
        <v>2-46D-2</v>
      </c>
      <c r="K3677">
        <f>INDEX(FamilyPlateData!I:I,MATCH(I3677,FamilyPlateData!H:H,0))</f>
        <v>2</v>
      </c>
      <c r="L3677" t="str">
        <f>INDEX(FamilyPlateData!J:J,MATCH(I3677,FamilyPlateData!H:H,0))</f>
        <v>B4</v>
      </c>
      <c r="M3677">
        <v>1</v>
      </c>
      <c r="N3677" s="7">
        <v>1</v>
      </c>
      <c r="O3677">
        <f>IF(_xlfn.IFNA(INDEX(ShrinkageData!H:H,MATCH(J3677,ShrinkageData!H:H,0)), 0) = 0, 0, 1)</f>
        <v>1</v>
      </c>
      <c r="P3677">
        <v>0</v>
      </c>
      <c r="Q3677">
        <f t="shared" si="181"/>
        <v>0</v>
      </c>
      <c r="R3677" s="2">
        <v>43542</v>
      </c>
      <c r="S3677" s="16">
        <f t="shared" si="182"/>
        <v>105</v>
      </c>
    </row>
    <row r="3678" spans="1:19" hidden="1" x14ac:dyDescent="0.2">
      <c r="A3678" t="str">
        <f>INDEX(FamilyPlateData!$A:$A,MATCH($I3678,FamilyPlateData!$H:$H,0))</f>
        <v>F04M05</v>
      </c>
      <c r="B3678" t="str">
        <f>INDEX(FamilyPlateData!$C:$C,MATCH($I3678,FamilyPlateData!$H:$H,0))</f>
        <v>04</v>
      </c>
      <c r="C3678" t="str">
        <f>INDEX(FamilyPlateData!$D:$D,MATCH($I3678,FamilyPlateData!$H:$H,0))</f>
        <v>05</v>
      </c>
      <c r="D3678">
        <f>INDEX(FamilyPlateData!$B:$B,MATCH($I3678,FamilyPlateData!$H:$H,0))</f>
        <v>2</v>
      </c>
      <c r="E3678">
        <v>2</v>
      </c>
      <c r="F3678" s="19">
        <v>46</v>
      </c>
      <c r="G3678" t="s">
        <v>4</v>
      </c>
      <c r="H3678" s="5">
        <v>3</v>
      </c>
      <c r="I3678" t="s">
        <v>671</v>
      </c>
      <c r="J3678" s="15" t="str">
        <f t="shared" si="180"/>
        <v>2-46D-3</v>
      </c>
      <c r="K3678">
        <f>INDEX(FamilyPlateData!I:I,MATCH(I3678,FamilyPlateData!H:H,0))</f>
        <v>2</v>
      </c>
      <c r="L3678" t="str">
        <f>INDEX(FamilyPlateData!J:J,MATCH(I3678,FamilyPlateData!H:H,0))</f>
        <v>B4</v>
      </c>
      <c r="M3678">
        <v>1</v>
      </c>
      <c r="N3678" s="7">
        <v>1</v>
      </c>
      <c r="O3678">
        <f>IF(_xlfn.IFNA(INDEX(ShrinkageData!H:H,MATCH(J3678,ShrinkageData!H:H,0)), 0) = 0, 0, 1)</f>
        <v>0</v>
      </c>
      <c r="P3678">
        <v>0</v>
      </c>
      <c r="Q3678">
        <f t="shared" si="181"/>
        <v>1</v>
      </c>
      <c r="R3678" s="2">
        <v>43546</v>
      </c>
      <c r="S3678" s="16">
        <f t="shared" si="182"/>
        <v>109</v>
      </c>
    </row>
    <row r="3679" spans="1:19" hidden="1" x14ac:dyDescent="0.2">
      <c r="A3679" t="str">
        <f>INDEX(FamilyPlateData!$A:$A,MATCH($I3679,FamilyPlateData!$H:$H,0))</f>
        <v>F04M05</v>
      </c>
      <c r="B3679" t="str">
        <f>INDEX(FamilyPlateData!$C:$C,MATCH($I3679,FamilyPlateData!$H:$H,0))</f>
        <v>04</v>
      </c>
      <c r="C3679" t="str">
        <f>INDEX(FamilyPlateData!$D:$D,MATCH($I3679,FamilyPlateData!$H:$H,0))</f>
        <v>05</v>
      </c>
      <c r="D3679">
        <f>INDEX(FamilyPlateData!$B:$B,MATCH($I3679,FamilyPlateData!$H:$H,0))</f>
        <v>2</v>
      </c>
      <c r="E3679">
        <v>2</v>
      </c>
      <c r="F3679" s="19">
        <v>46</v>
      </c>
      <c r="G3679" t="s">
        <v>4</v>
      </c>
      <c r="H3679" s="5">
        <v>4</v>
      </c>
      <c r="I3679" t="s">
        <v>671</v>
      </c>
      <c r="J3679" s="15" t="str">
        <f t="shared" si="180"/>
        <v>2-46D-4</v>
      </c>
      <c r="K3679">
        <f>INDEX(FamilyPlateData!I:I,MATCH(I3679,FamilyPlateData!H:H,0))</f>
        <v>2</v>
      </c>
      <c r="L3679" t="str">
        <f>INDEX(FamilyPlateData!J:J,MATCH(I3679,FamilyPlateData!H:H,0))</f>
        <v>B4</v>
      </c>
      <c r="M3679">
        <v>1</v>
      </c>
      <c r="N3679" s="7">
        <v>1</v>
      </c>
      <c r="O3679">
        <f>IF(_xlfn.IFNA(INDEX(ShrinkageData!H:H,MATCH(J3679,ShrinkageData!H:H,0)), 0) = 0, 0, 1)</f>
        <v>0</v>
      </c>
      <c r="P3679">
        <v>0</v>
      </c>
      <c r="Q3679">
        <f t="shared" si="181"/>
        <v>1</v>
      </c>
      <c r="R3679" s="2">
        <v>43546</v>
      </c>
      <c r="S3679" s="16">
        <f t="shared" si="182"/>
        <v>109</v>
      </c>
    </row>
    <row r="3680" spans="1:19" hidden="1" x14ac:dyDescent="0.2">
      <c r="A3680" t="str">
        <f>INDEX(FamilyPlateData!$A:$A,MATCH($I3680,FamilyPlateData!$H:$H,0))</f>
        <v>F04M05</v>
      </c>
      <c r="B3680" t="str">
        <f>INDEX(FamilyPlateData!$C:$C,MATCH($I3680,FamilyPlateData!$H:$H,0))</f>
        <v>04</v>
      </c>
      <c r="C3680" t="str">
        <f>INDEX(FamilyPlateData!$D:$D,MATCH($I3680,FamilyPlateData!$H:$H,0))</f>
        <v>05</v>
      </c>
      <c r="D3680">
        <f>INDEX(FamilyPlateData!$B:$B,MATCH($I3680,FamilyPlateData!$H:$H,0))</f>
        <v>2</v>
      </c>
      <c r="E3680">
        <v>2</v>
      </c>
      <c r="F3680" s="19">
        <v>46</v>
      </c>
      <c r="G3680" t="s">
        <v>4</v>
      </c>
      <c r="H3680" s="5">
        <v>5</v>
      </c>
      <c r="I3680" t="s">
        <v>671</v>
      </c>
      <c r="J3680" s="15" t="str">
        <f t="shared" si="180"/>
        <v>2-46D-5</v>
      </c>
      <c r="K3680">
        <f>INDEX(FamilyPlateData!I:I,MATCH(I3680,FamilyPlateData!H:H,0))</f>
        <v>2</v>
      </c>
      <c r="L3680" t="str">
        <f>INDEX(FamilyPlateData!J:J,MATCH(I3680,FamilyPlateData!H:H,0))</f>
        <v>B4</v>
      </c>
      <c r="M3680">
        <v>1</v>
      </c>
      <c r="N3680" s="7">
        <v>1</v>
      </c>
      <c r="O3680">
        <f>IF(_xlfn.IFNA(INDEX(ShrinkageData!H:H,MATCH(J3680,ShrinkageData!H:H,0)), 0) = 0, 0, 1)</f>
        <v>0</v>
      </c>
      <c r="P3680">
        <v>0</v>
      </c>
      <c r="Q3680">
        <f t="shared" si="181"/>
        <v>1</v>
      </c>
      <c r="R3680" s="2">
        <v>43548</v>
      </c>
      <c r="S3680" s="16">
        <f t="shared" si="182"/>
        <v>111</v>
      </c>
    </row>
    <row r="3681" spans="1:19" hidden="1" x14ac:dyDescent="0.2">
      <c r="A3681" t="str">
        <f>INDEX(FamilyPlateData!$A:$A,MATCH($I3681,FamilyPlateData!$H:$H,0))</f>
        <v>F04M05</v>
      </c>
      <c r="B3681" t="str">
        <f>INDEX(FamilyPlateData!$C:$C,MATCH($I3681,FamilyPlateData!$H:$H,0))</f>
        <v>04</v>
      </c>
      <c r="C3681" t="str">
        <f>INDEX(FamilyPlateData!$D:$D,MATCH($I3681,FamilyPlateData!$H:$H,0))</f>
        <v>05</v>
      </c>
      <c r="D3681">
        <f>INDEX(FamilyPlateData!$B:$B,MATCH($I3681,FamilyPlateData!$H:$H,0))</f>
        <v>2</v>
      </c>
      <c r="E3681">
        <v>2</v>
      </c>
      <c r="F3681" s="19">
        <v>46</v>
      </c>
      <c r="G3681" t="s">
        <v>4</v>
      </c>
      <c r="H3681" s="5">
        <v>6</v>
      </c>
      <c r="I3681" t="s">
        <v>671</v>
      </c>
      <c r="J3681" s="15" t="str">
        <f t="shared" si="180"/>
        <v>2-46D-6</v>
      </c>
      <c r="K3681">
        <f>INDEX(FamilyPlateData!I:I,MATCH(I3681,FamilyPlateData!H:H,0))</f>
        <v>2</v>
      </c>
      <c r="L3681" t="str">
        <f>INDEX(FamilyPlateData!J:J,MATCH(I3681,FamilyPlateData!H:H,0))</f>
        <v>B4</v>
      </c>
      <c r="M3681">
        <v>1</v>
      </c>
      <c r="N3681" s="7">
        <v>1</v>
      </c>
      <c r="O3681">
        <f>IF(_xlfn.IFNA(INDEX(ShrinkageData!H:H,MATCH(J3681,ShrinkageData!H:H,0)), 0) = 0, 0, 1)</f>
        <v>0</v>
      </c>
      <c r="P3681">
        <v>0</v>
      </c>
      <c r="Q3681">
        <f t="shared" si="181"/>
        <v>1</v>
      </c>
      <c r="R3681" s="2">
        <v>43548</v>
      </c>
      <c r="S3681" s="16">
        <f t="shared" si="182"/>
        <v>111</v>
      </c>
    </row>
    <row r="3682" spans="1:19" hidden="1" x14ac:dyDescent="0.2">
      <c r="A3682" t="str">
        <f>INDEX(FamilyPlateData!$A:$A,MATCH($I3682,FamilyPlateData!$H:$H,0))</f>
        <v>F08M12</v>
      </c>
      <c r="B3682" t="str">
        <f>INDEX(FamilyPlateData!$C:$C,MATCH($I3682,FamilyPlateData!$H:$H,0))</f>
        <v>08</v>
      </c>
      <c r="C3682" t="str">
        <f>INDEX(FamilyPlateData!$D:$D,MATCH($I3682,FamilyPlateData!$H:$H,0))</f>
        <v>12</v>
      </c>
      <c r="D3682">
        <f>INDEX(FamilyPlateData!$B:$B,MATCH($I3682,FamilyPlateData!$H:$H,0))</f>
        <v>3</v>
      </c>
      <c r="E3682">
        <v>2</v>
      </c>
      <c r="F3682" s="19">
        <v>47</v>
      </c>
      <c r="G3682" t="s">
        <v>1</v>
      </c>
      <c r="H3682" s="5">
        <v>1</v>
      </c>
      <c r="I3682" t="s">
        <v>672</v>
      </c>
      <c r="J3682" s="15" t="str">
        <f t="shared" si="180"/>
        <v>2-47A-1</v>
      </c>
      <c r="K3682">
        <f>INDEX(FamilyPlateData!I:I,MATCH(I3682,FamilyPlateData!H:H,0))</f>
        <v>1</v>
      </c>
      <c r="L3682" t="str">
        <f>INDEX(FamilyPlateData!J:J,MATCH(I3682,FamilyPlateData!H:H,0))</f>
        <v>B2</v>
      </c>
      <c r="M3682">
        <v>1</v>
      </c>
      <c r="N3682">
        <v>1</v>
      </c>
      <c r="O3682">
        <f>IF(_xlfn.IFNA(INDEX(ShrinkageData!H:H,MATCH(J3682,ShrinkageData!H:H,0)), 0) = 0, 0, 1)</f>
        <v>0</v>
      </c>
      <c r="P3682">
        <v>0</v>
      </c>
      <c r="Q3682">
        <f t="shared" si="181"/>
        <v>1</v>
      </c>
      <c r="R3682" s="1">
        <v>43554</v>
      </c>
      <c r="S3682" s="16">
        <f t="shared" si="182"/>
        <v>117</v>
      </c>
    </row>
    <row r="3683" spans="1:19" hidden="1" x14ac:dyDescent="0.2">
      <c r="A3683" t="str">
        <f>INDEX(FamilyPlateData!$A:$A,MATCH($I3683,FamilyPlateData!$H:$H,0))</f>
        <v>F08M12</v>
      </c>
      <c r="B3683" t="str">
        <f>INDEX(FamilyPlateData!$C:$C,MATCH($I3683,FamilyPlateData!$H:$H,0))</f>
        <v>08</v>
      </c>
      <c r="C3683" t="str">
        <f>INDEX(FamilyPlateData!$D:$D,MATCH($I3683,FamilyPlateData!$H:$H,0))</f>
        <v>12</v>
      </c>
      <c r="D3683">
        <f>INDEX(FamilyPlateData!$B:$B,MATCH($I3683,FamilyPlateData!$H:$H,0))</f>
        <v>3</v>
      </c>
      <c r="E3683">
        <v>2</v>
      </c>
      <c r="F3683" s="19">
        <v>47</v>
      </c>
      <c r="G3683" t="s">
        <v>1</v>
      </c>
      <c r="H3683" s="5">
        <v>2</v>
      </c>
      <c r="I3683" t="s">
        <v>672</v>
      </c>
      <c r="J3683" s="15" t="str">
        <f t="shared" si="180"/>
        <v>2-47A-2</v>
      </c>
      <c r="K3683">
        <f>INDEX(FamilyPlateData!I:I,MATCH(I3683,FamilyPlateData!H:H,0))</f>
        <v>1</v>
      </c>
      <c r="L3683" t="str">
        <f>INDEX(FamilyPlateData!J:J,MATCH(I3683,FamilyPlateData!H:H,0))</f>
        <v>B2</v>
      </c>
      <c r="M3683">
        <v>1</v>
      </c>
      <c r="N3683" s="7">
        <v>1</v>
      </c>
      <c r="O3683">
        <f>IF(_xlfn.IFNA(INDEX(ShrinkageData!H:H,MATCH(J3683,ShrinkageData!H:H,0)), 0) = 0, 0, 1)</f>
        <v>0</v>
      </c>
      <c r="P3683">
        <v>0</v>
      </c>
      <c r="Q3683">
        <f t="shared" si="181"/>
        <v>1</v>
      </c>
      <c r="R3683" s="2">
        <v>43542</v>
      </c>
      <c r="S3683" s="16">
        <f t="shared" si="182"/>
        <v>105</v>
      </c>
    </row>
    <row r="3684" spans="1:19" hidden="1" x14ac:dyDescent="0.2">
      <c r="A3684" t="str">
        <f>INDEX(FamilyPlateData!$A:$A,MATCH($I3684,FamilyPlateData!$H:$H,0))</f>
        <v>F08M12</v>
      </c>
      <c r="B3684" t="str">
        <f>INDEX(FamilyPlateData!$C:$C,MATCH($I3684,FamilyPlateData!$H:$H,0))</f>
        <v>08</v>
      </c>
      <c r="C3684" t="str">
        <f>INDEX(FamilyPlateData!$D:$D,MATCH($I3684,FamilyPlateData!$H:$H,0))</f>
        <v>12</v>
      </c>
      <c r="D3684">
        <f>INDEX(FamilyPlateData!$B:$B,MATCH($I3684,FamilyPlateData!$H:$H,0))</f>
        <v>3</v>
      </c>
      <c r="E3684">
        <v>2</v>
      </c>
      <c r="F3684" s="19">
        <v>47</v>
      </c>
      <c r="G3684" t="s">
        <v>1</v>
      </c>
      <c r="H3684" s="5">
        <v>3</v>
      </c>
      <c r="I3684" t="s">
        <v>672</v>
      </c>
      <c r="J3684" s="15" t="str">
        <f t="shared" si="180"/>
        <v>2-47A-3</v>
      </c>
      <c r="K3684">
        <f>INDEX(FamilyPlateData!I:I,MATCH(I3684,FamilyPlateData!H:H,0))</f>
        <v>1</v>
      </c>
      <c r="L3684" t="str">
        <f>INDEX(FamilyPlateData!J:J,MATCH(I3684,FamilyPlateData!H:H,0))</f>
        <v>B2</v>
      </c>
      <c r="M3684">
        <v>1</v>
      </c>
      <c r="N3684">
        <v>1</v>
      </c>
      <c r="O3684">
        <f>IF(_xlfn.IFNA(INDEX(ShrinkageData!H:H,MATCH(J3684,ShrinkageData!H:H,0)), 0) = 0, 0, 1)</f>
        <v>1</v>
      </c>
      <c r="P3684">
        <v>0</v>
      </c>
      <c r="Q3684">
        <f t="shared" si="181"/>
        <v>0</v>
      </c>
      <c r="R3684" s="1">
        <v>43529</v>
      </c>
      <c r="S3684" s="16">
        <f t="shared" si="182"/>
        <v>92</v>
      </c>
    </row>
    <row r="3685" spans="1:19" hidden="1" x14ac:dyDescent="0.2">
      <c r="A3685" t="str">
        <f>INDEX(FamilyPlateData!$A:$A,MATCH($I3685,FamilyPlateData!$H:$H,0))</f>
        <v>F08M12</v>
      </c>
      <c r="B3685" t="str">
        <f>INDEX(FamilyPlateData!$C:$C,MATCH($I3685,FamilyPlateData!$H:$H,0))</f>
        <v>08</v>
      </c>
      <c r="C3685" t="str">
        <f>INDEX(FamilyPlateData!$D:$D,MATCH($I3685,FamilyPlateData!$H:$H,0))</f>
        <v>12</v>
      </c>
      <c r="D3685">
        <f>INDEX(FamilyPlateData!$B:$B,MATCH($I3685,FamilyPlateData!$H:$H,0))</f>
        <v>3</v>
      </c>
      <c r="E3685">
        <v>2</v>
      </c>
      <c r="F3685" s="19">
        <v>47</v>
      </c>
      <c r="G3685" t="s">
        <v>1</v>
      </c>
      <c r="H3685" s="5">
        <v>4</v>
      </c>
      <c r="I3685" t="s">
        <v>672</v>
      </c>
      <c r="J3685" s="15" t="str">
        <f t="shared" si="180"/>
        <v>2-47A-4</v>
      </c>
      <c r="K3685">
        <f>INDEX(FamilyPlateData!I:I,MATCH(I3685,FamilyPlateData!H:H,0))</f>
        <v>1</v>
      </c>
      <c r="L3685" t="str">
        <f>INDEX(FamilyPlateData!J:J,MATCH(I3685,FamilyPlateData!H:H,0))</f>
        <v>B2</v>
      </c>
      <c r="M3685">
        <v>1</v>
      </c>
      <c r="N3685">
        <v>1</v>
      </c>
      <c r="O3685">
        <f>IF(_xlfn.IFNA(INDEX(ShrinkageData!H:H,MATCH(J3685,ShrinkageData!H:H,0)), 0) = 0, 0, 1)</f>
        <v>1</v>
      </c>
      <c r="P3685">
        <v>0</v>
      </c>
      <c r="Q3685">
        <f t="shared" si="181"/>
        <v>0</v>
      </c>
      <c r="R3685" s="1">
        <v>43529</v>
      </c>
      <c r="S3685" s="16">
        <f t="shared" si="182"/>
        <v>92</v>
      </c>
    </row>
    <row r="3686" spans="1:19" hidden="1" x14ac:dyDescent="0.2">
      <c r="A3686" t="str">
        <f>INDEX(FamilyPlateData!$A:$A,MATCH($I3686,FamilyPlateData!$H:$H,0))</f>
        <v>F08M12</v>
      </c>
      <c r="B3686" t="str">
        <f>INDEX(FamilyPlateData!$C:$C,MATCH($I3686,FamilyPlateData!$H:$H,0))</f>
        <v>08</v>
      </c>
      <c r="C3686" t="str">
        <f>INDEX(FamilyPlateData!$D:$D,MATCH($I3686,FamilyPlateData!$H:$H,0))</f>
        <v>12</v>
      </c>
      <c r="D3686">
        <f>INDEX(FamilyPlateData!$B:$B,MATCH($I3686,FamilyPlateData!$H:$H,0))</f>
        <v>3</v>
      </c>
      <c r="E3686">
        <v>2</v>
      </c>
      <c r="F3686" s="19">
        <v>47</v>
      </c>
      <c r="G3686" t="s">
        <v>1</v>
      </c>
      <c r="H3686" s="5">
        <v>5</v>
      </c>
      <c r="I3686" t="s">
        <v>672</v>
      </c>
      <c r="J3686" s="15" t="str">
        <f t="shared" si="180"/>
        <v>2-47A-5</v>
      </c>
      <c r="K3686">
        <f>INDEX(FamilyPlateData!I:I,MATCH(I3686,FamilyPlateData!H:H,0))</f>
        <v>1</v>
      </c>
      <c r="L3686" t="str">
        <f>INDEX(FamilyPlateData!J:J,MATCH(I3686,FamilyPlateData!H:H,0))</f>
        <v>B2</v>
      </c>
      <c r="M3686">
        <v>0</v>
      </c>
      <c r="N3686">
        <v>0</v>
      </c>
      <c r="O3686">
        <f>IF(_xlfn.IFNA(INDEX(ShrinkageData!H:H,MATCH(J3686,ShrinkageData!H:H,0)), 0) = 0, 0, 1)</f>
        <v>0</v>
      </c>
      <c r="P3686">
        <v>0</v>
      </c>
      <c r="Q3686">
        <f t="shared" si="181"/>
        <v>0</v>
      </c>
      <c r="R3686" s="1" t="s">
        <v>921</v>
      </c>
      <c r="S3686" s="16">
        <f t="shared" si="182"/>
        <v>0</v>
      </c>
    </row>
    <row r="3687" spans="1:19" hidden="1" x14ac:dyDescent="0.2">
      <c r="A3687" t="str">
        <f>INDEX(FamilyPlateData!$A:$A,MATCH($I3687,FamilyPlateData!$H:$H,0))</f>
        <v>F08M12</v>
      </c>
      <c r="B3687" t="str">
        <f>INDEX(FamilyPlateData!$C:$C,MATCH($I3687,FamilyPlateData!$H:$H,0))</f>
        <v>08</v>
      </c>
      <c r="C3687" t="str">
        <f>INDEX(FamilyPlateData!$D:$D,MATCH($I3687,FamilyPlateData!$H:$H,0))</f>
        <v>12</v>
      </c>
      <c r="D3687">
        <f>INDEX(FamilyPlateData!$B:$B,MATCH($I3687,FamilyPlateData!$H:$H,0))</f>
        <v>3</v>
      </c>
      <c r="E3687">
        <v>2</v>
      </c>
      <c r="F3687" s="19">
        <v>47</v>
      </c>
      <c r="G3687" t="s">
        <v>1</v>
      </c>
      <c r="H3687" s="5">
        <v>6</v>
      </c>
      <c r="I3687" t="s">
        <v>672</v>
      </c>
      <c r="J3687" s="15" t="str">
        <f t="shared" si="180"/>
        <v>2-47A-6</v>
      </c>
      <c r="K3687">
        <f>INDEX(FamilyPlateData!I:I,MATCH(I3687,FamilyPlateData!H:H,0))</f>
        <v>1</v>
      </c>
      <c r="L3687" t="str">
        <f>INDEX(FamilyPlateData!J:J,MATCH(I3687,FamilyPlateData!H:H,0))</f>
        <v>B2</v>
      </c>
      <c r="M3687">
        <v>1</v>
      </c>
      <c r="N3687" s="7">
        <v>1</v>
      </c>
      <c r="O3687">
        <f>IF(_xlfn.IFNA(INDEX(ShrinkageData!H:H,MATCH(J3687,ShrinkageData!H:H,0)), 0) = 0, 0, 1)</f>
        <v>0</v>
      </c>
      <c r="P3687">
        <v>0</v>
      </c>
      <c r="Q3687">
        <f t="shared" si="181"/>
        <v>1</v>
      </c>
      <c r="R3687" s="2">
        <v>43542</v>
      </c>
      <c r="S3687" s="16">
        <f t="shared" si="182"/>
        <v>105</v>
      </c>
    </row>
    <row r="3688" spans="1:19" hidden="1" x14ac:dyDescent="0.2">
      <c r="A3688" t="str">
        <f>INDEX(FamilyPlateData!$A:$A,MATCH($I3688,FamilyPlateData!$H:$H,0))</f>
        <v>F08M12</v>
      </c>
      <c r="B3688" t="str">
        <f>INDEX(FamilyPlateData!$C:$C,MATCH($I3688,FamilyPlateData!$H:$H,0))</f>
        <v>08</v>
      </c>
      <c r="C3688" t="str">
        <f>INDEX(FamilyPlateData!$D:$D,MATCH($I3688,FamilyPlateData!$H:$H,0))</f>
        <v>12</v>
      </c>
      <c r="D3688">
        <f>INDEX(FamilyPlateData!$B:$B,MATCH($I3688,FamilyPlateData!$H:$H,0))</f>
        <v>3</v>
      </c>
      <c r="E3688">
        <v>2</v>
      </c>
      <c r="F3688" s="19">
        <v>47</v>
      </c>
      <c r="G3688" t="s">
        <v>2</v>
      </c>
      <c r="H3688" s="5">
        <v>1</v>
      </c>
      <c r="I3688" t="s">
        <v>673</v>
      </c>
      <c r="J3688" s="15" t="str">
        <f t="shared" si="180"/>
        <v>2-47B-1</v>
      </c>
      <c r="K3688">
        <f>INDEX(FamilyPlateData!I:I,MATCH(I3688,FamilyPlateData!H:H,0))</f>
        <v>1</v>
      </c>
      <c r="L3688" t="str">
        <f>INDEX(FamilyPlateData!J:J,MATCH(I3688,FamilyPlateData!H:H,0))</f>
        <v>B2</v>
      </c>
      <c r="M3688">
        <v>1</v>
      </c>
      <c r="N3688">
        <v>1</v>
      </c>
      <c r="O3688">
        <f>IF(_xlfn.IFNA(INDEX(ShrinkageData!H:H,MATCH(J3688,ShrinkageData!H:H,0)), 0) = 0, 0, 1)</f>
        <v>0</v>
      </c>
      <c r="P3688">
        <v>0</v>
      </c>
      <c r="Q3688">
        <f t="shared" si="181"/>
        <v>1</v>
      </c>
      <c r="R3688" s="1">
        <v>43540</v>
      </c>
      <c r="S3688" s="16">
        <f t="shared" si="182"/>
        <v>103</v>
      </c>
    </row>
    <row r="3689" spans="1:19" hidden="1" x14ac:dyDescent="0.2">
      <c r="A3689" t="str">
        <f>INDEX(FamilyPlateData!$A:$A,MATCH($I3689,FamilyPlateData!$H:$H,0))</f>
        <v>F08M12</v>
      </c>
      <c r="B3689" t="str">
        <f>INDEX(FamilyPlateData!$C:$C,MATCH($I3689,FamilyPlateData!$H:$H,0))</f>
        <v>08</v>
      </c>
      <c r="C3689" t="str">
        <f>INDEX(FamilyPlateData!$D:$D,MATCH($I3689,FamilyPlateData!$H:$H,0))</f>
        <v>12</v>
      </c>
      <c r="D3689">
        <f>INDEX(FamilyPlateData!$B:$B,MATCH($I3689,FamilyPlateData!$H:$H,0))</f>
        <v>3</v>
      </c>
      <c r="E3689">
        <v>2</v>
      </c>
      <c r="F3689" s="19">
        <v>47</v>
      </c>
      <c r="G3689" t="s">
        <v>2</v>
      </c>
      <c r="H3689" s="5">
        <v>2</v>
      </c>
      <c r="I3689" t="s">
        <v>673</v>
      </c>
      <c r="J3689" s="15" t="str">
        <f t="shared" si="180"/>
        <v>2-47B-2</v>
      </c>
      <c r="K3689">
        <f>INDEX(FamilyPlateData!I:I,MATCH(I3689,FamilyPlateData!H:H,0))</f>
        <v>1</v>
      </c>
      <c r="L3689" t="str">
        <f>INDEX(FamilyPlateData!J:J,MATCH(I3689,FamilyPlateData!H:H,0))</f>
        <v>B2</v>
      </c>
      <c r="M3689">
        <v>0</v>
      </c>
      <c r="N3689">
        <v>0</v>
      </c>
      <c r="O3689">
        <f>IF(_xlfn.IFNA(INDEX(ShrinkageData!H:H,MATCH(J3689,ShrinkageData!H:H,0)), 0) = 0, 0, 1)</f>
        <v>0</v>
      </c>
      <c r="P3689">
        <v>0</v>
      </c>
      <c r="Q3689">
        <f t="shared" si="181"/>
        <v>0</v>
      </c>
      <c r="R3689" s="1" t="s">
        <v>921</v>
      </c>
      <c r="S3689" s="16">
        <f t="shared" si="182"/>
        <v>0</v>
      </c>
    </row>
    <row r="3690" spans="1:19" hidden="1" x14ac:dyDescent="0.2">
      <c r="A3690" t="str">
        <f>INDEX(FamilyPlateData!$A:$A,MATCH($I3690,FamilyPlateData!$H:$H,0))</f>
        <v>F08M12</v>
      </c>
      <c r="B3690" t="str">
        <f>INDEX(FamilyPlateData!$C:$C,MATCH($I3690,FamilyPlateData!$H:$H,0))</f>
        <v>08</v>
      </c>
      <c r="C3690" t="str">
        <f>INDEX(FamilyPlateData!$D:$D,MATCH($I3690,FamilyPlateData!$H:$H,0))</f>
        <v>12</v>
      </c>
      <c r="D3690">
        <f>INDEX(FamilyPlateData!$B:$B,MATCH($I3690,FamilyPlateData!$H:$H,0))</f>
        <v>3</v>
      </c>
      <c r="E3690">
        <v>2</v>
      </c>
      <c r="F3690" s="19">
        <v>47</v>
      </c>
      <c r="G3690" t="s">
        <v>2</v>
      </c>
      <c r="H3690" s="5">
        <v>3</v>
      </c>
      <c r="I3690" t="s">
        <v>673</v>
      </c>
      <c r="J3690" s="15" t="str">
        <f t="shared" si="180"/>
        <v>2-47B-3</v>
      </c>
      <c r="K3690">
        <f>INDEX(FamilyPlateData!I:I,MATCH(I3690,FamilyPlateData!H:H,0))</f>
        <v>1</v>
      </c>
      <c r="L3690" t="str">
        <f>INDEX(FamilyPlateData!J:J,MATCH(I3690,FamilyPlateData!H:H,0))</f>
        <v>B2</v>
      </c>
      <c r="M3690">
        <v>1</v>
      </c>
      <c r="N3690">
        <v>1</v>
      </c>
      <c r="O3690">
        <f>IF(_xlfn.IFNA(INDEX(ShrinkageData!H:H,MATCH(J3690,ShrinkageData!H:H,0)), 0) = 0, 0, 1)</f>
        <v>1</v>
      </c>
      <c r="P3690">
        <v>0</v>
      </c>
      <c r="Q3690">
        <f t="shared" si="181"/>
        <v>0</v>
      </c>
      <c r="R3690" s="1">
        <v>43529</v>
      </c>
      <c r="S3690" s="16">
        <f t="shared" si="182"/>
        <v>92</v>
      </c>
    </row>
    <row r="3691" spans="1:19" hidden="1" x14ac:dyDescent="0.2">
      <c r="A3691" t="str">
        <f>INDEX(FamilyPlateData!$A:$A,MATCH($I3691,FamilyPlateData!$H:$H,0))</f>
        <v>F08M12</v>
      </c>
      <c r="B3691" t="str">
        <f>INDEX(FamilyPlateData!$C:$C,MATCH($I3691,FamilyPlateData!$H:$H,0))</f>
        <v>08</v>
      </c>
      <c r="C3691" t="str">
        <f>INDEX(FamilyPlateData!$D:$D,MATCH($I3691,FamilyPlateData!$H:$H,0))</f>
        <v>12</v>
      </c>
      <c r="D3691">
        <f>INDEX(FamilyPlateData!$B:$B,MATCH($I3691,FamilyPlateData!$H:$H,0))</f>
        <v>3</v>
      </c>
      <c r="E3691">
        <v>2</v>
      </c>
      <c r="F3691" s="19">
        <v>47</v>
      </c>
      <c r="G3691" t="s">
        <v>2</v>
      </c>
      <c r="H3691" s="5">
        <v>4</v>
      </c>
      <c r="I3691" t="s">
        <v>673</v>
      </c>
      <c r="J3691" s="15" t="str">
        <f t="shared" si="180"/>
        <v>2-47B-4</v>
      </c>
      <c r="K3691">
        <f>INDEX(FamilyPlateData!I:I,MATCH(I3691,FamilyPlateData!H:H,0))</f>
        <v>1</v>
      </c>
      <c r="L3691" t="str">
        <f>INDEX(FamilyPlateData!J:J,MATCH(I3691,FamilyPlateData!H:H,0))</f>
        <v>B2</v>
      </c>
      <c r="M3691">
        <v>1</v>
      </c>
      <c r="N3691">
        <v>1</v>
      </c>
      <c r="O3691">
        <f>IF(_xlfn.IFNA(INDEX(ShrinkageData!H:H,MATCH(J3691,ShrinkageData!H:H,0)), 0) = 0, 0, 1)</f>
        <v>0</v>
      </c>
      <c r="P3691">
        <v>0</v>
      </c>
      <c r="Q3691">
        <f t="shared" si="181"/>
        <v>1</v>
      </c>
      <c r="R3691" s="1">
        <v>43550</v>
      </c>
      <c r="S3691" s="16">
        <f t="shared" si="182"/>
        <v>113</v>
      </c>
    </row>
    <row r="3692" spans="1:19" hidden="1" x14ac:dyDescent="0.2">
      <c r="A3692" t="str">
        <f>INDEX(FamilyPlateData!$A:$A,MATCH($I3692,FamilyPlateData!$H:$H,0))</f>
        <v>F08M12</v>
      </c>
      <c r="B3692" t="str">
        <f>INDEX(FamilyPlateData!$C:$C,MATCH($I3692,FamilyPlateData!$H:$H,0))</f>
        <v>08</v>
      </c>
      <c r="C3692" t="str">
        <f>INDEX(FamilyPlateData!$D:$D,MATCH($I3692,FamilyPlateData!$H:$H,0))</f>
        <v>12</v>
      </c>
      <c r="D3692">
        <f>INDEX(FamilyPlateData!$B:$B,MATCH($I3692,FamilyPlateData!$H:$H,0))</f>
        <v>3</v>
      </c>
      <c r="E3692">
        <v>2</v>
      </c>
      <c r="F3692" s="19">
        <v>47</v>
      </c>
      <c r="G3692" t="s">
        <v>2</v>
      </c>
      <c r="H3692" s="5">
        <v>5</v>
      </c>
      <c r="I3692" t="s">
        <v>673</v>
      </c>
      <c r="J3692" s="15" t="str">
        <f t="shared" si="180"/>
        <v>2-47B-5</v>
      </c>
      <c r="K3692">
        <f>INDEX(FamilyPlateData!I:I,MATCH(I3692,FamilyPlateData!H:H,0))</f>
        <v>1</v>
      </c>
      <c r="L3692" t="str">
        <f>INDEX(FamilyPlateData!J:J,MATCH(I3692,FamilyPlateData!H:H,0))</f>
        <v>B2</v>
      </c>
      <c r="M3692">
        <v>0</v>
      </c>
      <c r="N3692">
        <v>0</v>
      </c>
      <c r="O3692">
        <f>IF(_xlfn.IFNA(INDEX(ShrinkageData!H:H,MATCH(J3692,ShrinkageData!H:H,0)), 0) = 0, 0, 1)</f>
        <v>0</v>
      </c>
      <c r="P3692">
        <v>0</v>
      </c>
      <c r="Q3692">
        <f t="shared" si="181"/>
        <v>0</v>
      </c>
      <c r="R3692" s="1" t="s">
        <v>921</v>
      </c>
      <c r="S3692" s="16">
        <f t="shared" si="182"/>
        <v>0</v>
      </c>
    </row>
    <row r="3693" spans="1:19" hidden="1" x14ac:dyDescent="0.2">
      <c r="A3693" t="str">
        <f>INDEX(FamilyPlateData!$A:$A,MATCH($I3693,FamilyPlateData!$H:$H,0))</f>
        <v>F08M12</v>
      </c>
      <c r="B3693" t="str">
        <f>INDEX(FamilyPlateData!$C:$C,MATCH($I3693,FamilyPlateData!$H:$H,0))</f>
        <v>08</v>
      </c>
      <c r="C3693" t="str">
        <f>INDEX(FamilyPlateData!$D:$D,MATCH($I3693,FamilyPlateData!$H:$H,0))</f>
        <v>12</v>
      </c>
      <c r="D3693">
        <f>INDEX(FamilyPlateData!$B:$B,MATCH($I3693,FamilyPlateData!$H:$H,0))</f>
        <v>3</v>
      </c>
      <c r="E3693">
        <v>2</v>
      </c>
      <c r="F3693" s="19">
        <v>47</v>
      </c>
      <c r="G3693" t="s">
        <v>2</v>
      </c>
      <c r="H3693" s="5">
        <v>6</v>
      </c>
      <c r="I3693" t="s">
        <v>673</v>
      </c>
      <c r="J3693" s="15" t="str">
        <f t="shared" si="180"/>
        <v>2-47B-6</v>
      </c>
      <c r="K3693">
        <f>INDEX(FamilyPlateData!I:I,MATCH(I3693,FamilyPlateData!H:H,0))</f>
        <v>1</v>
      </c>
      <c r="L3693" t="str">
        <f>INDEX(FamilyPlateData!J:J,MATCH(I3693,FamilyPlateData!H:H,0))</f>
        <v>B2</v>
      </c>
      <c r="M3693">
        <v>0</v>
      </c>
      <c r="N3693">
        <v>0</v>
      </c>
      <c r="O3693">
        <f>IF(_xlfn.IFNA(INDEX(ShrinkageData!H:H,MATCH(J3693,ShrinkageData!H:H,0)), 0) = 0, 0, 1)</f>
        <v>0</v>
      </c>
      <c r="P3693">
        <v>0</v>
      </c>
      <c r="Q3693">
        <f t="shared" si="181"/>
        <v>0</v>
      </c>
      <c r="R3693" s="1" t="s">
        <v>921</v>
      </c>
      <c r="S3693" s="16">
        <f t="shared" si="182"/>
        <v>0</v>
      </c>
    </row>
    <row r="3694" spans="1:19" hidden="1" x14ac:dyDescent="0.2">
      <c r="A3694" t="str">
        <f>INDEX(FamilyPlateData!$A:$A,MATCH($I3694,FamilyPlateData!$H:$H,0))</f>
        <v>F05M08</v>
      </c>
      <c r="B3694" t="str">
        <f>INDEX(FamilyPlateData!$C:$C,MATCH($I3694,FamilyPlateData!$H:$H,0))</f>
        <v>05</v>
      </c>
      <c r="C3694" t="str">
        <f>INDEX(FamilyPlateData!$D:$D,MATCH($I3694,FamilyPlateData!$H:$H,0))</f>
        <v>08</v>
      </c>
      <c r="D3694">
        <f>INDEX(FamilyPlateData!$B:$B,MATCH($I3694,FamilyPlateData!$H:$H,0))</f>
        <v>2</v>
      </c>
      <c r="E3694">
        <v>2</v>
      </c>
      <c r="F3694" s="19">
        <v>47</v>
      </c>
      <c r="G3694" t="s">
        <v>3</v>
      </c>
      <c r="H3694" s="5">
        <v>1</v>
      </c>
      <c r="I3694" t="s">
        <v>674</v>
      </c>
      <c r="J3694" s="15" t="str">
        <f t="shared" si="180"/>
        <v>2-47C-1</v>
      </c>
      <c r="K3694">
        <f>INDEX(FamilyPlateData!I:I,MATCH(I3694,FamilyPlateData!H:H,0))</f>
        <v>1</v>
      </c>
      <c r="L3694" t="str">
        <f>INDEX(FamilyPlateData!J:J,MATCH(I3694,FamilyPlateData!H:H,0))</f>
        <v>B3</v>
      </c>
      <c r="M3694">
        <v>1</v>
      </c>
      <c r="N3694" s="7">
        <v>1</v>
      </c>
      <c r="O3694">
        <f>IF(_xlfn.IFNA(INDEX(ShrinkageData!H:H,MATCH(J3694,ShrinkageData!H:H,0)), 0) = 0, 0, 1)</f>
        <v>0</v>
      </c>
      <c r="P3694">
        <v>0</v>
      </c>
      <c r="Q3694">
        <f t="shared" si="181"/>
        <v>1</v>
      </c>
      <c r="R3694" s="2">
        <v>43548</v>
      </c>
      <c r="S3694" s="16">
        <f t="shared" si="182"/>
        <v>111</v>
      </c>
    </row>
    <row r="3695" spans="1:19" hidden="1" x14ac:dyDescent="0.2">
      <c r="A3695" t="str">
        <f>INDEX(FamilyPlateData!$A:$A,MATCH($I3695,FamilyPlateData!$H:$H,0))</f>
        <v>F05M08</v>
      </c>
      <c r="B3695" t="str">
        <f>INDEX(FamilyPlateData!$C:$C,MATCH($I3695,FamilyPlateData!$H:$H,0))</f>
        <v>05</v>
      </c>
      <c r="C3695" t="str">
        <f>INDEX(FamilyPlateData!$D:$D,MATCH($I3695,FamilyPlateData!$H:$H,0))</f>
        <v>08</v>
      </c>
      <c r="D3695">
        <f>INDEX(FamilyPlateData!$B:$B,MATCH($I3695,FamilyPlateData!$H:$H,0))</f>
        <v>2</v>
      </c>
      <c r="E3695">
        <v>2</v>
      </c>
      <c r="F3695" s="19">
        <v>47</v>
      </c>
      <c r="G3695" t="s">
        <v>3</v>
      </c>
      <c r="H3695" s="5">
        <v>2</v>
      </c>
      <c r="I3695" t="s">
        <v>674</v>
      </c>
      <c r="J3695" s="15" t="str">
        <f t="shared" si="180"/>
        <v>2-47C-2</v>
      </c>
      <c r="K3695">
        <f>INDEX(FamilyPlateData!I:I,MATCH(I3695,FamilyPlateData!H:H,0))</f>
        <v>1</v>
      </c>
      <c r="L3695" t="str">
        <f>INDEX(FamilyPlateData!J:J,MATCH(I3695,FamilyPlateData!H:H,0))</f>
        <v>B3</v>
      </c>
      <c r="M3695">
        <v>1</v>
      </c>
      <c r="N3695">
        <v>1</v>
      </c>
      <c r="O3695">
        <f>IF(_xlfn.IFNA(INDEX(ShrinkageData!H:H,MATCH(J3695,ShrinkageData!H:H,0)), 0) = 0, 0, 1)</f>
        <v>0</v>
      </c>
      <c r="P3695">
        <v>0</v>
      </c>
      <c r="Q3695">
        <f t="shared" si="181"/>
        <v>1</v>
      </c>
      <c r="R3695" s="1">
        <v>43552</v>
      </c>
      <c r="S3695" s="16">
        <f t="shared" si="182"/>
        <v>115</v>
      </c>
    </row>
    <row r="3696" spans="1:19" hidden="1" x14ac:dyDescent="0.2">
      <c r="A3696" t="str">
        <f>INDEX(FamilyPlateData!$A:$A,MATCH($I3696,FamilyPlateData!$H:$H,0))</f>
        <v>F05M08</v>
      </c>
      <c r="B3696" t="str">
        <f>INDEX(FamilyPlateData!$C:$C,MATCH($I3696,FamilyPlateData!$H:$H,0))</f>
        <v>05</v>
      </c>
      <c r="C3696" t="str">
        <f>INDEX(FamilyPlateData!$D:$D,MATCH($I3696,FamilyPlateData!$H:$H,0))</f>
        <v>08</v>
      </c>
      <c r="D3696">
        <f>INDEX(FamilyPlateData!$B:$B,MATCH($I3696,FamilyPlateData!$H:$H,0))</f>
        <v>2</v>
      </c>
      <c r="E3696">
        <v>2</v>
      </c>
      <c r="F3696" s="19">
        <v>47</v>
      </c>
      <c r="G3696" t="s">
        <v>3</v>
      </c>
      <c r="H3696" s="5">
        <v>3</v>
      </c>
      <c r="I3696" t="s">
        <v>674</v>
      </c>
      <c r="J3696" s="15" t="str">
        <f t="shared" si="180"/>
        <v>2-47C-3</v>
      </c>
      <c r="K3696">
        <f>INDEX(FamilyPlateData!I:I,MATCH(I3696,FamilyPlateData!H:H,0))</f>
        <v>1</v>
      </c>
      <c r="L3696" t="str">
        <f>INDEX(FamilyPlateData!J:J,MATCH(I3696,FamilyPlateData!H:H,0))</f>
        <v>B3</v>
      </c>
      <c r="M3696">
        <v>1</v>
      </c>
      <c r="N3696">
        <v>1</v>
      </c>
      <c r="O3696">
        <f>IF(_xlfn.IFNA(INDEX(ShrinkageData!H:H,MATCH(J3696,ShrinkageData!H:H,0)), 0) = 0, 0, 1)</f>
        <v>0</v>
      </c>
      <c r="P3696">
        <v>0</v>
      </c>
      <c r="Q3696">
        <f t="shared" si="181"/>
        <v>1</v>
      </c>
      <c r="R3696" s="1">
        <v>43554</v>
      </c>
      <c r="S3696" s="16">
        <f t="shared" si="182"/>
        <v>117</v>
      </c>
    </row>
    <row r="3697" spans="1:19" hidden="1" x14ac:dyDescent="0.2">
      <c r="A3697" t="str">
        <f>INDEX(FamilyPlateData!$A:$A,MATCH($I3697,FamilyPlateData!$H:$H,0))</f>
        <v>F05M08</v>
      </c>
      <c r="B3697" t="str">
        <f>INDEX(FamilyPlateData!$C:$C,MATCH($I3697,FamilyPlateData!$H:$H,0))</f>
        <v>05</v>
      </c>
      <c r="C3697" t="str">
        <f>INDEX(FamilyPlateData!$D:$D,MATCH($I3697,FamilyPlateData!$H:$H,0))</f>
        <v>08</v>
      </c>
      <c r="D3697">
        <f>INDEX(FamilyPlateData!$B:$B,MATCH($I3697,FamilyPlateData!$H:$H,0))</f>
        <v>2</v>
      </c>
      <c r="E3697">
        <v>2</v>
      </c>
      <c r="F3697" s="19">
        <v>47</v>
      </c>
      <c r="G3697" t="s">
        <v>3</v>
      </c>
      <c r="H3697" s="5">
        <v>4</v>
      </c>
      <c r="I3697" t="s">
        <v>674</v>
      </c>
      <c r="J3697" s="15" t="str">
        <f t="shared" si="180"/>
        <v>2-47C-4</v>
      </c>
      <c r="K3697">
        <f>INDEX(FamilyPlateData!I:I,MATCH(I3697,FamilyPlateData!H:H,0))</f>
        <v>1</v>
      </c>
      <c r="L3697" t="str">
        <f>INDEX(FamilyPlateData!J:J,MATCH(I3697,FamilyPlateData!H:H,0))</f>
        <v>B3</v>
      </c>
      <c r="M3697">
        <v>1</v>
      </c>
      <c r="N3697">
        <v>1</v>
      </c>
      <c r="O3697">
        <f>IF(_xlfn.IFNA(INDEX(ShrinkageData!H:H,MATCH(J3697,ShrinkageData!H:H,0)), 0) = 0, 0, 1)</f>
        <v>1</v>
      </c>
      <c r="P3697">
        <v>0</v>
      </c>
      <c r="Q3697">
        <f t="shared" si="181"/>
        <v>0</v>
      </c>
      <c r="R3697" s="1">
        <v>43534</v>
      </c>
      <c r="S3697" s="16">
        <f t="shared" si="182"/>
        <v>97</v>
      </c>
    </row>
    <row r="3698" spans="1:19" hidden="1" x14ac:dyDescent="0.2">
      <c r="A3698" t="str">
        <f>INDEX(FamilyPlateData!$A:$A,MATCH($I3698,FamilyPlateData!$H:$H,0))</f>
        <v>F05M08</v>
      </c>
      <c r="B3698" t="str">
        <f>INDEX(FamilyPlateData!$C:$C,MATCH($I3698,FamilyPlateData!$H:$H,0))</f>
        <v>05</v>
      </c>
      <c r="C3698" t="str">
        <f>INDEX(FamilyPlateData!$D:$D,MATCH($I3698,FamilyPlateData!$H:$H,0))</f>
        <v>08</v>
      </c>
      <c r="D3698">
        <f>INDEX(FamilyPlateData!$B:$B,MATCH($I3698,FamilyPlateData!$H:$H,0))</f>
        <v>2</v>
      </c>
      <c r="E3698">
        <v>2</v>
      </c>
      <c r="F3698" s="19">
        <v>47</v>
      </c>
      <c r="G3698" t="s">
        <v>3</v>
      </c>
      <c r="H3698" s="5">
        <v>5</v>
      </c>
      <c r="I3698" t="s">
        <v>674</v>
      </c>
      <c r="J3698" s="15" t="str">
        <f t="shared" si="180"/>
        <v>2-47C-5</v>
      </c>
      <c r="K3698">
        <f>INDEX(FamilyPlateData!I:I,MATCH(I3698,FamilyPlateData!H:H,0))</f>
        <v>1</v>
      </c>
      <c r="L3698" t="str">
        <f>INDEX(FamilyPlateData!J:J,MATCH(I3698,FamilyPlateData!H:H,0))</f>
        <v>B3</v>
      </c>
      <c r="M3698">
        <v>1</v>
      </c>
      <c r="N3698" s="7">
        <v>1</v>
      </c>
      <c r="O3698">
        <f>IF(_xlfn.IFNA(INDEX(ShrinkageData!H:H,MATCH(J3698,ShrinkageData!H:H,0)), 0) = 0, 0, 1)</f>
        <v>0</v>
      </c>
      <c r="P3698">
        <v>0</v>
      </c>
      <c r="Q3698">
        <f t="shared" si="181"/>
        <v>1</v>
      </c>
      <c r="R3698" s="2">
        <v>43546</v>
      </c>
      <c r="S3698" s="16">
        <f t="shared" si="182"/>
        <v>109</v>
      </c>
    </row>
    <row r="3699" spans="1:19" hidden="1" x14ac:dyDescent="0.2">
      <c r="A3699" t="str">
        <f>INDEX(FamilyPlateData!$A:$A,MATCH($I3699,FamilyPlateData!$H:$H,0))</f>
        <v>F05M08</v>
      </c>
      <c r="B3699" t="str">
        <f>INDEX(FamilyPlateData!$C:$C,MATCH($I3699,FamilyPlateData!$H:$H,0))</f>
        <v>05</v>
      </c>
      <c r="C3699" t="str">
        <f>INDEX(FamilyPlateData!$D:$D,MATCH($I3699,FamilyPlateData!$H:$H,0))</f>
        <v>08</v>
      </c>
      <c r="D3699">
        <f>INDEX(FamilyPlateData!$B:$B,MATCH($I3699,FamilyPlateData!$H:$H,0))</f>
        <v>2</v>
      </c>
      <c r="E3699">
        <v>2</v>
      </c>
      <c r="F3699" s="19">
        <v>47</v>
      </c>
      <c r="G3699" t="s">
        <v>3</v>
      </c>
      <c r="H3699" s="5">
        <v>6</v>
      </c>
      <c r="I3699" t="s">
        <v>674</v>
      </c>
      <c r="J3699" s="15" t="str">
        <f t="shared" si="180"/>
        <v>2-47C-6</v>
      </c>
      <c r="K3699">
        <f>INDEX(FamilyPlateData!I:I,MATCH(I3699,FamilyPlateData!H:H,0))</f>
        <v>1</v>
      </c>
      <c r="L3699" t="str">
        <f>INDEX(FamilyPlateData!J:J,MATCH(I3699,FamilyPlateData!H:H,0))</f>
        <v>B3</v>
      </c>
      <c r="M3699">
        <v>1</v>
      </c>
      <c r="N3699">
        <v>1</v>
      </c>
      <c r="O3699">
        <f>IF(_xlfn.IFNA(INDEX(ShrinkageData!H:H,MATCH(J3699,ShrinkageData!H:H,0)), 0) = 0, 0, 1)</f>
        <v>0</v>
      </c>
      <c r="P3699">
        <v>0</v>
      </c>
      <c r="Q3699">
        <f t="shared" si="181"/>
        <v>1</v>
      </c>
      <c r="R3699" s="1">
        <v>43552</v>
      </c>
      <c r="S3699" s="16">
        <f t="shared" si="182"/>
        <v>115</v>
      </c>
    </row>
    <row r="3700" spans="1:19" hidden="1" x14ac:dyDescent="0.2">
      <c r="A3700" t="str">
        <f>INDEX(FamilyPlateData!$A:$A,MATCH($I3700,FamilyPlateData!$H:$H,0))</f>
        <v>F05M08</v>
      </c>
      <c r="B3700" t="str">
        <f>INDEX(FamilyPlateData!$C:$C,MATCH($I3700,FamilyPlateData!$H:$H,0))</f>
        <v>05</v>
      </c>
      <c r="C3700" t="str">
        <f>INDEX(FamilyPlateData!$D:$D,MATCH($I3700,FamilyPlateData!$H:$H,0))</f>
        <v>08</v>
      </c>
      <c r="D3700">
        <f>INDEX(FamilyPlateData!$B:$B,MATCH($I3700,FamilyPlateData!$H:$H,0))</f>
        <v>2</v>
      </c>
      <c r="E3700">
        <v>2</v>
      </c>
      <c r="F3700" s="19">
        <v>47</v>
      </c>
      <c r="G3700" t="s">
        <v>4</v>
      </c>
      <c r="H3700" s="5">
        <v>1</v>
      </c>
      <c r="I3700" t="s">
        <v>675</v>
      </c>
      <c r="J3700" s="15" t="str">
        <f t="shared" si="180"/>
        <v>2-47D-1</v>
      </c>
      <c r="K3700">
        <f>INDEX(FamilyPlateData!I:I,MATCH(I3700,FamilyPlateData!H:H,0))</f>
        <v>1</v>
      </c>
      <c r="L3700" t="str">
        <f>INDEX(FamilyPlateData!J:J,MATCH(I3700,FamilyPlateData!H:H,0))</f>
        <v>B3</v>
      </c>
      <c r="M3700">
        <v>1</v>
      </c>
      <c r="N3700">
        <v>1</v>
      </c>
      <c r="O3700">
        <f>IF(_xlfn.IFNA(INDEX(ShrinkageData!H:H,MATCH(J3700,ShrinkageData!H:H,0)), 0) = 0, 0, 1)</f>
        <v>0</v>
      </c>
      <c r="P3700">
        <v>0</v>
      </c>
      <c r="Q3700">
        <f t="shared" si="181"/>
        <v>1</v>
      </c>
      <c r="R3700" s="1">
        <v>43552</v>
      </c>
      <c r="S3700" s="16">
        <f t="shared" si="182"/>
        <v>115</v>
      </c>
    </row>
    <row r="3701" spans="1:19" hidden="1" x14ac:dyDescent="0.2">
      <c r="A3701" t="str">
        <f>INDEX(FamilyPlateData!$A:$A,MATCH($I3701,FamilyPlateData!$H:$H,0))</f>
        <v>F05M08</v>
      </c>
      <c r="B3701" t="str">
        <f>INDEX(FamilyPlateData!$C:$C,MATCH($I3701,FamilyPlateData!$H:$H,0))</f>
        <v>05</v>
      </c>
      <c r="C3701" t="str">
        <f>INDEX(FamilyPlateData!$D:$D,MATCH($I3701,FamilyPlateData!$H:$H,0))</f>
        <v>08</v>
      </c>
      <c r="D3701">
        <f>INDEX(FamilyPlateData!$B:$B,MATCH($I3701,FamilyPlateData!$H:$H,0))</f>
        <v>2</v>
      </c>
      <c r="E3701">
        <v>2</v>
      </c>
      <c r="F3701" s="19">
        <v>47</v>
      </c>
      <c r="G3701" t="s">
        <v>4</v>
      </c>
      <c r="H3701" s="5">
        <v>2</v>
      </c>
      <c r="I3701" t="s">
        <v>675</v>
      </c>
      <c r="J3701" s="15" t="str">
        <f t="shared" si="180"/>
        <v>2-47D-2</v>
      </c>
      <c r="K3701">
        <f>INDEX(FamilyPlateData!I:I,MATCH(I3701,FamilyPlateData!H:H,0))</f>
        <v>1</v>
      </c>
      <c r="L3701" t="str">
        <f>INDEX(FamilyPlateData!J:J,MATCH(I3701,FamilyPlateData!H:H,0))</f>
        <v>B3</v>
      </c>
      <c r="M3701">
        <v>0</v>
      </c>
      <c r="N3701">
        <v>0</v>
      </c>
      <c r="O3701">
        <f>IF(_xlfn.IFNA(INDEX(ShrinkageData!H:H,MATCH(J3701,ShrinkageData!H:H,0)), 0) = 0, 0, 1)</f>
        <v>0</v>
      </c>
      <c r="P3701">
        <v>0</v>
      </c>
      <c r="Q3701">
        <f t="shared" si="181"/>
        <v>0</v>
      </c>
      <c r="R3701" s="1" t="s">
        <v>921</v>
      </c>
      <c r="S3701" s="16">
        <f t="shared" si="182"/>
        <v>0</v>
      </c>
    </row>
    <row r="3702" spans="1:19" hidden="1" x14ac:dyDescent="0.2">
      <c r="A3702" t="str">
        <f>INDEX(FamilyPlateData!$A:$A,MATCH($I3702,FamilyPlateData!$H:$H,0))</f>
        <v>F05M08</v>
      </c>
      <c r="B3702" t="str">
        <f>INDEX(FamilyPlateData!$C:$C,MATCH($I3702,FamilyPlateData!$H:$H,0))</f>
        <v>05</v>
      </c>
      <c r="C3702" t="str">
        <f>INDEX(FamilyPlateData!$D:$D,MATCH($I3702,FamilyPlateData!$H:$H,0))</f>
        <v>08</v>
      </c>
      <c r="D3702">
        <f>INDEX(FamilyPlateData!$B:$B,MATCH($I3702,FamilyPlateData!$H:$H,0))</f>
        <v>2</v>
      </c>
      <c r="E3702">
        <v>2</v>
      </c>
      <c r="F3702" s="19">
        <v>47</v>
      </c>
      <c r="G3702" t="s">
        <v>4</v>
      </c>
      <c r="H3702" s="5">
        <v>3</v>
      </c>
      <c r="I3702" t="s">
        <v>675</v>
      </c>
      <c r="J3702" s="15" t="str">
        <f t="shared" si="180"/>
        <v>2-47D-3</v>
      </c>
      <c r="K3702">
        <f>INDEX(FamilyPlateData!I:I,MATCH(I3702,FamilyPlateData!H:H,0))</f>
        <v>1</v>
      </c>
      <c r="L3702" t="str">
        <f>INDEX(FamilyPlateData!J:J,MATCH(I3702,FamilyPlateData!H:H,0))</f>
        <v>B3</v>
      </c>
      <c r="M3702">
        <v>0</v>
      </c>
      <c r="N3702">
        <v>0</v>
      </c>
      <c r="O3702">
        <f>IF(_xlfn.IFNA(INDEX(ShrinkageData!H:H,MATCH(J3702,ShrinkageData!H:H,0)), 0) = 0, 0, 1)</f>
        <v>0</v>
      </c>
      <c r="P3702">
        <v>0</v>
      </c>
      <c r="Q3702">
        <f t="shared" si="181"/>
        <v>0</v>
      </c>
      <c r="R3702" s="1" t="s">
        <v>921</v>
      </c>
      <c r="S3702" s="16">
        <f t="shared" si="182"/>
        <v>0</v>
      </c>
    </row>
    <row r="3703" spans="1:19" hidden="1" x14ac:dyDescent="0.2">
      <c r="A3703" t="str">
        <f>INDEX(FamilyPlateData!$A:$A,MATCH($I3703,FamilyPlateData!$H:$H,0))</f>
        <v>F05M08</v>
      </c>
      <c r="B3703" t="str">
        <f>INDEX(FamilyPlateData!$C:$C,MATCH($I3703,FamilyPlateData!$H:$H,0))</f>
        <v>05</v>
      </c>
      <c r="C3703" t="str">
        <f>INDEX(FamilyPlateData!$D:$D,MATCH($I3703,FamilyPlateData!$H:$H,0))</f>
        <v>08</v>
      </c>
      <c r="D3703">
        <f>INDEX(FamilyPlateData!$B:$B,MATCH($I3703,FamilyPlateData!$H:$H,0))</f>
        <v>2</v>
      </c>
      <c r="E3703">
        <v>2</v>
      </c>
      <c r="F3703" s="19">
        <v>47</v>
      </c>
      <c r="G3703" t="s">
        <v>4</v>
      </c>
      <c r="H3703" s="5">
        <v>4</v>
      </c>
      <c r="I3703" t="s">
        <v>675</v>
      </c>
      <c r="J3703" s="15" t="str">
        <f t="shared" si="180"/>
        <v>2-47D-4</v>
      </c>
      <c r="K3703">
        <f>INDEX(FamilyPlateData!I:I,MATCH(I3703,FamilyPlateData!H:H,0))</f>
        <v>1</v>
      </c>
      <c r="L3703" t="str">
        <f>INDEX(FamilyPlateData!J:J,MATCH(I3703,FamilyPlateData!H:H,0))</f>
        <v>B3</v>
      </c>
      <c r="M3703">
        <v>1</v>
      </c>
      <c r="N3703" s="7">
        <v>1</v>
      </c>
      <c r="O3703">
        <f>IF(_xlfn.IFNA(INDEX(ShrinkageData!H:H,MATCH(J3703,ShrinkageData!H:H,0)), 0) = 0, 0, 1)</f>
        <v>0</v>
      </c>
      <c r="P3703">
        <v>0</v>
      </c>
      <c r="Q3703">
        <f t="shared" si="181"/>
        <v>1</v>
      </c>
      <c r="R3703" s="2">
        <v>43548</v>
      </c>
      <c r="S3703" s="16">
        <f t="shared" si="182"/>
        <v>111</v>
      </c>
    </row>
    <row r="3704" spans="1:19" hidden="1" x14ac:dyDescent="0.2">
      <c r="A3704" t="str">
        <f>INDEX(FamilyPlateData!$A:$A,MATCH($I3704,FamilyPlateData!$H:$H,0))</f>
        <v>F05M08</v>
      </c>
      <c r="B3704" t="str">
        <f>INDEX(FamilyPlateData!$C:$C,MATCH($I3704,FamilyPlateData!$H:$H,0))</f>
        <v>05</v>
      </c>
      <c r="C3704" t="str">
        <f>INDEX(FamilyPlateData!$D:$D,MATCH($I3704,FamilyPlateData!$H:$H,0))</f>
        <v>08</v>
      </c>
      <c r="D3704">
        <f>INDEX(FamilyPlateData!$B:$B,MATCH($I3704,FamilyPlateData!$H:$H,0))</f>
        <v>2</v>
      </c>
      <c r="E3704">
        <v>2</v>
      </c>
      <c r="F3704" s="19">
        <v>47</v>
      </c>
      <c r="G3704" t="s">
        <v>4</v>
      </c>
      <c r="H3704" s="5">
        <v>5</v>
      </c>
      <c r="I3704" t="s">
        <v>675</v>
      </c>
      <c r="J3704" s="15" t="str">
        <f t="shared" si="180"/>
        <v>2-47D-5</v>
      </c>
      <c r="K3704">
        <f>INDEX(FamilyPlateData!I:I,MATCH(I3704,FamilyPlateData!H:H,0))</f>
        <v>1</v>
      </c>
      <c r="L3704" t="str">
        <f>INDEX(FamilyPlateData!J:J,MATCH(I3704,FamilyPlateData!H:H,0))</f>
        <v>B3</v>
      </c>
      <c r="M3704">
        <v>1</v>
      </c>
      <c r="N3704" s="7">
        <v>1</v>
      </c>
      <c r="O3704">
        <f>IF(_xlfn.IFNA(INDEX(ShrinkageData!H:H,MATCH(J3704,ShrinkageData!H:H,0)), 0) = 0, 0, 1)</f>
        <v>0</v>
      </c>
      <c r="P3704">
        <v>0</v>
      </c>
      <c r="Q3704">
        <f t="shared" si="181"/>
        <v>1</v>
      </c>
      <c r="R3704" s="2">
        <v>43548</v>
      </c>
      <c r="S3704" s="16">
        <f t="shared" si="182"/>
        <v>111</v>
      </c>
    </row>
    <row r="3705" spans="1:19" hidden="1" x14ac:dyDescent="0.2">
      <c r="A3705" t="str">
        <f>INDEX(FamilyPlateData!$A:$A,MATCH($I3705,FamilyPlateData!$H:$H,0))</f>
        <v>F05M08</v>
      </c>
      <c r="B3705" t="str">
        <f>INDEX(FamilyPlateData!$C:$C,MATCH($I3705,FamilyPlateData!$H:$H,0))</f>
        <v>05</v>
      </c>
      <c r="C3705" t="str">
        <f>INDEX(FamilyPlateData!$D:$D,MATCH($I3705,FamilyPlateData!$H:$H,0))</f>
        <v>08</v>
      </c>
      <c r="D3705">
        <f>INDEX(FamilyPlateData!$B:$B,MATCH($I3705,FamilyPlateData!$H:$H,0))</f>
        <v>2</v>
      </c>
      <c r="E3705">
        <v>2</v>
      </c>
      <c r="F3705" s="19">
        <v>47</v>
      </c>
      <c r="G3705" t="s">
        <v>4</v>
      </c>
      <c r="H3705" s="5">
        <v>6</v>
      </c>
      <c r="I3705" t="s">
        <v>675</v>
      </c>
      <c r="J3705" s="15" t="str">
        <f t="shared" si="180"/>
        <v>2-47D-6</v>
      </c>
      <c r="K3705">
        <f>INDEX(FamilyPlateData!I:I,MATCH(I3705,FamilyPlateData!H:H,0))</f>
        <v>1</v>
      </c>
      <c r="L3705" t="str">
        <f>INDEX(FamilyPlateData!J:J,MATCH(I3705,FamilyPlateData!H:H,0))</f>
        <v>B3</v>
      </c>
      <c r="M3705">
        <v>1</v>
      </c>
      <c r="N3705" s="7">
        <v>1</v>
      </c>
      <c r="O3705">
        <f>IF(_xlfn.IFNA(INDEX(ShrinkageData!H:H,MATCH(J3705,ShrinkageData!H:H,0)), 0) = 0, 0, 1)</f>
        <v>0</v>
      </c>
      <c r="P3705">
        <v>0</v>
      </c>
      <c r="Q3705">
        <f t="shared" si="181"/>
        <v>1</v>
      </c>
      <c r="R3705" s="2">
        <v>43546</v>
      </c>
      <c r="S3705" s="16">
        <f t="shared" si="182"/>
        <v>109</v>
      </c>
    </row>
    <row r="3706" spans="1:19" hidden="1" x14ac:dyDescent="0.2">
      <c r="A3706" t="str">
        <f>INDEX(FamilyPlateData!$A:$A,MATCH($I3706,FamilyPlateData!$H:$H,0))</f>
        <v>F11M13</v>
      </c>
      <c r="B3706" t="str">
        <f>INDEX(FamilyPlateData!$C:$C,MATCH($I3706,FamilyPlateData!$H:$H,0))</f>
        <v>11</v>
      </c>
      <c r="C3706" t="str">
        <f>INDEX(FamilyPlateData!$D:$D,MATCH($I3706,FamilyPlateData!$H:$H,0))</f>
        <v>13</v>
      </c>
      <c r="D3706">
        <f>INDEX(FamilyPlateData!$B:$B,MATCH($I3706,FamilyPlateData!$H:$H,0))</f>
        <v>4</v>
      </c>
      <c r="E3706">
        <v>2</v>
      </c>
      <c r="F3706" s="19">
        <v>48</v>
      </c>
      <c r="G3706" t="s">
        <v>1</v>
      </c>
      <c r="H3706" s="5">
        <v>1</v>
      </c>
      <c r="I3706" t="s">
        <v>676</v>
      </c>
      <c r="J3706" s="15" t="str">
        <f t="shared" si="180"/>
        <v>2-48A-1</v>
      </c>
      <c r="K3706">
        <f>INDEX(FamilyPlateData!I:I,MATCH(I3706,FamilyPlateData!H:H,0))</f>
        <v>1</v>
      </c>
      <c r="L3706" t="str">
        <f>INDEX(FamilyPlateData!J:J,MATCH(I3706,FamilyPlateData!H:H,0))</f>
        <v>B3</v>
      </c>
      <c r="M3706">
        <v>1</v>
      </c>
      <c r="N3706">
        <v>1</v>
      </c>
      <c r="O3706">
        <f>IF(_xlfn.IFNA(INDEX(ShrinkageData!H:H,MATCH(J3706,ShrinkageData!H:H,0)), 0) = 0, 0, 1)</f>
        <v>0</v>
      </c>
      <c r="P3706">
        <v>0</v>
      </c>
      <c r="Q3706">
        <f t="shared" si="181"/>
        <v>1</v>
      </c>
      <c r="R3706" s="1">
        <v>43564</v>
      </c>
      <c r="S3706" s="16">
        <f t="shared" si="182"/>
        <v>127</v>
      </c>
    </row>
    <row r="3707" spans="1:19" hidden="1" x14ac:dyDescent="0.2">
      <c r="A3707" t="str">
        <f>INDEX(FamilyPlateData!$A:$A,MATCH($I3707,FamilyPlateData!$H:$H,0))</f>
        <v>F11M13</v>
      </c>
      <c r="B3707" t="str">
        <f>INDEX(FamilyPlateData!$C:$C,MATCH($I3707,FamilyPlateData!$H:$H,0))</f>
        <v>11</v>
      </c>
      <c r="C3707" t="str">
        <f>INDEX(FamilyPlateData!$D:$D,MATCH($I3707,FamilyPlateData!$H:$H,0))</f>
        <v>13</v>
      </c>
      <c r="D3707">
        <f>INDEX(FamilyPlateData!$B:$B,MATCH($I3707,FamilyPlateData!$H:$H,0))</f>
        <v>4</v>
      </c>
      <c r="E3707">
        <v>2</v>
      </c>
      <c r="F3707" s="19">
        <v>48</v>
      </c>
      <c r="G3707" t="s">
        <v>1</v>
      </c>
      <c r="H3707" s="5">
        <v>2</v>
      </c>
      <c r="I3707" t="s">
        <v>676</v>
      </c>
      <c r="J3707" s="15" t="str">
        <f t="shared" si="180"/>
        <v>2-48A-2</v>
      </c>
      <c r="K3707">
        <f>INDEX(FamilyPlateData!I:I,MATCH(I3707,FamilyPlateData!H:H,0))</f>
        <v>1</v>
      </c>
      <c r="L3707" t="str">
        <f>INDEX(FamilyPlateData!J:J,MATCH(I3707,FamilyPlateData!H:H,0))</f>
        <v>B3</v>
      </c>
      <c r="M3707">
        <v>1</v>
      </c>
      <c r="N3707">
        <v>1</v>
      </c>
      <c r="O3707">
        <f>IF(_xlfn.IFNA(INDEX(ShrinkageData!H:H,MATCH(J3707,ShrinkageData!H:H,0)), 0) = 0, 0, 1)</f>
        <v>1</v>
      </c>
      <c r="P3707">
        <v>0</v>
      </c>
      <c r="Q3707">
        <f t="shared" si="181"/>
        <v>0</v>
      </c>
      <c r="R3707" s="1">
        <v>43552</v>
      </c>
      <c r="S3707" s="16">
        <f t="shared" si="182"/>
        <v>115</v>
      </c>
    </row>
    <row r="3708" spans="1:19" hidden="1" x14ac:dyDescent="0.2">
      <c r="A3708" t="str">
        <f>INDEX(FamilyPlateData!$A:$A,MATCH($I3708,FamilyPlateData!$H:$H,0))</f>
        <v>F11M13</v>
      </c>
      <c r="B3708" t="str">
        <f>INDEX(FamilyPlateData!$C:$C,MATCH($I3708,FamilyPlateData!$H:$H,0))</f>
        <v>11</v>
      </c>
      <c r="C3708" t="str">
        <f>INDEX(FamilyPlateData!$D:$D,MATCH($I3708,FamilyPlateData!$H:$H,0))</f>
        <v>13</v>
      </c>
      <c r="D3708">
        <f>INDEX(FamilyPlateData!$B:$B,MATCH($I3708,FamilyPlateData!$H:$H,0))</f>
        <v>4</v>
      </c>
      <c r="E3708">
        <v>2</v>
      </c>
      <c r="F3708" s="19">
        <v>48</v>
      </c>
      <c r="G3708" t="s">
        <v>1</v>
      </c>
      <c r="H3708" s="5">
        <v>3</v>
      </c>
      <c r="I3708" t="s">
        <v>676</v>
      </c>
      <c r="J3708" s="15" t="str">
        <f t="shared" si="180"/>
        <v>2-48A-3</v>
      </c>
      <c r="K3708">
        <f>INDEX(FamilyPlateData!I:I,MATCH(I3708,FamilyPlateData!H:H,0))</f>
        <v>1</v>
      </c>
      <c r="L3708" t="str">
        <f>INDEX(FamilyPlateData!J:J,MATCH(I3708,FamilyPlateData!H:H,0))</f>
        <v>B3</v>
      </c>
      <c r="M3708">
        <v>1</v>
      </c>
      <c r="N3708">
        <v>1</v>
      </c>
      <c r="O3708">
        <f>IF(_xlfn.IFNA(INDEX(ShrinkageData!H:H,MATCH(J3708,ShrinkageData!H:H,0)), 0) = 0, 0, 1)</f>
        <v>1</v>
      </c>
      <c r="P3708">
        <v>0</v>
      </c>
      <c r="Q3708">
        <f t="shared" si="181"/>
        <v>0</v>
      </c>
      <c r="R3708" s="1">
        <v>43529</v>
      </c>
      <c r="S3708" s="16">
        <f t="shared" si="182"/>
        <v>92</v>
      </c>
    </row>
    <row r="3709" spans="1:19" hidden="1" x14ac:dyDescent="0.2">
      <c r="A3709" t="str">
        <f>INDEX(FamilyPlateData!$A:$A,MATCH($I3709,FamilyPlateData!$H:$H,0))</f>
        <v>F11M13</v>
      </c>
      <c r="B3709" t="str">
        <f>INDEX(FamilyPlateData!$C:$C,MATCH($I3709,FamilyPlateData!$H:$H,0))</f>
        <v>11</v>
      </c>
      <c r="C3709" t="str">
        <f>INDEX(FamilyPlateData!$D:$D,MATCH($I3709,FamilyPlateData!$H:$H,0))</f>
        <v>13</v>
      </c>
      <c r="D3709">
        <f>INDEX(FamilyPlateData!$B:$B,MATCH($I3709,FamilyPlateData!$H:$H,0))</f>
        <v>4</v>
      </c>
      <c r="E3709">
        <v>2</v>
      </c>
      <c r="F3709" s="19">
        <v>48</v>
      </c>
      <c r="G3709" t="s">
        <v>1</v>
      </c>
      <c r="H3709" s="5">
        <v>4</v>
      </c>
      <c r="I3709" t="s">
        <v>676</v>
      </c>
      <c r="J3709" s="15" t="str">
        <f t="shared" si="180"/>
        <v>2-48A-4</v>
      </c>
      <c r="K3709">
        <f>INDEX(FamilyPlateData!I:I,MATCH(I3709,FamilyPlateData!H:H,0))</f>
        <v>1</v>
      </c>
      <c r="L3709" t="str">
        <f>INDEX(FamilyPlateData!J:J,MATCH(I3709,FamilyPlateData!H:H,0))</f>
        <v>B3</v>
      </c>
      <c r="M3709">
        <v>1</v>
      </c>
      <c r="N3709">
        <v>1</v>
      </c>
      <c r="O3709">
        <f>IF(_xlfn.IFNA(INDEX(ShrinkageData!H:H,MATCH(J3709,ShrinkageData!H:H,0)), 0) = 0, 0, 1)</f>
        <v>0</v>
      </c>
      <c r="P3709">
        <v>0</v>
      </c>
      <c r="Q3709">
        <f t="shared" si="181"/>
        <v>1</v>
      </c>
      <c r="R3709" s="1">
        <v>43529</v>
      </c>
      <c r="S3709" s="16">
        <f t="shared" si="182"/>
        <v>92</v>
      </c>
    </row>
    <row r="3710" spans="1:19" hidden="1" x14ac:dyDescent="0.2">
      <c r="A3710" t="str">
        <f>INDEX(FamilyPlateData!$A:$A,MATCH($I3710,FamilyPlateData!$H:$H,0))</f>
        <v>F11M13</v>
      </c>
      <c r="B3710" t="str">
        <f>INDEX(FamilyPlateData!$C:$C,MATCH($I3710,FamilyPlateData!$H:$H,0))</f>
        <v>11</v>
      </c>
      <c r="C3710" t="str">
        <f>INDEX(FamilyPlateData!$D:$D,MATCH($I3710,FamilyPlateData!$H:$H,0))</f>
        <v>13</v>
      </c>
      <c r="D3710">
        <f>INDEX(FamilyPlateData!$B:$B,MATCH($I3710,FamilyPlateData!$H:$H,0))</f>
        <v>4</v>
      </c>
      <c r="E3710">
        <v>2</v>
      </c>
      <c r="F3710" s="19">
        <v>48</v>
      </c>
      <c r="G3710" t="s">
        <v>1</v>
      </c>
      <c r="H3710" s="5">
        <v>5</v>
      </c>
      <c r="I3710" t="s">
        <v>676</v>
      </c>
      <c r="J3710" s="15" t="str">
        <f t="shared" si="180"/>
        <v>2-48A-5</v>
      </c>
      <c r="K3710">
        <f>INDEX(FamilyPlateData!I:I,MATCH(I3710,FamilyPlateData!H:H,0))</f>
        <v>1</v>
      </c>
      <c r="L3710" t="str">
        <f>INDEX(FamilyPlateData!J:J,MATCH(I3710,FamilyPlateData!H:H,0))</f>
        <v>B3</v>
      </c>
      <c r="M3710">
        <v>1</v>
      </c>
      <c r="N3710">
        <v>1</v>
      </c>
      <c r="O3710">
        <f>IF(_xlfn.IFNA(INDEX(ShrinkageData!H:H,MATCH(J3710,ShrinkageData!H:H,0)), 0) = 0, 0, 1)</f>
        <v>0</v>
      </c>
      <c r="P3710">
        <v>0</v>
      </c>
      <c r="Q3710">
        <f t="shared" si="181"/>
        <v>1</v>
      </c>
      <c r="R3710" s="1">
        <v>43556</v>
      </c>
      <c r="S3710" s="16">
        <f t="shared" si="182"/>
        <v>119</v>
      </c>
    </row>
    <row r="3711" spans="1:19" hidden="1" x14ac:dyDescent="0.2">
      <c r="A3711" t="str">
        <f>INDEX(FamilyPlateData!$A:$A,MATCH($I3711,FamilyPlateData!$H:$H,0))</f>
        <v>F11M13</v>
      </c>
      <c r="B3711" t="str">
        <f>INDEX(FamilyPlateData!$C:$C,MATCH($I3711,FamilyPlateData!$H:$H,0))</f>
        <v>11</v>
      </c>
      <c r="C3711" t="str">
        <f>INDEX(FamilyPlateData!$D:$D,MATCH($I3711,FamilyPlateData!$H:$H,0))</f>
        <v>13</v>
      </c>
      <c r="D3711">
        <f>INDEX(FamilyPlateData!$B:$B,MATCH($I3711,FamilyPlateData!$H:$H,0))</f>
        <v>4</v>
      </c>
      <c r="E3711">
        <v>2</v>
      </c>
      <c r="F3711" s="19">
        <v>48</v>
      </c>
      <c r="G3711" t="s">
        <v>1</v>
      </c>
      <c r="H3711" s="5">
        <v>6</v>
      </c>
      <c r="I3711" t="s">
        <v>676</v>
      </c>
      <c r="J3711" s="15" t="str">
        <f t="shared" ref="J3711:J3774" si="183">CONCATENATE(I3711,"-",H3711)</f>
        <v>2-48A-6</v>
      </c>
      <c r="K3711">
        <f>INDEX(FamilyPlateData!I:I,MATCH(I3711,FamilyPlateData!H:H,0))</f>
        <v>1</v>
      </c>
      <c r="L3711" t="str">
        <f>INDEX(FamilyPlateData!J:J,MATCH(I3711,FamilyPlateData!H:H,0))</f>
        <v>B3</v>
      </c>
      <c r="M3711">
        <v>1</v>
      </c>
      <c r="N3711">
        <v>1</v>
      </c>
      <c r="O3711">
        <f>IF(_xlfn.IFNA(INDEX(ShrinkageData!H:H,MATCH(J3711,ShrinkageData!H:H,0)), 0) = 0, 0, 1)</f>
        <v>0</v>
      </c>
      <c r="P3711">
        <v>0</v>
      </c>
      <c r="Q3711">
        <f t="shared" si="181"/>
        <v>1</v>
      </c>
      <c r="R3711" s="1">
        <v>43554</v>
      </c>
      <c r="S3711" s="16">
        <f t="shared" si="182"/>
        <v>117</v>
      </c>
    </row>
    <row r="3712" spans="1:19" hidden="1" x14ac:dyDescent="0.2">
      <c r="A3712" t="str">
        <f>INDEX(FamilyPlateData!$A:$A,MATCH($I3712,FamilyPlateData!$H:$H,0))</f>
        <v>F11M13</v>
      </c>
      <c r="B3712" t="str">
        <f>INDEX(FamilyPlateData!$C:$C,MATCH($I3712,FamilyPlateData!$H:$H,0))</f>
        <v>11</v>
      </c>
      <c r="C3712" t="str">
        <f>INDEX(FamilyPlateData!$D:$D,MATCH($I3712,FamilyPlateData!$H:$H,0))</f>
        <v>13</v>
      </c>
      <c r="D3712">
        <f>INDEX(FamilyPlateData!$B:$B,MATCH($I3712,FamilyPlateData!$H:$H,0))</f>
        <v>4</v>
      </c>
      <c r="E3712">
        <v>2</v>
      </c>
      <c r="F3712" s="19">
        <v>48</v>
      </c>
      <c r="G3712" t="s">
        <v>2</v>
      </c>
      <c r="H3712" s="5">
        <v>1</v>
      </c>
      <c r="I3712" t="s">
        <v>677</v>
      </c>
      <c r="J3712" s="15" t="str">
        <f t="shared" si="183"/>
        <v>2-48B-1</v>
      </c>
      <c r="K3712">
        <f>INDEX(FamilyPlateData!I:I,MATCH(I3712,FamilyPlateData!H:H,0))</f>
        <v>1</v>
      </c>
      <c r="L3712" t="str">
        <f>INDEX(FamilyPlateData!J:J,MATCH(I3712,FamilyPlateData!H:H,0))</f>
        <v>B3</v>
      </c>
      <c r="M3712">
        <v>1</v>
      </c>
      <c r="N3712">
        <v>1</v>
      </c>
      <c r="O3712">
        <f>IF(_xlfn.IFNA(INDEX(ShrinkageData!H:H,MATCH(J3712,ShrinkageData!H:H,0)), 0) = 0, 0, 1)</f>
        <v>0</v>
      </c>
      <c r="P3712">
        <v>0</v>
      </c>
      <c r="Q3712">
        <f t="shared" si="181"/>
        <v>1</v>
      </c>
      <c r="R3712" s="1">
        <v>43556</v>
      </c>
      <c r="S3712" s="16">
        <f t="shared" si="182"/>
        <v>119</v>
      </c>
    </row>
    <row r="3713" spans="1:19" hidden="1" x14ac:dyDescent="0.2">
      <c r="A3713" t="str">
        <f>INDEX(FamilyPlateData!$A:$A,MATCH($I3713,FamilyPlateData!$H:$H,0))</f>
        <v>F11M13</v>
      </c>
      <c r="B3713" t="str">
        <f>INDEX(FamilyPlateData!$C:$C,MATCH($I3713,FamilyPlateData!$H:$H,0))</f>
        <v>11</v>
      </c>
      <c r="C3713" t="str">
        <f>INDEX(FamilyPlateData!$D:$D,MATCH($I3713,FamilyPlateData!$H:$H,0))</f>
        <v>13</v>
      </c>
      <c r="D3713">
        <f>INDEX(FamilyPlateData!$B:$B,MATCH($I3713,FamilyPlateData!$H:$H,0))</f>
        <v>4</v>
      </c>
      <c r="E3713">
        <v>2</v>
      </c>
      <c r="F3713" s="19">
        <v>48</v>
      </c>
      <c r="G3713" t="s">
        <v>2</v>
      </c>
      <c r="H3713" s="5">
        <v>2</v>
      </c>
      <c r="I3713" t="s">
        <v>677</v>
      </c>
      <c r="J3713" s="15" t="str">
        <f t="shared" si="183"/>
        <v>2-48B-2</v>
      </c>
      <c r="K3713">
        <f>INDEX(FamilyPlateData!I:I,MATCH(I3713,FamilyPlateData!H:H,0))</f>
        <v>1</v>
      </c>
      <c r="L3713" t="str">
        <f>INDEX(FamilyPlateData!J:J,MATCH(I3713,FamilyPlateData!H:H,0))</f>
        <v>B3</v>
      </c>
      <c r="M3713">
        <v>1</v>
      </c>
      <c r="N3713">
        <v>1</v>
      </c>
      <c r="O3713">
        <f>IF(_xlfn.IFNA(INDEX(ShrinkageData!H:H,MATCH(J3713,ShrinkageData!H:H,0)), 0) = 0, 0, 1)</f>
        <v>0</v>
      </c>
      <c r="P3713">
        <v>0</v>
      </c>
      <c r="Q3713">
        <f t="shared" si="181"/>
        <v>1</v>
      </c>
      <c r="R3713" s="1">
        <v>43552</v>
      </c>
      <c r="S3713" s="16">
        <f t="shared" si="182"/>
        <v>115</v>
      </c>
    </row>
    <row r="3714" spans="1:19" hidden="1" x14ac:dyDescent="0.2">
      <c r="A3714" t="str">
        <f>INDEX(FamilyPlateData!$A:$A,MATCH($I3714,FamilyPlateData!$H:$H,0))</f>
        <v>F11M13</v>
      </c>
      <c r="B3714" t="str">
        <f>INDEX(FamilyPlateData!$C:$C,MATCH($I3714,FamilyPlateData!$H:$H,0))</f>
        <v>11</v>
      </c>
      <c r="C3714" t="str">
        <f>INDEX(FamilyPlateData!$D:$D,MATCH($I3714,FamilyPlateData!$H:$H,0))</f>
        <v>13</v>
      </c>
      <c r="D3714">
        <f>INDEX(FamilyPlateData!$B:$B,MATCH($I3714,FamilyPlateData!$H:$H,0))</f>
        <v>4</v>
      </c>
      <c r="E3714">
        <v>2</v>
      </c>
      <c r="F3714" s="19">
        <v>48</v>
      </c>
      <c r="G3714" t="s">
        <v>2</v>
      </c>
      <c r="H3714" s="5">
        <v>3</v>
      </c>
      <c r="I3714" t="s">
        <v>677</v>
      </c>
      <c r="J3714" s="15" t="str">
        <f t="shared" si="183"/>
        <v>2-48B-3</v>
      </c>
      <c r="K3714">
        <f>INDEX(FamilyPlateData!I:I,MATCH(I3714,FamilyPlateData!H:H,0))</f>
        <v>1</v>
      </c>
      <c r="L3714" t="str">
        <f>INDEX(FamilyPlateData!J:J,MATCH(I3714,FamilyPlateData!H:H,0))</f>
        <v>B3</v>
      </c>
      <c r="M3714">
        <v>1</v>
      </c>
      <c r="N3714">
        <v>1</v>
      </c>
      <c r="O3714">
        <f>IF(_xlfn.IFNA(INDEX(ShrinkageData!H:H,MATCH(J3714,ShrinkageData!H:H,0)), 0) = 0, 0, 1)</f>
        <v>0</v>
      </c>
      <c r="P3714">
        <v>0</v>
      </c>
      <c r="Q3714">
        <f t="shared" si="181"/>
        <v>1</v>
      </c>
      <c r="R3714" s="1">
        <v>43550</v>
      </c>
      <c r="S3714" s="16">
        <f t="shared" si="182"/>
        <v>113</v>
      </c>
    </row>
    <row r="3715" spans="1:19" hidden="1" x14ac:dyDescent="0.2">
      <c r="A3715" t="str">
        <f>INDEX(FamilyPlateData!$A:$A,MATCH($I3715,FamilyPlateData!$H:$H,0))</f>
        <v>F11M13</v>
      </c>
      <c r="B3715" t="str">
        <f>INDEX(FamilyPlateData!$C:$C,MATCH($I3715,FamilyPlateData!$H:$H,0))</f>
        <v>11</v>
      </c>
      <c r="C3715" t="str">
        <f>INDEX(FamilyPlateData!$D:$D,MATCH($I3715,FamilyPlateData!$H:$H,0))</f>
        <v>13</v>
      </c>
      <c r="D3715">
        <f>INDEX(FamilyPlateData!$B:$B,MATCH($I3715,FamilyPlateData!$H:$H,0))</f>
        <v>4</v>
      </c>
      <c r="E3715">
        <v>2</v>
      </c>
      <c r="F3715" s="19">
        <v>48</v>
      </c>
      <c r="G3715" t="s">
        <v>2</v>
      </c>
      <c r="H3715" s="5">
        <v>4</v>
      </c>
      <c r="I3715" t="s">
        <v>677</v>
      </c>
      <c r="J3715" s="15" t="str">
        <f t="shared" si="183"/>
        <v>2-48B-4</v>
      </c>
      <c r="K3715">
        <f>INDEX(FamilyPlateData!I:I,MATCH(I3715,FamilyPlateData!H:H,0))</f>
        <v>1</v>
      </c>
      <c r="L3715" t="str">
        <f>INDEX(FamilyPlateData!J:J,MATCH(I3715,FamilyPlateData!H:H,0))</f>
        <v>B3</v>
      </c>
      <c r="M3715">
        <v>0</v>
      </c>
      <c r="N3715">
        <v>0</v>
      </c>
      <c r="O3715">
        <f>IF(_xlfn.IFNA(INDEX(ShrinkageData!H:H,MATCH(J3715,ShrinkageData!H:H,0)), 0) = 0, 0, 1)</f>
        <v>0</v>
      </c>
      <c r="P3715">
        <v>0</v>
      </c>
      <c r="Q3715">
        <f t="shared" ref="Q3715:Q3778" si="184">IF(AND(M3715=1,N3715=1,O3715=0,P3715=0),1,0)</f>
        <v>0</v>
      </c>
      <c r="R3715" s="1" t="s">
        <v>921</v>
      </c>
      <c r="S3715" s="16">
        <f t="shared" ref="S3715:S3778" si="185">IF(AND(R3715 &lt;&gt; "", R3715 &lt;&gt; "n/a"), R3715-DATE(2018,12,3), 0)</f>
        <v>0</v>
      </c>
    </row>
    <row r="3716" spans="1:19" hidden="1" x14ac:dyDescent="0.2">
      <c r="A3716" t="str">
        <f>INDEX(FamilyPlateData!$A:$A,MATCH($I3716,FamilyPlateData!$H:$H,0))</f>
        <v>F11M13</v>
      </c>
      <c r="B3716" t="str">
        <f>INDEX(FamilyPlateData!$C:$C,MATCH($I3716,FamilyPlateData!$H:$H,0))</f>
        <v>11</v>
      </c>
      <c r="C3716" t="str">
        <f>INDEX(FamilyPlateData!$D:$D,MATCH($I3716,FamilyPlateData!$H:$H,0))</f>
        <v>13</v>
      </c>
      <c r="D3716">
        <f>INDEX(FamilyPlateData!$B:$B,MATCH($I3716,FamilyPlateData!$H:$H,0))</f>
        <v>4</v>
      </c>
      <c r="E3716">
        <v>2</v>
      </c>
      <c r="F3716" s="19">
        <v>48</v>
      </c>
      <c r="G3716" t="s">
        <v>2</v>
      </c>
      <c r="H3716" s="5">
        <v>5</v>
      </c>
      <c r="I3716" t="s">
        <v>677</v>
      </c>
      <c r="J3716" s="15" t="str">
        <f t="shared" si="183"/>
        <v>2-48B-5</v>
      </c>
      <c r="K3716">
        <f>INDEX(FamilyPlateData!I:I,MATCH(I3716,FamilyPlateData!H:H,0))</f>
        <v>1</v>
      </c>
      <c r="L3716" t="str">
        <f>INDEX(FamilyPlateData!J:J,MATCH(I3716,FamilyPlateData!H:H,0))</f>
        <v>B3</v>
      </c>
      <c r="M3716">
        <v>1</v>
      </c>
      <c r="N3716">
        <v>1</v>
      </c>
      <c r="O3716">
        <f>IF(_xlfn.IFNA(INDEX(ShrinkageData!H:H,MATCH(J3716,ShrinkageData!H:H,0)), 0) = 0, 0, 1)</f>
        <v>0</v>
      </c>
      <c r="P3716">
        <v>0</v>
      </c>
      <c r="Q3716">
        <f t="shared" si="184"/>
        <v>1</v>
      </c>
      <c r="R3716" s="1">
        <v>43554</v>
      </c>
      <c r="S3716" s="16">
        <f t="shared" si="185"/>
        <v>117</v>
      </c>
    </row>
    <row r="3717" spans="1:19" hidden="1" x14ac:dyDescent="0.2">
      <c r="A3717" t="str">
        <f>INDEX(FamilyPlateData!$A:$A,MATCH($I3717,FamilyPlateData!$H:$H,0))</f>
        <v>F11M13</v>
      </c>
      <c r="B3717" t="str">
        <f>INDEX(FamilyPlateData!$C:$C,MATCH($I3717,FamilyPlateData!$H:$H,0))</f>
        <v>11</v>
      </c>
      <c r="C3717" t="str">
        <f>INDEX(FamilyPlateData!$D:$D,MATCH($I3717,FamilyPlateData!$H:$H,0))</f>
        <v>13</v>
      </c>
      <c r="D3717">
        <f>INDEX(FamilyPlateData!$B:$B,MATCH($I3717,FamilyPlateData!$H:$H,0))</f>
        <v>4</v>
      </c>
      <c r="E3717">
        <v>2</v>
      </c>
      <c r="F3717" s="19">
        <v>48</v>
      </c>
      <c r="G3717" t="s">
        <v>2</v>
      </c>
      <c r="H3717" s="5">
        <v>6</v>
      </c>
      <c r="I3717" t="s">
        <v>677</v>
      </c>
      <c r="J3717" s="15" t="str">
        <f t="shared" si="183"/>
        <v>2-48B-6</v>
      </c>
      <c r="K3717">
        <f>INDEX(FamilyPlateData!I:I,MATCH(I3717,FamilyPlateData!H:H,0))</f>
        <v>1</v>
      </c>
      <c r="L3717" t="str">
        <f>INDEX(FamilyPlateData!J:J,MATCH(I3717,FamilyPlateData!H:H,0))</f>
        <v>B3</v>
      </c>
      <c r="M3717">
        <v>1</v>
      </c>
      <c r="N3717">
        <v>1</v>
      </c>
      <c r="O3717">
        <f>IF(_xlfn.IFNA(INDEX(ShrinkageData!H:H,MATCH(J3717,ShrinkageData!H:H,0)), 0) = 0, 0, 1)</f>
        <v>0</v>
      </c>
      <c r="P3717">
        <v>0</v>
      </c>
      <c r="Q3717">
        <f t="shared" si="184"/>
        <v>1</v>
      </c>
      <c r="R3717" s="1">
        <v>43568</v>
      </c>
      <c r="S3717" s="16">
        <f t="shared" si="185"/>
        <v>131</v>
      </c>
    </row>
    <row r="3718" spans="1:19" hidden="1" x14ac:dyDescent="0.2">
      <c r="A3718" t="str">
        <f>INDEX(FamilyPlateData!$A:$A,MATCH($I3718,FamilyPlateData!$H:$H,0))</f>
        <v>F04M05</v>
      </c>
      <c r="B3718" t="str">
        <f>INDEX(FamilyPlateData!$C:$C,MATCH($I3718,FamilyPlateData!$H:$H,0))</f>
        <v>04</v>
      </c>
      <c r="C3718" t="str">
        <f>INDEX(FamilyPlateData!$D:$D,MATCH($I3718,FamilyPlateData!$H:$H,0))</f>
        <v>05</v>
      </c>
      <c r="D3718">
        <f>INDEX(FamilyPlateData!$B:$B,MATCH($I3718,FamilyPlateData!$H:$H,0))</f>
        <v>2</v>
      </c>
      <c r="E3718">
        <v>2</v>
      </c>
      <c r="F3718" s="19">
        <v>48</v>
      </c>
      <c r="G3718" t="s">
        <v>3</v>
      </c>
      <c r="H3718" s="5">
        <v>1</v>
      </c>
      <c r="I3718" t="s">
        <v>678</v>
      </c>
      <c r="J3718" s="15" t="str">
        <f t="shared" si="183"/>
        <v>2-48C-1</v>
      </c>
      <c r="K3718">
        <f>INDEX(FamilyPlateData!I:I,MATCH(I3718,FamilyPlateData!H:H,0))</f>
        <v>1</v>
      </c>
      <c r="L3718" t="str">
        <f>INDEX(FamilyPlateData!J:J,MATCH(I3718,FamilyPlateData!H:H,0))</f>
        <v>B4</v>
      </c>
      <c r="M3718">
        <v>1</v>
      </c>
      <c r="N3718" s="7">
        <v>1</v>
      </c>
      <c r="O3718">
        <f>IF(_xlfn.IFNA(INDEX(ShrinkageData!H:H,MATCH(J3718,ShrinkageData!H:H,0)), 0) = 0, 0, 1)</f>
        <v>0</v>
      </c>
      <c r="P3718">
        <v>0</v>
      </c>
      <c r="Q3718">
        <f t="shared" si="184"/>
        <v>1</v>
      </c>
      <c r="R3718" s="2">
        <v>43548</v>
      </c>
      <c r="S3718" s="16">
        <f t="shared" si="185"/>
        <v>111</v>
      </c>
    </row>
    <row r="3719" spans="1:19" hidden="1" x14ac:dyDescent="0.2">
      <c r="A3719" t="str">
        <f>INDEX(FamilyPlateData!$A:$A,MATCH($I3719,FamilyPlateData!$H:$H,0))</f>
        <v>F04M05</v>
      </c>
      <c r="B3719" t="str">
        <f>INDEX(FamilyPlateData!$C:$C,MATCH($I3719,FamilyPlateData!$H:$H,0))</f>
        <v>04</v>
      </c>
      <c r="C3719" t="str">
        <f>INDEX(FamilyPlateData!$D:$D,MATCH($I3719,FamilyPlateData!$H:$H,0))</f>
        <v>05</v>
      </c>
      <c r="D3719">
        <f>INDEX(FamilyPlateData!$B:$B,MATCH($I3719,FamilyPlateData!$H:$H,0))</f>
        <v>2</v>
      </c>
      <c r="E3719">
        <v>2</v>
      </c>
      <c r="F3719" s="19">
        <v>48</v>
      </c>
      <c r="G3719" t="s">
        <v>3</v>
      </c>
      <c r="H3719" s="5">
        <v>2</v>
      </c>
      <c r="I3719" t="s">
        <v>678</v>
      </c>
      <c r="J3719" s="15" t="str">
        <f t="shared" si="183"/>
        <v>2-48C-2</v>
      </c>
      <c r="K3719">
        <f>INDEX(FamilyPlateData!I:I,MATCH(I3719,FamilyPlateData!H:H,0))</f>
        <v>1</v>
      </c>
      <c r="L3719" t="str">
        <f>INDEX(FamilyPlateData!J:J,MATCH(I3719,FamilyPlateData!H:H,0))</f>
        <v>B4</v>
      </c>
      <c r="M3719">
        <v>1</v>
      </c>
      <c r="N3719">
        <v>1</v>
      </c>
      <c r="O3719">
        <f>IF(_xlfn.IFNA(INDEX(ShrinkageData!H:H,MATCH(J3719,ShrinkageData!H:H,0)), 0) = 0, 0, 1)</f>
        <v>0</v>
      </c>
      <c r="P3719">
        <v>0</v>
      </c>
      <c r="Q3719">
        <f t="shared" si="184"/>
        <v>1</v>
      </c>
      <c r="R3719" s="1">
        <v>43552</v>
      </c>
      <c r="S3719" s="16">
        <f t="shared" si="185"/>
        <v>115</v>
      </c>
    </row>
    <row r="3720" spans="1:19" hidden="1" x14ac:dyDescent="0.2">
      <c r="A3720" t="str">
        <f>INDEX(FamilyPlateData!$A:$A,MATCH($I3720,FamilyPlateData!$H:$H,0))</f>
        <v>F04M05</v>
      </c>
      <c r="B3720" t="str">
        <f>INDEX(FamilyPlateData!$C:$C,MATCH($I3720,FamilyPlateData!$H:$H,0))</f>
        <v>04</v>
      </c>
      <c r="C3720" t="str">
        <f>INDEX(FamilyPlateData!$D:$D,MATCH($I3720,FamilyPlateData!$H:$H,0))</f>
        <v>05</v>
      </c>
      <c r="D3720">
        <f>INDEX(FamilyPlateData!$B:$B,MATCH($I3720,FamilyPlateData!$H:$H,0))</f>
        <v>2</v>
      </c>
      <c r="E3720">
        <v>2</v>
      </c>
      <c r="F3720" s="19">
        <v>48</v>
      </c>
      <c r="G3720" t="s">
        <v>3</v>
      </c>
      <c r="H3720" s="5">
        <v>3</v>
      </c>
      <c r="I3720" t="s">
        <v>678</v>
      </c>
      <c r="J3720" s="15" t="str">
        <f t="shared" si="183"/>
        <v>2-48C-3</v>
      </c>
      <c r="K3720">
        <f>INDEX(FamilyPlateData!I:I,MATCH(I3720,FamilyPlateData!H:H,0))</f>
        <v>1</v>
      </c>
      <c r="L3720" t="str">
        <f>INDEX(FamilyPlateData!J:J,MATCH(I3720,FamilyPlateData!H:H,0))</f>
        <v>B4</v>
      </c>
      <c r="M3720">
        <v>1</v>
      </c>
      <c r="N3720" s="7">
        <v>1</v>
      </c>
      <c r="O3720">
        <f>IF(_xlfn.IFNA(INDEX(ShrinkageData!H:H,MATCH(J3720,ShrinkageData!H:H,0)), 0) = 0, 0, 1)</f>
        <v>0</v>
      </c>
      <c r="P3720">
        <v>0</v>
      </c>
      <c r="Q3720">
        <f t="shared" si="184"/>
        <v>1</v>
      </c>
      <c r="R3720" s="2">
        <v>43548</v>
      </c>
      <c r="S3720" s="16">
        <f t="shared" si="185"/>
        <v>111</v>
      </c>
    </row>
    <row r="3721" spans="1:19" hidden="1" x14ac:dyDescent="0.2">
      <c r="A3721" t="str">
        <f>INDEX(FamilyPlateData!$A:$A,MATCH($I3721,FamilyPlateData!$H:$H,0))</f>
        <v>F04M05</v>
      </c>
      <c r="B3721" t="str">
        <f>INDEX(FamilyPlateData!$C:$C,MATCH($I3721,FamilyPlateData!$H:$H,0))</f>
        <v>04</v>
      </c>
      <c r="C3721" t="str">
        <f>INDEX(FamilyPlateData!$D:$D,MATCH($I3721,FamilyPlateData!$H:$H,0))</f>
        <v>05</v>
      </c>
      <c r="D3721">
        <f>INDEX(FamilyPlateData!$B:$B,MATCH($I3721,FamilyPlateData!$H:$H,0))</f>
        <v>2</v>
      </c>
      <c r="E3721">
        <v>2</v>
      </c>
      <c r="F3721" s="19">
        <v>48</v>
      </c>
      <c r="G3721" t="s">
        <v>3</v>
      </c>
      <c r="H3721" s="5">
        <v>4</v>
      </c>
      <c r="I3721" t="s">
        <v>678</v>
      </c>
      <c r="J3721" s="15" t="str">
        <f t="shared" si="183"/>
        <v>2-48C-4</v>
      </c>
      <c r="K3721">
        <f>INDEX(FamilyPlateData!I:I,MATCH(I3721,FamilyPlateData!H:H,0))</f>
        <v>1</v>
      </c>
      <c r="L3721" t="str">
        <f>INDEX(FamilyPlateData!J:J,MATCH(I3721,FamilyPlateData!H:H,0))</f>
        <v>B4</v>
      </c>
      <c r="M3721">
        <v>1</v>
      </c>
      <c r="N3721" s="7">
        <v>1</v>
      </c>
      <c r="O3721">
        <f>IF(_xlfn.IFNA(INDEX(ShrinkageData!H:H,MATCH(J3721,ShrinkageData!H:H,0)), 0) = 0, 0, 1)</f>
        <v>0</v>
      </c>
      <c r="P3721">
        <v>0</v>
      </c>
      <c r="Q3721">
        <f t="shared" si="184"/>
        <v>1</v>
      </c>
      <c r="R3721" s="2">
        <v>43544</v>
      </c>
      <c r="S3721" s="16">
        <f t="shared" si="185"/>
        <v>107</v>
      </c>
    </row>
    <row r="3722" spans="1:19" hidden="1" x14ac:dyDescent="0.2">
      <c r="A3722" t="str">
        <f>INDEX(FamilyPlateData!$A:$A,MATCH($I3722,FamilyPlateData!$H:$H,0))</f>
        <v>F04M05</v>
      </c>
      <c r="B3722" t="str">
        <f>INDEX(FamilyPlateData!$C:$C,MATCH($I3722,FamilyPlateData!$H:$H,0))</f>
        <v>04</v>
      </c>
      <c r="C3722" t="str">
        <f>INDEX(FamilyPlateData!$D:$D,MATCH($I3722,FamilyPlateData!$H:$H,0))</f>
        <v>05</v>
      </c>
      <c r="D3722">
        <f>INDEX(FamilyPlateData!$B:$B,MATCH($I3722,FamilyPlateData!$H:$H,0))</f>
        <v>2</v>
      </c>
      <c r="E3722">
        <v>2</v>
      </c>
      <c r="F3722" s="19">
        <v>48</v>
      </c>
      <c r="G3722" t="s">
        <v>3</v>
      </c>
      <c r="H3722" s="5">
        <v>5</v>
      </c>
      <c r="I3722" t="s">
        <v>678</v>
      </c>
      <c r="J3722" s="15" t="str">
        <f t="shared" si="183"/>
        <v>2-48C-5</v>
      </c>
      <c r="K3722">
        <f>INDEX(FamilyPlateData!I:I,MATCH(I3722,FamilyPlateData!H:H,0))</f>
        <v>1</v>
      </c>
      <c r="L3722" t="str">
        <f>INDEX(FamilyPlateData!J:J,MATCH(I3722,FamilyPlateData!H:H,0))</f>
        <v>B4</v>
      </c>
      <c r="M3722">
        <v>1</v>
      </c>
      <c r="N3722" s="7">
        <v>1</v>
      </c>
      <c r="O3722">
        <f>IF(_xlfn.IFNA(INDEX(ShrinkageData!H:H,MATCH(J3722,ShrinkageData!H:H,0)), 0) = 0, 0, 1)</f>
        <v>0</v>
      </c>
      <c r="P3722">
        <v>0</v>
      </c>
      <c r="Q3722">
        <f t="shared" si="184"/>
        <v>1</v>
      </c>
      <c r="R3722" s="2">
        <v>43548</v>
      </c>
      <c r="S3722" s="16">
        <f t="shared" si="185"/>
        <v>111</v>
      </c>
    </row>
    <row r="3723" spans="1:19" hidden="1" x14ac:dyDescent="0.2">
      <c r="A3723" t="str">
        <f>INDEX(FamilyPlateData!$A:$A,MATCH($I3723,FamilyPlateData!$H:$H,0))</f>
        <v>F04M05</v>
      </c>
      <c r="B3723" t="str">
        <f>INDEX(FamilyPlateData!$C:$C,MATCH($I3723,FamilyPlateData!$H:$H,0))</f>
        <v>04</v>
      </c>
      <c r="C3723" t="str">
        <f>INDEX(FamilyPlateData!$D:$D,MATCH($I3723,FamilyPlateData!$H:$H,0))</f>
        <v>05</v>
      </c>
      <c r="D3723">
        <f>INDEX(FamilyPlateData!$B:$B,MATCH($I3723,FamilyPlateData!$H:$H,0))</f>
        <v>2</v>
      </c>
      <c r="E3723">
        <v>2</v>
      </c>
      <c r="F3723" s="19">
        <v>48</v>
      </c>
      <c r="G3723" t="s">
        <v>3</v>
      </c>
      <c r="H3723" s="5">
        <v>6</v>
      </c>
      <c r="I3723" t="s">
        <v>678</v>
      </c>
      <c r="J3723" s="15" t="str">
        <f t="shared" si="183"/>
        <v>2-48C-6</v>
      </c>
      <c r="K3723">
        <f>INDEX(FamilyPlateData!I:I,MATCH(I3723,FamilyPlateData!H:H,0))</f>
        <v>1</v>
      </c>
      <c r="L3723" t="str">
        <f>INDEX(FamilyPlateData!J:J,MATCH(I3723,FamilyPlateData!H:H,0))</f>
        <v>B4</v>
      </c>
      <c r="M3723">
        <v>1</v>
      </c>
      <c r="N3723">
        <v>1</v>
      </c>
      <c r="O3723">
        <f>IF(_xlfn.IFNA(INDEX(ShrinkageData!H:H,MATCH(J3723,ShrinkageData!H:H,0)), 0) = 0, 0, 1)</f>
        <v>1</v>
      </c>
      <c r="P3723">
        <v>0</v>
      </c>
      <c r="Q3723">
        <f t="shared" si="184"/>
        <v>0</v>
      </c>
      <c r="R3723" s="1">
        <v>43540</v>
      </c>
      <c r="S3723" s="16">
        <f t="shared" si="185"/>
        <v>103</v>
      </c>
    </row>
    <row r="3724" spans="1:19" hidden="1" x14ac:dyDescent="0.2">
      <c r="A3724" t="str">
        <f>INDEX(FamilyPlateData!$A:$A,MATCH($I3724,FamilyPlateData!$H:$H,0))</f>
        <v>F04M05</v>
      </c>
      <c r="B3724" t="str">
        <f>INDEX(FamilyPlateData!$C:$C,MATCH($I3724,FamilyPlateData!$H:$H,0))</f>
        <v>04</v>
      </c>
      <c r="C3724" t="str">
        <f>INDEX(FamilyPlateData!$D:$D,MATCH($I3724,FamilyPlateData!$H:$H,0))</f>
        <v>05</v>
      </c>
      <c r="D3724">
        <f>INDEX(FamilyPlateData!$B:$B,MATCH($I3724,FamilyPlateData!$H:$H,0))</f>
        <v>2</v>
      </c>
      <c r="E3724">
        <v>2</v>
      </c>
      <c r="F3724" s="19">
        <v>48</v>
      </c>
      <c r="G3724" t="s">
        <v>4</v>
      </c>
      <c r="H3724" s="5">
        <v>1</v>
      </c>
      <c r="I3724" t="s">
        <v>679</v>
      </c>
      <c r="J3724" s="15" t="str">
        <f t="shared" si="183"/>
        <v>2-48D-1</v>
      </c>
      <c r="K3724">
        <f>INDEX(FamilyPlateData!I:I,MATCH(I3724,FamilyPlateData!H:H,0))</f>
        <v>1</v>
      </c>
      <c r="L3724" t="str">
        <f>INDEX(FamilyPlateData!J:J,MATCH(I3724,FamilyPlateData!H:H,0))</f>
        <v>B4</v>
      </c>
      <c r="M3724">
        <v>1</v>
      </c>
      <c r="N3724" s="7">
        <v>1</v>
      </c>
      <c r="O3724">
        <f>IF(_xlfn.IFNA(INDEX(ShrinkageData!H:H,MATCH(J3724,ShrinkageData!H:H,0)), 0) = 0, 0, 1)</f>
        <v>0</v>
      </c>
      <c r="P3724">
        <v>0</v>
      </c>
      <c r="Q3724">
        <f t="shared" si="184"/>
        <v>1</v>
      </c>
      <c r="R3724" s="2">
        <v>43548</v>
      </c>
      <c r="S3724" s="16">
        <f t="shared" si="185"/>
        <v>111</v>
      </c>
    </row>
    <row r="3725" spans="1:19" hidden="1" x14ac:dyDescent="0.2">
      <c r="A3725" t="str">
        <f>INDEX(FamilyPlateData!$A:$A,MATCH($I3725,FamilyPlateData!$H:$H,0))</f>
        <v>F04M05</v>
      </c>
      <c r="B3725" t="str">
        <f>INDEX(FamilyPlateData!$C:$C,MATCH($I3725,FamilyPlateData!$H:$H,0))</f>
        <v>04</v>
      </c>
      <c r="C3725" t="str">
        <f>INDEX(FamilyPlateData!$D:$D,MATCH($I3725,FamilyPlateData!$H:$H,0))</f>
        <v>05</v>
      </c>
      <c r="D3725">
        <f>INDEX(FamilyPlateData!$B:$B,MATCH($I3725,FamilyPlateData!$H:$H,0))</f>
        <v>2</v>
      </c>
      <c r="E3725">
        <v>2</v>
      </c>
      <c r="F3725" s="19">
        <v>48</v>
      </c>
      <c r="G3725" t="s">
        <v>4</v>
      </c>
      <c r="H3725" s="5">
        <v>2</v>
      </c>
      <c r="I3725" t="s">
        <v>679</v>
      </c>
      <c r="J3725" s="15" t="str">
        <f t="shared" si="183"/>
        <v>2-48D-2</v>
      </c>
      <c r="K3725">
        <f>INDEX(FamilyPlateData!I:I,MATCH(I3725,FamilyPlateData!H:H,0))</f>
        <v>1</v>
      </c>
      <c r="L3725" t="str">
        <f>INDEX(FamilyPlateData!J:J,MATCH(I3725,FamilyPlateData!H:H,0))</f>
        <v>B4</v>
      </c>
      <c r="M3725">
        <v>1</v>
      </c>
      <c r="N3725">
        <v>1</v>
      </c>
      <c r="O3725">
        <f>IF(_xlfn.IFNA(INDEX(ShrinkageData!H:H,MATCH(J3725,ShrinkageData!H:H,0)), 0) = 0, 0, 1)</f>
        <v>0</v>
      </c>
      <c r="P3725">
        <v>0</v>
      </c>
      <c r="Q3725">
        <f t="shared" si="184"/>
        <v>1</v>
      </c>
      <c r="R3725" s="1">
        <v>43570</v>
      </c>
      <c r="S3725" s="16">
        <f t="shared" si="185"/>
        <v>133</v>
      </c>
    </row>
    <row r="3726" spans="1:19" hidden="1" x14ac:dyDescent="0.2">
      <c r="A3726" t="str">
        <f>INDEX(FamilyPlateData!$A:$A,MATCH($I3726,FamilyPlateData!$H:$H,0))</f>
        <v>F04M05</v>
      </c>
      <c r="B3726" t="str">
        <f>INDEX(FamilyPlateData!$C:$C,MATCH($I3726,FamilyPlateData!$H:$H,0))</f>
        <v>04</v>
      </c>
      <c r="C3726" t="str">
        <f>INDEX(FamilyPlateData!$D:$D,MATCH($I3726,FamilyPlateData!$H:$H,0))</f>
        <v>05</v>
      </c>
      <c r="D3726">
        <f>INDEX(FamilyPlateData!$B:$B,MATCH($I3726,FamilyPlateData!$H:$H,0))</f>
        <v>2</v>
      </c>
      <c r="E3726">
        <v>2</v>
      </c>
      <c r="F3726" s="19">
        <v>48</v>
      </c>
      <c r="G3726" t="s">
        <v>4</v>
      </c>
      <c r="H3726" s="5">
        <v>3</v>
      </c>
      <c r="I3726" t="s">
        <v>679</v>
      </c>
      <c r="J3726" s="15" t="str">
        <f t="shared" si="183"/>
        <v>2-48D-3</v>
      </c>
      <c r="K3726">
        <f>INDEX(FamilyPlateData!I:I,MATCH(I3726,FamilyPlateData!H:H,0))</f>
        <v>1</v>
      </c>
      <c r="L3726" t="str">
        <f>INDEX(FamilyPlateData!J:J,MATCH(I3726,FamilyPlateData!H:H,0))</f>
        <v>B4</v>
      </c>
      <c r="M3726">
        <v>1</v>
      </c>
      <c r="N3726">
        <v>1</v>
      </c>
      <c r="O3726">
        <f>IF(_xlfn.IFNA(INDEX(ShrinkageData!H:H,MATCH(J3726,ShrinkageData!H:H,0)), 0) = 0, 0, 1)</f>
        <v>0</v>
      </c>
      <c r="P3726">
        <v>0</v>
      </c>
      <c r="Q3726">
        <f t="shared" si="184"/>
        <v>1</v>
      </c>
      <c r="R3726" s="1">
        <v>43550</v>
      </c>
      <c r="S3726" s="16">
        <f t="shared" si="185"/>
        <v>113</v>
      </c>
    </row>
    <row r="3727" spans="1:19" hidden="1" x14ac:dyDescent="0.2">
      <c r="A3727" t="str">
        <f>INDEX(FamilyPlateData!$A:$A,MATCH($I3727,FamilyPlateData!$H:$H,0))</f>
        <v>F04M05</v>
      </c>
      <c r="B3727" t="str">
        <f>INDEX(FamilyPlateData!$C:$C,MATCH($I3727,FamilyPlateData!$H:$H,0))</f>
        <v>04</v>
      </c>
      <c r="C3727" t="str">
        <f>INDEX(FamilyPlateData!$D:$D,MATCH($I3727,FamilyPlateData!$H:$H,0))</f>
        <v>05</v>
      </c>
      <c r="D3727">
        <f>INDEX(FamilyPlateData!$B:$B,MATCH($I3727,FamilyPlateData!$H:$H,0))</f>
        <v>2</v>
      </c>
      <c r="E3727">
        <v>2</v>
      </c>
      <c r="F3727" s="19">
        <v>48</v>
      </c>
      <c r="G3727" t="s">
        <v>4</v>
      </c>
      <c r="H3727" s="5">
        <v>4</v>
      </c>
      <c r="I3727" t="s">
        <v>679</v>
      </c>
      <c r="J3727" s="15" t="str">
        <f t="shared" si="183"/>
        <v>2-48D-4</v>
      </c>
      <c r="K3727">
        <f>INDEX(FamilyPlateData!I:I,MATCH(I3727,FamilyPlateData!H:H,0))</f>
        <v>1</v>
      </c>
      <c r="L3727" t="str">
        <f>INDEX(FamilyPlateData!J:J,MATCH(I3727,FamilyPlateData!H:H,0))</f>
        <v>B4</v>
      </c>
      <c r="M3727">
        <v>1</v>
      </c>
      <c r="N3727" s="7">
        <v>1</v>
      </c>
      <c r="O3727">
        <f>IF(_xlfn.IFNA(INDEX(ShrinkageData!H:H,MATCH(J3727,ShrinkageData!H:H,0)), 0) = 0, 0, 1)</f>
        <v>0</v>
      </c>
      <c r="P3727">
        <v>0</v>
      </c>
      <c r="Q3727">
        <f t="shared" si="184"/>
        <v>1</v>
      </c>
      <c r="R3727" s="2">
        <v>43548</v>
      </c>
      <c r="S3727" s="16">
        <f t="shared" si="185"/>
        <v>111</v>
      </c>
    </row>
    <row r="3728" spans="1:19" hidden="1" x14ac:dyDescent="0.2">
      <c r="A3728" t="str">
        <f>INDEX(FamilyPlateData!$A:$A,MATCH($I3728,FamilyPlateData!$H:$H,0))</f>
        <v>F04M05</v>
      </c>
      <c r="B3728" t="str">
        <f>INDEX(FamilyPlateData!$C:$C,MATCH($I3728,FamilyPlateData!$H:$H,0))</f>
        <v>04</v>
      </c>
      <c r="C3728" t="str">
        <f>INDEX(FamilyPlateData!$D:$D,MATCH($I3728,FamilyPlateData!$H:$H,0))</f>
        <v>05</v>
      </c>
      <c r="D3728">
        <f>INDEX(FamilyPlateData!$B:$B,MATCH($I3728,FamilyPlateData!$H:$H,0))</f>
        <v>2</v>
      </c>
      <c r="E3728">
        <v>2</v>
      </c>
      <c r="F3728" s="19">
        <v>48</v>
      </c>
      <c r="G3728" t="s">
        <v>4</v>
      </c>
      <c r="H3728" s="5">
        <v>5</v>
      </c>
      <c r="I3728" t="s">
        <v>679</v>
      </c>
      <c r="J3728" s="15" t="str">
        <f t="shared" si="183"/>
        <v>2-48D-5</v>
      </c>
      <c r="K3728">
        <f>INDEX(FamilyPlateData!I:I,MATCH(I3728,FamilyPlateData!H:H,0))</f>
        <v>1</v>
      </c>
      <c r="L3728" t="str">
        <f>INDEX(FamilyPlateData!J:J,MATCH(I3728,FamilyPlateData!H:H,0))</f>
        <v>B4</v>
      </c>
      <c r="M3728">
        <v>1</v>
      </c>
      <c r="N3728" s="7">
        <v>1</v>
      </c>
      <c r="O3728">
        <f>IF(_xlfn.IFNA(INDEX(ShrinkageData!H:H,MATCH(J3728,ShrinkageData!H:H,0)), 0) = 0, 0, 1)</f>
        <v>0</v>
      </c>
      <c r="P3728">
        <v>0</v>
      </c>
      <c r="Q3728">
        <f t="shared" si="184"/>
        <v>1</v>
      </c>
      <c r="R3728" s="2">
        <v>43546</v>
      </c>
      <c r="S3728" s="16">
        <f t="shared" si="185"/>
        <v>109</v>
      </c>
    </row>
    <row r="3729" spans="1:19" hidden="1" x14ac:dyDescent="0.2">
      <c r="A3729" t="str">
        <f>INDEX(FamilyPlateData!$A:$A,MATCH($I3729,FamilyPlateData!$H:$H,0))</f>
        <v>F04M05</v>
      </c>
      <c r="B3729" t="str">
        <f>INDEX(FamilyPlateData!$C:$C,MATCH($I3729,FamilyPlateData!$H:$H,0))</f>
        <v>04</v>
      </c>
      <c r="C3729" t="str">
        <f>INDEX(FamilyPlateData!$D:$D,MATCH($I3729,FamilyPlateData!$H:$H,0))</f>
        <v>05</v>
      </c>
      <c r="D3729">
        <f>INDEX(FamilyPlateData!$B:$B,MATCH($I3729,FamilyPlateData!$H:$H,0))</f>
        <v>2</v>
      </c>
      <c r="E3729">
        <v>2</v>
      </c>
      <c r="F3729" s="19">
        <v>48</v>
      </c>
      <c r="G3729" t="s">
        <v>4</v>
      </c>
      <c r="H3729" s="5">
        <v>6</v>
      </c>
      <c r="I3729" t="s">
        <v>679</v>
      </c>
      <c r="J3729" s="15" t="str">
        <f t="shared" si="183"/>
        <v>2-48D-6</v>
      </c>
      <c r="K3729">
        <f>INDEX(FamilyPlateData!I:I,MATCH(I3729,FamilyPlateData!H:H,0))</f>
        <v>1</v>
      </c>
      <c r="L3729" t="str">
        <f>INDEX(FamilyPlateData!J:J,MATCH(I3729,FamilyPlateData!H:H,0))</f>
        <v>B4</v>
      </c>
      <c r="M3729">
        <v>1</v>
      </c>
      <c r="N3729" s="7">
        <v>1</v>
      </c>
      <c r="O3729">
        <f>IF(_xlfn.IFNA(INDEX(ShrinkageData!H:H,MATCH(J3729,ShrinkageData!H:H,0)), 0) = 0, 0, 1)</f>
        <v>0</v>
      </c>
      <c r="P3729">
        <v>0</v>
      </c>
      <c r="Q3729">
        <f t="shared" si="184"/>
        <v>1</v>
      </c>
      <c r="R3729" s="2">
        <v>43546</v>
      </c>
      <c r="S3729" s="16">
        <f t="shared" si="185"/>
        <v>109</v>
      </c>
    </row>
    <row r="3730" spans="1:19" hidden="1" x14ac:dyDescent="0.2">
      <c r="A3730" t="str">
        <f>INDEX(FamilyPlateData!$A:$A,MATCH($I3730,FamilyPlateData!$H:$H,0))</f>
        <v>F06M05</v>
      </c>
      <c r="B3730" t="str">
        <f>INDEX(FamilyPlateData!$C:$C,MATCH($I3730,FamilyPlateData!$H:$H,0))</f>
        <v>06</v>
      </c>
      <c r="C3730" t="str">
        <f>INDEX(FamilyPlateData!$D:$D,MATCH($I3730,FamilyPlateData!$H:$H,0))</f>
        <v>05</v>
      </c>
      <c r="D3730">
        <f>INDEX(FamilyPlateData!$B:$B,MATCH($I3730,FamilyPlateData!$H:$H,0))</f>
        <v>2</v>
      </c>
      <c r="E3730">
        <v>2</v>
      </c>
      <c r="F3730" s="19">
        <v>49</v>
      </c>
      <c r="G3730" t="s">
        <v>1</v>
      </c>
      <c r="H3730" s="5">
        <v>1</v>
      </c>
      <c r="I3730" t="s">
        <v>680</v>
      </c>
      <c r="J3730" s="15" t="str">
        <f t="shared" si="183"/>
        <v>2-49A-1</v>
      </c>
      <c r="K3730">
        <f>INDEX(FamilyPlateData!I:I,MATCH(I3730,FamilyPlateData!H:H,0))</f>
        <v>1</v>
      </c>
      <c r="L3730" t="str">
        <f>INDEX(FamilyPlateData!J:J,MATCH(I3730,FamilyPlateData!H:H,0))</f>
        <v>B2</v>
      </c>
      <c r="M3730">
        <v>0</v>
      </c>
      <c r="N3730">
        <v>0</v>
      </c>
      <c r="O3730">
        <f>IF(_xlfn.IFNA(INDEX(ShrinkageData!H:H,MATCH(J3730,ShrinkageData!H:H,0)), 0) = 0, 0, 1)</f>
        <v>0</v>
      </c>
      <c r="P3730">
        <v>0</v>
      </c>
      <c r="Q3730">
        <f t="shared" si="184"/>
        <v>0</v>
      </c>
      <c r="R3730" s="1" t="s">
        <v>921</v>
      </c>
      <c r="S3730" s="16">
        <f t="shared" si="185"/>
        <v>0</v>
      </c>
    </row>
    <row r="3731" spans="1:19" hidden="1" x14ac:dyDescent="0.2">
      <c r="A3731" t="str">
        <f>INDEX(FamilyPlateData!$A:$A,MATCH($I3731,FamilyPlateData!$H:$H,0))</f>
        <v>F06M05</v>
      </c>
      <c r="B3731" t="str">
        <f>INDEX(FamilyPlateData!$C:$C,MATCH($I3731,FamilyPlateData!$H:$H,0))</f>
        <v>06</v>
      </c>
      <c r="C3731" t="str">
        <f>INDEX(FamilyPlateData!$D:$D,MATCH($I3731,FamilyPlateData!$H:$H,0))</f>
        <v>05</v>
      </c>
      <c r="D3731">
        <f>INDEX(FamilyPlateData!$B:$B,MATCH($I3731,FamilyPlateData!$H:$H,0))</f>
        <v>2</v>
      </c>
      <c r="E3731">
        <v>2</v>
      </c>
      <c r="F3731" s="19">
        <v>49</v>
      </c>
      <c r="G3731" t="s">
        <v>1</v>
      </c>
      <c r="H3731" s="5">
        <v>2</v>
      </c>
      <c r="I3731" t="s">
        <v>680</v>
      </c>
      <c r="J3731" s="15" t="str">
        <f t="shared" si="183"/>
        <v>2-49A-2</v>
      </c>
      <c r="K3731">
        <f>INDEX(FamilyPlateData!I:I,MATCH(I3731,FamilyPlateData!H:H,0))</f>
        <v>1</v>
      </c>
      <c r="L3731" t="str">
        <f>INDEX(FamilyPlateData!J:J,MATCH(I3731,FamilyPlateData!H:H,0))</f>
        <v>B2</v>
      </c>
      <c r="M3731">
        <v>1</v>
      </c>
      <c r="N3731">
        <v>1</v>
      </c>
      <c r="O3731">
        <f>IF(_xlfn.IFNA(INDEX(ShrinkageData!H:H,MATCH(J3731,ShrinkageData!H:H,0)), 0) = 0, 0, 1)</f>
        <v>0</v>
      </c>
      <c r="P3731">
        <v>0</v>
      </c>
      <c r="Q3731">
        <f t="shared" si="184"/>
        <v>1</v>
      </c>
      <c r="R3731" s="1">
        <v>43550</v>
      </c>
      <c r="S3731" s="16">
        <f t="shared" si="185"/>
        <v>113</v>
      </c>
    </row>
    <row r="3732" spans="1:19" hidden="1" x14ac:dyDescent="0.2">
      <c r="A3732" t="str">
        <f>INDEX(FamilyPlateData!$A:$A,MATCH($I3732,FamilyPlateData!$H:$H,0))</f>
        <v>F06M05</v>
      </c>
      <c r="B3732" t="str">
        <f>INDEX(FamilyPlateData!$C:$C,MATCH($I3732,FamilyPlateData!$H:$H,0))</f>
        <v>06</v>
      </c>
      <c r="C3732" t="str">
        <f>INDEX(FamilyPlateData!$D:$D,MATCH($I3732,FamilyPlateData!$H:$H,0))</f>
        <v>05</v>
      </c>
      <c r="D3732">
        <f>INDEX(FamilyPlateData!$B:$B,MATCH($I3732,FamilyPlateData!$H:$H,0))</f>
        <v>2</v>
      </c>
      <c r="E3732">
        <v>2</v>
      </c>
      <c r="F3732" s="19">
        <v>49</v>
      </c>
      <c r="G3732" t="s">
        <v>1</v>
      </c>
      <c r="H3732" s="5">
        <v>3</v>
      </c>
      <c r="I3732" t="s">
        <v>680</v>
      </c>
      <c r="J3732" s="15" t="str">
        <f t="shared" si="183"/>
        <v>2-49A-3</v>
      </c>
      <c r="K3732">
        <f>INDEX(FamilyPlateData!I:I,MATCH(I3732,FamilyPlateData!H:H,0))</f>
        <v>1</v>
      </c>
      <c r="L3732" t="str">
        <f>INDEX(FamilyPlateData!J:J,MATCH(I3732,FamilyPlateData!H:H,0))</f>
        <v>B2</v>
      </c>
      <c r="M3732">
        <v>0</v>
      </c>
      <c r="N3732">
        <v>0</v>
      </c>
      <c r="O3732">
        <f>IF(_xlfn.IFNA(INDEX(ShrinkageData!H:H,MATCH(J3732,ShrinkageData!H:H,0)), 0) = 0, 0, 1)</f>
        <v>0</v>
      </c>
      <c r="P3732">
        <v>0</v>
      </c>
      <c r="Q3732">
        <f t="shared" si="184"/>
        <v>0</v>
      </c>
      <c r="R3732" s="1" t="s">
        <v>921</v>
      </c>
      <c r="S3732" s="16">
        <f t="shared" si="185"/>
        <v>0</v>
      </c>
    </row>
    <row r="3733" spans="1:19" hidden="1" x14ac:dyDescent="0.2">
      <c r="A3733" t="str">
        <f>INDEX(FamilyPlateData!$A:$A,MATCH($I3733,FamilyPlateData!$H:$H,0))</f>
        <v>F06M05</v>
      </c>
      <c r="B3733" t="str">
        <f>INDEX(FamilyPlateData!$C:$C,MATCH($I3733,FamilyPlateData!$H:$H,0))</f>
        <v>06</v>
      </c>
      <c r="C3733" t="str">
        <f>INDEX(FamilyPlateData!$D:$D,MATCH($I3733,FamilyPlateData!$H:$H,0))</f>
        <v>05</v>
      </c>
      <c r="D3733">
        <f>INDEX(FamilyPlateData!$B:$B,MATCH($I3733,FamilyPlateData!$H:$H,0))</f>
        <v>2</v>
      </c>
      <c r="E3733">
        <v>2</v>
      </c>
      <c r="F3733" s="19">
        <v>49</v>
      </c>
      <c r="G3733" t="s">
        <v>1</v>
      </c>
      <c r="H3733" s="5">
        <v>4</v>
      </c>
      <c r="I3733" t="s">
        <v>680</v>
      </c>
      <c r="J3733" s="15" t="str">
        <f t="shared" si="183"/>
        <v>2-49A-4</v>
      </c>
      <c r="K3733">
        <f>INDEX(FamilyPlateData!I:I,MATCH(I3733,FamilyPlateData!H:H,0))</f>
        <v>1</v>
      </c>
      <c r="L3733" t="str">
        <f>INDEX(FamilyPlateData!J:J,MATCH(I3733,FamilyPlateData!H:H,0))</f>
        <v>B2</v>
      </c>
      <c r="M3733">
        <v>1</v>
      </c>
      <c r="N3733">
        <v>1</v>
      </c>
      <c r="O3733">
        <f>IF(_xlfn.IFNA(INDEX(ShrinkageData!H:H,MATCH(J3733,ShrinkageData!H:H,0)), 0) = 0, 0, 1)</f>
        <v>0</v>
      </c>
      <c r="P3733">
        <v>0</v>
      </c>
      <c r="Q3733">
        <f t="shared" si="184"/>
        <v>1</v>
      </c>
      <c r="R3733" s="1">
        <v>43532</v>
      </c>
      <c r="S3733" s="16">
        <f t="shared" si="185"/>
        <v>95</v>
      </c>
    </row>
    <row r="3734" spans="1:19" hidden="1" x14ac:dyDescent="0.2">
      <c r="A3734" t="str">
        <f>INDEX(FamilyPlateData!$A:$A,MATCH($I3734,FamilyPlateData!$H:$H,0))</f>
        <v>F06M05</v>
      </c>
      <c r="B3734" t="str">
        <f>INDEX(FamilyPlateData!$C:$C,MATCH($I3734,FamilyPlateData!$H:$H,0))</f>
        <v>06</v>
      </c>
      <c r="C3734" t="str">
        <f>INDEX(FamilyPlateData!$D:$D,MATCH($I3734,FamilyPlateData!$H:$H,0))</f>
        <v>05</v>
      </c>
      <c r="D3734">
        <f>INDEX(FamilyPlateData!$B:$B,MATCH($I3734,FamilyPlateData!$H:$H,0))</f>
        <v>2</v>
      </c>
      <c r="E3734">
        <v>2</v>
      </c>
      <c r="F3734" s="19">
        <v>49</v>
      </c>
      <c r="G3734" t="s">
        <v>1</v>
      </c>
      <c r="H3734" s="5">
        <v>5</v>
      </c>
      <c r="I3734" t="s">
        <v>680</v>
      </c>
      <c r="J3734" s="15" t="str">
        <f t="shared" si="183"/>
        <v>2-49A-5</v>
      </c>
      <c r="K3734">
        <f>INDEX(FamilyPlateData!I:I,MATCH(I3734,FamilyPlateData!H:H,0))</f>
        <v>1</v>
      </c>
      <c r="L3734" t="str">
        <f>INDEX(FamilyPlateData!J:J,MATCH(I3734,FamilyPlateData!H:H,0))</f>
        <v>B2</v>
      </c>
      <c r="M3734">
        <v>1</v>
      </c>
      <c r="N3734" s="7">
        <v>1</v>
      </c>
      <c r="O3734">
        <f>IF(_xlfn.IFNA(INDEX(ShrinkageData!H:H,MATCH(J3734,ShrinkageData!H:H,0)), 0) = 0, 0, 1)</f>
        <v>1</v>
      </c>
      <c r="P3734">
        <v>0</v>
      </c>
      <c r="Q3734">
        <f t="shared" si="184"/>
        <v>0</v>
      </c>
      <c r="R3734" s="2">
        <v>43542</v>
      </c>
      <c r="S3734" s="16">
        <f t="shared" si="185"/>
        <v>105</v>
      </c>
    </row>
    <row r="3735" spans="1:19" hidden="1" x14ac:dyDescent="0.2">
      <c r="A3735" t="str">
        <f>INDEX(FamilyPlateData!$A:$A,MATCH($I3735,FamilyPlateData!$H:$H,0))</f>
        <v>F06M05</v>
      </c>
      <c r="B3735" t="str">
        <f>INDEX(FamilyPlateData!$C:$C,MATCH($I3735,FamilyPlateData!$H:$H,0))</f>
        <v>06</v>
      </c>
      <c r="C3735" t="str">
        <f>INDEX(FamilyPlateData!$D:$D,MATCH($I3735,FamilyPlateData!$H:$H,0))</f>
        <v>05</v>
      </c>
      <c r="D3735">
        <f>INDEX(FamilyPlateData!$B:$B,MATCH($I3735,FamilyPlateData!$H:$H,0))</f>
        <v>2</v>
      </c>
      <c r="E3735">
        <v>2</v>
      </c>
      <c r="F3735" s="19">
        <v>49</v>
      </c>
      <c r="G3735" t="s">
        <v>1</v>
      </c>
      <c r="H3735" s="5">
        <v>6</v>
      </c>
      <c r="I3735" t="s">
        <v>680</v>
      </c>
      <c r="J3735" s="15" t="str">
        <f t="shared" si="183"/>
        <v>2-49A-6</v>
      </c>
      <c r="K3735">
        <f>INDEX(FamilyPlateData!I:I,MATCH(I3735,FamilyPlateData!H:H,0))</f>
        <v>1</v>
      </c>
      <c r="L3735" t="str">
        <f>INDEX(FamilyPlateData!J:J,MATCH(I3735,FamilyPlateData!H:H,0))</f>
        <v>B2</v>
      </c>
      <c r="M3735">
        <v>1</v>
      </c>
      <c r="N3735" s="7">
        <v>1</v>
      </c>
      <c r="O3735">
        <f>IF(_xlfn.IFNA(INDEX(ShrinkageData!H:H,MATCH(J3735,ShrinkageData!H:H,0)), 0) = 0, 0, 1)</f>
        <v>0</v>
      </c>
      <c r="P3735">
        <v>0</v>
      </c>
      <c r="Q3735">
        <f t="shared" si="184"/>
        <v>1</v>
      </c>
      <c r="R3735" s="2">
        <v>43542</v>
      </c>
      <c r="S3735" s="16">
        <f t="shared" si="185"/>
        <v>105</v>
      </c>
    </row>
    <row r="3736" spans="1:19" hidden="1" x14ac:dyDescent="0.2">
      <c r="A3736" t="str">
        <f>INDEX(FamilyPlateData!$A:$A,MATCH($I3736,FamilyPlateData!$H:$H,0))</f>
        <v>F06M05</v>
      </c>
      <c r="B3736" t="str">
        <f>INDEX(FamilyPlateData!$C:$C,MATCH($I3736,FamilyPlateData!$H:$H,0))</f>
        <v>06</v>
      </c>
      <c r="C3736" t="str">
        <f>INDEX(FamilyPlateData!$D:$D,MATCH($I3736,FamilyPlateData!$H:$H,0))</f>
        <v>05</v>
      </c>
      <c r="D3736">
        <f>INDEX(FamilyPlateData!$B:$B,MATCH($I3736,FamilyPlateData!$H:$H,0))</f>
        <v>2</v>
      </c>
      <c r="E3736">
        <v>2</v>
      </c>
      <c r="F3736" s="19">
        <v>49</v>
      </c>
      <c r="G3736" t="s">
        <v>2</v>
      </c>
      <c r="H3736" s="5">
        <v>1</v>
      </c>
      <c r="I3736" t="s">
        <v>681</v>
      </c>
      <c r="J3736" s="15" t="str">
        <f t="shared" si="183"/>
        <v>2-49B-1</v>
      </c>
      <c r="K3736">
        <f>INDEX(FamilyPlateData!I:I,MATCH(I3736,FamilyPlateData!H:H,0))</f>
        <v>1</v>
      </c>
      <c r="L3736" t="str">
        <f>INDEX(FamilyPlateData!J:J,MATCH(I3736,FamilyPlateData!H:H,0))</f>
        <v>B2</v>
      </c>
      <c r="M3736">
        <v>1</v>
      </c>
      <c r="N3736" s="7">
        <v>1</v>
      </c>
      <c r="O3736">
        <f>IF(_xlfn.IFNA(INDEX(ShrinkageData!H:H,MATCH(J3736,ShrinkageData!H:H,0)), 0) = 0, 0, 1)</f>
        <v>0</v>
      </c>
      <c r="P3736">
        <v>0</v>
      </c>
      <c r="Q3736">
        <f t="shared" si="184"/>
        <v>1</v>
      </c>
      <c r="R3736" s="2">
        <v>43544</v>
      </c>
      <c r="S3736" s="16">
        <f t="shared" si="185"/>
        <v>107</v>
      </c>
    </row>
    <row r="3737" spans="1:19" hidden="1" x14ac:dyDescent="0.2">
      <c r="A3737" t="str">
        <f>INDEX(FamilyPlateData!$A:$A,MATCH($I3737,FamilyPlateData!$H:$H,0))</f>
        <v>F06M05</v>
      </c>
      <c r="B3737" t="str">
        <f>INDEX(FamilyPlateData!$C:$C,MATCH($I3737,FamilyPlateData!$H:$H,0))</f>
        <v>06</v>
      </c>
      <c r="C3737" t="str">
        <f>INDEX(FamilyPlateData!$D:$D,MATCH($I3737,FamilyPlateData!$H:$H,0))</f>
        <v>05</v>
      </c>
      <c r="D3737">
        <f>INDEX(FamilyPlateData!$B:$B,MATCH($I3737,FamilyPlateData!$H:$H,0))</f>
        <v>2</v>
      </c>
      <c r="E3737">
        <v>2</v>
      </c>
      <c r="F3737" s="19">
        <v>49</v>
      </c>
      <c r="G3737" t="s">
        <v>2</v>
      </c>
      <c r="H3737" s="5">
        <v>2</v>
      </c>
      <c r="I3737" t="s">
        <v>681</v>
      </c>
      <c r="J3737" s="15" t="str">
        <f t="shared" si="183"/>
        <v>2-49B-2</v>
      </c>
      <c r="K3737">
        <f>INDEX(FamilyPlateData!I:I,MATCH(I3737,FamilyPlateData!H:H,0))</f>
        <v>1</v>
      </c>
      <c r="L3737" t="str">
        <f>INDEX(FamilyPlateData!J:J,MATCH(I3737,FamilyPlateData!H:H,0))</f>
        <v>B2</v>
      </c>
      <c r="M3737">
        <v>0</v>
      </c>
      <c r="N3737">
        <v>0</v>
      </c>
      <c r="O3737">
        <f>IF(_xlfn.IFNA(INDEX(ShrinkageData!H:H,MATCH(J3737,ShrinkageData!H:H,0)), 0) = 0, 0, 1)</f>
        <v>0</v>
      </c>
      <c r="P3737">
        <v>0</v>
      </c>
      <c r="Q3737">
        <f t="shared" si="184"/>
        <v>0</v>
      </c>
      <c r="R3737" s="1" t="s">
        <v>921</v>
      </c>
      <c r="S3737" s="16">
        <f t="shared" si="185"/>
        <v>0</v>
      </c>
    </row>
    <row r="3738" spans="1:19" hidden="1" x14ac:dyDescent="0.2">
      <c r="A3738" t="str">
        <f>INDEX(FamilyPlateData!$A:$A,MATCH($I3738,FamilyPlateData!$H:$H,0))</f>
        <v>F06M05</v>
      </c>
      <c r="B3738" t="str">
        <f>INDEX(FamilyPlateData!$C:$C,MATCH($I3738,FamilyPlateData!$H:$H,0))</f>
        <v>06</v>
      </c>
      <c r="C3738" t="str">
        <f>INDEX(FamilyPlateData!$D:$D,MATCH($I3738,FamilyPlateData!$H:$H,0))</f>
        <v>05</v>
      </c>
      <c r="D3738">
        <f>INDEX(FamilyPlateData!$B:$B,MATCH($I3738,FamilyPlateData!$H:$H,0))</f>
        <v>2</v>
      </c>
      <c r="E3738">
        <v>2</v>
      </c>
      <c r="F3738" s="19">
        <v>49</v>
      </c>
      <c r="G3738" t="s">
        <v>2</v>
      </c>
      <c r="H3738" s="5">
        <v>3</v>
      </c>
      <c r="I3738" t="s">
        <v>681</v>
      </c>
      <c r="J3738" s="15" t="str">
        <f t="shared" si="183"/>
        <v>2-49B-3</v>
      </c>
      <c r="K3738">
        <f>INDEX(FamilyPlateData!I:I,MATCH(I3738,FamilyPlateData!H:H,0))</f>
        <v>1</v>
      </c>
      <c r="L3738" t="str">
        <f>INDEX(FamilyPlateData!J:J,MATCH(I3738,FamilyPlateData!H:H,0))</f>
        <v>B2</v>
      </c>
      <c r="M3738">
        <v>1</v>
      </c>
      <c r="N3738">
        <v>1</v>
      </c>
      <c r="O3738">
        <f>IF(_xlfn.IFNA(INDEX(ShrinkageData!H:H,MATCH(J3738,ShrinkageData!H:H,0)), 0) = 0, 0, 1)</f>
        <v>0</v>
      </c>
      <c r="P3738">
        <v>0</v>
      </c>
      <c r="Q3738">
        <f t="shared" si="184"/>
        <v>1</v>
      </c>
      <c r="R3738" s="1">
        <v>43550</v>
      </c>
      <c r="S3738" s="16">
        <f t="shared" si="185"/>
        <v>113</v>
      </c>
    </row>
    <row r="3739" spans="1:19" hidden="1" x14ac:dyDescent="0.2">
      <c r="A3739" t="str">
        <f>INDEX(FamilyPlateData!$A:$A,MATCH($I3739,FamilyPlateData!$H:$H,0))</f>
        <v>F06M05</v>
      </c>
      <c r="B3739" t="str">
        <f>INDEX(FamilyPlateData!$C:$C,MATCH($I3739,FamilyPlateData!$H:$H,0))</f>
        <v>06</v>
      </c>
      <c r="C3739" t="str">
        <f>INDEX(FamilyPlateData!$D:$D,MATCH($I3739,FamilyPlateData!$H:$H,0))</f>
        <v>05</v>
      </c>
      <c r="D3739">
        <f>INDEX(FamilyPlateData!$B:$B,MATCH($I3739,FamilyPlateData!$H:$H,0))</f>
        <v>2</v>
      </c>
      <c r="E3739">
        <v>2</v>
      </c>
      <c r="F3739" s="19">
        <v>49</v>
      </c>
      <c r="G3739" t="s">
        <v>2</v>
      </c>
      <c r="H3739" s="5">
        <v>4</v>
      </c>
      <c r="I3739" t="s">
        <v>681</v>
      </c>
      <c r="J3739" s="15" t="str">
        <f t="shared" si="183"/>
        <v>2-49B-4</v>
      </c>
      <c r="K3739">
        <f>INDEX(FamilyPlateData!I:I,MATCH(I3739,FamilyPlateData!H:H,0))</f>
        <v>1</v>
      </c>
      <c r="L3739" t="str">
        <f>INDEX(FamilyPlateData!J:J,MATCH(I3739,FamilyPlateData!H:H,0))</f>
        <v>B2</v>
      </c>
      <c r="M3739">
        <v>1</v>
      </c>
      <c r="N3739">
        <v>1</v>
      </c>
      <c r="O3739">
        <f>IF(_xlfn.IFNA(INDEX(ShrinkageData!H:H,MATCH(J3739,ShrinkageData!H:H,0)), 0) = 0, 0, 1)</f>
        <v>0</v>
      </c>
      <c r="P3739">
        <v>0</v>
      </c>
      <c r="Q3739">
        <f t="shared" si="184"/>
        <v>1</v>
      </c>
      <c r="R3739" s="1">
        <v>43552</v>
      </c>
      <c r="S3739" s="16">
        <f t="shared" si="185"/>
        <v>115</v>
      </c>
    </row>
    <row r="3740" spans="1:19" hidden="1" x14ac:dyDescent="0.2">
      <c r="A3740" t="str">
        <f>INDEX(FamilyPlateData!$A:$A,MATCH($I3740,FamilyPlateData!$H:$H,0))</f>
        <v>F06M05</v>
      </c>
      <c r="B3740" t="str">
        <f>INDEX(FamilyPlateData!$C:$C,MATCH($I3740,FamilyPlateData!$H:$H,0))</f>
        <v>06</v>
      </c>
      <c r="C3740" t="str">
        <f>INDEX(FamilyPlateData!$D:$D,MATCH($I3740,FamilyPlateData!$H:$H,0))</f>
        <v>05</v>
      </c>
      <c r="D3740">
        <f>INDEX(FamilyPlateData!$B:$B,MATCH($I3740,FamilyPlateData!$H:$H,0))</f>
        <v>2</v>
      </c>
      <c r="E3740">
        <v>2</v>
      </c>
      <c r="F3740" s="19">
        <v>49</v>
      </c>
      <c r="G3740" t="s">
        <v>2</v>
      </c>
      <c r="H3740" s="5">
        <v>5</v>
      </c>
      <c r="I3740" t="s">
        <v>681</v>
      </c>
      <c r="J3740" s="15" t="str">
        <f t="shared" si="183"/>
        <v>2-49B-5</v>
      </c>
      <c r="K3740">
        <f>INDEX(FamilyPlateData!I:I,MATCH(I3740,FamilyPlateData!H:H,0))</f>
        <v>1</v>
      </c>
      <c r="L3740" t="str">
        <f>INDEX(FamilyPlateData!J:J,MATCH(I3740,FamilyPlateData!H:H,0))</f>
        <v>B2</v>
      </c>
      <c r="M3740">
        <v>1</v>
      </c>
      <c r="N3740">
        <v>1</v>
      </c>
      <c r="O3740">
        <f>IF(_xlfn.IFNA(INDEX(ShrinkageData!H:H,MATCH(J3740,ShrinkageData!H:H,0)), 0) = 0, 0, 1)</f>
        <v>0</v>
      </c>
      <c r="P3740">
        <v>0</v>
      </c>
      <c r="Q3740">
        <f t="shared" si="184"/>
        <v>1</v>
      </c>
      <c r="R3740" s="1">
        <v>43534</v>
      </c>
      <c r="S3740" s="16">
        <f t="shared" si="185"/>
        <v>97</v>
      </c>
    </row>
    <row r="3741" spans="1:19" hidden="1" x14ac:dyDescent="0.2">
      <c r="A3741" t="str">
        <f>INDEX(FamilyPlateData!$A:$A,MATCH($I3741,FamilyPlateData!$H:$H,0))</f>
        <v>F06M05</v>
      </c>
      <c r="B3741" t="str">
        <f>INDEX(FamilyPlateData!$C:$C,MATCH($I3741,FamilyPlateData!$H:$H,0))</f>
        <v>06</v>
      </c>
      <c r="C3741" t="str">
        <f>INDEX(FamilyPlateData!$D:$D,MATCH($I3741,FamilyPlateData!$H:$H,0))</f>
        <v>05</v>
      </c>
      <c r="D3741">
        <f>INDEX(FamilyPlateData!$B:$B,MATCH($I3741,FamilyPlateData!$H:$H,0))</f>
        <v>2</v>
      </c>
      <c r="E3741">
        <v>2</v>
      </c>
      <c r="F3741" s="19">
        <v>49</v>
      </c>
      <c r="G3741" t="s">
        <v>2</v>
      </c>
      <c r="H3741" s="5">
        <v>6</v>
      </c>
      <c r="I3741" t="s">
        <v>681</v>
      </c>
      <c r="J3741" s="15" t="str">
        <f t="shared" si="183"/>
        <v>2-49B-6</v>
      </c>
      <c r="K3741">
        <f>INDEX(FamilyPlateData!I:I,MATCH(I3741,FamilyPlateData!H:H,0))</f>
        <v>1</v>
      </c>
      <c r="L3741" t="str">
        <f>INDEX(FamilyPlateData!J:J,MATCH(I3741,FamilyPlateData!H:H,0))</f>
        <v>B2</v>
      </c>
      <c r="M3741">
        <v>1</v>
      </c>
      <c r="N3741" s="7">
        <v>1</v>
      </c>
      <c r="O3741">
        <f>IF(_xlfn.IFNA(INDEX(ShrinkageData!H:H,MATCH(J3741,ShrinkageData!H:H,0)), 0) = 0, 0, 1)</f>
        <v>0</v>
      </c>
      <c r="P3741">
        <v>0</v>
      </c>
      <c r="Q3741">
        <f t="shared" si="184"/>
        <v>1</v>
      </c>
      <c r="R3741" s="2">
        <v>43542</v>
      </c>
      <c r="S3741" s="16">
        <f t="shared" si="185"/>
        <v>105</v>
      </c>
    </row>
    <row r="3742" spans="1:19" hidden="1" x14ac:dyDescent="0.2">
      <c r="A3742" t="str">
        <f>INDEX(FamilyPlateData!$A:$A,MATCH($I3742,FamilyPlateData!$H:$H,0))</f>
        <v>F12M13</v>
      </c>
      <c r="B3742" t="str">
        <f>INDEX(FamilyPlateData!$C:$C,MATCH($I3742,FamilyPlateData!$H:$H,0))</f>
        <v>12</v>
      </c>
      <c r="C3742" t="str">
        <f>INDEX(FamilyPlateData!$D:$D,MATCH($I3742,FamilyPlateData!$H:$H,0))</f>
        <v>13</v>
      </c>
      <c r="D3742">
        <f>INDEX(FamilyPlateData!$B:$B,MATCH($I3742,FamilyPlateData!$H:$H,0))</f>
        <v>4</v>
      </c>
      <c r="E3742">
        <v>2</v>
      </c>
      <c r="F3742" s="19">
        <v>49</v>
      </c>
      <c r="G3742" t="s">
        <v>3</v>
      </c>
      <c r="H3742" s="5">
        <v>1</v>
      </c>
      <c r="I3742" t="s">
        <v>682</v>
      </c>
      <c r="J3742" s="15" t="str">
        <f t="shared" si="183"/>
        <v>2-49C-1</v>
      </c>
      <c r="K3742">
        <f>INDEX(FamilyPlateData!I:I,MATCH(I3742,FamilyPlateData!H:H,0))</f>
        <v>1</v>
      </c>
      <c r="L3742" t="str">
        <f>INDEX(FamilyPlateData!J:J,MATCH(I3742,FamilyPlateData!H:H,0))</f>
        <v>B3</v>
      </c>
      <c r="M3742">
        <v>1</v>
      </c>
      <c r="N3742">
        <v>1</v>
      </c>
      <c r="O3742">
        <f>IF(_xlfn.IFNA(INDEX(ShrinkageData!H:H,MATCH(J3742,ShrinkageData!H:H,0)), 0) = 0, 0, 1)</f>
        <v>1</v>
      </c>
      <c r="P3742">
        <v>0</v>
      </c>
      <c r="Q3742">
        <f t="shared" si="184"/>
        <v>0</v>
      </c>
      <c r="R3742" s="1">
        <v>43556</v>
      </c>
      <c r="S3742" s="16">
        <f t="shared" si="185"/>
        <v>119</v>
      </c>
    </row>
    <row r="3743" spans="1:19" hidden="1" x14ac:dyDescent="0.2">
      <c r="A3743" t="str">
        <f>INDEX(FamilyPlateData!$A:$A,MATCH($I3743,FamilyPlateData!$H:$H,0))</f>
        <v>F12M13</v>
      </c>
      <c r="B3743" t="str">
        <f>INDEX(FamilyPlateData!$C:$C,MATCH($I3743,FamilyPlateData!$H:$H,0))</f>
        <v>12</v>
      </c>
      <c r="C3743" t="str">
        <f>INDEX(FamilyPlateData!$D:$D,MATCH($I3743,FamilyPlateData!$H:$H,0))</f>
        <v>13</v>
      </c>
      <c r="D3743">
        <f>INDEX(FamilyPlateData!$B:$B,MATCH($I3743,FamilyPlateData!$H:$H,0))</f>
        <v>4</v>
      </c>
      <c r="E3743">
        <v>2</v>
      </c>
      <c r="F3743" s="19">
        <v>49</v>
      </c>
      <c r="G3743" t="s">
        <v>3</v>
      </c>
      <c r="H3743" s="5">
        <v>2</v>
      </c>
      <c r="I3743" t="s">
        <v>682</v>
      </c>
      <c r="J3743" s="15" t="str">
        <f t="shared" si="183"/>
        <v>2-49C-2</v>
      </c>
      <c r="K3743">
        <f>INDEX(FamilyPlateData!I:I,MATCH(I3743,FamilyPlateData!H:H,0))</f>
        <v>1</v>
      </c>
      <c r="L3743" t="str">
        <f>INDEX(FamilyPlateData!J:J,MATCH(I3743,FamilyPlateData!H:H,0))</f>
        <v>B3</v>
      </c>
      <c r="M3743">
        <v>1</v>
      </c>
      <c r="N3743">
        <v>1</v>
      </c>
      <c r="O3743">
        <f>IF(_xlfn.IFNA(INDEX(ShrinkageData!H:H,MATCH(J3743,ShrinkageData!H:H,0)), 0) = 0, 0, 1)</f>
        <v>0</v>
      </c>
      <c r="P3743">
        <v>0</v>
      </c>
      <c r="Q3743">
        <f t="shared" si="184"/>
        <v>1</v>
      </c>
      <c r="R3743" s="1">
        <v>43572</v>
      </c>
      <c r="S3743" s="16">
        <f t="shared" si="185"/>
        <v>135</v>
      </c>
    </row>
    <row r="3744" spans="1:19" hidden="1" x14ac:dyDescent="0.2">
      <c r="A3744" t="str">
        <f>INDEX(FamilyPlateData!$A:$A,MATCH($I3744,FamilyPlateData!$H:$H,0))</f>
        <v>F12M13</v>
      </c>
      <c r="B3744" t="str">
        <f>INDEX(FamilyPlateData!$C:$C,MATCH($I3744,FamilyPlateData!$H:$H,0))</f>
        <v>12</v>
      </c>
      <c r="C3744" t="str">
        <f>INDEX(FamilyPlateData!$D:$D,MATCH($I3744,FamilyPlateData!$H:$H,0))</f>
        <v>13</v>
      </c>
      <c r="D3744">
        <f>INDEX(FamilyPlateData!$B:$B,MATCH($I3744,FamilyPlateData!$H:$H,0))</f>
        <v>4</v>
      </c>
      <c r="E3744">
        <v>2</v>
      </c>
      <c r="F3744" s="19">
        <v>49</v>
      </c>
      <c r="G3744" t="s">
        <v>3</v>
      </c>
      <c r="H3744" s="5">
        <v>3</v>
      </c>
      <c r="I3744" t="s">
        <v>682</v>
      </c>
      <c r="J3744" s="15" t="str">
        <f t="shared" si="183"/>
        <v>2-49C-3</v>
      </c>
      <c r="K3744">
        <f>INDEX(FamilyPlateData!I:I,MATCH(I3744,FamilyPlateData!H:H,0))</f>
        <v>1</v>
      </c>
      <c r="L3744" t="str">
        <f>INDEX(FamilyPlateData!J:J,MATCH(I3744,FamilyPlateData!H:H,0))</f>
        <v>B3</v>
      </c>
      <c r="M3744">
        <v>1</v>
      </c>
      <c r="N3744">
        <v>1</v>
      </c>
      <c r="O3744">
        <f>IF(_xlfn.IFNA(INDEX(ShrinkageData!H:H,MATCH(J3744,ShrinkageData!H:H,0)), 0) = 0, 0, 1)</f>
        <v>0</v>
      </c>
      <c r="P3744">
        <v>0</v>
      </c>
      <c r="Q3744">
        <f t="shared" si="184"/>
        <v>1</v>
      </c>
      <c r="R3744" s="1">
        <v>43580</v>
      </c>
      <c r="S3744" s="16">
        <f t="shared" si="185"/>
        <v>143</v>
      </c>
    </row>
    <row r="3745" spans="1:19" hidden="1" x14ac:dyDescent="0.2">
      <c r="A3745" t="str">
        <f>INDEX(FamilyPlateData!$A:$A,MATCH($I3745,FamilyPlateData!$H:$H,0))</f>
        <v>F12M13</v>
      </c>
      <c r="B3745" t="str">
        <f>INDEX(FamilyPlateData!$C:$C,MATCH($I3745,FamilyPlateData!$H:$H,0))</f>
        <v>12</v>
      </c>
      <c r="C3745" t="str">
        <f>INDEX(FamilyPlateData!$D:$D,MATCH($I3745,FamilyPlateData!$H:$H,0))</f>
        <v>13</v>
      </c>
      <c r="D3745">
        <f>INDEX(FamilyPlateData!$B:$B,MATCH($I3745,FamilyPlateData!$H:$H,0))</f>
        <v>4</v>
      </c>
      <c r="E3745">
        <v>2</v>
      </c>
      <c r="F3745" s="19">
        <v>49</v>
      </c>
      <c r="G3745" t="s">
        <v>3</v>
      </c>
      <c r="H3745" s="5">
        <v>4</v>
      </c>
      <c r="I3745" t="s">
        <v>682</v>
      </c>
      <c r="J3745" s="15" t="str">
        <f t="shared" si="183"/>
        <v>2-49C-4</v>
      </c>
      <c r="K3745">
        <f>INDEX(FamilyPlateData!I:I,MATCH(I3745,FamilyPlateData!H:H,0))</f>
        <v>1</v>
      </c>
      <c r="L3745" t="str">
        <f>INDEX(FamilyPlateData!J:J,MATCH(I3745,FamilyPlateData!H:H,0))</f>
        <v>B3</v>
      </c>
      <c r="M3745">
        <v>1</v>
      </c>
      <c r="N3745">
        <v>1</v>
      </c>
      <c r="O3745">
        <f>IF(_xlfn.IFNA(INDEX(ShrinkageData!H:H,MATCH(J3745,ShrinkageData!H:H,0)), 0) = 0, 0, 1)</f>
        <v>1</v>
      </c>
      <c r="P3745">
        <v>0</v>
      </c>
      <c r="Q3745">
        <f t="shared" si="184"/>
        <v>0</v>
      </c>
      <c r="R3745" s="1">
        <v>43552</v>
      </c>
      <c r="S3745" s="16">
        <f t="shared" si="185"/>
        <v>115</v>
      </c>
    </row>
    <row r="3746" spans="1:19" hidden="1" x14ac:dyDescent="0.2">
      <c r="A3746" t="str">
        <f>INDEX(FamilyPlateData!$A:$A,MATCH($I3746,FamilyPlateData!$H:$H,0))</f>
        <v>F12M13</v>
      </c>
      <c r="B3746" t="str">
        <f>INDEX(FamilyPlateData!$C:$C,MATCH($I3746,FamilyPlateData!$H:$H,0))</f>
        <v>12</v>
      </c>
      <c r="C3746" t="str">
        <f>INDEX(FamilyPlateData!$D:$D,MATCH($I3746,FamilyPlateData!$H:$H,0))</f>
        <v>13</v>
      </c>
      <c r="D3746">
        <f>INDEX(FamilyPlateData!$B:$B,MATCH($I3746,FamilyPlateData!$H:$H,0))</f>
        <v>4</v>
      </c>
      <c r="E3746">
        <v>2</v>
      </c>
      <c r="F3746" s="19">
        <v>49</v>
      </c>
      <c r="G3746" t="s">
        <v>3</v>
      </c>
      <c r="H3746" s="5">
        <v>5</v>
      </c>
      <c r="I3746" t="s">
        <v>682</v>
      </c>
      <c r="J3746" s="15" t="str">
        <f t="shared" si="183"/>
        <v>2-49C-5</v>
      </c>
      <c r="K3746">
        <f>INDEX(FamilyPlateData!I:I,MATCH(I3746,FamilyPlateData!H:H,0))</f>
        <v>1</v>
      </c>
      <c r="L3746" t="str">
        <f>INDEX(FamilyPlateData!J:J,MATCH(I3746,FamilyPlateData!H:H,0))</f>
        <v>B3</v>
      </c>
      <c r="M3746">
        <v>0</v>
      </c>
      <c r="N3746">
        <v>0</v>
      </c>
      <c r="O3746">
        <f>IF(_xlfn.IFNA(INDEX(ShrinkageData!H:H,MATCH(J3746,ShrinkageData!H:H,0)), 0) = 0, 0, 1)</f>
        <v>0</v>
      </c>
      <c r="P3746">
        <v>0</v>
      </c>
      <c r="Q3746">
        <f t="shared" si="184"/>
        <v>0</v>
      </c>
      <c r="R3746" s="1" t="s">
        <v>921</v>
      </c>
      <c r="S3746" s="16">
        <f t="shared" si="185"/>
        <v>0</v>
      </c>
    </row>
    <row r="3747" spans="1:19" hidden="1" x14ac:dyDescent="0.2">
      <c r="A3747" t="str">
        <f>INDEX(FamilyPlateData!$A:$A,MATCH($I3747,FamilyPlateData!$H:$H,0))</f>
        <v>F12M13</v>
      </c>
      <c r="B3747" t="str">
        <f>INDEX(FamilyPlateData!$C:$C,MATCH($I3747,FamilyPlateData!$H:$H,0))</f>
        <v>12</v>
      </c>
      <c r="C3747" t="str">
        <f>INDEX(FamilyPlateData!$D:$D,MATCH($I3747,FamilyPlateData!$H:$H,0))</f>
        <v>13</v>
      </c>
      <c r="D3747">
        <f>INDEX(FamilyPlateData!$B:$B,MATCH($I3747,FamilyPlateData!$H:$H,0))</f>
        <v>4</v>
      </c>
      <c r="E3747">
        <v>2</v>
      </c>
      <c r="F3747" s="19">
        <v>49</v>
      </c>
      <c r="G3747" t="s">
        <v>3</v>
      </c>
      <c r="H3747" s="5">
        <v>6</v>
      </c>
      <c r="I3747" t="s">
        <v>682</v>
      </c>
      <c r="J3747" s="15" t="str">
        <f t="shared" si="183"/>
        <v>2-49C-6</v>
      </c>
      <c r="K3747">
        <f>INDEX(FamilyPlateData!I:I,MATCH(I3747,FamilyPlateData!H:H,0))</f>
        <v>1</v>
      </c>
      <c r="L3747" t="str">
        <f>INDEX(FamilyPlateData!J:J,MATCH(I3747,FamilyPlateData!H:H,0))</f>
        <v>B3</v>
      </c>
      <c r="M3747">
        <v>0</v>
      </c>
      <c r="N3747">
        <v>0</v>
      </c>
      <c r="O3747">
        <f>IF(_xlfn.IFNA(INDEX(ShrinkageData!H:H,MATCH(J3747,ShrinkageData!H:H,0)), 0) = 0, 0, 1)</f>
        <v>0</v>
      </c>
      <c r="P3747">
        <v>0</v>
      </c>
      <c r="Q3747">
        <f t="shared" si="184"/>
        <v>0</v>
      </c>
      <c r="R3747" s="1" t="s">
        <v>921</v>
      </c>
      <c r="S3747" s="16">
        <f t="shared" si="185"/>
        <v>0</v>
      </c>
    </row>
    <row r="3748" spans="1:19" hidden="1" x14ac:dyDescent="0.2">
      <c r="A3748" t="str">
        <f>INDEX(FamilyPlateData!$A:$A,MATCH($I3748,FamilyPlateData!$H:$H,0))</f>
        <v>F12M13</v>
      </c>
      <c r="B3748" t="str">
        <f>INDEX(FamilyPlateData!$C:$C,MATCH($I3748,FamilyPlateData!$H:$H,0))</f>
        <v>12</v>
      </c>
      <c r="C3748" t="str">
        <f>INDEX(FamilyPlateData!$D:$D,MATCH($I3748,FamilyPlateData!$H:$H,0))</f>
        <v>13</v>
      </c>
      <c r="D3748">
        <f>INDEX(FamilyPlateData!$B:$B,MATCH($I3748,FamilyPlateData!$H:$H,0))</f>
        <v>4</v>
      </c>
      <c r="E3748">
        <v>2</v>
      </c>
      <c r="F3748" s="19">
        <v>49</v>
      </c>
      <c r="G3748" t="s">
        <v>4</v>
      </c>
      <c r="H3748" s="5">
        <v>1</v>
      </c>
      <c r="I3748" t="s">
        <v>683</v>
      </c>
      <c r="J3748" s="15" t="str">
        <f t="shared" si="183"/>
        <v>2-49D-1</v>
      </c>
      <c r="K3748">
        <f>INDEX(FamilyPlateData!I:I,MATCH(I3748,FamilyPlateData!H:H,0))</f>
        <v>1</v>
      </c>
      <c r="L3748" t="str">
        <f>INDEX(FamilyPlateData!J:J,MATCH(I3748,FamilyPlateData!H:H,0))</f>
        <v>B3</v>
      </c>
      <c r="M3748">
        <v>0</v>
      </c>
      <c r="N3748">
        <v>0</v>
      </c>
      <c r="O3748">
        <f>IF(_xlfn.IFNA(INDEX(ShrinkageData!H:H,MATCH(J3748,ShrinkageData!H:H,0)), 0) = 0, 0, 1)</f>
        <v>0</v>
      </c>
      <c r="P3748">
        <v>0</v>
      </c>
      <c r="Q3748">
        <f t="shared" si="184"/>
        <v>0</v>
      </c>
      <c r="R3748" s="1" t="s">
        <v>921</v>
      </c>
      <c r="S3748" s="16">
        <f t="shared" si="185"/>
        <v>0</v>
      </c>
    </row>
    <row r="3749" spans="1:19" hidden="1" x14ac:dyDescent="0.2">
      <c r="A3749" t="str">
        <f>INDEX(FamilyPlateData!$A:$A,MATCH($I3749,FamilyPlateData!$H:$H,0))</f>
        <v>F12M13</v>
      </c>
      <c r="B3749" t="str">
        <f>INDEX(FamilyPlateData!$C:$C,MATCH($I3749,FamilyPlateData!$H:$H,0))</f>
        <v>12</v>
      </c>
      <c r="C3749" t="str">
        <f>INDEX(FamilyPlateData!$D:$D,MATCH($I3749,FamilyPlateData!$H:$H,0))</f>
        <v>13</v>
      </c>
      <c r="D3749">
        <f>INDEX(FamilyPlateData!$B:$B,MATCH($I3749,FamilyPlateData!$H:$H,0))</f>
        <v>4</v>
      </c>
      <c r="E3749">
        <v>2</v>
      </c>
      <c r="F3749" s="19">
        <v>49</v>
      </c>
      <c r="G3749" t="s">
        <v>4</v>
      </c>
      <c r="H3749" s="5">
        <v>2</v>
      </c>
      <c r="I3749" t="s">
        <v>683</v>
      </c>
      <c r="J3749" s="15" t="str">
        <f t="shared" si="183"/>
        <v>2-49D-2</v>
      </c>
      <c r="K3749">
        <f>INDEX(FamilyPlateData!I:I,MATCH(I3749,FamilyPlateData!H:H,0))</f>
        <v>1</v>
      </c>
      <c r="L3749" t="str">
        <f>INDEX(FamilyPlateData!J:J,MATCH(I3749,FamilyPlateData!H:H,0))</f>
        <v>B3</v>
      </c>
      <c r="M3749">
        <v>0</v>
      </c>
      <c r="N3749">
        <v>0</v>
      </c>
      <c r="O3749">
        <f>IF(_xlfn.IFNA(INDEX(ShrinkageData!H:H,MATCH(J3749,ShrinkageData!H:H,0)), 0) = 0, 0, 1)</f>
        <v>0</v>
      </c>
      <c r="P3749">
        <v>0</v>
      </c>
      <c r="Q3749">
        <f t="shared" si="184"/>
        <v>0</v>
      </c>
      <c r="R3749" s="1" t="s">
        <v>921</v>
      </c>
      <c r="S3749" s="16">
        <f t="shared" si="185"/>
        <v>0</v>
      </c>
    </row>
    <row r="3750" spans="1:19" hidden="1" x14ac:dyDescent="0.2">
      <c r="A3750" t="str">
        <f>INDEX(FamilyPlateData!$A:$A,MATCH($I3750,FamilyPlateData!$H:$H,0))</f>
        <v>F12M13</v>
      </c>
      <c r="B3750" t="str">
        <f>INDEX(FamilyPlateData!$C:$C,MATCH($I3750,FamilyPlateData!$H:$H,0))</f>
        <v>12</v>
      </c>
      <c r="C3750" t="str">
        <f>INDEX(FamilyPlateData!$D:$D,MATCH($I3750,FamilyPlateData!$H:$H,0))</f>
        <v>13</v>
      </c>
      <c r="D3750">
        <f>INDEX(FamilyPlateData!$B:$B,MATCH($I3750,FamilyPlateData!$H:$H,0))</f>
        <v>4</v>
      </c>
      <c r="E3750">
        <v>2</v>
      </c>
      <c r="F3750" s="19">
        <v>49</v>
      </c>
      <c r="G3750" t="s">
        <v>4</v>
      </c>
      <c r="H3750" s="5">
        <v>3</v>
      </c>
      <c r="I3750" t="s">
        <v>683</v>
      </c>
      <c r="J3750" s="15" t="str">
        <f t="shared" si="183"/>
        <v>2-49D-3</v>
      </c>
      <c r="K3750">
        <f>INDEX(FamilyPlateData!I:I,MATCH(I3750,FamilyPlateData!H:H,0))</f>
        <v>1</v>
      </c>
      <c r="L3750" t="str">
        <f>INDEX(FamilyPlateData!J:J,MATCH(I3750,FamilyPlateData!H:H,0))</f>
        <v>B3</v>
      </c>
      <c r="M3750">
        <v>1</v>
      </c>
      <c r="N3750">
        <v>1</v>
      </c>
      <c r="O3750">
        <f>IF(_xlfn.IFNA(INDEX(ShrinkageData!H:H,MATCH(J3750,ShrinkageData!H:H,0)), 0) = 0, 0, 1)</f>
        <v>0</v>
      </c>
      <c r="P3750">
        <v>0</v>
      </c>
      <c r="Q3750">
        <f t="shared" si="184"/>
        <v>1</v>
      </c>
      <c r="R3750" s="1">
        <v>43556</v>
      </c>
      <c r="S3750" s="16">
        <f t="shared" si="185"/>
        <v>119</v>
      </c>
    </row>
    <row r="3751" spans="1:19" hidden="1" x14ac:dyDescent="0.2">
      <c r="A3751" t="str">
        <f>INDEX(FamilyPlateData!$A:$A,MATCH($I3751,FamilyPlateData!$H:$H,0))</f>
        <v>F12M13</v>
      </c>
      <c r="B3751" t="str">
        <f>INDEX(FamilyPlateData!$C:$C,MATCH($I3751,FamilyPlateData!$H:$H,0))</f>
        <v>12</v>
      </c>
      <c r="C3751" t="str">
        <f>INDEX(FamilyPlateData!$D:$D,MATCH($I3751,FamilyPlateData!$H:$H,0))</f>
        <v>13</v>
      </c>
      <c r="D3751">
        <f>INDEX(FamilyPlateData!$B:$B,MATCH($I3751,FamilyPlateData!$H:$H,0))</f>
        <v>4</v>
      </c>
      <c r="E3751">
        <v>2</v>
      </c>
      <c r="F3751" s="19">
        <v>49</v>
      </c>
      <c r="G3751" t="s">
        <v>4</v>
      </c>
      <c r="H3751" s="5">
        <v>4</v>
      </c>
      <c r="I3751" t="s">
        <v>683</v>
      </c>
      <c r="J3751" s="15" t="str">
        <f t="shared" si="183"/>
        <v>2-49D-4</v>
      </c>
      <c r="K3751">
        <f>INDEX(FamilyPlateData!I:I,MATCH(I3751,FamilyPlateData!H:H,0))</f>
        <v>1</v>
      </c>
      <c r="L3751" t="str">
        <f>INDEX(FamilyPlateData!J:J,MATCH(I3751,FamilyPlateData!H:H,0))</f>
        <v>B3</v>
      </c>
      <c r="M3751">
        <v>1</v>
      </c>
      <c r="N3751">
        <v>1</v>
      </c>
      <c r="O3751">
        <f>IF(_xlfn.IFNA(INDEX(ShrinkageData!H:H,MATCH(J3751,ShrinkageData!H:H,0)), 0) = 0, 0, 1)</f>
        <v>0</v>
      </c>
      <c r="P3751">
        <v>0</v>
      </c>
      <c r="Q3751">
        <f t="shared" si="184"/>
        <v>1</v>
      </c>
      <c r="R3751" s="1">
        <v>43558</v>
      </c>
      <c r="S3751" s="16">
        <f t="shared" si="185"/>
        <v>121</v>
      </c>
    </row>
    <row r="3752" spans="1:19" hidden="1" x14ac:dyDescent="0.2">
      <c r="A3752" t="str">
        <f>INDEX(FamilyPlateData!$A:$A,MATCH($I3752,FamilyPlateData!$H:$H,0))</f>
        <v>F12M13</v>
      </c>
      <c r="B3752" t="str">
        <f>INDEX(FamilyPlateData!$C:$C,MATCH($I3752,FamilyPlateData!$H:$H,0))</f>
        <v>12</v>
      </c>
      <c r="C3752" t="str">
        <f>INDEX(FamilyPlateData!$D:$D,MATCH($I3752,FamilyPlateData!$H:$H,0))</f>
        <v>13</v>
      </c>
      <c r="D3752">
        <f>INDEX(FamilyPlateData!$B:$B,MATCH($I3752,FamilyPlateData!$H:$H,0))</f>
        <v>4</v>
      </c>
      <c r="E3752">
        <v>2</v>
      </c>
      <c r="F3752" s="19">
        <v>49</v>
      </c>
      <c r="G3752" t="s">
        <v>4</v>
      </c>
      <c r="H3752" s="5">
        <v>5</v>
      </c>
      <c r="I3752" t="s">
        <v>683</v>
      </c>
      <c r="J3752" s="15" t="str">
        <f t="shared" si="183"/>
        <v>2-49D-5</v>
      </c>
      <c r="K3752">
        <f>INDEX(FamilyPlateData!I:I,MATCH(I3752,FamilyPlateData!H:H,0))</f>
        <v>1</v>
      </c>
      <c r="L3752" t="str">
        <f>INDEX(FamilyPlateData!J:J,MATCH(I3752,FamilyPlateData!H:H,0))</f>
        <v>B3</v>
      </c>
      <c r="M3752">
        <v>1</v>
      </c>
      <c r="N3752">
        <v>1</v>
      </c>
      <c r="O3752">
        <f>IF(_xlfn.IFNA(INDEX(ShrinkageData!H:H,MATCH(J3752,ShrinkageData!H:H,0)), 0) = 0, 0, 1)</f>
        <v>0</v>
      </c>
      <c r="P3752">
        <v>0</v>
      </c>
      <c r="Q3752">
        <f t="shared" si="184"/>
        <v>1</v>
      </c>
      <c r="R3752" s="1">
        <v>43556</v>
      </c>
      <c r="S3752" s="16">
        <f t="shared" si="185"/>
        <v>119</v>
      </c>
    </row>
    <row r="3753" spans="1:19" hidden="1" x14ac:dyDescent="0.2">
      <c r="A3753" t="str">
        <f>INDEX(FamilyPlateData!$A:$A,MATCH($I3753,FamilyPlateData!$H:$H,0))</f>
        <v>F12M13</v>
      </c>
      <c r="B3753" t="str">
        <f>INDEX(FamilyPlateData!$C:$C,MATCH($I3753,FamilyPlateData!$H:$H,0))</f>
        <v>12</v>
      </c>
      <c r="C3753" t="str">
        <f>INDEX(FamilyPlateData!$D:$D,MATCH($I3753,FamilyPlateData!$H:$H,0))</f>
        <v>13</v>
      </c>
      <c r="D3753">
        <f>INDEX(FamilyPlateData!$B:$B,MATCH($I3753,FamilyPlateData!$H:$H,0))</f>
        <v>4</v>
      </c>
      <c r="E3753">
        <v>2</v>
      </c>
      <c r="F3753" s="19">
        <v>49</v>
      </c>
      <c r="G3753" t="s">
        <v>4</v>
      </c>
      <c r="H3753" s="5">
        <v>6</v>
      </c>
      <c r="I3753" t="s">
        <v>683</v>
      </c>
      <c r="J3753" s="15" t="str">
        <f t="shared" si="183"/>
        <v>2-49D-6</v>
      </c>
      <c r="K3753">
        <f>INDEX(FamilyPlateData!I:I,MATCH(I3753,FamilyPlateData!H:H,0))</f>
        <v>1</v>
      </c>
      <c r="L3753" t="str">
        <f>INDEX(FamilyPlateData!J:J,MATCH(I3753,FamilyPlateData!H:H,0))</f>
        <v>B3</v>
      </c>
      <c r="M3753">
        <v>1</v>
      </c>
      <c r="N3753" s="7">
        <v>1</v>
      </c>
      <c r="O3753">
        <f>IF(_xlfn.IFNA(INDEX(ShrinkageData!H:H,MATCH(J3753,ShrinkageData!H:H,0)), 0) = 0, 0, 1)</f>
        <v>1</v>
      </c>
      <c r="P3753">
        <v>0</v>
      </c>
      <c r="Q3753">
        <f t="shared" si="184"/>
        <v>0</v>
      </c>
      <c r="R3753" s="2">
        <v>43548</v>
      </c>
      <c r="S3753" s="16">
        <f t="shared" si="185"/>
        <v>111</v>
      </c>
    </row>
    <row r="3754" spans="1:19" hidden="1" x14ac:dyDescent="0.2">
      <c r="A3754" t="str">
        <f>INDEX(FamilyPlateData!$A:$A,MATCH($I3754,FamilyPlateData!$H:$H,0))</f>
        <v>F09M09</v>
      </c>
      <c r="B3754" t="str">
        <f>INDEX(FamilyPlateData!$C:$C,MATCH($I3754,FamilyPlateData!$H:$H,0))</f>
        <v>09</v>
      </c>
      <c r="C3754" t="str">
        <f>INDEX(FamilyPlateData!$D:$D,MATCH($I3754,FamilyPlateData!$H:$H,0))</f>
        <v>09</v>
      </c>
      <c r="D3754">
        <f>INDEX(FamilyPlateData!$B:$B,MATCH($I3754,FamilyPlateData!$H:$H,0))</f>
        <v>3</v>
      </c>
      <c r="E3754">
        <v>2</v>
      </c>
      <c r="F3754" s="19">
        <v>50</v>
      </c>
      <c r="G3754" t="s">
        <v>1</v>
      </c>
      <c r="H3754" s="5">
        <v>1</v>
      </c>
      <c r="I3754" t="s">
        <v>684</v>
      </c>
      <c r="J3754" s="15" t="str">
        <f t="shared" si="183"/>
        <v>2-50A-1</v>
      </c>
      <c r="K3754">
        <f>INDEX(FamilyPlateData!I:I,MATCH(I3754,FamilyPlateData!H:H,0))</f>
        <v>4</v>
      </c>
      <c r="L3754" t="str">
        <f>INDEX(FamilyPlateData!J:J,MATCH(I3754,FamilyPlateData!H:H,0))</f>
        <v>B1</v>
      </c>
      <c r="M3754">
        <v>0</v>
      </c>
      <c r="N3754">
        <v>0</v>
      </c>
      <c r="O3754">
        <f>IF(_xlfn.IFNA(INDEX(ShrinkageData!H:H,MATCH(J3754,ShrinkageData!H:H,0)), 0) = 0, 0, 1)</f>
        <v>0</v>
      </c>
      <c r="P3754">
        <v>0</v>
      </c>
      <c r="Q3754">
        <f t="shared" si="184"/>
        <v>0</v>
      </c>
      <c r="R3754" s="1" t="s">
        <v>921</v>
      </c>
      <c r="S3754" s="16">
        <f t="shared" si="185"/>
        <v>0</v>
      </c>
    </row>
    <row r="3755" spans="1:19" hidden="1" x14ac:dyDescent="0.2">
      <c r="A3755" t="str">
        <f>INDEX(FamilyPlateData!$A:$A,MATCH($I3755,FamilyPlateData!$H:$H,0))</f>
        <v>F09M09</v>
      </c>
      <c r="B3755" t="str">
        <f>INDEX(FamilyPlateData!$C:$C,MATCH($I3755,FamilyPlateData!$H:$H,0))</f>
        <v>09</v>
      </c>
      <c r="C3755" t="str">
        <f>INDEX(FamilyPlateData!$D:$D,MATCH($I3755,FamilyPlateData!$H:$H,0))</f>
        <v>09</v>
      </c>
      <c r="D3755">
        <f>INDEX(FamilyPlateData!$B:$B,MATCH($I3755,FamilyPlateData!$H:$H,0))</f>
        <v>3</v>
      </c>
      <c r="E3755">
        <v>2</v>
      </c>
      <c r="F3755" s="19">
        <v>50</v>
      </c>
      <c r="G3755" t="s">
        <v>1</v>
      </c>
      <c r="H3755" s="5">
        <v>2</v>
      </c>
      <c r="I3755" t="s">
        <v>684</v>
      </c>
      <c r="J3755" s="15" t="str">
        <f t="shared" si="183"/>
        <v>2-50A-2</v>
      </c>
      <c r="K3755">
        <f>INDEX(FamilyPlateData!I:I,MATCH(I3755,FamilyPlateData!H:H,0))</f>
        <v>4</v>
      </c>
      <c r="L3755" t="str">
        <f>INDEX(FamilyPlateData!J:J,MATCH(I3755,FamilyPlateData!H:H,0))</f>
        <v>B1</v>
      </c>
      <c r="M3755">
        <v>1</v>
      </c>
      <c r="N3755">
        <v>1</v>
      </c>
      <c r="O3755">
        <f>IF(_xlfn.IFNA(INDEX(ShrinkageData!H:H,MATCH(J3755,ShrinkageData!H:H,0)), 0) = 0, 0, 1)</f>
        <v>0</v>
      </c>
      <c r="P3755">
        <v>0</v>
      </c>
      <c r="Q3755">
        <f t="shared" si="184"/>
        <v>1</v>
      </c>
      <c r="R3755" s="1">
        <v>43552</v>
      </c>
      <c r="S3755" s="16">
        <f t="shared" si="185"/>
        <v>115</v>
      </c>
    </row>
    <row r="3756" spans="1:19" hidden="1" x14ac:dyDescent="0.2">
      <c r="A3756" t="str">
        <f>INDEX(FamilyPlateData!$A:$A,MATCH($I3756,FamilyPlateData!$H:$H,0))</f>
        <v>F09M09</v>
      </c>
      <c r="B3756" t="str">
        <f>INDEX(FamilyPlateData!$C:$C,MATCH($I3756,FamilyPlateData!$H:$H,0))</f>
        <v>09</v>
      </c>
      <c r="C3756" t="str">
        <f>INDEX(FamilyPlateData!$D:$D,MATCH($I3756,FamilyPlateData!$H:$H,0))</f>
        <v>09</v>
      </c>
      <c r="D3756">
        <f>INDEX(FamilyPlateData!$B:$B,MATCH($I3756,FamilyPlateData!$H:$H,0))</f>
        <v>3</v>
      </c>
      <c r="E3756">
        <v>2</v>
      </c>
      <c r="F3756" s="19">
        <v>50</v>
      </c>
      <c r="G3756" t="s">
        <v>1</v>
      </c>
      <c r="H3756" s="5">
        <v>3</v>
      </c>
      <c r="I3756" t="s">
        <v>684</v>
      </c>
      <c r="J3756" s="15" t="str">
        <f t="shared" si="183"/>
        <v>2-50A-3</v>
      </c>
      <c r="K3756">
        <f>INDEX(FamilyPlateData!I:I,MATCH(I3756,FamilyPlateData!H:H,0))</f>
        <v>4</v>
      </c>
      <c r="L3756" t="str">
        <f>INDEX(FamilyPlateData!J:J,MATCH(I3756,FamilyPlateData!H:H,0))</f>
        <v>B1</v>
      </c>
      <c r="M3756">
        <v>1</v>
      </c>
      <c r="N3756">
        <v>1</v>
      </c>
      <c r="O3756">
        <f>IF(_xlfn.IFNA(INDEX(ShrinkageData!H:H,MATCH(J3756,ShrinkageData!H:H,0)), 0) = 0, 0, 1)</f>
        <v>0</v>
      </c>
      <c r="P3756">
        <v>0</v>
      </c>
      <c r="Q3756">
        <f t="shared" si="184"/>
        <v>1</v>
      </c>
      <c r="R3756" s="1">
        <v>43552</v>
      </c>
      <c r="S3756" s="16">
        <f t="shared" si="185"/>
        <v>115</v>
      </c>
    </row>
    <row r="3757" spans="1:19" hidden="1" x14ac:dyDescent="0.2">
      <c r="A3757" t="str">
        <f>INDEX(FamilyPlateData!$A:$A,MATCH($I3757,FamilyPlateData!$H:$H,0))</f>
        <v>F09M09</v>
      </c>
      <c r="B3757" t="str">
        <f>INDEX(FamilyPlateData!$C:$C,MATCH($I3757,FamilyPlateData!$H:$H,0))</f>
        <v>09</v>
      </c>
      <c r="C3757" t="str">
        <f>INDEX(FamilyPlateData!$D:$D,MATCH($I3757,FamilyPlateData!$H:$H,0))</f>
        <v>09</v>
      </c>
      <c r="D3757">
        <f>INDEX(FamilyPlateData!$B:$B,MATCH($I3757,FamilyPlateData!$H:$H,0))</f>
        <v>3</v>
      </c>
      <c r="E3757">
        <v>2</v>
      </c>
      <c r="F3757" s="19">
        <v>50</v>
      </c>
      <c r="G3757" t="s">
        <v>1</v>
      </c>
      <c r="H3757" s="5">
        <v>4</v>
      </c>
      <c r="I3757" t="s">
        <v>684</v>
      </c>
      <c r="J3757" s="15" t="str">
        <f t="shared" si="183"/>
        <v>2-50A-4</v>
      </c>
      <c r="K3757">
        <f>INDEX(FamilyPlateData!I:I,MATCH(I3757,FamilyPlateData!H:H,0))</f>
        <v>4</v>
      </c>
      <c r="L3757" t="str">
        <f>INDEX(FamilyPlateData!J:J,MATCH(I3757,FamilyPlateData!H:H,0))</f>
        <v>B1</v>
      </c>
      <c r="M3757">
        <v>1</v>
      </c>
      <c r="N3757">
        <v>1</v>
      </c>
      <c r="O3757">
        <f>IF(_xlfn.IFNA(INDEX(ShrinkageData!H:H,MATCH(J3757,ShrinkageData!H:H,0)), 0) = 0, 0, 1)</f>
        <v>0</v>
      </c>
      <c r="P3757">
        <v>0</v>
      </c>
      <c r="Q3757">
        <f t="shared" si="184"/>
        <v>1</v>
      </c>
      <c r="R3757" s="1">
        <v>43552</v>
      </c>
      <c r="S3757" s="16">
        <f t="shared" si="185"/>
        <v>115</v>
      </c>
    </row>
    <row r="3758" spans="1:19" hidden="1" x14ac:dyDescent="0.2">
      <c r="A3758" t="str">
        <f>INDEX(FamilyPlateData!$A:$A,MATCH($I3758,FamilyPlateData!$H:$H,0))</f>
        <v>F09M09</v>
      </c>
      <c r="B3758" t="str">
        <f>INDEX(FamilyPlateData!$C:$C,MATCH($I3758,FamilyPlateData!$H:$H,0))</f>
        <v>09</v>
      </c>
      <c r="C3758" t="str">
        <f>INDEX(FamilyPlateData!$D:$D,MATCH($I3758,FamilyPlateData!$H:$H,0))</f>
        <v>09</v>
      </c>
      <c r="D3758">
        <f>INDEX(FamilyPlateData!$B:$B,MATCH($I3758,FamilyPlateData!$H:$H,0))</f>
        <v>3</v>
      </c>
      <c r="E3758">
        <v>2</v>
      </c>
      <c r="F3758" s="19">
        <v>50</v>
      </c>
      <c r="G3758" t="s">
        <v>1</v>
      </c>
      <c r="H3758" s="5">
        <v>5</v>
      </c>
      <c r="I3758" t="s">
        <v>684</v>
      </c>
      <c r="J3758" s="15" t="str">
        <f t="shared" si="183"/>
        <v>2-50A-5</v>
      </c>
      <c r="K3758">
        <f>INDEX(FamilyPlateData!I:I,MATCH(I3758,FamilyPlateData!H:H,0))</f>
        <v>4</v>
      </c>
      <c r="L3758" t="str">
        <f>INDEX(FamilyPlateData!J:J,MATCH(I3758,FamilyPlateData!H:H,0))</f>
        <v>B1</v>
      </c>
      <c r="M3758">
        <v>1</v>
      </c>
      <c r="N3758">
        <v>1</v>
      </c>
      <c r="O3758">
        <f>IF(_xlfn.IFNA(INDEX(ShrinkageData!H:H,MATCH(J3758,ShrinkageData!H:H,0)), 0) = 0, 0, 1)</f>
        <v>1</v>
      </c>
      <c r="P3758">
        <v>0</v>
      </c>
      <c r="Q3758">
        <f t="shared" si="184"/>
        <v>0</v>
      </c>
      <c r="R3758" s="1">
        <v>43529</v>
      </c>
      <c r="S3758" s="16">
        <f t="shared" si="185"/>
        <v>92</v>
      </c>
    </row>
    <row r="3759" spans="1:19" hidden="1" x14ac:dyDescent="0.2">
      <c r="A3759" t="str">
        <f>INDEX(FamilyPlateData!$A:$A,MATCH($I3759,FamilyPlateData!$H:$H,0))</f>
        <v>F09M09</v>
      </c>
      <c r="B3759" t="str">
        <f>INDEX(FamilyPlateData!$C:$C,MATCH($I3759,FamilyPlateData!$H:$H,0))</f>
        <v>09</v>
      </c>
      <c r="C3759" t="str">
        <f>INDEX(FamilyPlateData!$D:$D,MATCH($I3759,FamilyPlateData!$H:$H,0))</f>
        <v>09</v>
      </c>
      <c r="D3759">
        <f>INDEX(FamilyPlateData!$B:$B,MATCH($I3759,FamilyPlateData!$H:$H,0))</f>
        <v>3</v>
      </c>
      <c r="E3759">
        <v>2</v>
      </c>
      <c r="F3759" s="19">
        <v>50</v>
      </c>
      <c r="G3759" t="s">
        <v>1</v>
      </c>
      <c r="H3759" s="5">
        <v>6</v>
      </c>
      <c r="I3759" t="s">
        <v>684</v>
      </c>
      <c r="J3759" s="15" t="str">
        <f t="shared" si="183"/>
        <v>2-50A-6</v>
      </c>
      <c r="K3759">
        <f>INDEX(FamilyPlateData!I:I,MATCH(I3759,FamilyPlateData!H:H,0))</f>
        <v>4</v>
      </c>
      <c r="L3759" t="str">
        <f>INDEX(FamilyPlateData!J:J,MATCH(I3759,FamilyPlateData!H:H,0))</f>
        <v>B1</v>
      </c>
      <c r="M3759">
        <v>1</v>
      </c>
      <c r="N3759">
        <v>1</v>
      </c>
      <c r="O3759">
        <f>IF(_xlfn.IFNA(INDEX(ShrinkageData!H:H,MATCH(J3759,ShrinkageData!H:H,0)), 0) = 0, 0, 1)</f>
        <v>0</v>
      </c>
      <c r="P3759">
        <v>0</v>
      </c>
      <c r="Q3759">
        <f t="shared" si="184"/>
        <v>1</v>
      </c>
      <c r="R3759" s="1">
        <v>43529</v>
      </c>
      <c r="S3759" s="16">
        <f t="shared" si="185"/>
        <v>92</v>
      </c>
    </row>
    <row r="3760" spans="1:19" hidden="1" x14ac:dyDescent="0.2">
      <c r="A3760" t="str">
        <f>INDEX(FamilyPlateData!$A:$A,MATCH($I3760,FamilyPlateData!$H:$H,0))</f>
        <v>F09M09</v>
      </c>
      <c r="B3760" t="str">
        <f>INDEX(FamilyPlateData!$C:$C,MATCH($I3760,FamilyPlateData!$H:$H,0))</f>
        <v>09</v>
      </c>
      <c r="C3760" t="str">
        <f>INDEX(FamilyPlateData!$D:$D,MATCH($I3760,FamilyPlateData!$H:$H,0))</f>
        <v>09</v>
      </c>
      <c r="D3760">
        <f>INDEX(FamilyPlateData!$B:$B,MATCH($I3760,FamilyPlateData!$H:$H,0))</f>
        <v>3</v>
      </c>
      <c r="E3760">
        <v>2</v>
      </c>
      <c r="F3760" s="19">
        <v>50</v>
      </c>
      <c r="G3760" t="s">
        <v>2</v>
      </c>
      <c r="H3760" s="5">
        <v>1</v>
      </c>
      <c r="I3760" t="s">
        <v>685</v>
      </c>
      <c r="J3760" s="15" t="str">
        <f t="shared" si="183"/>
        <v>2-50B-1</v>
      </c>
      <c r="K3760">
        <f>INDEX(FamilyPlateData!I:I,MATCH(I3760,FamilyPlateData!H:H,0))</f>
        <v>4</v>
      </c>
      <c r="L3760" t="str">
        <f>INDEX(FamilyPlateData!J:J,MATCH(I3760,FamilyPlateData!H:H,0))</f>
        <v>B1</v>
      </c>
      <c r="M3760">
        <v>0</v>
      </c>
      <c r="N3760">
        <v>0</v>
      </c>
      <c r="O3760">
        <f>IF(_xlfn.IFNA(INDEX(ShrinkageData!H:H,MATCH(J3760,ShrinkageData!H:H,0)), 0) = 0, 0, 1)</f>
        <v>0</v>
      </c>
      <c r="P3760">
        <v>0</v>
      </c>
      <c r="Q3760">
        <f t="shared" si="184"/>
        <v>0</v>
      </c>
      <c r="R3760" s="1" t="s">
        <v>921</v>
      </c>
      <c r="S3760" s="16">
        <f t="shared" si="185"/>
        <v>0</v>
      </c>
    </row>
    <row r="3761" spans="1:19" hidden="1" x14ac:dyDescent="0.2">
      <c r="A3761" t="str">
        <f>INDEX(FamilyPlateData!$A:$A,MATCH($I3761,FamilyPlateData!$H:$H,0))</f>
        <v>F09M09</v>
      </c>
      <c r="B3761" t="str">
        <f>INDEX(FamilyPlateData!$C:$C,MATCH($I3761,FamilyPlateData!$H:$H,0))</f>
        <v>09</v>
      </c>
      <c r="C3761" t="str">
        <f>INDEX(FamilyPlateData!$D:$D,MATCH($I3761,FamilyPlateData!$H:$H,0))</f>
        <v>09</v>
      </c>
      <c r="D3761">
        <f>INDEX(FamilyPlateData!$B:$B,MATCH($I3761,FamilyPlateData!$H:$H,0))</f>
        <v>3</v>
      </c>
      <c r="E3761">
        <v>2</v>
      </c>
      <c r="F3761" s="19">
        <v>50</v>
      </c>
      <c r="G3761" t="s">
        <v>2</v>
      </c>
      <c r="H3761" s="5">
        <v>2</v>
      </c>
      <c r="I3761" t="s">
        <v>685</v>
      </c>
      <c r="J3761" s="15" t="str">
        <f t="shared" si="183"/>
        <v>2-50B-2</v>
      </c>
      <c r="K3761">
        <f>INDEX(FamilyPlateData!I:I,MATCH(I3761,FamilyPlateData!H:H,0))</f>
        <v>4</v>
      </c>
      <c r="L3761" t="str">
        <f>INDEX(FamilyPlateData!J:J,MATCH(I3761,FamilyPlateData!H:H,0))</f>
        <v>B1</v>
      </c>
      <c r="M3761">
        <v>1</v>
      </c>
      <c r="N3761">
        <v>1</v>
      </c>
      <c r="O3761">
        <f>IF(_xlfn.IFNA(INDEX(ShrinkageData!H:H,MATCH(J3761,ShrinkageData!H:H,0)), 0) = 0, 0, 1)</f>
        <v>0</v>
      </c>
      <c r="P3761">
        <v>0</v>
      </c>
      <c r="Q3761">
        <f t="shared" si="184"/>
        <v>1</v>
      </c>
      <c r="R3761" s="1">
        <v>43552</v>
      </c>
      <c r="S3761" s="16">
        <f t="shared" si="185"/>
        <v>115</v>
      </c>
    </row>
    <row r="3762" spans="1:19" hidden="1" x14ac:dyDescent="0.2">
      <c r="A3762" t="str">
        <f>INDEX(FamilyPlateData!$A:$A,MATCH($I3762,FamilyPlateData!$H:$H,0))</f>
        <v>F09M09</v>
      </c>
      <c r="B3762" t="str">
        <f>INDEX(FamilyPlateData!$C:$C,MATCH($I3762,FamilyPlateData!$H:$H,0))</f>
        <v>09</v>
      </c>
      <c r="C3762" t="str">
        <f>INDEX(FamilyPlateData!$D:$D,MATCH($I3762,FamilyPlateData!$H:$H,0))</f>
        <v>09</v>
      </c>
      <c r="D3762">
        <f>INDEX(FamilyPlateData!$B:$B,MATCH($I3762,FamilyPlateData!$H:$H,0))</f>
        <v>3</v>
      </c>
      <c r="E3762">
        <v>2</v>
      </c>
      <c r="F3762" s="19">
        <v>50</v>
      </c>
      <c r="G3762" t="s">
        <v>2</v>
      </c>
      <c r="H3762" s="5">
        <v>3</v>
      </c>
      <c r="I3762" t="s">
        <v>685</v>
      </c>
      <c r="J3762" s="15" t="str">
        <f t="shared" si="183"/>
        <v>2-50B-3</v>
      </c>
      <c r="K3762">
        <f>INDEX(FamilyPlateData!I:I,MATCH(I3762,FamilyPlateData!H:H,0))</f>
        <v>4</v>
      </c>
      <c r="L3762" t="str">
        <f>INDEX(FamilyPlateData!J:J,MATCH(I3762,FamilyPlateData!H:H,0))</f>
        <v>B1</v>
      </c>
      <c r="M3762">
        <v>1</v>
      </c>
      <c r="N3762">
        <v>1</v>
      </c>
      <c r="O3762">
        <f>IF(_xlfn.IFNA(INDEX(ShrinkageData!H:H,MATCH(J3762,ShrinkageData!H:H,0)), 0) = 0, 0, 1)</f>
        <v>0</v>
      </c>
      <c r="P3762">
        <v>0</v>
      </c>
      <c r="Q3762">
        <f t="shared" si="184"/>
        <v>1</v>
      </c>
      <c r="R3762" s="1">
        <v>43552</v>
      </c>
      <c r="S3762" s="16">
        <f t="shared" si="185"/>
        <v>115</v>
      </c>
    </row>
    <row r="3763" spans="1:19" hidden="1" x14ac:dyDescent="0.2">
      <c r="A3763" t="str">
        <f>INDEX(FamilyPlateData!$A:$A,MATCH($I3763,FamilyPlateData!$H:$H,0))</f>
        <v>F09M09</v>
      </c>
      <c r="B3763" t="str">
        <f>INDEX(FamilyPlateData!$C:$C,MATCH($I3763,FamilyPlateData!$H:$H,0))</f>
        <v>09</v>
      </c>
      <c r="C3763" t="str">
        <f>INDEX(FamilyPlateData!$D:$D,MATCH($I3763,FamilyPlateData!$H:$H,0))</f>
        <v>09</v>
      </c>
      <c r="D3763">
        <f>INDEX(FamilyPlateData!$B:$B,MATCH($I3763,FamilyPlateData!$H:$H,0))</f>
        <v>3</v>
      </c>
      <c r="E3763">
        <v>2</v>
      </c>
      <c r="F3763" s="19">
        <v>50</v>
      </c>
      <c r="G3763" t="s">
        <v>2</v>
      </c>
      <c r="H3763" s="5">
        <v>4</v>
      </c>
      <c r="I3763" t="s">
        <v>685</v>
      </c>
      <c r="J3763" s="15" t="str">
        <f t="shared" si="183"/>
        <v>2-50B-4</v>
      </c>
      <c r="K3763">
        <f>INDEX(FamilyPlateData!I:I,MATCH(I3763,FamilyPlateData!H:H,0))</f>
        <v>4</v>
      </c>
      <c r="L3763" t="str">
        <f>INDEX(FamilyPlateData!J:J,MATCH(I3763,FamilyPlateData!H:H,0))</f>
        <v>B1</v>
      </c>
      <c r="M3763">
        <v>1</v>
      </c>
      <c r="N3763">
        <v>1</v>
      </c>
      <c r="O3763">
        <f>IF(_xlfn.IFNA(INDEX(ShrinkageData!H:H,MATCH(J3763,ShrinkageData!H:H,0)), 0) = 0, 0, 1)</f>
        <v>0</v>
      </c>
      <c r="P3763">
        <v>0</v>
      </c>
      <c r="Q3763">
        <f t="shared" si="184"/>
        <v>1</v>
      </c>
      <c r="R3763" s="1">
        <v>43529</v>
      </c>
      <c r="S3763" s="16">
        <f t="shared" si="185"/>
        <v>92</v>
      </c>
    </row>
    <row r="3764" spans="1:19" hidden="1" x14ac:dyDescent="0.2">
      <c r="A3764" t="str">
        <f>INDEX(FamilyPlateData!$A:$A,MATCH($I3764,FamilyPlateData!$H:$H,0))</f>
        <v>F09M09</v>
      </c>
      <c r="B3764" t="str">
        <f>INDEX(FamilyPlateData!$C:$C,MATCH($I3764,FamilyPlateData!$H:$H,0))</f>
        <v>09</v>
      </c>
      <c r="C3764" t="str">
        <f>INDEX(FamilyPlateData!$D:$D,MATCH($I3764,FamilyPlateData!$H:$H,0))</f>
        <v>09</v>
      </c>
      <c r="D3764">
        <f>INDEX(FamilyPlateData!$B:$B,MATCH($I3764,FamilyPlateData!$H:$H,0))</f>
        <v>3</v>
      </c>
      <c r="E3764">
        <v>2</v>
      </c>
      <c r="F3764" s="19">
        <v>50</v>
      </c>
      <c r="G3764" t="s">
        <v>2</v>
      </c>
      <c r="H3764" s="5">
        <v>5</v>
      </c>
      <c r="I3764" t="s">
        <v>685</v>
      </c>
      <c r="J3764" s="15" t="str">
        <f t="shared" si="183"/>
        <v>2-50B-5</v>
      </c>
      <c r="K3764">
        <f>INDEX(FamilyPlateData!I:I,MATCH(I3764,FamilyPlateData!H:H,0))</f>
        <v>4</v>
      </c>
      <c r="L3764" t="str">
        <f>INDEX(FamilyPlateData!J:J,MATCH(I3764,FamilyPlateData!H:H,0))</f>
        <v>B1</v>
      </c>
      <c r="M3764">
        <v>1</v>
      </c>
      <c r="N3764" s="7">
        <v>1</v>
      </c>
      <c r="O3764">
        <f>IF(_xlfn.IFNA(INDEX(ShrinkageData!H:H,MATCH(J3764,ShrinkageData!H:H,0)), 0) = 0, 0, 1)</f>
        <v>0</v>
      </c>
      <c r="P3764">
        <v>0</v>
      </c>
      <c r="Q3764">
        <f t="shared" si="184"/>
        <v>1</v>
      </c>
      <c r="R3764" s="2">
        <v>43548</v>
      </c>
      <c r="S3764" s="16">
        <f t="shared" si="185"/>
        <v>111</v>
      </c>
    </row>
    <row r="3765" spans="1:19" hidden="1" x14ac:dyDescent="0.2">
      <c r="A3765" t="str">
        <f>INDEX(FamilyPlateData!$A:$A,MATCH($I3765,FamilyPlateData!$H:$H,0))</f>
        <v>F09M09</v>
      </c>
      <c r="B3765" t="str">
        <f>INDEX(FamilyPlateData!$C:$C,MATCH($I3765,FamilyPlateData!$H:$H,0))</f>
        <v>09</v>
      </c>
      <c r="C3765" t="str">
        <f>INDEX(FamilyPlateData!$D:$D,MATCH($I3765,FamilyPlateData!$H:$H,0))</f>
        <v>09</v>
      </c>
      <c r="D3765">
        <f>INDEX(FamilyPlateData!$B:$B,MATCH($I3765,FamilyPlateData!$H:$H,0))</f>
        <v>3</v>
      </c>
      <c r="E3765">
        <v>2</v>
      </c>
      <c r="F3765" s="19">
        <v>50</v>
      </c>
      <c r="G3765" t="s">
        <v>2</v>
      </c>
      <c r="H3765" s="5">
        <v>6</v>
      </c>
      <c r="I3765" t="s">
        <v>685</v>
      </c>
      <c r="J3765" s="15" t="str">
        <f t="shared" si="183"/>
        <v>2-50B-6</v>
      </c>
      <c r="K3765">
        <f>INDEX(FamilyPlateData!I:I,MATCH(I3765,FamilyPlateData!H:H,0))</f>
        <v>4</v>
      </c>
      <c r="L3765" t="str">
        <f>INDEX(FamilyPlateData!J:J,MATCH(I3765,FamilyPlateData!H:H,0))</f>
        <v>B1</v>
      </c>
      <c r="M3765">
        <v>1</v>
      </c>
      <c r="N3765" s="7">
        <v>1</v>
      </c>
      <c r="O3765">
        <f>IF(_xlfn.IFNA(INDEX(ShrinkageData!H:H,MATCH(J3765,ShrinkageData!H:H,0)), 0) = 0, 0, 1)</f>
        <v>0</v>
      </c>
      <c r="P3765">
        <v>0</v>
      </c>
      <c r="Q3765">
        <f t="shared" si="184"/>
        <v>1</v>
      </c>
      <c r="R3765" s="2">
        <v>43548</v>
      </c>
      <c r="S3765" s="16">
        <f t="shared" si="185"/>
        <v>111</v>
      </c>
    </row>
    <row r="3766" spans="1:19" hidden="1" x14ac:dyDescent="0.2">
      <c r="A3766" t="str">
        <f>INDEX(FamilyPlateData!$A:$A,MATCH($I3766,FamilyPlateData!$H:$H,0))</f>
        <v>F02M04</v>
      </c>
      <c r="B3766" t="str">
        <f>INDEX(FamilyPlateData!$C:$C,MATCH($I3766,FamilyPlateData!$H:$H,0))</f>
        <v>02</v>
      </c>
      <c r="C3766" t="str">
        <f>INDEX(FamilyPlateData!$D:$D,MATCH($I3766,FamilyPlateData!$H:$H,0))</f>
        <v>04</v>
      </c>
      <c r="D3766">
        <f>INDEX(FamilyPlateData!$B:$B,MATCH($I3766,FamilyPlateData!$H:$H,0))</f>
        <v>1</v>
      </c>
      <c r="E3766">
        <v>2</v>
      </c>
      <c r="F3766" s="19">
        <v>50</v>
      </c>
      <c r="G3766" t="s">
        <v>3</v>
      </c>
      <c r="H3766" s="5">
        <v>1</v>
      </c>
      <c r="I3766" t="s">
        <v>686</v>
      </c>
      <c r="J3766" s="15" t="str">
        <f t="shared" si="183"/>
        <v>2-50C-1</v>
      </c>
      <c r="K3766">
        <f>INDEX(FamilyPlateData!I:I,MATCH(I3766,FamilyPlateData!H:H,0))</f>
        <v>4</v>
      </c>
      <c r="L3766" t="str">
        <f>INDEX(FamilyPlateData!J:J,MATCH(I3766,FamilyPlateData!H:H,0))</f>
        <v>B4</v>
      </c>
      <c r="M3766">
        <v>1</v>
      </c>
      <c r="N3766">
        <v>1</v>
      </c>
      <c r="O3766">
        <f>IF(_xlfn.IFNA(INDEX(ShrinkageData!H:H,MATCH(J3766,ShrinkageData!H:H,0)), 0) = 0, 0, 1)</f>
        <v>0</v>
      </c>
      <c r="P3766">
        <v>0</v>
      </c>
      <c r="Q3766">
        <f t="shared" si="184"/>
        <v>1</v>
      </c>
      <c r="R3766" s="1">
        <v>43550</v>
      </c>
      <c r="S3766" s="16">
        <f t="shared" si="185"/>
        <v>113</v>
      </c>
    </row>
    <row r="3767" spans="1:19" hidden="1" x14ac:dyDescent="0.2">
      <c r="A3767" t="str">
        <f>INDEX(FamilyPlateData!$A:$A,MATCH($I3767,FamilyPlateData!$H:$H,0))</f>
        <v>F02M04</v>
      </c>
      <c r="B3767" t="str">
        <f>INDEX(FamilyPlateData!$C:$C,MATCH($I3767,FamilyPlateData!$H:$H,0))</f>
        <v>02</v>
      </c>
      <c r="C3767" t="str">
        <f>INDEX(FamilyPlateData!$D:$D,MATCH($I3767,FamilyPlateData!$H:$H,0))</f>
        <v>04</v>
      </c>
      <c r="D3767">
        <f>INDEX(FamilyPlateData!$B:$B,MATCH($I3767,FamilyPlateData!$H:$H,0))</f>
        <v>1</v>
      </c>
      <c r="E3767">
        <v>2</v>
      </c>
      <c r="F3767" s="19">
        <v>50</v>
      </c>
      <c r="G3767" t="s">
        <v>3</v>
      </c>
      <c r="H3767" s="5">
        <v>2</v>
      </c>
      <c r="I3767" t="s">
        <v>686</v>
      </c>
      <c r="J3767" s="15" t="str">
        <f t="shared" si="183"/>
        <v>2-50C-2</v>
      </c>
      <c r="K3767">
        <f>INDEX(FamilyPlateData!I:I,MATCH(I3767,FamilyPlateData!H:H,0))</f>
        <v>4</v>
      </c>
      <c r="L3767" t="str">
        <f>INDEX(FamilyPlateData!J:J,MATCH(I3767,FamilyPlateData!H:H,0))</f>
        <v>B4</v>
      </c>
      <c r="M3767">
        <v>1</v>
      </c>
      <c r="N3767" s="7">
        <v>1</v>
      </c>
      <c r="O3767">
        <f>IF(_xlfn.IFNA(INDEX(ShrinkageData!H:H,MATCH(J3767,ShrinkageData!H:H,0)), 0) = 0, 0, 1)</f>
        <v>0</v>
      </c>
      <c r="P3767">
        <v>0</v>
      </c>
      <c r="Q3767">
        <f t="shared" si="184"/>
        <v>1</v>
      </c>
      <c r="R3767" s="2">
        <v>43544</v>
      </c>
      <c r="S3767" s="16">
        <f t="shared" si="185"/>
        <v>107</v>
      </c>
    </row>
    <row r="3768" spans="1:19" hidden="1" x14ac:dyDescent="0.2">
      <c r="A3768" t="str">
        <f>INDEX(FamilyPlateData!$A:$A,MATCH($I3768,FamilyPlateData!$H:$H,0))</f>
        <v>F02M04</v>
      </c>
      <c r="B3768" t="str">
        <f>INDEX(FamilyPlateData!$C:$C,MATCH($I3768,FamilyPlateData!$H:$H,0))</f>
        <v>02</v>
      </c>
      <c r="C3768" t="str">
        <f>INDEX(FamilyPlateData!$D:$D,MATCH($I3768,FamilyPlateData!$H:$H,0))</f>
        <v>04</v>
      </c>
      <c r="D3768">
        <f>INDEX(FamilyPlateData!$B:$B,MATCH($I3768,FamilyPlateData!$H:$H,0))</f>
        <v>1</v>
      </c>
      <c r="E3768">
        <v>2</v>
      </c>
      <c r="F3768" s="19">
        <v>50</v>
      </c>
      <c r="G3768" t="s">
        <v>3</v>
      </c>
      <c r="H3768" s="5">
        <v>3</v>
      </c>
      <c r="I3768" t="s">
        <v>686</v>
      </c>
      <c r="J3768" s="15" t="str">
        <f t="shared" si="183"/>
        <v>2-50C-3</v>
      </c>
      <c r="K3768">
        <f>INDEX(FamilyPlateData!I:I,MATCH(I3768,FamilyPlateData!H:H,0))</f>
        <v>4</v>
      </c>
      <c r="L3768" t="str">
        <f>INDEX(FamilyPlateData!J:J,MATCH(I3768,FamilyPlateData!H:H,0))</f>
        <v>B4</v>
      </c>
      <c r="M3768">
        <v>1</v>
      </c>
      <c r="N3768">
        <v>1</v>
      </c>
      <c r="O3768">
        <f>IF(_xlfn.IFNA(INDEX(ShrinkageData!H:H,MATCH(J3768,ShrinkageData!H:H,0)), 0) = 0, 0, 1)</f>
        <v>0</v>
      </c>
      <c r="P3768">
        <v>0</v>
      </c>
      <c r="Q3768">
        <f t="shared" si="184"/>
        <v>1</v>
      </c>
      <c r="R3768" s="1">
        <v>43550</v>
      </c>
      <c r="S3768" s="16">
        <f t="shared" si="185"/>
        <v>113</v>
      </c>
    </row>
    <row r="3769" spans="1:19" hidden="1" x14ac:dyDescent="0.2">
      <c r="A3769" t="str">
        <f>INDEX(FamilyPlateData!$A:$A,MATCH($I3769,FamilyPlateData!$H:$H,0))</f>
        <v>F02M04</v>
      </c>
      <c r="B3769" t="str">
        <f>INDEX(FamilyPlateData!$C:$C,MATCH($I3769,FamilyPlateData!$H:$H,0))</f>
        <v>02</v>
      </c>
      <c r="C3769" t="str">
        <f>INDEX(FamilyPlateData!$D:$D,MATCH($I3769,FamilyPlateData!$H:$H,0))</f>
        <v>04</v>
      </c>
      <c r="D3769">
        <f>INDEX(FamilyPlateData!$B:$B,MATCH($I3769,FamilyPlateData!$H:$H,0))</f>
        <v>1</v>
      </c>
      <c r="E3769">
        <v>2</v>
      </c>
      <c r="F3769" s="19">
        <v>50</v>
      </c>
      <c r="G3769" t="s">
        <v>3</v>
      </c>
      <c r="H3769" s="5">
        <v>4</v>
      </c>
      <c r="I3769" t="s">
        <v>686</v>
      </c>
      <c r="J3769" s="15" t="str">
        <f t="shared" si="183"/>
        <v>2-50C-4</v>
      </c>
      <c r="K3769">
        <f>INDEX(FamilyPlateData!I:I,MATCH(I3769,FamilyPlateData!H:H,0))</f>
        <v>4</v>
      </c>
      <c r="L3769" t="str">
        <f>INDEX(FamilyPlateData!J:J,MATCH(I3769,FamilyPlateData!H:H,0))</f>
        <v>B4</v>
      </c>
      <c r="M3769">
        <v>1</v>
      </c>
      <c r="N3769" s="7">
        <v>1</v>
      </c>
      <c r="O3769">
        <f>IF(_xlfn.IFNA(INDEX(ShrinkageData!H:H,MATCH(J3769,ShrinkageData!H:H,0)), 0) = 0, 0, 1)</f>
        <v>0</v>
      </c>
      <c r="P3769">
        <v>0</v>
      </c>
      <c r="Q3769">
        <f t="shared" si="184"/>
        <v>1</v>
      </c>
      <c r="R3769" s="2">
        <v>43544</v>
      </c>
      <c r="S3769" s="16">
        <f t="shared" si="185"/>
        <v>107</v>
      </c>
    </row>
    <row r="3770" spans="1:19" hidden="1" x14ac:dyDescent="0.2">
      <c r="A3770" t="str">
        <f>INDEX(FamilyPlateData!$A:$A,MATCH($I3770,FamilyPlateData!$H:$H,0))</f>
        <v>F02M04</v>
      </c>
      <c r="B3770" t="str">
        <f>INDEX(FamilyPlateData!$C:$C,MATCH($I3770,FamilyPlateData!$H:$H,0))</f>
        <v>02</v>
      </c>
      <c r="C3770" t="str">
        <f>INDEX(FamilyPlateData!$D:$D,MATCH($I3770,FamilyPlateData!$H:$H,0))</f>
        <v>04</v>
      </c>
      <c r="D3770">
        <f>INDEX(FamilyPlateData!$B:$B,MATCH($I3770,FamilyPlateData!$H:$H,0))</f>
        <v>1</v>
      </c>
      <c r="E3770">
        <v>2</v>
      </c>
      <c r="F3770" s="19">
        <v>50</v>
      </c>
      <c r="G3770" t="s">
        <v>3</v>
      </c>
      <c r="H3770" s="5">
        <v>5</v>
      </c>
      <c r="I3770" t="s">
        <v>686</v>
      </c>
      <c r="J3770" s="15" t="str">
        <f t="shared" si="183"/>
        <v>2-50C-5</v>
      </c>
      <c r="K3770">
        <f>INDEX(FamilyPlateData!I:I,MATCH(I3770,FamilyPlateData!H:H,0))</f>
        <v>4</v>
      </c>
      <c r="L3770" t="str">
        <f>INDEX(FamilyPlateData!J:J,MATCH(I3770,FamilyPlateData!H:H,0))</f>
        <v>B4</v>
      </c>
      <c r="M3770">
        <v>1</v>
      </c>
      <c r="N3770">
        <v>1</v>
      </c>
      <c r="O3770">
        <f>IF(_xlfn.IFNA(INDEX(ShrinkageData!H:H,MATCH(J3770,ShrinkageData!H:H,0)), 0) = 0, 0, 1)</f>
        <v>0</v>
      </c>
      <c r="P3770">
        <v>0</v>
      </c>
      <c r="Q3770">
        <f t="shared" si="184"/>
        <v>1</v>
      </c>
      <c r="R3770" s="1">
        <v>43550</v>
      </c>
      <c r="S3770" s="16">
        <f t="shared" si="185"/>
        <v>113</v>
      </c>
    </row>
    <row r="3771" spans="1:19" hidden="1" x14ac:dyDescent="0.2">
      <c r="A3771" t="str">
        <f>INDEX(FamilyPlateData!$A:$A,MATCH($I3771,FamilyPlateData!$H:$H,0))</f>
        <v>F02M04</v>
      </c>
      <c r="B3771" t="str">
        <f>INDEX(FamilyPlateData!$C:$C,MATCH($I3771,FamilyPlateData!$H:$H,0))</f>
        <v>02</v>
      </c>
      <c r="C3771" t="str">
        <f>INDEX(FamilyPlateData!$D:$D,MATCH($I3771,FamilyPlateData!$H:$H,0))</f>
        <v>04</v>
      </c>
      <c r="D3771">
        <f>INDEX(FamilyPlateData!$B:$B,MATCH($I3771,FamilyPlateData!$H:$H,0))</f>
        <v>1</v>
      </c>
      <c r="E3771">
        <v>2</v>
      </c>
      <c r="F3771" s="19">
        <v>50</v>
      </c>
      <c r="G3771" t="s">
        <v>3</v>
      </c>
      <c r="H3771" s="5">
        <v>6</v>
      </c>
      <c r="I3771" t="s">
        <v>686</v>
      </c>
      <c r="J3771" s="15" t="str">
        <f t="shared" si="183"/>
        <v>2-50C-6</v>
      </c>
      <c r="K3771">
        <f>INDEX(FamilyPlateData!I:I,MATCH(I3771,FamilyPlateData!H:H,0))</f>
        <v>4</v>
      </c>
      <c r="L3771" t="str">
        <f>INDEX(FamilyPlateData!J:J,MATCH(I3771,FamilyPlateData!H:H,0))</f>
        <v>B4</v>
      </c>
      <c r="M3771">
        <v>1</v>
      </c>
      <c r="N3771" s="7">
        <v>1</v>
      </c>
      <c r="O3771">
        <f>IF(_xlfn.IFNA(INDEX(ShrinkageData!H:H,MATCH(J3771,ShrinkageData!H:H,0)), 0) = 0, 0, 1)</f>
        <v>0</v>
      </c>
      <c r="P3771">
        <v>0</v>
      </c>
      <c r="Q3771">
        <f t="shared" si="184"/>
        <v>1</v>
      </c>
      <c r="R3771" s="2">
        <v>43546</v>
      </c>
      <c r="S3771" s="16">
        <f t="shared" si="185"/>
        <v>109</v>
      </c>
    </row>
    <row r="3772" spans="1:19" hidden="1" x14ac:dyDescent="0.2">
      <c r="A3772" t="str">
        <f>INDEX(FamilyPlateData!$A:$A,MATCH($I3772,FamilyPlateData!$H:$H,0))</f>
        <v>F02M04</v>
      </c>
      <c r="B3772" t="str">
        <f>INDEX(FamilyPlateData!$C:$C,MATCH($I3772,FamilyPlateData!$H:$H,0))</f>
        <v>02</v>
      </c>
      <c r="C3772" t="str">
        <f>INDEX(FamilyPlateData!$D:$D,MATCH($I3772,FamilyPlateData!$H:$H,0))</f>
        <v>04</v>
      </c>
      <c r="D3772">
        <f>INDEX(FamilyPlateData!$B:$B,MATCH($I3772,FamilyPlateData!$H:$H,0))</f>
        <v>1</v>
      </c>
      <c r="E3772">
        <v>2</v>
      </c>
      <c r="F3772" s="19">
        <v>50</v>
      </c>
      <c r="G3772" t="s">
        <v>4</v>
      </c>
      <c r="H3772" s="5">
        <v>1</v>
      </c>
      <c r="I3772" t="s">
        <v>687</v>
      </c>
      <c r="J3772" s="15" t="str">
        <f t="shared" si="183"/>
        <v>2-50D-1</v>
      </c>
      <c r="K3772">
        <f>INDEX(FamilyPlateData!I:I,MATCH(I3772,FamilyPlateData!H:H,0))</f>
        <v>4</v>
      </c>
      <c r="L3772" t="str">
        <f>INDEX(FamilyPlateData!J:J,MATCH(I3772,FamilyPlateData!H:H,0))</f>
        <v>B4</v>
      </c>
      <c r="M3772">
        <v>0</v>
      </c>
      <c r="N3772">
        <v>0</v>
      </c>
      <c r="O3772">
        <f>IF(_xlfn.IFNA(INDEX(ShrinkageData!H:H,MATCH(J3772,ShrinkageData!H:H,0)), 0) = 0, 0, 1)</f>
        <v>0</v>
      </c>
      <c r="P3772">
        <v>0</v>
      </c>
      <c r="Q3772">
        <f t="shared" si="184"/>
        <v>0</v>
      </c>
      <c r="R3772" s="1" t="s">
        <v>921</v>
      </c>
      <c r="S3772" s="16">
        <f t="shared" si="185"/>
        <v>0</v>
      </c>
    </row>
    <row r="3773" spans="1:19" hidden="1" x14ac:dyDescent="0.2">
      <c r="A3773" t="str">
        <f>INDEX(FamilyPlateData!$A:$A,MATCH($I3773,FamilyPlateData!$H:$H,0))</f>
        <v>F02M04</v>
      </c>
      <c r="B3773" t="str">
        <f>INDEX(FamilyPlateData!$C:$C,MATCH($I3773,FamilyPlateData!$H:$H,0))</f>
        <v>02</v>
      </c>
      <c r="C3773" t="str">
        <f>INDEX(FamilyPlateData!$D:$D,MATCH($I3773,FamilyPlateData!$H:$H,0))</f>
        <v>04</v>
      </c>
      <c r="D3773">
        <f>INDEX(FamilyPlateData!$B:$B,MATCH($I3773,FamilyPlateData!$H:$H,0))</f>
        <v>1</v>
      </c>
      <c r="E3773">
        <v>2</v>
      </c>
      <c r="F3773" s="19">
        <v>50</v>
      </c>
      <c r="G3773" t="s">
        <v>4</v>
      </c>
      <c r="H3773" s="5">
        <v>2</v>
      </c>
      <c r="I3773" t="s">
        <v>687</v>
      </c>
      <c r="J3773" s="15" t="str">
        <f t="shared" si="183"/>
        <v>2-50D-2</v>
      </c>
      <c r="K3773">
        <f>INDEX(FamilyPlateData!I:I,MATCH(I3773,FamilyPlateData!H:H,0))</f>
        <v>4</v>
      </c>
      <c r="L3773" t="str">
        <f>INDEX(FamilyPlateData!J:J,MATCH(I3773,FamilyPlateData!H:H,0))</f>
        <v>B4</v>
      </c>
      <c r="M3773">
        <v>1</v>
      </c>
      <c r="N3773">
        <v>1</v>
      </c>
      <c r="O3773">
        <f>IF(_xlfn.IFNA(INDEX(ShrinkageData!H:H,MATCH(J3773,ShrinkageData!H:H,0)), 0) = 0, 0, 1)</f>
        <v>0</v>
      </c>
      <c r="P3773">
        <v>0</v>
      </c>
      <c r="Q3773">
        <f t="shared" si="184"/>
        <v>1</v>
      </c>
      <c r="R3773" s="1">
        <v>43550</v>
      </c>
      <c r="S3773" s="16">
        <f t="shared" si="185"/>
        <v>113</v>
      </c>
    </row>
    <row r="3774" spans="1:19" hidden="1" x14ac:dyDescent="0.2">
      <c r="A3774" t="str">
        <f>INDEX(FamilyPlateData!$A:$A,MATCH($I3774,FamilyPlateData!$H:$H,0))</f>
        <v>F02M04</v>
      </c>
      <c r="B3774" t="str">
        <f>INDEX(FamilyPlateData!$C:$C,MATCH($I3774,FamilyPlateData!$H:$H,0))</f>
        <v>02</v>
      </c>
      <c r="C3774" t="str">
        <f>INDEX(FamilyPlateData!$D:$D,MATCH($I3774,FamilyPlateData!$H:$H,0))</f>
        <v>04</v>
      </c>
      <c r="D3774">
        <f>INDEX(FamilyPlateData!$B:$B,MATCH($I3774,FamilyPlateData!$H:$H,0))</f>
        <v>1</v>
      </c>
      <c r="E3774">
        <v>2</v>
      </c>
      <c r="F3774" s="19">
        <v>50</v>
      </c>
      <c r="G3774" t="s">
        <v>4</v>
      </c>
      <c r="H3774" s="5">
        <v>3</v>
      </c>
      <c r="I3774" t="s">
        <v>687</v>
      </c>
      <c r="J3774" s="15" t="str">
        <f t="shared" si="183"/>
        <v>2-50D-3</v>
      </c>
      <c r="K3774">
        <f>INDEX(FamilyPlateData!I:I,MATCH(I3774,FamilyPlateData!H:H,0))</f>
        <v>4</v>
      </c>
      <c r="L3774" t="str">
        <f>INDEX(FamilyPlateData!J:J,MATCH(I3774,FamilyPlateData!H:H,0))</f>
        <v>B4</v>
      </c>
      <c r="M3774">
        <v>1</v>
      </c>
      <c r="N3774">
        <v>1</v>
      </c>
      <c r="O3774">
        <f>IF(_xlfn.IFNA(INDEX(ShrinkageData!H:H,MATCH(J3774,ShrinkageData!H:H,0)), 0) = 0, 0, 1)</f>
        <v>0</v>
      </c>
      <c r="P3774">
        <v>0</v>
      </c>
      <c r="Q3774">
        <f t="shared" si="184"/>
        <v>1</v>
      </c>
      <c r="R3774" s="1">
        <v>43540</v>
      </c>
      <c r="S3774" s="16">
        <f t="shared" si="185"/>
        <v>103</v>
      </c>
    </row>
    <row r="3775" spans="1:19" hidden="1" x14ac:dyDescent="0.2">
      <c r="A3775" t="str">
        <f>INDEX(FamilyPlateData!$A:$A,MATCH($I3775,FamilyPlateData!$H:$H,0))</f>
        <v>F02M04</v>
      </c>
      <c r="B3775" t="str">
        <f>INDEX(FamilyPlateData!$C:$C,MATCH($I3775,FamilyPlateData!$H:$H,0))</f>
        <v>02</v>
      </c>
      <c r="C3775" t="str">
        <f>INDEX(FamilyPlateData!$D:$D,MATCH($I3775,FamilyPlateData!$H:$H,0))</f>
        <v>04</v>
      </c>
      <c r="D3775">
        <f>INDEX(FamilyPlateData!$B:$B,MATCH($I3775,FamilyPlateData!$H:$H,0))</f>
        <v>1</v>
      </c>
      <c r="E3775">
        <v>2</v>
      </c>
      <c r="F3775" s="19">
        <v>50</v>
      </c>
      <c r="G3775" t="s">
        <v>4</v>
      </c>
      <c r="H3775" s="5">
        <v>4</v>
      </c>
      <c r="I3775" t="s">
        <v>687</v>
      </c>
      <c r="J3775" s="15" t="str">
        <f t="shared" ref="J3775:J3838" si="186">CONCATENATE(I3775,"-",H3775)</f>
        <v>2-50D-4</v>
      </c>
      <c r="K3775">
        <f>INDEX(FamilyPlateData!I:I,MATCH(I3775,FamilyPlateData!H:H,0))</f>
        <v>4</v>
      </c>
      <c r="L3775" t="str">
        <f>INDEX(FamilyPlateData!J:J,MATCH(I3775,FamilyPlateData!H:H,0))</f>
        <v>B4</v>
      </c>
      <c r="M3775">
        <v>1</v>
      </c>
      <c r="N3775" s="7">
        <v>1</v>
      </c>
      <c r="O3775">
        <f>IF(_xlfn.IFNA(INDEX(ShrinkageData!H:H,MATCH(J3775,ShrinkageData!H:H,0)), 0) = 0, 0, 1)</f>
        <v>0</v>
      </c>
      <c r="P3775">
        <v>0</v>
      </c>
      <c r="Q3775">
        <f t="shared" si="184"/>
        <v>1</v>
      </c>
      <c r="R3775" s="2">
        <v>43546</v>
      </c>
      <c r="S3775" s="16">
        <f t="shared" si="185"/>
        <v>109</v>
      </c>
    </row>
    <row r="3776" spans="1:19" hidden="1" x14ac:dyDescent="0.2">
      <c r="A3776" t="str">
        <f>INDEX(FamilyPlateData!$A:$A,MATCH($I3776,FamilyPlateData!$H:$H,0))</f>
        <v>F02M04</v>
      </c>
      <c r="B3776" t="str">
        <f>INDEX(FamilyPlateData!$C:$C,MATCH($I3776,FamilyPlateData!$H:$H,0))</f>
        <v>02</v>
      </c>
      <c r="C3776" t="str">
        <f>INDEX(FamilyPlateData!$D:$D,MATCH($I3776,FamilyPlateData!$H:$H,0))</f>
        <v>04</v>
      </c>
      <c r="D3776">
        <f>INDEX(FamilyPlateData!$B:$B,MATCH($I3776,FamilyPlateData!$H:$H,0))</f>
        <v>1</v>
      </c>
      <c r="E3776">
        <v>2</v>
      </c>
      <c r="F3776" s="19">
        <v>50</v>
      </c>
      <c r="G3776" t="s">
        <v>4</v>
      </c>
      <c r="H3776" s="5">
        <v>5</v>
      </c>
      <c r="I3776" t="s">
        <v>687</v>
      </c>
      <c r="J3776" s="15" t="str">
        <f t="shared" si="186"/>
        <v>2-50D-5</v>
      </c>
      <c r="K3776">
        <f>INDEX(FamilyPlateData!I:I,MATCH(I3776,FamilyPlateData!H:H,0))</f>
        <v>4</v>
      </c>
      <c r="L3776" t="str">
        <f>INDEX(FamilyPlateData!J:J,MATCH(I3776,FamilyPlateData!H:H,0))</f>
        <v>B4</v>
      </c>
      <c r="M3776">
        <v>1</v>
      </c>
      <c r="N3776" s="7">
        <v>1</v>
      </c>
      <c r="O3776">
        <f>IF(_xlfn.IFNA(INDEX(ShrinkageData!H:H,MATCH(J3776,ShrinkageData!H:H,0)), 0) = 0, 0, 1)</f>
        <v>0</v>
      </c>
      <c r="P3776">
        <v>0</v>
      </c>
      <c r="Q3776">
        <f t="shared" si="184"/>
        <v>1</v>
      </c>
      <c r="R3776" s="2">
        <v>43544</v>
      </c>
      <c r="S3776" s="16">
        <f t="shared" si="185"/>
        <v>107</v>
      </c>
    </row>
    <row r="3777" spans="1:20" hidden="1" x14ac:dyDescent="0.2">
      <c r="A3777" t="str">
        <f>INDEX(FamilyPlateData!$A:$A,MATCH($I3777,FamilyPlateData!$H:$H,0))</f>
        <v>F02M04</v>
      </c>
      <c r="B3777" t="str">
        <f>INDEX(FamilyPlateData!$C:$C,MATCH($I3777,FamilyPlateData!$H:$H,0))</f>
        <v>02</v>
      </c>
      <c r="C3777" t="str">
        <f>INDEX(FamilyPlateData!$D:$D,MATCH($I3777,FamilyPlateData!$H:$H,0))</f>
        <v>04</v>
      </c>
      <c r="D3777">
        <f>INDEX(FamilyPlateData!$B:$B,MATCH($I3777,FamilyPlateData!$H:$H,0))</f>
        <v>1</v>
      </c>
      <c r="E3777">
        <v>2</v>
      </c>
      <c r="F3777" s="19">
        <v>50</v>
      </c>
      <c r="G3777" t="s">
        <v>4</v>
      </c>
      <c r="H3777" s="5">
        <v>6</v>
      </c>
      <c r="I3777" t="s">
        <v>687</v>
      </c>
      <c r="J3777" s="15" t="str">
        <f t="shared" si="186"/>
        <v>2-50D-6</v>
      </c>
      <c r="K3777">
        <f>INDEX(FamilyPlateData!I:I,MATCH(I3777,FamilyPlateData!H:H,0))</f>
        <v>4</v>
      </c>
      <c r="L3777" t="str">
        <f>INDEX(FamilyPlateData!J:J,MATCH(I3777,FamilyPlateData!H:H,0))</f>
        <v>B4</v>
      </c>
      <c r="M3777">
        <v>1</v>
      </c>
      <c r="N3777" s="7">
        <v>1</v>
      </c>
      <c r="O3777">
        <f>IF(_xlfn.IFNA(INDEX(ShrinkageData!H:H,MATCH(J3777,ShrinkageData!H:H,0)), 0) = 0, 0, 1)</f>
        <v>0</v>
      </c>
      <c r="P3777">
        <v>0</v>
      </c>
      <c r="Q3777">
        <f t="shared" si="184"/>
        <v>1</v>
      </c>
      <c r="R3777" s="2">
        <v>43544</v>
      </c>
      <c r="S3777" s="16">
        <f t="shared" si="185"/>
        <v>107</v>
      </c>
    </row>
    <row r="3778" spans="1:20" hidden="1" x14ac:dyDescent="0.2">
      <c r="A3778" t="str">
        <f>INDEX(FamilyPlateData!$A:$A,MATCH($I3778,FamilyPlateData!$H:$H,0))</f>
        <v>F06M05</v>
      </c>
      <c r="B3778" t="str">
        <f>INDEX(FamilyPlateData!$C:$C,MATCH($I3778,FamilyPlateData!$H:$H,0))</f>
        <v>06</v>
      </c>
      <c r="C3778" t="str">
        <f>INDEX(FamilyPlateData!$D:$D,MATCH($I3778,FamilyPlateData!$H:$H,0))</f>
        <v>05</v>
      </c>
      <c r="D3778">
        <f>INDEX(FamilyPlateData!$B:$B,MATCH($I3778,FamilyPlateData!$H:$H,0))</f>
        <v>2</v>
      </c>
      <c r="E3778">
        <v>2</v>
      </c>
      <c r="F3778" s="19">
        <v>51</v>
      </c>
      <c r="G3778" t="s">
        <v>1</v>
      </c>
      <c r="H3778" s="5">
        <v>1</v>
      </c>
      <c r="I3778" t="s">
        <v>688</v>
      </c>
      <c r="J3778" s="15" t="str">
        <f t="shared" si="186"/>
        <v>2-51A-1</v>
      </c>
      <c r="K3778">
        <f>INDEX(FamilyPlateData!I:I,MATCH(I3778,FamilyPlateData!H:H,0))</f>
        <v>2</v>
      </c>
      <c r="L3778" t="str">
        <f>INDEX(FamilyPlateData!J:J,MATCH(I3778,FamilyPlateData!H:H,0))</f>
        <v>B2</v>
      </c>
      <c r="M3778">
        <v>1</v>
      </c>
      <c r="N3778">
        <v>1</v>
      </c>
      <c r="O3778">
        <f>IF(_xlfn.IFNA(INDEX(ShrinkageData!H:H,MATCH(J3778,ShrinkageData!H:H,0)), 0) = 0, 0, 1)</f>
        <v>0</v>
      </c>
      <c r="P3778">
        <v>0</v>
      </c>
      <c r="Q3778">
        <f t="shared" si="184"/>
        <v>1</v>
      </c>
      <c r="R3778" s="1">
        <v>43550</v>
      </c>
      <c r="S3778" s="16">
        <f t="shared" si="185"/>
        <v>113</v>
      </c>
    </row>
    <row r="3779" spans="1:20" hidden="1" x14ac:dyDescent="0.2">
      <c r="A3779" t="str">
        <f>INDEX(FamilyPlateData!$A:$A,MATCH($I3779,FamilyPlateData!$H:$H,0))</f>
        <v>F06M05</v>
      </c>
      <c r="B3779" t="str">
        <f>INDEX(FamilyPlateData!$C:$C,MATCH($I3779,FamilyPlateData!$H:$H,0))</f>
        <v>06</v>
      </c>
      <c r="C3779" t="str">
        <f>INDEX(FamilyPlateData!$D:$D,MATCH($I3779,FamilyPlateData!$H:$H,0))</f>
        <v>05</v>
      </c>
      <c r="D3779">
        <f>INDEX(FamilyPlateData!$B:$B,MATCH($I3779,FamilyPlateData!$H:$H,0))</f>
        <v>2</v>
      </c>
      <c r="E3779">
        <v>2</v>
      </c>
      <c r="F3779" s="19">
        <v>51</v>
      </c>
      <c r="G3779" t="s">
        <v>1</v>
      </c>
      <c r="H3779" s="5">
        <v>2</v>
      </c>
      <c r="I3779" t="s">
        <v>688</v>
      </c>
      <c r="J3779" s="15" t="str">
        <f t="shared" si="186"/>
        <v>2-51A-2</v>
      </c>
      <c r="K3779">
        <f>INDEX(FamilyPlateData!I:I,MATCH(I3779,FamilyPlateData!H:H,0))</f>
        <v>2</v>
      </c>
      <c r="L3779" t="str">
        <f>INDEX(FamilyPlateData!J:J,MATCH(I3779,FamilyPlateData!H:H,0))</f>
        <v>B2</v>
      </c>
      <c r="M3779">
        <v>1</v>
      </c>
      <c r="N3779" s="7">
        <v>1</v>
      </c>
      <c r="O3779">
        <f>IF(_xlfn.IFNA(INDEX(ShrinkageData!H:H,MATCH(J3779,ShrinkageData!H:H,0)), 0) = 0, 0, 1)</f>
        <v>0</v>
      </c>
      <c r="P3779">
        <v>0</v>
      </c>
      <c r="Q3779">
        <f t="shared" ref="Q3779:Q3842" si="187">IF(AND(M3779=1,N3779=1,O3779=0,P3779=0),1,0)</f>
        <v>1</v>
      </c>
      <c r="R3779" s="2">
        <v>43548</v>
      </c>
      <c r="S3779" s="16">
        <f t="shared" ref="S3779:S3842" si="188">IF(AND(R3779 &lt;&gt; "", R3779 &lt;&gt; "n/a"), R3779-DATE(2018,12,3), 0)</f>
        <v>111</v>
      </c>
    </row>
    <row r="3780" spans="1:20" hidden="1" x14ac:dyDescent="0.2">
      <c r="A3780" t="str">
        <f>INDEX(FamilyPlateData!$A:$A,MATCH($I3780,FamilyPlateData!$H:$H,0))</f>
        <v>F06M05</v>
      </c>
      <c r="B3780" t="str">
        <f>INDEX(FamilyPlateData!$C:$C,MATCH($I3780,FamilyPlateData!$H:$H,0))</f>
        <v>06</v>
      </c>
      <c r="C3780" t="str">
        <f>INDEX(FamilyPlateData!$D:$D,MATCH($I3780,FamilyPlateData!$H:$H,0))</f>
        <v>05</v>
      </c>
      <c r="D3780">
        <f>INDEX(FamilyPlateData!$B:$B,MATCH($I3780,FamilyPlateData!$H:$H,0))</f>
        <v>2</v>
      </c>
      <c r="E3780">
        <v>2</v>
      </c>
      <c r="F3780" s="19">
        <v>51</v>
      </c>
      <c r="G3780" t="s">
        <v>1</v>
      </c>
      <c r="H3780" s="5">
        <v>3</v>
      </c>
      <c r="I3780" t="s">
        <v>688</v>
      </c>
      <c r="J3780" s="15" t="str">
        <f t="shared" si="186"/>
        <v>2-51A-3</v>
      </c>
      <c r="K3780">
        <f>INDEX(FamilyPlateData!I:I,MATCH(I3780,FamilyPlateData!H:H,0))</f>
        <v>2</v>
      </c>
      <c r="L3780" t="str">
        <f>INDEX(FamilyPlateData!J:J,MATCH(I3780,FamilyPlateData!H:H,0))</f>
        <v>B2</v>
      </c>
      <c r="M3780">
        <v>1</v>
      </c>
      <c r="N3780" s="7">
        <v>1</v>
      </c>
      <c r="O3780">
        <f>IF(_xlfn.IFNA(INDEX(ShrinkageData!H:H,MATCH(J3780,ShrinkageData!H:H,0)), 0) = 0, 0, 1)</f>
        <v>0</v>
      </c>
      <c r="P3780">
        <v>0</v>
      </c>
      <c r="Q3780">
        <f t="shared" si="187"/>
        <v>1</v>
      </c>
      <c r="R3780" s="2">
        <v>43548</v>
      </c>
      <c r="S3780" s="16">
        <f t="shared" si="188"/>
        <v>111</v>
      </c>
    </row>
    <row r="3781" spans="1:20" hidden="1" x14ac:dyDescent="0.2">
      <c r="A3781" t="str">
        <f>INDEX(FamilyPlateData!$A:$A,MATCH($I3781,FamilyPlateData!$H:$H,0))</f>
        <v>F06M05</v>
      </c>
      <c r="B3781" t="str">
        <f>INDEX(FamilyPlateData!$C:$C,MATCH($I3781,FamilyPlateData!$H:$H,0))</f>
        <v>06</v>
      </c>
      <c r="C3781" t="str">
        <f>INDEX(FamilyPlateData!$D:$D,MATCH($I3781,FamilyPlateData!$H:$H,0))</f>
        <v>05</v>
      </c>
      <c r="D3781">
        <f>INDEX(FamilyPlateData!$B:$B,MATCH($I3781,FamilyPlateData!$H:$H,0))</f>
        <v>2</v>
      </c>
      <c r="E3781">
        <v>2</v>
      </c>
      <c r="F3781" s="19">
        <v>51</v>
      </c>
      <c r="G3781" t="s">
        <v>1</v>
      </c>
      <c r="H3781" s="5">
        <v>4</v>
      </c>
      <c r="I3781" t="s">
        <v>688</v>
      </c>
      <c r="J3781" s="15" t="str">
        <f t="shared" si="186"/>
        <v>2-51A-4</v>
      </c>
      <c r="K3781">
        <f>INDEX(FamilyPlateData!I:I,MATCH(I3781,FamilyPlateData!H:H,0))</f>
        <v>2</v>
      </c>
      <c r="L3781" t="str">
        <f>INDEX(FamilyPlateData!J:J,MATCH(I3781,FamilyPlateData!H:H,0))</f>
        <v>B2</v>
      </c>
      <c r="M3781">
        <v>0</v>
      </c>
      <c r="N3781" s="7">
        <v>1</v>
      </c>
      <c r="O3781">
        <f>IF(_xlfn.IFNA(INDEX(ShrinkageData!H:H,MATCH(J3781,ShrinkageData!H:H,0)), 0) = 0, 0, 1)</f>
        <v>0</v>
      </c>
      <c r="P3781">
        <v>1</v>
      </c>
      <c r="Q3781">
        <f t="shared" si="187"/>
        <v>0</v>
      </c>
      <c r="R3781" s="2">
        <v>43548</v>
      </c>
      <c r="S3781" s="16">
        <f t="shared" si="188"/>
        <v>111</v>
      </c>
      <c r="T3781" t="s">
        <v>920</v>
      </c>
    </row>
    <row r="3782" spans="1:20" hidden="1" x14ac:dyDescent="0.2">
      <c r="A3782" t="str">
        <f>INDEX(FamilyPlateData!$A:$A,MATCH($I3782,FamilyPlateData!$H:$H,0))</f>
        <v>F06M05</v>
      </c>
      <c r="B3782" t="str">
        <f>INDEX(FamilyPlateData!$C:$C,MATCH($I3782,FamilyPlateData!$H:$H,0))</f>
        <v>06</v>
      </c>
      <c r="C3782" t="str">
        <f>INDEX(FamilyPlateData!$D:$D,MATCH($I3782,FamilyPlateData!$H:$H,0))</f>
        <v>05</v>
      </c>
      <c r="D3782">
        <f>INDEX(FamilyPlateData!$B:$B,MATCH($I3782,FamilyPlateData!$H:$H,0))</f>
        <v>2</v>
      </c>
      <c r="E3782">
        <v>2</v>
      </c>
      <c r="F3782" s="19">
        <v>51</v>
      </c>
      <c r="G3782" t="s">
        <v>1</v>
      </c>
      <c r="H3782" s="5">
        <v>5</v>
      </c>
      <c r="I3782" t="s">
        <v>688</v>
      </c>
      <c r="J3782" s="15" t="str">
        <f t="shared" si="186"/>
        <v>2-51A-5</v>
      </c>
      <c r="K3782">
        <f>INDEX(FamilyPlateData!I:I,MATCH(I3782,FamilyPlateData!H:H,0))</f>
        <v>2</v>
      </c>
      <c r="L3782" t="str">
        <f>INDEX(FamilyPlateData!J:J,MATCH(I3782,FamilyPlateData!H:H,0))</f>
        <v>B2</v>
      </c>
      <c r="M3782">
        <v>1</v>
      </c>
      <c r="N3782" s="7">
        <v>1</v>
      </c>
      <c r="O3782">
        <f>IF(_xlfn.IFNA(INDEX(ShrinkageData!H:H,MATCH(J3782,ShrinkageData!H:H,0)), 0) = 0, 0, 1)</f>
        <v>0</v>
      </c>
      <c r="P3782">
        <v>0</v>
      </c>
      <c r="Q3782">
        <f t="shared" si="187"/>
        <v>1</v>
      </c>
      <c r="R3782" s="2">
        <v>43544</v>
      </c>
      <c r="S3782" s="16">
        <f t="shared" si="188"/>
        <v>107</v>
      </c>
    </row>
    <row r="3783" spans="1:20" hidden="1" x14ac:dyDescent="0.2">
      <c r="A3783" t="str">
        <f>INDEX(FamilyPlateData!$A:$A,MATCH($I3783,FamilyPlateData!$H:$H,0))</f>
        <v>F06M05</v>
      </c>
      <c r="B3783" t="str">
        <f>INDEX(FamilyPlateData!$C:$C,MATCH($I3783,FamilyPlateData!$H:$H,0))</f>
        <v>06</v>
      </c>
      <c r="C3783" t="str">
        <f>INDEX(FamilyPlateData!$D:$D,MATCH($I3783,FamilyPlateData!$H:$H,0))</f>
        <v>05</v>
      </c>
      <c r="D3783">
        <f>INDEX(FamilyPlateData!$B:$B,MATCH($I3783,FamilyPlateData!$H:$H,0))</f>
        <v>2</v>
      </c>
      <c r="E3783">
        <v>2</v>
      </c>
      <c r="F3783" s="19">
        <v>51</v>
      </c>
      <c r="G3783" t="s">
        <v>1</v>
      </c>
      <c r="H3783" s="5">
        <v>6</v>
      </c>
      <c r="I3783" t="s">
        <v>688</v>
      </c>
      <c r="J3783" s="15" t="str">
        <f t="shared" si="186"/>
        <v>2-51A-6</v>
      </c>
      <c r="K3783">
        <f>INDEX(FamilyPlateData!I:I,MATCH(I3783,FamilyPlateData!H:H,0))</f>
        <v>2</v>
      </c>
      <c r="L3783" t="str">
        <f>INDEX(FamilyPlateData!J:J,MATCH(I3783,FamilyPlateData!H:H,0))</f>
        <v>B2</v>
      </c>
      <c r="M3783">
        <v>1</v>
      </c>
      <c r="N3783">
        <v>1</v>
      </c>
      <c r="O3783">
        <f>IF(_xlfn.IFNA(INDEX(ShrinkageData!H:H,MATCH(J3783,ShrinkageData!H:H,0)), 0) = 0, 0, 1)</f>
        <v>1</v>
      </c>
      <c r="P3783">
        <v>0</v>
      </c>
      <c r="Q3783">
        <f t="shared" si="187"/>
        <v>0</v>
      </c>
      <c r="R3783" s="1">
        <v>43540</v>
      </c>
      <c r="S3783" s="16">
        <f t="shared" si="188"/>
        <v>103</v>
      </c>
    </row>
    <row r="3784" spans="1:20" hidden="1" x14ac:dyDescent="0.2">
      <c r="A3784" t="str">
        <f>INDEX(FamilyPlateData!$A:$A,MATCH($I3784,FamilyPlateData!$H:$H,0))</f>
        <v>F06M05</v>
      </c>
      <c r="B3784" t="str">
        <f>INDEX(FamilyPlateData!$C:$C,MATCH($I3784,FamilyPlateData!$H:$H,0))</f>
        <v>06</v>
      </c>
      <c r="C3784" t="str">
        <f>INDEX(FamilyPlateData!$D:$D,MATCH($I3784,FamilyPlateData!$H:$H,0))</f>
        <v>05</v>
      </c>
      <c r="D3784">
        <f>INDEX(FamilyPlateData!$B:$B,MATCH($I3784,FamilyPlateData!$H:$H,0))</f>
        <v>2</v>
      </c>
      <c r="E3784">
        <v>2</v>
      </c>
      <c r="F3784" s="19">
        <v>51</v>
      </c>
      <c r="G3784" t="s">
        <v>2</v>
      </c>
      <c r="H3784" s="5">
        <v>1</v>
      </c>
      <c r="I3784" t="s">
        <v>689</v>
      </c>
      <c r="J3784" s="15" t="str">
        <f t="shared" si="186"/>
        <v>2-51B-1</v>
      </c>
      <c r="K3784">
        <f>INDEX(FamilyPlateData!I:I,MATCH(I3784,FamilyPlateData!H:H,0))</f>
        <v>2</v>
      </c>
      <c r="L3784" t="str">
        <f>INDEX(FamilyPlateData!J:J,MATCH(I3784,FamilyPlateData!H:H,0))</f>
        <v>B2</v>
      </c>
      <c r="M3784">
        <v>1</v>
      </c>
      <c r="N3784">
        <v>1</v>
      </c>
      <c r="O3784">
        <f>IF(_xlfn.IFNA(INDEX(ShrinkageData!H:H,MATCH(J3784,ShrinkageData!H:H,0)), 0) = 0, 0, 1)</f>
        <v>0</v>
      </c>
      <c r="P3784">
        <v>0</v>
      </c>
      <c r="Q3784">
        <f t="shared" si="187"/>
        <v>1</v>
      </c>
      <c r="R3784" s="1">
        <v>43540</v>
      </c>
      <c r="S3784" s="16">
        <f t="shared" si="188"/>
        <v>103</v>
      </c>
    </row>
    <row r="3785" spans="1:20" hidden="1" x14ac:dyDescent="0.2">
      <c r="A3785" t="str">
        <f>INDEX(FamilyPlateData!$A:$A,MATCH($I3785,FamilyPlateData!$H:$H,0))</f>
        <v>F06M05</v>
      </c>
      <c r="B3785" t="str">
        <f>INDEX(FamilyPlateData!$C:$C,MATCH($I3785,FamilyPlateData!$H:$H,0))</f>
        <v>06</v>
      </c>
      <c r="C3785" t="str">
        <f>INDEX(FamilyPlateData!$D:$D,MATCH($I3785,FamilyPlateData!$H:$H,0))</f>
        <v>05</v>
      </c>
      <c r="D3785">
        <f>INDEX(FamilyPlateData!$B:$B,MATCH($I3785,FamilyPlateData!$H:$H,0))</f>
        <v>2</v>
      </c>
      <c r="E3785">
        <v>2</v>
      </c>
      <c r="F3785" s="19">
        <v>51</v>
      </c>
      <c r="G3785" t="s">
        <v>2</v>
      </c>
      <c r="H3785" s="5">
        <v>2</v>
      </c>
      <c r="I3785" t="s">
        <v>689</v>
      </c>
      <c r="J3785" s="15" t="str">
        <f t="shared" si="186"/>
        <v>2-51B-2</v>
      </c>
      <c r="K3785">
        <f>INDEX(FamilyPlateData!I:I,MATCH(I3785,FamilyPlateData!H:H,0))</f>
        <v>2</v>
      </c>
      <c r="L3785" t="str">
        <f>INDEX(FamilyPlateData!J:J,MATCH(I3785,FamilyPlateData!H:H,0))</f>
        <v>B2</v>
      </c>
      <c r="M3785">
        <v>1</v>
      </c>
      <c r="N3785">
        <v>1</v>
      </c>
      <c r="O3785">
        <f>IF(_xlfn.IFNA(INDEX(ShrinkageData!H:H,MATCH(J3785,ShrinkageData!H:H,0)), 0) = 0, 0, 1)</f>
        <v>0</v>
      </c>
      <c r="P3785">
        <v>1</v>
      </c>
      <c r="Q3785">
        <f t="shared" si="187"/>
        <v>0</v>
      </c>
      <c r="R3785" s="1">
        <v>43540</v>
      </c>
      <c r="S3785" s="16">
        <f t="shared" si="188"/>
        <v>103</v>
      </c>
      <c r="T3785" t="s">
        <v>920</v>
      </c>
    </row>
    <row r="3786" spans="1:20" hidden="1" x14ac:dyDescent="0.2">
      <c r="A3786" t="str">
        <f>INDEX(FamilyPlateData!$A:$A,MATCH($I3786,FamilyPlateData!$H:$H,0))</f>
        <v>F06M05</v>
      </c>
      <c r="B3786" t="str">
        <f>INDEX(FamilyPlateData!$C:$C,MATCH($I3786,FamilyPlateData!$H:$H,0))</f>
        <v>06</v>
      </c>
      <c r="C3786" t="str">
        <f>INDEX(FamilyPlateData!$D:$D,MATCH($I3786,FamilyPlateData!$H:$H,0))</f>
        <v>05</v>
      </c>
      <c r="D3786">
        <f>INDEX(FamilyPlateData!$B:$B,MATCH($I3786,FamilyPlateData!$H:$H,0))</f>
        <v>2</v>
      </c>
      <c r="E3786">
        <v>2</v>
      </c>
      <c r="F3786" s="19">
        <v>51</v>
      </c>
      <c r="G3786" t="s">
        <v>2</v>
      </c>
      <c r="H3786" s="5">
        <v>3</v>
      </c>
      <c r="I3786" t="s">
        <v>689</v>
      </c>
      <c r="J3786" s="15" t="str">
        <f t="shared" si="186"/>
        <v>2-51B-3</v>
      </c>
      <c r="K3786">
        <f>INDEX(FamilyPlateData!I:I,MATCH(I3786,FamilyPlateData!H:H,0))</f>
        <v>2</v>
      </c>
      <c r="L3786" t="str">
        <f>INDEX(FamilyPlateData!J:J,MATCH(I3786,FamilyPlateData!H:H,0))</f>
        <v>B2</v>
      </c>
      <c r="M3786">
        <v>1</v>
      </c>
      <c r="N3786">
        <v>1</v>
      </c>
      <c r="O3786">
        <f>IF(_xlfn.IFNA(INDEX(ShrinkageData!H:H,MATCH(J3786,ShrinkageData!H:H,0)), 0) = 0, 0, 1)</f>
        <v>0</v>
      </c>
      <c r="P3786">
        <v>0</v>
      </c>
      <c r="Q3786">
        <f t="shared" si="187"/>
        <v>1</v>
      </c>
      <c r="R3786" s="1">
        <v>43538</v>
      </c>
      <c r="S3786" s="16">
        <f t="shared" si="188"/>
        <v>101</v>
      </c>
    </row>
    <row r="3787" spans="1:20" hidden="1" x14ac:dyDescent="0.2">
      <c r="A3787" t="str">
        <f>INDEX(FamilyPlateData!$A:$A,MATCH($I3787,FamilyPlateData!$H:$H,0))</f>
        <v>F06M05</v>
      </c>
      <c r="B3787" t="str">
        <f>INDEX(FamilyPlateData!$C:$C,MATCH($I3787,FamilyPlateData!$H:$H,0))</f>
        <v>06</v>
      </c>
      <c r="C3787" t="str">
        <f>INDEX(FamilyPlateData!$D:$D,MATCH($I3787,FamilyPlateData!$H:$H,0))</f>
        <v>05</v>
      </c>
      <c r="D3787">
        <f>INDEX(FamilyPlateData!$B:$B,MATCH($I3787,FamilyPlateData!$H:$H,0))</f>
        <v>2</v>
      </c>
      <c r="E3787">
        <v>2</v>
      </c>
      <c r="F3787" s="19">
        <v>51</v>
      </c>
      <c r="G3787" t="s">
        <v>2</v>
      </c>
      <c r="H3787" s="5">
        <v>4</v>
      </c>
      <c r="I3787" t="s">
        <v>689</v>
      </c>
      <c r="J3787" s="15" t="str">
        <f t="shared" si="186"/>
        <v>2-51B-4</v>
      </c>
      <c r="K3787">
        <f>INDEX(FamilyPlateData!I:I,MATCH(I3787,FamilyPlateData!H:H,0))</f>
        <v>2</v>
      </c>
      <c r="L3787" t="str">
        <f>INDEX(FamilyPlateData!J:J,MATCH(I3787,FamilyPlateData!H:H,0))</f>
        <v>B2</v>
      </c>
      <c r="M3787">
        <v>1</v>
      </c>
      <c r="N3787">
        <v>1</v>
      </c>
      <c r="O3787">
        <f>IF(_xlfn.IFNA(INDEX(ShrinkageData!H:H,MATCH(J3787,ShrinkageData!H:H,0)), 0) = 0, 0, 1)</f>
        <v>0</v>
      </c>
      <c r="P3787">
        <v>0</v>
      </c>
      <c r="Q3787">
        <f t="shared" si="187"/>
        <v>1</v>
      </c>
      <c r="R3787" s="1">
        <v>43550</v>
      </c>
      <c r="S3787" s="16">
        <f t="shared" si="188"/>
        <v>113</v>
      </c>
    </row>
    <row r="3788" spans="1:20" hidden="1" x14ac:dyDescent="0.2">
      <c r="A3788" t="str">
        <f>INDEX(FamilyPlateData!$A:$A,MATCH($I3788,FamilyPlateData!$H:$H,0))</f>
        <v>F06M05</v>
      </c>
      <c r="B3788" t="str">
        <f>INDEX(FamilyPlateData!$C:$C,MATCH($I3788,FamilyPlateData!$H:$H,0))</f>
        <v>06</v>
      </c>
      <c r="C3788" t="str">
        <f>INDEX(FamilyPlateData!$D:$D,MATCH($I3788,FamilyPlateData!$H:$H,0))</f>
        <v>05</v>
      </c>
      <c r="D3788">
        <f>INDEX(FamilyPlateData!$B:$B,MATCH($I3788,FamilyPlateData!$H:$H,0))</f>
        <v>2</v>
      </c>
      <c r="E3788">
        <v>2</v>
      </c>
      <c r="F3788" s="19">
        <v>51</v>
      </c>
      <c r="G3788" t="s">
        <v>2</v>
      </c>
      <c r="H3788" s="5">
        <v>5</v>
      </c>
      <c r="I3788" t="s">
        <v>689</v>
      </c>
      <c r="J3788" s="15" t="str">
        <f t="shared" si="186"/>
        <v>2-51B-5</v>
      </c>
      <c r="K3788">
        <f>INDEX(FamilyPlateData!I:I,MATCH(I3788,FamilyPlateData!H:H,0))</f>
        <v>2</v>
      </c>
      <c r="L3788" t="str">
        <f>INDEX(FamilyPlateData!J:J,MATCH(I3788,FamilyPlateData!H:H,0))</f>
        <v>B2</v>
      </c>
      <c r="M3788">
        <v>0</v>
      </c>
      <c r="N3788">
        <v>0</v>
      </c>
      <c r="O3788">
        <f>IF(_xlfn.IFNA(INDEX(ShrinkageData!H:H,MATCH(J3788,ShrinkageData!H:H,0)), 0) = 0, 0, 1)</f>
        <v>1</v>
      </c>
      <c r="P3788">
        <v>0</v>
      </c>
      <c r="Q3788">
        <f t="shared" si="187"/>
        <v>0</v>
      </c>
      <c r="R3788" s="1" t="s">
        <v>921</v>
      </c>
      <c r="S3788" s="16">
        <f t="shared" si="188"/>
        <v>0</v>
      </c>
    </row>
    <row r="3789" spans="1:20" hidden="1" x14ac:dyDescent="0.2">
      <c r="A3789" t="str">
        <f>INDEX(FamilyPlateData!$A:$A,MATCH($I3789,FamilyPlateData!$H:$H,0))</f>
        <v>F06M05</v>
      </c>
      <c r="B3789" t="str">
        <f>INDEX(FamilyPlateData!$C:$C,MATCH($I3789,FamilyPlateData!$H:$H,0))</f>
        <v>06</v>
      </c>
      <c r="C3789" t="str">
        <f>INDEX(FamilyPlateData!$D:$D,MATCH($I3789,FamilyPlateData!$H:$H,0))</f>
        <v>05</v>
      </c>
      <c r="D3789">
        <f>INDEX(FamilyPlateData!$B:$B,MATCH($I3789,FamilyPlateData!$H:$H,0))</f>
        <v>2</v>
      </c>
      <c r="E3789">
        <v>2</v>
      </c>
      <c r="F3789" s="19">
        <v>51</v>
      </c>
      <c r="G3789" t="s">
        <v>2</v>
      </c>
      <c r="H3789" s="5">
        <v>6</v>
      </c>
      <c r="I3789" t="s">
        <v>689</v>
      </c>
      <c r="J3789" s="15" t="str">
        <f t="shared" si="186"/>
        <v>2-51B-6</v>
      </c>
      <c r="K3789">
        <f>INDEX(FamilyPlateData!I:I,MATCH(I3789,FamilyPlateData!H:H,0))</f>
        <v>2</v>
      </c>
      <c r="L3789" t="str">
        <f>INDEX(FamilyPlateData!J:J,MATCH(I3789,FamilyPlateData!H:H,0))</f>
        <v>B2</v>
      </c>
      <c r="M3789">
        <v>1</v>
      </c>
      <c r="N3789" s="7">
        <v>1</v>
      </c>
      <c r="O3789">
        <f>IF(_xlfn.IFNA(INDEX(ShrinkageData!H:H,MATCH(J3789,ShrinkageData!H:H,0)), 0) = 0, 0, 1)</f>
        <v>0</v>
      </c>
      <c r="P3789">
        <v>0</v>
      </c>
      <c r="Q3789">
        <f t="shared" si="187"/>
        <v>1</v>
      </c>
      <c r="R3789" s="2">
        <v>43544</v>
      </c>
      <c r="S3789" s="16">
        <f t="shared" si="188"/>
        <v>107</v>
      </c>
    </row>
    <row r="3790" spans="1:20" hidden="1" x14ac:dyDescent="0.2">
      <c r="A3790" t="str">
        <f>INDEX(FamilyPlateData!$A:$A,MATCH($I3790,FamilyPlateData!$H:$H,0))</f>
        <v>F12M13</v>
      </c>
      <c r="B3790" t="str">
        <f>INDEX(FamilyPlateData!$C:$C,MATCH($I3790,FamilyPlateData!$H:$H,0))</f>
        <v>12</v>
      </c>
      <c r="C3790" t="str">
        <f>INDEX(FamilyPlateData!$D:$D,MATCH($I3790,FamilyPlateData!$H:$H,0))</f>
        <v>13</v>
      </c>
      <c r="D3790">
        <f>INDEX(FamilyPlateData!$B:$B,MATCH($I3790,FamilyPlateData!$H:$H,0))</f>
        <v>4</v>
      </c>
      <c r="E3790">
        <v>2</v>
      </c>
      <c r="F3790" s="19">
        <v>51</v>
      </c>
      <c r="G3790" t="s">
        <v>3</v>
      </c>
      <c r="H3790" s="5">
        <v>1</v>
      </c>
      <c r="I3790" t="s">
        <v>690</v>
      </c>
      <c r="J3790" s="15" t="str">
        <f t="shared" si="186"/>
        <v>2-51C-1</v>
      </c>
      <c r="K3790">
        <f>INDEX(FamilyPlateData!I:I,MATCH(I3790,FamilyPlateData!H:H,0))</f>
        <v>2</v>
      </c>
      <c r="L3790" t="str">
        <f>INDEX(FamilyPlateData!J:J,MATCH(I3790,FamilyPlateData!H:H,0))</f>
        <v>B3</v>
      </c>
      <c r="M3790">
        <v>1</v>
      </c>
      <c r="N3790">
        <v>1</v>
      </c>
      <c r="O3790">
        <f>IF(_xlfn.IFNA(INDEX(ShrinkageData!H:H,MATCH(J3790,ShrinkageData!H:H,0)), 0) = 0, 0, 1)</f>
        <v>1</v>
      </c>
      <c r="P3790">
        <v>0</v>
      </c>
      <c r="Q3790">
        <f t="shared" si="187"/>
        <v>0</v>
      </c>
      <c r="R3790" s="1">
        <v>43554</v>
      </c>
      <c r="S3790" s="16">
        <f t="shared" si="188"/>
        <v>117</v>
      </c>
    </row>
    <row r="3791" spans="1:20" hidden="1" x14ac:dyDescent="0.2">
      <c r="A3791" t="str">
        <f>INDEX(FamilyPlateData!$A:$A,MATCH($I3791,FamilyPlateData!$H:$H,0))</f>
        <v>F12M13</v>
      </c>
      <c r="B3791" t="str">
        <f>INDEX(FamilyPlateData!$C:$C,MATCH($I3791,FamilyPlateData!$H:$H,0))</f>
        <v>12</v>
      </c>
      <c r="C3791" t="str">
        <f>INDEX(FamilyPlateData!$D:$D,MATCH($I3791,FamilyPlateData!$H:$H,0))</f>
        <v>13</v>
      </c>
      <c r="D3791">
        <f>INDEX(FamilyPlateData!$B:$B,MATCH($I3791,FamilyPlateData!$H:$H,0))</f>
        <v>4</v>
      </c>
      <c r="E3791">
        <v>2</v>
      </c>
      <c r="F3791" s="19">
        <v>51</v>
      </c>
      <c r="G3791" t="s">
        <v>3</v>
      </c>
      <c r="H3791" s="5">
        <v>2</v>
      </c>
      <c r="I3791" t="s">
        <v>690</v>
      </c>
      <c r="J3791" s="15" t="str">
        <f t="shared" si="186"/>
        <v>2-51C-2</v>
      </c>
      <c r="K3791">
        <f>INDEX(FamilyPlateData!I:I,MATCH(I3791,FamilyPlateData!H:H,0))</f>
        <v>2</v>
      </c>
      <c r="L3791" t="str">
        <f>INDEX(FamilyPlateData!J:J,MATCH(I3791,FamilyPlateData!H:H,0))</f>
        <v>B3</v>
      </c>
      <c r="M3791">
        <v>1</v>
      </c>
      <c r="N3791">
        <v>1</v>
      </c>
      <c r="O3791">
        <f>IF(_xlfn.IFNA(INDEX(ShrinkageData!H:H,MATCH(J3791,ShrinkageData!H:H,0)), 0) = 0, 0, 1)</f>
        <v>0</v>
      </c>
      <c r="P3791">
        <v>0</v>
      </c>
      <c r="Q3791">
        <f t="shared" si="187"/>
        <v>1</v>
      </c>
      <c r="R3791" s="1">
        <v>43574</v>
      </c>
      <c r="S3791" s="16">
        <f t="shared" si="188"/>
        <v>137</v>
      </c>
    </row>
    <row r="3792" spans="1:20" hidden="1" x14ac:dyDescent="0.2">
      <c r="A3792" t="str">
        <f>INDEX(FamilyPlateData!$A:$A,MATCH($I3792,FamilyPlateData!$H:$H,0))</f>
        <v>F12M13</v>
      </c>
      <c r="B3792" t="str">
        <f>INDEX(FamilyPlateData!$C:$C,MATCH($I3792,FamilyPlateData!$H:$H,0))</f>
        <v>12</v>
      </c>
      <c r="C3792" t="str">
        <f>INDEX(FamilyPlateData!$D:$D,MATCH($I3792,FamilyPlateData!$H:$H,0))</f>
        <v>13</v>
      </c>
      <c r="D3792">
        <f>INDEX(FamilyPlateData!$B:$B,MATCH($I3792,FamilyPlateData!$H:$H,0))</f>
        <v>4</v>
      </c>
      <c r="E3792">
        <v>2</v>
      </c>
      <c r="F3792" s="19">
        <v>51</v>
      </c>
      <c r="G3792" t="s">
        <v>3</v>
      </c>
      <c r="H3792" s="5">
        <v>3</v>
      </c>
      <c r="I3792" t="s">
        <v>690</v>
      </c>
      <c r="J3792" s="15" t="str">
        <f t="shared" si="186"/>
        <v>2-51C-3</v>
      </c>
      <c r="K3792">
        <f>INDEX(FamilyPlateData!I:I,MATCH(I3792,FamilyPlateData!H:H,0))</f>
        <v>2</v>
      </c>
      <c r="L3792" t="str">
        <f>INDEX(FamilyPlateData!J:J,MATCH(I3792,FamilyPlateData!H:H,0))</f>
        <v>B3</v>
      </c>
      <c r="M3792">
        <v>1</v>
      </c>
      <c r="N3792">
        <v>1</v>
      </c>
      <c r="O3792">
        <f>IF(_xlfn.IFNA(INDEX(ShrinkageData!H:H,MATCH(J3792,ShrinkageData!H:H,0)), 0) = 0, 0, 1)</f>
        <v>0</v>
      </c>
      <c r="P3792">
        <v>0</v>
      </c>
      <c r="Q3792">
        <f t="shared" si="187"/>
        <v>1</v>
      </c>
      <c r="R3792" s="1">
        <v>43578</v>
      </c>
      <c r="S3792" s="16">
        <f t="shared" si="188"/>
        <v>141</v>
      </c>
    </row>
    <row r="3793" spans="1:19" hidden="1" x14ac:dyDescent="0.2">
      <c r="A3793" t="str">
        <f>INDEX(FamilyPlateData!$A:$A,MATCH($I3793,FamilyPlateData!$H:$H,0))</f>
        <v>F12M13</v>
      </c>
      <c r="B3793" t="str">
        <f>INDEX(FamilyPlateData!$C:$C,MATCH($I3793,FamilyPlateData!$H:$H,0))</f>
        <v>12</v>
      </c>
      <c r="C3793" t="str">
        <f>INDEX(FamilyPlateData!$D:$D,MATCH($I3793,FamilyPlateData!$H:$H,0))</f>
        <v>13</v>
      </c>
      <c r="D3793">
        <f>INDEX(FamilyPlateData!$B:$B,MATCH($I3793,FamilyPlateData!$H:$H,0))</f>
        <v>4</v>
      </c>
      <c r="E3793">
        <v>2</v>
      </c>
      <c r="F3793" s="19">
        <v>51</v>
      </c>
      <c r="G3793" t="s">
        <v>3</v>
      </c>
      <c r="H3793" s="5">
        <v>4</v>
      </c>
      <c r="I3793" t="s">
        <v>690</v>
      </c>
      <c r="J3793" s="15" t="str">
        <f t="shared" si="186"/>
        <v>2-51C-4</v>
      </c>
      <c r="K3793">
        <f>INDEX(FamilyPlateData!I:I,MATCH(I3793,FamilyPlateData!H:H,0))</f>
        <v>2</v>
      </c>
      <c r="L3793" t="str">
        <f>INDEX(FamilyPlateData!J:J,MATCH(I3793,FamilyPlateData!H:H,0))</f>
        <v>B3</v>
      </c>
      <c r="M3793">
        <v>0</v>
      </c>
      <c r="N3793">
        <v>0</v>
      </c>
      <c r="O3793">
        <f>IF(_xlfn.IFNA(INDEX(ShrinkageData!H:H,MATCH(J3793,ShrinkageData!H:H,0)), 0) = 0, 0, 1)</f>
        <v>0</v>
      </c>
      <c r="P3793">
        <v>0</v>
      </c>
      <c r="Q3793">
        <f t="shared" si="187"/>
        <v>0</v>
      </c>
      <c r="R3793" s="1" t="s">
        <v>921</v>
      </c>
      <c r="S3793" s="16">
        <f t="shared" si="188"/>
        <v>0</v>
      </c>
    </row>
    <row r="3794" spans="1:19" hidden="1" x14ac:dyDescent="0.2">
      <c r="A3794" t="str">
        <f>INDEX(FamilyPlateData!$A:$A,MATCH($I3794,FamilyPlateData!$H:$H,0))</f>
        <v>F12M13</v>
      </c>
      <c r="B3794" t="str">
        <f>INDEX(FamilyPlateData!$C:$C,MATCH($I3794,FamilyPlateData!$H:$H,0))</f>
        <v>12</v>
      </c>
      <c r="C3794" t="str">
        <f>INDEX(FamilyPlateData!$D:$D,MATCH($I3794,FamilyPlateData!$H:$H,0))</f>
        <v>13</v>
      </c>
      <c r="D3794">
        <f>INDEX(FamilyPlateData!$B:$B,MATCH($I3794,FamilyPlateData!$H:$H,0))</f>
        <v>4</v>
      </c>
      <c r="E3794">
        <v>2</v>
      </c>
      <c r="F3794" s="19">
        <v>51</v>
      </c>
      <c r="G3794" t="s">
        <v>3</v>
      </c>
      <c r="H3794" s="5">
        <v>5</v>
      </c>
      <c r="I3794" t="s">
        <v>690</v>
      </c>
      <c r="J3794" s="15" t="str">
        <f t="shared" si="186"/>
        <v>2-51C-5</v>
      </c>
      <c r="K3794">
        <f>INDEX(FamilyPlateData!I:I,MATCH(I3794,FamilyPlateData!H:H,0))</f>
        <v>2</v>
      </c>
      <c r="L3794" t="str">
        <f>INDEX(FamilyPlateData!J:J,MATCH(I3794,FamilyPlateData!H:H,0))</f>
        <v>B3</v>
      </c>
      <c r="M3794">
        <v>1</v>
      </c>
      <c r="N3794">
        <v>1</v>
      </c>
      <c r="O3794">
        <f>IF(_xlfn.IFNA(INDEX(ShrinkageData!H:H,MATCH(J3794,ShrinkageData!H:H,0)), 0) = 0, 0, 1)</f>
        <v>0</v>
      </c>
      <c r="P3794">
        <v>0</v>
      </c>
      <c r="Q3794">
        <f t="shared" si="187"/>
        <v>1</v>
      </c>
      <c r="R3794" s="1">
        <v>43570</v>
      </c>
      <c r="S3794" s="16">
        <f t="shared" si="188"/>
        <v>133</v>
      </c>
    </row>
    <row r="3795" spans="1:19" hidden="1" x14ac:dyDescent="0.2">
      <c r="A3795" t="str">
        <f>INDEX(FamilyPlateData!$A:$A,MATCH($I3795,FamilyPlateData!$H:$H,0))</f>
        <v>F12M13</v>
      </c>
      <c r="B3795" t="str">
        <f>INDEX(FamilyPlateData!$C:$C,MATCH($I3795,FamilyPlateData!$H:$H,0))</f>
        <v>12</v>
      </c>
      <c r="C3795" t="str">
        <f>INDEX(FamilyPlateData!$D:$D,MATCH($I3795,FamilyPlateData!$H:$H,0))</f>
        <v>13</v>
      </c>
      <c r="D3795">
        <f>INDEX(FamilyPlateData!$B:$B,MATCH($I3795,FamilyPlateData!$H:$H,0))</f>
        <v>4</v>
      </c>
      <c r="E3795">
        <v>2</v>
      </c>
      <c r="F3795" s="19">
        <v>51</v>
      </c>
      <c r="G3795" t="s">
        <v>3</v>
      </c>
      <c r="H3795" s="5">
        <v>6</v>
      </c>
      <c r="I3795" t="s">
        <v>690</v>
      </c>
      <c r="J3795" s="15" t="str">
        <f t="shared" si="186"/>
        <v>2-51C-6</v>
      </c>
      <c r="K3795">
        <f>INDEX(FamilyPlateData!I:I,MATCH(I3795,FamilyPlateData!H:H,0))</f>
        <v>2</v>
      </c>
      <c r="L3795" t="str">
        <f>INDEX(FamilyPlateData!J:J,MATCH(I3795,FamilyPlateData!H:H,0))</f>
        <v>B3</v>
      </c>
      <c r="M3795">
        <v>1</v>
      </c>
      <c r="N3795">
        <v>1</v>
      </c>
      <c r="O3795">
        <f>IF(_xlfn.IFNA(INDEX(ShrinkageData!H:H,MATCH(J3795,ShrinkageData!H:H,0)), 0) = 0, 0, 1)</f>
        <v>0</v>
      </c>
      <c r="P3795">
        <v>0</v>
      </c>
      <c r="Q3795">
        <f t="shared" si="187"/>
        <v>1</v>
      </c>
      <c r="R3795" s="1">
        <v>43556</v>
      </c>
      <c r="S3795" s="16">
        <f t="shared" si="188"/>
        <v>119</v>
      </c>
    </row>
    <row r="3796" spans="1:19" hidden="1" x14ac:dyDescent="0.2">
      <c r="A3796" t="str">
        <f>INDEX(FamilyPlateData!$A:$A,MATCH($I3796,FamilyPlateData!$H:$H,0))</f>
        <v>F12M13</v>
      </c>
      <c r="B3796" t="str">
        <f>INDEX(FamilyPlateData!$C:$C,MATCH($I3796,FamilyPlateData!$H:$H,0))</f>
        <v>12</v>
      </c>
      <c r="C3796" t="str">
        <f>INDEX(FamilyPlateData!$D:$D,MATCH($I3796,FamilyPlateData!$H:$H,0))</f>
        <v>13</v>
      </c>
      <c r="D3796">
        <f>INDEX(FamilyPlateData!$B:$B,MATCH($I3796,FamilyPlateData!$H:$H,0))</f>
        <v>4</v>
      </c>
      <c r="E3796">
        <v>2</v>
      </c>
      <c r="F3796" s="19">
        <v>51</v>
      </c>
      <c r="G3796" t="s">
        <v>4</v>
      </c>
      <c r="H3796" s="5">
        <v>1</v>
      </c>
      <c r="I3796" t="s">
        <v>691</v>
      </c>
      <c r="J3796" s="15" t="str">
        <f t="shared" si="186"/>
        <v>2-51D-1</v>
      </c>
      <c r="K3796">
        <f>INDEX(FamilyPlateData!I:I,MATCH(I3796,FamilyPlateData!H:H,0))</f>
        <v>2</v>
      </c>
      <c r="L3796" t="str">
        <f>INDEX(FamilyPlateData!J:J,MATCH(I3796,FamilyPlateData!H:H,0))</f>
        <v>B3</v>
      </c>
      <c r="M3796">
        <v>1</v>
      </c>
      <c r="N3796">
        <v>1</v>
      </c>
      <c r="O3796">
        <f>IF(_xlfn.IFNA(INDEX(ShrinkageData!H:H,MATCH(J3796,ShrinkageData!H:H,0)), 0) = 0, 0, 1)</f>
        <v>0</v>
      </c>
      <c r="P3796">
        <v>0</v>
      </c>
      <c r="Q3796">
        <f t="shared" si="187"/>
        <v>1</v>
      </c>
      <c r="R3796" s="1">
        <v>43585</v>
      </c>
      <c r="S3796" s="16">
        <f t="shared" si="188"/>
        <v>148</v>
      </c>
    </row>
    <row r="3797" spans="1:19" hidden="1" x14ac:dyDescent="0.2">
      <c r="A3797" t="str">
        <f>INDEX(FamilyPlateData!$A:$A,MATCH($I3797,FamilyPlateData!$H:$H,0))</f>
        <v>F12M13</v>
      </c>
      <c r="B3797" t="str">
        <f>INDEX(FamilyPlateData!$C:$C,MATCH($I3797,FamilyPlateData!$H:$H,0))</f>
        <v>12</v>
      </c>
      <c r="C3797" t="str">
        <f>INDEX(FamilyPlateData!$D:$D,MATCH($I3797,FamilyPlateData!$H:$H,0))</f>
        <v>13</v>
      </c>
      <c r="D3797">
        <f>INDEX(FamilyPlateData!$B:$B,MATCH($I3797,FamilyPlateData!$H:$H,0))</f>
        <v>4</v>
      </c>
      <c r="E3797">
        <v>2</v>
      </c>
      <c r="F3797" s="19">
        <v>51</v>
      </c>
      <c r="G3797" t="s">
        <v>4</v>
      </c>
      <c r="H3797" s="5">
        <v>2</v>
      </c>
      <c r="I3797" t="s">
        <v>691</v>
      </c>
      <c r="J3797" s="15" t="str">
        <f t="shared" si="186"/>
        <v>2-51D-2</v>
      </c>
      <c r="K3797">
        <f>INDEX(FamilyPlateData!I:I,MATCH(I3797,FamilyPlateData!H:H,0))</f>
        <v>2</v>
      </c>
      <c r="L3797" t="str">
        <f>INDEX(FamilyPlateData!J:J,MATCH(I3797,FamilyPlateData!H:H,0))</f>
        <v>B3</v>
      </c>
      <c r="M3797">
        <v>1</v>
      </c>
      <c r="N3797">
        <v>1</v>
      </c>
      <c r="O3797">
        <f>IF(_xlfn.IFNA(INDEX(ShrinkageData!H:H,MATCH(J3797,ShrinkageData!H:H,0)), 0) = 0, 0, 1)</f>
        <v>0</v>
      </c>
      <c r="P3797">
        <v>0</v>
      </c>
      <c r="Q3797">
        <f t="shared" si="187"/>
        <v>1</v>
      </c>
      <c r="R3797" s="1">
        <v>43580</v>
      </c>
      <c r="S3797" s="16">
        <f t="shared" si="188"/>
        <v>143</v>
      </c>
    </row>
    <row r="3798" spans="1:19" hidden="1" x14ac:dyDescent="0.2">
      <c r="A3798" t="str">
        <f>INDEX(FamilyPlateData!$A:$A,MATCH($I3798,FamilyPlateData!$H:$H,0))</f>
        <v>F12M13</v>
      </c>
      <c r="B3798" t="str">
        <f>INDEX(FamilyPlateData!$C:$C,MATCH($I3798,FamilyPlateData!$H:$H,0))</f>
        <v>12</v>
      </c>
      <c r="C3798" t="str">
        <f>INDEX(FamilyPlateData!$D:$D,MATCH($I3798,FamilyPlateData!$H:$H,0))</f>
        <v>13</v>
      </c>
      <c r="D3798">
        <f>INDEX(FamilyPlateData!$B:$B,MATCH($I3798,FamilyPlateData!$H:$H,0))</f>
        <v>4</v>
      </c>
      <c r="E3798">
        <v>2</v>
      </c>
      <c r="F3798" s="19">
        <v>51</v>
      </c>
      <c r="G3798" t="s">
        <v>4</v>
      </c>
      <c r="H3798" s="5">
        <v>3</v>
      </c>
      <c r="I3798" t="s">
        <v>691</v>
      </c>
      <c r="J3798" s="15" t="str">
        <f t="shared" si="186"/>
        <v>2-51D-3</v>
      </c>
      <c r="K3798">
        <f>INDEX(FamilyPlateData!I:I,MATCH(I3798,FamilyPlateData!H:H,0))</f>
        <v>2</v>
      </c>
      <c r="L3798" t="str">
        <f>INDEX(FamilyPlateData!J:J,MATCH(I3798,FamilyPlateData!H:H,0))</f>
        <v>B3</v>
      </c>
      <c r="M3798">
        <v>1</v>
      </c>
      <c r="N3798">
        <v>1</v>
      </c>
      <c r="O3798">
        <f>IF(_xlfn.IFNA(INDEX(ShrinkageData!H:H,MATCH(J3798,ShrinkageData!H:H,0)), 0) = 0, 0, 1)</f>
        <v>0</v>
      </c>
      <c r="P3798">
        <v>0</v>
      </c>
      <c r="Q3798">
        <f t="shared" si="187"/>
        <v>1</v>
      </c>
      <c r="R3798" s="1">
        <v>43585</v>
      </c>
      <c r="S3798" s="16">
        <f t="shared" si="188"/>
        <v>148</v>
      </c>
    </row>
    <row r="3799" spans="1:19" hidden="1" x14ac:dyDescent="0.2">
      <c r="A3799" t="str">
        <f>INDEX(FamilyPlateData!$A:$A,MATCH($I3799,FamilyPlateData!$H:$H,0))</f>
        <v>F12M13</v>
      </c>
      <c r="B3799" t="str">
        <f>INDEX(FamilyPlateData!$C:$C,MATCH($I3799,FamilyPlateData!$H:$H,0))</f>
        <v>12</v>
      </c>
      <c r="C3799" t="str">
        <f>INDEX(FamilyPlateData!$D:$D,MATCH($I3799,FamilyPlateData!$H:$H,0))</f>
        <v>13</v>
      </c>
      <c r="D3799">
        <f>INDEX(FamilyPlateData!$B:$B,MATCH($I3799,FamilyPlateData!$H:$H,0))</f>
        <v>4</v>
      </c>
      <c r="E3799">
        <v>2</v>
      </c>
      <c r="F3799" s="19">
        <v>51</v>
      </c>
      <c r="G3799" t="s">
        <v>4</v>
      </c>
      <c r="H3799" s="5">
        <v>4</v>
      </c>
      <c r="I3799" t="s">
        <v>691</v>
      </c>
      <c r="J3799" s="15" t="str">
        <f t="shared" si="186"/>
        <v>2-51D-4</v>
      </c>
      <c r="K3799">
        <f>INDEX(FamilyPlateData!I:I,MATCH(I3799,FamilyPlateData!H:H,0))</f>
        <v>2</v>
      </c>
      <c r="L3799" t="str">
        <f>INDEX(FamilyPlateData!J:J,MATCH(I3799,FamilyPlateData!H:H,0))</f>
        <v>B3</v>
      </c>
      <c r="M3799">
        <v>1</v>
      </c>
      <c r="N3799">
        <v>1</v>
      </c>
      <c r="O3799">
        <f>IF(_xlfn.IFNA(INDEX(ShrinkageData!H:H,MATCH(J3799,ShrinkageData!H:H,0)), 0) = 0, 0, 1)</f>
        <v>0</v>
      </c>
      <c r="P3799">
        <v>0</v>
      </c>
      <c r="Q3799">
        <f t="shared" si="187"/>
        <v>1</v>
      </c>
      <c r="R3799" s="1">
        <v>43566</v>
      </c>
      <c r="S3799" s="16">
        <f t="shared" si="188"/>
        <v>129</v>
      </c>
    </row>
    <row r="3800" spans="1:19" hidden="1" x14ac:dyDescent="0.2">
      <c r="A3800" t="str">
        <f>INDEX(FamilyPlateData!$A:$A,MATCH($I3800,FamilyPlateData!$H:$H,0))</f>
        <v>F12M13</v>
      </c>
      <c r="B3800" t="str">
        <f>INDEX(FamilyPlateData!$C:$C,MATCH($I3800,FamilyPlateData!$H:$H,0))</f>
        <v>12</v>
      </c>
      <c r="C3800" t="str">
        <f>INDEX(FamilyPlateData!$D:$D,MATCH($I3800,FamilyPlateData!$H:$H,0))</f>
        <v>13</v>
      </c>
      <c r="D3800">
        <f>INDEX(FamilyPlateData!$B:$B,MATCH($I3800,FamilyPlateData!$H:$H,0))</f>
        <v>4</v>
      </c>
      <c r="E3800">
        <v>2</v>
      </c>
      <c r="F3800" s="19">
        <v>51</v>
      </c>
      <c r="G3800" t="s">
        <v>4</v>
      </c>
      <c r="H3800" s="5">
        <v>5</v>
      </c>
      <c r="I3800" t="s">
        <v>691</v>
      </c>
      <c r="J3800" s="15" t="str">
        <f t="shared" si="186"/>
        <v>2-51D-5</v>
      </c>
      <c r="K3800">
        <f>INDEX(FamilyPlateData!I:I,MATCH(I3800,FamilyPlateData!H:H,0))</f>
        <v>2</v>
      </c>
      <c r="L3800" t="str">
        <f>INDEX(FamilyPlateData!J:J,MATCH(I3800,FamilyPlateData!H:H,0))</f>
        <v>B3</v>
      </c>
      <c r="M3800">
        <v>1</v>
      </c>
      <c r="N3800">
        <v>1</v>
      </c>
      <c r="O3800">
        <f>IF(_xlfn.IFNA(INDEX(ShrinkageData!H:H,MATCH(J3800,ShrinkageData!H:H,0)), 0) = 0, 0, 1)</f>
        <v>0</v>
      </c>
      <c r="P3800">
        <v>0</v>
      </c>
      <c r="Q3800">
        <f t="shared" si="187"/>
        <v>1</v>
      </c>
      <c r="R3800" s="1">
        <v>43556</v>
      </c>
      <c r="S3800" s="16">
        <f t="shared" si="188"/>
        <v>119</v>
      </c>
    </row>
    <row r="3801" spans="1:19" hidden="1" x14ac:dyDescent="0.2">
      <c r="A3801" t="str">
        <f>INDEX(FamilyPlateData!$A:$A,MATCH($I3801,FamilyPlateData!$H:$H,0))</f>
        <v>F12M13</v>
      </c>
      <c r="B3801" t="str">
        <f>INDEX(FamilyPlateData!$C:$C,MATCH($I3801,FamilyPlateData!$H:$H,0))</f>
        <v>12</v>
      </c>
      <c r="C3801" t="str">
        <f>INDEX(FamilyPlateData!$D:$D,MATCH($I3801,FamilyPlateData!$H:$H,0))</f>
        <v>13</v>
      </c>
      <c r="D3801">
        <f>INDEX(FamilyPlateData!$B:$B,MATCH($I3801,FamilyPlateData!$H:$H,0))</f>
        <v>4</v>
      </c>
      <c r="E3801">
        <v>2</v>
      </c>
      <c r="F3801" s="19">
        <v>51</v>
      </c>
      <c r="G3801" t="s">
        <v>4</v>
      </c>
      <c r="H3801" s="5">
        <v>6</v>
      </c>
      <c r="I3801" t="s">
        <v>691</v>
      </c>
      <c r="J3801" s="15" t="str">
        <f t="shared" si="186"/>
        <v>2-51D-6</v>
      </c>
      <c r="K3801">
        <f>INDEX(FamilyPlateData!I:I,MATCH(I3801,FamilyPlateData!H:H,0))</f>
        <v>2</v>
      </c>
      <c r="L3801" t="str">
        <f>INDEX(FamilyPlateData!J:J,MATCH(I3801,FamilyPlateData!H:H,0))</f>
        <v>B3</v>
      </c>
      <c r="M3801">
        <v>0</v>
      </c>
      <c r="N3801">
        <v>0</v>
      </c>
      <c r="O3801">
        <f>IF(_xlfn.IFNA(INDEX(ShrinkageData!H:H,MATCH(J3801,ShrinkageData!H:H,0)), 0) = 0, 0, 1)</f>
        <v>0</v>
      </c>
      <c r="P3801">
        <v>0</v>
      </c>
      <c r="Q3801">
        <f t="shared" si="187"/>
        <v>0</v>
      </c>
      <c r="R3801" s="1" t="s">
        <v>921</v>
      </c>
      <c r="S3801" s="16">
        <f t="shared" si="188"/>
        <v>0</v>
      </c>
    </row>
    <row r="3802" spans="1:19" hidden="1" x14ac:dyDescent="0.2">
      <c r="A3802" t="str">
        <f>INDEX(FamilyPlateData!$A:$A,MATCH($I3802,FamilyPlateData!$H:$H,0))</f>
        <v>F09M09</v>
      </c>
      <c r="B3802" t="str">
        <f>INDEX(FamilyPlateData!$C:$C,MATCH($I3802,FamilyPlateData!$H:$H,0))</f>
        <v>09</v>
      </c>
      <c r="C3802" t="str">
        <f>INDEX(FamilyPlateData!$D:$D,MATCH($I3802,FamilyPlateData!$H:$H,0))</f>
        <v>09</v>
      </c>
      <c r="D3802">
        <f>INDEX(FamilyPlateData!$B:$B,MATCH($I3802,FamilyPlateData!$H:$H,0))</f>
        <v>3</v>
      </c>
      <c r="E3802">
        <v>2</v>
      </c>
      <c r="F3802" s="19">
        <v>52</v>
      </c>
      <c r="G3802" t="s">
        <v>1</v>
      </c>
      <c r="H3802" s="5">
        <v>1</v>
      </c>
      <c r="I3802" t="s">
        <v>692</v>
      </c>
      <c r="J3802" s="15" t="str">
        <f t="shared" si="186"/>
        <v>2-52A-1</v>
      </c>
      <c r="K3802">
        <f>INDEX(FamilyPlateData!I:I,MATCH(I3802,FamilyPlateData!H:H,0))</f>
        <v>3</v>
      </c>
      <c r="L3802" t="str">
        <f>INDEX(FamilyPlateData!J:J,MATCH(I3802,FamilyPlateData!H:H,0))</f>
        <v>B1</v>
      </c>
      <c r="M3802">
        <v>1</v>
      </c>
      <c r="N3802">
        <v>1</v>
      </c>
      <c r="O3802">
        <f>IF(_xlfn.IFNA(INDEX(ShrinkageData!H:H,MATCH(J3802,ShrinkageData!H:H,0)), 0) = 0, 0, 1)</f>
        <v>0</v>
      </c>
      <c r="P3802">
        <v>0</v>
      </c>
      <c r="Q3802">
        <f t="shared" si="187"/>
        <v>1</v>
      </c>
      <c r="R3802" s="1">
        <v>43552</v>
      </c>
      <c r="S3802" s="16">
        <f t="shared" si="188"/>
        <v>115</v>
      </c>
    </row>
    <row r="3803" spans="1:19" hidden="1" x14ac:dyDescent="0.2">
      <c r="A3803" t="str">
        <f>INDEX(FamilyPlateData!$A:$A,MATCH($I3803,FamilyPlateData!$H:$H,0))</f>
        <v>F09M09</v>
      </c>
      <c r="B3803" t="str">
        <f>INDEX(FamilyPlateData!$C:$C,MATCH($I3803,FamilyPlateData!$H:$H,0))</f>
        <v>09</v>
      </c>
      <c r="C3803" t="str">
        <f>INDEX(FamilyPlateData!$D:$D,MATCH($I3803,FamilyPlateData!$H:$H,0))</f>
        <v>09</v>
      </c>
      <c r="D3803">
        <f>INDEX(FamilyPlateData!$B:$B,MATCH($I3803,FamilyPlateData!$H:$H,0))</f>
        <v>3</v>
      </c>
      <c r="E3803">
        <v>2</v>
      </c>
      <c r="F3803" s="19">
        <v>52</v>
      </c>
      <c r="G3803" t="s">
        <v>1</v>
      </c>
      <c r="H3803" s="5">
        <v>2</v>
      </c>
      <c r="I3803" t="s">
        <v>692</v>
      </c>
      <c r="J3803" s="15" t="str">
        <f t="shared" si="186"/>
        <v>2-52A-2</v>
      </c>
      <c r="K3803">
        <f>INDEX(FamilyPlateData!I:I,MATCH(I3803,FamilyPlateData!H:H,0))</f>
        <v>3</v>
      </c>
      <c r="L3803" t="str">
        <f>INDEX(FamilyPlateData!J:J,MATCH(I3803,FamilyPlateData!H:H,0))</f>
        <v>B1</v>
      </c>
      <c r="M3803">
        <v>1</v>
      </c>
      <c r="N3803">
        <v>1</v>
      </c>
      <c r="O3803">
        <f>IF(_xlfn.IFNA(INDEX(ShrinkageData!H:H,MATCH(J3803,ShrinkageData!H:H,0)), 0) = 0, 0, 1)</f>
        <v>0</v>
      </c>
      <c r="P3803">
        <v>0</v>
      </c>
      <c r="Q3803">
        <f t="shared" si="187"/>
        <v>1</v>
      </c>
      <c r="R3803" s="1">
        <v>43552</v>
      </c>
      <c r="S3803" s="16">
        <f t="shared" si="188"/>
        <v>115</v>
      </c>
    </row>
    <row r="3804" spans="1:19" hidden="1" x14ac:dyDescent="0.2">
      <c r="A3804" t="str">
        <f>INDEX(FamilyPlateData!$A:$A,MATCH($I3804,FamilyPlateData!$H:$H,0))</f>
        <v>F09M09</v>
      </c>
      <c r="B3804" t="str">
        <f>INDEX(FamilyPlateData!$C:$C,MATCH($I3804,FamilyPlateData!$H:$H,0))</f>
        <v>09</v>
      </c>
      <c r="C3804" t="str">
        <f>INDEX(FamilyPlateData!$D:$D,MATCH($I3804,FamilyPlateData!$H:$H,0))</f>
        <v>09</v>
      </c>
      <c r="D3804">
        <f>INDEX(FamilyPlateData!$B:$B,MATCH($I3804,FamilyPlateData!$H:$H,0))</f>
        <v>3</v>
      </c>
      <c r="E3804">
        <v>2</v>
      </c>
      <c r="F3804" s="19">
        <v>52</v>
      </c>
      <c r="G3804" t="s">
        <v>1</v>
      </c>
      <c r="H3804" s="5">
        <v>3</v>
      </c>
      <c r="I3804" t="s">
        <v>692</v>
      </c>
      <c r="J3804" s="15" t="str">
        <f t="shared" si="186"/>
        <v>2-52A-3</v>
      </c>
      <c r="K3804">
        <f>INDEX(FamilyPlateData!I:I,MATCH(I3804,FamilyPlateData!H:H,0))</f>
        <v>3</v>
      </c>
      <c r="L3804" t="str">
        <f>INDEX(FamilyPlateData!J:J,MATCH(I3804,FamilyPlateData!H:H,0))</f>
        <v>B1</v>
      </c>
      <c r="M3804">
        <v>1</v>
      </c>
      <c r="N3804">
        <v>1</v>
      </c>
      <c r="O3804">
        <f>IF(_xlfn.IFNA(INDEX(ShrinkageData!H:H,MATCH(J3804,ShrinkageData!H:H,0)), 0) = 0, 0, 1)</f>
        <v>1</v>
      </c>
      <c r="P3804">
        <v>0</v>
      </c>
      <c r="Q3804">
        <f t="shared" si="187"/>
        <v>0</v>
      </c>
      <c r="R3804" s="1">
        <v>43529</v>
      </c>
      <c r="S3804" s="16">
        <f t="shared" si="188"/>
        <v>92</v>
      </c>
    </row>
    <row r="3805" spans="1:19" hidden="1" x14ac:dyDescent="0.2">
      <c r="A3805" t="str">
        <f>INDEX(FamilyPlateData!$A:$A,MATCH($I3805,FamilyPlateData!$H:$H,0))</f>
        <v>F09M09</v>
      </c>
      <c r="B3805" t="str">
        <f>INDEX(FamilyPlateData!$C:$C,MATCH($I3805,FamilyPlateData!$H:$H,0))</f>
        <v>09</v>
      </c>
      <c r="C3805" t="str">
        <f>INDEX(FamilyPlateData!$D:$D,MATCH($I3805,FamilyPlateData!$H:$H,0))</f>
        <v>09</v>
      </c>
      <c r="D3805">
        <f>INDEX(FamilyPlateData!$B:$B,MATCH($I3805,FamilyPlateData!$H:$H,0))</f>
        <v>3</v>
      </c>
      <c r="E3805">
        <v>2</v>
      </c>
      <c r="F3805" s="19">
        <v>52</v>
      </c>
      <c r="G3805" t="s">
        <v>1</v>
      </c>
      <c r="H3805" s="5">
        <v>4</v>
      </c>
      <c r="I3805" t="s">
        <v>692</v>
      </c>
      <c r="J3805" s="15" t="str">
        <f t="shared" si="186"/>
        <v>2-52A-4</v>
      </c>
      <c r="K3805">
        <f>INDEX(FamilyPlateData!I:I,MATCH(I3805,FamilyPlateData!H:H,0))</f>
        <v>3</v>
      </c>
      <c r="L3805" t="str">
        <f>INDEX(FamilyPlateData!J:J,MATCH(I3805,FamilyPlateData!H:H,0))</f>
        <v>B1</v>
      </c>
      <c r="M3805">
        <v>1</v>
      </c>
      <c r="N3805">
        <v>1</v>
      </c>
      <c r="O3805">
        <f>IF(_xlfn.IFNA(INDEX(ShrinkageData!H:H,MATCH(J3805,ShrinkageData!H:H,0)), 0) = 0, 0, 1)</f>
        <v>0</v>
      </c>
      <c r="P3805">
        <v>0</v>
      </c>
      <c r="Q3805">
        <f t="shared" si="187"/>
        <v>1</v>
      </c>
      <c r="R3805" s="1">
        <v>43554</v>
      </c>
      <c r="S3805" s="16">
        <f t="shared" si="188"/>
        <v>117</v>
      </c>
    </row>
    <row r="3806" spans="1:19" hidden="1" x14ac:dyDescent="0.2">
      <c r="A3806" t="str">
        <f>INDEX(FamilyPlateData!$A:$A,MATCH($I3806,FamilyPlateData!$H:$H,0))</f>
        <v>F09M09</v>
      </c>
      <c r="B3806" t="str">
        <f>INDEX(FamilyPlateData!$C:$C,MATCH($I3806,FamilyPlateData!$H:$H,0))</f>
        <v>09</v>
      </c>
      <c r="C3806" t="str">
        <f>INDEX(FamilyPlateData!$D:$D,MATCH($I3806,FamilyPlateData!$H:$H,0))</f>
        <v>09</v>
      </c>
      <c r="D3806">
        <f>INDEX(FamilyPlateData!$B:$B,MATCH($I3806,FamilyPlateData!$H:$H,0))</f>
        <v>3</v>
      </c>
      <c r="E3806">
        <v>2</v>
      </c>
      <c r="F3806" s="19">
        <v>52</v>
      </c>
      <c r="G3806" t="s">
        <v>1</v>
      </c>
      <c r="H3806" s="5">
        <v>5</v>
      </c>
      <c r="I3806" t="s">
        <v>692</v>
      </c>
      <c r="J3806" s="15" t="str">
        <f t="shared" si="186"/>
        <v>2-52A-5</v>
      </c>
      <c r="K3806">
        <f>INDEX(FamilyPlateData!I:I,MATCH(I3806,FamilyPlateData!H:H,0))</f>
        <v>3</v>
      </c>
      <c r="L3806" t="str">
        <f>INDEX(FamilyPlateData!J:J,MATCH(I3806,FamilyPlateData!H:H,0))</f>
        <v>B1</v>
      </c>
      <c r="M3806">
        <v>1</v>
      </c>
      <c r="N3806">
        <v>1</v>
      </c>
      <c r="O3806">
        <f>IF(_xlfn.IFNA(INDEX(ShrinkageData!H:H,MATCH(J3806,ShrinkageData!H:H,0)), 0) = 0, 0, 1)</f>
        <v>0</v>
      </c>
      <c r="P3806">
        <v>0</v>
      </c>
      <c r="Q3806">
        <f t="shared" si="187"/>
        <v>1</v>
      </c>
      <c r="R3806" s="1">
        <v>43550</v>
      </c>
      <c r="S3806" s="16">
        <f t="shared" si="188"/>
        <v>113</v>
      </c>
    </row>
    <row r="3807" spans="1:19" hidden="1" x14ac:dyDescent="0.2">
      <c r="A3807" t="str">
        <f>INDEX(FamilyPlateData!$A:$A,MATCH($I3807,FamilyPlateData!$H:$H,0))</f>
        <v>F09M09</v>
      </c>
      <c r="B3807" t="str">
        <f>INDEX(FamilyPlateData!$C:$C,MATCH($I3807,FamilyPlateData!$H:$H,0))</f>
        <v>09</v>
      </c>
      <c r="C3807" t="str">
        <f>INDEX(FamilyPlateData!$D:$D,MATCH($I3807,FamilyPlateData!$H:$H,0))</f>
        <v>09</v>
      </c>
      <c r="D3807">
        <f>INDEX(FamilyPlateData!$B:$B,MATCH($I3807,FamilyPlateData!$H:$H,0))</f>
        <v>3</v>
      </c>
      <c r="E3807">
        <v>2</v>
      </c>
      <c r="F3807" s="19">
        <v>52</v>
      </c>
      <c r="G3807" t="s">
        <v>1</v>
      </c>
      <c r="H3807" s="5">
        <v>6</v>
      </c>
      <c r="I3807" t="s">
        <v>692</v>
      </c>
      <c r="J3807" s="15" t="str">
        <f t="shared" si="186"/>
        <v>2-52A-6</v>
      </c>
      <c r="K3807">
        <f>INDEX(FamilyPlateData!I:I,MATCH(I3807,FamilyPlateData!H:H,0))</f>
        <v>3</v>
      </c>
      <c r="L3807" t="str">
        <f>INDEX(FamilyPlateData!J:J,MATCH(I3807,FamilyPlateData!H:H,0))</f>
        <v>B1</v>
      </c>
      <c r="M3807">
        <v>1</v>
      </c>
      <c r="N3807">
        <v>1</v>
      </c>
      <c r="O3807">
        <f>IF(_xlfn.IFNA(INDEX(ShrinkageData!H:H,MATCH(J3807,ShrinkageData!H:H,0)), 0) = 0, 0, 1)</f>
        <v>0</v>
      </c>
      <c r="P3807">
        <v>0</v>
      </c>
      <c r="Q3807">
        <f t="shared" si="187"/>
        <v>1</v>
      </c>
      <c r="R3807" s="1">
        <v>43550</v>
      </c>
      <c r="S3807" s="16">
        <f t="shared" si="188"/>
        <v>113</v>
      </c>
    </row>
    <row r="3808" spans="1:19" hidden="1" x14ac:dyDescent="0.2">
      <c r="A3808" t="str">
        <f>INDEX(FamilyPlateData!$A:$A,MATCH($I3808,FamilyPlateData!$H:$H,0))</f>
        <v>F09M09</v>
      </c>
      <c r="B3808" t="str">
        <f>INDEX(FamilyPlateData!$C:$C,MATCH($I3808,FamilyPlateData!$H:$H,0))</f>
        <v>09</v>
      </c>
      <c r="C3808" t="str">
        <f>INDEX(FamilyPlateData!$D:$D,MATCH($I3808,FamilyPlateData!$H:$H,0))</f>
        <v>09</v>
      </c>
      <c r="D3808">
        <f>INDEX(FamilyPlateData!$B:$B,MATCH($I3808,FamilyPlateData!$H:$H,0))</f>
        <v>3</v>
      </c>
      <c r="E3808">
        <v>2</v>
      </c>
      <c r="F3808" s="19">
        <v>52</v>
      </c>
      <c r="G3808" t="s">
        <v>2</v>
      </c>
      <c r="H3808" s="5">
        <v>1</v>
      </c>
      <c r="I3808" t="s">
        <v>693</v>
      </c>
      <c r="J3808" s="15" t="str">
        <f t="shared" si="186"/>
        <v>2-52B-1</v>
      </c>
      <c r="K3808">
        <f>INDEX(FamilyPlateData!I:I,MATCH(I3808,FamilyPlateData!H:H,0))</f>
        <v>3</v>
      </c>
      <c r="L3808" t="str">
        <f>INDEX(FamilyPlateData!J:J,MATCH(I3808,FamilyPlateData!H:H,0))</f>
        <v>B1</v>
      </c>
      <c r="M3808">
        <v>1</v>
      </c>
      <c r="N3808">
        <v>1</v>
      </c>
      <c r="O3808">
        <f>IF(_xlfn.IFNA(INDEX(ShrinkageData!H:H,MATCH(J3808,ShrinkageData!H:H,0)), 0) = 0, 0, 1)</f>
        <v>0</v>
      </c>
      <c r="P3808">
        <v>0</v>
      </c>
      <c r="Q3808">
        <f t="shared" si="187"/>
        <v>1</v>
      </c>
      <c r="R3808" s="1">
        <v>43574</v>
      </c>
      <c r="S3808" s="16">
        <f t="shared" si="188"/>
        <v>137</v>
      </c>
    </row>
    <row r="3809" spans="1:19" hidden="1" x14ac:dyDescent="0.2">
      <c r="A3809" t="str">
        <f>INDEX(FamilyPlateData!$A:$A,MATCH($I3809,FamilyPlateData!$H:$H,0))</f>
        <v>F09M09</v>
      </c>
      <c r="B3809" t="str">
        <f>INDEX(FamilyPlateData!$C:$C,MATCH($I3809,FamilyPlateData!$H:$H,0))</f>
        <v>09</v>
      </c>
      <c r="C3809" t="str">
        <f>INDEX(FamilyPlateData!$D:$D,MATCH($I3809,FamilyPlateData!$H:$H,0))</f>
        <v>09</v>
      </c>
      <c r="D3809">
        <f>INDEX(FamilyPlateData!$B:$B,MATCH($I3809,FamilyPlateData!$H:$H,0))</f>
        <v>3</v>
      </c>
      <c r="E3809">
        <v>2</v>
      </c>
      <c r="F3809" s="19">
        <v>52</v>
      </c>
      <c r="G3809" t="s">
        <v>2</v>
      </c>
      <c r="H3809" s="5">
        <v>2</v>
      </c>
      <c r="I3809" t="s">
        <v>693</v>
      </c>
      <c r="J3809" s="15" t="str">
        <f t="shared" si="186"/>
        <v>2-52B-2</v>
      </c>
      <c r="K3809">
        <f>INDEX(FamilyPlateData!I:I,MATCH(I3809,FamilyPlateData!H:H,0))</f>
        <v>3</v>
      </c>
      <c r="L3809" t="str">
        <f>INDEX(FamilyPlateData!J:J,MATCH(I3809,FamilyPlateData!H:H,0))</f>
        <v>B1</v>
      </c>
      <c r="M3809">
        <v>1</v>
      </c>
      <c r="N3809">
        <v>1</v>
      </c>
      <c r="O3809">
        <f>IF(_xlfn.IFNA(INDEX(ShrinkageData!H:H,MATCH(J3809,ShrinkageData!H:H,0)), 0) = 0, 0, 1)</f>
        <v>0</v>
      </c>
      <c r="P3809">
        <v>0</v>
      </c>
      <c r="Q3809">
        <f t="shared" si="187"/>
        <v>1</v>
      </c>
      <c r="R3809" s="1">
        <v>43556</v>
      </c>
      <c r="S3809" s="16">
        <f t="shared" si="188"/>
        <v>119</v>
      </c>
    </row>
    <row r="3810" spans="1:19" hidden="1" x14ac:dyDescent="0.2">
      <c r="A3810" t="str">
        <f>INDEX(FamilyPlateData!$A:$A,MATCH($I3810,FamilyPlateData!$H:$H,0))</f>
        <v>F09M09</v>
      </c>
      <c r="B3810" t="str">
        <f>INDEX(FamilyPlateData!$C:$C,MATCH($I3810,FamilyPlateData!$H:$H,0))</f>
        <v>09</v>
      </c>
      <c r="C3810" t="str">
        <f>INDEX(FamilyPlateData!$D:$D,MATCH($I3810,FamilyPlateData!$H:$H,0))</f>
        <v>09</v>
      </c>
      <c r="D3810">
        <f>INDEX(FamilyPlateData!$B:$B,MATCH($I3810,FamilyPlateData!$H:$H,0))</f>
        <v>3</v>
      </c>
      <c r="E3810">
        <v>2</v>
      </c>
      <c r="F3810" s="19">
        <v>52</v>
      </c>
      <c r="G3810" t="s">
        <v>2</v>
      </c>
      <c r="H3810" s="5">
        <v>3</v>
      </c>
      <c r="I3810" t="s">
        <v>693</v>
      </c>
      <c r="J3810" s="15" t="str">
        <f t="shared" si="186"/>
        <v>2-52B-3</v>
      </c>
      <c r="K3810">
        <f>INDEX(FamilyPlateData!I:I,MATCH(I3810,FamilyPlateData!H:H,0))</f>
        <v>3</v>
      </c>
      <c r="L3810" t="str">
        <f>INDEX(FamilyPlateData!J:J,MATCH(I3810,FamilyPlateData!H:H,0))</f>
        <v>B1</v>
      </c>
      <c r="M3810">
        <v>1</v>
      </c>
      <c r="N3810">
        <v>1</v>
      </c>
      <c r="O3810">
        <f>IF(_xlfn.IFNA(INDEX(ShrinkageData!H:H,MATCH(J3810,ShrinkageData!H:H,0)), 0) = 0, 0, 1)</f>
        <v>0</v>
      </c>
      <c r="P3810">
        <v>0</v>
      </c>
      <c r="Q3810">
        <f t="shared" si="187"/>
        <v>1</v>
      </c>
      <c r="R3810" s="1">
        <v>43546</v>
      </c>
      <c r="S3810" s="16">
        <f t="shared" si="188"/>
        <v>109</v>
      </c>
    </row>
    <row r="3811" spans="1:19" hidden="1" x14ac:dyDescent="0.2">
      <c r="A3811" t="str">
        <f>INDEX(FamilyPlateData!$A:$A,MATCH($I3811,FamilyPlateData!$H:$H,0))</f>
        <v>F09M09</v>
      </c>
      <c r="B3811" t="str">
        <f>INDEX(FamilyPlateData!$C:$C,MATCH($I3811,FamilyPlateData!$H:$H,0))</f>
        <v>09</v>
      </c>
      <c r="C3811" t="str">
        <f>INDEX(FamilyPlateData!$D:$D,MATCH($I3811,FamilyPlateData!$H:$H,0))</f>
        <v>09</v>
      </c>
      <c r="D3811">
        <f>INDEX(FamilyPlateData!$B:$B,MATCH($I3811,FamilyPlateData!$H:$H,0))</f>
        <v>3</v>
      </c>
      <c r="E3811">
        <v>2</v>
      </c>
      <c r="F3811" s="19">
        <v>52</v>
      </c>
      <c r="G3811" t="s">
        <v>2</v>
      </c>
      <c r="H3811" s="5">
        <v>4</v>
      </c>
      <c r="I3811" t="s">
        <v>693</v>
      </c>
      <c r="J3811" s="15" t="str">
        <f t="shared" si="186"/>
        <v>2-52B-4</v>
      </c>
      <c r="K3811">
        <f>INDEX(FamilyPlateData!I:I,MATCH(I3811,FamilyPlateData!H:H,0))</f>
        <v>3</v>
      </c>
      <c r="L3811" t="str">
        <f>INDEX(FamilyPlateData!J:J,MATCH(I3811,FamilyPlateData!H:H,0))</f>
        <v>B1</v>
      </c>
      <c r="M3811">
        <v>1</v>
      </c>
      <c r="N3811" s="7">
        <v>1</v>
      </c>
      <c r="O3811">
        <f>IF(_xlfn.IFNA(INDEX(ShrinkageData!H:H,MATCH(J3811,ShrinkageData!H:H,0)), 0) = 0, 0, 1)</f>
        <v>0</v>
      </c>
      <c r="P3811">
        <v>0</v>
      </c>
      <c r="Q3811">
        <f t="shared" si="187"/>
        <v>1</v>
      </c>
      <c r="R3811" s="2">
        <v>43548</v>
      </c>
      <c r="S3811" s="16">
        <f t="shared" si="188"/>
        <v>111</v>
      </c>
    </row>
    <row r="3812" spans="1:19" hidden="1" x14ac:dyDescent="0.2">
      <c r="A3812" t="str">
        <f>INDEX(FamilyPlateData!$A:$A,MATCH($I3812,FamilyPlateData!$H:$H,0))</f>
        <v>F09M09</v>
      </c>
      <c r="B3812" t="str">
        <f>INDEX(FamilyPlateData!$C:$C,MATCH($I3812,FamilyPlateData!$H:$H,0))</f>
        <v>09</v>
      </c>
      <c r="C3812" t="str">
        <f>INDEX(FamilyPlateData!$D:$D,MATCH($I3812,FamilyPlateData!$H:$H,0))</f>
        <v>09</v>
      </c>
      <c r="D3812">
        <f>INDEX(FamilyPlateData!$B:$B,MATCH($I3812,FamilyPlateData!$H:$H,0))</f>
        <v>3</v>
      </c>
      <c r="E3812">
        <v>2</v>
      </c>
      <c r="F3812" s="19">
        <v>52</v>
      </c>
      <c r="G3812" t="s">
        <v>2</v>
      </c>
      <c r="H3812" s="5">
        <v>5</v>
      </c>
      <c r="I3812" t="s">
        <v>693</v>
      </c>
      <c r="J3812" s="15" t="str">
        <f t="shared" si="186"/>
        <v>2-52B-5</v>
      </c>
      <c r="K3812">
        <f>INDEX(FamilyPlateData!I:I,MATCH(I3812,FamilyPlateData!H:H,0))</f>
        <v>3</v>
      </c>
      <c r="L3812" t="str">
        <f>INDEX(FamilyPlateData!J:J,MATCH(I3812,FamilyPlateData!H:H,0))</f>
        <v>B1</v>
      </c>
      <c r="M3812">
        <v>1</v>
      </c>
      <c r="N3812" s="7">
        <v>1</v>
      </c>
      <c r="O3812">
        <f>IF(_xlfn.IFNA(INDEX(ShrinkageData!H:H,MATCH(J3812,ShrinkageData!H:H,0)), 0) = 0, 0, 1)</f>
        <v>0</v>
      </c>
      <c r="P3812">
        <v>0</v>
      </c>
      <c r="Q3812">
        <f t="shared" si="187"/>
        <v>1</v>
      </c>
      <c r="R3812" s="2">
        <v>43544</v>
      </c>
      <c r="S3812" s="16">
        <f t="shared" si="188"/>
        <v>107</v>
      </c>
    </row>
    <row r="3813" spans="1:19" hidden="1" x14ac:dyDescent="0.2">
      <c r="A3813" t="str">
        <f>INDEX(FamilyPlateData!$A:$A,MATCH($I3813,FamilyPlateData!$H:$H,0))</f>
        <v>F09M09</v>
      </c>
      <c r="B3813" t="str">
        <f>INDEX(FamilyPlateData!$C:$C,MATCH($I3813,FamilyPlateData!$H:$H,0))</f>
        <v>09</v>
      </c>
      <c r="C3813" t="str">
        <f>INDEX(FamilyPlateData!$D:$D,MATCH($I3813,FamilyPlateData!$H:$H,0))</f>
        <v>09</v>
      </c>
      <c r="D3813">
        <f>INDEX(FamilyPlateData!$B:$B,MATCH($I3813,FamilyPlateData!$H:$H,0))</f>
        <v>3</v>
      </c>
      <c r="E3813">
        <v>2</v>
      </c>
      <c r="F3813" s="19">
        <v>52</v>
      </c>
      <c r="G3813" t="s">
        <v>2</v>
      </c>
      <c r="H3813" s="5">
        <v>6</v>
      </c>
      <c r="I3813" t="s">
        <v>693</v>
      </c>
      <c r="J3813" s="15" t="str">
        <f t="shared" si="186"/>
        <v>2-52B-6</v>
      </c>
      <c r="K3813">
        <f>INDEX(FamilyPlateData!I:I,MATCH(I3813,FamilyPlateData!H:H,0))</f>
        <v>3</v>
      </c>
      <c r="L3813" t="str">
        <f>INDEX(FamilyPlateData!J:J,MATCH(I3813,FamilyPlateData!H:H,0))</f>
        <v>B1</v>
      </c>
      <c r="M3813">
        <v>1</v>
      </c>
      <c r="N3813">
        <v>1</v>
      </c>
      <c r="O3813">
        <f>IF(_xlfn.IFNA(INDEX(ShrinkageData!H:H,MATCH(J3813,ShrinkageData!H:H,0)), 0) = 0, 0, 1)</f>
        <v>0</v>
      </c>
      <c r="P3813">
        <v>0</v>
      </c>
      <c r="Q3813">
        <f t="shared" si="187"/>
        <v>1</v>
      </c>
      <c r="R3813" s="1">
        <v>43546</v>
      </c>
      <c r="S3813" s="16">
        <f t="shared" si="188"/>
        <v>109</v>
      </c>
    </row>
    <row r="3814" spans="1:19" hidden="1" x14ac:dyDescent="0.2">
      <c r="A3814" t="str">
        <f>INDEX(FamilyPlateData!$A:$A,MATCH($I3814,FamilyPlateData!$H:$H,0))</f>
        <v>F02M04</v>
      </c>
      <c r="B3814" t="str">
        <f>INDEX(FamilyPlateData!$C:$C,MATCH($I3814,FamilyPlateData!$H:$H,0))</f>
        <v>02</v>
      </c>
      <c r="C3814" t="str">
        <f>INDEX(FamilyPlateData!$D:$D,MATCH($I3814,FamilyPlateData!$H:$H,0))</f>
        <v>04</v>
      </c>
      <c r="D3814">
        <f>INDEX(FamilyPlateData!$B:$B,MATCH($I3814,FamilyPlateData!$H:$H,0))</f>
        <v>1</v>
      </c>
      <c r="E3814">
        <v>2</v>
      </c>
      <c r="F3814" s="19">
        <v>52</v>
      </c>
      <c r="G3814" t="s">
        <v>3</v>
      </c>
      <c r="H3814" s="5">
        <v>1</v>
      </c>
      <c r="I3814" t="s">
        <v>694</v>
      </c>
      <c r="J3814" s="15" t="str">
        <f t="shared" si="186"/>
        <v>2-52C-1</v>
      </c>
      <c r="K3814">
        <f>INDEX(FamilyPlateData!I:I,MATCH(I3814,FamilyPlateData!H:H,0))</f>
        <v>3</v>
      </c>
      <c r="L3814" t="str">
        <f>INDEX(FamilyPlateData!J:J,MATCH(I3814,FamilyPlateData!H:H,0))</f>
        <v>B4</v>
      </c>
      <c r="M3814">
        <v>1</v>
      </c>
      <c r="N3814">
        <v>1</v>
      </c>
      <c r="O3814">
        <f>IF(_xlfn.IFNA(INDEX(ShrinkageData!H:H,MATCH(J3814,ShrinkageData!H:H,0)), 0) = 0, 0, 1)</f>
        <v>0</v>
      </c>
      <c r="P3814">
        <v>0</v>
      </c>
      <c r="Q3814">
        <f t="shared" si="187"/>
        <v>1</v>
      </c>
      <c r="R3814" s="1">
        <v>43540</v>
      </c>
      <c r="S3814" s="16">
        <f t="shared" si="188"/>
        <v>103</v>
      </c>
    </row>
    <row r="3815" spans="1:19" hidden="1" x14ac:dyDescent="0.2">
      <c r="A3815" t="str">
        <f>INDEX(FamilyPlateData!$A:$A,MATCH($I3815,FamilyPlateData!$H:$H,0))</f>
        <v>F02M04</v>
      </c>
      <c r="B3815" t="str">
        <f>INDEX(FamilyPlateData!$C:$C,MATCH($I3815,FamilyPlateData!$H:$H,0))</f>
        <v>02</v>
      </c>
      <c r="C3815" t="str">
        <f>INDEX(FamilyPlateData!$D:$D,MATCH($I3815,FamilyPlateData!$H:$H,0))</f>
        <v>04</v>
      </c>
      <c r="D3815">
        <f>INDEX(FamilyPlateData!$B:$B,MATCH($I3815,FamilyPlateData!$H:$H,0))</f>
        <v>1</v>
      </c>
      <c r="E3815">
        <v>2</v>
      </c>
      <c r="F3815" s="19">
        <v>52</v>
      </c>
      <c r="G3815" t="s">
        <v>3</v>
      </c>
      <c r="H3815" s="5">
        <v>2</v>
      </c>
      <c r="I3815" t="s">
        <v>694</v>
      </c>
      <c r="J3815" s="15" t="str">
        <f t="shared" si="186"/>
        <v>2-52C-2</v>
      </c>
      <c r="K3815">
        <f>INDEX(FamilyPlateData!I:I,MATCH(I3815,FamilyPlateData!H:H,0))</f>
        <v>3</v>
      </c>
      <c r="L3815" t="str">
        <f>INDEX(FamilyPlateData!J:J,MATCH(I3815,FamilyPlateData!H:H,0))</f>
        <v>B4</v>
      </c>
      <c r="M3815">
        <v>1</v>
      </c>
      <c r="N3815">
        <v>1</v>
      </c>
      <c r="O3815">
        <f>IF(_xlfn.IFNA(INDEX(ShrinkageData!H:H,MATCH(J3815,ShrinkageData!H:H,0)), 0) = 0, 0, 1)</f>
        <v>1</v>
      </c>
      <c r="P3815">
        <v>0</v>
      </c>
      <c r="Q3815">
        <f t="shared" si="187"/>
        <v>0</v>
      </c>
      <c r="R3815" s="1">
        <v>43538</v>
      </c>
      <c r="S3815" s="16">
        <f t="shared" si="188"/>
        <v>101</v>
      </c>
    </row>
    <row r="3816" spans="1:19" hidden="1" x14ac:dyDescent="0.2">
      <c r="A3816" t="str">
        <f>INDEX(FamilyPlateData!$A:$A,MATCH($I3816,FamilyPlateData!$H:$H,0))</f>
        <v>F02M04</v>
      </c>
      <c r="B3816" t="str">
        <f>INDEX(FamilyPlateData!$C:$C,MATCH($I3816,FamilyPlateData!$H:$H,0))</f>
        <v>02</v>
      </c>
      <c r="C3816" t="str">
        <f>INDEX(FamilyPlateData!$D:$D,MATCH($I3816,FamilyPlateData!$H:$H,0))</f>
        <v>04</v>
      </c>
      <c r="D3816">
        <f>INDEX(FamilyPlateData!$B:$B,MATCH($I3816,FamilyPlateData!$H:$H,0))</f>
        <v>1</v>
      </c>
      <c r="E3816">
        <v>2</v>
      </c>
      <c r="F3816" s="19">
        <v>52</v>
      </c>
      <c r="G3816" t="s">
        <v>3</v>
      </c>
      <c r="H3816" s="5">
        <v>3</v>
      </c>
      <c r="I3816" t="s">
        <v>694</v>
      </c>
      <c r="J3816" s="15" t="str">
        <f t="shared" si="186"/>
        <v>2-52C-3</v>
      </c>
      <c r="K3816">
        <f>INDEX(FamilyPlateData!I:I,MATCH(I3816,FamilyPlateData!H:H,0))</f>
        <v>3</v>
      </c>
      <c r="L3816" t="str">
        <f>INDEX(FamilyPlateData!J:J,MATCH(I3816,FamilyPlateData!H:H,0))</f>
        <v>B4</v>
      </c>
      <c r="M3816">
        <v>1</v>
      </c>
      <c r="N3816">
        <v>1</v>
      </c>
      <c r="O3816">
        <f>IF(_xlfn.IFNA(INDEX(ShrinkageData!H:H,MATCH(J3816,ShrinkageData!H:H,0)), 0) = 0, 0, 1)</f>
        <v>0</v>
      </c>
      <c r="P3816">
        <v>0</v>
      </c>
      <c r="Q3816">
        <f t="shared" si="187"/>
        <v>1</v>
      </c>
      <c r="R3816" s="1">
        <v>43546</v>
      </c>
      <c r="S3816" s="16">
        <f t="shared" si="188"/>
        <v>109</v>
      </c>
    </row>
    <row r="3817" spans="1:19" hidden="1" x14ac:dyDescent="0.2">
      <c r="A3817" t="str">
        <f>INDEX(FamilyPlateData!$A:$A,MATCH($I3817,FamilyPlateData!$H:$H,0))</f>
        <v>F02M04</v>
      </c>
      <c r="B3817" t="str">
        <f>INDEX(FamilyPlateData!$C:$C,MATCH($I3817,FamilyPlateData!$H:$H,0))</f>
        <v>02</v>
      </c>
      <c r="C3817" t="str">
        <f>INDEX(FamilyPlateData!$D:$D,MATCH($I3817,FamilyPlateData!$H:$H,0))</f>
        <v>04</v>
      </c>
      <c r="D3817">
        <f>INDEX(FamilyPlateData!$B:$B,MATCH($I3817,FamilyPlateData!$H:$H,0))</f>
        <v>1</v>
      </c>
      <c r="E3817">
        <v>2</v>
      </c>
      <c r="F3817" s="19">
        <v>52</v>
      </c>
      <c r="G3817" t="s">
        <v>3</v>
      </c>
      <c r="H3817" s="5">
        <v>4</v>
      </c>
      <c r="I3817" t="s">
        <v>694</v>
      </c>
      <c r="J3817" s="15" t="str">
        <f t="shared" si="186"/>
        <v>2-52C-4</v>
      </c>
      <c r="K3817">
        <f>INDEX(FamilyPlateData!I:I,MATCH(I3817,FamilyPlateData!H:H,0))</f>
        <v>3</v>
      </c>
      <c r="L3817" t="str">
        <f>INDEX(FamilyPlateData!J:J,MATCH(I3817,FamilyPlateData!H:H,0))</f>
        <v>B4</v>
      </c>
      <c r="M3817">
        <v>1</v>
      </c>
      <c r="N3817">
        <v>1</v>
      </c>
      <c r="O3817">
        <f>IF(_xlfn.IFNA(INDEX(ShrinkageData!H:H,MATCH(J3817,ShrinkageData!H:H,0)), 0) = 0, 0, 1)</f>
        <v>0</v>
      </c>
      <c r="P3817">
        <v>0</v>
      </c>
      <c r="Q3817">
        <f t="shared" si="187"/>
        <v>1</v>
      </c>
      <c r="R3817" s="1">
        <v>43546</v>
      </c>
      <c r="S3817" s="16">
        <f t="shared" si="188"/>
        <v>109</v>
      </c>
    </row>
    <row r="3818" spans="1:19" hidden="1" x14ac:dyDescent="0.2">
      <c r="A3818" t="str">
        <f>INDEX(FamilyPlateData!$A:$A,MATCH($I3818,FamilyPlateData!$H:$H,0))</f>
        <v>F02M04</v>
      </c>
      <c r="B3818" t="str">
        <f>INDEX(FamilyPlateData!$C:$C,MATCH($I3818,FamilyPlateData!$H:$H,0))</f>
        <v>02</v>
      </c>
      <c r="C3818" t="str">
        <f>INDEX(FamilyPlateData!$D:$D,MATCH($I3818,FamilyPlateData!$H:$H,0))</f>
        <v>04</v>
      </c>
      <c r="D3818">
        <f>INDEX(FamilyPlateData!$B:$B,MATCH($I3818,FamilyPlateData!$H:$H,0))</f>
        <v>1</v>
      </c>
      <c r="E3818">
        <v>2</v>
      </c>
      <c r="F3818" s="19">
        <v>52</v>
      </c>
      <c r="G3818" t="s">
        <v>3</v>
      </c>
      <c r="H3818" s="5">
        <v>5</v>
      </c>
      <c r="I3818" t="s">
        <v>694</v>
      </c>
      <c r="J3818" s="15" t="str">
        <f t="shared" si="186"/>
        <v>2-52C-5</v>
      </c>
      <c r="K3818">
        <f>INDEX(FamilyPlateData!I:I,MATCH(I3818,FamilyPlateData!H:H,0))</f>
        <v>3</v>
      </c>
      <c r="L3818" t="str">
        <f>INDEX(FamilyPlateData!J:J,MATCH(I3818,FamilyPlateData!H:H,0))</f>
        <v>B4</v>
      </c>
      <c r="M3818">
        <v>1</v>
      </c>
      <c r="N3818">
        <v>1</v>
      </c>
      <c r="O3818">
        <f>IF(_xlfn.IFNA(INDEX(ShrinkageData!H:H,MATCH(J3818,ShrinkageData!H:H,0)), 0) = 0, 0, 1)</f>
        <v>0</v>
      </c>
      <c r="P3818">
        <v>0</v>
      </c>
      <c r="Q3818">
        <f t="shared" si="187"/>
        <v>1</v>
      </c>
      <c r="R3818" s="1">
        <v>43540</v>
      </c>
      <c r="S3818" s="16">
        <f t="shared" si="188"/>
        <v>103</v>
      </c>
    </row>
    <row r="3819" spans="1:19" hidden="1" x14ac:dyDescent="0.2">
      <c r="A3819" t="str">
        <f>INDEX(FamilyPlateData!$A:$A,MATCH($I3819,FamilyPlateData!$H:$H,0))</f>
        <v>F02M04</v>
      </c>
      <c r="B3819" t="str">
        <f>INDEX(FamilyPlateData!$C:$C,MATCH($I3819,FamilyPlateData!$H:$H,0))</f>
        <v>02</v>
      </c>
      <c r="C3819" t="str">
        <f>INDEX(FamilyPlateData!$D:$D,MATCH($I3819,FamilyPlateData!$H:$H,0))</f>
        <v>04</v>
      </c>
      <c r="D3819">
        <f>INDEX(FamilyPlateData!$B:$B,MATCH($I3819,FamilyPlateData!$H:$H,0))</f>
        <v>1</v>
      </c>
      <c r="E3819">
        <v>2</v>
      </c>
      <c r="F3819" s="19">
        <v>52</v>
      </c>
      <c r="G3819" t="s">
        <v>3</v>
      </c>
      <c r="H3819" s="5">
        <v>6</v>
      </c>
      <c r="I3819" t="s">
        <v>694</v>
      </c>
      <c r="J3819" s="15" t="str">
        <f t="shared" si="186"/>
        <v>2-52C-6</v>
      </c>
      <c r="K3819">
        <f>INDEX(FamilyPlateData!I:I,MATCH(I3819,FamilyPlateData!H:H,0))</f>
        <v>3</v>
      </c>
      <c r="L3819" t="str">
        <f>INDEX(FamilyPlateData!J:J,MATCH(I3819,FamilyPlateData!H:H,0))</f>
        <v>B4</v>
      </c>
      <c r="M3819">
        <v>0</v>
      </c>
      <c r="N3819">
        <v>0</v>
      </c>
      <c r="O3819">
        <f>IF(_xlfn.IFNA(INDEX(ShrinkageData!H:H,MATCH(J3819,ShrinkageData!H:H,0)), 0) = 0, 0, 1)</f>
        <v>0</v>
      </c>
      <c r="P3819">
        <v>0</v>
      </c>
      <c r="Q3819">
        <f t="shared" si="187"/>
        <v>0</v>
      </c>
      <c r="R3819" s="1" t="s">
        <v>921</v>
      </c>
      <c r="S3819" s="16">
        <f t="shared" si="188"/>
        <v>0</v>
      </c>
    </row>
    <row r="3820" spans="1:19" hidden="1" x14ac:dyDescent="0.2">
      <c r="A3820" t="str">
        <f>INDEX(FamilyPlateData!$A:$A,MATCH($I3820,FamilyPlateData!$H:$H,0))</f>
        <v>F02M04</v>
      </c>
      <c r="B3820" t="str">
        <f>INDEX(FamilyPlateData!$C:$C,MATCH($I3820,FamilyPlateData!$H:$H,0))</f>
        <v>02</v>
      </c>
      <c r="C3820" t="str">
        <f>INDEX(FamilyPlateData!$D:$D,MATCH($I3820,FamilyPlateData!$H:$H,0))</f>
        <v>04</v>
      </c>
      <c r="D3820">
        <f>INDEX(FamilyPlateData!$B:$B,MATCH($I3820,FamilyPlateData!$H:$H,0))</f>
        <v>1</v>
      </c>
      <c r="E3820">
        <v>2</v>
      </c>
      <c r="F3820" s="19">
        <v>52</v>
      </c>
      <c r="G3820" t="s">
        <v>4</v>
      </c>
      <c r="H3820" s="5">
        <v>1</v>
      </c>
      <c r="I3820" t="s">
        <v>695</v>
      </c>
      <c r="J3820" s="15" t="str">
        <f t="shared" si="186"/>
        <v>2-52D-1</v>
      </c>
      <c r="K3820">
        <f>INDEX(FamilyPlateData!I:I,MATCH(I3820,FamilyPlateData!H:H,0))</f>
        <v>3</v>
      </c>
      <c r="L3820" t="str">
        <f>INDEX(FamilyPlateData!J:J,MATCH(I3820,FamilyPlateData!H:H,0))</f>
        <v>B4</v>
      </c>
      <c r="M3820">
        <v>1</v>
      </c>
      <c r="N3820">
        <v>1</v>
      </c>
      <c r="O3820">
        <f>IF(_xlfn.IFNA(INDEX(ShrinkageData!H:H,MATCH(J3820,ShrinkageData!H:H,0)), 0) = 0, 0, 1)</f>
        <v>0</v>
      </c>
      <c r="P3820">
        <v>0</v>
      </c>
      <c r="Q3820">
        <f t="shared" si="187"/>
        <v>1</v>
      </c>
      <c r="R3820" s="1">
        <v>43540</v>
      </c>
      <c r="S3820" s="16">
        <f t="shared" si="188"/>
        <v>103</v>
      </c>
    </row>
    <row r="3821" spans="1:19" hidden="1" x14ac:dyDescent="0.2">
      <c r="A3821" t="str">
        <f>INDEX(FamilyPlateData!$A:$A,MATCH($I3821,FamilyPlateData!$H:$H,0))</f>
        <v>F02M04</v>
      </c>
      <c r="B3821" t="str">
        <f>INDEX(FamilyPlateData!$C:$C,MATCH($I3821,FamilyPlateData!$H:$H,0))</f>
        <v>02</v>
      </c>
      <c r="C3821" t="str">
        <f>INDEX(FamilyPlateData!$D:$D,MATCH($I3821,FamilyPlateData!$H:$H,0))</f>
        <v>04</v>
      </c>
      <c r="D3821">
        <f>INDEX(FamilyPlateData!$B:$B,MATCH($I3821,FamilyPlateData!$H:$H,0))</f>
        <v>1</v>
      </c>
      <c r="E3821">
        <v>2</v>
      </c>
      <c r="F3821" s="19">
        <v>52</v>
      </c>
      <c r="G3821" t="s">
        <v>4</v>
      </c>
      <c r="H3821" s="5">
        <v>2</v>
      </c>
      <c r="I3821" t="s">
        <v>695</v>
      </c>
      <c r="J3821" s="15" t="str">
        <f t="shared" si="186"/>
        <v>2-52D-2</v>
      </c>
      <c r="K3821">
        <f>INDEX(FamilyPlateData!I:I,MATCH(I3821,FamilyPlateData!H:H,0))</f>
        <v>3</v>
      </c>
      <c r="L3821" t="str">
        <f>INDEX(FamilyPlateData!J:J,MATCH(I3821,FamilyPlateData!H:H,0))</f>
        <v>B4</v>
      </c>
      <c r="M3821">
        <v>0</v>
      </c>
      <c r="N3821">
        <v>0</v>
      </c>
      <c r="O3821">
        <f>IF(_xlfn.IFNA(INDEX(ShrinkageData!H:H,MATCH(J3821,ShrinkageData!H:H,0)), 0) = 0, 0, 1)</f>
        <v>0</v>
      </c>
      <c r="P3821">
        <v>0</v>
      </c>
      <c r="Q3821">
        <f t="shared" si="187"/>
        <v>0</v>
      </c>
      <c r="R3821" s="1" t="s">
        <v>921</v>
      </c>
      <c r="S3821" s="16">
        <f t="shared" si="188"/>
        <v>0</v>
      </c>
    </row>
    <row r="3822" spans="1:19" hidden="1" x14ac:dyDescent="0.2">
      <c r="A3822" t="str">
        <f>INDEX(FamilyPlateData!$A:$A,MATCH($I3822,FamilyPlateData!$H:$H,0))</f>
        <v>F02M04</v>
      </c>
      <c r="B3822" t="str">
        <f>INDEX(FamilyPlateData!$C:$C,MATCH($I3822,FamilyPlateData!$H:$H,0))</f>
        <v>02</v>
      </c>
      <c r="C3822" t="str">
        <f>INDEX(FamilyPlateData!$D:$D,MATCH($I3822,FamilyPlateData!$H:$H,0))</f>
        <v>04</v>
      </c>
      <c r="D3822">
        <f>INDEX(FamilyPlateData!$B:$B,MATCH($I3822,FamilyPlateData!$H:$H,0))</f>
        <v>1</v>
      </c>
      <c r="E3822">
        <v>2</v>
      </c>
      <c r="F3822" s="19">
        <v>52</v>
      </c>
      <c r="G3822" t="s">
        <v>4</v>
      </c>
      <c r="H3822" s="5">
        <v>3</v>
      </c>
      <c r="I3822" t="s">
        <v>695</v>
      </c>
      <c r="J3822" s="15" t="str">
        <f t="shared" si="186"/>
        <v>2-52D-3</v>
      </c>
      <c r="K3822">
        <f>INDEX(FamilyPlateData!I:I,MATCH(I3822,FamilyPlateData!H:H,0))</f>
        <v>3</v>
      </c>
      <c r="L3822" t="str">
        <f>INDEX(FamilyPlateData!J:J,MATCH(I3822,FamilyPlateData!H:H,0))</f>
        <v>B4</v>
      </c>
      <c r="M3822">
        <v>0</v>
      </c>
      <c r="N3822">
        <v>0</v>
      </c>
      <c r="O3822">
        <f>IF(_xlfn.IFNA(INDEX(ShrinkageData!H:H,MATCH(J3822,ShrinkageData!H:H,0)), 0) = 0, 0, 1)</f>
        <v>0</v>
      </c>
      <c r="P3822">
        <v>0</v>
      </c>
      <c r="Q3822">
        <f t="shared" si="187"/>
        <v>0</v>
      </c>
      <c r="R3822" s="1" t="s">
        <v>921</v>
      </c>
      <c r="S3822" s="16">
        <f t="shared" si="188"/>
        <v>0</v>
      </c>
    </row>
    <row r="3823" spans="1:19" hidden="1" x14ac:dyDescent="0.2">
      <c r="A3823" t="str">
        <f>INDEX(FamilyPlateData!$A:$A,MATCH($I3823,FamilyPlateData!$H:$H,0))</f>
        <v>F02M04</v>
      </c>
      <c r="B3823" t="str">
        <f>INDEX(FamilyPlateData!$C:$C,MATCH($I3823,FamilyPlateData!$H:$H,0))</f>
        <v>02</v>
      </c>
      <c r="C3823" t="str">
        <f>INDEX(FamilyPlateData!$D:$D,MATCH($I3823,FamilyPlateData!$H:$H,0))</f>
        <v>04</v>
      </c>
      <c r="D3823">
        <f>INDEX(FamilyPlateData!$B:$B,MATCH($I3823,FamilyPlateData!$H:$H,0))</f>
        <v>1</v>
      </c>
      <c r="E3823">
        <v>2</v>
      </c>
      <c r="F3823" s="19">
        <v>52</v>
      </c>
      <c r="G3823" t="s">
        <v>4</v>
      </c>
      <c r="H3823" s="5">
        <v>4</v>
      </c>
      <c r="I3823" t="s">
        <v>695</v>
      </c>
      <c r="J3823" s="15" t="str">
        <f t="shared" si="186"/>
        <v>2-52D-4</v>
      </c>
      <c r="K3823">
        <f>INDEX(FamilyPlateData!I:I,MATCH(I3823,FamilyPlateData!H:H,0))</f>
        <v>3</v>
      </c>
      <c r="L3823" t="str">
        <f>INDEX(FamilyPlateData!J:J,MATCH(I3823,FamilyPlateData!H:H,0))</f>
        <v>B4</v>
      </c>
      <c r="M3823">
        <v>0</v>
      </c>
      <c r="N3823">
        <v>0</v>
      </c>
      <c r="O3823">
        <f>IF(_xlfn.IFNA(INDEX(ShrinkageData!H:H,MATCH(J3823,ShrinkageData!H:H,0)), 0) = 0, 0, 1)</f>
        <v>0</v>
      </c>
      <c r="P3823">
        <v>0</v>
      </c>
      <c r="Q3823">
        <f t="shared" si="187"/>
        <v>0</v>
      </c>
      <c r="R3823" s="1" t="s">
        <v>921</v>
      </c>
      <c r="S3823" s="16">
        <f t="shared" si="188"/>
        <v>0</v>
      </c>
    </row>
    <row r="3824" spans="1:19" hidden="1" x14ac:dyDescent="0.2">
      <c r="A3824" t="str">
        <f>INDEX(FamilyPlateData!$A:$A,MATCH($I3824,FamilyPlateData!$H:$H,0))</f>
        <v>F02M04</v>
      </c>
      <c r="B3824" t="str">
        <f>INDEX(FamilyPlateData!$C:$C,MATCH($I3824,FamilyPlateData!$H:$H,0))</f>
        <v>02</v>
      </c>
      <c r="C3824" t="str">
        <f>INDEX(FamilyPlateData!$D:$D,MATCH($I3824,FamilyPlateData!$H:$H,0))</f>
        <v>04</v>
      </c>
      <c r="D3824">
        <f>INDEX(FamilyPlateData!$B:$B,MATCH($I3824,FamilyPlateData!$H:$H,0))</f>
        <v>1</v>
      </c>
      <c r="E3824">
        <v>2</v>
      </c>
      <c r="F3824" s="19">
        <v>52</v>
      </c>
      <c r="G3824" t="s">
        <v>4</v>
      </c>
      <c r="H3824" s="5">
        <v>5</v>
      </c>
      <c r="I3824" t="s">
        <v>695</v>
      </c>
      <c r="J3824" s="15" t="str">
        <f t="shared" si="186"/>
        <v>2-52D-5</v>
      </c>
      <c r="K3824">
        <f>INDEX(FamilyPlateData!I:I,MATCH(I3824,FamilyPlateData!H:H,0))</f>
        <v>3</v>
      </c>
      <c r="L3824" t="str">
        <f>INDEX(FamilyPlateData!J:J,MATCH(I3824,FamilyPlateData!H:H,0))</f>
        <v>B4</v>
      </c>
      <c r="M3824">
        <v>1</v>
      </c>
      <c r="N3824">
        <v>1</v>
      </c>
      <c r="O3824">
        <f>IF(_xlfn.IFNA(INDEX(ShrinkageData!H:H,MATCH(J3824,ShrinkageData!H:H,0)), 0) = 0, 0, 1)</f>
        <v>0</v>
      </c>
      <c r="P3824">
        <v>0</v>
      </c>
      <c r="Q3824">
        <f t="shared" si="187"/>
        <v>1</v>
      </c>
      <c r="R3824" s="1">
        <v>43540</v>
      </c>
      <c r="S3824" s="16">
        <f t="shared" si="188"/>
        <v>103</v>
      </c>
    </row>
    <row r="3825" spans="1:20" hidden="1" x14ac:dyDescent="0.2">
      <c r="A3825" t="str">
        <f>INDEX(FamilyPlateData!$A:$A,MATCH($I3825,FamilyPlateData!$H:$H,0))</f>
        <v>F02M04</v>
      </c>
      <c r="B3825" t="str">
        <f>INDEX(FamilyPlateData!$C:$C,MATCH($I3825,FamilyPlateData!$H:$H,0))</f>
        <v>02</v>
      </c>
      <c r="C3825" t="str">
        <f>INDEX(FamilyPlateData!$D:$D,MATCH($I3825,FamilyPlateData!$H:$H,0))</f>
        <v>04</v>
      </c>
      <c r="D3825">
        <f>INDEX(FamilyPlateData!$B:$B,MATCH($I3825,FamilyPlateData!$H:$H,0))</f>
        <v>1</v>
      </c>
      <c r="E3825">
        <v>2</v>
      </c>
      <c r="F3825" s="19">
        <v>52</v>
      </c>
      <c r="G3825" t="s">
        <v>4</v>
      </c>
      <c r="H3825" s="5">
        <v>6</v>
      </c>
      <c r="I3825" t="s">
        <v>695</v>
      </c>
      <c r="J3825" s="15" t="str">
        <f t="shared" si="186"/>
        <v>2-52D-6</v>
      </c>
      <c r="K3825">
        <f>INDEX(FamilyPlateData!I:I,MATCH(I3825,FamilyPlateData!H:H,0))</f>
        <v>3</v>
      </c>
      <c r="L3825" t="str">
        <f>INDEX(FamilyPlateData!J:J,MATCH(I3825,FamilyPlateData!H:H,0))</f>
        <v>B4</v>
      </c>
      <c r="M3825">
        <v>1</v>
      </c>
      <c r="N3825">
        <v>1</v>
      </c>
      <c r="O3825">
        <f>IF(_xlfn.IFNA(INDEX(ShrinkageData!H:H,MATCH(J3825,ShrinkageData!H:H,0)), 0) = 0, 0, 1)</f>
        <v>1</v>
      </c>
      <c r="P3825">
        <v>0</v>
      </c>
      <c r="Q3825">
        <f t="shared" si="187"/>
        <v>0</v>
      </c>
      <c r="R3825" s="1">
        <v>43538</v>
      </c>
      <c r="S3825" s="16">
        <f t="shared" si="188"/>
        <v>101</v>
      </c>
    </row>
    <row r="3826" spans="1:20" hidden="1" x14ac:dyDescent="0.2">
      <c r="A3826" t="str">
        <f>INDEX(FamilyPlateData!$A:$A,MATCH($I3826,FamilyPlateData!$H:$H,0))</f>
        <v>F06M05</v>
      </c>
      <c r="B3826" t="str">
        <f>INDEX(FamilyPlateData!$C:$C,MATCH($I3826,FamilyPlateData!$H:$H,0))</f>
        <v>06</v>
      </c>
      <c r="C3826" t="str">
        <f>INDEX(FamilyPlateData!$D:$D,MATCH($I3826,FamilyPlateData!$H:$H,0))</f>
        <v>05</v>
      </c>
      <c r="D3826">
        <f>INDEX(FamilyPlateData!$B:$B,MATCH($I3826,FamilyPlateData!$H:$H,0))</f>
        <v>2</v>
      </c>
      <c r="E3826">
        <v>2</v>
      </c>
      <c r="F3826" s="19">
        <v>53</v>
      </c>
      <c r="G3826" t="s">
        <v>1</v>
      </c>
      <c r="H3826" s="5">
        <v>1</v>
      </c>
      <c r="I3826" t="s">
        <v>696</v>
      </c>
      <c r="J3826" s="15" t="str">
        <f t="shared" si="186"/>
        <v>2-53A-1</v>
      </c>
      <c r="K3826">
        <f>INDEX(FamilyPlateData!I:I,MATCH(I3826,FamilyPlateData!H:H,0))</f>
        <v>3</v>
      </c>
      <c r="L3826" t="str">
        <f>INDEX(FamilyPlateData!J:J,MATCH(I3826,FamilyPlateData!H:H,0))</f>
        <v>B2</v>
      </c>
      <c r="M3826">
        <v>0</v>
      </c>
      <c r="N3826">
        <v>0</v>
      </c>
      <c r="O3826">
        <f>IF(_xlfn.IFNA(INDEX(ShrinkageData!H:H,MATCH(J3826,ShrinkageData!H:H,0)), 0) = 0, 0, 1)</f>
        <v>0</v>
      </c>
      <c r="P3826">
        <v>0</v>
      </c>
      <c r="Q3826">
        <f t="shared" si="187"/>
        <v>0</v>
      </c>
      <c r="R3826" s="1" t="s">
        <v>921</v>
      </c>
      <c r="S3826" s="16">
        <f t="shared" si="188"/>
        <v>0</v>
      </c>
    </row>
    <row r="3827" spans="1:20" hidden="1" x14ac:dyDescent="0.2">
      <c r="A3827" t="str">
        <f>INDEX(FamilyPlateData!$A:$A,MATCH($I3827,FamilyPlateData!$H:$H,0))</f>
        <v>F06M05</v>
      </c>
      <c r="B3827" t="str">
        <f>INDEX(FamilyPlateData!$C:$C,MATCH($I3827,FamilyPlateData!$H:$H,0))</f>
        <v>06</v>
      </c>
      <c r="C3827" t="str">
        <f>INDEX(FamilyPlateData!$D:$D,MATCH($I3827,FamilyPlateData!$H:$H,0))</f>
        <v>05</v>
      </c>
      <c r="D3827">
        <f>INDEX(FamilyPlateData!$B:$B,MATCH($I3827,FamilyPlateData!$H:$H,0))</f>
        <v>2</v>
      </c>
      <c r="E3827">
        <v>2</v>
      </c>
      <c r="F3827" s="19">
        <v>53</v>
      </c>
      <c r="G3827" t="s">
        <v>1</v>
      </c>
      <c r="H3827" s="5">
        <v>2</v>
      </c>
      <c r="I3827" t="s">
        <v>696</v>
      </c>
      <c r="J3827" s="15" t="str">
        <f t="shared" si="186"/>
        <v>2-53A-2</v>
      </c>
      <c r="K3827">
        <f>INDEX(FamilyPlateData!I:I,MATCH(I3827,FamilyPlateData!H:H,0))</f>
        <v>3</v>
      </c>
      <c r="L3827" t="str">
        <f>INDEX(FamilyPlateData!J:J,MATCH(I3827,FamilyPlateData!H:H,0))</f>
        <v>B2</v>
      </c>
      <c r="M3827">
        <v>1</v>
      </c>
      <c r="N3827">
        <v>1</v>
      </c>
      <c r="O3827">
        <f>IF(_xlfn.IFNA(INDEX(ShrinkageData!H:H,MATCH(J3827,ShrinkageData!H:H,0)), 0) = 0, 0, 1)</f>
        <v>0</v>
      </c>
      <c r="P3827">
        <v>0</v>
      </c>
      <c r="Q3827">
        <f t="shared" si="187"/>
        <v>1</v>
      </c>
      <c r="R3827" s="1">
        <v>43546</v>
      </c>
      <c r="S3827" s="16">
        <f t="shared" si="188"/>
        <v>109</v>
      </c>
    </row>
    <row r="3828" spans="1:20" hidden="1" x14ac:dyDescent="0.2">
      <c r="A3828" t="str">
        <f>INDEX(FamilyPlateData!$A:$A,MATCH($I3828,FamilyPlateData!$H:$H,0))</f>
        <v>F06M05</v>
      </c>
      <c r="B3828" t="str">
        <f>INDEX(FamilyPlateData!$C:$C,MATCH($I3828,FamilyPlateData!$H:$H,0))</f>
        <v>06</v>
      </c>
      <c r="C3828" t="str">
        <f>INDEX(FamilyPlateData!$D:$D,MATCH($I3828,FamilyPlateData!$H:$H,0))</f>
        <v>05</v>
      </c>
      <c r="D3828">
        <f>INDEX(FamilyPlateData!$B:$B,MATCH($I3828,FamilyPlateData!$H:$H,0))</f>
        <v>2</v>
      </c>
      <c r="E3828">
        <v>2</v>
      </c>
      <c r="F3828" s="19">
        <v>53</v>
      </c>
      <c r="G3828" t="s">
        <v>1</v>
      </c>
      <c r="H3828" s="5">
        <v>3</v>
      </c>
      <c r="I3828" t="s">
        <v>696</v>
      </c>
      <c r="J3828" s="15" t="str">
        <f t="shared" si="186"/>
        <v>2-53A-3</v>
      </c>
      <c r="K3828">
        <f>INDEX(FamilyPlateData!I:I,MATCH(I3828,FamilyPlateData!H:H,0))</f>
        <v>3</v>
      </c>
      <c r="L3828" t="str">
        <f>INDEX(FamilyPlateData!J:J,MATCH(I3828,FamilyPlateData!H:H,0))</f>
        <v>B2</v>
      </c>
      <c r="M3828">
        <v>1</v>
      </c>
      <c r="N3828" s="7">
        <v>1</v>
      </c>
      <c r="O3828">
        <f>IF(_xlfn.IFNA(INDEX(ShrinkageData!H:H,MATCH(J3828,ShrinkageData!H:H,0)), 0) = 0, 0, 1)</f>
        <v>0</v>
      </c>
      <c r="P3828">
        <v>0</v>
      </c>
      <c r="Q3828">
        <f t="shared" si="187"/>
        <v>1</v>
      </c>
      <c r="R3828" s="2">
        <v>43548</v>
      </c>
      <c r="S3828" s="16">
        <f t="shared" si="188"/>
        <v>111</v>
      </c>
    </row>
    <row r="3829" spans="1:20" hidden="1" x14ac:dyDescent="0.2">
      <c r="A3829" t="str">
        <f>INDEX(FamilyPlateData!$A:$A,MATCH($I3829,FamilyPlateData!$H:$H,0))</f>
        <v>F06M05</v>
      </c>
      <c r="B3829" t="str">
        <f>INDEX(FamilyPlateData!$C:$C,MATCH($I3829,FamilyPlateData!$H:$H,0))</f>
        <v>06</v>
      </c>
      <c r="C3829" t="str">
        <f>INDEX(FamilyPlateData!$D:$D,MATCH($I3829,FamilyPlateData!$H:$H,0))</f>
        <v>05</v>
      </c>
      <c r="D3829">
        <f>INDEX(FamilyPlateData!$B:$B,MATCH($I3829,FamilyPlateData!$H:$H,0))</f>
        <v>2</v>
      </c>
      <c r="E3829">
        <v>2</v>
      </c>
      <c r="F3829" s="19">
        <v>53</v>
      </c>
      <c r="G3829" t="s">
        <v>1</v>
      </c>
      <c r="H3829" s="5">
        <v>4</v>
      </c>
      <c r="I3829" t="s">
        <v>696</v>
      </c>
      <c r="J3829" s="15" t="str">
        <f t="shared" si="186"/>
        <v>2-53A-4</v>
      </c>
      <c r="K3829">
        <f>INDEX(FamilyPlateData!I:I,MATCH(I3829,FamilyPlateData!H:H,0))</f>
        <v>3</v>
      </c>
      <c r="L3829" t="str">
        <f>INDEX(FamilyPlateData!J:J,MATCH(I3829,FamilyPlateData!H:H,0))</f>
        <v>B2</v>
      </c>
      <c r="M3829">
        <v>1</v>
      </c>
      <c r="N3829" s="7">
        <v>1</v>
      </c>
      <c r="O3829">
        <f>IF(_xlfn.IFNA(INDEX(ShrinkageData!H:H,MATCH(J3829,ShrinkageData!H:H,0)), 0) = 0, 0, 1)</f>
        <v>0</v>
      </c>
      <c r="P3829">
        <v>0</v>
      </c>
      <c r="Q3829">
        <f t="shared" si="187"/>
        <v>1</v>
      </c>
      <c r="R3829" s="2">
        <v>43542</v>
      </c>
      <c r="S3829" s="16">
        <f t="shared" si="188"/>
        <v>105</v>
      </c>
    </row>
    <row r="3830" spans="1:20" hidden="1" x14ac:dyDescent="0.2">
      <c r="A3830" t="str">
        <f>INDEX(FamilyPlateData!$A:$A,MATCH($I3830,FamilyPlateData!$H:$H,0))</f>
        <v>F06M05</v>
      </c>
      <c r="B3830" t="str">
        <f>INDEX(FamilyPlateData!$C:$C,MATCH($I3830,FamilyPlateData!$H:$H,0))</f>
        <v>06</v>
      </c>
      <c r="C3830" t="str">
        <f>INDEX(FamilyPlateData!$D:$D,MATCH($I3830,FamilyPlateData!$H:$H,0))</f>
        <v>05</v>
      </c>
      <c r="D3830">
        <f>INDEX(FamilyPlateData!$B:$B,MATCH($I3830,FamilyPlateData!$H:$H,0))</f>
        <v>2</v>
      </c>
      <c r="E3830">
        <v>2</v>
      </c>
      <c r="F3830" s="19">
        <v>53</v>
      </c>
      <c r="G3830" t="s">
        <v>1</v>
      </c>
      <c r="H3830" s="5">
        <v>5</v>
      </c>
      <c r="I3830" t="s">
        <v>696</v>
      </c>
      <c r="J3830" s="15" t="str">
        <f t="shared" si="186"/>
        <v>2-53A-5</v>
      </c>
      <c r="K3830">
        <f>INDEX(FamilyPlateData!I:I,MATCH(I3830,FamilyPlateData!H:H,0))</f>
        <v>3</v>
      </c>
      <c r="L3830" t="str">
        <f>INDEX(FamilyPlateData!J:J,MATCH(I3830,FamilyPlateData!H:H,0))</f>
        <v>B2</v>
      </c>
      <c r="M3830">
        <v>0</v>
      </c>
      <c r="N3830">
        <v>0</v>
      </c>
      <c r="O3830">
        <f>IF(_xlfn.IFNA(INDEX(ShrinkageData!H:H,MATCH(J3830,ShrinkageData!H:H,0)), 0) = 0, 0, 1)</f>
        <v>0</v>
      </c>
      <c r="P3830">
        <v>0</v>
      </c>
      <c r="Q3830">
        <f t="shared" si="187"/>
        <v>0</v>
      </c>
      <c r="R3830" s="1" t="s">
        <v>921</v>
      </c>
      <c r="S3830" s="16">
        <f t="shared" si="188"/>
        <v>0</v>
      </c>
    </row>
    <row r="3831" spans="1:20" hidden="1" x14ac:dyDescent="0.2">
      <c r="A3831" t="str">
        <f>INDEX(FamilyPlateData!$A:$A,MATCH($I3831,FamilyPlateData!$H:$H,0))</f>
        <v>F06M05</v>
      </c>
      <c r="B3831" t="str">
        <f>INDEX(FamilyPlateData!$C:$C,MATCH($I3831,FamilyPlateData!$H:$H,0))</f>
        <v>06</v>
      </c>
      <c r="C3831" t="str">
        <f>INDEX(FamilyPlateData!$D:$D,MATCH($I3831,FamilyPlateData!$H:$H,0))</f>
        <v>05</v>
      </c>
      <c r="D3831">
        <f>INDEX(FamilyPlateData!$B:$B,MATCH($I3831,FamilyPlateData!$H:$H,0))</f>
        <v>2</v>
      </c>
      <c r="E3831">
        <v>2</v>
      </c>
      <c r="F3831" s="19">
        <v>53</v>
      </c>
      <c r="G3831" t="s">
        <v>1</v>
      </c>
      <c r="H3831" s="5">
        <v>6</v>
      </c>
      <c r="I3831" t="s">
        <v>696</v>
      </c>
      <c r="J3831" s="15" t="str">
        <f t="shared" si="186"/>
        <v>2-53A-6</v>
      </c>
      <c r="K3831">
        <f>INDEX(FamilyPlateData!I:I,MATCH(I3831,FamilyPlateData!H:H,0))</f>
        <v>3</v>
      </c>
      <c r="L3831" t="str">
        <f>INDEX(FamilyPlateData!J:J,MATCH(I3831,FamilyPlateData!H:H,0))</f>
        <v>B2</v>
      </c>
      <c r="M3831">
        <v>1</v>
      </c>
      <c r="N3831">
        <v>1</v>
      </c>
      <c r="O3831">
        <f>IF(_xlfn.IFNA(INDEX(ShrinkageData!H:H,MATCH(J3831,ShrinkageData!H:H,0)), 0) = 0, 0, 1)</f>
        <v>0</v>
      </c>
      <c r="P3831">
        <v>0</v>
      </c>
      <c r="Q3831">
        <f t="shared" si="187"/>
        <v>1</v>
      </c>
      <c r="R3831" s="1">
        <v>43540</v>
      </c>
      <c r="S3831" s="16">
        <f t="shared" si="188"/>
        <v>103</v>
      </c>
    </row>
    <row r="3832" spans="1:20" hidden="1" x14ac:dyDescent="0.2">
      <c r="A3832" t="str">
        <f>INDEX(FamilyPlateData!$A:$A,MATCH($I3832,FamilyPlateData!$H:$H,0))</f>
        <v>F06M05</v>
      </c>
      <c r="B3832" t="str">
        <f>INDEX(FamilyPlateData!$C:$C,MATCH($I3832,FamilyPlateData!$H:$H,0))</f>
        <v>06</v>
      </c>
      <c r="C3832" t="str">
        <f>INDEX(FamilyPlateData!$D:$D,MATCH($I3832,FamilyPlateData!$H:$H,0))</f>
        <v>05</v>
      </c>
      <c r="D3832">
        <f>INDEX(FamilyPlateData!$B:$B,MATCH($I3832,FamilyPlateData!$H:$H,0))</f>
        <v>2</v>
      </c>
      <c r="E3832">
        <v>2</v>
      </c>
      <c r="F3832" s="19">
        <v>53</v>
      </c>
      <c r="G3832" t="s">
        <v>2</v>
      </c>
      <c r="H3832" s="5">
        <v>1</v>
      </c>
      <c r="I3832" t="s">
        <v>697</v>
      </c>
      <c r="J3832" s="15" t="str">
        <f t="shared" si="186"/>
        <v>2-53B-1</v>
      </c>
      <c r="K3832">
        <f>INDEX(FamilyPlateData!I:I,MATCH(I3832,FamilyPlateData!H:H,0))</f>
        <v>3</v>
      </c>
      <c r="L3832" t="str">
        <f>INDEX(FamilyPlateData!J:J,MATCH(I3832,FamilyPlateData!H:H,0))</f>
        <v>B2</v>
      </c>
      <c r="M3832">
        <v>1</v>
      </c>
      <c r="N3832">
        <v>1</v>
      </c>
      <c r="O3832">
        <f>IF(_xlfn.IFNA(INDEX(ShrinkageData!H:H,MATCH(J3832,ShrinkageData!H:H,0)), 0) = 0, 0, 1)</f>
        <v>0</v>
      </c>
      <c r="P3832">
        <v>0</v>
      </c>
      <c r="Q3832">
        <f t="shared" si="187"/>
        <v>1</v>
      </c>
      <c r="R3832" s="1">
        <v>43550</v>
      </c>
      <c r="S3832" s="16">
        <f t="shared" si="188"/>
        <v>113</v>
      </c>
    </row>
    <row r="3833" spans="1:20" hidden="1" x14ac:dyDescent="0.2">
      <c r="A3833" t="str">
        <f>INDEX(FamilyPlateData!$A:$A,MATCH($I3833,FamilyPlateData!$H:$H,0))</f>
        <v>F06M05</v>
      </c>
      <c r="B3833" t="str">
        <f>INDEX(FamilyPlateData!$C:$C,MATCH($I3833,FamilyPlateData!$H:$H,0))</f>
        <v>06</v>
      </c>
      <c r="C3833" t="str">
        <f>INDEX(FamilyPlateData!$D:$D,MATCH($I3833,FamilyPlateData!$H:$H,0))</f>
        <v>05</v>
      </c>
      <c r="D3833">
        <f>INDEX(FamilyPlateData!$B:$B,MATCH($I3833,FamilyPlateData!$H:$H,0))</f>
        <v>2</v>
      </c>
      <c r="E3833">
        <v>2</v>
      </c>
      <c r="F3833" s="19">
        <v>53</v>
      </c>
      <c r="G3833" t="s">
        <v>2</v>
      </c>
      <c r="H3833" s="5">
        <v>2</v>
      </c>
      <c r="I3833" t="s">
        <v>697</v>
      </c>
      <c r="J3833" s="15" t="str">
        <f t="shared" si="186"/>
        <v>2-53B-2</v>
      </c>
      <c r="K3833">
        <f>INDEX(FamilyPlateData!I:I,MATCH(I3833,FamilyPlateData!H:H,0))</f>
        <v>3</v>
      </c>
      <c r="L3833" t="str">
        <f>INDEX(FamilyPlateData!J:J,MATCH(I3833,FamilyPlateData!H:H,0))</f>
        <v>B2</v>
      </c>
      <c r="M3833">
        <v>1</v>
      </c>
      <c r="N3833">
        <v>1</v>
      </c>
      <c r="O3833">
        <f>IF(_xlfn.IFNA(INDEX(ShrinkageData!H:H,MATCH(J3833,ShrinkageData!H:H,0)), 0) = 0, 0, 1)</f>
        <v>0</v>
      </c>
      <c r="P3833">
        <v>1</v>
      </c>
      <c r="Q3833">
        <f t="shared" si="187"/>
        <v>0</v>
      </c>
      <c r="R3833" s="1">
        <v>43540</v>
      </c>
      <c r="S3833" s="16">
        <f t="shared" si="188"/>
        <v>103</v>
      </c>
      <c r="T3833" t="s">
        <v>920</v>
      </c>
    </row>
    <row r="3834" spans="1:20" hidden="1" x14ac:dyDescent="0.2">
      <c r="A3834" t="str">
        <f>INDEX(FamilyPlateData!$A:$A,MATCH($I3834,FamilyPlateData!$H:$H,0))</f>
        <v>F06M05</v>
      </c>
      <c r="B3834" t="str">
        <f>INDEX(FamilyPlateData!$C:$C,MATCH($I3834,FamilyPlateData!$H:$H,0))</f>
        <v>06</v>
      </c>
      <c r="C3834" t="str">
        <f>INDEX(FamilyPlateData!$D:$D,MATCH($I3834,FamilyPlateData!$H:$H,0))</f>
        <v>05</v>
      </c>
      <c r="D3834">
        <f>INDEX(FamilyPlateData!$B:$B,MATCH($I3834,FamilyPlateData!$H:$H,0))</f>
        <v>2</v>
      </c>
      <c r="E3834">
        <v>2</v>
      </c>
      <c r="F3834" s="19">
        <v>53</v>
      </c>
      <c r="G3834" t="s">
        <v>2</v>
      </c>
      <c r="H3834" s="5">
        <v>3</v>
      </c>
      <c r="I3834" t="s">
        <v>697</v>
      </c>
      <c r="J3834" s="15" t="str">
        <f t="shared" si="186"/>
        <v>2-53B-3</v>
      </c>
      <c r="K3834">
        <f>INDEX(FamilyPlateData!I:I,MATCH(I3834,FamilyPlateData!H:H,0))</f>
        <v>3</v>
      </c>
      <c r="L3834" t="str">
        <f>INDEX(FamilyPlateData!J:J,MATCH(I3834,FamilyPlateData!H:H,0))</f>
        <v>B2</v>
      </c>
      <c r="M3834">
        <v>1</v>
      </c>
      <c r="N3834">
        <v>1</v>
      </c>
      <c r="O3834">
        <f>IF(_xlfn.IFNA(INDEX(ShrinkageData!H:H,MATCH(J3834,ShrinkageData!H:H,0)), 0) = 0, 0, 1)</f>
        <v>1</v>
      </c>
      <c r="P3834">
        <v>0</v>
      </c>
      <c r="Q3834">
        <f t="shared" si="187"/>
        <v>0</v>
      </c>
      <c r="R3834" s="1">
        <v>43542</v>
      </c>
      <c r="S3834" s="16">
        <f t="shared" si="188"/>
        <v>105</v>
      </c>
    </row>
    <row r="3835" spans="1:20" hidden="1" x14ac:dyDescent="0.2">
      <c r="A3835" t="str">
        <f>INDEX(FamilyPlateData!$A:$A,MATCH($I3835,FamilyPlateData!$H:$H,0))</f>
        <v>F06M05</v>
      </c>
      <c r="B3835" t="str">
        <f>INDEX(FamilyPlateData!$C:$C,MATCH($I3835,FamilyPlateData!$H:$H,0))</f>
        <v>06</v>
      </c>
      <c r="C3835" t="str">
        <f>INDEX(FamilyPlateData!$D:$D,MATCH($I3835,FamilyPlateData!$H:$H,0))</f>
        <v>05</v>
      </c>
      <c r="D3835">
        <f>INDEX(FamilyPlateData!$B:$B,MATCH($I3835,FamilyPlateData!$H:$H,0))</f>
        <v>2</v>
      </c>
      <c r="E3835">
        <v>2</v>
      </c>
      <c r="F3835" s="19">
        <v>53</v>
      </c>
      <c r="G3835" t="s">
        <v>2</v>
      </c>
      <c r="H3835" s="5">
        <v>4</v>
      </c>
      <c r="I3835" t="s">
        <v>697</v>
      </c>
      <c r="J3835" s="15" t="str">
        <f t="shared" si="186"/>
        <v>2-53B-4</v>
      </c>
      <c r="K3835">
        <f>INDEX(FamilyPlateData!I:I,MATCH(I3835,FamilyPlateData!H:H,0))</f>
        <v>3</v>
      </c>
      <c r="L3835" t="str">
        <f>INDEX(FamilyPlateData!J:J,MATCH(I3835,FamilyPlateData!H:H,0))</f>
        <v>B2</v>
      </c>
      <c r="M3835">
        <v>0</v>
      </c>
      <c r="N3835">
        <v>0</v>
      </c>
      <c r="O3835">
        <f>IF(_xlfn.IFNA(INDEX(ShrinkageData!H:H,MATCH(J3835,ShrinkageData!H:H,0)), 0) = 0, 0, 1)</f>
        <v>0</v>
      </c>
      <c r="P3835">
        <v>0</v>
      </c>
      <c r="Q3835">
        <f t="shared" si="187"/>
        <v>0</v>
      </c>
      <c r="R3835" s="1" t="s">
        <v>921</v>
      </c>
      <c r="S3835" s="16">
        <f t="shared" si="188"/>
        <v>0</v>
      </c>
    </row>
    <row r="3836" spans="1:20" hidden="1" x14ac:dyDescent="0.2">
      <c r="A3836" t="str">
        <f>INDEX(FamilyPlateData!$A:$A,MATCH($I3836,FamilyPlateData!$H:$H,0))</f>
        <v>F06M05</v>
      </c>
      <c r="B3836" t="str">
        <f>INDEX(FamilyPlateData!$C:$C,MATCH($I3836,FamilyPlateData!$H:$H,0))</f>
        <v>06</v>
      </c>
      <c r="C3836" t="str">
        <f>INDEX(FamilyPlateData!$D:$D,MATCH($I3836,FamilyPlateData!$H:$H,0))</f>
        <v>05</v>
      </c>
      <c r="D3836">
        <f>INDEX(FamilyPlateData!$B:$B,MATCH($I3836,FamilyPlateData!$H:$H,0))</f>
        <v>2</v>
      </c>
      <c r="E3836">
        <v>2</v>
      </c>
      <c r="F3836" s="19">
        <v>53</v>
      </c>
      <c r="G3836" t="s">
        <v>2</v>
      </c>
      <c r="H3836" s="5">
        <v>5</v>
      </c>
      <c r="I3836" t="s">
        <v>697</v>
      </c>
      <c r="J3836" s="15" t="str">
        <f t="shared" si="186"/>
        <v>2-53B-5</v>
      </c>
      <c r="K3836">
        <f>INDEX(FamilyPlateData!I:I,MATCH(I3836,FamilyPlateData!H:H,0))</f>
        <v>3</v>
      </c>
      <c r="L3836" t="str">
        <f>INDEX(FamilyPlateData!J:J,MATCH(I3836,FamilyPlateData!H:H,0))</f>
        <v>B2</v>
      </c>
      <c r="M3836">
        <v>1</v>
      </c>
      <c r="N3836">
        <v>1</v>
      </c>
      <c r="O3836">
        <f>IF(_xlfn.IFNA(INDEX(ShrinkageData!H:H,MATCH(J3836,ShrinkageData!H:H,0)), 0) = 0, 0, 1)</f>
        <v>0</v>
      </c>
      <c r="P3836">
        <v>0</v>
      </c>
      <c r="Q3836">
        <f t="shared" si="187"/>
        <v>1</v>
      </c>
      <c r="R3836" s="1">
        <v>43532</v>
      </c>
      <c r="S3836" s="16">
        <f t="shared" si="188"/>
        <v>95</v>
      </c>
    </row>
    <row r="3837" spans="1:20" hidden="1" x14ac:dyDescent="0.2">
      <c r="A3837" t="str">
        <f>INDEX(FamilyPlateData!$A:$A,MATCH($I3837,FamilyPlateData!$H:$H,0))</f>
        <v>F06M05</v>
      </c>
      <c r="B3837" t="str">
        <f>INDEX(FamilyPlateData!$C:$C,MATCH($I3837,FamilyPlateData!$H:$H,0))</f>
        <v>06</v>
      </c>
      <c r="C3837" t="str">
        <f>INDEX(FamilyPlateData!$D:$D,MATCH($I3837,FamilyPlateData!$H:$H,0))</f>
        <v>05</v>
      </c>
      <c r="D3837">
        <f>INDEX(FamilyPlateData!$B:$B,MATCH($I3837,FamilyPlateData!$H:$H,0))</f>
        <v>2</v>
      </c>
      <c r="E3837">
        <v>2</v>
      </c>
      <c r="F3837" s="19">
        <v>53</v>
      </c>
      <c r="G3837" t="s">
        <v>2</v>
      </c>
      <c r="H3837" s="5">
        <v>6</v>
      </c>
      <c r="I3837" t="s">
        <v>697</v>
      </c>
      <c r="J3837" s="15" t="str">
        <f t="shared" si="186"/>
        <v>2-53B-6</v>
      </c>
      <c r="K3837">
        <f>INDEX(FamilyPlateData!I:I,MATCH(I3837,FamilyPlateData!H:H,0))</f>
        <v>3</v>
      </c>
      <c r="L3837" t="str">
        <f>INDEX(FamilyPlateData!J:J,MATCH(I3837,FamilyPlateData!H:H,0))</f>
        <v>B2</v>
      </c>
      <c r="M3837">
        <v>1</v>
      </c>
      <c r="N3837" s="7">
        <v>1</v>
      </c>
      <c r="O3837">
        <f>IF(_xlfn.IFNA(INDEX(ShrinkageData!H:H,MATCH(J3837,ShrinkageData!H:H,0)), 0) = 0, 0, 1)</f>
        <v>0</v>
      </c>
      <c r="P3837">
        <v>0</v>
      </c>
      <c r="Q3837">
        <f t="shared" si="187"/>
        <v>1</v>
      </c>
      <c r="R3837" s="2">
        <v>43544</v>
      </c>
      <c r="S3837" s="16">
        <f t="shared" si="188"/>
        <v>107</v>
      </c>
    </row>
    <row r="3838" spans="1:20" hidden="1" x14ac:dyDescent="0.2">
      <c r="A3838" t="str">
        <f>INDEX(FamilyPlateData!$A:$A,MATCH($I3838,FamilyPlateData!$H:$H,0))</f>
        <v>F12M13</v>
      </c>
      <c r="B3838" t="str">
        <f>INDEX(FamilyPlateData!$C:$C,MATCH($I3838,FamilyPlateData!$H:$H,0))</f>
        <v>12</v>
      </c>
      <c r="C3838" t="str">
        <f>INDEX(FamilyPlateData!$D:$D,MATCH($I3838,FamilyPlateData!$H:$H,0))</f>
        <v>13</v>
      </c>
      <c r="D3838">
        <f>INDEX(FamilyPlateData!$B:$B,MATCH($I3838,FamilyPlateData!$H:$H,0))</f>
        <v>4</v>
      </c>
      <c r="E3838">
        <v>2</v>
      </c>
      <c r="F3838" s="19">
        <v>53</v>
      </c>
      <c r="G3838" t="s">
        <v>3</v>
      </c>
      <c r="H3838" s="5">
        <v>1</v>
      </c>
      <c r="I3838" t="s">
        <v>698</v>
      </c>
      <c r="J3838" s="15" t="str">
        <f t="shared" si="186"/>
        <v>2-53C-1</v>
      </c>
      <c r="K3838">
        <f>INDEX(FamilyPlateData!I:I,MATCH(I3838,FamilyPlateData!H:H,0))</f>
        <v>3</v>
      </c>
      <c r="L3838" t="str">
        <f>INDEX(FamilyPlateData!J:J,MATCH(I3838,FamilyPlateData!H:H,0))</f>
        <v>B3</v>
      </c>
      <c r="M3838">
        <v>0</v>
      </c>
      <c r="N3838">
        <v>0</v>
      </c>
      <c r="O3838">
        <f>IF(_xlfn.IFNA(INDEX(ShrinkageData!H:H,MATCH(J3838,ShrinkageData!H:H,0)), 0) = 0, 0, 1)</f>
        <v>0</v>
      </c>
      <c r="P3838">
        <v>0</v>
      </c>
      <c r="Q3838">
        <f t="shared" si="187"/>
        <v>0</v>
      </c>
      <c r="R3838" s="1" t="s">
        <v>921</v>
      </c>
      <c r="S3838" s="16">
        <f t="shared" si="188"/>
        <v>0</v>
      </c>
    </row>
    <row r="3839" spans="1:20" hidden="1" x14ac:dyDescent="0.2">
      <c r="A3839" t="str">
        <f>INDEX(FamilyPlateData!$A:$A,MATCH($I3839,FamilyPlateData!$H:$H,0))</f>
        <v>F12M13</v>
      </c>
      <c r="B3839" t="str">
        <f>INDEX(FamilyPlateData!$C:$C,MATCH($I3839,FamilyPlateData!$H:$H,0))</f>
        <v>12</v>
      </c>
      <c r="C3839" t="str">
        <f>INDEX(FamilyPlateData!$D:$D,MATCH($I3839,FamilyPlateData!$H:$H,0))</f>
        <v>13</v>
      </c>
      <c r="D3839">
        <f>INDEX(FamilyPlateData!$B:$B,MATCH($I3839,FamilyPlateData!$H:$H,0))</f>
        <v>4</v>
      </c>
      <c r="E3839">
        <v>2</v>
      </c>
      <c r="F3839" s="19">
        <v>53</v>
      </c>
      <c r="G3839" t="s">
        <v>3</v>
      </c>
      <c r="H3839" s="5">
        <v>2</v>
      </c>
      <c r="I3839" t="s">
        <v>698</v>
      </c>
      <c r="J3839" s="15" t="str">
        <f t="shared" ref="J3839:J3902" si="189">CONCATENATE(I3839,"-",H3839)</f>
        <v>2-53C-2</v>
      </c>
      <c r="K3839">
        <f>INDEX(FamilyPlateData!I:I,MATCH(I3839,FamilyPlateData!H:H,0))</f>
        <v>3</v>
      </c>
      <c r="L3839" t="str">
        <f>INDEX(FamilyPlateData!J:J,MATCH(I3839,FamilyPlateData!H:H,0))</f>
        <v>B3</v>
      </c>
      <c r="M3839">
        <v>1</v>
      </c>
      <c r="N3839">
        <v>1</v>
      </c>
      <c r="O3839">
        <f>IF(_xlfn.IFNA(INDEX(ShrinkageData!H:H,MATCH(J3839,ShrinkageData!H:H,0)), 0) = 0, 0, 1)</f>
        <v>0</v>
      </c>
      <c r="P3839">
        <v>0</v>
      </c>
      <c r="Q3839">
        <f t="shared" si="187"/>
        <v>1</v>
      </c>
      <c r="R3839" s="1">
        <v>43556</v>
      </c>
      <c r="S3839" s="16">
        <f t="shared" si="188"/>
        <v>119</v>
      </c>
    </row>
    <row r="3840" spans="1:20" hidden="1" x14ac:dyDescent="0.2">
      <c r="A3840" t="str">
        <f>INDEX(FamilyPlateData!$A:$A,MATCH($I3840,FamilyPlateData!$H:$H,0))</f>
        <v>F12M13</v>
      </c>
      <c r="B3840" t="str">
        <f>INDEX(FamilyPlateData!$C:$C,MATCH($I3840,FamilyPlateData!$H:$H,0))</f>
        <v>12</v>
      </c>
      <c r="C3840" t="str">
        <f>INDEX(FamilyPlateData!$D:$D,MATCH($I3840,FamilyPlateData!$H:$H,0))</f>
        <v>13</v>
      </c>
      <c r="D3840">
        <f>INDEX(FamilyPlateData!$B:$B,MATCH($I3840,FamilyPlateData!$H:$H,0))</f>
        <v>4</v>
      </c>
      <c r="E3840">
        <v>2</v>
      </c>
      <c r="F3840" s="19">
        <v>53</v>
      </c>
      <c r="G3840" t="s">
        <v>3</v>
      </c>
      <c r="H3840" s="5">
        <v>3</v>
      </c>
      <c r="I3840" t="s">
        <v>698</v>
      </c>
      <c r="J3840" s="15" t="str">
        <f t="shared" si="189"/>
        <v>2-53C-3</v>
      </c>
      <c r="K3840">
        <f>INDEX(FamilyPlateData!I:I,MATCH(I3840,FamilyPlateData!H:H,0))</f>
        <v>3</v>
      </c>
      <c r="L3840" t="str">
        <f>INDEX(FamilyPlateData!J:J,MATCH(I3840,FamilyPlateData!H:H,0))</f>
        <v>B3</v>
      </c>
      <c r="M3840">
        <v>1</v>
      </c>
      <c r="N3840">
        <v>1</v>
      </c>
      <c r="O3840">
        <f>IF(_xlfn.IFNA(INDEX(ShrinkageData!H:H,MATCH(J3840,ShrinkageData!H:H,0)), 0) = 0, 0, 1)</f>
        <v>0</v>
      </c>
      <c r="P3840">
        <v>0</v>
      </c>
      <c r="Q3840">
        <f t="shared" si="187"/>
        <v>1</v>
      </c>
      <c r="R3840" s="1">
        <v>43583</v>
      </c>
      <c r="S3840" s="16">
        <f t="shared" si="188"/>
        <v>146</v>
      </c>
    </row>
    <row r="3841" spans="1:19" hidden="1" x14ac:dyDescent="0.2">
      <c r="A3841" t="str">
        <f>INDEX(FamilyPlateData!$A:$A,MATCH($I3841,FamilyPlateData!$H:$H,0))</f>
        <v>F12M13</v>
      </c>
      <c r="B3841" t="str">
        <f>INDEX(FamilyPlateData!$C:$C,MATCH($I3841,FamilyPlateData!$H:$H,0))</f>
        <v>12</v>
      </c>
      <c r="C3841" t="str">
        <f>INDEX(FamilyPlateData!$D:$D,MATCH($I3841,FamilyPlateData!$H:$H,0))</f>
        <v>13</v>
      </c>
      <c r="D3841">
        <f>INDEX(FamilyPlateData!$B:$B,MATCH($I3841,FamilyPlateData!$H:$H,0))</f>
        <v>4</v>
      </c>
      <c r="E3841">
        <v>2</v>
      </c>
      <c r="F3841" s="19">
        <v>53</v>
      </c>
      <c r="G3841" t="s">
        <v>3</v>
      </c>
      <c r="H3841" s="5">
        <v>4</v>
      </c>
      <c r="I3841" t="s">
        <v>698</v>
      </c>
      <c r="J3841" s="15" t="str">
        <f t="shared" si="189"/>
        <v>2-53C-4</v>
      </c>
      <c r="K3841">
        <f>INDEX(FamilyPlateData!I:I,MATCH(I3841,FamilyPlateData!H:H,0))</f>
        <v>3</v>
      </c>
      <c r="L3841" t="str">
        <f>INDEX(FamilyPlateData!J:J,MATCH(I3841,FamilyPlateData!H:H,0))</f>
        <v>B3</v>
      </c>
      <c r="M3841">
        <v>1</v>
      </c>
      <c r="N3841">
        <v>1</v>
      </c>
      <c r="O3841">
        <f>IF(_xlfn.IFNA(INDEX(ShrinkageData!H:H,MATCH(J3841,ShrinkageData!H:H,0)), 0) = 0, 0, 1)</f>
        <v>0</v>
      </c>
      <c r="P3841">
        <v>0</v>
      </c>
      <c r="Q3841">
        <f t="shared" si="187"/>
        <v>1</v>
      </c>
      <c r="R3841" s="1">
        <v>43556</v>
      </c>
      <c r="S3841" s="16">
        <f t="shared" si="188"/>
        <v>119</v>
      </c>
    </row>
    <row r="3842" spans="1:19" hidden="1" x14ac:dyDescent="0.2">
      <c r="A3842" t="str">
        <f>INDEX(FamilyPlateData!$A:$A,MATCH($I3842,FamilyPlateData!$H:$H,0))</f>
        <v>F12M13</v>
      </c>
      <c r="B3842" t="str">
        <f>INDEX(FamilyPlateData!$C:$C,MATCH($I3842,FamilyPlateData!$H:$H,0))</f>
        <v>12</v>
      </c>
      <c r="C3842" t="str">
        <f>INDEX(FamilyPlateData!$D:$D,MATCH($I3842,FamilyPlateData!$H:$H,0))</f>
        <v>13</v>
      </c>
      <c r="D3842">
        <f>INDEX(FamilyPlateData!$B:$B,MATCH($I3842,FamilyPlateData!$H:$H,0))</f>
        <v>4</v>
      </c>
      <c r="E3842">
        <v>2</v>
      </c>
      <c r="F3842" s="19">
        <v>53</v>
      </c>
      <c r="G3842" t="s">
        <v>3</v>
      </c>
      <c r="H3842" s="5">
        <v>5</v>
      </c>
      <c r="I3842" t="s">
        <v>698</v>
      </c>
      <c r="J3842" s="15" t="str">
        <f t="shared" si="189"/>
        <v>2-53C-5</v>
      </c>
      <c r="K3842">
        <f>INDEX(FamilyPlateData!I:I,MATCH(I3842,FamilyPlateData!H:H,0))</f>
        <v>3</v>
      </c>
      <c r="L3842" t="str">
        <f>INDEX(FamilyPlateData!J:J,MATCH(I3842,FamilyPlateData!H:H,0))</f>
        <v>B3</v>
      </c>
      <c r="M3842">
        <v>1</v>
      </c>
      <c r="N3842">
        <v>1</v>
      </c>
      <c r="O3842">
        <f>IF(_xlfn.IFNA(INDEX(ShrinkageData!H:H,MATCH(J3842,ShrinkageData!H:H,0)), 0) = 0, 0, 1)</f>
        <v>0</v>
      </c>
      <c r="P3842">
        <v>0</v>
      </c>
      <c r="Q3842">
        <f t="shared" si="187"/>
        <v>1</v>
      </c>
      <c r="R3842" s="1">
        <v>43556</v>
      </c>
      <c r="S3842" s="16">
        <f t="shared" si="188"/>
        <v>119</v>
      </c>
    </row>
    <row r="3843" spans="1:19" hidden="1" x14ac:dyDescent="0.2">
      <c r="A3843" t="str">
        <f>INDEX(FamilyPlateData!$A:$A,MATCH($I3843,FamilyPlateData!$H:$H,0))</f>
        <v>F12M13</v>
      </c>
      <c r="B3843" t="str">
        <f>INDEX(FamilyPlateData!$C:$C,MATCH($I3843,FamilyPlateData!$H:$H,0))</f>
        <v>12</v>
      </c>
      <c r="C3843" t="str">
        <f>INDEX(FamilyPlateData!$D:$D,MATCH($I3843,FamilyPlateData!$H:$H,0))</f>
        <v>13</v>
      </c>
      <c r="D3843">
        <f>INDEX(FamilyPlateData!$B:$B,MATCH($I3843,FamilyPlateData!$H:$H,0))</f>
        <v>4</v>
      </c>
      <c r="E3843">
        <v>2</v>
      </c>
      <c r="F3843" s="19">
        <v>53</v>
      </c>
      <c r="G3843" t="s">
        <v>3</v>
      </c>
      <c r="H3843" s="5">
        <v>6</v>
      </c>
      <c r="I3843" t="s">
        <v>698</v>
      </c>
      <c r="J3843" s="15" t="str">
        <f t="shared" si="189"/>
        <v>2-53C-6</v>
      </c>
      <c r="K3843">
        <f>INDEX(FamilyPlateData!I:I,MATCH(I3843,FamilyPlateData!H:H,0))</f>
        <v>3</v>
      </c>
      <c r="L3843" t="str">
        <f>INDEX(FamilyPlateData!J:J,MATCH(I3843,FamilyPlateData!H:H,0))</f>
        <v>B3</v>
      </c>
      <c r="M3843">
        <v>1</v>
      </c>
      <c r="N3843">
        <v>1</v>
      </c>
      <c r="O3843">
        <f>IF(_xlfn.IFNA(INDEX(ShrinkageData!H:H,MATCH(J3843,ShrinkageData!H:H,0)), 0) = 0, 0, 1)</f>
        <v>1</v>
      </c>
      <c r="P3843">
        <v>0</v>
      </c>
      <c r="Q3843">
        <f t="shared" ref="Q3843:Q3906" si="190">IF(AND(M3843=1,N3843=1,O3843=0,P3843=0),1,0)</f>
        <v>0</v>
      </c>
      <c r="R3843" s="1">
        <v>43554</v>
      </c>
      <c r="S3843" s="16">
        <f t="shared" ref="S3843:S3906" si="191">IF(AND(R3843 &lt;&gt; "", R3843 &lt;&gt; "n/a"), R3843-DATE(2018,12,3), 0)</f>
        <v>117</v>
      </c>
    </row>
    <row r="3844" spans="1:19" hidden="1" x14ac:dyDescent="0.2">
      <c r="A3844" t="str">
        <f>INDEX(FamilyPlateData!$A:$A,MATCH($I3844,FamilyPlateData!$H:$H,0))</f>
        <v>F12M13</v>
      </c>
      <c r="B3844" t="str">
        <f>INDEX(FamilyPlateData!$C:$C,MATCH($I3844,FamilyPlateData!$H:$H,0))</f>
        <v>12</v>
      </c>
      <c r="C3844" t="str">
        <f>INDEX(FamilyPlateData!$D:$D,MATCH($I3844,FamilyPlateData!$H:$H,0))</f>
        <v>13</v>
      </c>
      <c r="D3844">
        <f>INDEX(FamilyPlateData!$B:$B,MATCH($I3844,FamilyPlateData!$H:$H,0))</f>
        <v>4</v>
      </c>
      <c r="E3844">
        <v>2</v>
      </c>
      <c r="F3844" s="19">
        <v>53</v>
      </c>
      <c r="G3844" t="s">
        <v>4</v>
      </c>
      <c r="H3844" s="5">
        <v>1</v>
      </c>
      <c r="I3844" t="s">
        <v>699</v>
      </c>
      <c r="J3844" s="15" t="str">
        <f t="shared" si="189"/>
        <v>2-53D-1</v>
      </c>
      <c r="K3844">
        <f>INDEX(FamilyPlateData!I:I,MATCH(I3844,FamilyPlateData!H:H,0))</f>
        <v>3</v>
      </c>
      <c r="L3844" t="str">
        <f>INDEX(FamilyPlateData!J:J,MATCH(I3844,FamilyPlateData!H:H,0))</f>
        <v>B3</v>
      </c>
      <c r="M3844">
        <v>1</v>
      </c>
      <c r="N3844">
        <v>1</v>
      </c>
      <c r="O3844">
        <f>IF(_xlfn.IFNA(INDEX(ShrinkageData!H:H,MATCH(J3844,ShrinkageData!H:H,0)), 0) = 0, 0, 1)</f>
        <v>0</v>
      </c>
      <c r="P3844">
        <v>0</v>
      </c>
      <c r="Q3844">
        <f t="shared" si="190"/>
        <v>1</v>
      </c>
      <c r="R3844" s="1">
        <v>43556</v>
      </c>
      <c r="S3844" s="16">
        <f t="shared" si="191"/>
        <v>119</v>
      </c>
    </row>
    <row r="3845" spans="1:19" hidden="1" x14ac:dyDescent="0.2">
      <c r="A3845" t="str">
        <f>INDEX(FamilyPlateData!$A:$A,MATCH($I3845,FamilyPlateData!$H:$H,0))</f>
        <v>F12M13</v>
      </c>
      <c r="B3845" t="str">
        <f>INDEX(FamilyPlateData!$C:$C,MATCH($I3845,FamilyPlateData!$H:$H,0))</f>
        <v>12</v>
      </c>
      <c r="C3845" t="str">
        <f>INDEX(FamilyPlateData!$D:$D,MATCH($I3845,FamilyPlateData!$H:$H,0))</f>
        <v>13</v>
      </c>
      <c r="D3845">
        <f>INDEX(FamilyPlateData!$B:$B,MATCH($I3845,FamilyPlateData!$H:$H,0))</f>
        <v>4</v>
      </c>
      <c r="E3845">
        <v>2</v>
      </c>
      <c r="F3845" s="19">
        <v>53</v>
      </c>
      <c r="G3845" t="s">
        <v>4</v>
      </c>
      <c r="H3845" s="5">
        <v>2</v>
      </c>
      <c r="I3845" t="s">
        <v>699</v>
      </c>
      <c r="J3845" s="15" t="str">
        <f t="shared" si="189"/>
        <v>2-53D-2</v>
      </c>
      <c r="K3845">
        <f>INDEX(FamilyPlateData!I:I,MATCH(I3845,FamilyPlateData!H:H,0))</f>
        <v>3</v>
      </c>
      <c r="L3845" t="str">
        <f>INDEX(FamilyPlateData!J:J,MATCH(I3845,FamilyPlateData!H:H,0))</f>
        <v>B3</v>
      </c>
      <c r="M3845">
        <v>1</v>
      </c>
      <c r="N3845">
        <v>1</v>
      </c>
      <c r="O3845">
        <f>IF(_xlfn.IFNA(INDEX(ShrinkageData!H:H,MATCH(J3845,ShrinkageData!H:H,0)), 0) = 0, 0, 1)</f>
        <v>0</v>
      </c>
      <c r="P3845">
        <v>0</v>
      </c>
      <c r="Q3845">
        <f t="shared" si="190"/>
        <v>1</v>
      </c>
      <c r="R3845" s="1">
        <v>43556</v>
      </c>
      <c r="S3845" s="16">
        <f t="shared" si="191"/>
        <v>119</v>
      </c>
    </row>
    <row r="3846" spans="1:19" hidden="1" x14ac:dyDescent="0.2">
      <c r="A3846" t="str">
        <f>INDEX(FamilyPlateData!$A:$A,MATCH($I3846,FamilyPlateData!$H:$H,0))</f>
        <v>F12M13</v>
      </c>
      <c r="B3846" t="str">
        <f>INDEX(FamilyPlateData!$C:$C,MATCH($I3846,FamilyPlateData!$H:$H,0))</f>
        <v>12</v>
      </c>
      <c r="C3846" t="str">
        <f>INDEX(FamilyPlateData!$D:$D,MATCH($I3846,FamilyPlateData!$H:$H,0))</f>
        <v>13</v>
      </c>
      <c r="D3846">
        <f>INDEX(FamilyPlateData!$B:$B,MATCH($I3846,FamilyPlateData!$H:$H,0))</f>
        <v>4</v>
      </c>
      <c r="E3846">
        <v>2</v>
      </c>
      <c r="F3846" s="19">
        <v>53</v>
      </c>
      <c r="G3846" t="s">
        <v>4</v>
      </c>
      <c r="H3846" s="5">
        <v>3</v>
      </c>
      <c r="I3846" t="s">
        <v>699</v>
      </c>
      <c r="J3846" s="15" t="str">
        <f t="shared" si="189"/>
        <v>2-53D-3</v>
      </c>
      <c r="K3846">
        <f>INDEX(FamilyPlateData!I:I,MATCH(I3846,FamilyPlateData!H:H,0))</f>
        <v>3</v>
      </c>
      <c r="L3846" t="str">
        <f>INDEX(FamilyPlateData!J:J,MATCH(I3846,FamilyPlateData!H:H,0))</f>
        <v>B3</v>
      </c>
      <c r="M3846">
        <v>1</v>
      </c>
      <c r="N3846">
        <v>1</v>
      </c>
      <c r="O3846">
        <f>IF(_xlfn.IFNA(INDEX(ShrinkageData!H:H,MATCH(J3846,ShrinkageData!H:H,0)), 0) = 0, 0, 1)</f>
        <v>0</v>
      </c>
      <c r="P3846">
        <v>0</v>
      </c>
      <c r="Q3846">
        <f t="shared" si="190"/>
        <v>1</v>
      </c>
      <c r="R3846" s="1">
        <v>43558</v>
      </c>
      <c r="S3846" s="16">
        <f t="shared" si="191"/>
        <v>121</v>
      </c>
    </row>
    <row r="3847" spans="1:19" hidden="1" x14ac:dyDescent="0.2">
      <c r="A3847" t="str">
        <f>INDEX(FamilyPlateData!$A:$A,MATCH($I3847,FamilyPlateData!$H:$H,0))</f>
        <v>F12M13</v>
      </c>
      <c r="B3847" t="str">
        <f>INDEX(FamilyPlateData!$C:$C,MATCH($I3847,FamilyPlateData!$H:$H,0))</f>
        <v>12</v>
      </c>
      <c r="C3847" t="str">
        <f>INDEX(FamilyPlateData!$D:$D,MATCH($I3847,FamilyPlateData!$H:$H,0))</f>
        <v>13</v>
      </c>
      <c r="D3847">
        <f>INDEX(FamilyPlateData!$B:$B,MATCH($I3847,FamilyPlateData!$H:$H,0))</f>
        <v>4</v>
      </c>
      <c r="E3847">
        <v>2</v>
      </c>
      <c r="F3847" s="19">
        <v>53</v>
      </c>
      <c r="G3847" t="s">
        <v>4</v>
      </c>
      <c r="H3847" s="5">
        <v>4</v>
      </c>
      <c r="I3847" t="s">
        <v>699</v>
      </c>
      <c r="J3847" s="15" t="str">
        <f t="shared" si="189"/>
        <v>2-53D-4</v>
      </c>
      <c r="K3847">
        <f>INDEX(FamilyPlateData!I:I,MATCH(I3847,FamilyPlateData!H:H,0))</f>
        <v>3</v>
      </c>
      <c r="L3847" t="str">
        <f>INDEX(FamilyPlateData!J:J,MATCH(I3847,FamilyPlateData!H:H,0))</f>
        <v>B3</v>
      </c>
      <c r="M3847">
        <v>1</v>
      </c>
      <c r="N3847">
        <v>1</v>
      </c>
      <c r="O3847">
        <f>IF(_xlfn.IFNA(INDEX(ShrinkageData!H:H,MATCH(J3847,ShrinkageData!H:H,0)), 0) = 0, 0, 1)</f>
        <v>1</v>
      </c>
      <c r="P3847">
        <v>0</v>
      </c>
      <c r="Q3847">
        <f t="shared" si="190"/>
        <v>0</v>
      </c>
      <c r="R3847" s="1">
        <v>43552</v>
      </c>
      <c r="S3847" s="16">
        <f t="shared" si="191"/>
        <v>115</v>
      </c>
    </row>
    <row r="3848" spans="1:19" hidden="1" x14ac:dyDescent="0.2">
      <c r="A3848" t="str">
        <f>INDEX(FamilyPlateData!$A:$A,MATCH($I3848,FamilyPlateData!$H:$H,0))</f>
        <v>F12M13</v>
      </c>
      <c r="B3848" t="str">
        <f>INDEX(FamilyPlateData!$C:$C,MATCH($I3848,FamilyPlateData!$H:$H,0))</f>
        <v>12</v>
      </c>
      <c r="C3848" t="str">
        <f>INDEX(FamilyPlateData!$D:$D,MATCH($I3848,FamilyPlateData!$H:$H,0))</f>
        <v>13</v>
      </c>
      <c r="D3848">
        <f>INDEX(FamilyPlateData!$B:$B,MATCH($I3848,FamilyPlateData!$H:$H,0))</f>
        <v>4</v>
      </c>
      <c r="E3848">
        <v>2</v>
      </c>
      <c r="F3848" s="19">
        <v>53</v>
      </c>
      <c r="G3848" t="s">
        <v>4</v>
      </c>
      <c r="H3848" s="5">
        <v>5</v>
      </c>
      <c r="I3848" t="s">
        <v>699</v>
      </c>
      <c r="J3848" s="15" t="str">
        <f t="shared" si="189"/>
        <v>2-53D-5</v>
      </c>
      <c r="K3848">
        <f>INDEX(FamilyPlateData!I:I,MATCH(I3848,FamilyPlateData!H:H,0))</f>
        <v>3</v>
      </c>
      <c r="L3848" t="str">
        <f>INDEX(FamilyPlateData!J:J,MATCH(I3848,FamilyPlateData!H:H,0))</f>
        <v>B3</v>
      </c>
      <c r="M3848">
        <v>0</v>
      </c>
      <c r="N3848">
        <v>0</v>
      </c>
      <c r="O3848">
        <f>IF(_xlfn.IFNA(INDEX(ShrinkageData!H:H,MATCH(J3848,ShrinkageData!H:H,0)), 0) = 0, 0, 1)</f>
        <v>0</v>
      </c>
      <c r="P3848">
        <v>0</v>
      </c>
      <c r="Q3848">
        <f t="shared" si="190"/>
        <v>0</v>
      </c>
      <c r="R3848" s="1" t="s">
        <v>921</v>
      </c>
      <c r="S3848" s="16">
        <f t="shared" si="191"/>
        <v>0</v>
      </c>
    </row>
    <row r="3849" spans="1:19" hidden="1" x14ac:dyDescent="0.2">
      <c r="A3849" t="str">
        <f>INDEX(FamilyPlateData!$A:$A,MATCH($I3849,FamilyPlateData!$H:$H,0))</f>
        <v>F12M13</v>
      </c>
      <c r="B3849" t="str">
        <f>INDEX(FamilyPlateData!$C:$C,MATCH($I3849,FamilyPlateData!$H:$H,0))</f>
        <v>12</v>
      </c>
      <c r="C3849" t="str">
        <f>INDEX(FamilyPlateData!$D:$D,MATCH($I3849,FamilyPlateData!$H:$H,0))</f>
        <v>13</v>
      </c>
      <c r="D3849">
        <f>INDEX(FamilyPlateData!$B:$B,MATCH($I3849,FamilyPlateData!$H:$H,0))</f>
        <v>4</v>
      </c>
      <c r="E3849">
        <v>2</v>
      </c>
      <c r="F3849" s="19">
        <v>53</v>
      </c>
      <c r="G3849" t="s">
        <v>4</v>
      </c>
      <c r="H3849" s="5">
        <v>6</v>
      </c>
      <c r="I3849" t="s">
        <v>699</v>
      </c>
      <c r="J3849" s="15" t="str">
        <f t="shared" si="189"/>
        <v>2-53D-6</v>
      </c>
      <c r="K3849">
        <f>INDEX(FamilyPlateData!I:I,MATCH(I3849,FamilyPlateData!H:H,0))</f>
        <v>3</v>
      </c>
      <c r="L3849" t="str">
        <f>INDEX(FamilyPlateData!J:J,MATCH(I3849,FamilyPlateData!H:H,0))</f>
        <v>B3</v>
      </c>
      <c r="M3849">
        <v>1</v>
      </c>
      <c r="N3849">
        <v>1</v>
      </c>
      <c r="O3849">
        <f>IF(_xlfn.IFNA(INDEX(ShrinkageData!H:H,MATCH(J3849,ShrinkageData!H:H,0)), 0) = 0, 0, 1)</f>
        <v>0</v>
      </c>
      <c r="P3849">
        <v>0</v>
      </c>
      <c r="Q3849">
        <f t="shared" si="190"/>
        <v>1</v>
      </c>
      <c r="R3849" s="1">
        <v>43556</v>
      </c>
      <c r="S3849" s="16">
        <f t="shared" si="191"/>
        <v>119</v>
      </c>
    </row>
    <row r="3850" spans="1:19" hidden="1" x14ac:dyDescent="0.2">
      <c r="A3850" t="str">
        <f>INDEX(FamilyPlateData!$A:$A,MATCH($I3850,FamilyPlateData!$H:$H,0))</f>
        <v>F09M09</v>
      </c>
      <c r="B3850" t="str">
        <f>INDEX(FamilyPlateData!$C:$C,MATCH($I3850,FamilyPlateData!$H:$H,0))</f>
        <v>09</v>
      </c>
      <c r="C3850" t="str">
        <f>INDEX(FamilyPlateData!$D:$D,MATCH($I3850,FamilyPlateData!$H:$H,0))</f>
        <v>09</v>
      </c>
      <c r="D3850">
        <f>INDEX(FamilyPlateData!$B:$B,MATCH($I3850,FamilyPlateData!$H:$H,0))</f>
        <v>3</v>
      </c>
      <c r="E3850">
        <v>2</v>
      </c>
      <c r="F3850" s="19">
        <v>54</v>
      </c>
      <c r="G3850" t="s">
        <v>1</v>
      </c>
      <c r="H3850" s="5">
        <v>1</v>
      </c>
      <c r="I3850" t="s">
        <v>700</v>
      </c>
      <c r="J3850" s="15" t="str">
        <f t="shared" si="189"/>
        <v>2-54A-1</v>
      </c>
      <c r="K3850">
        <f>INDEX(FamilyPlateData!I:I,MATCH(I3850,FamilyPlateData!H:H,0))</f>
        <v>2</v>
      </c>
      <c r="L3850" t="str">
        <f>INDEX(FamilyPlateData!J:J,MATCH(I3850,FamilyPlateData!H:H,0))</f>
        <v>B1</v>
      </c>
      <c r="M3850">
        <v>1</v>
      </c>
      <c r="N3850">
        <v>1</v>
      </c>
      <c r="O3850">
        <f>IF(_xlfn.IFNA(INDEX(ShrinkageData!H:H,MATCH(J3850,ShrinkageData!H:H,0)), 0) = 0, 0, 1)</f>
        <v>0</v>
      </c>
      <c r="P3850">
        <v>0</v>
      </c>
      <c r="Q3850">
        <f t="shared" si="190"/>
        <v>1</v>
      </c>
      <c r="R3850" s="1">
        <v>43552</v>
      </c>
      <c r="S3850" s="16">
        <f t="shared" si="191"/>
        <v>115</v>
      </c>
    </row>
    <row r="3851" spans="1:19" hidden="1" x14ac:dyDescent="0.2">
      <c r="A3851" t="str">
        <f>INDEX(FamilyPlateData!$A:$A,MATCH($I3851,FamilyPlateData!$H:$H,0))</f>
        <v>F09M09</v>
      </c>
      <c r="B3851" t="str">
        <f>INDEX(FamilyPlateData!$C:$C,MATCH($I3851,FamilyPlateData!$H:$H,0))</f>
        <v>09</v>
      </c>
      <c r="C3851" t="str">
        <f>INDEX(FamilyPlateData!$D:$D,MATCH($I3851,FamilyPlateData!$H:$H,0))</f>
        <v>09</v>
      </c>
      <c r="D3851">
        <f>INDEX(FamilyPlateData!$B:$B,MATCH($I3851,FamilyPlateData!$H:$H,0))</f>
        <v>3</v>
      </c>
      <c r="E3851">
        <v>2</v>
      </c>
      <c r="F3851" s="19">
        <v>54</v>
      </c>
      <c r="G3851" t="s">
        <v>1</v>
      </c>
      <c r="H3851" s="5">
        <v>2</v>
      </c>
      <c r="I3851" t="s">
        <v>700</v>
      </c>
      <c r="J3851" s="15" t="str">
        <f t="shared" si="189"/>
        <v>2-54A-2</v>
      </c>
      <c r="K3851">
        <f>INDEX(FamilyPlateData!I:I,MATCH(I3851,FamilyPlateData!H:H,0))</f>
        <v>2</v>
      </c>
      <c r="L3851" t="str">
        <f>INDEX(FamilyPlateData!J:J,MATCH(I3851,FamilyPlateData!H:H,0))</f>
        <v>B1</v>
      </c>
      <c r="M3851">
        <v>1</v>
      </c>
      <c r="N3851">
        <v>1</v>
      </c>
      <c r="O3851">
        <f>IF(_xlfn.IFNA(INDEX(ShrinkageData!H:H,MATCH(J3851,ShrinkageData!H:H,0)), 0) = 0, 0, 1)</f>
        <v>0</v>
      </c>
      <c r="P3851">
        <v>0</v>
      </c>
      <c r="Q3851">
        <f t="shared" si="190"/>
        <v>1</v>
      </c>
      <c r="R3851" s="1">
        <v>43556</v>
      </c>
      <c r="S3851" s="16">
        <f t="shared" si="191"/>
        <v>119</v>
      </c>
    </row>
    <row r="3852" spans="1:19" hidden="1" x14ac:dyDescent="0.2">
      <c r="A3852" t="str">
        <f>INDEX(FamilyPlateData!$A:$A,MATCH($I3852,FamilyPlateData!$H:$H,0))</f>
        <v>F09M09</v>
      </c>
      <c r="B3852" t="str">
        <f>INDEX(FamilyPlateData!$C:$C,MATCH($I3852,FamilyPlateData!$H:$H,0))</f>
        <v>09</v>
      </c>
      <c r="C3852" t="str">
        <f>INDEX(FamilyPlateData!$D:$D,MATCH($I3852,FamilyPlateData!$H:$H,0))</f>
        <v>09</v>
      </c>
      <c r="D3852">
        <f>INDEX(FamilyPlateData!$B:$B,MATCH($I3852,FamilyPlateData!$H:$H,0))</f>
        <v>3</v>
      </c>
      <c r="E3852">
        <v>2</v>
      </c>
      <c r="F3852" s="19">
        <v>54</v>
      </c>
      <c r="G3852" t="s">
        <v>1</v>
      </c>
      <c r="H3852" s="5">
        <v>3</v>
      </c>
      <c r="I3852" t="s">
        <v>700</v>
      </c>
      <c r="J3852" s="15" t="str">
        <f t="shared" si="189"/>
        <v>2-54A-3</v>
      </c>
      <c r="K3852">
        <f>INDEX(FamilyPlateData!I:I,MATCH(I3852,FamilyPlateData!H:H,0))</f>
        <v>2</v>
      </c>
      <c r="L3852" t="str">
        <f>INDEX(FamilyPlateData!J:J,MATCH(I3852,FamilyPlateData!H:H,0))</f>
        <v>B1</v>
      </c>
      <c r="M3852">
        <v>1</v>
      </c>
      <c r="N3852">
        <v>1</v>
      </c>
      <c r="O3852">
        <f>IF(_xlfn.IFNA(INDEX(ShrinkageData!H:H,MATCH(J3852,ShrinkageData!H:H,0)), 0) = 0, 0, 1)</f>
        <v>0</v>
      </c>
      <c r="P3852">
        <v>0</v>
      </c>
      <c r="Q3852">
        <f t="shared" si="190"/>
        <v>1</v>
      </c>
      <c r="R3852" s="1">
        <v>43554</v>
      </c>
      <c r="S3852" s="16">
        <f t="shared" si="191"/>
        <v>117</v>
      </c>
    </row>
    <row r="3853" spans="1:19" hidden="1" x14ac:dyDescent="0.2">
      <c r="A3853" t="str">
        <f>INDEX(FamilyPlateData!$A:$A,MATCH($I3853,FamilyPlateData!$H:$H,0))</f>
        <v>F09M09</v>
      </c>
      <c r="B3853" t="str">
        <f>INDEX(FamilyPlateData!$C:$C,MATCH($I3853,FamilyPlateData!$H:$H,0))</f>
        <v>09</v>
      </c>
      <c r="C3853" t="str">
        <f>INDEX(FamilyPlateData!$D:$D,MATCH($I3853,FamilyPlateData!$H:$H,0))</f>
        <v>09</v>
      </c>
      <c r="D3853">
        <f>INDEX(FamilyPlateData!$B:$B,MATCH($I3853,FamilyPlateData!$H:$H,0))</f>
        <v>3</v>
      </c>
      <c r="E3853">
        <v>2</v>
      </c>
      <c r="F3853" s="19">
        <v>54</v>
      </c>
      <c r="G3853" t="s">
        <v>1</v>
      </c>
      <c r="H3853" s="5">
        <v>4</v>
      </c>
      <c r="I3853" t="s">
        <v>700</v>
      </c>
      <c r="J3853" s="15" t="str">
        <f t="shared" si="189"/>
        <v>2-54A-4</v>
      </c>
      <c r="K3853">
        <f>INDEX(FamilyPlateData!I:I,MATCH(I3853,FamilyPlateData!H:H,0))</f>
        <v>2</v>
      </c>
      <c r="L3853" t="str">
        <f>INDEX(FamilyPlateData!J:J,MATCH(I3853,FamilyPlateData!H:H,0))</f>
        <v>B1</v>
      </c>
      <c r="M3853">
        <v>0</v>
      </c>
      <c r="N3853">
        <v>0</v>
      </c>
      <c r="O3853">
        <f>IF(_xlfn.IFNA(INDEX(ShrinkageData!H:H,MATCH(J3853,ShrinkageData!H:H,0)), 0) = 0, 0, 1)</f>
        <v>0</v>
      </c>
      <c r="P3853">
        <v>0</v>
      </c>
      <c r="Q3853">
        <f t="shared" si="190"/>
        <v>0</v>
      </c>
      <c r="R3853" s="1" t="s">
        <v>921</v>
      </c>
      <c r="S3853" s="16">
        <f t="shared" si="191"/>
        <v>0</v>
      </c>
    </row>
    <row r="3854" spans="1:19" hidden="1" x14ac:dyDescent="0.2">
      <c r="A3854" t="str">
        <f>INDEX(FamilyPlateData!$A:$A,MATCH($I3854,FamilyPlateData!$H:$H,0))</f>
        <v>F09M09</v>
      </c>
      <c r="B3854" t="str">
        <f>INDEX(FamilyPlateData!$C:$C,MATCH($I3854,FamilyPlateData!$H:$H,0))</f>
        <v>09</v>
      </c>
      <c r="C3854" t="str">
        <f>INDEX(FamilyPlateData!$D:$D,MATCH($I3854,FamilyPlateData!$H:$H,0))</f>
        <v>09</v>
      </c>
      <c r="D3854">
        <f>INDEX(FamilyPlateData!$B:$B,MATCH($I3854,FamilyPlateData!$H:$H,0))</f>
        <v>3</v>
      </c>
      <c r="E3854">
        <v>2</v>
      </c>
      <c r="F3854" s="19">
        <v>54</v>
      </c>
      <c r="G3854" t="s">
        <v>1</v>
      </c>
      <c r="H3854" s="5">
        <v>5</v>
      </c>
      <c r="I3854" t="s">
        <v>700</v>
      </c>
      <c r="J3854" s="15" t="str">
        <f t="shared" si="189"/>
        <v>2-54A-5</v>
      </c>
      <c r="K3854">
        <f>INDEX(FamilyPlateData!I:I,MATCH(I3854,FamilyPlateData!H:H,0))</f>
        <v>2</v>
      </c>
      <c r="L3854" t="str">
        <f>INDEX(FamilyPlateData!J:J,MATCH(I3854,FamilyPlateData!H:H,0))</f>
        <v>B1</v>
      </c>
      <c r="M3854">
        <v>1</v>
      </c>
      <c r="N3854" s="7">
        <v>1</v>
      </c>
      <c r="O3854">
        <f>IF(_xlfn.IFNA(INDEX(ShrinkageData!H:H,MATCH(J3854,ShrinkageData!H:H,0)), 0) = 0, 0, 1)</f>
        <v>0</v>
      </c>
      <c r="P3854">
        <v>0</v>
      </c>
      <c r="Q3854">
        <f t="shared" si="190"/>
        <v>1</v>
      </c>
      <c r="R3854" s="2">
        <v>43548</v>
      </c>
      <c r="S3854" s="16">
        <f t="shared" si="191"/>
        <v>111</v>
      </c>
    </row>
    <row r="3855" spans="1:19" hidden="1" x14ac:dyDescent="0.2">
      <c r="A3855" t="str">
        <f>INDEX(FamilyPlateData!$A:$A,MATCH($I3855,FamilyPlateData!$H:$H,0))</f>
        <v>F09M09</v>
      </c>
      <c r="B3855" t="str">
        <f>INDEX(FamilyPlateData!$C:$C,MATCH($I3855,FamilyPlateData!$H:$H,0))</f>
        <v>09</v>
      </c>
      <c r="C3855" t="str">
        <f>INDEX(FamilyPlateData!$D:$D,MATCH($I3855,FamilyPlateData!$H:$H,0))</f>
        <v>09</v>
      </c>
      <c r="D3855">
        <f>INDEX(FamilyPlateData!$B:$B,MATCH($I3855,FamilyPlateData!$H:$H,0))</f>
        <v>3</v>
      </c>
      <c r="E3855">
        <v>2</v>
      </c>
      <c r="F3855" s="19">
        <v>54</v>
      </c>
      <c r="G3855" t="s">
        <v>1</v>
      </c>
      <c r="H3855" s="5">
        <v>6</v>
      </c>
      <c r="I3855" t="s">
        <v>700</v>
      </c>
      <c r="J3855" s="15" t="str">
        <f t="shared" si="189"/>
        <v>2-54A-6</v>
      </c>
      <c r="K3855">
        <f>INDEX(FamilyPlateData!I:I,MATCH(I3855,FamilyPlateData!H:H,0))</f>
        <v>2</v>
      </c>
      <c r="L3855" t="str">
        <f>INDEX(FamilyPlateData!J:J,MATCH(I3855,FamilyPlateData!H:H,0))</f>
        <v>B1</v>
      </c>
      <c r="M3855">
        <v>1</v>
      </c>
      <c r="N3855">
        <v>1</v>
      </c>
      <c r="O3855">
        <f>IF(_xlfn.IFNA(INDEX(ShrinkageData!H:H,MATCH(J3855,ShrinkageData!H:H,0)), 0) = 0, 0, 1)</f>
        <v>0</v>
      </c>
      <c r="P3855">
        <v>0</v>
      </c>
      <c r="Q3855">
        <f t="shared" si="190"/>
        <v>1</v>
      </c>
      <c r="R3855" s="1">
        <v>43550</v>
      </c>
      <c r="S3855" s="16">
        <f t="shared" si="191"/>
        <v>113</v>
      </c>
    </row>
    <row r="3856" spans="1:19" hidden="1" x14ac:dyDescent="0.2">
      <c r="A3856" t="str">
        <f>INDEX(FamilyPlateData!$A:$A,MATCH($I3856,FamilyPlateData!$H:$H,0))</f>
        <v>F09M09</v>
      </c>
      <c r="B3856" t="str">
        <f>INDEX(FamilyPlateData!$C:$C,MATCH($I3856,FamilyPlateData!$H:$H,0))</f>
        <v>09</v>
      </c>
      <c r="C3856" t="str">
        <f>INDEX(FamilyPlateData!$D:$D,MATCH($I3856,FamilyPlateData!$H:$H,0))</f>
        <v>09</v>
      </c>
      <c r="D3856">
        <f>INDEX(FamilyPlateData!$B:$B,MATCH($I3856,FamilyPlateData!$H:$H,0))</f>
        <v>3</v>
      </c>
      <c r="E3856">
        <v>2</v>
      </c>
      <c r="F3856" s="19">
        <v>54</v>
      </c>
      <c r="G3856" t="s">
        <v>2</v>
      </c>
      <c r="H3856" s="5">
        <v>1</v>
      </c>
      <c r="I3856" t="s">
        <v>701</v>
      </c>
      <c r="J3856" s="15" t="str">
        <f t="shared" si="189"/>
        <v>2-54B-1</v>
      </c>
      <c r="K3856">
        <f>INDEX(FamilyPlateData!I:I,MATCH(I3856,FamilyPlateData!H:H,0))</f>
        <v>2</v>
      </c>
      <c r="L3856" t="str">
        <f>INDEX(FamilyPlateData!J:J,MATCH(I3856,FamilyPlateData!H:H,0))</f>
        <v>B1</v>
      </c>
      <c r="M3856">
        <v>1</v>
      </c>
      <c r="N3856" s="7">
        <v>1</v>
      </c>
      <c r="O3856">
        <f>IF(_xlfn.IFNA(INDEX(ShrinkageData!H:H,MATCH(J3856,ShrinkageData!H:H,0)), 0) = 0, 0, 1)</f>
        <v>0</v>
      </c>
      <c r="P3856">
        <v>0</v>
      </c>
      <c r="Q3856">
        <f t="shared" si="190"/>
        <v>1</v>
      </c>
      <c r="R3856" s="2">
        <v>43548</v>
      </c>
      <c r="S3856" s="16">
        <f t="shared" si="191"/>
        <v>111</v>
      </c>
    </row>
    <row r="3857" spans="1:19" hidden="1" x14ac:dyDescent="0.2">
      <c r="A3857" t="str">
        <f>INDEX(FamilyPlateData!$A:$A,MATCH($I3857,FamilyPlateData!$H:$H,0))</f>
        <v>F09M09</v>
      </c>
      <c r="B3857" t="str">
        <f>INDEX(FamilyPlateData!$C:$C,MATCH($I3857,FamilyPlateData!$H:$H,0))</f>
        <v>09</v>
      </c>
      <c r="C3857" t="str">
        <f>INDEX(FamilyPlateData!$D:$D,MATCH($I3857,FamilyPlateData!$H:$H,0))</f>
        <v>09</v>
      </c>
      <c r="D3857">
        <f>INDEX(FamilyPlateData!$B:$B,MATCH($I3857,FamilyPlateData!$H:$H,0))</f>
        <v>3</v>
      </c>
      <c r="E3857">
        <v>2</v>
      </c>
      <c r="F3857" s="19">
        <v>54</v>
      </c>
      <c r="G3857" t="s">
        <v>2</v>
      </c>
      <c r="H3857" s="5">
        <v>2</v>
      </c>
      <c r="I3857" t="s">
        <v>701</v>
      </c>
      <c r="J3857" s="15" t="str">
        <f t="shared" si="189"/>
        <v>2-54B-2</v>
      </c>
      <c r="K3857">
        <f>INDEX(FamilyPlateData!I:I,MATCH(I3857,FamilyPlateData!H:H,0))</f>
        <v>2</v>
      </c>
      <c r="L3857" t="str">
        <f>INDEX(FamilyPlateData!J:J,MATCH(I3857,FamilyPlateData!H:H,0))</f>
        <v>B1</v>
      </c>
      <c r="M3857">
        <v>1</v>
      </c>
      <c r="N3857">
        <v>1</v>
      </c>
      <c r="O3857">
        <f>IF(_xlfn.IFNA(INDEX(ShrinkageData!H:H,MATCH(J3857,ShrinkageData!H:H,0)), 0) = 0, 0, 1)</f>
        <v>0</v>
      </c>
      <c r="P3857">
        <v>0</v>
      </c>
      <c r="Q3857">
        <f t="shared" si="190"/>
        <v>1</v>
      </c>
      <c r="R3857" s="1">
        <v>43550</v>
      </c>
      <c r="S3857" s="16">
        <f t="shared" si="191"/>
        <v>113</v>
      </c>
    </row>
    <row r="3858" spans="1:19" hidden="1" x14ac:dyDescent="0.2">
      <c r="A3858" t="str">
        <f>INDEX(FamilyPlateData!$A:$A,MATCH($I3858,FamilyPlateData!$H:$H,0))</f>
        <v>F09M09</v>
      </c>
      <c r="B3858" t="str">
        <f>INDEX(FamilyPlateData!$C:$C,MATCH($I3858,FamilyPlateData!$H:$H,0))</f>
        <v>09</v>
      </c>
      <c r="C3858" t="str">
        <f>INDEX(FamilyPlateData!$D:$D,MATCH($I3858,FamilyPlateData!$H:$H,0))</f>
        <v>09</v>
      </c>
      <c r="D3858">
        <f>INDEX(FamilyPlateData!$B:$B,MATCH($I3858,FamilyPlateData!$H:$H,0))</f>
        <v>3</v>
      </c>
      <c r="E3858">
        <v>2</v>
      </c>
      <c r="F3858" s="19">
        <v>54</v>
      </c>
      <c r="G3858" t="s">
        <v>2</v>
      </c>
      <c r="H3858" s="5">
        <v>3</v>
      </c>
      <c r="I3858" t="s">
        <v>701</v>
      </c>
      <c r="J3858" s="15" t="str">
        <f t="shared" si="189"/>
        <v>2-54B-3</v>
      </c>
      <c r="K3858">
        <f>INDEX(FamilyPlateData!I:I,MATCH(I3858,FamilyPlateData!H:H,0))</f>
        <v>2</v>
      </c>
      <c r="L3858" t="str">
        <f>INDEX(FamilyPlateData!J:J,MATCH(I3858,FamilyPlateData!H:H,0))</f>
        <v>B1</v>
      </c>
      <c r="M3858">
        <v>1</v>
      </c>
      <c r="N3858">
        <v>1</v>
      </c>
      <c r="O3858">
        <f>IF(_xlfn.IFNA(INDEX(ShrinkageData!H:H,MATCH(J3858,ShrinkageData!H:H,0)), 0) = 0, 0, 1)</f>
        <v>0</v>
      </c>
      <c r="P3858">
        <v>0</v>
      </c>
      <c r="Q3858">
        <f t="shared" si="190"/>
        <v>1</v>
      </c>
      <c r="R3858" s="1">
        <v>43558</v>
      </c>
      <c r="S3858" s="16">
        <f t="shared" si="191"/>
        <v>121</v>
      </c>
    </row>
    <row r="3859" spans="1:19" hidden="1" x14ac:dyDescent="0.2">
      <c r="A3859" t="str">
        <f>INDEX(FamilyPlateData!$A:$A,MATCH($I3859,FamilyPlateData!$H:$H,0))</f>
        <v>F09M09</v>
      </c>
      <c r="B3859" t="str">
        <f>INDEX(FamilyPlateData!$C:$C,MATCH($I3859,FamilyPlateData!$H:$H,0))</f>
        <v>09</v>
      </c>
      <c r="C3859" t="str">
        <f>INDEX(FamilyPlateData!$D:$D,MATCH($I3859,FamilyPlateData!$H:$H,0))</f>
        <v>09</v>
      </c>
      <c r="D3859">
        <f>INDEX(FamilyPlateData!$B:$B,MATCH($I3859,FamilyPlateData!$H:$H,0))</f>
        <v>3</v>
      </c>
      <c r="E3859">
        <v>2</v>
      </c>
      <c r="F3859" s="19">
        <v>54</v>
      </c>
      <c r="G3859" t="s">
        <v>2</v>
      </c>
      <c r="H3859" s="5">
        <v>4</v>
      </c>
      <c r="I3859" t="s">
        <v>701</v>
      </c>
      <c r="J3859" s="15" t="str">
        <f t="shared" si="189"/>
        <v>2-54B-4</v>
      </c>
      <c r="K3859">
        <f>INDEX(FamilyPlateData!I:I,MATCH(I3859,FamilyPlateData!H:H,0))</f>
        <v>2</v>
      </c>
      <c r="L3859" t="str">
        <f>INDEX(FamilyPlateData!J:J,MATCH(I3859,FamilyPlateData!H:H,0))</f>
        <v>B1</v>
      </c>
      <c r="M3859">
        <v>1</v>
      </c>
      <c r="N3859">
        <v>1</v>
      </c>
      <c r="O3859">
        <f>IF(_xlfn.IFNA(INDEX(ShrinkageData!H:H,MATCH(J3859,ShrinkageData!H:H,0)), 0) = 0, 0, 1)</f>
        <v>1</v>
      </c>
      <c r="P3859">
        <v>0</v>
      </c>
      <c r="Q3859">
        <f t="shared" si="190"/>
        <v>0</v>
      </c>
      <c r="R3859" s="1">
        <v>43532</v>
      </c>
      <c r="S3859" s="16">
        <f t="shared" si="191"/>
        <v>95</v>
      </c>
    </row>
    <row r="3860" spans="1:19" hidden="1" x14ac:dyDescent="0.2">
      <c r="A3860" t="str">
        <f>INDEX(FamilyPlateData!$A:$A,MATCH($I3860,FamilyPlateData!$H:$H,0))</f>
        <v>F09M09</v>
      </c>
      <c r="B3860" t="str">
        <f>INDEX(FamilyPlateData!$C:$C,MATCH($I3860,FamilyPlateData!$H:$H,0))</f>
        <v>09</v>
      </c>
      <c r="C3860" t="str">
        <f>INDEX(FamilyPlateData!$D:$D,MATCH($I3860,FamilyPlateData!$H:$H,0))</f>
        <v>09</v>
      </c>
      <c r="D3860">
        <f>INDEX(FamilyPlateData!$B:$B,MATCH($I3860,FamilyPlateData!$H:$H,0))</f>
        <v>3</v>
      </c>
      <c r="E3860">
        <v>2</v>
      </c>
      <c r="F3860" s="19">
        <v>54</v>
      </c>
      <c r="G3860" t="s">
        <v>2</v>
      </c>
      <c r="H3860" s="5">
        <v>5</v>
      </c>
      <c r="I3860" t="s">
        <v>701</v>
      </c>
      <c r="J3860" s="15" t="str">
        <f t="shared" si="189"/>
        <v>2-54B-5</v>
      </c>
      <c r="K3860">
        <f>INDEX(FamilyPlateData!I:I,MATCH(I3860,FamilyPlateData!H:H,0))</f>
        <v>2</v>
      </c>
      <c r="L3860" t="str">
        <f>INDEX(FamilyPlateData!J:J,MATCH(I3860,FamilyPlateData!H:H,0))</f>
        <v>B1</v>
      </c>
      <c r="M3860">
        <v>1</v>
      </c>
      <c r="N3860">
        <v>1</v>
      </c>
      <c r="O3860">
        <f>IF(_xlfn.IFNA(INDEX(ShrinkageData!H:H,MATCH(J3860,ShrinkageData!H:H,0)), 0) = 0, 0, 1)</f>
        <v>0</v>
      </c>
      <c r="P3860">
        <v>0</v>
      </c>
      <c r="Q3860">
        <f t="shared" si="190"/>
        <v>1</v>
      </c>
      <c r="R3860" s="1">
        <v>43556</v>
      </c>
      <c r="S3860" s="16">
        <f t="shared" si="191"/>
        <v>119</v>
      </c>
    </row>
    <row r="3861" spans="1:19" hidden="1" x14ac:dyDescent="0.2">
      <c r="A3861" t="str">
        <f>INDEX(FamilyPlateData!$A:$A,MATCH($I3861,FamilyPlateData!$H:$H,0))</f>
        <v>F09M09</v>
      </c>
      <c r="B3861" t="str">
        <f>INDEX(FamilyPlateData!$C:$C,MATCH($I3861,FamilyPlateData!$H:$H,0))</f>
        <v>09</v>
      </c>
      <c r="C3861" t="str">
        <f>INDEX(FamilyPlateData!$D:$D,MATCH($I3861,FamilyPlateData!$H:$H,0))</f>
        <v>09</v>
      </c>
      <c r="D3861">
        <f>INDEX(FamilyPlateData!$B:$B,MATCH($I3861,FamilyPlateData!$H:$H,0))</f>
        <v>3</v>
      </c>
      <c r="E3861">
        <v>2</v>
      </c>
      <c r="F3861" s="19">
        <v>54</v>
      </c>
      <c r="G3861" t="s">
        <v>2</v>
      </c>
      <c r="H3861" s="5">
        <v>6</v>
      </c>
      <c r="I3861" t="s">
        <v>701</v>
      </c>
      <c r="J3861" s="15" t="str">
        <f t="shared" si="189"/>
        <v>2-54B-6</v>
      </c>
      <c r="K3861">
        <f>INDEX(FamilyPlateData!I:I,MATCH(I3861,FamilyPlateData!H:H,0))</f>
        <v>2</v>
      </c>
      <c r="L3861" t="str">
        <f>INDEX(FamilyPlateData!J:J,MATCH(I3861,FamilyPlateData!H:H,0))</f>
        <v>B1</v>
      </c>
      <c r="M3861">
        <v>1</v>
      </c>
      <c r="N3861">
        <v>1</v>
      </c>
      <c r="O3861">
        <f>IF(_xlfn.IFNA(INDEX(ShrinkageData!H:H,MATCH(J3861,ShrinkageData!H:H,0)), 0) = 0, 0, 1)</f>
        <v>0</v>
      </c>
      <c r="P3861">
        <v>0</v>
      </c>
      <c r="Q3861">
        <f t="shared" si="190"/>
        <v>1</v>
      </c>
      <c r="R3861" s="1">
        <v>43552</v>
      </c>
      <c r="S3861" s="16">
        <f t="shared" si="191"/>
        <v>115</v>
      </c>
    </row>
    <row r="3862" spans="1:19" hidden="1" x14ac:dyDescent="0.2">
      <c r="A3862" t="str">
        <f>INDEX(FamilyPlateData!$A:$A,MATCH($I3862,FamilyPlateData!$H:$H,0))</f>
        <v>F02M04</v>
      </c>
      <c r="B3862" t="str">
        <f>INDEX(FamilyPlateData!$C:$C,MATCH($I3862,FamilyPlateData!$H:$H,0))</f>
        <v>02</v>
      </c>
      <c r="C3862" t="str">
        <f>INDEX(FamilyPlateData!$D:$D,MATCH($I3862,FamilyPlateData!$H:$H,0))</f>
        <v>04</v>
      </c>
      <c r="D3862">
        <f>INDEX(FamilyPlateData!$B:$B,MATCH($I3862,FamilyPlateData!$H:$H,0))</f>
        <v>1</v>
      </c>
      <c r="E3862">
        <v>2</v>
      </c>
      <c r="F3862" s="19">
        <v>54</v>
      </c>
      <c r="G3862" t="s">
        <v>3</v>
      </c>
      <c r="H3862" s="5">
        <v>1</v>
      </c>
      <c r="I3862" t="s">
        <v>702</v>
      </c>
      <c r="J3862" s="15" t="str">
        <f t="shared" si="189"/>
        <v>2-54C-1</v>
      </c>
      <c r="K3862">
        <f>INDEX(FamilyPlateData!I:I,MATCH(I3862,FamilyPlateData!H:H,0))</f>
        <v>2</v>
      </c>
      <c r="L3862" t="str">
        <f>INDEX(FamilyPlateData!J:J,MATCH(I3862,FamilyPlateData!H:H,0))</f>
        <v>B4</v>
      </c>
      <c r="M3862">
        <v>1</v>
      </c>
      <c r="N3862">
        <v>1</v>
      </c>
      <c r="O3862">
        <f>IF(_xlfn.IFNA(INDEX(ShrinkageData!H:H,MATCH(J3862,ShrinkageData!H:H,0)), 0) = 0, 0, 1)</f>
        <v>1</v>
      </c>
      <c r="P3862">
        <v>0</v>
      </c>
      <c r="Q3862">
        <f t="shared" si="190"/>
        <v>0</v>
      </c>
      <c r="R3862" s="1">
        <v>43538</v>
      </c>
      <c r="S3862" s="16">
        <f t="shared" si="191"/>
        <v>101</v>
      </c>
    </row>
    <row r="3863" spans="1:19" hidden="1" x14ac:dyDescent="0.2">
      <c r="A3863" t="str">
        <f>INDEX(FamilyPlateData!$A:$A,MATCH($I3863,FamilyPlateData!$H:$H,0))</f>
        <v>F02M04</v>
      </c>
      <c r="B3863" t="str">
        <f>INDEX(FamilyPlateData!$C:$C,MATCH($I3863,FamilyPlateData!$H:$H,0))</f>
        <v>02</v>
      </c>
      <c r="C3863" t="str">
        <f>INDEX(FamilyPlateData!$D:$D,MATCH($I3863,FamilyPlateData!$H:$H,0))</f>
        <v>04</v>
      </c>
      <c r="D3863">
        <f>INDEX(FamilyPlateData!$B:$B,MATCH($I3863,FamilyPlateData!$H:$H,0))</f>
        <v>1</v>
      </c>
      <c r="E3863">
        <v>2</v>
      </c>
      <c r="F3863" s="19">
        <v>54</v>
      </c>
      <c r="G3863" t="s">
        <v>3</v>
      </c>
      <c r="H3863" s="5">
        <v>2</v>
      </c>
      <c r="I3863" t="s">
        <v>702</v>
      </c>
      <c r="J3863" s="15" t="str">
        <f t="shared" si="189"/>
        <v>2-54C-2</v>
      </c>
      <c r="K3863">
        <f>INDEX(FamilyPlateData!I:I,MATCH(I3863,FamilyPlateData!H:H,0))</f>
        <v>2</v>
      </c>
      <c r="L3863" t="str">
        <f>INDEX(FamilyPlateData!J:J,MATCH(I3863,FamilyPlateData!H:H,0))</f>
        <v>B4</v>
      </c>
      <c r="M3863">
        <v>1</v>
      </c>
      <c r="N3863">
        <v>1</v>
      </c>
      <c r="O3863">
        <f>IF(_xlfn.IFNA(INDEX(ShrinkageData!H:H,MATCH(J3863,ShrinkageData!H:H,0)), 0) = 0, 0, 1)</f>
        <v>1</v>
      </c>
      <c r="P3863">
        <v>0</v>
      </c>
      <c r="Q3863">
        <f t="shared" si="190"/>
        <v>0</v>
      </c>
      <c r="R3863" s="1">
        <v>43540</v>
      </c>
      <c r="S3863" s="16">
        <f t="shared" si="191"/>
        <v>103</v>
      </c>
    </row>
    <row r="3864" spans="1:19" hidden="1" x14ac:dyDescent="0.2">
      <c r="A3864" t="str">
        <f>INDEX(FamilyPlateData!$A:$A,MATCH($I3864,FamilyPlateData!$H:$H,0))</f>
        <v>F02M04</v>
      </c>
      <c r="B3864" t="str">
        <f>INDEX(FamilyPlateData!$C:$C,MATCH($I3864,FamilyPlateData!$H:$H,0))</f>
        <v>02</v>
      </c>
      <c r="C3864" t="str">
        <f>INDEX(FamilyPlateData!$D:$D,MATCH($I3864,FamilyPlateData!$H:$H,0))</f>
        <v>04</v>
      </c>
      <c r="D3864">
        <f>INDEX(FamilyPlateData!$B:$B,MATCH($I3864,FamilyPlateData!$H:$H,0))</f>
        <v>1</v>
      </c>
      <c r="E3864">
        <v>2</v>
      </c>
      <c r="F3864" s="19">
        <v>54</v>
      </c>
      <c r="G3864" t="s">
        <v>3</v>
      </c>
      <c r="H3864" s="5">
        <v>3</v>
      </c>
      <c r="I3864" t="s">
        <v>702</v>
      </c>
      <c r="J3864" s="15" t="str">
        <f t="shared" si="189"/>
        <v>2-54C-3</v>
      </c>
      <c r="K3864">
        <f>INDEX(FamilyPlateData!I:I,MATCH(I3864,FamilyPlateData!H:H,0))</f>
        <v>2</v>
      </c>
      <c r="L3864" t="str">
        <f>INDEX(FamilyPlateData!J:J,MATCH(I3864,FamilyPlateData!H:H,0))</f>
        <v>B4</v>
      </c>
      <c r="M3864">
        <v>1</v>
      </c>
      <c r="N3864">
        <v>1</v>
      </c>
      <c r="O3864">
        <f>IF(_xlfn.IFNA(INDEX(ShrinkageData!H:H,MATCH(J3864,ShrinkageData!H:H,0)), 0) = 0, 0, 1)</f>
        <v>0</v>
      </c>
      <c r="P3864">
        <v>0</v>
      </c>
      <c r="Q3864">
        <f t="shared" si="190"/>
        <v>1</v>
      </c>
      <c r="R3864" s="1">
        <v>43540</v>
      </c>
      <c r="S3864" s="16">
        <f t="shared" si="191"/>
        <v>103</v>
      </c>
    </row>
    <row r="3865" spans="1:19" hidden="1" x14ac:dyDescent="0.2">
      <c r="A3865" t="str">
        <f>INDEX(FamilyPlateData!$A:$A,MATCH($I3865,FamilyPlateData!$H:$H,0))</f>
        <v>F02M04</v>
      </c>
      <c r="B3865" t="str">
        <f>INDEX(FamilyPlateData!$C:$C,MATCH($I3865,FamilyPlateData!$H:$H,0))</f>
        <v>02</v>
      </c>
      <c r="C3865" t="str">
        <f>INDEX(FamilyPlateData!$D:$D,MATCH($I3865,FamilyPlateData!$H:$H,0))</f>
        <v>04</v>
      </c>
      <c r="D3865">
        <f>INDEX(FamilyPlateData!$B:$B,MATCH($I3865,FamilyPlateData!$H:$H,0))</f>
        <v>1</v>
      </c>
      <c r="E3865">
        <v>2</v>
      </c>
      <c r="F3865" s="19">
        <v>54</v>
      </c>
      <c r="G3865" t="s">
        <v>3</v>
      </c>
      <c r="H3865" s="5">
        <v>4</v>
      </c>
      <c r="I3865" t="s">
        <v>702</v>
      </c>
      <c r="J3865" s="15" t="str">
        <f t="shared" si="189"/>
        <v>2-54C-4</v>
      </c>
      <c r="K3865">
        <f>INDEX(FamilyPlateData!I:I,MATCH(I3865,FamilyPlateData!H:H,0))</f>
        <v>2</v>
      </c>
      <c r="L3865" t="str">
        <f>INDEX(FamilyPlateData!J:J,MATCH(I3865,FamilyPlateData!H:H,0))</f>
        <v>B4</v>
      </c>
      <c r="M3865">
        <v>1</v>
      </c>
      <c r="N3865">
        <v>1</v>
      </c>
      <c r="O3865">
        <f>IF(_xlfn.IFNA(INDEX(ShrinkageData!H:H,MATCH(J3865,ShrinkageData!H:H,0)), 0) = 0, 0, 1)</f>
        <v>0</v>
      </c>
      <c r="P3865">
        <v>0</v>
      </c>
      <c r="Q3865">
        <f t="shared" si="190"/>
        <v>1</v>
      </c>
      <c r="R3865" s="1">
        <v>43540</v>
      </c>
      <c r="S3865" s="16">
        <f t="shared" si="191"/>
        <v>103</v>
      </c>
    </row>
    <row r="3866" spans="1:19" hidden="1" x14ac:dyDescent="0.2">
      <c r="A3866" t="str">
        <f>INDEX(FamilyPlateData!$A:$A,MATCH($I3866,FamilyPlateData!$H:$H,0))</f>
        <v>F02M04</v>
      </c>
      <c r="B3866" t="str">
        <f>INDEX(FamilyPlateData!$C:$C,MATCH($I3866,FamilyPlateData!$H:$H,0))</f>
        <v>02</v>
      </c>
      <c r="C3866" t="str">
        <f>INDEX(FamilyPlateData!$D:$D,MATCH($I3866,FamilyPlateData!$H:$H,0))</f>
        <v>04</v>
      </c>
      <c r="D3866">
        <f>INDEX(FamilyPlateData!$B:$B,MATCH($I3866,FamilyPlateData!$H:$H,0))</f>
        <v>1</v>
      </c>
      <c r="E3866">
        <v>2</v>
      </c>
      <c r="F3866" s="19">
        <v>54</v>
      </c>
      <c r="G3866" t="s">
        <v>3</v>
      </c>
      <c r="H3866" s="5">
        <v>5</v>
      </c>
      <c r="I3866" t="s">
        <v>702</v>
      </c>
      <c r="J3866" s="15" t="str">
        <f t="shared" si="189"/>
        <v>2-54C-5</v>
      </c>
      <c r="K3866">
        <f>INDEX(FamilyPlateData!I:I,MATCH(I3866,FamilyPlateData!H:H,0))</f>
        <v>2</v>
      </c>
      <c r="L3866" t="str">
        <f>INDEX(FamilyPlateData!J:J,MATCH(I3866,FamilyPlateData!H:H,0))</f>
        <v>B4</v>
      </c>
      <c r="M3866">
        <v>1</v>
      </c>
      <c r="N3866" s="7">
        <v>1</v>
      </c>
      <c r="O3866">
        <f>IF(_xlfn.IFNA(INDEX(ShrinkageData!H:H,MATCH(J3866,ShrinkageData!H:H,0)), 0) = 0, 0, 1)</f>
        <v>0</v>
      </c>
      <c r="P3866">
        <v>0</v>
      </c>
      <c r="Q3866">
        <f t="shared" si="190"/>
        <v>1</v>
      </c>
      <c r="R3866" s="2">
        <v>43548</v>
      </c>
      <c r="S3866" s="16">
        <f t="shared" si="191"/>
        <v>111</v>
      </c>
    </row>
    <row r="3867" spans="1:19" hidden="1" x14ac:dyDescent="0.2">
      <c r="A3867" t="str">
        <f>INDEX(FamilyPlateData!$A:$A,MATCH($I3867,FamilyPlateData!$H:$H,0))</f>
        <v>F02M04</v>
      </c>
      <c r="B3867" t="str">
        <f>INDEX(FamilyPlateData!$C:$C,MATCH($I3867,FamilyPlateData!$H:$H,0))</f>
        <v>02</v>
      </c>
      <c r="C3867" t="str">
        <f>INDEX(FamilyPlateData!$D:$D,MATCH($I3867,FamilyPlateData!$H:$H,0))</f>
        <v>04</v>
      </c>
      <c r="D3867">
        <f>INDEX(FamilyPlateData!$B:$B,MATCH($I3867,FamilyPlateData!$H:$H,0))</f>
        <v>1</v>
      </c>
      <c r="E3867">
        <v>2</v>
      </c>
      <c r="F3867" s="19">
        <v>54</v>
      </c>
      <c r="G3867" t="s">
        <v>3</v>
      </c>
      <c r="H3867" s="5">
        <v>6</v>
      </c>
      <c r="I3867" t="s">
        <v>702</v>
      </c>
      <c r="J3867" s="15" t="str">
        <f t="shared" si="189"/>
        <v>2-54C-6</v>
      </c>
      <c r="K3867">
        <f>INDEX(FamilyPlateData!I:I,MATCH(I3867,FamilyPlateData!H:H,0))</f>
        <v>2</v>
      </c>
      <c r="L3867" t="str">
        <f>INDEX(FamilyPlateData!J:J,MATCH(I3867,FamilyPlateData!H:H,0))</f>
        <v>B4</v>
      </c>
      <c r="M3867">
        <v>1</v>
      </c>
      <c r="N3867" s="7">
        <v>1</v>
      </c>
      <c r="O3867">
        <f>IF(_xlfn.IFNA(INDEX(ShrinkageData!H:H,MATCH(J3867,ShrinkageData!H:H,0)), 0) = 0, 0, 1)</f>
        <v>0</v>
      </c>
      <c r="P3867">
        <v>0</v>
      </c>
      <c r="Q3867">
        <f t="shared" si="190"/>
        <v>1</v>
      </c>
      <c r="R3867" s="2">
        <v>43548</v>
      </c>
      <c r="S3867" s="16">
        <f t="shared" si="191"/>
        <v>111</v>
      </c>
    </row>
    <row r="3868" spans="1:19" hidden="1" x14ac:dyDescent="0.2">
      <c r="A3868" t="str">
        <f>INDEX(FamilyPlateData!$A:$A,MATCH($I3868,FamilyPlateData!$H:$H,0))</f>
        <v>F02M04</v>
      </c>
      <c r="B3868" t="str">
        <f>INDEX(FamilyPlateData!$C:$C,MATCH($I3868,FamilyPlateData!$H:$H,0))</f>
        <v>02</v>
      </c>
      <c r="C3868" t="str">
        <f>INDEX(FamilyPlateData!$D:$D,MATCH($I3868,FamilyPlateData!$H:$H,0))</f>
        <v>04</v>
      </c>
      <c r="D3868">
        <f>INDEX(FamilyPlateData!$B:$B,MATCH($I3868,FamilyPlateData!$H:$H,0))</f>
        <v>1</v>
      </c>
      <c r="E3868">
        <v>2</v>
      </c>
      <c r="F3868" s="19">
        <v>54</v>
      </c>
      <c r="G3868" t="s">
        <v>4</v>
      </c>
      <c r="H3868" s="5">
        <v>1</v>
      </c>
      <c r="I3868" t="s">
        <v>703</v>
      </c>
      <c r="J3868" s="15" t="str">
        <f t="shared" si="189"/>
        <v>2-54D-1</v>
      </c>
      <c r="K3868">
        <f>INDEX(FamilyPlateData!I:I,MATCH(I3868,FamilyPlateData!H:H,0))</f>
        <v>2</v>
      </c>
      <c r="L3868" t="str">
        <f>INDEX(FamilyPlateData!J:J,MATCH(I3868,FamilyPlateData!H:H,0))</f>
        <v>B4</v>
      </c>
      <c r="M3868">
        <v>1</v>
      </c>
      <c r="N3868">
        <v>1</v>
      </c>
      <c r="O3868">
        <f>IF(_xlfn.IFNA(INDEX(ShrinkageData!H:H,MATCH(J3868,ShrinkageData!H:H,0)), 0) = 0, 0, 1)</f>
        <v>0</v>
      </c>
      <c r="P3868">
        <v>0</v>
      </c>
      <c r="Q3868">
        <f t="shared" si="190"/>
        <v>1</v>
      </c>
      <c r="R3868" s="1">
        <v>43540</v>
      </c>
      <c r="S3868" s="16">
        <f t="shared" si="191"/>
        <v>103</v>
      </c>
    </row>
    <row r="3869" spans="1:19" hidden="1" x14ac:dyDescent="0.2">
      <c r="A3869" t="str">
        <f>INDEX(FamilyPlateData!$A:$A,MATCH($I3869,FamilyPlateData!$H:$H,0))</f>
        <v>F02M04</v>
      </c>
      <c r="B3869" t="str">
        <f>INDEX(FamilyPlateData!$C:$C,MATCH($I3869,FamilyPlateData!$H:$H,0))</f>
        <v>02</v>
      </c>
      <c r="C3869" t="str">
        <f>INDEX(FamilyPlateData!$D:$D,MATCH($I3869,FamilyPlateData!$H:$H,0))</f>
        <v>04</v>
      </c>
      <c r="D3869">
        <f>INDEX(FamilyPlateData!$B:$B,MATCH($I3869,FamilyPlateData!$H:$H,0))</f>
        <v>1</v>
      </c>
      <c r="E3869">
        <v>2</v>
      </c>
      <c r="F3869" s="19">
        <v>54</v>
      </c>
      <c r="G3869" t="s">
        <v>4</v>
      </c>
      <c r="H3869" s="5">
        <v>2</v>
      </c>
      <c r="I3869" t="s">
        <v>703</v>
      </c>
      <c r="J3869" s="15" t="str">
        <f t="shared" si="189"/>
        <v>2-54D-2</v>
      </c>
      <c r="K3869">
        <f>INDEX(FamilyPlateData!I:I,MATCH(I3869,FamilyPlateData!H:H,0))</f>
        <v>2</v>
      </c>
      <c r="L3869" t="str">
        <f>INDEX(FamilyPlateData!J:J,MATCH(I3869,FamilyPlateData!H:H,0))</f>
        <v>B4</v>
      </c>
      <c r="M3869">
        <v>1</v>
      </c>
      <c r="N3869">
        <v>1</v>
      </c>
      <c r="O3869">
        <f>IF(_xlfn.IFNA(INDEX(ShrinkageData!H:H,MATCH(J3869,ShrinkageData!H:H,0)), 0) = 0, 0, 1)</f>
        <v>1</v>
      </c>
      <c r="P3869">
        <v>0</v>
      </c>
      <c r="Q3869">
        <f t="shared" si="190"/>
        <v>0</v>
      </c>
      <c r="R3869" s="1">
        <v>43538</v>
      </c>
      <c r="S3869" s="16">
        <f t="shared" si="191"/>
        <v>101</v>
      </c>
    </row>
    <row r="3870" spans="1:19" hidden="1" x14ac:dyDescent="0.2">
      <c r="A3870" t="str">
        <f>INDEX(FamilyPlateData!$A:$A,MATCH($I3870,FamilyPlateData!$H:$H,0))</f>
        <v>F02M04</v>
      </c>
      <c r="B3870" t="str">
        <f>INDEX(FamilyPlateData!$C:$C,MATCH($I3870,FamilyPlateData!$H:$H,0))</f>
        <v>02</v>
      </c>
      <c r="C3870" t="str">
        <f>INDEX(FamilyPlateData!$D:$D,MATCH($I3870,FamilyPlateData!$H:$H,0))</f>
        <v>04</v>
      </c>
      <c r="D3870">
        <f>INDEX(FamilyPlateData!$B:$B,MATCH($I3870,FamilyPlateData!$H:$H,0))</f>
        <v>1</v>
      </c>
      <c r="E3870">
        <v>2</v>
      </c>
      <c r="F3870" s="19">
        <v>54</v>
      </c>
      <c r="G3870" t="s">
        <v>4</v>
      </c>
      <c r="H3870" s="5">
        <v>3</v>
      </c>
      <c r="I3870" t="s">
        <v>703</v>
      </c>
      <c r="J3870" s="15" t="str">
        <f t="shared" si="189"/>
        <v>2-54D-3</v>
      </c>
      <c r="K3870">
        <f>INDEX(FamilyPlateData!I:I,MATCH(I3870,FamilyPlateData!H:H,0))</f>
        <v>2</v>
      </c>
      <c r="L3870" t="str">
        <f>INDEX(FamilyPlateData!J:J,MATCH(I3870,FamilyPlateData!H:H,0))</f>
        <v>B4</v>
      </c>
      <c r="M3870">
        <v>1</v>
      </c>
      <c r="N3870">
        <v>1</v>
      </c>
      <c r="O3870">
        <f>IF(_xlfn.IFNA(INDEX(ShrinkageData!H:H,MATCH(J3870,ShrinkageData!H:H,0)), 0) = 0, 0, 1)</f>
        <v>0</v>
      </c>
      <c r="P3870">
        <v>0</v>
      </c>
      <c r="Q3870">
        <f t="shared" si="190"/>
        <v>1</v>
      </c>
      <c r="R3870" s="1">
        <v>43540</v>
      </c>
      <c r="S3870" s="16">
        <f t="shared" si="191"/>
        <v>103</v>
      </c>
    </row>
    <row r="3871" spans="1:19" hidden="1" x14ac:dyDescent="0.2">
      <c r="A3871" t="str">
        <f>INDEX(FamilyPlateData!$A:$A,MATCH($I3871,FamilyPlateData!$H:$H,0))</f>
        <v>F02M04</v>
      </c>
      <c r="B3871" t="str">
        <f>INDEX(FamilyPlateData!$C:$C,MATCH($I3871,FamilyPlateData!$H:$H,0))</f>
        <v>02</v>
      </c>
      <c r="C3871" t="str">
        <f>INDEX(FamilyPlateData!$D:$D,MATCH($I3871,FamilyPlateData!$H:$H,0))</f>
        <v>04</v>
      </c>
      <c r="D3871">
        <f>INDEX(FamilyPlateData!$B:$B,MATCH($I3871,FamilyPlateData!$H:$H,0))</f>
        <v>1</v>
      </c>
      <c r="E3871">
        <v>2</v>
      </c>
      <c r="F3871" s="19">
        <v>54</v>
      </c>
      <c r="G3871" t="s">
        <v>4</v>
      </c>
      <c r="H3871" s="5">
        <v>4</v>
      </c>
      <c r="I3871" t="s">
        <v>703</v>
      </c>
      <c r="J3871" s="15" t="str">
        <f t="shared" si="189"/>
        <v>2-54D-4</v>
      </c>
      <c r="K3871">
        <f>INDEX(FamilyPlateData!I:I,MATCH(I3871,FamilyPlateData!H:H,0))</f>
        <v>2</v>
      </c>
      <c r="L3871" t="str">
        <f>INDEX(FamilyPlateData!J:J,MATCH(I3871,FamilyPlateData!H:H,0))</f>
        <v>B4</v>
      </c>
      <c r="M3871">
        <v>1</v>
      </c>
      <c r="N3871">
        <v>1</v>
      </c>
      <c r="O3871">
        <f>IF(_xlfn.IFNA(INDEX(ShrinkageData!H:H,MATCH(J3871,ShrinkageData!H:H,0)), 0) = 0, 0, 1)</f>
        <v>0</v>
      </c>
      <c r="P3871">
        <v>0</v>
      </c>
      <c r="Q3871">
        <f t="shared" si="190"/>
        <v>1</v>
      </c>
      <c r="R3871" s="1">
        <v>43546</v>
      </c>
      <c r="S3871" s="16">
        <f t="shared" si="191"/>
        <v>109</v>
      </c>
    </row>
    <row r="3872" spans="1:19" hidden="1" x14ac:dyDescent="0.2">
      <c r="A3872" t="str">
        <f>INDEX(FamilyPlateData!$A:$A,MATCH($I3872,FamilyPlateData!$H:$H,0))</f>
        <v>F02M04</v>
      </c>
      <c r="B3872" t="str">
        <f>INDEX(FamilyPlateData!$C:$C,MATCH($I3872,FamilyPlateData!$H:$H,0))</f>
        <v>02</v>
      </c>
      <c r="C3872" t="str">
        <f>INDEX(FamilyPlateData!$D:$D,MATCH($I3872,FamilyPlateData!$H:$H,0))</f>
        <v>04</v>
      </c>
      <c r="D3872">
        <f>INDEX(FamilyPlateData!$B:$B,MATCH($I3872,FamilyPlateData!$H:$H,0))</f>
        <v>1</v>
      </c>
      <c r="E3872">
        <v>2</v>
      </c>
      <c r="F3872" s="19">
        <v>54</v>
      </c>
      <c r="G3872" t="s">
        <v>4</v>
      </c>
      <c r="H3872" s="5">
        <v>5</v>
      </c>
      <c r="I3872" t="s">
        <v>703</v>
      </c>
      <c r="J3872" s="15" t="str">
        <f t="shared" si="189"/>
        <v>2-54D-5</v>
      </c>
      <c r="K3872">
        <f>INDEX(FamilyPlateData!I:I,MATCH(I3872,FamilyPlateData!H:H,0))</f>
        <v>2</v>
      </c>
      <c r="L3872" t="str">
        <f>INDEX(FamilyPlateData!J:J,MATCH(I3872,FamilyPlateData!H:H,0))</f>
        <v>B4</v>
      </c>
      <c r="M3872">
        <v>1</v>
      </c>
      <c r="N3872">
        <v>1</v>
      </c>
      <c r="O3872">
        <f>IF(_xlfn.IFNA(INDEX(ShrinkageData!H:H,MATCH(J3872,ShrinkageData!H:H,0)), 0) = 0, 0, 1)</f>
        <v>0</v>
      </c>
      <c r="P3872">
        <v>0</v>
      </c>
      <c r="Q3872">
        <f t="shared" si="190"/>
        <v>1</v>
      </c>
      <c r="R3872" s="1">
        <v>43546</v>
      </c>
      <c r="S3872" s="16">
        <f t="shared" si="191"/>
        <v>109</v>
      </c>
    </row>
    <row r="3873" spans="1:20" hidden="1" x14ac:dyDescent="0.2">
      <c r="A3873" t="str">
        <f>INDEX(FamilyPlateData!$A:$A,MATCH($I3873,FamilyPlateData!$H:$H,0))</f>
        <v>F02M04</v>
      </c>
      <c r="B3873" t="str">
        <f>INDEX(FamilyPlateData!$C:$C,MATCH($I3873,FamilyPlateData!$H:$H,0))</f>
        <v>02</v>
      </c>
      <c r="C3873" t="str">
        <f>INDEX(FamilyPlateData!$D:$D,MATCH($I3873,FamilyPlateData!$H:$H,0))</f>
        <v>04</v>
      </c>
      <c r="D3873">
        <f>INDEX(FamilyPlateData!$B:$B,MATCH($I3873,FamilyPlateData!$H:$H,0))</f>
        <v>1</v>
      </c>
      <c r="E3873">
        <v>2</v>
      </c>
      <c r="F3873" s="19">
        <v>54</v>
      </c>
      <c r="G3873" t="s">
        <v>4</v>
      </c>
      <c r="H3873" s="5">
        <v>6</v>
      </c>
      <c r="I3873" t="s">
        <v>703</v>
      </c>
      <c r="J3873" s="15" t="str">
        <f t="shared" si="189"/>
        <v>2-54D-6</v>
      </c>
      <c r="K3873">
        <f>INDEX(FamilyPlateData!I:I,MATCH(I3873,FamilyPlateData!H:H,0))</f>
        <v>2</v>
      </c>
      <c r="L3873" t="str">
        <f>INDEX(FamilyPlateData!J:J,MATCH(I3873,FamilyPlateData!H:H,0))</f>
        <v>B4</v>
      </c>
      <c r="M3873">
        <v>0</v>
      </c>
      <c r="N3873">
        <v>0</v>
      </c>
      <c r="O3873">
        <f>IF(_xlfn.IFNA(INDEX(ShrinkageData!H:H,MATCH(J3873,ShrinkageData!H:H,0)), 0) = 0, 0, 1)</f>
        <v>0</v>
      </c>
      <c r="P3873">
        <v>0</v>
      </c>
      <c r="Q3873">
        <f t="shared" si="190"/>
        <v>0</v>
      </c>
      <c r="R3873" s="1" t="s">
        <v>921</v>
      </c>
      <c r="S3873" s="16">
        <f t="shared" si="191"/>
        <v>0</v>
      </c>
    </row>
    <row r="3874" spans="1:20" hidden="1" x14ac:dyDescent="0.2">
      <c r="A3874" t="str">
        <f>INDEX(FamilyPlateData!$A:$A,MATCH($I3874,FamilyPlateData!$H:$H,0))</f>
        <v>F06M05</v>
      </c>
      <c r="B3874" t="str">
        <f>INDEX(FamilyPlateData!$C:$C,MATCH($I3874,FamilyPlateData!$H:$H,0))</f>
        <v>06</v>
      </c>
      <c r="C3874" t="str">
        <f>INDEX(FamilyPlateData!$D:$D,MATCH($I3874,FamilyPlateData!$H:$H,0))</f>
        <v>05</v>
      </c>
      <c r="D3874">
        <f>INDEX(FamilyPlateData!$B:$B,MATCH($I3874,FamilyPlateData!$H:$H,0))</f>
        <v>2</v>
      </c>
      <c r="E3874">
        <v>2</v>
      </c>
      <c r="F3874" s="19">
        <v>55</v>
      </c>
      <c r="G3874" t="s">
        <v>1</v>
      </c>
      <c r="H3874" s="5">
        <v>1</v>
      </c>
      <c r="I3874" t="s">
        <v>704</v>
      </c>
      <c r="J3874" s="15" t="str">
        <f t="shared" si="189"/>
        <v>2-55A-1</v>
      </c>
      <c r="K3874">
        <f>INDEX(FamilyPlateData!I:I,MATCH(I3874,FamilyPlateData!H:H,0))</f>
        <v>4</v>
      </c>
      <c r="L3874" t="str">
        <f>INDEX(FamilyPlateData!J:J,MATCH(I3874,FamilyPlateData!H:H,0))</f>
        <v>B2</v>
      </c>
      <c r="M3874">
        <v>1</v>
      </c>
      <c r="N3874">
        <v>1</v>
      </c>
      <c r="O3874">
        <f>IF(_xlfn.IFNA(INDEX(ShrinkageData!H:H,MATCH(J3874,ShrinkageData!H:H,0)), 0) = 0, 0, 1)</f>
        <v>0</v>
      </c>
      <c r="P3874">
        <v>0</v>
      </c>
      <c r="Q3874">
        <f t="shared" si="190"/>
        <v>1</v>
      </c>
      <c r="R3874" s="1">
        <v>43536</v>
      </c>
      <c r="S3874" s="16">
        <f t="shared" si="191"/>
        <v>99</v>
      </c>
    </row>
    <row r="3875" spans="1:20" hidden="1" x14ac:dyDescent="0.2">
      <c r="A3875" t="str">
        <f>INDEX(FamilyPlateData!$A:$A,MATCH($I3875,FamilyPlateData!$H:$H,0))</f>
        <v>F06M05</v>
      </c>
      <c r="B3875" t="str">
        <f>INDEX(FamilyPlateData!$C:$C,MATCH($I3875,FamilyPlateData!$H:$H,0))</f>
        <v>06</v>
      </c>
      <c r="C3875" t="str">
        <f>INDEX(FamilyPlateData!$D:$D,MATCH($I3875,FamilyPlateData!$H:$H,0))</f>
        <v>05</v>
      </c>
      <c r="D3875">
        <f>INDEX(FamilyPlateData!$B:$B,MATCH($I3875,FamilyPlateData!$H:$H,0))</f>
        <v>2</v>
      </c>
      <c r="E3875">
        <v>2</v>
      </c>
      <c r="F3875" s="19">
        <v>55</v>
      </c>
      <c r="G3875" t="s">
        <v>1</v>
      </c>
      <c r="H3875" s="5">
        <v>2</v>
      </c>
      <c r="I3875" t="s">
        <v>704</v>
      </c>
      <c r="J3875" s="15" t="str">
        <f t="shared" si="189"/>
        <v>2-55A-2</v>
      </c>
      <c r="K3875">
        <f>INDEX(FamilyPlateData!I:I,MATCH(I3875,FamilyPlateData!H:H,0))</f>
        <v>4</v>
      </c>
      <c r="L3875" t="str">
        <f>INDEX(FamilyPlateData!J:J,MATCH(I3875,FamilyPlateData!H:H,0))</f>
        <v>B2</v>
      </c>
      <c r="M3875">
        <v>1</v>
      </c>
      <c r="N3875" s="7">
        <v>1</v>
      </c>
      <c r="O3875">
        <f>IF(_xlfn.IFNA(INDEX(ShrinkageData!H:H,MATCH(J3875,ShrinkageData!H:H,0)), 0) = 0, 0, 1)</f>
        <v>0</v>
      </c>
      <c r="P3875">
        <v>0</v>
      </c>
      <c r="Q3875">
        <f t="shared" si="190"/>
        <v>1</v>
      </c>
      <c r="R3875" s="2">
        <v>43544</v>
      </c>
      <c r="S3875" s="16">
        <f t="shared" si="191"/>
        <v>107</v>
      </c>
    </row>
    <row r="3876" spans="1:20" hidden="1" x14ac:dyDescent="0.2">
      <c r="A3876" t="str">
        <f>INDEX(FamilyPlateData!$A:$A,MATCH($I3876,FamilyPlateData!$H:$H,0))</f>
        <v>F06M05</v>
      </c>
      <c r="B3876" t="str">
        <f>INDEX(FamilyPlateData!$C:$C,MATCH($I3876,FamilyPlateData!$H:$H,0))</f>
        <v>06</v>
      </c>
      <c r="C3876" t="str">
        <f>INDEX(FamilyPlateData!$D:$D,MATCH($I3876,FamilyPlateData!$H:$H,0))</f>
        <v>05</v>
      </c>
      <c r="D3876">
        <f>INDEX(FamilyPlateData!$B:$B,MATCH($I3876,FamilyPlateData!$H:$H,0))</f>
        <v>2</v>
      </c>
      <c r="E3876">
        <v>2</v>
      </c>
      <c r="F3876" s="19">
        <v>55</v>
      </c>
      <c r="G3876" t="s">
        <v>1</v>
      </c>
      <c r="H3876" s="5">
        <v>3</v>
      </c>
      <c r="I3876" t="s">
        <v>704</v>
      </c>
      <c r="J3876" s="15" t="str">
        <f t="shared" si="189"/>
        <v>2-55A-3</v>
      </c>
      <c r="K3876">
        <f>INDEX(FamilyPlateData!I:I,MATCH(I3876,FamilyPlateData!H:H,0))</f>
        <v>4</v>
      </c>
      <c r="L3876" t="str">
        <f>INDEX(FamilyPlateData!J:J,MATCH(I3876,FamilyPlateData!H:H,0))</f>
        <v>B2</v>
      </c>
      <c r="M3876">
        <v>0</v>
      </c>
      <c r="N3876">
        <v>0</v>
      </c>
      <c r="O3876">
        <f>IF(_xlfn.IFNA(INDEX(ShrinkageData!H:H,MATCH(J3876,ShrinkageData!H:H,0)), 0) = 0, 0, 1)</f>
        <v>0</v>
      </c>
      <c r="P3876">
        <v>1</v>
      </c>
      <c r="Q3876">
        <f t="shared" si="190"/>
        <v>0</v>
      </c>
      <c r="R3876" s="1" t="s">
        <v>921</v>
      </c>
      <c r="S3876" s="16">
        <f t="shared" si="191"/>
        <v>0</v>
      </c>
      <c r="T3876" t="s">
        <v>920</v>
      </c>
    </row>
    <row r="3877" spans="1:20" hidden="1" x14ac:dyDescent="0.2">
      <c r="A3877" t="str">
        <f>INDEX(FamilyPlateData!$A:$A,MATCH($I3877,FamilyPlateData!$H:$H,0))</f>
        <v>F06M05</v>
      </c>
      <c r="B3877" t="str">
        <f>INDEX(FamilyPlateData!$C:$C,MATCH($I3877,FamilyPlateData!$H:$H,0))</f>
        <v>06</v>
      </c>
      <c r="C3877" t="str">
        <f>INDEX(FamilyPlateData!$D:$D,MATCH($I3877,FamilyPlateData!$H:$H,0))</f>
        <v>05</v>
      </c>
      <c r="D3877">
        <f>INDEX(FamilyPlateData!$B:$B,MATCH($I3877,FamilyPlateData!$H:$H,0))</f>
        <v>2</v>
      </c>
      <c r="E3877">
        <v>2</v>
      </c>
      <c r="F3877" s="19">
        <v>55</v>
      </c>
      <c r="G3877" t="s">
        <v>1</v>
      </c>
      <c r="H3877" s="5">
        <v>4</v>
      </c>
      <c r="I3877" t="s">
        <v>704</v>
      </c>
      <c r="J3877" s="15" t="str">
        <f t="shared" si="189"/>
        <v>2-55A-4</v>
      </c>
      <c r="K3877">
        <f>INDEX(FamilyPlateData!I:I,MATCH(I3877,FamilyPlateData!H:H,0))</f>
        <v>4</v>
      </c>
      <c r="L3877" t="str">
        <f>INDEX(FamilyPlateData!J:J,MATCH(I3877,FamilyPlateData!H:H,0))</f>
        <v>B2</v>
      </c>
      <c r="M3877">
        <v>1</v>
      </c>
      <c r="N3877">
        <v>1</v>
      </c>
      <c r="O3877">
        <f>IF(_xlfn.IFNA(INDEX(ShrinkageData!H:H,MATCH(J3877,ShrinkageData!H:H,0)), 0) = 0, 0, 1)</f>
        <v>1</v>
      </c>
      <c r="P3877">
        <v>0</v>
      </c>
      <c r="Q3877">
        <f t="shared" si="190"/>
        <v>0</v>
      </c>
      <c r="R3877" s="1">
        <v>43552</v>
      </c>
      <c r="S3877" s="16">
        <f t="shared" si="191"/>
        <v>115</v>
      </c>
    </row>
    <row r="3878" spans="1:20" hidden="1" x14ac:dyDescent="0.2">
      <c r="A3878" t="str">
        <f>INDEX(FamilyPlateData!$A:$A,MATCH($I3878,FamilyPlateData!$H:$H,0))</f>
        <v>F06M05</v>
      </c>
      <c r="B3878" t="str">
        <f>INDEX(FamilyPlateData!$C:$C,MATCH($I3878,FamilyPlateData!$H:$H,0))</f>
        <v>06</v>
      </c>
      <c r="C3878" t="str">
        <f>INDEX(FamilyPlateData!$D:$D,MATCH($I3878,FamilyPlateData!$H:$H,0))</f>
        <v>05</v>
      </c>
      <c r="D3878">
        <f>INDEX(FamilyPlateData!$B:$B,MATCH($I3878,FamilyPlateData!$H:$H,0))</f>
        <v>2</v>
      </c>
      <c r="E3878">
        <v>2</v>
      </c>
      <c r="F3878" s="19">
        <v>55</v>
      </c>
      <c r="G3878" t="s">
        <v>1</v>
      </c>
      <c r="H3878" s="5">
        <v>5</v>
      </c>
      <c r="I3878" t="s">
        <v>704</v>
      </c>
      <c r="J3878" s="15" t="str">
        <f t="shared" si="189"/>
        <v>2-55A-5</v>
      </c>
      <c r="K3878">
        <f>INDEX(FamilyPlateData!I:I,MATCH(I3878,FamilyPlateData!H:H,0))</f>
        <v>4</v>
      </c>
      <c r="L3878" t="str">
        <f>INDEX(FamilyPlateData!J:J,MATCH(I3878,FamilyPlateData!H:H,0))</f>
        <v>B2</v>
      </c>
      <c r="M3878">
        <v>0</v>
      </c>
      <c r="N3878">
        <v>0</v>
      </c>
      <c r="O3878">
        <f>IF(_xlfn.IFNA(INDEX(ShrinkageData!H:H,MATCH(J3878,ShrinkageData!H:H,0)), 0) = 0, 0, 1)</f>
        <v>0</v>
      </c>
      <c r="P3878">
        <v>0</v>
      </c>
      <c r="Q3878">
        <f t="shared" si="190"/>
        <v>0</v>
      </c>
      <c r="R3878" s="1" t="s">
        <v>921</v>
      </c>
      <c r="S3878" s="16">
        <f t="shared" si="191"/>
        <v>0</v>
      </c>
    </row>
    <row r="3879" spans="1:20" hidden="1" x14ac:dyDescent="0.2">
      <c r="A3879" t="str">
        <f>INDEX(FamilyPlateData!$A:$A,MATCH($I3879,FamilyPlateData!$H:$H,0))</f>
        <v>F06M05</v>
      </c>
      <c r="B3879" t="str">
        <f>INDEX(FamilyPlateData!$C:$C,MATCH($I3879,FamilyPlateData!$H:$H,0))</f>
        <v>06</v>
      </c>
      <c r="C3879" t="str">
        <f>INDEX(FamilyPlateData!$D:$D,MATCH($I3879,FamilyPlateData!$H:$H,0))</f>
        <v>05</v>
      </c>
      <c r="D3879">
        <f>INDEX(FamilyPlateData!$B:$B,MATCH($I3879,FamilyPlateData!$H:$H,0))</f>
        <v>2</v>
      </c>
      <c r="E3879">
        <v>2</v>
      </c>
      <c r="F3879" s="19">
        <v>55</v>
      </c>
      <c r="G3879" t="s">
        <v>1</v>
      </c>
      <c r="H3879" s="5">
        <v>6</v>
      </c>
      <c r="I3879" t="s">
        <v>704</v>
      </c>
      <c r="J3879" s="15" t="str">
        <f t="shared" si="189"/>
        <v>2-55A-6</v>
      </c>
      <c r="K3879">
        <f>INDEX(FamilyPlateData!I:I,MATCH(I3879,FamilyPlateData!H:H,0))</f>
        <v>4</v>
      </c>
      <c r="L3879" t="str">
        <f>INDEX(FamilyPlateData!J:J,MATCH(I3879,FamilyPlateData!H:H,0))</f>
        <v>B2</v>
      </c>
      <c r="M3879">
        <v>0</v>
      </c>
      <c r="N3879">
        <v>0</v>
      </c>
      <c r="O3879">
        <f>IF(_xlfn.IFNA(INDEX(ShrinkageData!H:H,MATCH(J3879,ShrinkageData!H:H,0)), 0) = 0, 0, 1)</f>
        <v>0</v>
      </c>
      <c r="P3879">
        <v>0</v>
      </c>
      <c r="Q3879">
        <f t="shared" si="190"/>
        <v>0</v>
      </c>
      <c r="R3879" s="1" t="s">
        <v>921</v>
      </c>
      <c r="S3879" s="16">
        <f t="shared" si="191"/>
        <v>0</v>
      </c>
    </row>
    <row r="3880" spans="1:20" hidden="1" x14ac:dyDescent="0.2">
      <c r="A3880" t="str">
        <f>INDEX(FamilyPlateData!$A:$A,MATCH($I3880,FamilyPlateData!$H:$H,0))</f>
        <v>F06M05</v>
      </c>
      <c r="B3880" t="str">
        <f>INDEX(FamilyPlateData!$C:$C,MATCH($I3880,FamilyPlateData!$H:$H,0))</f>
        <v>06</v>
      </c>
      <c r="C3880" t="str">
        <f>INDEX(FamilyPlateData!$D:$D,MATCH($I3880,FamilyPlateData!$H:$H,0))</f>
        <v>05</v>
      </c>
      <c r="D3880">
        <f>INDEX(FamilyPlateData!$B:$B,MATCH($I3880,FamilyPlateData!$H:$H,0))</f>
        <v>2</v>
      </c>
      <c r="E3880">
        <v>2</v>
      </c>
      <c r="F3880" s="19">
        <v>55</v>
      </c>
      <c r="G3880" t="s">
        <v>2</v>
      </c>
      <c r="H3880" s="5">
        <v>1</v>
      </c>
      <c r="I3880" t="s">
        <v>705</v>
      </c>
      <c r="J3880" s="15" t="str">
        <f t="shared" si="189"/>
        <v>2-55B-1</v>
      </c>
      <c r="K3880">
        <f>INDEX(FamilyPlateData!I:I,MATCH(I3880,FamilyPlateData!H:H,0))</f>
        <v>4</v>
      </c>
      <c r="L3880" t="str">
        <f>INDEX(FamilyPlateData!J:J,MATCH(I3880,FamilyPlateData!H:H,0))</f>
        <v>B2</v>
      </c>
      <c r="M3880">
        <v>1</v>
      </c>
      <c r="N3880" s="7">
        <v>1</v>
      </c>
      <c r="O3880">
        <f>IF(_xlfn.IFNA(INDEX(ShrinkageData!H:H,MATCH(J3880,ShrinkageData!H:H,0)), 0) = 0, 0, 1)</f>
        <v>0</v>
      </c>
      <c r="P3880">
        <v>0</v>
      </c>
      <c r="Q3880">
        <f t="shared" si="190"/>
        <v>1</v>
      </c>
      <c r="R3880" s="2">
        <v>43544</v>
      </c>
      <c r="S3880" s="16">
        <f t="shared" si="191"/>
        <v>107</v>
      </c>
    </row>
    <row r="3881" spans="1:20" hidden="1" x14ac:dyDescent="0.2">
      <c r="A3881" t="str">
        <f>INDEX(FamilyPlateData!$A:$A,MATCH($I3881,FamilyPlateData!$H:$H,0))</f>
        <v>F06M05</v>
      </c>
      <c r="B3881" t="str">
        <f>INDEX(FamilyPlateData!$C:$C,MATCH($I3881,FamilyPlateData!$H:$H,0))</f>
        <v>06</v>
      </c>
      <c r="C3881" t="str">
        <f>INDEX(FamilyPlateData!$D:$D,MATCH($I3881,FamilyPlateData!$H:$H,0))</f>
        <v>05</v>
      </c>
      <c r="D3881">
        <f>INDEX(FamilyPlateData!$B:$B,MATCH($I3881,FamilyPlateData!$H:$H,0))</f>
        <v>2</v>
      </c>
      <c r="E3881">
        <v>2</v>
      </c>
      <c r="F3881" s="19">
        <v>55</v>
      </c>
      <c r="G3881" t="s">
        <v>2</v>
      </c>
      <c r="H3881" s="5">
        <v>2</v>
      </c>
      <c r="I3881" t="s">
        <v>705</v>
      </c>
      <c r="J3881" s="15" t="str">
        <f t="shared" si="189"/>
        <v>2-55B-2</v>
      </c>
      <c r="K3881">
        <f>INDEX(FamilyPlateData!I:I,MATCH(I3881,FamilyPlateData!H:H,0))</f>
        <v>4</v>
      </c>
      <c r="L3881" t="str">
        <f>INDEX(FamilyPlateData!J:J,MATCH(I3881,FamilyPlateData!H:H,0))</f>
        <v>B2</v>
      </c>
      <c r="M3881">
        <v>1</v>
      </c>
      <c r="N3881">
        <v>1</v>
      </c>
      <c r="O3881">
        <f>IF(_xlfn.IFNA(INDEX(ShrinkageData!H:H,MATCH(J3881,ShrinkageData!H:H,0)), 0) = 0, 0, 1)</f>
        <v>0</v>
      </c>
      <c r="P3881">
        <v>0</v>
      </c>
      <c r="Q3881">
        <f t="shared" si="190"/>
        <v>1</v>
      </c>
      <c r="R3881" s="1">
        <v>43554</v>
      </c>
      <c r="S3881" s="16">
        <f t="shared" si="191"/>
        <v>117</v>
      </c>
    </row>
    <row r="3882" spans="1:20" hidden="1" x14ac:dyDescent="0.2">
      <c r="A3882" t="str">
        <f>INDEX(FamilyPlateData!$A:$A,MATCH($I3882,FamilyPlateData!$H:$H,0))</f>
        <v>F06M05</v>
      </c>
      <c r="B3882" t="str">
        <f>INDEX(FamilyPlateData!$C:$C,MATCH($I3882,FamilyPlateData!$H:$H,0))</f>
        <v>06</v>
      </c>
      <c r="C3882" t="str">
        <f>INDEX(FamilyPlateData!$D:$D,MATCH($I3882,FamilyPlateData!$H:$H,0))</f>
        <v>05</v>
      </c>
      <c r="D3882">
        <f>INDEX(FamilyPlateData!$B:$B,MATCH($I3882,FamilyPlateData!$H:$H,0))</f>
        <v>2</v>
      </c>
      <c r="E3882">
        <v>2</v>
      </c>
      <c r="F3882" s="19">
        <v>55</v>
      </c>
      <c r="G3882" t="s">
        <v>2</v>
      </c>
      <c r="H3882" s="5">
        <v>3</v>
      </c>
      <c r="I3882" t="s">
        <v>705</v>
      </c>
      <c r="J3882" s="15" t="str">
        <f t="shared" si="189"/>
        <v>2-55B-3</v>
      </c>
      <c r="K3882">
        <f>INDEX(FamilyPlateData!I:I,MATCH(I3882,FamilyPlateData!H:H,0))</f>
        <v>4</v>
      </c>
      <c r="L3882" t="str">
        <f>INDEX(FamilyPlateData!J:J,MATCH(I3882,FamilyPlateData!H:H,0))</f>
        <v>B2</v>
      </c>
      <c r="M3882">
        <v>1</v>
      </c>
      <c r="N3882">
        <v>1</v>
      </c>
      <c r="O3882">
        <f>IF(_xlfn.IFNA(INDEX(ShrinkageData!H:H,MATCH(J3882,ShrinkageData!H:H,0)), 0) = 0, 0, 1)</f>
        <v>0</v>
      </c>
      <c r="P3882">
        <v>0</v>
      </c>
      <c r="Q3882">
        <f t="shared" si="190"/>
        <v>1</v>
      </c>
      <c r="R3882" s="1">
        <v>43536</v>
      </c>
      <c r="S3882" s="16">
        <f t="shared" si="191"/>
        <v>99</v>
      </c>
    </row>
    <row r="3883" spans="1:20" hidden="1" x14ac:dyDescent="0.2">
      <c r="A3883" t="str">
        <f>INDEX(FamilyPlateData!$A:$A,MATCH($I3883,FamilyPlateData!$H:$H,0))</f>
        <v>F06M05</v>
      </c>
      <c r="B3883" t="str">
        <f>INDEX(FamilyPlateData!$C:$C,MATCH($I3883,FamilyPlateData!$H:$H,0))</f>
        <v>06</v>
      </c>
      <c r="C3883" t="str">
        <f>INDEX(FamilyPlateData!$D:$D,MATCH($I3883,FamilyPlateData!$H:$H,0))</f>
        <v>05</v>
      </c>
      <c r="D3883">
        <f>INDEX(FamilyPlateData!$B:$B,MATCH($I3883,FamilyPlateData!$H:$H,0))</f>
        <v>2</v>
      </c>
      <c r="E3883">
        <v>2</v>
      </c>
      <c r="F3883" s="19">
        <v>55</v>
      </c>
      <c r="G3883" t="s">
        <v>2</v>
      </c>
      <c r="H3883" s="5">
        <v>4</v>
      </c>
      <c r="I3883" t="s">
        <v>705</v>
      </c>
      <c r="J3883" s="15" t="str">
        <f t="shared" si="189"/>
        <v>2-55B-4</v>
      </c>
      <c r="K3883">
        <f>INDEX(FamilyPlateData!I:I,MATCH(I3883,FamilyPlateData!H:H,0))</f>
        <v>4</v>
      </c>
      <c r="L3883" t="str">
        <f>INDEX(FamilyPlateData!J:J,MATCH(I3883,FamilyPlateData!H:H,0))</f>
        <v>B2</v>
      </c>
      <c r="M3883">
        <v>1</v>
      </c>
      <c r="N3883" s="7">
        <v>1</v>
      </c>
      <c r="O3883">
        <f>IF(_xlfn.IFNA(INDEX(ShrinkageData!H:H,MATCH(J3883,ShrinkageData!H:H,0)), 0) = 0, 0, 1)</f>
        <v>0</v>
      </c>
      <c r="P3883">
        <v>0</v>
      </c>
      <c r="Q3883">
        <f t="shared" si="190"/>
        <v>1</v>
      </c>
      <c r="R3883" s="2">
        <v>43544</v>
      </c>
      <c r="S3883" s="16">
        <f t="shared" si="191"/>
        <v>107</v>
      </c>
    </row>
    <row r="3884" spans="1:20" hidden="1" x14ac:dyDescent="0.2">
      <c r="A3884" t="str">
        <f>INDEX(FamilyPlateData!$A:$A,MATCH($I3884,FamilyPlateData!$H:$H,0))</f>
        <v>F06M05</v>
      </c>
      <c r="B3884" t="str">
        <f>INDEX(FamilyPlateData!$C:$C,MATCH($I3884,FamilyPlateData!$H:$H,0))</f>
        <v>06</v>
      </c>
      <c r="C3884" t="str">
        <f>INDEX(FamilyPlateData!$D:$D,MATCH($I3884,FamilyPlateData!$H:$H,0))</f>
        <v>05</v>
      </c>
      <c r="D3884">
        <f>INDEX(FamilyPlateData!$B:$B,MATCH($I3884,FamilyPlateData!$H:$H,0))</f>
        <v>2</v>
      </c>
      <c r="E3884">
        <v>2</v>
      </c>
      <c r="F3884" s="19">
        <v>55</v>
      </c>
      <c r="G3884" t="s">
        <v>2</v>
      </c>
      <c r="H3884" s="5">
        <v>5</v>
      </c>
      <c r="I3884" t="s">
        <v>705</v>
      </c>
      <c r="J3884" s="15" t="str">
        <f t="shared" si="189"/>
        <v>2-55B-5</v>
      </c>
      <c r="K3884">
        <f>INDEX(FamilyPlateData!I:I,MATCH(I3884,FamilyPlateData!H:H,0))</f>
        <v>4</v>
      </c>
      <c r="L3884" t="str">
        <f>INDEX(FamilyPlateData!J:J,MATCH(I3884,FamilyPlateData!H:H,0))</f>
        <v>B2</v>
      </c>
      <c r="M3884">
        <v>1</v>
      </c>
      <c r="N3884">
        <v>1</v>
      </c>
      <c r="O3884">
        <f>IF(_xlfn.IFNA(INDEX(ShrinkageData!H:H,MATCH(J3884,ShrinkageData!H:H,0)), 0) = 0, 0, 1)</f>
        <v>1</v>
      </c>
      <c r="P3884">
        <v>0</v>
      </c>
      <c r="Q3884">
        <f t="shared" si="190"/>
        <v>0</v>
      </c>
      <c r="R3884" s="1">
        <v>43554</v>
      </c>
      <c r="S3884" s="16">
        <f t="shared" si="191"/>
        <v>117</v>
      </c>
    </row>
    <row r="3885" spans="1:20" hidden="1" x14ac:dyDescent="0.2">
      <c r="A3885" t="str">
        <f>INDEX(FamilyPlateData!$A:$A,MATCH($I3885,FamilyPlateData!$H:$H,0))</f>
        <v>F06M05</v>
      </c>
      <c r="B3885" t="str">
        <f>INDEX(FamilyPlateData!$C:$C,MATCH($I3885,FamilyPlateData!$H:$H,0))</f>
        <v>06</v>
      </c>
      <c r="C3885" t="str">
        <f>INDEX(FamilyPlateData!$D:$D,MATCH($I3885,FamilyPlateData!$H:$H,0))</f>
        <v>05</v>
      </c>
      <c r="D3885">
        <f>INDEX(FamilyPlateData!$B:$B,MATCH($I3885,FamilyPlateData!$H:$H,0))</f>
        <v>2</v>
      </c>
      <c r="E3885">
        <v>2</v>
      </c>
      <c r="F3885" s="19">
        <v>55</v>
      </c>
      <c r="G3885" t="s">
        <v>2</v>
      </c>
      <c r="H3885" s="5">
        <v>6</v>
      </c>
      <c r="I3885" t="s">
        <v>705</v>
      </c>
      <c r="J3885" s="15" t="str">
        <f t="shared" si="189"/>
        <v>2-55B-6</v>
      </c>
      <c r="K3885">
        <f>INDEX(FamilyPlateData!I:I,MATCH(I3885,FamilyPlateData!H:H,0))</f>
        <v>4</v>
      </c>
      <c r="L3885" t="str">
        <f>INDEX(FamilyPlateData!J:J,MATCH(I3885,FamilyPlateData!H:H,0))</f>
        <v>B2</v>
      </c>
      <c r="M3885">
        <v>1</v>
      </c>
      <c r="N3885">
        <v>1</v>
      </c>
      <c r="O3885">
        <f>IF(_xlfn.IFNA(INDEX(ShrinkageData!H:H,MATCH(J3885,ShrinkageData!H:H,0)), 0) = 0, 0, 1)</f>
        <v>0</v>
      </c>
      <c r="P3885">
        <v>0</v>
      </c>
      <c r="Q3885">
        <f t="shared" si="190"/>
        <v>1</v>
      </c>
      <c r="R3885" s="1">
        <v>43536</v>
      </c>
      <c r="S3885" s="16">
        <f t="shared" si="191"/>
        <v>99</v>
      </c>
    </row>
    <row r="3886" spans="1:20" hidden="1" x14ac:dyDescent="0.2">
      <c r="A3886" t="str">
        <f>INDEX(FamilyPlateData!$A:$A,MATCH($I3886,FamilyPlateData!$H:$H,0))</f>
        <v>F12M13</v>
      </c>
      <c r="B3886" t="str">
        <f>INDEX(FamilyPlateData!$C:$C,MATCH($I3886,FamilyPlateData!$H:$H,0))</f>
        <v>12</v>
      </c>
      <c r="C3886" t="str">
        <f>INDEX(FamilyPlateData!$D:$D,MATCH($I3886,FamilyPlateData!$H:$H,0))</f>
        <v>13</v>
      </c>
      <c r="D3886">
        <f>INDEX(FamilyPlateData!$B:$B,MATCH($I3886,FamilyPlateData!$H:$H,0))</f>
        <v>4</v>
      </c>
      <c r="E3886">
        <v>2</v>
      </c>
      <c r="F3886" s="19">
        <v>55</v>
      </c>
      <c r="G3886" t="s">
        <v>3</v>
      </c>
      <c r="H3886" s="5">
        <v>1</v>
      </c>
      <c r="I3886" t="s">
        <v>706</v>
      </c>
      <c r="J3886" s="15" t="str">
        <f t="shared" si="189"/>
        <v>2-55C-1</v>
      </c>
      <c r="K3886">
        <f>INDEX(FamilyPlateData!I:I,MATCH(I3886,FamilyPlateData!H:H,0))</f>
        <v>4</v>
      </c>
      <c r="L3886" t="str">
        <f>INDEX(FamilyPlateData!J:J,MATCH(I3886,FamilyPlateData!H:H,0))</f>
        <v>B3</v>
      </c>
      <c r="M3886">
        <v>1</v>
      </c>
      <c r="N3886">
        <v>1</v>
      </c>
      <c r="O3886">
        <f>IF(_xlfn.IFNA(INDEX(ShrinkageData!H:H,MATCH(J3886,ShrinkageData!H:H,0)), 0) = 0, 0, 1)</f>
        <v>0</v>
      </c>
      <c r="P3886">
        <v>0</v>
      </c>
      <c r="Q3886">
        <f t="shared" si="190"/>
        <v>1</v>
      </c>
      <c r="R3886" s="1">
        <v>43558</v>
      </c>
      <c r="S3886" s="16">
        <f t="shared" si="191"/>
        <v>121</v>
      </c>
    </row>
    <row r="3887" spans="1:20" hidden="1" x14ac:dyDescent="0.2">
      <c r="A3887" t="str">
        <f>INDEX(FamilyPlateData!$A:$A,MATCH($I3887,FamilyPlateData!$H:$H,0))</f>
        <v>F12M13</v>
      </c>
      <c r="B3887" t="str">
        <f>INDEX(FamilyPlateData!$C:$C,MATCH($I3887,FamilyPlateData!$H:$H,0))</f>
        <v>12</v>
      </c>
      <c r="C3887" t="str">
        <f>INDEX(FamilyPlateData!$D:$D,MATCH($I3887,FamilyPlateData!$H:$H,0))</f>
        <v>13</v>
      </c>
      <c r="D3887">
        <f>INDEX(FamilyPlateData!$B:$B,MATCH($I3887,FamilyPlateData!$H:$H,0))</f>
        <v>4</v>
      </c>
      <c r="E3887">
        <v>2</v>
      </c>
      <c r="F3887" s="19">
        <v>55</v>
      </c>
      <c r="G3887" t="s">
        <v>3</v>
      </c>
      <c r="H3887" s="5">
        <v>2</v>
      </c>
      <c r="I3887" t="s">
        <v>706</v>
      </c>
      <c r="J3887" s="15" t="str">
        <f t="shared" si="189"/>
        <v>2-55C-2</v>
      </c>
      <c r="K3887">
        <f>INDEX(FamilyPlateData!I:I,MATCH(I3887,FamilyPlateData!H:H,0))</f>
        <v>4</v>
      </c>
      <c r="L3887" t="str">
        <f>INDEX(FamilyPlateData!J:J,MATCH(I3887,FamilyPlateData!H:H,0))</f>
        <v>B3</v>
      </c>
      <c r="M3887">
        <v>1</v>
      </c>
      <c r="N3887">
        <v>1</v>
      </c>
      <c r="O3887">
        <f>IF(_xlfn.IFNA(INDEX(ShrinkageData!H:H,MATCH(J3887,ShrinkageData!H:H,0)), 0) = 0, 0, 1)</f>
        <v>0</v>
      </c>
      <c r="P3887">
        <v>0</v>
      </c>
      <c r="Q3887">
        <f t="shared" si="190"/>
        <v>1</v>
      </c>
      <c r="R3887" s="1">
        <v>43578</v>
      </c>
      <c r="S3887" s="16">
        <f t="shared" si="191"/>
        <v>141</v>
      </c>
    </row>
    <row r="3888" spans="1:20" hidden="1" x14ac:dyDescent="0.2">
      <c r="A3888" t="str">
        <f>INDEX(FamilyPlateData!$A:$A,MATCH($I3888,FamilyPlateData!$H:$H,0))</f>
        <v>F12M13</v>
      </c>
      <c r="B3888" t="str">
        <f>INDEX(FamilyPlateData!$C:$C,MATCH($I3888,FamilyPlateData!$H:$H,0))</f>
        <v>12</v>
      </c>
      <c r="C3888" t="str">
        <f>INDEX(FamilyPlateData!$D:$D,MATCH($I3888,FamilyPlateData!$H:$H,0))</f>
        <v>13</v>
      </c>
      <c r="D3888">
        <f>INDEX(FamilyPlateData!$B:$B,MATCH($I3888,FamilyPlateData!$H:$H,0))</f>
        <v>4</v>
      </c>
      <c r="E3888">
        <v>2</v>
      </c>
      <c r="F3888" s="19">
        <v>55</v>
      </c>
      <c r="G3888" t="s">
        <v>3</v>
      </c>
      <c r="H3888" s="5">
        <v>3</v>
      </c>
      <c r="I3888" t="s">
        <v>706</v>
      </c>
      <c r="J3888" s="15" t="str">
        <f t="shared" si="189"/>
        <v>2-55C-3</v>
      </c>
      <c r="K3888">
        <f>INDEX(FamilyPlateData!I:I,MATCH(I3888,FamilyPlateData!H:H,0))</f>
        <v>4</v>
      </c>
      <c r="L3888" t="str">
        <f>INDEX(FamilyPlateData!J:J,MATCH(I3888,FamilyPlateData!H:H,0))</f>
        <v>B3</v>
      </c>
      <c r="M3888">
        <v>1</v>
      </c>
      <c r="N3888">
        <v>1</v>
      </c>
      <c r="O3888">
        <f>IF(_xlfn.IFNA(INDEX(ShrinkageData!H:H,MATCH(J3888,ShrinkageData!H:H,0)), 0) = 0, 0, 1)</f>
        <v>0</v>
      </c>
      <c r="P3888">
        <v>0</v>
      </c>
      <c r="Q3888">
        <f t="shared" si="190"/>
        <v>1</v>
      </c>
      <c r="R3888" s="1">
        <v>43558</v>
      </c>
      <c r="S3888" s="16">
        <f t="shared" si="191"/>
        <v>121</v>
      </c>
    </row>
    <row r="3889" spans="1:19" hidden="1" x14ac:dyDescent="0.2">
      <c r="A3889" t="str">
        <f>INDEX(FamilyPlateData!$A:$A,MATCH($I3889,FamilyPlateData!$H:$H,0))</f>
        <v>F12M13</v>
      </c>
      <c r="B3889" t="str">
        <f>INDEX(FamilyPlateData!$C:$C,MATCH($I3889,FamilyPlateData!$H:$H,0))</f>
        <v>12</v>
      </c>
      <c r="C3889" t="str">
        <f>INDEX(FamilyPlateData!$D:$D,MATCH($I3889,FamilyPlateData!$H:$H,0))</f>
        <v>13</v>
      </c>
      <c r="D3889">
        <f>INDEX(FamilyPlateData!$B:$B,MATCH($I3889,FamilyPlateData!$H:$H,0))</f>
        <v>4</v>
      </c>
      <c r="E3889">
        <v>2</v>
      </c>
      <c r="F3889" s="19">
        <v>55</v>
      </c>
      <c r="G3889" t="s">
        <v>3</v>
      </c>
      <c r="H3889" s="5">
        <v>4</v>
      </c>
      <c r="I3889" t="s">
        <v>706</v>
      </c>
      <c r="J3889" s="15" t="str">
        <f t="shared" si="189"/>
        <v>2-55C-4</v>
      </c>
      <c r="K3889">
        <f>INDEX(FamilyPlateData!I:I,MATCH(I3889,FamilyPlateData!H:H,0))</f>
        <v>4</v>
      </c>
      <c r="L3889" t="str">
        <f>INDEX(FamilyPlateData!J:J,MATCH(I3889,FamilyPlateData!H:H,0))</f>
        <v>B3</v>
      </c>
      <c r="M3889">
        <v>1</v>
      </c>
      <c r="N3889">
        <v>1</v>
      </c>
      <c r="O3889">
        <f>IF(_xlfn.IFNA(INDEX(ShrinkageData!H:H,MATCH(J3889,ShrinkageData!H:H,0)), 0) = 0, 0, 1)</f>
        <v>0</v>
      </c>
      <c r="P3889">
        <v>0</v>
      </c>
      <c r="Q3889">
        <f t="shared" si="190"/>
        <v>1</v>
      </c>
      <c r="R3889" s="1">
        <v>43583</v>
      </c>
      <c r="S3889" s="16">
        <f t="shared" si="191"/>
        <v>146</v>
      </c>
    </row>
    <row r="3890" spans="1:19" hidden="1" x14ac:dyDescent="0.2">
      <c r="A3890" t="str">
        <f>INDEX(FamilyPlateData!$A:$A,MATCH($I3890,FamilyPlateData!$H:$H,0))</f>
        <v>F12M13</v>
      </c>
      <c r="B3890" t="str">
        <f>INDEX(FamilyPlateData!$C:$C,MATCH($I3890,FamilyPlateData!$H:$H,0))</f>
        <v>12</v>
      </c>
      <c r="C3890" t="str">
        <f>INDEX(FamilyPlateData!$D:$D,MATCH($I3890,FamilyPlateData!$H:$H,0))</f>
        <v>13</v>
      </c>
      <c r="D3890">
        <f>INDEX(FamilyPlateData!$B:$B,MATCH($I3890,FamilyPlateData!$H:$H,0))</f>
        <v>4</v>
      </c>
      <c r="E3890">
        <v>2</v>
      </c>
      <c r="F3890" s="19">
        <v>55</v>
      </c>
      <c r="G3890" t="s">
        <v>3</v>
      </c>
      <c r="H3890" s="5">
        <v>5</v>
      </c>
      <c r="I3890" t="s">
        <v>706</v>
      </c>
      <c r="J3890" s="15" t="str">
        <f t="shared" si="189"/>
        <v>2-55C-5</v>
      </c>
      <c r="K3890">
        <f>INDEX(FamilyPlateData!I:I,MATCH(I3890,FamilyPlateData!H:H,0))</f>
        <v>4</v>
      </c>
      <c r="L3890" t="str">
        <f>INDEX(FamilyPlateData!J:J,MATCH(I3890,FamilyPlateData!H:H,0))</f>
        <v>B3</v>
      </c>
      <c r="M3890">
        <v>1</v>
      </c>
      <c r="N3890">
        <v>1</v>
      </c>
      <c r="O3890">
        <f>IF(_xlfn.IFNA(INDEX(ShrinkageData!H:H,MATCH(J3890,ShrinkageData!H:H,0)), 0) = 0, 0, 1)</f>
        <v>0</v>
      </c>
      <c r="P3890">
        <v>0</v>
      </c>
      <c r="Q3890">
        <f t="shared" si="190"/>
        <v>1</v>
      </c>
      <c r="R3890" s="1">
        <v>43572</v>
      </c>
      <c r="S3890" s="16">
        <f t="shared" si="191"/>
        <v>135</v>
      </c>
    </row>
    <row r="3891" spans="1:19" hidden="1" x14ac:dyDescent="0.2">
      <c r="A3891" t="str">
        <f>INDEX(FamilyPlateData!$A:$A,MATCH($I3891,FamilyPlateData!$H:$H,0))</f>
        <v>F12M13</v>
      </c>
      <c r="B3891" t="str">
        <f>INDEX(FamilyPlateData!$C:$C,MATCH($I3891,FamilyPlateData!$H:$H,0))</f>
        <v>12</v>
      </c>
      <c r="C3891" t="str">
        <f>INDEX(FamilyPlateData!$D:$D,MATCH($I3891,FamilyPlateData!$H:$H,0))</f>
        <v>13</v>
      </c>
      <c r="D3891">
        <f>INDEX(FamilyPlateData!$B:$B,MATCH($I3891,FamilyPlateData!$H:$H,0))</f>
        <v>4</v>
      </c>
      <c r="E3891">
        <v>2</v>
      </c>
      <c r="F3891" s="19">
        <v>55</v>
      </c>
      <c r="G3891" t="s">
        <v>3</v>
      </c>
      <c r="H3891" s="5">
        <v>6</v>
      </c>
      <c r="I3891" t="s">
        <v>706</v>
      </c>
      <c r="J3891" s="15" t="str">
        <f t="shared" si="189"/>
        <v>2-55C-6</v>
      </c>
      <c r="K3891">
        <f>INDEX(FamilyPlateData!I:I,MATCH(I3891,FamilyPlateData!H:H,0))</f>
        <v>4</v>
      </c>
      <c r="L3891" t="str">
        <f>INDEX(FamilyPlateData!J:J,MATCH(I3891,FamilyPlateData!H:H,0))</f>
        <v>B3</v>
      </c>
      <c r="M3891">
        <v>1</v>
      </c>
      <c r="N3891">
        <v>1</v>
      </c>
      <c r="O3891">
        <f>IF(_xlfn.IFNA(INDEX(ShrinkageData!H:H,MATCH(J3891,ShrinkageData!H:H,0)), 0) = 0, 0, 1)</f>
        <v>0</v>
      </c>
      <c r="P3891">
        <v>0</v>
      </c>
      <c r="Q3891">
        <f t="shared" si="190"/>
        <v>1</v>
      </c>
      <c r="R3891" s="1">
        <v>43572</v>
      </c>
      <c r="S3891" s="16">
        <f t="shared" si="191"/>
        <v>135</v>
      </c>
    </row>
    <row r="3892" spans="1:19" hidden="1" x14ac:dyDescent="0.2">
      <c r="A3892" t="str">
        <f>INDEX(FamilyPlateData!$A:$A,MATCH($I3892,FamilyPlateData!$H:$H,0))</f>
        <v>F12M13</v>
      </c>
      <c r="B3892" t="str">
        <f>INDEX(FamilyPlateData!$C:$C,MATCH($I3892,FamilyPlateData!$H:$H,0))</f>
        <v>12</v>
      </c>
      <c r="C3892" t="str">
        <f>INDEX(FamilyPlateData!$D:$D,MATCH($I3892,FamilyPlateData!$H:$H,0))</f>
        <v>13</v>
      </c>
      <c r="D3892">
        <f>INDEX(FamilyPlateData!$B:$B,MATCH($I3892,FamilyPlateData!$H:$H,0))</f>
        <v>4</v>
      </c>
      <c r="E3892">
        <v>2</v>
      </c>
      <c r="F3892" s="19">
        <v>55</v>
      </c>
      <c r="G3892" t="s">
        <v>4</v>
      </c>
      <c r="H3892" s="5">
        <v>1</v>
      </c>
      <c r="I3892" t="s">
        <v>707</v>
      </c>
      <c r="J3892" s="15" t="str">
        <f t="shared" si="189"/>
        <v>2-55D-1</v>
      </c>
      <c r="K3892">
        <f>INDEX(FamilyPlateData!I:I,MATCH(I3892,FamilyPlateData!H:H,0))</f>
        <v>4</v>
      </c>
      <c r="L3892" t="str">
        <f>INDEX(FamilyPlateData!J:J,MATCH(I3892,FamilyPlateData!H:H,0))</f>
        <v>B3</v>
      </c>
      <c r="M3892">
        <v>1</v>
      </c>
      <c r="N3892">
        <v>1</v>
      </c>
      <c r="O3892">
        <f>IF(_xlfn.IFNA(INDEX(ShrinkageData!H:H,MATCH(J3892,ShrinkageData!H:H,0)), 0) = 0, 0, 1)</f>
        <v>0</v>
      </c>
      <c r="P3892">
        <v>0</v>
      </c>
      <c r="Q3892">
        <f t="shared" si="190"/>
        <v>1</v>
      </c>
      <c r="R3892" s="1">
        <v>43556</v>
      </c>
      <c r="S3892" s="16">
        <f t="shared" si="191"/>
        <v>119</v>
      </c>
    </row>
    <row r="3893" spans="1:19" hidden="1" x14ac:dyDescent="0.2">
      <c r="A3893" t="str">
        <f>INDEX(FamilyPlateData!$A:$A,MATCH($I3893,FamilyPlateData!$H:$H,0))</f>
        <v>F12M13</v>
      </c>
      <c r="B3893" t="str">
        <f>INDEX(FamilyPlateData!$C:$C,MATCH($I3893,FamilyPlateData!$H:$H,0))</f>
        <v>12</v>
      </c>
      <c r="C3893" t="str">
        <f>INDEX(FamilyPlateData!$D:$D,MATCH($I3893,FamilyPlateData!$H:$H,0))</f>
        <v>13</v>
      </c>
      <c r="D3893">
        <f>INDEX(FamilyPlateData!$B:$B,MATCH($I3893,FamilyPlateData!$H:$H,0))</f>
        <v>4</v>
      </c>
      <c r="E3893">
        <v>2</v>
      </c>
      <c r="F3893" s="19">
        <v>55</v>
      </c>
      <c r="G3893" t="s">
        <v>4</v>
      </c>
      <c r="H3893" s="5">
        <v>2</v>
      </c>
      <c r="I3893" t="s">
        <v>707</v>
      </c>
      <c r="J3893" s="15" t="str">
        <f t="shared" si="189"/>
        <v>2-55D-2</v>
      </c>
      <c r="K3893">
        <f>INDEX(FamilyPlateData!I:I,MATCH(I3893,FamilyPlateData!H:H,0))</f>
        <v>4</v>
      </c>
      <c r="L3893" t="str">
        <f>INDEX(FamilyPlateData!J:J,MATCH(I3893,FamilyPlateData!H:H,0))</f>
        <v>B3</v>
      </c>
      <c r="M3893">
        <v>1</v>
      </c>
      <c r="N3893">
        <v>1</v>
      </c>
      <c r="O3893">
        <f>IF(_xlfn.IFNA(INDEX(ShrinkageData!H:H,MATCH(J3893,ShrinkageData!H:H,0)), 0) = 0, 0, 1)</f>
        <v>0</v>
      </c>
      <c r="P3893">
        <v>0</v>
      </c>
      <c r="Q3893">
        <f t="shared" si="190"/>
        <v>1</v>
      </c>
      <c r="R3893" s="1">
        <v>43578</v>
      </c>
      <c r="S3893" s="16">
        <f t="shared" si="191"/>
        <v>141</v>
      </c>
    </row>
    <row r="3894" spans="1:19" hidden="1" x14ac:dyDescent="0.2">
      <c r="A3894" t="str">
        <f>INDEX(FamilyPlateData!$A:$A,MATCH($I3894,FamilyPlateData!$H:$H,0))</f>
        <v>F12M13</v>
      </c>
      <c r="B3894" t="str">
        <f>INDEX(FamilyPlateData!$C:$C,MATCH($I3894,FamilyPlateData!$H:$H,0))</f>
        <v>12</v>
      </c>
      <c r="C3894" t="str">
        <f>INDEX(FamilyPlateData!$D:$D,MATCH($I3894,FamilyPlateData!$H:$H,0))</f>
        <v>13</v>
      </c>
      <c r="D3894">
        <f>INDEX(FamilyPlateData!$B:$B,MATCH($I3894,FamilyPlateData!$H:$H,0))</f>
        <v>4</v>
      </c>
      <c r="E3894">
        <v>2</v>
      </c>
      <c r="F3894" s="19">
        <v>55</v>
      </c>
      <c r="G3894" t="s">
        <v>4</v>
      </c>
      <c r="H3894" s="5">
        <v>3</v>
      </c>
      <c r="I3894" t="s">
        <v>707</v>
      </c>
      <c r="J3894" s="15" t="str">
        <f t="shared" si="189"/>
        <v>2-55D-3</v>
      </c>
      <c r="K3894">
        <f>INDEX(FamilyPlateData!I:I,MATCH(I3894,FamilyPlateData!H:H,0))</f>
        <v>4</v>
      </c>
      <c r="L3894" t="str">
        <f>INDEX(FamilyPlateData!J:J,MATCH(I3894,FamilyPlateData!H:H,0))</f>
        <v>B3</v>
      </c>
      <c r="M3894">
        <v>1</v>
      </c>
      <c r="N3894">
        <v>1</v>
      </c>
      <c r="O3894">
        <f>IF(_xlfn.IFNA(INDEX(ShrinkageData!H:H,MATCH(J3894,ShrinkageData!H:H,0)), 0) = 0, 0, 1)</f>
        <v>0</v>
      </c>
      <c r="P3894">
        <v>0</v>
      </c>
      <c r="Q3894">
        <f t="shared" si="190"/>
        <v>1</v>
      </c>
      <c r="R3894" s="1">
        <v>43566</v>
      </c>
      <c r="S3894" s="16">
        <f t="shared" si="191"/>
        <v>129</v>
      </c>
    </row>
    <row r="3895" spans="1:19" hidden="1" x14ac:dyDescent="0.2">
      <c r="A3895" t="str">
        <f>INDEX(FamilyPlateData!$A:$A,MATCH($I3895,FamilyPlateData!$H:$H,0))</f>
        <v>F12M13</v>
      </c>
      <c r="B3895" t="str">
        <f>INDEX(FamilyPlateData!$C:$C,MATCH($I3895,FamilyPlateData!$H:$H,0))</f>
        <v>12</v>
      </c>
      <c r="C3895" t="str">
        <f>INDEX(FamilyPlateData!$D:$D,MATCH($I3895,FamilyPlateData!$H:$H,0))</f>
        <v>13</v>
      </c>
      <c r="D3895">
        <f>INDEX(FamilyPlateData!$B:$B,MATCH($I3895,FamilyPlateData!$H:$H,0))</f>
        <v>4</v>
      </c>
      <c r="E3895">
        <v>2</v>
      </c>
      <c r="F3895" s="19">
        <v>55</v>
      </c>
      <c r="G3895" t="s">
        <v>4</v>
      </c>
      <c r="H3895" s="5">
        <v>4</v>
      </c>
      <c r="I3895" t="s">
        <v>707</v>
      </c>
      <c r="J3895" s="15" t="str">
        <f t="shared" si="189"/>
        <v>2-55D-4</v>
      </c>
      <c r="K3895">
        <f>INDEX(FamilyPlateData!I:I,MATCH(I3895,FamilyPlateData!H:H,0))</f>
        <v>4</v>
      </c>
      <c r="L3895" t="str">
        <f>INDEX(FamilyPlateData!J:J,MATCH(I3895,FamilyPlateData!H:H,0))</f>
        <v>B3</v>
      </c>
      <c r="M3895">
        <v>1</v>
      </c>
      <c r="N3895">
        <v>1</v>
      </c>
      <c r="O3895">
        <f>IF(_xlfn.IFNA(INDEX(ShrinkageData!H:H,MATCH(J3895,ShrinkageData!H:H,0)), 0) = 0, 0, 1)</f>
        <v>0</v>
      </c>
      <c r="P3895">
        <v>0</v>
      </c>
      <c r="Q3895">
        <f t="shared" si="190"/>
        <v>1</v>
      </c>
      <c r="R3895" s="1">
        <v>43558</v>
      </c>
      <c r="S3895" s="16">
        <f t="shared" si="191"/>
        <v>121</v>
      </c>
    </row>
    <row r="3896" spans="1:19" hidden="1" x14ac:dyDescent="0.2">
      <c r="A3896" t="str">
        <f>INDEX(FamilyPlateData!$A:$A,MATCH($I3896,FamilyPlateData!$H:$H,0))</f>
        <v>F12M13</v>
      </c>
      <c r="B3896" t="str">
        <f>INDEX(FamilyPlateData!$C:$C,MATCH($I3896,FamilyPlateData!$H:$H,0))</f>
        <v>12</v>
      </c>
      <c r="C3896" t="str">
        <f>INDEX(FamilyPlateData!$D:$D,MATCH($I3896,FamilyPlateData!$H:$H,0))</f>
        <v>13</v>
      </c>
      <c r="D3896">
        <f>INDEX(FamilyPlateData!$B:$B,MATCH($I3896,FamilyPlateData!$H:$H,0))</f>
        <v>4</v>
      </c>
      <c r="E3896">
        <v>2</v>
      </c>
      <c r="F3896" s="19">
        <v>55</v>
      </c>
      <c r="G3896" t="s">
        <v>4</v>
      </c>
      <c r="H3896" s="5">
        <v>5</v>
      </c>
      <c r="I3896" t="s">
        <v>707</v>
      </c>
      <c r="J3896" s="15" t="str">
        <f t="shared" si="189"/>
        <v>2-55D-5</v>
      </c>
      <c r="K3896">
        <f>INDEX(FamilyPlateData!I:I,MATCH(I3896,FamilyPlateData!H:H,0))</f>
        <v>4</v>
      </c>
      <c r="L3896" t="str">
        <f>INDEX(FamilyPlateData!J:J,MATCH(I3896,FamilyPlateData!H:H,0))</f>
        <v>B3</v>
      </c>
      <c r="M3896">
        <v>1</v>
      </c>
      <c r="N3896">
        <v>1</v>
      </c>
      <c r="O3896">
        <f>IF(_xlfn.IFNA(INDEX(ShrinkageData!H:H,MATCH(J3896,ShrinkageData!H:H,0)), 0) = 0, 0, 1)</f>
        <v>0</v>
      </c>
      <c r="P3896">
        <v>0</v>
      </c>
      <c r="Q3896">
        <f t="shared" si="190"/>
        <v>1</v>
      </c>
      <c r="R3896" s="1">
        <v>43576</v>
      </c>
      <c r="S3896" s="16">
        <f t="shared" si="191"/>
        <v>139</v>
      </c>
    </row>
    <row r="3897" spans="1:19" hidden="1" x14ac:dyDescent="0.2">
      <c r="A3897" t="str">
        <f>INDEX(FamilyPlateData!$A:$A,MATCH($I3897,FamilyPlateData!$H:$H,0))</f>
        <v>F12M13</v>
      </c>
      <c r="B3897" t="str">
        <f>INDEX(FamilyPlateData!$C:$C,MATCH($I3897,FamilyPlateData!$H:$H,0))</f>
        <v>12</v>
      </c>
      <c r="C3897" t="str">
        <f>INDEX(FamilyPlateData!$D:$D,MATCH($I3897,FamilyPlateData!$H:$H,0))</f>
        <v>13</v>
      </c>
      <c r="D3897">
        <f>INDEX(FamilyPlateData!$B:$B,MATCH($I3897,FamilyPlateData!$H:$H,0))</f>
        <v>4</v>
      </c>
      <c r="E3897">
        <v>2</v>
      </c>
      <c r="F3897" s="19">
        <v>55</v>
      </c>
      <c r="G3897" t="s">
        <v>4</v>
      </c>
      <c r="H3897" s="5">
        <v>6</v>
      </c>
      <c r="I3897" t="s">
        <v>707</v>
      </c>
      <c r="J3897" s="15" t="str">
        <f t="shared" si="189"/>
        <v>2-55D-6</v>
      </c>
      <c r="K3897">
        <f>INDEX(FamilyPlateData!I:I,MATCH(I3897,FamilyPlateData!H:H,0))</f>
        <v>4</v>
      </c>
      <c r="L3897" t="str">
        <f>INDEX(FamilyPlateData!J:J,MATCH(I3897,FamilyPlateData!H:H,0))</f>
        <v>B3</v>
      </c>
      <c r="M3897">
        <v>1</v>
      </c>
      <c r="N3897">
        <v>1</v>
      </c>
      <c r="O3897">
        <f>IF(_xlfn.IFNA(INDEX(ShrinkageData!H:H,MATCH(J3897,ShrinkageData!H:H,0)), 0) = 0, 0, 1)</f>
        <v>0</v>
      </c>
      <c r="P3897">
        <v>0</v>
      </c>
      <c r="Q3897">
        <f t="shared" si="190"/>
        <v>1</v>
      </c>
      <c r="R3897" s="1">
        <v>43556</v>
      </c>
      <c r="S3897" s="16">
        <f t="shared" si="191"/>
        <v>119</v>
      </c>
    </row>
    <row r="3898" spans="1:19" hidden="1" x14ac:dyDescent="0.2">
      <c r="A3898" t="str">
        <f>INDEX(FamilyPlateData!$A:$A,MATCH($I3898,FamilyPlateData!$H:$H,0))</f>
        <v>F09M09</v>
      </c>
      <c r="B3898" t="str">
        <f>INDEX(FamilyPlateData!$C:$C,MATCH($I3898,FamilyPlateData!$H:$H,0))</f>
        <v>09</v>
      </c>
      <c r="C3898" t="str">
        <f>INDEX(FamilyPlateData!$D:$D,MATCH($I3898,FamilyPlateData!$H:$H,0))</f>
        <v>09</v>
      </c>
      <c r="D3898">
        <f>INDEX(FamilyPlateData!$B:$B,MATCH($I3898,FamilyPlateData!$H:$H,0))</f>
        <v>3</v>
      </c>
      <c r="E3898">
        <v>2</v>
      </c>
      <c r="F3898" s="19">
        <v>56</v>
      </c>
      <c r="G3898" t="s">
        <v>1</v>
      </c>
      <c r="H3898" s="5">
        <v>1</v>
      </c>
      <c r="I3898" t="s">
        <v>708</v>
      </c>
      <c r="J3898" s="15" t="str">
        <f t="shared" si="189"/>
        <v>2-56A-1</v>
      </c>
      <c r="K3898">
        <f>INDEX(FamilyPlateData!I:I,MATCH(I3898,FamilyPlateData!H:H,0))</f>
        <v>1</v>
      </c>
      <c r="L3898" t="str">
        <f>INDEX(FamilyPlateData!J:J,MATCH(I3898,FamilyPlateData!H:H,0))</f>
        <v>B1</v>
      </c>
      <c r="M3898">
        <v>0</v>
      </c>
      <c r="N3898">
        <v>0</v>
      </c>
      <c r="O3898">
        <f>IF(_xlfn.IFNA(INDEX(ShrinkageData!H:H,MATCH(J3898,ShrinkageData!H:H,0)), 0) = 0, 0, 1)</f>
        <v>0</v>
      </c>
      <c r="P3898">
        <v>0</v>
      </c>
      <c r="Q3898">
        <f t="shared" si="190"/>
        <v>0</v>
      </c>
      <c r="R3898" s="1" t="s">
        <v>921</v>
      </c>
      <c r="S3898" s="16">
        <f t="shared" si="191"/>
        <v>0</v>
      </c>
    </row>
    <row r="3899" spans="1:19" hidden="1" x14ac:dyDescent="0.2">
      <c r="A3899" t="str">
        <f>INDEX(FamilyPlateData!$A:$A,MATCH($I3899,FamilyPlateData!$H:$H,0))</f>
        <v>F09M09</v>
      </c>
      <c r="B3899" t="str">
        <f>INDEX(FamilyPlateData!$C:$C,MATCH($I3899,FamilyPlateData!$H:$H,0))</f>
        <v>09</v>
      </c>
      <c r="C3899" t="str">
        <f>INDEX(FamilyPlateData!$D:$D,MATCH($I3899,FamilyPlateData!$H:$H,0))</f>
        <v>09</v>
      </c>
      <c r="D3899">
        <f>INDEX(FamilyPlateData!$B:$B,MATCH($I3899,FamilyPlateData!$H:$H,0))</f>
        <v>3</v>
      </c>
      <c r="E3899">
        <v>2</v>
      </c>
      <c r="F3899" s="19">
        <v>56</v>
      </c>
      <c r="G3899" t="s">
        <v>1</v>
      </c>
      <c r="H3899" s="5">
        <v>2</v>
      </c>
      <c r="I3899" t="s">
        <v>708</v>
      </c>
      <c r="J3899" s="15" t="str">
        <f t="shared" si="189"/>
        <v>2-56A-2</v>
      </c>
      <c r="K3899">
        <f>INDEX(FamilyPlateData!I:I,MATCH(I3899,FamilyPlateData!H:H,0))</f>
        <v>1</v>
      </c>
      <c r="L3899" t="str">
        <f>INDEX(FamilyPlateData!J:J,MATCH(I3899,FamilyPlateData!H:H,0))</f>
        <v>B1</v>
      </c>
      <c r="M3899">
        <v>1</v>
      </c>
      <c r="N3899">
        <v>1</v>
      </c>
      <c r="O3899">
        <f>IF(_xlfn.IFNA(INDEX(ShrinkageData!H:H,MATCH(J3899,ShrinkageData!H:H,0)), 0) = 0, 0, 1)</f>
        <v>0</v>
      </c>
      <c r="P3899">
        <v>0</v>
      </c>
      <c r="Q3899">
        <f t="shared" si="190"/>
        <v>1</v>
      </c>
      <c r="R3899" s="1">
        <v>43556</v>
      </c>
      <c r="S3899" s="16">
        <f t="shared" si="191"/>
        <v>119</v>
      </c>
    </row>
    <row r="3900" spans="1:19" hidden="1" x14ac:dyDescent="0.2">
      <c r="A3900" t="str">
        <f>INDEX(FamilyPlateData!$A:$A,MATCH($I3900,FamilyPlateData!$H:$H,0))</f>
        <v>F09M09</v>
      </c>
      <c r="B3900" t="str">
        <f>INDEX(FamilyPlateData!$C:$C,MATCH($I3900,FamilyPlateData!$H:$H,0))</f>
        <v>09</v>
      </c>
      <c r="C3900" t="str">
        <f>INDEX(FamilyPlateData!$D:$D,MATCH($I3900,FamilyPlateData!$H:$H,0))</f>
        <v>09</v>
      </c>
      <c r="D3900">
        <f>INDEX(FamilyPlateData!$B:$B,MATCH($I3900,FamilyPlateData!$H:$H,0))</f>
        <v>3</v>
      </c>
      <c r="E3900">
        <v>2</v>
      </c>
      <c r="F3900" s="19">
        <v>56</v>
      </c>
      <c r="G3900" t="s">
        <v>1</v>
      </c>
      <c r="H3900" s="5">
        <v>3</v>
      </c>
      <c r="I3900" t="s">
        <v>708</v>
      </c>
      <c r="J3900" s="15" t="str">
        <f t="shared" si="189"/>
        <v>2-56A-3</v>
      </c>
      <c r="K3900">
        <f>INDEX(FamilyPlateData!I:I,MATCH(I3900,FamilyPlateData!H:H,0))</f>
        <v>1</v>
      </c>
      <c r="L3900" t="str">
        <f>INDEX(FamilyPlateData!J:J,MATCH(I3900,FamilyPlateData!H:H,0))</f>
        <v>B1</v>
      </c>
      <c r="M3900">
        <v>1</v>
      </c>
      <c r="N3900">
        <v>1</v>
      </c>
      <c r="O3900">
        <f>IF(_xlfn.IFNA(INDEX(ShrinkageData!H:H,MATCH(J3900,ShrinkageData!H:H,0)), 0) = 0, 0, 1)</f>
        <v>1</v>
      </c>
      <c r="P3900">
        <v>0</v>
      </c>
      <c r="Q3900">
        <f t="shared" si="190"/>
        <v>0</v>
      </c>
      <c r="R3900" s="1">
        <v>43529</v>
      </c>
      <c r="S3900" s="16">
        <f t="shared" si="191"/>
        <v>92</v>
      </c>
    </row>
    <row r="3901" spans="1:19" hidden="1" x14ac:dyDescent="0.2">
      <c r="A3901" t="str">
        <f>INDEX(FamilyPlateData!$A:$A,MATCH($I3901,FamilyPlateData!$H:$H,0))</f>
        <v>F09M09</v>
      </c>
      <c r="B3901" t="str">
        <f>INDEX(FamilyPlateData!$C:$C,MATCH($I3901,FamilyPlateData!$H:$H,0))</f>
        <v>09</v>
      </c>
      <c r="C3901" t="str">
        <f>INDEX(FamilyPlateData!$D:$D,MATCH($I3901,FamilyPlateData!$H:$H,0))</f>
        <v>09</v>
      </c>
      <c r="D3901">
        <f>INDEX(FamilyPlateData!$B:$B,MATCH($I3901,FamilyPlateData!$H:$H,0))</f>
        <v>3</v>
      </c>
      <c r="E3901">
        <v>2</v>
      </c>
      <c r="F3901" s="19">
        <v>56</v>
      </c>
      <c r="G3901" t="s">
        <v>1</v>
      </c>
      <c r="H3901" s="5">
        <v>4</v>
      </c>
      <c r="I3901" t="s">
        <v>708</v>
      </c>
      <c r="J3901" s="15" t="str">
        <f t="shared" si="189"/>
        <v>2-56A-4</v>
      </c>
      <c r="K3901">
        <f>INDEX(FamilyPlateData!I:I,MATCH(I3901,FamilyPlateData!H:H,0))</f>
        <v>1</v>
      </c>
      <c r="L3901" t="str">
        <f>INDEX(FamilyPlateData!J:J,MATCH(I3901,FamilyPlateData!H:H,0))</f>
        <v>B1</v>
      </c>
      <c r="M3901">
        <v>1</v>
      </c>
      <c r="N3901">
        <v>1</v>
      </c>
      <c r="O3901">
        <f>IF(_xlfn.IFNA(INDEX(ShrinkageData!H:H,MATCH(J3901,ShrinkageData!H:H,0)), 0) = 0, 0, 1)</f>
        <v>1</v>
      </c>
      <c r="P3901">
        <v>0</v>
      </c>
      <c r="Q3901">
        <f t="shared" si="190"/>
        <v>0</v>
      </c>
      <c r="R3901" s="1">
        <v>43529</v>
      </c>
      <c r="S3901" s="16">
        <f t="shared" si="191"/>
        <v>92</v>
      </c>
    </row>
    <row r="3902" spans="1:19" hidden="1" x14ac:dyDescent="0.2">
      <c r="A3902" t="str">
        <f>INDEX(FamilyPlateData!$A:$A,MATCH($I3902,FamilyPlateData!$H:$H,0))</f>
        <v>F09M09</v>
      </c>
      <c r="B3902" t="str">
        <f>INDEX(FamilyPlateData!$C:$C,MATCH($I3902,FamilyPlateData!$H:$H,0))</f>
        <v>09</v>
      </c>
      <c r="C3902" t="str">
        <f>INDEX(FamilyPlateData!$D:$D,MATCH($I3902,FamilyPlateData!$H:$H,0))</f>
        <v>09</v>
      </c>
      <c r="D3902">
        <f>INDEX(FamilyPlateData!$B:$B,MATCH($I3902,FamilyPlateData!$H:$H,0))</f>
        <v>3</v>
      </c>
      <c r="E3902">
        <v>2</v>
      </c>
      <c r="F3902" s="19">
        <v>56</v>
      </c>
      <c r="G3902" t="s">
        <v>1</v>
      </c>
      <c r="H3902" s="5">
        <v>5</v>
      </c>
      <c r="I3902" t="s">
        <v>708</v>
      </c>
      <c r="J3902" s="15" t="str">
        <f t="shared" si="189"/>
        <v>2-56A-5</v>
      </c>
      <c r="K3902">
        <f>INDEX(FamilyPlateData!I:I,MATCH(I3902,FamilyPlateData!H:H,0))</f>
        <v>1</v>
      </c>
      <c r="L3902" t="str">
        <f>INDEX(FamilyPlateData!J:J,MATCH(I3902,FamilyPlateData!H:H,0))</f>
        <v>B1</v>
      </c>
      <c r="M3902">
        <v>1</v>
      </c>
      <c r="N3902">
        <v>1</v>
      </c>
      <c r="O3902">
        <f>IF(_xlfn.IFNA(INDEX(ShrinkageData!H:H,MATCH(J3902,ShrinkageData!H:H,0)), 0) = 0, 0, 1)</f>
        <v>1</v>
      </c>
      <c r="P3902">
        <v>0</v>
      </c>
      <c r="Q3902">
        <f t="shared" si="190"/>
        <v>0</v>
      </c>
      <c r="R3902" s="1">
        <v>43529</v>
      </c>
      <c r="S3902" s="16">
        <f t="shared" si="191"/>
        <v>92</v>
      </c>
    </row>
    <row r="3903" spans="1:19" hidden="1" x14ac:dyDescent="0.2">
      <c r="A3903" t="str">
        <f>INDEX(FamilyPlateData!$A:$A,MATCH($I3903,FamilyPlateData!$H:$H,0))</f>
        <v>F09M09</v>
      </c>
      <c r="B3903" t="str">
        <f>INDEX(FamilyPlateData!$C:$C,MATCH($I3903,FamilyPlateData!$H:$H,0))</f>
        <v>09</v>
      </c>
      <c r="C3903" t="str">
        <f>INDEX(FamilyPlateData!$D:$D,MATCH($I3903,FamilyPlateData!$H:$H,0))</f>
        <v>09</v>
      </c>
      <c r="D3903">
        <f>INDEX(FamilyPlateData!$B:$B,MATCH($I3903,FamilyPlateData!$H:$H,0))</f>
        <v>3</v>
      </c>
      <c r="E3903">
        <v>2</v>
      </c>
      <c r="F3903" s="19">
        <v>56</v>
      </c>
      <c r="G3903" t="s">
        <v>1</v>
      </c>
      <c r="H3903" s="5">
        <v>6</v>
      </c>
      <c r="I3903" t="s">
        <v>708</v>
      </c>
      <c r="J3903" s="15" t="str">
        <f t="shared" ref="J3903:J3966" si="192">CONCATENATE(I3903,"-",H3903)</f>
        <v>2-56A-6</v>
      </c>
      <c r="K3903">
        <f>INDEX(FamilyPlateData!I:I,MATCH(I3903,FamilyPlateData!H:H,0))</f>
        <v>1</v>
      </c>
      <c r="L3903" t="str">
        <f>INDEX(FamilyPlateData!J:J,MATCH(I3903,FamilyPlateData!H:H,0))</f>
        <v>B1</v>
      </c>
      <c r="M3903">
        <v>1</v>
      </c>
      <c r="N3903">
        <v>1</v>
      </c>
      <c r="O3903">
        <f>IF(_xlfn.IFNA(INDEX(ShrinkageData!H:H,MATCH(J3903,ShrinkageData!H:H,0)), 0) = 0, 0, 1)</f>
        <v>1</v>
      </c>
      <c r="P3903">
        <v>0</v>
      </c>
      <c r="Q3903">
        <f t="shared" si="190"/>
        <v>0</v>
      </c>
      <c r="R3903" s="1">
        <v>43529</v>
      </c>
      <c r="S3903" s="16">
        <f t="shared" si="191"/>
        <v>92</v>
      </c>
    </row>
    <row r="3904" spans="1:19" hidden="1" x14ac:dyDescent="0.2">
      <c r="A3904" t="str">
        <f>INDEX(FamilyPlateData!$A:$A,MATCH($I3904,FamilyPlateData!$H:$H,0))</f>
        <v>F09M09</v>
      </c>
      <c r="B3904" t="str">
        <f>INDEX(FamilyPlateData!$C:$C,MATCH($I3904,FamilyPlateData!$H:$H,0))</f>
        <v>09</v>
      </c>
      <c r="C3904" t="str">
        <f>INDEX(FamilyPlateData!$D:$D,MATCH($I3904,FamilyPlateData!$H:$H,0))</f>
        <v>09</v>
      </c>
      <c r="D3904">
        <f>INDEX(FamilyPlateData!$B:$B,MATCH($I3904,FamilyPlateData!$H:$H,0))</f>
        <v>3</v>
      </c>
      <c r="E3904">
        <v>2</v>
      </c>
      <c r="F3904" s="19">
        <v>56</v>
      </c>
      <c r="G3904" t="s">
        <v>2</v>
      </c>
      <c r="H3904" s="5">
        <v>1</v>
      </c>
      <c r="I3904" t="s">
        <v>709</v>
      </c>
      <c r="J3904" s="15" t="str">
        <f t="shared" si="192"/>
        <v>2-56B-1</v>
      </c>
      <c r="K3904">
        <f>INDEX(FamilyPlateData!I:I,MATCH(I3904,FamilyPlateData!H:H,0))</f>
        <v>1</v>
      </c>
      <c r="L3904" t="str">
        <f>INDEX(FamilyPlateData!J:J,MATCH(I3904,FamilyPlateData!H:H,0))</f>
        <v>B1</v>
      </c>
      <c r="M3904">
        <v>1</v>
      </c>
      <c r="N3904">
        <v>1</v>
      </c>
      <c r="O3904">
        <f>IF(_xlfn.IFNA(INDEX(ShrinkageData!H:H,MATCH(J3904,ShrinkageData!H:H,0)), 0) = 0, 0, 1)</f>
        <v>0</v>
      </c>
      <c r="P3904">
        <v>0</v>
      </c>
      <c r="Q3904">
        <f t="shared" si="190"/>
        <v>1</v>
      </c>
      <c r="R3904" s="1">
        <v>43550</v>
      </c>
      <c r="S3904" s="16">
        <f t="shared" si="191"/>
        <v>113</v>
      </c>
    </row>
    <row r="3905" spans="1:19" hidden="1" x14ac:dyDescent="0.2">
      <c r="A3905" t="str">
        <f>INDEX(FamilyPlateData!$A:$A,MATCH($I3905,FamilyPlateData!$H:$H,0))</f>
        <v>F09M09</v>
      </c>
      <c r="B3905" t="str">
        <f>INDEX(FamilyPlateData!$C:$C,MATCH($I3905,FamilyPlateData!$H:$H,0))</f>
        <v>09</v>
      </c>
      <c r="C3905" t="str">
        <f>INDEX(FamilyPlateData!$D:$D,MATCH($I3905,FamilyPlateData!$H:$H,0))</f>
        <v>09</v>
      </c>
      <c r="D3905">
        <f>INDEX(FamilyPlateData!$B:$B,MATCH($I3905,FamilyPlateData!$H:$H,0))</f>
        <v>3</v>
      </c>
      <c r="E3905">
        <v>2</v>
      </c>
      <c r="F3905" s="19">
        <v>56</v>
      </c>
      <c r="G3905" t="s">
        <v>2</v>
      </c>
      <c r="H3905" s="5">
        <v>2</v>
      </c>
      <c r="I3905" t="s">
        <v>709</v>
      </c>
      <c r="J3905" s="15" t="str">
        <f t="shared" si="192"/>
        <v>2-56B-2</v>
      </c>
      <c r="K3905">
        <f>INDEX(FamilyPlateData!I:I,MATCH(I3905,FamilyPlateData!H:H,0))</f>
        <v>1</v>
      </c>
      <c r="L3905" t="str">
        <f>INDEX(FamilyPlateData!J:J,MATCH(I3905,FamilyPlateData!H:H,0))</f>
        <v>B1</v>
      </c>
      <c r="M3905">
        <v>1</v>
      </c>
      <c r="N3905">
        <v>1</v>
      </c>
      <c r="O3905">
        <f>IF(_xlfn.IFNA(INDEX(ShrinkageData!H:H,MATCH(J3905,ShrinkageData!H:H,0)), 0) = 0, 0, 1)</f>
        <v>1</v>
      </c>
      <c r="P3905">
        <v>0</v>
      </c>
      <c r="Q3905">
        <f t="shared" si="190"/>
        <v>0</v>
      </c>
      <c r="R3905" s="1">
        <v>43529</v>
      </c>
      <c r="S3905" s="16">
        <f t="shared" si="191"/>
        <v>92</v>
      </c>
    </row>
    <row r="3906" spans="1:19" hidden="1" x14ac:dyDescent="0.2">
      <c r="A3906" t="str">
        <f>INDEX(FamilyPlateData!$A:$A,MATCH($I3906,FamilyPlateData!$H:$H,0))</f>
        <v>F09M09</v>
      </c>
      <c r="B3906" t="str">
        <f>INDEX(FamilyPlateData!$C:$C,MATCH($I3906,FamilyPlateData!$H:$H,0))</f>
        <v>09</v>
      </c>
      <c r="C3906" t="str">
        <f>INDEX(FamilyPlateData!$D:$D,MATCH($I3906,FamilyPlateData!$H:$H,0))</f>
        <v>09</v>
      </c>
      <c r="D3906">
        <f>INDEX(FamilyPlateData!$B:$B,MATCH($I3906,FamilyPlateData!$H:$H,0))</f>
        <v>3</v>
      </c>
      <c r="E3906">
        <v>2</v>
      </c>
      <c r="F3906" s="19">
        <v>56</v>
      </c>
      <c r="G3906" t="s">
        <v>2</v>
      </c>
      <c r="H3906" s="5">
        <v>3</v>
      </c>
      <c r="I3906" t="s">
        <v>709</v>
      </c>
      <c r="J3906" s="15" t="str">
        <f t="shared" si="192"/>
        <v>2-56B-3</v>
      </c>
      <c r="K3906">
        <f>INDEX(FamilyPlateData!I:I,MATCH(I3906,FamilyPlateData!H:H,0))</f>
        <v>1</v>
      </c>
      <c r="L3906" t="str">
        <f>INDEX(FamilyPlateData!J:J,MATCH(I3906,FamilyPlateData!H:H,0))</f>
        <v>B1</v>
      </c>
      <c r="M3906">
        <v>0</v>
      </c>
      <c r="N3906">
        <v>0</v>
      </c>
      <c r="O3906">
        <f>IF(_xlfn.IFNA(INDEX(ShrinkageData!H:H,MATCH(J3906,ShrinkageData!H:H,0)), 0) = 0, 0, 1)</f>
        <v>1</v>
      </c>
      <c r="P3906">
        <v>0</v>
      </c>
      <c r="Q3906">
        <f t="shared" si="190"/>
        <v>0</v>
      </c>
      <c r="R3906" s="1" t="s">
        <v>921</v>
      </c>
      <c r="S3906" s="16">
        <f t="shared" si="191"/>
        <v>0</v>
      </c>
    </row>
    <row r="3907" spans="1:19" hidden="1" x14ac:dyDescent="0.2">
      <c r="A3907" t="str">
        <f>INDEX(FamilyPlateData!$A:$A,MATCH($I3907,FamilyPlateData!$H:$H,0))</f>
        <v>F09M09</v>
      </c>
      <c r="B3907" t="str">
        <f>INDEX(FamilyPlateData!$C:$C,MATCH($I3907,FamilyPlateData!$H:$H,0))</f>
        <v>09</v>
      </c>
      <c r="C3907" t="str">
        <f>INDEX(FamilyPlateData!$D:$D,MATCH($I3907,FamilyPlateData!$H:$H,0))</f>
        <v>09</v>
      </c>
      <c r="D3907">
        <f>INDEX(FamilyPlateData!$B:$B,MATCH($I3907,FamilyPlateData!$H:$H,0))</f>
        <v>3</v>
      </c>
      <c r="E3907">
        <v>2</v>
      </c>
      <c r="F3907" s="19">
        <v>56</v>
      </c>
      <c r="G3907" t="s">
        <v>2</v>
      </c>
      <c r="H3907" s="5">
        <v>4</v>
      </c>
      <c r="I3907" t="s">
        <v>709</v>
      </c>
      <c r="J3907" s="15" t="str">
        <f t="shared" si="192"/>
        <v>2-56B-4</v>
      </c>
      <c r="K3907">
        <f>INDEX(FamilyPlateData!I:I,MATCH(I3907,FamilyPlateData!H:H,0))</f>
        <v>1</v>
      </c>
      <c r="L3907" t="str">
        <f>INDEX(FamilyPlateData!J:J,MATCH(I3907,FamilyPlateData!H:H,0))</f>
        <v>B1</v>
      </c>
      <c r="M3907">
        <v>1</v>
      </c>
      <c r="N3907">
        <v>1</v>
      </c>
      <c r="O3907">
        <f>IF(_xlfn.IFNA(INDEX(ShrinkageData!H:H,MATCH(J3907,ShrinkageData!H:H,0)), 0) = 0, 0, 1)</f>
        <v>0</v>
      </c>
      <c r="P3907">
        <v>0</v>
      </c>
      <c r="Q3907">
        <f t="shared" ref="Q3907:Q3970" si="193">IF(AND(M3907=1,N3907=1,O3907=0,P3907=0),1,0)</f>
        <v>1</v>
      </c>
      <c r="R3907" s="1">
        <v>43554</v>
      </c>
      <c r="S3907" s="16">
        <f t="shared" ref="S3907:S3970" si="194">IF(AND(R3907 &lt;&gt; "", R3907 &lt;&gt; "n/a"), R3907-DATE(2018,12,3), 0)</f>
        <v>117</v>
      </c>
    </row>
    <row r="3908" spans="1:19" hidden="1" x14ac:dyDescent="0.2">
      <c r="A3908" t="str">
        <f>INDEX(FamilyPlateData!$A:$A,MATCH($I3908,FamilyPlateData!$H:$H,0))</f>
        <v>F09M09</v>
      </c>
      <c r="B3908" t="str">
        <f>INDEX(FamilyPlateData!$C:$C,MATCH($I3908,FamilyPlateData!$H:$H,0))</f>
        <v>09</v>
      </c>
      <c r="C3908" t="str">
        <f>INDEX(FamilyPlateData!$D:$D,MATCH($I3908,FamilyPlateData!$H:$H,0))</f>
        <v>09</v>
      </c>
      <c r="D3908">
        <f>INDEX(FamilyPlateData!$B:$B,MATCH($I3908,FamilyPlateData!$H:$H,0))</f>
        <v>3</v>
      </c>
      <c r="E3908">
        <v>2</v>
      </c>
      <c r="F3908" s="19">
        <v>56</v>
      </c>
      <c r="G3908" t="s">
        <v>2</v>
      </c>
      <c r="H3908" s="5">
        <v>5</v>
      </c>
      <c r="I3908" t="s">
        <v>709</v>
      </c>
      <c r="J3908" s="15" t="str">
        <f t="shared" si="192"/>
        <v>2-56B-5</v>
      </c>
      <c r="K3908">
        <f>INDEX(FamilyPlateData!I:I,MATCH(I3908,FamilyPlateData!H:H,0))</f>
        <v>1</v>
      </c>
      <c r="L3908" t="str">
        <f>INDEX(FamilyPlateData!J:J,MATCH(I3908,FamilyPlateData!H:H,0))</f>
        <v>B1</v>
      </c>
      <c r="M3908">
        <v>1</v>
      </c>
      <c r="N3908">
        <v>1</v>
      </c>
      <c r="O3908">
        <f>IF(_xlfn.IFNA(INDEX(ShrinkageData!H:H,MATCH(J3908,ShrinkageData!H:H,0)), 0) = 0, 0, 1)</f>
        <v>1</v>
      </c>
      <c r="P3908">
        <v>0</v>
      </c>
      <c r="Q3908">
        <f t="shared" si="193"/>
        <v>0</v>
      </c>
      <c r="R3908" s="1">
        <v>43556</v>
      </c>
      <c r="S3908" s="16">
        <f t="shared" si="194"/>
        <v>119</v>
      </c>
    </row>
    <row r="3909" spans="1:19" hidden="1" x14ac:dyDescent="0.2">
      <c r="A3909" t="str">
        <f>INDEX(FamilyPlateData!$A:$A,MATCH($I3909,FamilyPlateData!$H:$H,0))</f>
        <v>F09M09</v>
      </c>
      <c r="B3909" t="str">
        <f>INDEX(FamilyPlateData!$C:$C,MATCH($I3909,FamilyPlateData!$H:$H,0))</f>
        <v>09</v>
      </c>
      <c r="C3909" t="str">
        <f>INDEX(FamilyPlateData!$D:$D,MATCH($I3909,FamilyPlateData!$H:$H,0))</f>
        <v>09</v>
      </c>
      <c r="D3909">
        <f>INDEX(FamilyPlateData!$B:$B,MATCH($I3909,FamilyPlateData!$H:$H,0))</f>
        <v>3</v>
      </c>
      <c r="E3909">
        <v>2</v>
      </c>
      <c r="F3909" s="19">
        <v>56</v>
      </c>
      <c r="G3909" t="s">
        <v>2</v>
      </c>
      <c r="H3909" s="5">
        <v>6</v>
      </c>
      <c r="I3909" t="s">
        <v>709</v>
      </c>
      <c r="J3909" s="15" t="str">
        <f t="shared" si="192"/>
        <v>2-56B-6</v>
      </c>
      <c r="K3909">
        <f>INDEX(FamilyPlateData!I:I,MATCH(I3909,FamilyPlateData!H:H,0))</f>
        <v>1</v>
      </c>
      <c r="L3909" t="str">
        <f>INDEX(FamilyPlateData!J:J,MATCH(I3909,FamilyPlateData!H:H,0))</f>
        <v>B1</v>
      </c>
      <c r="M3909">
        <v>1</v>
      </c>
      <c r="N3909">
        <v>1</v>
      </c>
      <c r="O3909">
        <f>IF(_xlfn.IFNA(INDEX(ShrinkageData!H:H,MATCH(J3909,ShrinkageData!H:H,0)), 0) = 0, 0, 1)</f>
        <v>1</v>
      </c>
      <c r="P3909">
        <v>0</v>
      </c>
      <c r="Q3909">
        <f t="shared" si="193"/>
        <v>0</v>
      </c>
      <c r="R3909" s="1">
        <v>43529</v>
      </c>
      <c r="S3909" s="16">
        <f t="shared" si="194"/>
        <v>92</v>
      </c>
    </row>
    <row r="3910" spans="1:19" hidden="1" x14ac:dyDescent="0.2">
      <c r="A3910" t="str">
        <f>INDEX(FamilyPlateData!$A:$A,MATCH($I3910,FamilyPlateData!$H:$H,0))</f>
        <v>F02M04</v>
      </c>
      <c r="B3910" t="str">
        <f>INDEX(FamilyPlateData!$C:$C,MATCH($I3910,FamilyPlateData!$H:$H,0))</f>
        <v>02</v>
      </c>
      <c r="C3910" t="str">
        <f>INDEX(FamilyPlateData!$D:$D,MATCH($I3910,FamilyPlateData!$H:$H,0))</f>
        <v>04</v>
      </c>
      <c r="D3910">
        <f>INDEX(FamilyPlateData!$B:$B,MATCH($I3910,FamilyPlateData!$H:$H,0))</f>
        <v>1</v>
      </c>
      <c r="E3910">
        <v>2</v>
      </c>
      <c r="F3910" s="19">
        <v>56</v>
      </c>
      <c r="G3910" t="s">
        <v>3</v>
      </c>
      <c r="H3910" s="5">
        <v>1</v>
      </c>
      <c r="I3910" t="s">
        <v>710</v>
      </c>
      <c r="J3910" s="15" t="str">
        <f t="shared" si="192"/>
        <v>2-56C-1</v>
      </c>
      <c r="K3910">
        <f>INDEX(FamilyPlateData!I:I,MATCH(I3910,FamilyPlateData!H:H,0))</f>
        <v>1</v>
      </c>
      <c r="L3910" t="str">
        <f>INDEX(FamilyPlateData!J:J,MATCH(I3910,FamilyPlateData!H:H,0))</f>
        <v>B4</v>
      </c>
      <c r="M3910">
        <v>1</v>
      </c>
      <c r="N3910">
        <v>1</v>
      </c>
      <c r="O3910">
        <f>IF(_xlfn.IFNA(INDEX(ShrinkageData!H:H,MATCH(J3910,ShrinkageData!H:H,0)), 0) = 0, 0, 1)</f>
        <v>1</v>
      </c>
      <c r="P3910">
        <v>0</v>
      </c>
      <c r="Q3910">
        <f t="shared" si="193"/>
        <v>0</v>
      </c>
      <c r="R3910" s="1">
        <v>43538</v>
      </c>
      <c r="S3910" s="16">
        <f t="shared" si="194"/>
        <v>101</v>
      </c>
    </row>
    <row r="3911" spans="1:19" hidden="1" x14ac:dyDescent="0.2">
      <c r="A3911" t="str">
        <f>INDEX(FamilyPlateData!$A:$A,MATCH($I3911,FamilyPlateData!$H:$H,0))</f>
        <v>F02M04</v>
      </c>
      <c r="B3911" t="str">
        <f>INDEX(FamilyPlateData!$C:$C,MATCH($I3911,FamilyPlateData!$H:$H,0))</f>
        <v>02</v>
      </c>
      <c r="C3911" t="str">
        <f>INDEX(FamilyPlateData!$D:$D,MATCH($I3911,FamilyPlateData!$H:$H,0))</f>
        <v>04</v>
      </c>
      <c r="D3911">
        <f>INDEX(FamilyPlateData!$B:$B,MATCH($I3911,FamilyPlateData!$H:$H,0))</f>
        <v>1</v>
      </c>
      <c r="E3911">
        <v>2</v>
      </c>
      <c r="F3911" s="19">
        <v>56</v>
      </c>
      <c r="G3911" t="s">
        <v>3</v>
      </c>
      <c r="H3911" s="5">
        <v>2</v>
      </c>
      <c r="I3911" t="s">
        <v>710</v>
      </c>
      <c r="J3911" s="15" t="str">
        <f t="shared" si="192"/>
        <v>2-56C-2</v>
      </c>
      <c r="K3911">
        <f>INDEX(FamilyPlateData!I:I,MATCH(I3911,FamilyPlateData!H:H,0))</f>
        <v>1</v>
      </c>
      <c r="L3911" t="str">
        <f>INDEX(FamilyPlateData!J:J,MATCH(I3911,FamilyPlateData!H:H,0))</f>
        <v>B4</v>
      </c>
      <c r="M3911">
        <v>1</v>
      </c>
      <c r="N3911">
        <v>1</v>
      </c>
      <c r="O3911">
        <f>IF(_xlfn.IFNA(INDEX(ShrinkageData!H:H,MATCH(J3911,ShrinkageData!H:H,0)), 0) = 0, 0, 1)</f>
        <v>1</v>
      </c>
      <c r="P3911">
        <v>0</v>
      </c>
      <c r="Q3911">
        <f t="shared" si="193"/>
        <v>0</v>
      </c>
      <c r="R3911" s="1">
        <v>43538</v>
      </c>
      <c r="S3911" s="16">
        <f t="shared" si="194"/>
        <v>101</v>
      </c>
    </row>
    <row r="3912" spans="1:19" hidden="1" x14ac:dyDescent="0.2">
      <c r="A3912" t="str">
        <f>INDEX(FamilyPlateData!$A:$A,MATCH($I3912,FamilyPlateData!$H:$H,0))</f>
        <v>F02M04</v>
      </c>
      <c r="B3912" t="str">
        <f>INDEX(FamilyPlateData!$C:$C,MATCH($I3912,FamilyPlateData!$H:$H,0))</f>
        <v>02</v>
      </c>
      <c r="C3912" t="str">
        <f>INDEX(FamilyPlateData!$D:$D,MATCH($I3912,FamilyPlateData!$H:$H,0))</f>
        <v>04</v>
      </c>
      <c r="D3912">
        <f>INDEX(FamilyPlateData!$B:$B,MATCH($I3912,FamilyPlateData!$H:$H,0))</f>
        <v>1</v>
      </c>
      <c r="E3912">
        <v>2</v>
      </c>
      <c r="F3912" s="19">
        <v>56</v>
      </c>
      <c r="G3912" t="s">
        <v>3</v>
      </c>
      <c r="H3912" s="5">
        <v>3</v>
      </c>
      <c r="I3912" t="s">
        <v>710</v>
      </c>
      <c r="J3912" s="15" t="str">
        <f t="shared" si="192"/>
        <v>2-56C-3</v>
      </c>
      <c r="K3912">
        <f>INDEX(FamilyPlateData!I:I,MATCH(I3912,FamilyPlateData!H:H,0))</f>
        <v>1</v>
      </c>
      <c r="L3912" t="str">
        <f>INDEX(FamilyPlateData!J:J,MATCH(I3912,FamilyPlateData!H:H,0))</f>
        <v>B4</v>
      </c>
      <c r="M3912">
        <v>1</v>
      </c>
      <c r="N3912">
        <v>1</v>
      </c>
      <c r="O3912">
        <f>IF(_xlfn.IFNA(INDEX(ShrinkageData!H:H,MATCH(J3912,ShrinkageData!H:H,0)), 0) = 0, 0, 1)</f>
        <v>0</v>
      </c>
      <c r="P3912">
        <v>0</v>
      </c>
      <c r="Q3912">
        <f t="shared" si="193"/>
        <v>1</v>
      </c>
      <c r="R3912" s="1">
        <v>43536</v>
      </c>
      <c r="S3912" s="16">
        <f t="shared" si="194"/>
        <v>99</v>
      </c>
    </row>
    <row r="3913" spans="1:19" hidden="1" x14ac:dyDescent="0.2">
      <c r="A3913" t="str">
        <f>INDEX(FamilyPlateData!$A:$A,MATCH($I3913,FamilyPlateData!$H:$H,0))</f>
        <v>F02M04</v>
      </c>
      <c r="B3913" t="str">
        <f>INDEX(FamilyPlateData!$C:$C,MATCH($I3913,FamilyPlateData!$H:$H,0))</f>
        <v>02</v>
      </c>
      <c r="C3913" t="str">
        <f>INDEX(FamilyPlateData!$D:$D,MATCH($I3913,FamilyPlateData!$H:$H,0))</f>
        <v>04</v>
      </c>
      <c r="D3913">
        <f>INDEX(FamilyPlateData!$B:$B,MATCH($I3913,FamilyPlateData!$H:$H,0))</f>
        <v>1</v>
      </c>
      <c r="E3913">
        <v>2</v>
      </c>
      <c r="F3913" s="19">
        <v>56</v>
      </c>
      <c r="G3913" t="s">
        <v>3</v>
      </c>
      <c r="H3913" s="5">
        <v>4</v>
      </c>
      <c r="I3913" t="s">
        <v>710</v>
      </c>
      <c r="J3913" s="15" t="str">
        <f t="shared" si="192"/>
        <v>2-56C-4</v>
      </c>
      <c r="K3913">
        <f>INDEX(FamilyPlateData!I:I,MATCH(I3913,FamilyPlateData!H:H,0))</f>
        <v>1</v>
      </c>
      <c r="L3913" t="str">
        <f>INDEX(FamilyPlateData!J:J,MATCH(I3913,FamilyPlateData!H:H,0))</f>
        <v>B4</v>
      </c>
      <c r="M3913">
        <v>1</v>
      </c>
      <c r="N3913">
        <v>1</v>
      </c>
      <c r="O3913">
        <f>IF(_xlfn.IFNA(INDEX(ShrinkageData!H:H,MATCH(J3913,ShrinkageData!H:H,0)), 0) = 0, 0, 1)</f>
        <v>0</v>
      </c>
      <c r="P3913">
        <v>0</v>
      </c>
      <c r="Q3913">
        <f t="shared" si="193"/>
        <v>1</v>
      </c>
      <c r="R3913" s="1">
        <v>43546</v>
      </c>
      <c r="S3913" s="16">
        <f t="shared" si="194"/>
        <v>109</v>
      </c>
    </row>
    <row r="3914" spans="1:19" hidden="1" x14ac:dyDescent="0.2">
      <c r="A3914" t="str">
        <f>INDEX(FamilyPlateData!$A:$A,MATCH($I3914,FamilyPlateData!$H:$H,0))</f>
        <v>F02M04</v>
      </c>
      <c r="B3914" t="str">
        <f>INDEX(FamilyPlateData!$C:$C,MATCH($I3914,FamilyPlateData!$H:$H,0))</f>
        <v>02</v>
      </c>
      <c r="C3914" t="str">
        <f>INDEX(FamilyPlateData!$D:$D,MATCH($I3914,FamilyPlateData!$H:$H,0))</f>
        <v>04</v>
      </c>
      <c r="D3914">
        <f>INDEX(FamilyPlateData!$B:$B,MATCH($I3914,FamilyPlateData!$H:$H,0))</f>
        <v>1</v>
      </c>
      <c r="E3914">
        <v>2</v>
      </c>
      <c r="F3914" s="19">
        <v>56</v>
      </c>
      <c r="G3914" t="s">
        <v>3</v>
      </c>
      <c r="H3914" s="5">
        <v>5</v>
      </c>
      <c r="I3914" t="s">
        <v>710</v>
      </c>
      <c r="J3914" s="15" t="str">
        <f t="shared" si="192"/>
        <v>2-56C-5</v>
      </c>
      <c r="K3914">
        <f>INDEX(FamilyPlateData!I:I,MATCH(I3914,FamilyPlateData!H:H,0))</f>
        <v>1</v>
      </c>
      <c r="L3914" t="str">
        <f>INDEX(FamilyPlateData!J:J,MATCH(I3914,FamilyPlateData!H:H,0))</f>
        <v>B4</v>
      </c>
      <c r="M3914">
        <v>1</v>
      </c>
      <c r="N3914">
        <v>1</v>
      </c>
      <c r="O3914">
        <f>IF(_xlfn.IFNA(INDEX(ShrinkageData!H:H,MATCH(J3914,ShrinkageData!H:H,0)), 0) = 0, 0, 1)</f>
        <v>0</v>
      </c>
      <c r="P3914">
        <v>0</v>
      </c>
      <c r="Q3914">
        <f t="shared" si="193"/>
        <v>1</v>
      </c>
      <c r="R3914" s="1">
        <v>43536</v>
      </c>
      <c r="S3914" s="16">
        <f t="shared" si="194"/>
        <v>99</v>
      </c>
    </row>
    <row r="3915" spans="1:19" hidden="1" x14ac:dyDescent="0.2">
      <c r="A3915" t="str">
        <f>INDEX(FamilyPlateData!$A:$A,MATCH($I3915,FamilyPlateData!$H:$H,0))</f>
        <v>F02M04</v>
      </c>
      <c r="B3915" t="str">
        <f>INDEX(FamilyPlateData!$C:$C,MATCH($I3915,FamilyPlateData!$H:$H,0))</f>
        <v>02</v>
      </c>
      <c r="C3915" t="str">
        <f>INDEX(FamilyPlateData!$D:$D,MATCH($I3915,FamilyPlateData!$H:$H,0))</f>
        <v>04</v>
      </c>
      <c r="D3915">
        <f>INDEX(FamilyPlateData!$B:$B,MATCH($I3915,FamilyPlateData!$H:$H,0))</f>
        <v>1</v>
      </c>
      <c r="E3915">
        <v>2</v>
      </c>
      <c r="F3915" s="19">
        <v>56</v>
      </c>
      <c r="G3915" t="s">
        <v>3</v>
      </c>
      <c r="H3915" s="5">
        <v>6</v>
      </c>
      <c r="I3915" t="s">
        <v>710</v>
      </c>
      <c r="J3915" s="15" t="str">
        <f t="shared" si="192"/>
        <v>2-56C-6</v>
      </c>
      <c r="K3915">
        <f>INDEX(FamilyPlateData!I:I,MATCH(I3915,FamilyPlateData!H:H,0))</f>
        <v>1</v>
      </c>
      <c r="L3915" t="str">
        <f>INDEX(FamilyPlateData!J:J,MATCH(I3915,FamilyPlateData!H:H,0))</f>
        <v>B4</v>
      </c>
      <c r="M3915">
        <v>0</v>
      </c>
      <c r="N3915">
        <v>0</v>
      </c>
      <c r="O3915">
        <f>IF(_xlfn.IFNA(INDEX(ShrinkageData!H:H,MATCH(J3915,ShrinkageData!H:H,0)), 0) = 0, 0, 1)</f>
        <v>0</v>
      </c>
      <c r="P3915">
        <v>0</v>
      </c>
      <c r="Q3915">
        <f t="shared" si="193"/>
        <v>0</v>
      </c>
      <c r="R3915" s="1" t="s">
        <v>921</v>
      </c>
      <c r="S3915" s="16">
        <f t="shared" si="194"/>
        <v>0</v>
      </c>
    </row>
    <row r="3916" spans="1:19" hidden="1" x14ac:dyDescent="0.2">
      <c r="A3916" t="str">
        <f>INDEX(FamilyPlateData!$A:$A,MATCH($I3916,FamilyPlateData!$H:$H,0))</f>
        <v>F02M04</v>
      </c>
      <c r="B3916" t="str">
        <f>INDEX(FamilyPlateData!$C:$C,MATCH($I3916,FamilyPlateData!$H:$H,0))</f>
        <v>02</v>
      </c>
      <c r="C3916" t="str">
        <f>INDEX(FamilyPlateData!$D:$D,MATCH($I3916,FamilyPlateData!$H:$H,0))</f>
        <v>04</v>
      </c>
      <c r="D3916">
        <f>INDEX(FamilyPlateData!$B:$B,MATCH($I3916,FamilyPlateData!$H:$H,0))</f>
        <v>1</v>
      </c>
      <c r="E3916">
        <v>2</v>
      </c>
      <c r="F3916" s="19">
        <v>56</v>
      </c>
      <c r="G3916" t="s">
        <v>4</v>
      </c>
      <c r="H3916" s="5">
        <v>1</v>
      </c>
      <c r="I3916" t="s">
        <v>711</v>
      </c>
      <c r="J3916" s="15" t="str">
        <f t="shared" si="192"/>
        <v>2-56D-1</v>
      </c>
      <c r="K3916">
        <f>INDEX(FamilyPlateData!I:I,MATCH(I3916,FamilyPlateData!H:H,0))</f>
        <v>1</v>
      </c>
      <c r="L3916" t="str">
        <f>INDEX(FamilyPlateData!J:J,MATCH(I3916,FamilyPlateData!H:H,0))</f>
        <v>B4</v>
      </c>
      <c r="M3916">
        <v>1</v>
      </c>
      <c r="N3916">
        <v>1</v>
      </c>
      <c r="O3916">
        <f>IF(_xlfn.IFNA(INDEX(ShrinkageData!H:H,MATCH(J3916,ShrinkageData!H:H,0)), 0) = 0, 0, 1)</f>
        <v>1</v>
      </c>
      <c r="P3916">
        <v>0</v>
      </c>
      <c r="Q3916">
        <f t="shared" si="193"/>
        <v>0</v>
      </c>
      <c r="R3916" s="1">
        <v>43538</v>
      </c>
      <c r="S3916" s="16">
        <f t="shared" si="194"/>
        <v>101</v>
      </c>
    </row>
    <row r="3917" spans="1:19" hidden="1" x14ac:dyDescent="0.2">
      <c r="A3917" t="str">
        <f>INDEX(FamilyPlateData!$A:$A,MATCH($I3917,FamilyPlateData!$H:$H,0))</f>
        <v>F02M04</v>
      </c>
      <c r="B3917" t="str">
        <f>INDEX(FamilyPlateData!$C:$C,MATCH($I3917,FamilyPlateData!$H:$H,0))</f>
        <v>02</v>
      </c>
      <c r="C3917" t="str">
        <f>INDEX(FamilyPlateData!$D:$D,MATCH($I3917,FamilyPlateData!$H:$H,0))</f>
        <v>04</v>
      </c>
      <c r="D3917">
        <f>INDEX(FamilyPlateData!$B:$B,MATCH($I3917,FamilyPlateData!$H:$H,0))</f>
        <v>1</v>
      </c>
      <c r="E3917">
        <v>2</v>
      </c>
      <c r="F3917" s="19">
        <v>56</v>
      </c>
      <c r="G3917" t="s">
        <v>4</v>
      </c>
      <c r="H3917" s="5">
        <v>2</v>
      </c>
      <c r="I3917" t="s">
        <v>711</v>
      </c>
      <c r="J3917" s="15" t="str">
        <f t="shared" si="192"/>
        <v>2-56D-2</v>
      </c>
      <c r="K3917">
        <f>INDEX(FamilyPlateData!I:I,MATCH(I3917,FamilyPlateData!H:H,0))</f>
        <v>1</v>
      </c>
      <c r="L3917" t="str">
        <f>INDEX(FamilyPlateData!J:J,MATCH(I3917,FamilyPlateData!H:H,0))</f>
        <v>B4</v>
      </c>
      <c r="M3917">
        <v>1</v>
      </c>
      <c r="N3917">
        <v>1</v>
      </c>
      <c r="O3917">
        <f>IF(_xlfn.IFNA(INDEX(ShrinkageData!H:H,MATCH(J3917,ShrinkageData!H:H,0)), 0) = 0, 0, 1)</f>
        <v>1</v>
      </c>
      <c r="P3917">
        <v>0</v>
      </c>
      <c r="Q3917">
        <f t="shared" si="193"/>
        <v>0</v>
      </c>
      <c r="R3917" s="1">
        <v>43534</v>
      </c>
      <c r="S3917" s="16">
        <f t="shared" si="194"/>
        <v>97</v>
      </c>
    </row>
    <row r="3918" spans="1:19" hidden="1" x14ac:dyDescent="0.2">
      <c r="A3918" t="str">
        <f>INDEX(FamilyPlateData!$A:$A,MATCH($I3918,FamilyPlateData!$H:$H,0))</f>
        <v>F02M04</v>
      </c>
      <c r="B3918" t="str">
        <f>INDEX(FamilyPlateData!$C:$C,MATCH($I3918,FamilyPlateData!$H:$H,0))</f>
        <v>02</v>
      </c>
      <c r="C3918" t="str">
        <f>INDEX(FamilyPlateData!$D:$D,MATCH($I3918,FamilyPlateData!$H:$H,0))</f>
        <v>04</v>
      </c>
      <c r="D3918">
        <f>INDEX(FamilyPlateData!$B:$B,MATCH($I3918,FamilyPlateData!$H:$H,0))</f>
        <v>1</v>
      </c>
      <c r="E3918">
        <v>2</v>
      </c>
      <c r="F3918" s="19">
        <v>56</v>
      </c>
      <c r="G3918" t="s">
        <v>4</v>
      </c>
      <c r="H3918" s="5">
        <v>3</v>
      </c>
      <c r="I3918" t="s">
        <v>711</v>
      </c>
      <c r="J3918" s="15" t="str">
        <f t="shared" si="192"/>
        <v>2-56D-3</v>
      </c>
      <c r="K3918">
        <f>INDEX(FamilyPlateData!I:I,MATCH(I3918,FamilyPlateData!H:H,0))</f>
        <v>1</v>
      </c>
      <c r="L3918" t="str">
        <f>INDEX(FamilyPlateData!J:J,MATCH(I3918,FamilyPlateData!H:H,0))</f>
        <v>B4</v>
      </c>
      <c r="M3918">
        <v>1</v>
      </c>
      <c r="N3918" s="7">
        <v>1</v>
      </c>
      <c r="O3918">
        <f>IF(_xlfn.IFNA(INDEX(ShrinkageData!H:H,MATCH(J3918,ShrinkageData!H:H,0)), 0) = 0, 0, 1)</f>
        <v>0</v>
      </c>
      <c r="P3918">
        <v>0</v>
      </c>
      <c r="Q3918">
        <f t="shared" si="193"/>
        <v>1</v>
      </c>
      <c r="R3918" s="2">
        <v>43544</v>
      </c>
      <c r="S3918" s="16">
        <f t="shared" si="194"/>
        <v>107</v>
      </c>
    </row>
    <row r="3919" spans="1:19" hidden="1" x14ac:dyDescent="0.2">
      <c r="A3919" t="str">
        <f>INDEX(FamilyPlateData!$A:$A,MATCH($I3919,FamilyPlateData!$H:$H,0))</f>
        <v>F02M04</v>
      </c>
      <c r="B3919" t="str">
        <f>INDEX(FamilyPlateData!$C:$C,MATCH($I3919,FamilyPlateData!$H:$H,0))</f>
        <v>02</v>
      </c>
      <c r="C3919" t="str">
        <f>INDEX(FamilyPlateData!$D:$D,MATCH($I3919,FamilyPlateData!$H:$H,0))</f>
        <v>04</v>
      </c>
      <c r="D3919">
        <f>INDEX(FamilyPlateData!$B:$B,MATCH($I3919,FamilyPlateData!$H:$H,0))</f>
        <v>1</v>
      </c>
      <c r="E3919">
        <v>2</v>
      </c>
      <c r="F3919" s="19">
        <v>56</v>
      </c>
      <c r="G3919" t="s">
        <v>4</v>
      </c>
      <c r="H3919" s="5">
        <v>4</v>
      </c>
      <c r="I3919" t="s">
        <v>711</v>
      </c>
      <c r="J3919" s="15" t="str">
        <f t="shared" si="192"/>
        <v>2-56D-4</v>
      </c>
      <c r="K3919">
        <f>INDEX(FamilyPlateData!I:I,MATCH(I3919,FamilyPlateData!H:H,0))</f>
        <v>1</v>
      </c>
      <c r="L3919" t="str">
        <f>INDEX(FamilyPlateData!J:J,MATCH(I3919,FamilyPlateData!H:H,0))</f>
        <v>B4</v>
      </c>
      <c r="M3919">
        <v>1</v>
      </c>
      <c r="N3919" s="7">
        <v>1</v>
      </c>
      <c r="O3919">
        <f>IF(_xlfn.IFNA(INDEX(ShrinkageData!H:H,MATCH(J3919,ShrinkageData!H:H,0)), 0) = 0, 0, 1)</f>
        <v>0</v>
      </c>
      <c r="P3919">
        <v>0</v>
      </c>
      <c r="Q3919">
        <f t="shared" si="193"/>
        <v>1</v>
      </c>
      <c r="R3919" s="2">
        <v>43544</v>
      </c>
      <c r="S3919" s="16">
        <f t="shared" si="194"/>
        <v>107</v>
      </c>
    </row>
    <row r="3920" spans="1:19" hidden="1" x14ac:dyDescent="0.2">
      <c r="A3920" t="str">
        <f>INDEX(FamilyPlateData!$A:$A,MATCH($I3920,FamilyPlateData!$H:$H,0))</f>
        <v>F02M04</v>
      </c>
      <c r="B3920" t="str">
        <f>INDEX(FamilyPlateData!$C:$C,MATCH($I3920,FamilyPlateData!$H:$H,0))</f>
        <v>02</v>
      </c>
      <c r="C3920" t="str">
        <f>INDEX(FamilyPlateData!$D:$D,MATCH($I3920,FamilyPlateData!$H:$H,0))</f>
        <v>04</v>
      </c>
      <c r="D3920">
        <f>INDEX(FamilyPlateData!$B:$B,MATCH($I3920,FamilyPlateData!$H:$H,0))</f>
        <v>1</v>
      </c>
      <c r="E3920">
        <v>2</v>
      </c>
      <c r="F3920" s="19">
        <v>56</v>
      </c>
      <c r="G3920" t="s">
        <v>4</v>
      </c>
      <c r="H3920" s="5">
        <v>5</v>
      </c>
      <c r="I3920" t="s">
        <v>711</v>
      </c>
      <c r="J3920" s="15" t="str">
        <f t="shared" si="192"/>
        <v>2-56D-5</v>
      </c>
      <c r="K3920">
        <f>INDEX(FamilyPlateData!I:I,MATCH(I3920,FamilyPlateData!H:H,0))</f>
        <v>1</v>
      </c>
      <c r="L3920" t="str">
        <f>INDEX(FamilyPlateData!J:J,MATCH(I3920,FamilyPlateData!H:H,0))</f>
        <v>B4</v>
      </c>
      <c r="M3920">
        <v>1</v>
      </c>
      <c r="N3920">
        <v>1</v>
      </c>
      <c r="O3920">
        <f>IF(_xlfn.IFNA(INDEX(ShrinkageData!H:H,MATCH(J3920,ShrinkageData!H:H,0)), 0) = 0, 0, 1)</f>
        <v>0</v>
      </c>
      <c r="P3920">
        <v>0</v>
      </c>
      <c r="Q3920">
        <f t="shared" si="193"/>
        <v>1</v>
      </c>
      <c r="R3920" s="1">
        <v>43546</v>
      </c>
      <c r="S3920" s="16">
        <f t="shared" si="194"/>
        <v>109</v>
      </c>
    </row>
    <row r="3921" spans="1:19" hidden="1" x14ac:dyDescent="0.2">
      <c r="A3921" t="str">
        <f>INDEX(FamilyPlateData!$A:$A,MATCH($I3921,FamilyPlateData!$H:$H,0))</f>
        <v>F02M04</v>
      </c>
      <c r="B3921" t="str">
        <f>INDEX(FamilyPlateData!$C:$C,MATCH($I3921,FamilyPlateData!$H:$H,0))</f>
        <v>02</v>
      </c>
      <c r="C3921" t="str">
        <f>INDEX(FamilyPlateData!$D:$D,MATCH($I3921,FamilyPlateData!$H:$H,0))</f>
        <v>04</v>
      </c>
      <c r="D3921">
        <f>INDEX(FamilyPlateData!$B:$B,MATCH($I3921,FamilyPlateData!$H:$H,0))</f>
        <v>1</v>
      </c>
      <c r="E3921">
        <v>2</v>
      </c>
      <c r="F3921" s="19">
        <v>56</v>
      </c>
      <c r="G3921" t="s">
        <v>4</v>
      </c>
      <c r="H3921" s="5">
        <v>6</v>
      </c>
      <c r="I3921" t="s">
        <v>711</v>
      </c>
      <c r="J3921" s="15" t="str">
        <f t="shared" si="192"/>
        <v>2-56D-6</v>
      </c>
      <c r="K3921">
        <f>INDEX(FamilyPlateData!I:I,MATCH(I3921,FamilyPlateData!H:H,0))</f>
        <v>1</v>
      </c>
      <c r="L3921" t="str">
        <f>INDEX(FamilyPlateData!J:J,MATCH(I3921,FamilyPlateData!H:H,0))</f>
        <v>B4</v>
      </c>
      <c r="M3921">
        <v>1</v>
      </c>
      <c r="N3921" s="7">
        <v>1</v>
      </c>
      <c r="O3921">
        <f>IF(_xlfn.IFNA(INDEX(ShrinkageData!H:H,MATCH(J3921,ShrinkageData!H:H,0)), 0) = 0, 0, 1)</f>
        <v>0</v>
      </c>
      <c r="P3921">
        <v>0</v>
      </c>
      <c r="Q3921">
        <f t="shared" si="193"/>
        <v>1</v>
      </c>
      <c r="R3921" s="2">
        <v>43544</v>
      </c>
      <c r="S3921" s="16">
        <f t="shared" si="194"/>
        <v>107</v>
      </c>
    </row>
    <row r="3922" spans="1:19" hidden="1" x14ac:dyDescent="0.2">
      <c r="A3922" t="str">
        <f>INDEX(FamilyPlateData!$A:$A,MATCH($I3922,FamilyPlateData!$H:$H,0))</f>
        <v>F01M03</v>
      </c>
      <c r="B3922" t="str">
        <f>INDEX(FamilyPlateData!$C:$C,MATCH($I3922,FamilyPlateData!$H:$H,0))</f>
        <v>01</v>
      </c>
      <c r="C3922" t="str">
        <f>INDEX(FamilyPlateData!$D:$D,MATCH($I3922,FamilyPlateData!$H:$H,0))</f>
        <v>03</v>
      </c>
      <c r="D3922">
        <f>INDEX(FamilyPlateData!$B:$B,MATCH($I3922,FamilyPlateData!$H:$H,0))</f>
        <v>1</v>
      </c>
      <c r="E3922">
        <v>2</v>
      </c>
      <c r="F3922" s="19">
        <v>57</v>
      </c>
      <c r="G3922" t="s">
        <v>1</v>
      </c>
      <c r="H3922" s="5">
        <v>1</v>
      </c>
      <c r="I3922" t="s">
        <v>712</v>
      </c>
      <c r="J3922" s="15" t="str">
        <f t="shared" si="192"/>
        <v>2-57A-1</v>
      </c>
      <c r="K3922">
        <f>INDEX(FamilyPlateData!I:I,MATCH(I3922,FamilyPlateData!H:H,0))</f>
        <v>4</v>
      </c>
      <c r="L3922" t="str">
        <f>INDEX(FamilyPlateData!J:J,MATCH(I3922,FamilyPlateData!H:H,0))</f>
        <v>B4</v>
      </c>
      <c r="M3922">
        <v>1</v>
      </c>
      <c r="N3922" s="7">
        <v>1</v>
      </c>
      <c r="O3922">
        <f>IF(_xlfn.IFNA(INDEX(ShrinkageData!H:H,MATCH(J3922,ShrinkageData!H:H,0)), 0) = 0, 0, 1)</f>
        <v>1</v>
      </c>
      <c r="P3922">
        <v>0</v>
      </c>
      <c r="Q3922">
        <f t="shared" si="193"/>
        <v>0</v>
      </c>
      <c r="R3922" s="2">
        <v>43542</v>
      </c>
      <c r="S3922" s="16">
        <f t="shared" si="194"/>
        <v>105</v>
      </c>
    </row>
    <row r="3923" spans="1:19" hidden="1" x14ac:dyDescent="0.2">
      <c r="A3923" t="str">
        <f>INDEX(FamilyPlateData!$A:$A,MATCH($I3923,FamilyPlateData!$H:$H,0))</f>
        <v>F01M03</v>
      </c>
      <c r="B3923" t="str">
        <f>INDEX(FamilyPlateData!$C:$C,MATCH($I3923,FamilyPlateData!$H:$H,0))</f>
        <v>01</v>
      </c>
      <c r="C3923" t="str">
        <f>INDEX(FamilyPlateData!$D:$D,MATCH($I3923,FamilyPlateData!$H:$H,0))</f>
        <v>03</v>
      </c>
      <c r="D3923">
        <f>INDEX(FamilyPlateData!$B:$B,MATCH($I3923,FamilyPlateData!$H:$H,0))</f>
        <v>1</v>
      </c>
      <c r="E3923">
        <v>2</v>
      </c>
      <c r="F3923" s="19">
        <v>57</v>
      </c>
      <c r="G3923" t="s">
        <v>1</v>
      </c>
      <c r="H3923" s="5">
        <v>2</v>
      </c>
      <c r="I3923" t="s">
        <v>712</v>
      </c>
      <c r="J3923" s="15" t="str">
        <f t="shared" si="192"/>
        <v>2-57A-2</v>
      </c>
      <c r="K3923">
        <f>INDEX(FamilyPlateData!I:I,MATCH(I3923,FamilyPlateData!H:H,0))</f>
        <v>4</v>
      </c>
      <c r="L3923" t="str">
        <f>INDEX(FamilyPlateData!J:J,MATCH(I3923,FamilyPlateData!H:H,0))</f>
        <v>B4</v>
      </c>
      <c r="M3923">
        <v>1</v>
      </c>
      <c r="N3923" s="7">
        <v>1</v>
      </c>
      <c r="O3923">
        <f>IF(_xlfn.IFNA(INDEX(ShrinkageData!H:H,MATCH(J3923,ShrinkageData!H:H,0)), 0) = 0, 0, 1)</f>
        <v>1</v>
      </c>
      <c r="P3923">
        <v>0</v>
      </c>
      <c r="Q3923">
        <f t="shared" si="193"/>
        <v>0</v>
      </c>
      <c r="R3923" s="2">
        <v>43544</v>
      </c>
      <c r="S3923" s="16">
        <f t="shared" si="194"/>
        <v>107</v>
      </c>
    </row>
    <row r="3924" spans="1:19" hidden="1" x14ac:dyDescent="0.2">
      <c r="A3924" t="str">
        <f>INDEX(FamilyPlateData!$A:$A,MATCH($I3924,FamilyPlateData!$H:$H,0))</f>
        <v>F01M03</v>
      </c>
      <c r="B3924" t="str">
        <f>INDEX(FamilyPlateData!$C:$C,MATCH($I3924,FamilyPlateData!$H:$H,0))</f>
        <v>01</v>
      </c>
      <c r="C3924" t="str">
        <f>INDEX(FamilyPlateData!$D:$D,MATCH($I3924,FamilyPlateData!$H:$H,0))</f>
        <v>03</v>
      </c>
      <c r="D3924">
        <f>INDEX(FamilyPlateData!$B:$B,MATCH($I3924,FamilyPlateData!$H:$H,0))</f>
        <v>1</v>
      </c>
      <c r="E3924">
        <v>2</v>
      </c>
      <c r="F3924" s="19">
        <v>57</v>
      </c>
      <c r="G3924" t="s">
        <v>1</v>
      </c>
      <c r="H3924" s="5">
        <v>3</v>
      </c>
      <c r="I3924" t="s">
        <v>712</v>
      </c>
      <c r="J3924" s="15" t="str">
        <f t="shared" si="192"/>
        <v>2-57A-3</v>
      </c>
      <c r="K3924">
        <f>INDEX(FamilyPlateData!I:I,MATCH(I3924,FamilyPlateData!H:H,0))</f>
        <v>4</v>
      </c>
      <c r="L3924" t="str">
        <f>INDEX(FamilyPlateData!J:J,MATCH(I3924,FamilyPlateData!H:H,0))</f>
        <v>B4</v>
      </c>
      <c r="M3924">
        <v>0</v>
      </c>
      <c r="N3924">
        <v>0</v>
      </c>
      <c r="O3924">
        <f>IF(_xlfn.IFNA(INDEX(ShrinkageData!H:H,MATCH(J3924,ShrinkageData!H:H,0)), 0) = 0, 0, 1)</f>
        <v>0</v>
      </c>
      <c r="P3924">
        <v>0</v>
      </c>
      <c r="Q3924">
        <f t="shared" si="193"/>
        <v>0</v>
      </c>
      <c r="R3924" s="1" t="s">
        <v>921</v>
      </c>
      <c r="S3924" s="16">
        <f t="shared" si="194"/>
        <v>0</v>
      </c>
    </row>
    <row r="3925" spans="1:19" hidden="1" x14ac:dyDescent="0.2">
      <c r="A3925" t="str">
        <f>INDEX(FamilyPlateData!$A:$A,MATCH($I3925,FamilyPlateData!$H:$H,0))</f>
        <v>F01M03</v>
      </c>
      <c r="B3925" t="str">
        <f>INDEX(FamilyPlateData!$C:$C,MATCH($I3925,FamilyPlateData!$H:$H,0))</f>
        <v>01</v>
      </c>
      <c r="C3925" t="str">
        <f>INDEX(FamilyPlateData!$D:$D,MATCH($I3925,FamilyPlateData!$H:$H,0))</f>
        <v>03</v>
      </c>
      <c r="D3925">
        <f>INDEX(FamilyPlateData!$B:$B,MATCH($I3925,FamilyPlateData!$H:$H,0))</f>
        <v>1</v>
      </c>
      <c r="E3925">
        <v>2</v>
      </c>
      <c r="F3925" s="19">
        <v>57</v>
      </c>
      <c r="G3925" t="s">
        <v>1</v>
      </c>
      <c r="H3925" s="5">
        <v>4</v>
      </c>
      <c r="I3925" t="s">
        <v>712</v>
      </c>
      <c r="J3925" s="15" t="str">
        <f t="shared" si="192"/>
        <v>2-57A-4</v>
      </c>
      <c r="K3925">
        <f>INDEX(FamilyPlateData!I:I,MATCH(I3925,FamilyPlateData!H:H,0))</f>
        <v>4</v>
      </c>
      <c r="L3925" t="str">
        <f>INDEX(FamilyPlateData!J:J,MATCH(I3925,FamilyPlateData!H:H,0))</f>
        <v>B4</v>
      </c>
      <c r="M3925">
        <v>1</v>
      </c>
      <c r="N3925">
        <v>1</v>
      </c>
      <c r="O3925">
        <f>IF(_xlfn.IFNA(INDEX(ShrinkageData!H:H,MATCH(J3925,ShrinkageData!H:H,0)), 0) = 0, 0, 1)</f>
        <v>1</v>
      </c>
      <c r="P3925">
        <v>0</v>
      </c>
      <c r="Q3925">
        <f t="shared" si="193"/>
        <v>0</v>
      </c>
      <c r="R3925" s="1">
        <v>43532</v>
      </c>
      <c r="S3925" s="16">
        <f t="shared" si="194"/>
        <v>95</v>
      </c>
    </row>
    <row r="3926" spans="1:19" hidden="1" x14ac:dyDescent="0.2">
      <c r="A3926" t="str">
        <f>INDEX(FamilyPlateData!$A:$A,MATCH($I3926,FamilyPlateData!$H:$H,0))</f>
        <v>F01M03</v>
      </c>
      <c r="B3926" t="str">
        <f>INDEX(FamilyPlateData!$C:$C,MATCH($I3926,FamilyPlateData!$H:$H,0))</f>
        <v>01</v>
      </c>
      <c r="C3926" t="str">
        <f>INDEX(FamilyPlateData!$D:$D,MATCH($I3926,FamilyPlateData!$H:$H,0))</f>
        <v>03</v>
      </c>
      <c r="D3926">
        <f>INDEX(FamilyPlateData!$B:$B,MATCH($I3926,FamilyPlateData!$H:$H,0))</f>
        <v>1</v>
      </c>
      <c r="E3926">
        <v>2</v>
      </c>
      <c r="F3926" s="19">
        <v>57</v>
      </c>
      <c r="G3926" t="s">
        <v>1</v>
      </c>
      <c r="H3926" s="5">
        <v>5</v>
      </c>
      <c r="I3926" t="s">
        <v>712</v>
      </c>
      <c r="J3926" s="15" t="str">
        <f t="shared" si="192"/>
        <v>2-57A-5</v>
      </c>
      <c r="K3926">
        <f>INDEX(FamilyPlateData!I:I,MATCH(I3926,FamilyPlateData!H:H,0))</f>
        <v>4</v>
      </c>
      <c r="L3926" t="str">
        <f>INDEX(FamilyPlateData!J:J,MATCH(I3926,FamilyPlateData!H:H,0))</f>
        <v>B4</v>
      </c>
      <c r="M3926">
        <v>0</v>
      </c>
      <c r="N3926">
        <v>0</v>
      </c>
      <c r="O3926">
        <f>IF(_xlfn.IFNA(INDEX(ShrinkageData!H:H,MATCH(J3926,ShrinkageData!H:H,0)), 0) = 0, 0, 1)</f>
        <v>0</v>
      </c>
      <c r="P3926">
        <v>0</v>
      </c>
      <c r="Q3926">
        <f t="shared" si="193"/>
        <v>0</v>
      </c>
      <c r="R3926" s="1" t="s">
        <v>921</v>
      </c>
      <c r="S3926" s="16">
        <f t="shared" si="194"/>
        <v>0</v>
      </c>
    </row>
    <row r="3927" spans="1:19" hidden="1" x14ac:dyDescent="0.2">
      <c r="A3927" t="str">
        <f>INDEX(FamilyPlateData!$A:$A,MATCH($I3927,FamilyPlateData!$H:$H,0))</f>
        <v>F01M03</v>
      </c>
      <c r="B3927" t="str">
        <f>INDEX(FamilyPlateData!$C:$C,MATCH($I3927,FamilyPlateData!$H:$H,0))</f>
        <v>01</v>
      </c>
      <c r="C3927" t="str">
        <f>INDEX(FamilyPlateData!$D:$D,MATCH($I3927,FamilyPlateData!$H:$H,0))</f>
        <v>03</v>
      </c>
      <c r="D3927">
        <f>INDEX(FamilyPlateData!$B:$B,MATCH($I3927,FamilyPlateData!$H:$H,0))</f>
        <v>1</v>
      </c>
      <c r="E3927">
        <v>2</v>
      </c>
      <c r="F3927" s="19">
        <v>57</v>
      </c>
      <c r="G3927" t="s">
        <v>1</v>
      </c>
      <c r="H3927" s="5">
        <v>6</v>
      </c>
      <c r="I3927" t="s">
        <v>712</v>
      </c>
      <c r="J3927" s="15" t="str">
        <f t="shared" si="192"/>
        <v>2-57A-6</v>
      </c>
      <c r="K3927">
        <f>INDEX(FamilyPlateData!I:I,MATCH(I3927,FamilyPlateData!H:H,0))</f>
        <v>4</v>
      </c>
      <c r="L3927" t="str">
        <f>INDEX(FamilyPlateData!J:J,MATCH(I3927,FamilyPlateData!H:H,0))</f>
        <v>B4</v>
      </c>
      <c r="M3927">
        <v>1</v>
      </c>
      <c r="N3927" s="7">
        <v>1</v>
      </c>
      <c r="O3927">
        <f>IF(_xlfn.IFNA(INDEX(ShrinkageData!H:H,MATCH(J3927,ShrinkageData!H:H,0)), 0) = 0, 0, 1)</f>
        <v>0</v>
      </c>
      <c r="P3927">
        <v>0</v>
      </c>
      <c r="Q3927">
        <f t="shared" si="193"/>
        <v>1</v>
      </c>
      <c r="R3927" s="2">
        <v>43544</v>
      </c>
      <c r="S3927" s="16">
        <f t="shared" si="194"/>
        <v>107</v>
      </c>
    </row>
    <row r="3928" spans="1:19" hidden="1" x14ac:dyDescent="0.2">
      <c r="A3928" t="str">
        <f>INDEX(FamilyPlateData!$A:$A,MATCH($I3928,FamilyPlateData!$H:$H,0))</f>
        <v>F01M03</v>
      </c>
      <c r="B3928" t="str">
        <f>INDEX(FamilyPlateData!$C:$C,MATCH($I3928,FamilyPlateData!$H:$H,0))</f>
        <v>01</v>
      </c>
      <c r="C3928" t="str">
        <f>INDEX(FamilyPlateData!$D:$D,MATCH($I3928,FamilyPlateData!$H:$H,0))</f>
        <v>03</v>
      </c>
      <c r="D3928">
        <f>INDEX(FamilyPlateData!$B:$B,MATCH($I3928,FamilyPlateData!$H:$H,0))</f>
        <v>1</v>
      </c>
      <c r="E3928">
        <v>2</v>
      </c>
      <c r="F3928" s="19">
        <v>57</v>
      </c>
      <c r="G3928" t="s">
        <v>2</v>
      </c>
      <c r="H3928" s="5">
        <v>1</v>
      </c>
      <c r="I3928" t="s">
        <v>713</v>
      </c>
      <c r="J3928" s="15" t="str">
        <f t="shared" si="192"/>
        <v>2-57B-1</v>
      </c>
      <c r="K3928">
        <f>INDEX(FamilyPlateData!I:I,MATCH(I3928,FamilyPlateData!H:H,0))</f>
        <v>4</v>
      </c>
      <c r="L3928" t="str">
        <f>INDEX(FamilyPlateData!J:J,MATCH(I3928,FamilyPlateData!H:H,0))</f>
        <v>B4</v>
      </c>
      <c r="M3928">
        <v>1</v>
      </c>
      <c r="N3928" s="7">
        <v>1</v>
      </c>
      <c r="O3928">
        <f>IF(_xlfn.IFNA(INDEX(ShrinkageData!H:H,MATCH(J3928,ShrinkageData!H:H,0)), 0) = 0, 0, 1)</f>
        <v>0</v>
      </c>
      <c r="P3928">
        <v>0</v>
      </c>
      <c r="Q3928">
        <f t="shared" si="193"/>
        <v>1</v>
      </c>
      <c r="R3928" s="2">
        <v>43544</v>
      </c>
      <c r="S3928" s="16">
        <f t="shared" si="194"/>
        <v>107</v>
      </c>
    </row>
    <row r="3929" spans="1:19" hidden="1" x14ac:dyDescent="0.2">
      <c r="A3929" t="str">
        <f>INDEX(FamilyPlateData!$A:$A,MATCH($I3929,FamilyPlateData!$H:$H,0))</f>
        <v>F01M03</v>
      </c>
      <c r="B3929" t="str">
        <f>INDEX(FamilyPlateData!$C:$C,MATCH($I3929,FamilyPlateData!$H:$H,0))</f>
        <v>01</v>
      </c>
      <c r="C3929" t="str">
        <f>INDEX(FamilyPlateData!$D:$D,MATCH($I3929,FamilyPlateData!$H:$H,0))</f>
        <v>03</v>
      </c>
      <c r="D3929">
        <f>INDEX(FamilyPlateData!$B:$B,MATCH($I3929,FamilyPlateData!$H:$H,0))</f>
        <v>1</v>
      </c>
      <c r="E3929">
        <v>2</v>
      </c>
      <c r="F3929" s="19">
        <v>57</v>
      </c>
      <c r="G3929" t="s">
        <v>2</v>
      </c>
      <c r="H3929" s="5">
        <v>2</v>
      </c>
      <c r="I3929" t="s">
        <v>713</v>
      </c>
      <c r="J3929" s="15" t="str">
        <f t="shared" si="192"/>
        <v>2-57B-2</v>
      </c>
      <c r="K3929">
        <f>INDEX(FamilyPlateData!I:I,MATCH(I3929,FamilyPlateData!H:H,0))</f>
        <v>4</v>
      </c>
      <c r="L3929" t="str">
        <f>INDEX(FamilyPlateData!J:J,MATCH(I3929,FamilyPlateData!H:H,0))</f>
        <v>B4</v>
      </c>
      <c r="M3929">
        <v>1</v>
      </c>
      <c r="N3929">
        <v>1</v>
      </c>
      <c r="O3929">
        <f>IF(_xlfn.IFNA(INDEX(ShrinkageData!H:H,MATCH(J3929,ShrinkageData!H:H,0)), 0) = 0, 0, 1)</f>
        <v>1</v>
      </c>
      <c r="P3929">
        <v>0</v>
      </c>
      <c r="Q3929">
        <f t="shared" si="193"/>
        <v>0</v>
      </c>
      <c r="R3929" s="1">
        <v>43529</v>
      </c>
      <c r="S3929" s="16">
        <f t="shared" si="194"/>
        <v>92</v>
      </c>
    </row>
    <row r="3930" spans="1:19" hidden="1" x14ac:dyDescent="0.2">
      <c r="A3930" t="str">
        <f>INDEX(FamilyPlateData!$A:$A,MATCH($I3930,FamilyPlateData!$H:$H,0))</f>
        <v>F01M03</v>
      </c>
      <c r="B3930" t="str">
        <f>INDEX(FamilyPlateData!$C:$C,MATCH($I3930,FamilyPlateData!$H:$H,0))</f>
        <v>01</v>
      </c>
      <c r="C3930" t="str">
        <f>INDEX(FamilyPlateData!$D:$D,MATCH($I3930,FamilyPlateData!$H:$H,0))</f>
        <v>03</v>
      </c>
      <c r="D3930">
        <f>INDEX(FamilyPlateData!$B:$B,MATCH($I3930,FamilyPlateData!$H:$H,0))</f>
        <v>1</v>
      </c>
      <c r="E3930">
        <v>2</v>
      </c>
      <c r="F3930" s="19">
        <v>57</v>
      </c>
      <c r="G3930" t="s">
        <v>2</v>
      </c>
      <c r="H3930" s="5">
        <v>3</v>
      </c>
      <c r="I3930" t="s">
        <v>713</v>
      </c>
      <c r="J3930" s="15" t="str">
        <f t="shared" si="192"/>
        <v>2-57B-3</v>
      </c>
      <c r="K3930">
        <f>INDEX(FamilyPlateData!I:I,MATCH(I3930,FamilyPlateData!H:H,0))</f>
        <v>4</v>
      </c>
      <c r="L3930" t="str">
        <f>INDEX(FamilyPlateData!J:J,MATCH(I3930,FamilyPlateData!H:H,0))</f>
        <v>B4</v>
      </c>
      <c r="M3930">
        <v>1</v>
      </c>
      <c r="N3930" s="7">
        <v>1</v>
      </c>
      <c r="O3930">
        <f>IF(_xlfn.IFNA(INDEX(ShrinkageData!H:H,MATCH(J3930,ShrinkageData!H:H,0)), 0) = 0, 0, 1)</f>
        <v>0</v>
      </c>
      <c r="P3930">
        <v>0</v>
      </c>
      <c r="Q3930">
        <f t="shared" si="193"/>
        <v>1</v>
      </c>
      <c r="R3930" s="2">
        <v>43544</v>
      </c>
      <c r="S3930" s="16">
        <f t="shared" si="194"/>
        <v>107</v>
      </c>
    </row>
    <row r="3931" spans="1:19" hidden="1" x14ac:dyDescent="0.2">
      <c r="A3931" t="str">
        <f>INDEX(FamilyPlateData!$A:$A,MATCH($I3931,FamilyPlateData!$H:$H,0))</f>
        <v>F01M03</v>
      </c>
      <c r="B3931" t="str">
        <f>INDEX(FamilyPlateData!$C:$C,MATCH($I3931,FamilyPlateData!$H:$H,0))</f>
        <v>01</v>
      </c>
      <c r="C3931" t="str">
        <f>INDEX(FamilyPlateData!$D:$D,MATCH($I3931,FamilyPlateData!$H:$H,0))</f>
        <v>03</v>
      </c>
      <c r="D3931">
        <f>INDEX(FamilyPlateData!$B:$B,MATCH($I3931,FamilyPlateData!$H:$H,0))</f>
        <v>1</v>
      </c>
      <c r="E3931">
        <v>2</v>
      </c>
      <c r="F3931" s="19">
        <v>57</v>
      </c>
      <c r="G3931" t="s">
        <v>2</v>
      </c>
      <c r="H3931" s="5">
        <v>4</v>
      </c>
      <c r="I3931" t="s">
        <v>713</v>
      </c>
      <c r="J3931" s="15" t="str">
        <f t="shared" si="192"/>
        <v>2-57B-4</v>
      </c>
      <c r="K3931">
        <f>INDEX(FamilyPlateData!I:I,MATCH(I3931,FamilyPlateData!H:H,0))</f>
        <v>4</v>
      </c>
      <c r="L3931" t="str">
        <f>INDEX(FamilyPlateData!J:J,MATCH(I3931,FamilyPlateData!H:H,0))</f>
        <v>B4</v>
      </c>
      <c r="M3931">
        <v>0</v>
      </c>
      <c r="N3931">
        <v>0</v>
      </c>
      <c r="O3931">
        <f>IF(_xlfn.IFNA(INDEX(ShrinkageData!H:H,MATCH(J3931,ShrinkageData!H:H,0)), 0) = 0, 0, 1)</f>
        <v>0</v>
      </c>
      <c r="P3931">
        <v>0</v>
      </c>
      <c r="Q3931">
        <f t="shared" si="193"/>
        <v>0</v>
      </c>
      <c r="R3931" s="1" t="s">
        <v>921</v>
      </c>
      <c r="S3931" s="16">
        <f t="shared" si="194"/>
        <v>0</v>
      </c>
    </row>
    <row r="3932" spans="1:19" hidden="1" x14ac:dyDescent="0.2">
      <c r="A3932" t="str">
        <f>INDEX(FamilyPlateData!$A:$A,MATCH($I3932,FamilyPlateData!$H:$H,0))</f>
        <v>F01M03</v>
      </c>
      <c r="B3932" t="str">
        <f>INDEX(FamilyPlateData!$C:$C,MATCH($I3932,FamilyPlateData!$H:$H,0))</f>
        <v>01</v>
      </c>
      <c r="C3932" t="str">
        <f>INDEX(FamilyPlateData!$D:$D,MATCH($I3932,FamilyPlateData!$H:$H,0))</f>
        <v>03</v>
      </c>
      <c r="D3932">
        <f>INDEX(FamilyPlateData!$B:$B,MATCH($I3932,FamilyPlateData!$H:$H,0))</f>
        <v>1</v>
      </c>
      <c r="E3932">
        <v>2</v>
      </c>
      <c r="F3932" s="19">
        <v>57</v>
      </c>
      <c r="G3932" t="s">
        <v>2</v>
      </c>
      <c r="H3932" s="5">
        <v>5</v>
      </c>
      <c r="I3932" t="s">
        <v>713</v>
      </c>
      <c r="J3932" s="15" t="str">
        <f t="shared" si="192"/>
        <v>2-57B-5</v>
      </c>
      <c r="K3932">
        <f>INDEX(FamilyPlateData!I:I,MATCH(I3932,FamilyPlateData!H:H,0))</f>
        <v>4</v>
      </c>
      <c r="L3932" t="str">
        <f>INDEX(FamilyPlateData!J:J,MATCH(I3932,FamilyPlateData!H:H,0))</f>
        <v>B4</v>
      </c>
      <c r="M3932">
        <v>0</v>
      </c>
      <c r="N3932">
        <v>0</v>
      </c>
      <c r="O3932">
        <f>IF(_xlfn.IFNA(INDEX(ShrinkageData!H:H,MATCH(J3932,ShrinkageData!H:H,0)), 0) = 0, 0, 1)</f>
        <v>0</v>
      </c>
      <c r="P3932">
        <v>0</v>
      </c>
      <c r="Q3932">
        <f t="shared" si="193"/>
        <v>0</v>
      </c>
      <c r="R3932" s="1" t="s">
        <v>921</v>
      </c>
      <c r="S3932" s="16">
        <f t="shared" si="194"/>
        <v>0</v>
      </c>
    </row>
    <row r="3933" spans="1:19" hidden="1" x14ac:dyDescent="0.2">
      <c r="A3933" t="str">
        <f>INDEX(FamilyPlateData!$A:$A,MATCH($I3933,FamilyPlateData!$H:$H,0))</f>
        <v>F01M03</v>
      </c>
      <c r="B3933" t="str">
        <f>INDEX(FamilyPlateData!$C:$C,MATCH($I3933,FamilyPlateData!$H:$H,0))</f>
        <v>01</v>
      </c>
      <c r="C3933" t="str">
        <f>INDEX(FamilyPlateData!$D:$D,MATCH($I3933,FamilyPlateData!$H:$H,0))</f>
        <v>03</v>
      </c>
      <c r="D3933">
        <f>INDEX(FamilyPlateData!$B:$B,MATCH($I3933,FamilyPlateData!$H:$H,0))</f>
        <v>1</v>
      </c>
      <c r="E3933">
        <v>2</v>
      </c>
      <c r="F3933" s="19">
        <v>57</v>
      </c>
      <c r="G3933" t="s">
        <v>2</v>
      </c>
      <c r="H3933" s="5">
        <v>6</v>
      </c>
      <c r="I3933" t="s">
        <v>713</v>
      </c>
      <c r="J3933" s="15" t="str">
        <f t="shared" si="192"/>
        <v>2-57B-6</v>
      </c>
      <c r="K3933">
        <f>INDEX(FamilyPlateData!I:I,MATCH(I3933,FamilyPlateData!H:H,0))</f>
        <v>4</v>
      </c>
      <c r="L3933" t="str">
        <f>INDEX(FamilyPlateData!J:J,MATCH(I3933,FamilyPlateData!H:H,0))</f>
        <v>B4</v>
      </c>
      <c r="M3933">
        <v>0</v>
      </c>
      <c r="N3933">
        <v>0</v>
      </c>
      <c r="O3933">
        <f>IF(_xlfn.IFNA(INDEX(ShrinkageData!H:H,MATCH(J3933,ShrinkageData!H:H,0)), 0) = 0, 0, 1)</f>
        <v>0</v>
      </c>
      <c r="P3933">
        <v>0</v>
      </c>
      <c r="Q3933">
        <f t="shared" si="193"/>
        <v>0</v>
      </c>
      <c r="R3933" s="1" t="s">
        <v>921</v>
      </c>
      <c r="S3933" s="16">
        <f t="shared" si="194"/>
        <v>0</v>
      </c>
    </row>
    <row r="3934" spans="1:19" hidden="1" x14ac:dyDescent="0.2">
      <c r="A3934" t="str">
        <f>INDEX(FamilyPlateData!$A:$A,MATCH($I3934,FamilyPlateData!$H:$H,0))</f>
        <v>F07M10</v>
      </c>
      <c r="B3934" t="str">
        <f>INDEX(FamilyPlateData!$C:$C,MATCH($I3934,FamilyPlateData!$H:$H,0))</f>
        <v>07</v>
      </c>
      <c r="C3934" t="str">
        <f>INDEX(FamilyPlateData!$D:$D,MATCH($I3934,FamilyPlateData!$H:$H,0))</f>
        <v>10</v>
      </c>
      <c r="D3934">
        <f>INDEX(FamilyPlateData!$B:$B,MATCH($I3934,FamilyPlateData!$H:$H,0))</f>
        <v>3</v>
      </c>
      <c r="E3934">
        <v>2</v>
      </c>
      <c r="F3934" s="19">
        <v>57</v>
      </c>
      <c r="G3934" t="s">
        <v>3</v>
      </c>
      <c r="H3934" s="5">
        <v>1</v>
      </c>
      <c r="I3934" t="s">
        <v>714</v>
      </c>
      <c r="J3934" s="15" t="str">
        <f t="shared" si="192"/>
        <v>2-57C-1</v>
      </c>
      <c r="K3934">
        <f>INDEX(FamilyPlateData!I:I,MATCH(I3934,FamilyPlateData!H:H,0))</f>
        <v>4</v>
      </c>
      <c r="L3934" t="str">
        <f>INDEX(FamilyPlateData!J:J,MATCH(I3934,FamilyPlateData!H:H,0))</f>
        <v>B4</v>
      </c>
      <c r="M3934">
        <v>1</v>
      </c>
      <c r="N3934">
        <v>1</v>
      </c>
      <c r="O3934">
        <f>IF(_xlfn.IFNA(INDEX(ShrinkageData!H:H,MATCH(J3934,ShrinkageData!H:H,0)), 0) = 0, 0, 1)</f>
        <v>1</v>
      </c>
      <c r="P3934">
        <v>0</v>
      </c>
      <c r="Q3934">
        <f t="shared" si="193"/>
        <v>0</v>
      </c>
      <c r="R3934" s="1">
        <v>43546</v>
      </c>
      <c r="S3934" s="16">
        <f t="shared" si="194"/>
        <v>109</v>
      </c>
    </row>
    <row r="3935" spans="1:19" hidden="1" x14ac:dyDescent="0.2">
      <c r="A3935" t="str">
        <f>INDEX(FamilyPlateData!$A:$A,MATCH($I3935,FamilyPlateData!$H:$H,0))</f>
        <v>F07M10</v>
      </c>
      <c r="B3935" t="str">
        <f>INDEX(FamilyPlateData!$C:$C,MATCH($I3935,FamilyPlateData!$H:$H,0))</f>
        <v>07</v>
      </c>
      <c r="C3935" t="str">
        <f>INDEX(FamilyPlateData!$D:$D,MATCH($I3935,FamilyPlateData!$H:$H,0))</f>
        <v>10</v>
      </c>
      <c r="D3935">
        <f>INDEX(FamilyPlateData!$B:$B,MATCH($I3935,FamilyPlateData!$H:$H,0))</f>
        <v>3</v>
      </c>
      <c r="E3935">
        <v>2</v>
      </c>
      <c r="F3935" s="19">
        <v>57</v>
      </c>
      <c r="G3935" t="s">
        <v>3</v>
      </c>
      <c r="H3935" s="5">
        <v>2</v>
      </c>
      <c r="I3935" t="s">
        <v>714</v>
      </c>
      <c r="J3935" s="15" t="str">
        <f t="shared" si="192"/>
        <v>2-57C-2</v>
      </c>
      <c r="K3935">
        <f>INDEX(FamilyPlateData!I:I,MATCH(I3935,FamilyPlateData!H:H,0))</f>
        <v>4</v>
      </c>
      <c r="L3935" t="str">
        <f>INDEX(FamilyPlateData!J:J,MATCH(I3935,FamilyPlateData!H:H,0))</f>
        <v>B4</v>
      </c>
      <c r="M3935">
        <v>1</v>
      </c>
      <c r="N3935">
        <v>1</v>
      </c>
      <c r="O3935">
        <f>IF(_xlfn.IFNA(INDEX(ShrinkageData!H:H,MATCH(J3935,ShrinkageData!H:H,0)), 0) = 0, 0, 1)</f>
        <v>1</v>
      </c>
      <c r="P3935">
        <v>0</v>
      </c>
      <c r="Q3935">
        <f t="shared" si="193"/>
        <v>0</v>
      </c>
      <c r="R3935" s="1">
        <v>43546</v>
      </c>
      <c r="S3935" s="16">
        <f t="shared" si="194"/>
        <v>109</v>
      </c>
    </row>
    <row r="3936" spans="1:19" hidden="1" x14ac:dyDescent="0.2">
      <c r="A3936" t="str">
        <f>INDEX(FamilyPlateData!$A:$A,MATCH($I3936,FamilyPlateData!$H:$H,0))</f>
        <v>F07M10</v>
      </c>
      <c r="B3936" t="str">
        <f>INDEX(FamilyPlateData!$C:$C,MATCH($I3936,FamilyPlateData!$H:$H,0))</f>
        <v>07</v>
      </c>
      <c r="C3936" t="str">
        <f>INDEX(FamilyPlateData!$D:$D,MATCH($I3936,FamilyPlateData!$H:$H,0))</f>
        <v>10</v>
      </c>
      <c r="D3936">
        <f>INDEX(FamilyPlateData!$B:$B,MATCH($I3936,FamilyPlateData!$H:$H,0))</f>
        <v>3</v>
      </c>
      <c r="E3936">
        <v>2</v>
      </c>
      <c r="F3936" s="19">
        <v>57</v>
      </c>
      <c r="G3936" t="s">
        <v>3</v>
      </c>
      <c r="H3936" s="5">
        <v>3</v>
      </c>
      <c r="I3936" t="s">
        <v>714</v>
      </c>
      <c r="J3936" s="15" t="str">
        <f t="shared" si="192"/>
        <v>2-57C-3</v>
      </c>
      <c r="K3936">
        <f>INDEX(FamilyPlateData!I:I,MATCH(I3936,FamilyPlateData!H:H,0))</f>
        <v>4</v>
      </c>
      <c r="L3936" t="str">
        <f>INDEX(FamilyPlateData!J:J,MATCH(I3936,FamilyPlateData!H:H,0))</f>
        <v>B4</v>
      </c>
      <c r="M3936">
        <v>1</v>
      </c>
      <c r="N3936">
        <v>1</v>
      </c>
      <c r="O3936">
        <f>IF(_xlfn.IFNA(INDEX(ShrinkageData!H:H,MATCH(J3936,ShrinkageData!H:H,0)), 0) = 0, 0, 1)</f>
        <v>0</v>
      </c>
      <c r="P3936">
        <v>0</v>
      </c>
      <c r="Q3936">
        <f t="shared" si="193"/>
        <v>1</v>
      </c>
      <c r="R3936" s="1">
        <v>43550</v>
      </c>
      <c r="S3936" s="16">
        <f t="shared" si="194"/>
        <v>113</v>
      </c>
    </row>
    <row r="3937" spans="1:19" hidden="1" x14ac:dyDescent="0.2">
      <c r="A3937" t="str">
        <f>INDEX(FamilyPlateData!$A:$A,MATCH($I3937,FamilyPlateData!$H:$H,0))</f>
        <v>F07M10</v>
      </c>
      <c r="B3937" t="str">
        <f>INDEX(FamilyPlateData!$C:$C,MATCH($I3937,FamilyPlateData!$H:$H,0))</f>
        <v>07</v>
      </c>
      <c r="C3937" t="str">
        <f>INDEX(FamilyPlateData!$D:$D,MATCH($I3937,FamilyPlateData!$H:$H,0))</f>
        <v>10</v>
      </c>
      <c r="D3937">
        <f>INDEX(FamilyPlateData!$B:$B,MATCH($I3937,FamilyPlateData!$H:$H,0))</f>
        <v>3</v>
      </c>
      <c r="E3937">
        <v>2</v>
      </c>
      <c r="F3937" s="19">
        <v>57</v>
      </c>
      <c r="G3937" t="s">
        <v>3</v>
      </c>
      <c r="H3937" s="5">
        <v>4</v>
      </c>
      <c r="I3937" t="s">
        <v>714</v>
      </c>
      <c r="J3937" s="15" t="str">
        <f t="shared" si="192"/>
        <v>2-57C-4</v>
      </c>
      <c r="K3937">
        <f>INDEX(FamilyPlateData!I:I,MATCH(I3937,FamilyPlateData!H:H,0))</f>
        <v>4</v>
      </c>
      <c r="L3937" t="str">
        <f>INDEX(FamilyPlateData!J:J,MATCH(I3937,FamilyPlateData!H:H,0))</f>
        <v>B4</v>
      </c>
      <c r="M3937">
        <v>1</v>
      </c>
      <c r="N3937" s="7">
        <v>1</v>
      </c>
      <c r="O3937">
        <f>IF(_xlfn.IFNA(INDEX(ShrinkageData!H:H,MATCH(J3937,ShrinkageData!H:H,0)), 0) = 0, 0, 1)</f>
        <v>0</v>
      </c>
      <c r="P3937">
        <v>0</v>
      </c>
      <c r="Q3937">
        <f t="shared" si="193"/>
        <v>1</v>
      </c>
      <c r="R3937" s="2">
        <v>43548</v>
      </c>
      <c r="S3937" s="16">
        <f t="shared" si="194"/>
        <v>111</v>
      </c>
    </row>
    <row r="3938" spans="1:19" hidden="1" x14ac:dyDescent="0.2">
      <c r="A3938" t="str">
        <f>INDEX(FamilyPlateData!$A:$A,MATCH($I3938,FamilyPlateData!$H:$H,0))</f>
        <v>F07M10</v>
      </c>
      <c r="B3938" t="str">
        <f>INDEX(FamilyPlateData!$C:$C,MATCH($I3938,FamilyPlateData!$H:$H,0))</f>
        <v>07</v>
      </c>
      <c r="C3938" t="str">
        <f>INDEX(FamilyPlateData!$D:$D,MATCH($I3938,FamilyPlateData!$H:$H,0))</f>
        <v>10</v>
      </c>
      <c r="D3938">
        <f>INDEX(FamilyPlateData!$B:$B,MATCH($I3938,FamilyPlateData!$H:$H,0))</f>
        <v>3</v>
      </c>
      <c r="E3938">
        <v>2</v>
      </c>
      <c r="F3938" s="19">
        <v>57</v>
      </c>
      <c r="G3938" t="s">
        <v>3</v>
      </c>
      <c r="H3938" s="5">
        <v>5</v>
      </c>
      <c r="I3938" t="s">
        <v>714</v>
      </c>
      <c r="J3938" s="15" t="str">
        <f t="shared" si="192"/>
        <v>2-57C-5</v>
      </c>
      <c r="K3938">
        <f>INDEX(FamilyPlateData!I:I,MATCH(I3938,FamilyPlateData!H:H,0))</f>
        <v>4</v>
      </c>
      <c r="L3938" t="str">
        <f>INDEX(FamilyPlateData!J:J,MATCH(I3938,FamilyPlateData!H:H,0))</f>
        <v>B4</v>
      </c>
      <c r="M3938">
        <v>1</v>
      </c>
      <c r="N3938">
        <v>1</v>
      </c>
      <c r="O3938">
        <f>IF(_xlfn.IFNA(INDEX(ShrinkageData!H:H,MATCH(J3938,ShrinkageData!H:H,0)), 0) = 0, 0, 1)</f>
        <v>0</v>
      </c>
      <c r="P3938">
        <v>1</v>
      </c>
      <c r="Q3938">
        <f t="shared" si="193"/>
        <v>0</v>
      </c>
      <c r="R3938" s="1">
        <v>43560</v>
      </c>
      <c r="S3938" s="16">
        <f t="shared" si="194"/>
        <v>123</v>
      </c>
    </row>
    <row r="3939" spans="1:19" hidden="1" x14ac:dyDescent="0.2">
      <c r="A3939" t="str">
        <f>INDEX(FamilyPlateData!$A:$A,MATCH($I3939,FamilyPlateData!$H:$H,0))</f>
        <v>F07M10</v>
      </c>
      <c r="B3939" t="str">
        <f>INDEX(FamilyPlateData!$C:$C,MATCH($I3939,FamilyPlateData!$H:$H,0))</f>
        <v>07</v>
      </c>
      <c r="C3939" t="str">
        <f>INDEX(FamilyPlateData!$D:$D,MATCH($I3939,FamilyPlateData!$H:$H,0))</f>
        <v>10</v>
      </c>
      <c r="D3939">
        <f>INDEX(FamilyPlateData!$B:$B,MATCH($I3939,FamilyPlateData!$H:$H,0))</f>
        <v>3</v>
      </c>
      <c r="E3939">
        <v>2</v>
      </c>
      <c r="F3939" s="19">
        <v>57</v>
      </c>
      <c r="G3939" t="s">
        <v>3</v>
      </c>
      <c r="H3939" s="5">
        <v>6</v>
      </c>
      <c r="I3939" t="s">
        <v>714</v>
      </c>
      <c r="J3939" s="15" t="str">
        <f t="shared" si="192"/>
        <v>2-57C-6</v>
      </c>
      <c r="K3939">
        <f>INDEX(FamilyPlateData!I:I,MATCH(I3939,FamilyPlateData!H:H,0))</f>
        <v>4</v>
      </c>
      <c r="L3939" t="str">
        <f>INDEX(FamilyPlateData!J:J,MATCH(I3939,FamilyPlateData!H:H,0))</f>
        <v>B4</v>
      </c>
      <c r="M3939">
        <v>1</v>
      </c>
      <c r="N3939">
        <v>1</v>
      </c>
      <c r="O3939">
        <f>IF(_xlfn.IFNA(INDEX(ShrinkageData!H:H,MATCH(J3939,ShrinkageData!H:H,0)), 0) = 0, 0, 1)</f>
        <v>1</v>
      </c>
      <c r="P3939">
        <v>0</v>
      </c>
      <c r="Q3939">
        <f t="shared" si="193"/>
        <v>0</v>
      </c>
      <c r="R3939" s="1">
        <v>43546</v>
      </c>
      <c r="S3939" s="16">
        <f t="shared" si="194"/>
        <v>109</v>
      </c>
    </row>
    <row r="3940" spans="1:19" hidden="1" x14ac:dyDescent="0.2">
      <c r="A3940" t="str">
        <f>INDEX(FamilyPlateData!$A:$A,MATCH($I3940,FamilyPlateData!$H:$H,0))</f>
        <v>F07M10</v>
      </c>
      <c r="B3940" t="str">
        <f>INDEX(FamilyPlateData!$C:$C,MATCH($I3940,FamilyPlateData!$H:$H,0))</f>
        <v>07</v>
      </c>
      <c r="C3940" t="str">
        <f>INDEX(FamilyPlateData!$D:$D,MATCH($I3940,FamilyPlateData!$H:$H,0))</f>
        <v>10</v>
      </c>
      <c r="D3940">
        <f>INDEX(FamilyPlateData!$B:$B,MATCH($I3940,FamilyPlateData!$H:$H,0))</f>
        <v>3</v>
      </c>
      <c r="E3940">
        <v>2</v>
      </c>
      <c r="F3940" s="19">
        <v>57</v>
      </c>
      <c r="G3940" t="s">
        <v>4</v>
      </c>
      <c r="H3940" s="5">
        <v>1</v>
      </c>
      <c r="I3940" t="s">
        <v>715</v>
      </c>
      <c r="J3940" s="15" t="str">
        <f t="shared" si="192"/>
        <v>2-57D-1</v>
      </c>
      <c r="K3940">
        <f>INDEX(FamilyPlateData!I:I,MATCH(I3940,FamilyPlateData!H:H,0))</f>
        <v>4</v>
      </c>
      <c r="L3940" t="str">
        <f>INDEX(FamilyPlateData!J:J,MATCH(I3940,FamilyPlateData!H:H,0))</f>
        <v>B4</v>
      </c>
      <c r="M3940">
        <v>1</v>
      </c>
      <c r="N3940" s="7">
        <v>1</v>
      </c>
      <c r="O3940">
        <f>IF(_xlfn.IFNA(INDEX(ShrinkageData!H:H,MATCH(J3940,ShrinkageData!H:H,0)), 0) = 0, 0, 1)</f>
        <v>0</v>
      </c>
      <c r="P3940">
        <v>0</v>
      </c>
      <c r="Q3940">
        <f t="shared" si="193"/>
        <v>1</v>
      </c>
      <c r="R3940" s="2">
        <v>43548</v>
      </c>
      <c r="S3940" s="16">
        <f t="shared" si="194"/>
        <v>111</v>
      </c>
    </row>
    <row r="3941" spans="1:19" hidden="1" x14ac:dyDescent="0.2">
      <c r="A3941" t="str">
        <f>INDEX(FamilyPlateData!$A:$A,MATCH($I3941,FamilyPlateData!$H:$H,0))</f>
        <v>F07M10</v>
      </c>
      <c r="B3941" t="str">
        <f>INDEX(FamilyPlateData!$C:$C,MATCH($I3941,FamilyPlateData!$H:$H,0))</f>
        <v>07</v>
      </c>
      <c r="C3941" t="str">
        <f>INDEX(FamilyPlateData!$D:$D,MATCH($I3941,FamilyPlateData!$H:$H,0))</f>
        <v>10</v>
      </c>
      <c r="D3941">
        <f>INDEX(FamilyPlateData!$B:$B,MATCH($I3941,FamilyPlateData!$H:$H,0))</f>
        <v>3</v>
      </c>
      <c r="E3941">
        <v>2</v>
      </c>
      <c r="F3941" s="19">
        <v>57</v>
      </c>
      <c r="G3941" t="s">
        <v>4</v>
      </c>
      <c r="H3941" s="5">
        <v>2</v>
      </c>
      <c r="I3941" t="s">
        <v>715</v>
      </c>
      <c r="J3941" s="15" t="str">
        <f t="shared" si="192"/>
        <v>2-57D-2</v>
      </c>
      <c r="K3941">
        <f>INDEX(FamilyPlateData!I:I,MATCH(I3941,FamilyPlateData!H:H,0))</f>
        <v>4</v>
      </c>
      <c r="L3941" t="str">
        <f>INDEX(FamilyPlateData!J:J,MATCH(I3941,FamilyPlateData!H:H,0))</f>
        <v>B4</v>
      </c>
      <c r="M3941">
        <v>1</v>
      </c>
      <c r="N3941" s="7">
        <v>1</v>
      </c>
      <c r="O3941">
        <f>IF(_xlfn.IFNA(INDEX(ShrinkageData!H:H,MATCH(J3941,ShrinkageData!H:H,0)), 0) = 0, 0, 1)</f>
        <v>0</v>
      </c>
      <c r="P3941">
        <v>0</v>
      </c>
      <c r="Q3941">
        <f t="shared" si="193"/>
        <v>1</v>
      </c>
      <c r="R3941" s="2">
        <v>43548</v>
      </c>
      <c r="S3941" s="16">
        <f t="shared" si="194"/>
        <v>111</v>
      </c>
    </row>
    <row r="3942" spans="1:19" hidden="1" x14ac:dyDescent="0.2">
      <c r="A3942" t="str">
        <f>INDEX(FamilyPlateData!$A:$A,MATCH($I3942,FamilyPlateData!$H:$H,0))</f>
        <v>F07M10</v>
      </c>
      <c r="B3942" t="str">
        <f>INDEX(FamilyPlateData!$C:$C,MATCH($I3942,FamilyPlateData!$H:$H,0))</f>
        <v>07</v>
      </c>
      <c r="C3942" t="str">
        <f>INDEX(FamilyPlateData!$D:$D,MATCH($I3942,FamilyPlateData!$H:$H,0))</f>
        <v>10</v>
      </c>
      <c r="D3942">
        <f>INDEX(FamilyPlateData!$B:$B,MATCH($I3942,FamilyPlateData!$H:$H,0))</f>
        <v>3</v>
      </c>
      <c r="E3942">
        <v>2</v>
      </c>
      <c r="F3942" s="19">
        <v>57</v>
      </c>
      <c r="G3942" t="s">
        <v>4</v>
      </c>
      <c r="H3942" s="5">
        <v>3</v>
      </c>
      <c r="I3942" t="s">
        <v>715</v>
      </c>
      <c r="J3942" s="15" t="str">
        <f t="shared" si="192"/>
        <v>2-57D-3</v>
      </c>
      <c r="K3942">
        <f>INDEX(FamilyPlateData!I:I,MATCH(I3942,FamilyPlateData!H:H,0))</f>
        <v>4</v>
      </c>
      <c r="L3942" t="str">
        <f>INDEX(FamilyPlateData!J:J,MATCH(I3942,FamilyPlateData!H:H,0))</f>
        <v>B4</v>
      </c>
      <c r="M3942">
        <v>1</v>
      </c>
      <c r="N3942">
        <v>1</v>
      </c>
      <c r="O3942">
        <f>IF(_xlfn.IFNA(INDEX(ShrinkageData!H:H,MATCH(J3942,ShrinkageData!H:H,0)), 0) = 0, 0, 1)</f>
        <v>1</v>
      </c>
      <c r="P3942">
        <v>0</v>
      </c>
      <c r="Q3942">
        <f t="shared" si="193"/>
        <v>0</v>
      </c>
      <c r="R3942" s="1">
        <v>43546</v>
      </c>
      <c r="S3942" s="16">
        <f t="shared" si="194"/>
        <v>109</v>
      </c>
    </row>
    <row r="3943" spans="1:19" hidden="1" x14ac:dyDescent="0.2">
      <c r="A3943" t="str">
        <f>INDEX(FamilyPlateData!$A:$A,MATCH($I3943,FamilyPlateData!$H:$H,0))</f>
        <v>F07M10</v>
      </c>
      <c r="B3943" t="str">
        <f>INDEX(FamilyPlateData!$C:$C,MATCH($I3943,FamilyPlateData!$H:$H,0))</f>
        <v>07</v>
      </c>
      <c r="C3943" t="str">
        <f>INDEX(FamilyPlateData!$D:$D,MATCH($I3943,FamilyPlateData!$H:$H,0))</f>
        <v>10</v>
      </c>
      <c r="D3943">
        <f>INDEX(FamilyPlateData!$B:$B,MATCH($I3943,FamilyPlateData!$H:$H,0))</f>
        <v>3</v>
      </c>
      <c r="E3943">
        <v>2</v>
      </c>
      <c r="F3943" s="19">
        <v>57</v>
      </c>
      <c r="G3943" t="s">
        <v>4</v>
      </c>
      <c r="H3943" s="5">
        <v>4</v>
      </c>
      <c r="I3943" t="s">
        <v>715</v>
      </c>
      <c r="J3943" s="15" t="str">
        <f t="shared" si="192"/>
        <v>2-57D-4</v>
      </c>
      <c r="K3943">
        <f>INDEX(FamilyPlateData!I:I,MATCH(I3943,FamilyPlateData!H:H,0))</f>
        <v>4</v>
      </c>
      <c r="L3943" t="str">
        <f>INDEX(FamilyPlateData!J:J,MATCH(I3943,FamilyPlateData!H:H,0))</f>
        <v>B4</v>
      </c>
      <c r="M3943">
        <v>1</v>
      </c>
      <c r="N3943">
        <v>1</v>
      </c>
      <c r="O3943">
        <f>IF(_xlfn.IFNA(INDEX(ShrinkageData!H:H,MATCH(J3943,ShrinkageData!H:H,0)), 0) = 0, 0, 1)</f>
        <v>0</v>
      </c>
      <c r="P3943">
        <v>0</v>
      </c>
      <c r="Q3943">
        <f t="shared" si="193"/>
        <v>1</v>
      </c>
      <c r="R3943" s="1">
        <v>43552</v>
      </c>
      <c r="S3943" s="16">
        <f t="shared" si="194"/>
        <v>115</v>
      </c>
    </row>
    <row r="3944" spans="1:19" hidden="1" x14ac:dyDescent="0.2">
      <c r="A3944" t="str">
        <f>INDEX(FamilyPlateData!$A:$A,MATCH($I3944,FamilyPlateData!$H:$H,0))</f>
        <v>F07M10</v>
      </c>
      <c r="B3944" t="str">
        <f>INDEX(FamilyPlateData!$C:$C,MATCH($I3944,FamilyPlateData!$H:$H,0))</f>
        <v>07</v>
      </c>
      <c r="C3944" t="str">
        <f>INDEX(FamilyPlateData!$D:$D,MATCH($I3944,FamilyPlateData!$H:$H,0))</f>
        <v>10</v>
      </c>
      <c r="D3944">
        <f>INDEX(FamilyPlateData!$B:$B,MATCH($I3944,FamilyPlateData!$H:$H,0))</f>
        <v>3</v>
      </c>
      <c r="E3944">
        <v>2</v>
      </c>
      <c r="F3944" s="19">
        <v>57</v>
      </c>
      <c r="G3944" t="s">
        <v>4</v>
      </c>
      <c r="H3944" s="5">
        <v>5</v>
      </c>
      <c r="I3944" t="s">
        <v>715</v>
      </c>
      <c r="J3944" s="15" t="str">
        <f t="shared" si="192"/>
        <v>2-57D-5</v>
      </c>
      <c r="K3944">
        <f>INDEX(FamilyPlateData!I:I,MATCH(I3944,FamilyPlateData!H:H,0))</f>
        <v>4</v>
      </c>
      <c r="L3944" t="str">
        <f>INDEX(FamilyPlateData!J:J,MATCH(I3944,FamilyPlateData!H:H,0))</f>
        <v>B4</v>
      </c>
      <c r="M3944">
        <v>1</v>
      </c>
      <c r="N3944" s="7">
        <v>1</v>
      </c>
      <c r="O3944">
        <f>IF(_xlfn.IFNA(INDEX(ShrinkageData!H:H,MATCH(J3944,ShrinkageData!H:H,0)), 0) = 0, 0, 1)</f>
        <v>0</v>
      </c>
      <c r="P3944">
        <v>0</v>
      </c>
      <c r="Q3944">
        <f t="shared" si="193"/>
        <v>1</v>
      </c>
      <c r="R3944" s="2">
        <v>43548</v>
      </c>
      <c r="S3944" s="16">
        <f t="shared" si="194"/>
        <v>111</v>
      </c>
    </row>
    <row r="3945" spans="1:19" hidden="1" x14ac:dyDescent="0.2">
      <c r="A3945" t="str">
        <f>INDEX(FamilyPlateData!$A:$A,MATCH($I3945,FamilyPlateData!$H:$H,0))</f>
        <v>F07M10</v>
      </c>
      <c r="B3945" t="str">
        <f>INDEX(FamilyPlateData!$C:$C,MATCH($I3945,FamilyPlateData!$H:$H,0))</f>
        <v>07</v>
      </c>
      <c r="C3945" t="str">
        <f>INDEX(FamilyPlateData!$D:$D,MATCH($I3945,FamilyPlateData!$H:$H,0))</f>
        <v>10</v>
      </c>
      <c r="D3945">
        <f>INDEX(FamilyPlateData!$B:$B,MATCH($I3945,FamilyPlateData!$H:$H,0))</f>
        <v>3</v>
      </c>
      <c r="E3945">
        <v>2</v>
      </c>
      <c r="F3945" s="19">
        <v>57</v>
      </c>
      <c r="G3945" t="s">
        <v>4</v>
      </c>
      <c r="H3945" s="5">
        <v>6</v>
      </c>
      <c r="I3945" t="s">
        <v>715</v>
      </c>
      <c r="J3945" s="15" t="str">
        <f t="shared" si="192"/>
        <v>2-57D-6</v>
      </c>
      <c r="K3945">
        <f>INDEX(FamilyPlateData!I:I,MATCH(I3945,FamilyPlateData!H:H,0))</f>
        <v>4</v>
      </c>
      <c r="L3945" t="str">
        <f>INDEX(FamilyPlateData!J:J,MATCH(I3945,FamilyPlateData!H:H,0))</f>
        <v>B4</v>
      </c>
      <c r="M3945">
        <v>1</v>
      </c>
      <c r="N3945" s="7">
        <v>1</v>
      </c>
      <c r="O3945">
        <f>IF(_xlfn.IFNA(INDEX(ShrinkageData!H:H,MATCH(J3945,ShrinkageData!H:H,0)), 0) = 0, 0, 1)</f>
        <v>0</v>
      </c>
      <c r="P3945">
        <v>0</v>
      </c>
      <c r="Q3945">
        <f t="shared" si="193"/>
        <v>1</v>
      </c>
      <c r="R3945" s="2">
        <v>43548</v>
      </c>
      <c r="S3945" s="16">
        <f t="shared" si="194"/>
        <v>111</v>
      </c>
    </row>
    <row r="3946" spans="1:19" hidden="1" x14ac:dyDescent="0.2">
      <c r="A3946" t="str">
        <f>INDEX(FamilyPlateData!$A:$A,MATCH($I3946,FamilyPlateData!$H:$H,0))</f>
        <v>F04M06</v>
      </c>
      <c r="B3946" t="str">
        <f>INDEX(FamilyPlateData!$C:$C,MATCH($I3946,FamilyPlateData!$H:$H,0))</f>
        <v>04</v>
      </c>
      <c r="C3946" t="str">
        <f>INDEX(FamilyPlateData!$D:$D,MATCH($I3946,FamilyPlateData!$H:$H,0))</f>
        <v>06</v>
      </c>
      <c r="D3946">
        <f>INDEX(FamilyPlateData!$B:$B,MATCH($I3946,FamilyPlateData!$H:$H,0))</f>
        <v>2</v>
      </c>
      <c r="E3946">
        <v>2</v>
      </c>
      <c r="F3946" s="19">
        <v>58</v>
      </c>
      <c r="G3946" t="s">
        <v>1</v>
      </c>
      <c r="H3946" s="5">
        <v>1</v>
      </c>
      <c r="I3946" t="s">
        <v>716</v>
      </c>
      <c r="J3946" s="15" t="str">
        <f t="shared" si="192"/>
        <v>2-58A-1</v>
      </c>
      <c r="K3946">
        <f>INDEX(FamilyPlateData!I:I,MATCH(I3946,FamilyPlateData!H:H,0))</f>
        <v>4</v>
      </c>
      <c r="L3946" t="str">
        <f>INDEX(FamilyPlateData!J:J,MATCH(I3946,FamilyPlateData!H:H,0))</f>
        <v>B2</v>
      </c>
      <c r="M3946">
        <v>1</v>
      </c>
      <c r="N3946">
        <v>1</v>
      </c>
      <c r="O3946">
        <f>IF(_xlfn.IFNA(INDEX(ShrinkageData!H:H,MATCH(J3946,ShrinkageData!H:H,0)), 0) = 0, 0, 1)</f>
        <v>0</v>
      </c>
      <c r="P3946">
        <v>0</v>
      </c>
      <c r="Q3946">
        <f t="shared" si="193"/>
        <v>1</v>
      </c>
      <c r="R3946" s="1">
        <v>43566</v>
      </c>
      <c r="S3946" s="16">
        <f t="shared" si="194"/>
        <v>129</v>
      </c>
    </row>
    <row r="3947" spans="1:19" hidden="1" x14ac:dyDescent="0.2">
      <c r="A3947" t="str">
        <f>INDEX(FamilyPlateData!$A:$A,MATCH($I3947,FamilyPlateData!$H:$H,0))</f>
        <v>F04M06</v>
      </c>
      <c r="B3947" t="str">
        <f>INDEX(FamilyPlateData!$C:$C,MATCH($I3947,FamilyPlateData!$H:$H,0))</f>
        <v>04</v>
      </c>
      <c r="C3947" t="str">
        <f>INDEX(FamilyPlateData!$D:$D,MATCH($I3947,FamilyPlateData!$H:$H,0))</f>
        <v>06</v>
      </c>
      <c r="D3947">
        <f>INDEX(FamilyPlateData!$B:$B,MATCH($I3947,FamilyPlateData!$H:$H,0))</f>
        <v>2</v>
      </c>
      <c r="E3947">
        <v>2</v>
      </c>
      <c r="F3947" s="19">
        <v>58</v>
      </c>
      <c r="G3947" t="s">
        <v>1</v>
      </c>
      <c r="H3947" s="5">
        <v>2</v>
      </c>
      <c r="I3947" t="s">
        <v>716</v>
      </c>
      <c r="J3947" s="15" t="str">
        <f t="shared" si="192"/>
        <v>2-58A-2</v>
      </c>
      <c r="K3947">
        <f>INDEX(FamilyPlateData!I:I,MATCH(I3947,FamilyPlateData!H:H,0))</f>
        <v>4</v>
      </c>
      <c r="L3947" t="str">
        <f>INDEX(FamilyPlateData!J:J,MATCH(I3947,FamilyPlateData!H:H,0))</f>
        <v>B2</v>
      </c>
      <c r="M3947">
        <v>1</v>
      </c>
      <c r="N3947">
        <v>1</v>
      </c>
      <c r="O3947">
        <f>IF(_xlfn.IFNA(INDEX(ShrinkageData!H:H,MATCH(J3947,ShrinkageData!H:H,0)), 0) = 0, 0, 1)</f>
        <v>0</v>
      </c>
      <c r="P3947">
        <v>0</v>
      </c>
      <c r="Q3947">
        <f t="shared" si="193"/>
        <v>1</v>
      </c>
      <c r="R3947" s="1">
        <v>43554</v>
      </c>
      <c r="S3947" s="16">
        <f t="shared" si="194"/>
        <v>117</v>
      </c>
    </row>
    <row r="3948" spans="1:19" hidden="1" x14ac:dyDescent="0.2">
      <c r="A3948" t="str">
        <f>INDEX(FamilyPlateData!$A:$A,MATCH($I3948,FamilyPlateData!$H:$H,0))</f>
        <v>F04M06</v>
      </c>
      <c r="B3948" t="str">
        <f>INDEX(FamilyPlateData!$C:$C,MATCH($I3948,FamilyPlateData!$H:$H,0))</f>
        <v>04</v>
      </c>
      <c r="C3948" t="str">
        <f>INDEX(FamilyPlateData!$D:$D,MATCH($I3948,FamilyPlateData!$H:$H,0))</f>
        <v>06</v>
      </c>
      <c r="D3948">
        <f>INDEX(FamilyPlateData!$B:$B,MATCH($I3948,FamilyPlateData!$H:$H,0))</f>
        <v>2</v>
      </c>
      <c r="E3948">
        <v>2</v>
      </c>
      <c r="F3948" s="19">
        <v>58</v>
      </c>
      <c r="G3948" t="s">
        <v>1</v>
      </c>
      <c r="H3948" s="5">
        <v>3</v>
      </c>
      <c r="I3948" t="s">
        <v>716</v>
      </c>
      <c r="J3948" s="15" t="str">
        <f t="shared" si="192"/>
        <v>2-58A-3</v>
      </c>
      <c r="K3948">
        <f>INDEX(FamilyPlateData!I:I,MATCH(I3948,FamilyPlateData!H:H,0))</f>
        <v>4</v>
      </c>
      <c r="L3948" t="str">
        <f>INDEX(FamilyPlateData!J:J,MATCH(I3948,FamilyPlateData!H:H,0))</f>
        <v>B2</v>
      </c>
      <c r="M3948">
        <v>1</v>
      </c>
      <c r="N3948">
        <v>1</v>
      </c>
      <c r="O3948">
        <f>IF(_xlfn.IFNA(INDEX(ShrinkageData!H:H,MATCH(J3948,ShrinkageData!H:H,0)), 0) = 0, 0, 1)</f>
        <v>1</v>
      </c>
      <c r="P3948">
        <v>0</v>
      </c>
      <c r="Q3948">
        <f t="shared" si="193"/>
        <v>0</v>
      </c>
      <c r="R3948" s="1">
        <v>43546</v>
      </c>
      <c r="S3948" s="16">
        <f t="shared" si="194"/>
        <v>109</v>
      </c>
    </row>
    <row r="3949" spans="1:19" hidden="1" x14ac:dyDescent="0.2">
      <c r="A3949" t="str">
        <f>INDEX(FamilyPlateData!$A:$A,MATCH($I3949,FamilyPlateData!$H:$H,0))</f>
        <v>F04M06</v>
      </c>
      <c r="B3949" t="str">
        <f>INDEX(FamilyPlateData!$C:$C,MATCH($I3949,FamilyPlateData!$H:$H,0))</f>
        <v>04</v>
      </c>
      <c r="C3949" t="str">
        <f>INDEX(FamilyPlateData!$D:$D,MATCH($I3949,FamilyPlateData!$H:$H,0))</f>
        <v>06</v>
      </c>
      <c r="D3949">
        <f>INDEX(FamilyPlateData!$B:$B,MATCH($I3949,FamilyPlateData!$H:$H,0))</f>
        <v>2</v>
      </c>
      <c r="E3949">
        <v>2</v>
      </c>
      <c r="F3949" s="19">
        <v>58</v>
      </c>
      <c r="G3949" t="s">
        <v>1</v>
      </c>
      <c r="H3949" s="5">
        <v>4</v>
      </c>
      <c r="I3949" t="s">
        <v>716</v>
      </c>
      <c r="J3949" s="15" t="str">
        <f t="shared" si="192"/>
        <v>2-58A-4</v>
      </c>
      <c r="K3949">
        <f>INDEX(FamilyPlateData!I:I,MATCH(I3949,FamilyPlateData!H:H,0))</f>
        <v>4</v>
      </c>
      <c r="L3949" t="str">
        <f>INDEX(FamilyPlateData!J:J,MATCH(I3949,FamilyPlateData!H:H,0))</f>
        <v>B2</v>
      </c>
      <c r="M3949">
        <v>1</v>
      </c>
      <c r="N3949">
        <v>1</v>
      </c>
      <c r="O3949">
        <f>IF(_xlfn.IFNA(INDEX(ShrinkageData!H:H,MATCH(J3949,ShrinkageData!H:H,0)), 0) = 0, 0, 1)</f>
        <v>0</v>
      </c>
      <c r="P3949">
        <v>0</v>
      </c>
      <c r="Q3949">
        <f t="shared" si="193"/>
        <v>1</v>
      </c>
      <c r="R3949" s="1">
        <v>43574</v>
      </c>
      <c r="S3949" s="16">
        <f t="shared" si="194"/>
        <v>137</v>
      </c>
    </row>
    <row r="3950" spans="1:19" hidden="1" x14ac:dyDescent="0.2">
      <c r="A3950" t="str">
        <f>INDEX(FamilyPlateData!$A:$A,MATCH($I3950,FamilyPlateData!$H:$H,0))</f>
        <v>F04M06</v>
      </c>
      <c r="B3950" t="str">
        <f>INDEX(FamilyPlateData!$C:$C,MATCH($I3950,FamilyPlateData!$H:$H,0))</f>
        <v>04</v>
      </c>
      <c r="C3950" t="str">
        <f>INDEX(FamilyPlateData!$D:$D,MATCH($I3950,FamilyPlateData!$H:$H,0))</f>
        <v>06</v>
      </c>
      <c r="D3950">
        <f>INDEX(FamilyPlateData!$B:$B,MATCH($I3950,FamilyPlateData!$H:$H,0))</f>
        <v>2</v>
      </c>
      <c r="E3950">
        <v>2</v>
      </c>
      <c r="F3950" s="19">
        <v>58</v>
      </c>
      <c r="G3950" t="s">
        <v>1</v>
      </c>
      <c r="H3950" s="5">
        <v>5</v>
      </c>
      <c r="I3950" t="s">
        <v>716</v>
      </c>
      <c r="J3950" s="15" t="str">
        <f t="shared" si="192"/>
        <v>2-58A-5</v>
      </c>
      <c r="K3950">
        <f>INDEX(FamilyPlateData!I:I,MATCH(I3950,FamilyPlateData!H:H,0))</f>
        <v>4</v>
      </c>
      <c r="L3950" t="str">
        <f>INDEX(FamilyPlateData!J:J,MATCH(I3950,FamilyPlateData!H:H,0))</f>
        <v>B2</v>
      </c>
      <c r="M3950">
        <v>1</v>
      </c>
      <c r="N3950">
        <v>1</v>
      </c>
      <c r="O3950">
        <f>IF(_xlfn.IFNA(INDEX(ShrinkageData!H:H,MATCH(J3950,ShrinkageData!H:H,0)), 0) = 0, 0, 1)</f>
        <v>0</v>
      </c>
      <c r="P3950">
        <v>0</v>
      </c>
      <c r="Q3950">
        <f t="shared" si="193"/>
        <v>1</v>
      </c>
      <c r="R3950" s="1">
        <v>43556</v>
      </c>
      <c r="S3950" s="16">
        <f t="shared" si="194"/>
        <v>119</v>
      </c>
    </row>
    <row r="3951" spans="1:19" hidden="1" x14ac:dyDescent="0.2">
      <c r="A3951" t="str">
        <f>INDEX(FamilyPlateData!$A:$A,MATCH($I3951,FamilyPlateData!$H:$H,0))</f>
        <v>F04M06</v>
      </c>
      <c r="B3951" t="str">
        <f>INDEX(FamilyPlateData!$C:$C,MATCH($I3951,FamilyPlateData!$H:$H,0))</f>
        <v>04</v>
      </c>
      <c r="C3951" t="str">
        <f>INDEX(FamilyPlateData!$D:$D,MATCH($I3951,FamilyPlateData!$H:$H,0))</f>
        <v>06</v>
      </c>
      <c r="D3951">
        <f>INDEX(FamilyPlateData!$B:$B,MATCH($I3951,FamilyPlateData!$H:$H,0))</f>
        <v>2</v>
      </c>
      <c r="E3951">
        <v>2</v>
      </c>
      <c r="F3951" s="19">
        <v>58</v>
      </c>
      <c r="G3951" t="s">
        <v>1</v>
      </c>
      <c r="H3951" s="5">
        <v>6</v>
      </c>
      <c r="I3951" t="s">
        <v>716</v>
      </c>
      <c r="J3951" s="15" t="str">
        <f t="shared" si="192"/>
        <v>2-58A-6</v>
      </c>
      <c r="K3951">
        <f>INDEX(FamilyPlateData!I:I,MATCH(I3951,FamilyPlateData!H:H,0))</f>
        <v>4</v>
      </c>
      <c r="L3951" t="str">
        <f>INDEX(FamilyPlateData!J:J,MATCH(I3951,FamilyPlateData!H:H,0))</f>
        <v>B2</v>
      </c>
      <c r="M3951">
        <v>1</v>
      </c>
      <c r="N3951">
        <v>1</v>
      </c>
      <c r="O3951">
        <f>IF(_xlfn.IFNA(INDEX(ShrinkageData!H:H,MATCH(J3951,ShrinkageData!H:H,0)), 0) = 0, 0, 1)</f>
        <v>0</v>
      </c>
      <c r="P3951">
        <v>0</v>
      </c>
      <c r="Q3951">
        <f t="shared" si="193"/>
        <v>1</v>
      </c>
      <c r="R3951" s="1">
        <v>43552</v>
      </c>
      <c r="S3951" s="16">
        <f t="shared" si="194"/>
        <v>115</v>
      </c>
    </row>
    <row r="3952" spans="1:19" hidden="1" x14ac:dyDescent="0.2">
      <c r="A3952" t="str">
        <f>INDEX(FamilyPlateData!$A:$A,MATCH($I3952,FamilyPlateData!$H:$H,0))</f>
        <v>F04M06</v>
      </c>
      <c r="B3952" t="str">
        <f>INDEX(FamilyPlateData!$C:$C,MATCH($I3952,FamilyPlateData!$H:$H,0))</f>
        <v>04</v>
      </c>
      <c r="C3952" t="str">
        <f>INDEX(FamilyPlateData!$D:$D,MATCH($I3952,FamilyPlateData!$H:$H,0))</f>
        <v>06</v>
      </c>
      <c r="D3952">
        <f>INDEX(FamilyPlateData!$B:$B,MATCH($I3952,FamilyPlateData!$H:$H,0))</f>
        <v>2</v>
      </c>
      <c r="E3952">
        <v>2</v>
      </c>
      <c r="F3952" s="19">
        <v>58</v>
      </c>
      <c r="G3952" t="s">
        <v>2</v>
      </c>
      <c r="H3952" s="5">
        <v>1</v>
      </c>
      <c r="I3952" t="s">
        <v>717</v>
      </c>
      <c r="J3952" s="15" t="str">
        <f t="shared" si="192"/>
        <v>2-58B-1</v>
      </c>
      <c r="K3952">
        <f>INDEX(FamilyPlateData!I:I,MATCH(I3952,FamilyPlateData!H:H,0))</f>
        <v>4</v>
      </c>
      <c r="L3952" t="str">
        <f>INDEX(FamilyPlateData!J:J,MATCH(I3952,FamilyPlateData!H:H,0))</f>
        <v>B2</v>
      </c>
      <c r="M3952">
        <v>1</v>
      </c>
      <c r="N3952" s="7">
        <v>1</v>
      </c>
      <c r="O3952">
        <f>IF(_xlfn.IFNA(INDEX(ShrinkageData!H:H,MATCH(J3952,ShrinkageData!H:H,0)), 0) = 0, 0, 1)</f>
        <v>0</v>
      </c>
      <c r="P3952">
        <v>0</v>
      </c>
      <c r="Q3952">
        <f t="shared" si="193"/>
        <v>1</v>
      </c>
      <c r="R3952" s="2">
        <v>43548</v>
      </c>
      <c r="S3952" s="16">
        <f t="shared" si="194"/>
        <v>111</v>
      </c>
    </row>
    <row r="3953" spans="1:19" hidden="1" x14ac:dyDescent="0.2">
      <c r="A3953" t="str">
        <f>INDEX(FamilyPlateData!$A:$A,MATCH($I3953,FamilyPlateData!$H:$H,0))</f>
        <v>F04M06</v>
      </c>
      <c r="B3953" t="str">
        <f>INDEX(FamilyPlateData!$C:$C,MATCH($I3953,FamilyPlateData!$H:$H,0))</f>
        <v>04</v>
      </c>
      <c r="C3953" t="str">
        <f>INDEX(FamilyPlateData!$D:$D,MATCH($I3953,FamilyPlateData!$H:$H,0))</f>
        <v>06</v>
      </c>
      <c r="D3953">
        <f>INDEX(FamilyPlateData!$B:$B,MATCH($I3953,FamilyPlateData!$H:$H,0))</f>
        <v>2</v>
      </c>
      <c r="E3953">
        <v>2</v>
      </c>
      <c r="F3953" s="19">
        <v>58</v>
      </c>
      <c r="G3953" t="s">
        <v>2</v>
      </c>
      <c r="H3953" s="5">
        <v>2</v>
      </c>
      <c r="I3953" t="s">
        <v>717</v>
      </c>
      <c r="J3953" s="15" t="str">
        <f t="shared" si="192"/>
        <v>2-58B-2</v>
      </c>
      <c r="K3953">
        <f>INDEX(FamilyPlateData!I:I,MATCH(I3953,FamilyPlateData!H:H,0))</f>
        <v>4</v>
      </c>
      <c r="L3953" t="str">
        <f>INDEX(FamilyPlateData!J:J,MATCH(I3953,FamilyPlateData!H:H,0))</f>
        <v>B2</v>
      </c>
      <c r="M3953">
        <v>0</v>
      </c>
      <c r="N3953">
        <v>0</v>
      </c>
      <c r="O3953">
        <f>IF(_xlfn.IFNA(INDEX(ShrinkageData!H:H,MATCH(J3953,ShrinkageData!H:H,0)), 0) = 0, 0, 1)</f>
        <v>0</v>
      </c>
      <c r="P3953">
        <v>0</v>
      </c>
      <c r="Q3953">
        <f t="shared" si="193"/>
        <v>0</v>
      </c>
      <c r="R3953" s="1" t="s">
        <v>921</v>
      </c>
      <c r="S3953" s="16">
        <f t="shared" si="194"/>
        <v>0</v>
      </c>
    </row>
    <row r="3954" spans="1:19" hidden="1" x14ac:dyDescent="0.2">
      <c r="A3954" t="str">
        <f>INDEX(FamilyPlateData!$A:$A,MATCH($I3954,FamilyPlateData!$H:$H,0))</f>
        <v>F04M06</v>
      </c>
      <c r="B3954" t="str">
        <f>INDEX(FamilyPlateData!$C:$C,MATCH($I3954,FamilyPlateData!$H:$H,0))</f>
        <v>04</v>
      </c>
      <c r="C3954" t="str">
        <f>INDEX(FamilyPlateData!$D:$D,MATCH($I3954,FamilyPlateData!$H:$H,0))</f>
        <v>06</v>
      </c>
      <c r="D3954">
        <f>INDEX(FamilyPlateData!$B:$B,MATCH($I3954,FamilyPlateData!$H:$H,0))</f>
        <v>2</v>
      </c>
      <c r="E3954">
        <v>2</v>
      </c>
      <c r="F3954" s="19">
        <v>58</v>
      </c>
      <c r="G3954" t="s">
        <v>2</v>
      </c>
      <c r="H3954" s="5">
        <v>3</v>
      </c>
      <c r="I3954" t="s">
        <v>717</v>
      </c>
      <c r="J3954" s="15" t="str">
        <f t="shared" si="192"/>
        <v>2-58B-3</v>
      </c>
      <c r="K3954">
        <f>INDEX(FamilyPlateData!I:I,MATCH(I3954,FamilyPlateData!H:H,0))</f>
        <v>4</v>
      </c>
      <c r="L3954" t="str">
        <f>INDEX(FamilyPlateData!J:J,MATCH(I3954,FamilyPlateData!H:H,0))</f>
        <v>B2</v>
      </c>
      <c r="M3954">
        <v>1</v>
      </c>
      <c r="N3954">
        <v>1</v>
      </c>
      <c r="O3954">
        <f>IF(_xlfn.IFNA(INDEX(ShrinkageData!H:H,MATCH(J3954,ShrinkageData!H:H,0)), 0) = 0, 0, 1)</f>
        <v>1</v>
      </c>
      <c r="P3954">
        <v>0</v>
      </c>
      <c r="Q3954">
        <f t="shared" si="193"/>
        <v>0</v>
      </c>
      <c r="R3954" s="1">
        <v>43546</v>
      </c>
      <c r="S3954" s="16">
        <f t="shared" si="194"/>
        <v>109</v>
      </c>
    </row>
    <row r="3955" spans="1:19" hidden="1" x14ac:dyDescent="0.2">
      <c r="A3955" t="str">
        <f>INDEX(FamilyPlateData!$A:$A,MATCH($I3955,FamilyPlateData!$H:$H,0))</f>
        <v>F04M06</v>
      </c>
      <c r="B3955" t="str">
        <f>INDEX(FamilyPlateData!$C:$C,MATCH($I3955,FamilyPlateData!$H:$H,0))</f>
        <v>04</v>
      </c>
      <c r="C3955" t="str">
        <f>INDEX(FamilyPlateData!$D:$D,MATCH($I3955,FamilyPlateData!$H:$H,0))</f>
        <v>06</v>
      </c>
      <c r="D3955">
        <f>INDEX(FamilyPlateData!$B:$B,MATCH($I3955,FamilyPlateData!$H:$H,0))</f>
        <v>2</v>
      </c>
      <c r="E3955">
        <v>2</v>
      </c>
      <c r="F3955" s="19">
        <v>58</v>
      </c>
      <c r="G3955" t="s">
        <v>2</v>
      </c>
      <c r="H3955" s="5">
        <v>4</v>
      </c>
      <c r="I3955" t="s">
        <v>717</v>
      </c>
      <c r="J3955" s="15" t="str">
        <f t="shared" si="192"/>
        <v>2-58B-4</v>
      </c>
      <c r="K3955">
        <f>INDEX(FamilyPlateData!I:I,MATCH(I3955,FamilyPlateData!H:H,0))</f>
        <v>4</v>
      </c>
      <c r="L3955" t="str">
        <f>INDEX(FamilyPlateData!J:J,MATCH(I3955,FamilyPlateData!H:H,0))</f>
        <v>B2</v>
      </c>
      <c r="M3955">
        <v>1</v>
      </c>
      <c r="N3955">
        <v>1</v>
      </c>
      <c r="O3955">
        <f>IF(_xlfn.IFNA(INDEX(ShrinkageData!H:H,MATCH(J3955,ShrinkageData!H:H,0)), 0) = 0, 0, 1)</f>
        <v>0</v>
      </c>
      <c r="P3955">
        <v>0</v>
      </c>
      <c r="Q3955">
        <f t="shared" si="193"/>
        <v>1</v>
      </c>
      <c r="R3955" s="1">
        <v>43568</v>
      </c>
      <c r="S3955" s="16">
        <f t="shared" si="194"/>
        <v>131</v>
      </c>
    </row>
    <row r="3956" spans="1:19" hidden="1" x14ac:dyDescent="0.2">
      <c r="A3956" t="str">
        <f>INDEX(FamilyPlateData!$A:$A,MATCH($I3956,FamilyPlateData!$H:$H,0))</f>
        <v>F04M06</v>
      </c>
      <c r="B3956" t="str">
        <f>INDEX(FamilyPlateData!$C:$C,MATCH($I3956,FamilyPlateData!$H:$H,0))</f>
        <v>04</v>
      </c>
      <c r="C3956" t="str">
        <f>INDEX(FamilyPlateData!$D:$D,MATCH($I3956,FamilyPlateData!$H:$H,0))</f>
        <v>06</v>
      </c>
      <c r="D3956">
        <f>INDEX(FamilyPlateData!$B:$B,MATCH($I3956,FamilyPlateData!$H:$H,0))</f>
        <v>2</v>
      </c>
      <c r="E3956">
        <v>2</v>
      </c>
      <c r="F3956" s="19">
        <v>58</v>
      </c>
      <c r="G3956" t="s">
        <v>2</v>
      </c>
      <c r="H3956" s="5">
        <v>5</v>
      </c>
      <c r="I3956" t="s">
        <v>717</v>
      </c>
      <c r="J3956" s="15" t="str">
        <f t="shared" si="192"/>
        <v>2-58B-5</v>
      </c>
      <c r="K3956">
        <f>INDEX(FamilyPlateData!I:I,MATCH(I3956,FamilyPlateData!H:H,0))</f>
        <v>4</v>
      </c>
      <c r="L3956" t="str">
        <f>INDEX(FamilyPlateData!J:J,MATCH(I3956,FamilyPlateData!H:H,0))</f>
        <v>B2</v>
      </c>
      <c r="M3956">
        <v>1</v>
      </c>
      <c r="N3956">
        <v>1</v>
      </c>
      <c r="O3956">
        <f>IF(_xlfn.IFNA(INDEX(ShrinkageData!H:H,MATCH(J3956,ShrinkageData!H:H,0)), 0) = 0, 0, 1)</f>
        <v>0</v>
      </c>
      <c r="P3956">
        <v>0</v>
      </c>
      <c r="Q3956">
        <f t="shared" si="193"/>
        <v>1</v>
      </c>
      <c r="R3956" s="1">
        <v>43550</v>
      </c>
      <c r="S3956" s="16">
        <f t="shared" si="194"/>
        <v>113</v>
      </c>
    </row>
    <row r="3957" spans="1:19" hidden="1" x14ac:dyDescent="0.2">
      <c r="A3957" t="str">
        <f>INDEX(FamilyPlateData!$A:$A,MATCH($I3957,FamilyPlateData!$H:$H,0))</f>
        <v>F04M06</v>
      </c>
      <c r="B3957" t="str">
        <f>INDEX(FamilyPlateData!$C:$C,MATCH($I3957,FamilyPlateData!$H:$H,0))</f>
        <v>04</v>
      </c>
      <c r="C3957" t="str">
        <f>INDEX(FamilyPlateData!$D:$D,MATCH($I3957,FamilyPlateData!$H:$H,0))</f>
        <v>06</v>
      </c>
      <c r="D3957">
        <f>INDEX(FamilyPlateData!$B:$B,MATCH($I3957,FamilyPlateData!$H:$H,0))</f>
        <v>2</v>
      </c>
      <c r="E3957">
        <v>2</v>
      </c>
      <c r="F3957" s="19">
        <v>58</v>
      </c>
      <c r="G3957" t="s">
        <v>2</v>
      </c>
      <c r="H3957" s="5">
        <v>6</v>
      </c>
      <c r="I3957" t="s">
        <v>717</v>
      </c>
      <c r="J3957" s="15" t="str">
        <f t="shared" si="192"/>
        <v>2-58B-6</v>
      </c>
      <c r="K3957">
        <f>INDEX(FamilyPlateData!I:I,MATCH(I3957,FamilyPlateData!H:H,0))</f>
        <v>4</v>
      </c>
      <c r="L3957" t="str">
        <f>INDEX(FamilyPlateData!J:J,MATCH(I3957,FamilyPlateData!H:H,0))</f>
        <v>B2</v>
      </c>
      <c r="M3957">
        <v>1</v>
      </c>
      <c r="N3957" s="7">
        <v>1</v>
      </c>
      <c r="O3957">
        <f>IF(_xlfn.IFNA(INDEX(ShrinkageData!H:H,MATCH(J3957,ShrinkageData!H:H,0)), 0) = 0, 0, 1)</f>
        <v>1</v>
      </c>
      <c r="P3957">
        <v>0</v>
      </c>
      <c r="Q3957">
        <f t="shared" si="193"/>
        <v>0</v>
      </c>
      <c r="R3957" s="2">
        <v>43542</v>
      </c>
      <c r="S3957" s="16">
        <f t="shared" si="194"/>
        <v>105</v>
      </c>
    </row>
    <row r="3958" spans="1:19" hidden="1" x14ac:dyDescent="0.2">
      <c r="A3958" t="str">
        <f>INDEX(FamilyPlateData!$A:$A,MATCH($I3958,FamilyPlateData!$H:$H,0))</f>
        <v>F10M15</v>
      </c>
      <c r="B3958" t="str">
        <f>INDEX(FamilyPlateData!$C:$C,MATCH($I3958,FamilyPlateData!$H:$H,0))</f>
        <v>10</v>
      </c>
      <c r="C3958" t="str">
        <f>INDEX(FamilyPlateData!$D:$D,MATCH($I3958,FamilyPlateData!$H:$H,0))</f>
        <v>15</v>
      </c>
      <c r="D3958">
        <f>INDEX(FamilyPlateData!$B:$B,MATCH($I3958,FamilyPlateData!$H:$H,0))</f>
        <v>4</v>
      </c>
      <c r="E3958">
        <v>2</v>
      </c>
      <c r="F3958" s="19">
        <v>58</v>
      </c>
      <c r="G3958" t="s">
        <v>3</v>
      </c>
      <c r="H3958" s="5">
        <v>1</v>
      </c>
      <c r="I3958" t="s">
        <v>718</v>
      </c>
      <c r="J3958" s="15" t="str">
        <f t="shared" si="192"/>
        <v>2-58C-1</v>
      </c>
      <c r="K3958">
        <f>INDEX(FamilyPlateData!I:I,MATCH(I3958,FamilyPlateData!H:H,0))</f>
        <v>4</v>
      </c>
      <c r="L3958" t="str">
        <f>INDEX(FamilyPlateData!J:J,MATCH(I3958,FamilyPlateData!H:H,0))</f>
        <v>B2</v>
      </c>
      <c r="M3958">
        <v>1</v>
      </c>
      <c r="N3958">
        <v>1</v>
      </c>
      <c r="O3958">
        <f>IF(_xlfn.IFNA(INDEX(ShrinkageData!H:H,MATCH(J3958,ShrinkageData!H:H,0)), 0) = 0, 0, 1)</f>
        <v>0</v>
      </c>
      <c r="P3958">
        <v>0</v>
      </c>
      <c r="Q3958">
        <f t="shared" si="193"/>
        <v>1</v>
      </c>
      <c r="R3958" s="1">
        <v>43546</v>
      </c>
      <c r="S3958" s="16">
        <f t="shared" si="194"/>
        <v>109</v>
      </c>
    </row>
    <row r="3959" spans="1:19" hidden="1" x14ac:dyDescent="0.2">
      <c r="A3959" t="str">
        <f>INDEX(FamilyPlateData!$A:$A,MATCH($I3959,FamilyPlateData!$H:$H,0))</f>
        <v>F10M15</v>
      </c>
      <c r="B3959" t="str">
        <f>INDEX(FamilyPlateData!$C:$C,MATCH($I3959,FamilyPlateData!$H:$H,0))</f>
        <v>10</v>
      </c>
      <c r="C3959" t="str">
        <f>INDEX(FamilyPlateData!$D:$D,MATCH($I3959,FamilyPlateData!$H:$H,0))</f>
        <v>15</v>
      </c>
      <c r="D3959">
        <f>INDEX(FamilyPlateData!$B:$B,MATCH($I3959,FamilyPlateData!$H:$H,0))</f>
        <v>4</v>
      </c>
      <c r="E3959">
        <v>2</v>
      </c>
      <c r="F3959" s="19">
        <v>58</v>
      </c>
      <c r="G3959" t="s">
        <v>3</v>
      </c>
      <c r="H3959" s="5">
        <v>2</v>
      </c>
      <c r="I3959" t="s">
        <v>718</v>
      </c>
      <c r="J3959" s="15" t="str">
        <f t="shared" si="192"/>
        <v>2-58C-2</v>
      </c>
      <c r="K3959">
        <f>INDEX(FamilyPlateData!I:I,MATCH(I3959,FamilyPlateData!H:H,0))</f>
        <v>4</v>
      </c>
      <c r="L3959" t="str">
        <f>INDEX(FamilyPlateData!J:J,MATCH(I3959,FamilyPlateData!H:H,0))</f>
        <v>B2</v>
      </c>
      <c r="M3959">
        <v>1</v>
      </c>
      <c r="N3959">
        <v>1</v>
      </c>
      <c r="O3959">
        <f>IF(_xlfn.IFNA(INDEX(ShrinkageData!H:H,MATCH(J3959,ShrinkageData!H:H,0)), 0) = 0, 0, 1)</f>
        <v>0</v>
      </c>
      <c r="P3959">
        <v>0</v>
      </c>
      <c r="Q3959">
        <f t="shared" si="193"/>
        <v>1</v>
      </c>
      <c r="R3959" s="1">
        <v>43546</v>
      </c>
      <c r="S3959" s="16">
        <f t="shared" si="194"/>
        <v>109</v>
      </c>
    </row>
    <row r="3960" spans="1:19" hidden="1" x14ac:dyDescent="0.2">
      <c r="A3960" t="str">
        <f>INDEX(FamilyPlateData!$A:$A,MATCH($I3960,FamilyPlateData!$H:$H,0))</f>
        <v>F10M15</v>
      </c>
      <c r="B3960" t="str">
        <f>INDEX(FamilyPlateData!$C:$C,MATCH($I3960,FamilyPlateData!$H:$H,0))</f>
        <v>10</v>
      </c>
      <c r="C3960" t="str">
        <f>INDEX(FamilyPlateData!$D:$D,MATCH($I3960,FamilyPlateData!$H:$H,0))</f>
        <v>15</v>
      </c>
      <c r="D3960">
        <f>INDEX(FamilyPlateData!$B:$B,MATCH($I3960,FamilyPlateData!$H:$H,0))</f>
        <v>4</v>
      </c>
      <c r="E3960">
        <v>2</v>
      </c>
      <c r="F3960" s="19">
        <v>58</v>
      </c>
      <c r="G3960" t="s">
        <v>3</v>
      </c>
      <c r="H3960" s="5">
        <v>3</v>
      </c>
      <c r="I3960" t="s">
        <v>718</v>
      </c>
      <c r="J3960" s="15" t="str">
        <f t="shared" si="192"/>
        <v>2-58C-3</v>
      </c>
      <c r="K3960">
        <f>INDEX(FamilyPlateData!I:I,MATCH(I3960,FamilyPlateData!H:H,0))</f>
        <v>4</v>
      </c>
      <c r="L3960" t="str">
        <f>INDEX(FamilyPlateData!J:J,MATCH(I3960,FamilyPlateData!H:H,0))</f>
        <v>B2</v>
      </c>
      <c r="M3960">
        <v>1</v>
      </c>
      <c r="N3960" s="7">
        <v>1</v>
      </c>
      <c r="O3960">
        <f>IF(_xlfn.IFNA(INDEX(ShrinkageData!H:H,MATCH(J3960,ShrinkageData!H:H,0)), 0) = 0, 0, 1)</f>
        <v>1</v>
      </c>
      <c r="P3960">
        <v>0</v>
      </c>
      <c r="Q3960">
        <f t="shared" si="193"/>
        <v>0</v>
      </c>
      <c r="R3960" s="2">
        <v>43544</v>
      </c>
      <c r="S3960" s="16">
        <f t="shared" si="194"/>
        <v>107</v>
      </c>
    </row>
    <row r="3961" spans="1:19" hidden="1" x14ac:dyDescent="0.2">
      <c r="A3961" t="str">
        <f>INDEX(FamilyPlateData!$A:$A,MATCH($I3961,FamilyPlateData!$H:$H,0))</f>
        <v>F10M15</v>
      </c>
      <c r="B3961" t="str">
        <f>INDEX(FamilyPlateData!$C:$C,MATCH($I3961,FamilyPlateData!$H:$H,0))</f>
        <v>10</v>
      </c>
      <c r="C3961" t="str">
        <f>INDEX(FamilyPlateData!$D:$D,MATCH($I3961,FamilyPlateData!$H:$H,0))</f>
        <v>15</v>
      </c>
      <c r="D3961">
        <f>INDEX(FamilyPlateData!$B:$B,MATCH($I3961,FamilyPlateData!$H:$H,0))</f>
        <v>4</v>
      </c>
      <c r="E3961">
        <v>2</v>
      </c>
      <c r="F3961" s="19">
        <v>58</v>
      </c>
      <c r="G3961" t="s">
        <v>3</v>
      </c>
      <c r="H3961" s="5">
        <v>4</v>
      </c>
      <c r="I3961" t="s">
        <v>718</v>
      </c>
      <c r="J3961" s="15" t="str">
        <f t="shared" si="192"/>
        <v>2-58C-4</v>
      </c>
      <c r="K3961">
        <f>INDEX(FamilyPlateData!I:I,MATCH(I3961,FamilyPlateData!H:H,0))</f>
        <v>4</v>
      </c>
      <c r="L3961" t="str">
        <f>INDEX(FamilyPlateData!J:J,MATCH(I3961,FamilyPlateData!H:H,0))</f>
        <v>B2</v>
      </c>
      <c r="M3961">
        <v>1</v>
      </c>
      <c r="N3961" s="7">
        <v>1</v>
      </c>
      <c r="O3961">
        <f>IF(_xlfn.IFNA(INDEX(ShrinkageData!H:H,MATCH(J3961,ShrinkageData!H:H,0)), 0) = 0, 0, 1)</f>
        <v>0</v>
      </c>
      <c r="P3961">
        <v>0</v>
      </c>
      <c r="Q3961">
        <f t="shared" si="193"/>
        <v>1</v>
      </c>
      <c r="R3961" s="2">
        <v>43548</v>
      </c>
      <c r="S3961" s="16">
        <f t="shared" si="194"/>
        <v>111</v>
      </c>
    </row>
    <row r="3962" spans="1:19" hidden="1" x14ac:dyDescent="0.2">
      <c r="A3962" t="str">
        <f>INDEX(FamilyPlateData!$A:$A,MATCH($I3962,FamilyPlateData!$H:$H,0))</f>
        <v>F10M15</v>
      </c>
      <c r="B3962" t="str">
        <f>INDEX(FamilyPlateData!$C:$C,MATCH($I3962,FamilyPlateData!$H:$H,0))</f>
        <v>10</v>
      </c>
      <c r="C3962" t="str">
        <f>INDEX(FamilyPlateData!$D:$D,MATCH($I3962,FamilyPlateData!$H:$H,0))</f>
        <v>15</v>
      </c>
      <c r="D3962">
        <f>INDEX(FamilyPlateData!$B:$B,MATCH($I3962,FamilyPlateData!$H:$H,0))</f>
        <v>4</v>
      </c>
      <c r="E3962">
        <v>2</v>
      </c>
      <c r="F3962" s="19">
        <v>58</v>
      </c>
      <c r="G3962" t="s">
        <v>3</v>
      </c>
      <c r="H3962" s="5">
        <v>5</v>
      </c>
      <c r="I3962" t="s">
        <v>718</v>
      </c>
      <c r="J3962" s="15" t="str">
        <f t="shared" si="192"/>
        <v>2-58C-5</v>
      </c>
      <c r="K3962">
        <f>INDEX(FamilyPlateData!I:I,MATCH(I3962,FamilyPlateData!H:H,0))</f>
        <v>4</v>
      </c>
      <c r="L3962" t="str">
        <f>INDEX(FamilyPlateData!J:J,MATCH(I3962,FamilyPlateData!H:H,0))</f>
        <v>B2</v>
      </c>
      <c r="M3962">
        <v>1</v>
      </c>
      <c r="N3962">
        <v>1</v>
      </c>
      <c r="O3962">
        <f>IF(_xlfn.IFNA(INDEX(ShrinkageData!H:H,MATCH(J3962,ShrinkageData!H:H,0)), 0) = 0, 0, 1)</f>
        <v>0</v>
      </c>
      <c r="P3962">
        <v>0</v>
      </c>
      <c r="Q3962">
        <f t="shared" si="193"/>
        <v>1</v>
      </c>
      <c r="R3962" s="1">
        <v>43546</v>
      </c>
      <c r="S3962" s="16">
        <f t="shared" si="194"/>
        <v>109</v>
      </c>
    </row>
    <row r="3963" spans="1:19" hidden="1" x14ac:dyDescent="0.2">
      <c r="A3963" t="str">
        <f>INDEX(FamilyPlateData!$A:$A,MATCH($I3963,FamilyPlateData!$H:$H,0))</f>
        <v>F10M15</v>
      </c>
      <c r="B3963" t="str">
        <f>INDEX(FamilyPlateData!$C:$C,MATCH($I3963,FamilyPlateData!$H:$H,0))</f>
        <v>10</v>
      </c>
      <c r="C3963" t="str">
        <f>INDEX(FamilyPlateData!$D:$D,MATCH($I3963,FamilyPlateData!$H:$H,0))</f>
        <v>15</v>
      </c>
      <c r="D3963">
        <f>INDEX(FamilyPlateData!$B:$B,MATCH($I3963,FamilyPlateData!$H:$H,0))</f>
        <v>4</v>
      </c>
      <c r="E3963">
        <v>2</v>
      </c>
      <c r="F3963" s="19">
        <v>58</v>
      </c>
      <c r="G3963" t="s">
        <v>3</v>
      </c>
      <c r="H3963" s="5">
        <v>6</v>
      </c>
      <c r="I3963" t="s">
        <v>718</v>
      </c>
      <c r="J3963" s="15" t="str">
        <f t="shared" si="192"/>
        <v>2-58C-6</v>
      </c>
      <c r="K3963">
        <f>INDEX(FamilyPlateData!I:I,MATCH(I3963,FamilyPlateData!H:H,0))</f>
        <v>4</v>
      </c>
      <c r="L3963" t="str">
        <f>INDEX(FamilyPlateData!J:J,MATCH(I3963,FamilyPlateData!H:H,0))</f>
        <v>B2</v>
      </c>
      <c r="M3963">
        <v>0</v>
      </c>
      <c r="N3963">
        <v>0</v>
      </c>
      <c r="O3963">
        <f>IF(_xlfn.IFNA(INDEX(ShrinkageData!H:H,MATCH(J3963,ShrinkageData!H:H,0)), 0) = 0, 0, 1)</f>
        <v>0</v>
      </c>
      <c r="P3963">
        <v>0</v>
      </c>
      <c r="Q3963">
        <f t="shared" si="193"/>
        <v>0</v>
      </c>
      <c r="R3963" s="1" t="s">
        <v>921</v>
      </c>
      <c r="S3963" s="16">
        <f t="shared" si="194"/>
        <v>0</v>
      </c>
    </row>
    <row r="3964" spans="1:19" hidden="1" x14ac:dyDescent="0.2">
      <c r="A3964" t="str">
        <f>INDEX(FamilyPlateData!$A:$A,MATCH($I3964,FamilyPlateData!$H:$H,0))</f>
        <v>F10M15</v>
      </c>
      <c r="B3964" t="str">
        <f>INDEX(FamilyPlateData!$C:$C,MATCH($I3964,FamilyPlateData!$H:$H,0))</f>
        <v>10</v>
      </c>
      <c r="C3964" t="str">
        <f>INDEX(FamilyPlateData!$D:$D,MATCH($I3964,FamilyPlateData!$H:$H,0))</f>
        <v>15</v>
      </c>
      <c r="D3964">
        <f>INDEX(FamilyPlateData!$B:$B,MATCH($I3964,FamilyPlateData!$H:$H,0))</f>
        <v>4</v>
      </c>
      <c r="E3964">
        <v>2</v>
      </c>
      <c r="F3964" s="19">
        <v>58</v>
      </c>
      <c r="G3964" t="s">
        <v>4</v>
      </c>
      <c r="H3964" s="5">
        <v>1</v>
      </c>
      <c r="I3964" t="s">
        <v>719</v>
      </c>
      <c r="J3964" s="15" t="str">
        <f t="shared" si="192"/>
        <v>2-58D-1</v>
      </c>
      <c r="K3964">
        <f>INDEX(FamilyPlateData!I:I,MATCH(I3964,FamilyPlateData!H:H,0))</f>
        <v>4</v>
      </c>
      <c r="L3964" t="str">
        <f>INDEX(FamilyPlateData!J:J,MATCH(I3964,FamilyPlateData!H:H,0))</f>
        <v>B2</v>
      </c>
      <c r="M3964">
        <v>1</v>
      </c>
      <c r="N3964">
        <v>1</v>
      </c>
      <c r="O3964">
        <f>IF(_xlfn.IFNA(INDEX(ShrinkageData!H:H,MATCH(J3964,ShrinkageData!H:H,0)), 0) = 0, 0, 1)</f>
        <v>0</v>
      </c>
      <c r="P3964">
        <v>0</v>
      </c>
      <c r="Q3964">
        <f t="shared" si="193"/>
        <v>1</v>
      </c>
      <c r="R3964" s="1">
        <v>43550</v>
      </c>
      <c r="S3964" s="16">
        <f t="shared" si="194"/>
        <v>113</v>
      </c>
    </row>
    <row r="3965" spans="1:19" hidden="1" x14ac:dyDescent="0.2">
      <c r="A3965" t="str">
        <f>INDEX(FamilyPlateData!$A:$A,MATCH($I3965,FamilyPlateData!$H:$H,0))</f>
        <v>F10M15</v>
      </c>
      <c r="B3965" t="str">
        <f>INDEX(FamilyPlateData!$C:$C,MATCH($I3965,FamilyPlateData!$H:$H,0))</f>
        <v>10</v>
      </c>
      <c r="C3965" t="str">
        <f>INDEX(FamilyPlateData!$D:$D,MATCH($I3965,FamilyPlateData!$H:$H,0))</f>
        <v>15</v>
      </c>
      <c r="D3965">
        <f>INDEX(FamilyPlateData!$B:$B,MATCH($I3965,FamilyPlateData!$H:$H,0))</f>
        <v>4</v>
      </c>
      <c r="E3965">
        <v>2</v>
      </c>
      <c r="F3965" s="19">
        <v>58</v>
      </c>
      <c r="G3965" t="s">
        <v>4</v>
      </c>
      <c r="H3965" s="5">
        <v>2</v>
      </c>
      <c r="I3965" t="s">
        <v>719</v>
      </c>
      <c r="J3965" s="15" t="str">
        <f t="shared" si="192"/>
        <v>2-58D-2</v>
      </c>
      <c r="K3965">
        <f>INDEX(FamilyPlateData!I:I,MATCH(I3965,FamilyPlateData!H:H,0))</f>
        <v>4</v>
      </c>
      <c r="L3965" t="str">
        <f>INDEX(FamilyPlateData!J:J,MATCH(I3965,FamilyPlateData!H:H,0))</f>
        <v>B2</v>
      </c>
      <c r="M3965">
        <v>1</v>
      </c>
      <c r="N3965" s="7">
        <v>1</v>
      </c>
      <c r="O3965">
        <f>IF(_xlfn.IFNA(INDEX(ShrinkageData!H:H,MATCH(J3965,ShrinkageData!H:H,0)), 0) = 0, 0, 1)</f>
        <v>1</v>
      </c>
      <c r="P3965">
        <v>0</v>
      </c>
      <c r="Q3965">
        <f t="shared" si="193"/>
        <v>0</v>
      </c>
      <c r="R3965" s="2">
        <v>43544</v>
      </c>
      <c r="S3965" s="16">
        <f t="shared" si="194"/>
        <v>107</v>
      </c>
    </row>
    <row r="3966" spans="1:19" hidden="1" x14ac:dyDescent="0.2">
      <c r="A3966" t="str">
        <f>INDEX(FamilyPlateData!$A:$A,MATCH($I3966,FamilyPlateData!$H:$H,0))</f>
        <v>F10M15</v>
      </c>
      <c r="B3966" t="str">
        <f>INDEX(FamilyPlateData!$C:$C,MATCH($I3966,FamilyPlateData!$H:$H,0))</f>
        <v>10</v>
      </c>
      <c r="C3966" t="str">
        <f>INDEX(FamilyPlateData!$D:$D,MATCH($I3966,FamilyPlateData!$H:$H,0))</f>
        <v>15</v>
      </c>
      <c r="D3966">
        <f>INDEX(FamilyPlateData!$B:$B,MATCH($I3966,FamilyPlateData!$H:$H,0))</f>
        <v>4</v>
      </c>
      <c r="E3966">
        <v>2</v>
      </c>
      <c r="F3966" s="19">
        <v>58</v>
      </c>
      <c r="G3966" t="s">
        <v>4</v>
      </c>
      <c r="H3966" s="5">
        <v>3</v>
      </c>
      <c r="I3966" t="s">
        <v>719</v>
      </c>
      <c r="J3966" s="15" t="str">
        <f t="shared" si="192"/>
        <v>2-58D-3</v>
      </c>
      <c r="K3966">
        <f>INDEX(FamilyPlateData!I:I,MATCH(I3966,FamilyPlateData!H:H,0))</f>
        <v>4</v>
      </c>
      <c r="L3966" t="str">
        <f>INDEX(FamilyPlateData!J:J,MATCH(I3966,FamilyPlateData!H:H,0))</f>
        <v>B2</v>
      </c>
      <c r="M3966">
        <v>1</v>
      </c>
      <c r="N3966">
        <v>1</v>
      </c>
      <c r="O3966">
        <f>IF(_xlfn.IFNA(INDEX(ShrinkageData!H:H,MATCH(J3966,ShrinkageData!H:H,0)), 0) = 0, 0, 1)</f>
        <v>0</v>
      </c>
      <c r="P3966">
        <v>0</v>
      </c>
      <c r="Q3966">
        <f t="shared" si="193"/>
        <v>1</v>
      </c>
      <c r="R3966" s="1">
        <v>43546</v>
      </c>
      <c r="S3966" s="16">
        <f t="shared" si="194"/>
        <v>109</v>
      </c>
    </row>
    <row r="3967" spans="1:19" hidden="1" x14ac:dyDescent="0.2">
      <c r="A3967" t="str">
        <f>INDEX(FamilyPlateData!$A:$A,MATCH($I3967,FamilyPlateData!$H:$H,0))</f>
        <v>F10M15</v>
      </c>
      <c r="B3967" t="str">
        <f>INDEX(FamilyPlateData!$C:$C,MATCH($I3967,FamilyPlateData!$H:$H,0))</f>
        <v>10</v>
      </c>
      <c r="C3967" t="str">
        <f>INDEX(FamilyPlateData!$D:$D,MATCH($I3967,FamilyPlateData!$H:$H,0))</f>
        <v>15</v>
      </c>
      <c r="D3967">
        <f>INDEX(FamilyPlateData!$B:$B,MATCH($I3967,FamilyPlateData!$H:$H,0))</f>
        <v>4</v>
      </c>
      <c r="E3967">
        <v>2</v>
      </c>
      <c r="F3967" s="19">
        <v>58</v>
      </c>
      <c r="G3967" t="s">
        <v>4</v>
      </c>
      <c r="H3967" s="5">
        <v>4</v>
      </c>
      <c r="I3967" t="s">
        <v>719</v>
      </c>
      <c r="J3967" s="15" t="str">
        <f t="shared" ref="J3967:J4030" si="195">CONCATENATE(I3967,"-",H3967)</f>
        <v>2-58D-4</v>
      </c>
      <c r="K3967">
        <f>INDEX(FamilyPlateData!I:I,MATCH(I3967,FamilyPlateData!H:H,0))</f>
        <v>4</v>
      </c>
      <c r="L3967" t="str">
        <f>INDEX(FamilyPlateData!J:J,MATCH(I3967,FamilyPlateData!H:H,0))</f>
        <v>B2</v>
      </c>
      <c r="M3967">
        <v>1</v>
      </c>
      <c r="N3967">
        <v>1</v>
      </c>
      <c r="O3967">
        <f>IF(_xlfn.IFNA(INDEX(ShrinkageData!H:H,MATCH(J3967,ShrinkageData!H:H,0)), 0) = 0, 0, 1)</f>
        <v>0</v>
      </c>
      <c r="P3967">
        <v>0</v>
      </c>
      <c r="Q3967">
        <f t="shared" si="193"/>
        <v>1</v>
      </c>
      <c r="R3967" s="1">
        <v>43550</v>
      </c>
      <c r="S3967" s="16">
        <f t="shared" si="194"/>
        <v>113</v>
      </c>
    </row>
    <row r="3968" spans="1:19" hidden="1" x14ac:dyDescent="0.2">
      <c r="A3968" t="str">
        <f>INDEX(FamilyPlateData!$A:$A,MATCH($I3968,FamilyPlateData!$H:$H,0))</f>
        <v>F10M15</v>
      </c>
      <c r="B3968" t="str">
        <f>INDEX(FamilyPlateData!$C:$C,MATCH($I3968,FamilyPlateData!$H:$H,0))</f>
        <v>10</v>
      </c>
      <c r="C3968" t="str">
        <f>INDEX(FamilyPlateData!$D:$D,MATCH($I3968,FamilyPlateData!$H:$H,0))</f>
        <v>15</v>
      </c>
      <c r="D3968">
        <f>INDEX(FamilyPlateData!$B:$B,MATCH($I3968,FamilyPlateData!$H:$H,0))</f>
        <v>4</v>
      </c>
      <c r="E3968">
        <v>2</v>
      </c>
      <c r="F3968" s="19">
        <v>58</v>
      </c>
      <c r="G3968" t="s">
        <v>4</v>
      </c>
      <c r="H3968" s="5">
        <v>5</v>
      </c>
      <c r="I3968" t="s">
        <v>719</v>
      </c>
      <c r="J3968" s="15" t="str">
        <f t="shared" si="195"/>
        <v>2-58D-5</v>
      </c>
      <c r="K3968">
        <f>INDEX(FamilyPlateData!I:I,MATCH(I3968,FamilyPlateData!H:H,0))</f>
        <v>4</v>
      </c>
      <c r="L3968" t="str">
        <f>INDEX(FamilyPlateData!J:J,MATCH(I3968,FamilyPlateData!H:H,0))</f>
        <v>B2</v>
      </c>
      <c r="M3968">
        <v>1</v>
      </c>
      <c r="N3968">
        <v>1</v>
      </c>
      <c r="O3968">
        <f>IF(_xlfn.IFNA(INDEX(ShrinkageData!H:H,MATCH(J3968,ShrinkageData!H:H,0)), 0) = 0, 0, 1)</f>
        <v>0</v>
      </c>
      <c r="P3968">
        <v>0</v>
      </c>
      <c r="Q3968">
        <f t="shared" si="193"/>
        <v>1</v>
      </c>
      <c r="R3968" s="1">
        <v>43546</v>
      </c>
      <c r="S3968" s="16">
        <f t="shared" si="194"/>
        <v>109</v>
      </c>
    </row>
    <row r="3969" spans="1:19" hidden="1" x14ac:dyDescent="0.2">
      <c r="A3969" t="str">
        <f>INDEX(FamilyPlateData!$A:$A,MATCH($I3969,FamilyPlateData!$H:$H,0))</f>
        <v>F10M15</v>
      </c>
      <c r="B3969" t="str">
        <f>INDEX(FamilyPlateData!$C:$C,MATCH($I3969,FamilyPlateData!$H:$H,0))</f>
        <v>10</v>
      </c>
      <c r="C3969" t="str">
        <f>INDEX(FamilyPlateData!$D:$D,MATCH($I3969,FamilyPlateData!$H:$H,0))</f>
        <v>15</v>
      </c>
      <c r="D3969">
        <f>INDEX(FamilyPlateData!$B:$B,MATCH($I3969,FamilyPlateData!$H:$H,0))</f>
        <v>4</v>
      </c>
      <c r="E3969">
        <v>2</v>
      </c>
      <c r="F3969" s="19">
        <v>58</v>
      </c>
      <c r="G3969" t="s">
        <v>4</v>
      </c>
      <c r="H3969" s="5">
        <v>6</v>
      </c>
      <c r="I3969" t="s">
        <v>719</v>
      </c>
      <c r="J3969" s="15" t="str">
        <f t="shared" si="195"/>
        <v>2-58D-6</v>
      </c>
      <c r="K3969">
        <f>INDEX(FamilyPlateData!I:I,MATCH(I3969,FamilyPlateData!H:H,0))</f>
        <v>4</v>
      </c>
      <c r="L3969" t="str">
        <f>INDEX(FamilyPlateData!J:J,MATCH(I3969,FamilyPlateData!H:H,0))</f>
        <v>B2</v>
      </c>
      <c r="M3969">
        <v>1</v>
      </c>
      <c r="N3969">
        <v>1</v>
      </c>
      <c r="O3969">
        <f>IF(_xlfn.IFNA(INDEX(ShrinkageData!H:H,MATCH(J3969,ShrinkageData!H:H,0)), 0) = 0, 0, 1)</f>
        <v>0</v>
      </c>
      <c r="P3969">
        <v>0</v>
      </c>
      <c r="Q3969">
        <f t="shared" si="193"/>
        <v>1</v>
      </c>
      <c r="R3969" s="1">
        <v>43546</v>
      </c>
      <c r="S3969" s="16">
        <f t="shared" si="194"/>
        <v>109</v>
      </c>
    </row>
    <row r="3970" spans="1:19" hidden="1" x14ac:dyDescent="0.2">
      <c r="A3970" t="str">
        <f>INDEX(FamilyPlateData!$A:$A,MATCH($I3970,FamilyPlateData!$H:$H,0))</f>
        <v>F01M03</v>
      </c>
      <c r="B3970" t="str">
        <f>INDEX(FamilyPlateData!$C:$C,MATCH($I3970,FamilyPlateData!$H:$H,0))</f>
        <v>01</v>
      </c>
      <c r="C3970" t="str">
        <f>INDEX(FamilyPlateData!$D:$D,MATCH($I3970,FamilyPlateData!$H:$H,0))</f>
        <v>03</v>
      </c>
      <c r="D3970">
        <f>INDEX(FamilyPlateData!$B:$B,MATCH($I3970,FamilyPlateData!$H:$H,0))</f>
        <v>1</v>
      </c>
      <c r="E3970">
        <v>2</v>
      </c>
      <c r="F3970" s="19">
        <v>59</v>
      </c>
      <c r="G3970" t="s">
        <v>1</v>
      </c>
      <c r="H3970" s="5">
        <v>1</v>
      </c>
      <c r="I3970" t="s">
        <v>720</v>
      </c>
      <c r="J3970" s="15" t="str">
        <f t="shared" si="195"/>
        <v>2-59A-1</v>
      </c>
      <c r="K3970">
        <f>INDEX(FamilyPlateData!I:I,MATCH(I3970,FamilyPlateData!H:H,0))</f>
        <v>3</v>
      </c>
      <c r="L3970" t="str">
        <f>INDEX(FamilyPlateData!J:J,MATCH(I3970,FamilyPlateData!H:H,0))</f>
        <v>B4</v>
      </c>
      <c r="M3970">
        <v>0</v>
      </c>
      <c r="N3970">
        <v>0</v>
      </c>
      <c r="O3970">
        <f>IF(_xlfn.IFNA(INDEX(ShrinkageData!H:H,MATCH(J3970,ShrinkageData!H:H,0)), 0) = 0, 0, 1)</f>
        <v>0</v>
      </c>
      <c r="P3970">
        <v>0</v>
      </c>
      <c r="Q3970">
        <f t="shared" si="193"/>
        <v>0</v>
      </c>
      <c r="R3970" s="1" t="s">
        <v>921</v>
      </c>
      <c r="S3970" s="16">
        <f t="shared" si="194"/>
        <v>0</v>
      </c>
    </row>
    <row r="3971" spans="1:19" hidden="1" x14ac:dyDescent="0.2">
      <c r="A3971" t="str">
        <f>INDEX(FamilyPlateData!$A:$A,MATCH($I3971,FamilyPlateData!$H:$H,0))</f>
        <v>F01M03</v>
      </c>
      <c r="B3971" t="str">
        <f>INDEX(FamilyPlateData!$C:$C,MATCH($I3971,FamilyPlateData!$H:$H,0))</f>
        <v>01</v>
      </c>
      <c r="C3971" t="str">
        <f>INDEX(FamilyPlateData!$D:$D,MATCH($I3971,FamilyPlateData!$H:$H,0))</f>
        <v>03</v>
      </c>
      <c r="D3971">
        <f>INDEX(FamilyPlateData!$B:$B,MATCH($I3971,FamilyPlateData!$H:$H,0))</f>
        <v>1</v>
      </c>
      <c r="E3971">
        <v>2</v>
      </c>
      <c r="F3971" s="19">
        <v>59</v>
      </c>
      <c r="G3971" t="s">
        <v>1</v>
      </c>
      <c r="H3971" s="5">
        <v>2</v>
      </c>
      <c r="I3971" t="s">
        <v>720</v>
      </c>
      <c r="J3971" s="15" t="str">
        <f t="shared" si="195"/>
        <v>2-59A-2</v>
      </c>
      <c r="K3971">
        <f>INDEX(FamilyPlateData!I:I,MATCH(I3971,FamilyPlateData!H:H,0))</f>
        <v>3</v>
      </c>
      <c r="L3971" t="str">
        <f>INDEX(FamilyPlateData!J:J,MATCH(I3971,FamilyPlateData!H:H,0))</f>
        <v>B4</v>
      </c>
      <c r="M3971">
        <v>0</v>
      </c>
      <c r="N3971">
        <v>0</v>
      </c>
      <c r="O3971">
        <f>IF(_xlfn.IFNA(INDEX(ShrinkageData!H:H,MATCH(J3971,ShrinkageData!H:H,0)), 0) = 0, 0, 1)</f>
        <v>0</v>
      </c>
      <c r="P3971">
        <v>0</v>
      </c>
      <c r="Q3971">
        <f t="shared" ref="Q3971:Q4034" si="196">IF(AND(M3971=1,N3971=1,O3971=0,P3971=0),1,0)</f>
        <v>0</v>
      </c>
      <c r="R3971" s="1" t="s">
        <v>921</v>
      </c>
      <c r="S3971" s="16">
        <f t="shared" ref="S3971:S4034" si="197">IF(AND(R3971 &lt;&gt; "", R3971 &lt;&gt; "n/a"), R3971-DATE(2018,12,3), 0)</f>
        <v>0</v>
      </c>
    </row>
    <row r="3972" spans="1:19" hidden="1" x14ac:dyDescent="0.2">
      <c r="A3972" t="str">
        <f>INDEX(FamilyPlateData!$A:$A,MATCH($I3972,FamilyPlateData!$H:$H,0))</f>
        <v>F01M03</v>
      </c>
      <c r="B3972" t="str">
        <f>INDEX(FamilyPlateData!$C:$C,MATCH($I3972,FamilyPlateData!$H:$H,0))</f>
        <v>01</v>
      </c>
      <c r="C3972" t="str">
        <f>INDEX(FamilyPlateData!$D:$D,MATCH($I3972,FamilyPlateData!$H:$H,0))</f>
        <v>03</v>
      </c>
      <c r="D3972">
        <f>INDEX(FamilyPlateData!$B:$B,MATCH($I3972,FamilyPlateData!$H:$H,0))</f>
        <v>1</v>
      </c>
      <c r="E3972">
        <v>2</v>
      </c>
      <c r="F3972" s="19">
        <v>59</v>
      </c>
      <c r="G3972" t="s">
        <v>1</v>
      </c>
      <c r="H3972" s="5">
        <v>3</v>
      </c>
      <c r="I3972" t="s">
        <v>720</v>
      </c>
      <c r="J3972" s="15" t="str">
        <f t="shared" si="195"/>
        <v>2-59A-3</v>
      </c>
      <c r="K3972">
        <f>INDEX(FamilyPlateData!I:I,MATCH(I3972,FamilyPlateData!H:H,0))</f>
        <v>3</v>
      </c>
      <c r="L3972" t="str">
        <f>INDEX(FamilyPlateData!J:J,MATCH(I3972,FamilyPlateData!H:H,0))</f>
        <v>B4</v>
      </c>
      <c r="M3972">
        <v>1</v>
      </c>
      <c r="N3972">
        <v>1</v>
      </c>
      <c r="O3972">
        <f>IF(_xlfn.IFNA(INDEX(ShrinkageData!H:H,MATCH(J3972,ShrinkageData!H:H,0)), 0) = 0, 0, 1)</f>
        <v>0</v>
      </c>
      <c r="P3972">
        <v>0</v>
      </c>
      <c r="Q3972">
        <f t="shared" si="196"/>
        <v>1</v>
      </c>
      <c r="R3972" s="1">
        <v>43556</v>
      </c>
      <c r="S3972" s="16">
        <f t="shared" si="197"/>
        <v>119</v>
      </c>
    </row>
    <row r="3973" spans="1:19" hidden="1" x14ac:dyDescent="0.2">
      <c r="A3973" t="str">
        <f>INDEX(FamilyPlateData!$A:$A,MATCH($I3973,FamilyPlateData!$H:$H,0))</f>
        <v>F01M03</v>
      </c>
      <c r="B3973" t="str">
        <f>INDEX(FamilyPlateData!$C:$C,MATCH($I3973,FamilyPlateData!$H:$H,0))</f>
        <v>01</v>
      </c>
      <c r="C3973" t="str">
        <f>INDEX(FamilyPlateData!$D:$D,MATCH($I3973,FamilyPlateData!$H:$H,0))</f>
        <v>03</v>
      </c>
      <c r="D3973">
        <f>INDEX(FamilyPlateData!$B:$B,MATCH($I3973,FamilyPlateData!$H:$H,0))</f>
        <v>1</v>
      </c>
      <c r="E3973">
        <v>2</v>
      </c>
      <c r="F3973" s="19">
        <v>59</v>
      </c>
      <c r="G3973" t="s">
        <v>1</v>
      </c>
      <c r="H3973" s="5">
        <v>4</v>
      </c>
      <c r="I3973" t="s">
        <v>720</v>
      </c>
      <c r="J3973" s="15" t="str">
        <f t="shared" si="195"/>
        <v>2-59A-4</v>
      </c>
      <c r="K3973">
        <f>INDEX(FamilyPlateData!I:I,MATCH(I3973,FamilyPlateData!H:H,0))</f>
        <v>3</v>
      </c>
      <c r="L3973" t="str">
        <f>INDEX(FamilyPlateData!J:J,MATCH(I3973,FamilyPlateData!H:H,0))</f>
        <v>B4</v>
      </c>
      <c r="M3973">
        <v>0</v>
      </c>
      <c r="N3973">
        <v>0</v>
      </c>
      <c r="O3973">
        <f>IF(_xlfn.IFNA(INDEX(ShrinkageData!H:H,MATCH(J3973,ShrinkageData!H:H,0)), 0) = 0, 0, 1)</f>
        <v>0</v>
      </c>
      <c r="P3973">
        <v>0</v>
      </c>
      <c r="Q3973">
        <f t="shared" si="196"/>
        <v>0</v>
      </c>
      <c r="R3973" s="1" t="s">
        <v>921</v>
      </c>
      <c r="S3973" s="16">
        <f t="shared" si="197"/>
        <v>0</v>
      </c>
    </row>
    <row r="3974" spans="1:19" hidden="1" x14ac:dyDescent="0.2">
      <c r="A3974" t="str">
        <f>INDEX(FamilyPlateData!$A:$A,MATCH($I3974,FamilyPlateData!$H:$H,0))</f>
        <v>F01M03</v>
      </c>
      <c r="B3974" t="str">
        <f>INDEX(FamilyPlateData!$C:$C,MATCH($I3974,FamilyPlateData!$H:$H,0))</f>
        <v>01</v>
      </c>
      <c r="C3974" t="str">
        <f>INDEX(FamilyPlateData!$D:$D,MATCH($I3974,FamilyPlateData!$H:$H,0))</f>
        <v>03</v>
      </c>
      <c r="D3974">
        <f>INDEX(FamilyPlateData!$B:$B,MATCH($I3974,FamilyPlateData!$H:$H,0))</f>
        <v>1</v>
      </c>
      <c r="E3974">
        <v>2</v>
      </c>
      <c r="F3974" s="19">
        <v>59</v>
      </c>
      <c r="G3974" t="s">
        <v>1</v>
      </c>
      <c r="H3974" s="5">
        <v>5</v>
      </c>
      <c r="I3974" t="s">
        <v>720</v>
      </c>
      <c r="J3974" s="15" t="str">
        <f t="shared" si="195"/>
        <v>2-59A-5</v>
      </c>
      <c r="K3974">
        <f>INDEX(FamilyPlateData!I:I,MATCH(I3974,FamilyPlateData!H:H,0))</f>
        <v>3</v>
      </c>
      <c r="L3974" t="str">
        <f>INDEX(FamilyPlateData!J:J,MATCH(I3974,FamilyPlateData!H:H,0))</f>
        <v>B4</v>
      </c>
      <c r="M3974">
        <v>1</v>
      </c>
      <c r="N3974" s="7">
        <v>1</v>
      </c>
      <c r="O3974">
        <f>IF(_xlfn.IFNA(INDEX(ShrinkageData!H:H,MATCH(J3974,ShrinkageData!H:H,0)), 0) = 0, 0, 1)</f>
        <v>0</v>
      </c>
      <c r="P3974">
        <v>0</v>
      </c>
      <c r="Q3974">
        <f t="shared" si="196"/>
        <v>1</v>
      </c>
      <c r="R3974" s="2">
        <v>43548</v>
      </c>
      <c r="S3974" s="16">
        <f t="shared" si="197"/>
        <v>111</v>
      </c>
    </row>
    <row r="3975" spans="1:19" hidden="1" x14ac:dyDescent="0.2">
      <c r="A3975" t="str">
        <f>INDEX(FamilyPlateData!$A:$A,MATCH($I3975,FamilyPlateData!$H:$H,0))</f>
        <v>F01M03</v>
      </c>
      <c r="B3975" t="str">
        <f>INDEX(FamilyPlateData!$C:$C,MATCH($I3975,FamilyPlateData!$H:$H,0))</f>
        <v>01</v>
      </c>
      <c r="C3975" t="str">
        <f>INDEX(FamilyPlateData!$D:$D,MATCH($I3975,FamilyPlateData!$H:$H,0))</f>
        <v>03</v>
      </c>
      <c r="D3975">
        <f>INDEX(FamilyPlateData!$B:$B,MATCH($I3975,FamilyPlateData!$H:$H,0))</f>
        <v>1</v>
      </c>
      <c r="E3975">
        <v>2</v>
      </c>
      <c r="F3975" s="19">
        <v>59</v>
      </c>
      <c r="G3975" t="s">
        <v>1</v>
      </c>
      <c r="H3975" s="5">
        <v>6</v>
      </c>
      <c r="I3975" t="s">
        <v>720</v>
      </c>
      <c r="J3975" s="15" t="str">
        <f t="shared" si="195"/>
        <v>2-59A-6</v>
      </c>
      <c r="K3975">
        <f>INDEX(FamilyPlateData!I:I,MATCH(I3975,FamilyPlateData!H:H,0))</f>
        <v>3</v>
      </c>
      <c r="L3975" t="str">
        <f>INDEX(FamilyPlateData!J:J,MATCH(I3975,FamilyPlateData!H:H,0))</f>
        <v>B4</v>
      </c>
      <c r="M3975">
        <v>0</v>
      </c>
      <c r="N3975">
        <v>0</v>
      </c>
      <c r="O3975">
        <f>IF(_xlfn.IFNA(INDEX(ShrinkageData!H:H,MATCH(J3975,ShrinkageData!H:H,0)), 0) = 0, 0, 1)</f>
        <v>0</v>
      </c>
      <c r="P3975">
        <v>0</v>
      </c>
      <c r="Q3975">
        <f t="shared" si="196"/>
        <v>0</v>
      </c>
      <c r="R3975" s="1" t="s">
        <v>921</v>
      </c>
      <c r="S3975" s="16">
        <f t="shared" si="197"/>
        <v>0</v>
      </c>
    </row>
    <row r="3976" spans="1:19" hidden="1" x14ac:dyDescent="0.2">
      <c r="A3976" t="str">
        <f>INDEX(FamilyPlateData!$A:$A,MATCH($I3976,FamilyPlateData!$H:$H,0))</f>
        <v>F01M03</v>
      </c>
      <c r="B3976" t="str">
        <f>INDEX(FamilyPlateData!$C:$C,MATCH($I3976,FamilyPlateData!$H:$H,0))</f>
        <v>01</v>
      </c>
      <c r="C3976" t="str">
        <f>INDEX(FamilyPlateData!$D:$D,MATCH($I3976,FamilyPlateData!$H:$H,0))</f>
        <v>03</v>
      </c>
      <c r="D3976">
        <f>INDEX(FamilyPlateData!$B:$B,MATCH($I3976,FamilyPlateData!$H:$H,0))</f>
        <v>1</v>
      </c>
      <c r="E3976">
        <v>2</v>
      </c>
      <c r="F3976" s="19">
        <v>59</v>
      </c>
      <c r="G3976" t="s">
        <v>2</v>
      </c>
      <c r="H3976" s="5">
        <v>1</v>
      </c>
      <c r="I3976" t="s">
        <v>721</v>
      </c>
      <c r="J3976" s="15" t="str">
        <f t="shared" si="195"/>
        <v>2-59B-1</v>
      </c>
      <c r="K3976">
        <f>INDEX(FamilyPlateData!I:I,MATCH(I3976,FamilyPlateData!H:H,0))</f>
        <v>3</v>
      </c>
      <c r="L3976" t="str">
        <f>INDEX(FamilyPlateData!J:J,MATCH(I3976,FamilyPlateData!H:H,0))</f>
        <v>B4</v>
      </c>
      <c r="M3976">
        <v>0</v>
      </c>
      <c r="N3976">
        <v>0</v>
      </c>
      <c r="O3976">
        <f>IF(_xlfn.IFNA(INDEX(ShrinkageData!H:H,MATCH(J3976,ShrinkageData!H:H,0)), 0) = 0, 0, 1)</f>
        <v>0</v>
      </c>
      <c r="P3976">
        <v>0</v>
      </c>
      <c r="Q3976">
        <f t="shared" si="196"/>
        <v>0</v>
      </c>
      <c r="R3976" s="1" t="s">
        <v>921</v>
      </c>
      <c r="S3976" s="16">
        <f t="shared" si="197"/>
        <v>0</v>
      </c>
    </row>
    <row r="3977" spans="1:19" hidden="1" x14ac:dyDescent="0.2">
      <c r="A3977" t="str">
        <f>INDEX(FamilyPlateData!$A:$A,MATCH($I3977,FamilyPlateData!$H:$H,0))</f>
        <v>F01M03</v>
      </c>
      <c r="B3977" t="str">
        <f>INDEX(FamilyPlateData!$C:$C,MATCH($I3977,FamilyPlateData!$H:$H,0))</f>
        <v>01</v>
      </c>
      <c r="C3977" t="str">
        <f>INDEX(FamilyPlateData!$D:$D,MATCH($I3977,FamilyPlateData!$H:$H,0))</f>
        <v>03</v>
      </c>
      <c r="D3977">
        <f>INDEX(FamilyPlateData!$B:$B,MATCH($I3977,FamilyPlateData!$H:$H,0))</f>
        <v>1</v>
      </c>
      <c r="E3977">
        <v>2</v>
      </c>
      <c r="F3977" s="19">
        <v>59</v>
      </c>
      <c r="G3977" t="s">
        <v>2</v>
      </c>
      <c r="H3977" s="5">
        <v>2</v>
      </c>
      <c r="I3977" t="s">
        <v>721</v>
      </c>
      <c r="J3977" s="15" t="str">
        <f t="shared" si="195"/>
        <v>2-59B-2</v>
      </c>
      <c r="K3977">
        <f>INDEX(FamilyPlateData!I:I,MATCH(I3977,FamilyPlateData!H:H,0))</f>
        <v>3</v>
      </c>
      <c r="L3977" t="str">
        <f>INDEX(FamilyPlateData!J:J,MATCH(I3977,FamilyPlateData!H:H,0))</f>
        <v>B4</v>
      </c>
      <c r="M3977">
        <v>0</v>
      </c>
      <c r="N3977">
        <v>0</v>
      </c>
      <c r="O3977">
        <f>IF(_xlfn.IFNA(INDEX(ShrinkageData!H:H,MATCH(J3977,ShrinkageData!H:H,0)), 0) = 0, 0, 1)</f>
        <v>0</v>
      </c>
      <c r="P3977">
        <v>0</v>
      </c>
      <c r="Q3977">
        <f t="shared" si="196"/>
        <v>0</v>
      </c>
      <c r="R3977" s="1" t="s">
        <v>921</v>
      </c>
      <c r="S3977" s="16">
        <f t="shared" si="197"/>
        <v>0</v>
      </c>
    </row>
    <row r="3978" spans="1:19" hidden="1" x14ac:dyDescent="0.2">
      <c r="A3978" t="str">
        <f>INDEX(FamilyPlateData!$A:$A,MATCH($I3978,FamilyPlateData!$H:$H,0))</f>
        <v>F01M03</v>
      </c>
      <c r="B3978" t="str">
        <f>INDEX(FamilyPlateData!$C:$C,MATCH($I3978,FamilyPlateData!$H:$H,0))</f>
        <v>01</v>
      </c>
      <c r="C3978" t="str">
        <f>INDEX(FamilyPlateData!$D:$D,MATCH($I3978,FamilyPlateData!$H:$H,0))</f>
        <v>03</v>
      </c>
      <c r="D3978">
        <f>INDEX(FamilyPlateData!$B:$B,MATCH($I3978,FamilyPlateData!$H:$H,0))</f>
        <v>1</v>
      </c>
      <c r="E3978">
        <v>2</v>
      </c>
      <c r="F3978" s="19">
        <v>59</v>
      </c>
      <c r="G3978" t="s">
        <v>2</v>
      </c>
      <c r="H3978" s="5">
        <v>3</v>
      </c>
      <c r="I3978" t="s">
        <v>721</v>
      </c>
      <c r="J3978" s="15" t="str">
        <f t="shared" si="195"/>
        <v>2-59B-3</v>
      </c>
      <c r="K3978">
        <f>INDEX(FamilyPlateData!I:I,MATCH(I3978,FamilyPlateData!H:H,0))</f>
        <v>3</v>
      </c>
      <c r="L3978" t="str">
        <f>INDEX(FamilyPlateData!J:J,MATCH(I3978,FamilyPlateData!H:H,0))</f>
        <v>B4</v>
      </c>
      <c r="M3978">
        <v>0</v>
      </c>
      <c r="N3978">
        <v>0</v>
      </c>
      <c r="O3978">
        <f>IF(_xlfn.IFNA(INDEX(ShrinkageData!H:H,MATCH(J3978,ShrinkageData!H:H,0)), 0) = 0, 0, 1)</f>
        <v>0</v>
      </c>
      <c r="P3978">
        <v>0</v>
      </c>
      <c r="Q3978">
        <f t="shared" si="196"/>
        <v>0</v>
      </c>
      <c r="R3978" s="1" t="s">
        <v>921</v>
      </c>
      <c r="S3978" s="16">
        <f t="shared" si="197"/>
        <v>0</v>
      </c>
    </row>
    <row r="3979" spans="1:19" hidden="1" x14ac:dyDescent="0.2">
      <c r="A3979" t="str">
        <f>INDEX(FamilyPlateData!$A:$A,MATCH($I3979,FamilyPlateData!$H:$H,0))</f>
        <v>F01M03</v>
      </c>
      <c r="B3979" t="str">
        <f>INDEX(FamilyPlateData!$C:$C,MATCH($I3979,FamilyPlateData!$H:$H,0))</f>
        <v>01</v>
      </c>
      <c r="C3979" t="str">
        <f>INDEX(FamilyPlateData!$D:$D,MATCH($I3979,FamilyPlateData!$H:$H,0))</f>
        <v>03</v>
      </c>
      <c r="D3979">
        <f>INDEX(FamilyPlateData!$B:$B,MATCH($I3979,FamilyPlateData!$H:$H,0))</f>
        <v>1</v>
      </c>
      <c r="E3979">
        <v>2</v>
      </c>
      <c r="F3979" s="19">
        <v>59</v>
      </c>
      <c r="G3979" t="s">
        <v>2</v>
      </c>
      <c r="H3979" s="5">
        <v>4</v>
      </c>
      <c r="I3979" t="s">
        <v>721</v>
      </c>
      <c r="J3979" s="15" t="str">
        <f t="shared" si="195"/>
        <v>2-59B-4</v>
      </c>
      <c r="K3979">
        <f>INDEX(FamilyPlateData!I:I,MATCH(I3979,FamilyPlateData!H:H,0))</f>
        <v>3</v>
      </c>
      <c r="L3979" t="str">
        <f>INDEX(FamilyPlateData!J:J,MATCH(I3979,FamilyPlateData!H:H,0))</f>
        <v>B4</v>
      </c>
      <c r="M3979">
        <v>0</v>
      </c>
      <c r="N3979">
        <v>0</v>
      </c>
      <c r="O3979">
        <f>IF(_xlfn.IFNA(INDEX(ShrinkageData!H:H,MATCH(J3979,ShrinkageData!H:H,0)), 0) = 0, 0, 1)</f>
        <v>0</v>
      </c>
      <c r="P3979">
        <v>0</v>
      </c>
      <c r="Q3979">
        <f t="shared" si="196"/>
        <v>0</v>
      </c>
      <c r="R3979" s="1" t="s">
        <v>921</v>
      </c>
      <c r="S3979" s="16">
        <f t="shared" si="197"/>
        <v>0</v>
      </c>
    </row>
    <row r="3980" spans="1:19" hidden="1" x14ac:dyDescent="0.2">
      <c r="A3980" t="str">
        <f>INDEX(FamilyPlateData!$A:$A,MATCH($I3980,FamilyPlateData!$H:$H,0))</f>
        <v>F01M03</v>
      </c>
      <c r="B3980" t="str">
        <f>INDEX(FamilyPlateData!$C:$C,MATCH($I3980,FamilyPlateData!$H:$H,0))</f>
        <v>01</v>
      </c>
      <c r="C3980" t="str">
        <f>INDEX(FamilyPlateData!$D:$D,MATCH($I3980,FamilyPlateData!$H:$H,0))</f>
        <v>03</v>
      </c>
      <c r="D3980">
        <f>INDEX(FamilyPlateData!$B:$B,MATCH($I3980,FamilyPlateData!$H:$H,0))</f>
        <v>1</v>
      </c>
      <c r="E3980">
        <v>2</v>
      </c>
      <c r="F3980" s="19">
        <v>59</v>
      </c>
      <c r="G3980" t="s">
        <v>2</v>
      </c>
      <c r="H3980" s="5">
        <v>5</v>
      </c>
      <c r="I3980" t="s">
        <v>721</v>
      </c>
      <c r="J3980" s="15" t="str">
        <f t="shared" si="195"/>
        <v>2-59B-5</v>
      </c>
      <c r="K3980">
        <f>INDEX(FamilyPlateData!I:I,MATCH(I3980,FamilyPlateData!H:H,0))</f>
        <v>3</v>
      </c>
      <c r="L3980" t="str">
        <f>INDEX(FamilyPlateData!J:J,MATCH(I3980,FamilyPlateData!H:H,0))</f>
        <v>B4</v>
      </c>
      <c r="M3980">
        <v>0</v>
      </c>
      <c r="N3980">
        <v>0</v>
      </c>
      <c r="O3980">
        <f>IF(_xlfn.IFNA(INDEX(ShrinkageData!H:H,MATCH(J3980,ShrinkageData!H:H,0)), 0) = 0, 0, 1)</f>
        <v>0</v>
      </c>
      <c r="P3980">
        <v>0</v>
      </c>
      <c r="Q3980">
        <f t="shared" si="196"/>
        <v>0</v>
      </c>
      <c r="R3980" s="1" t="s">
        <v>921</v>
      </c>
      <c r="S3980" s="16">
        <f t="shared" si="197"/>
        <v>0</v>
      </c>
    </row>
    <row r="3981" spans="1:19" hidden="1" x14ac:dyDescent="0.2">
      <c r="A3981" t="str">
        <f>INDEX(FamilyPlateData!$A:$A,MATCH($I3981,FamilyPlateData!$H:$H,0))</f>
        <v>F01M03</v>
      </c>
      <c r="B3981" t="str">
        <f>INDEX(FamilyPlateData!$C:$C,MATCH($I3981,FamilyPlateData!$H:$H,0))</f>
        <v>01</v>
      </c>
      <c r="C3981" t="str">
        <f>INDEX(FamilyPlateData!$D:$D,MATCH($I3981,FamilyPlateData!$H:$H,0))</f>
        <v>03</v>
      </c>
      <c r="D3981">
        <f>INDEX(FamilyPlateData!$B:$B,MATCH($I3981,FamilyPlateData!$H:$H,0))</f>
        <v>1</v>
      </c>
      <c r="E3981">
        <v>2</v>
      </c>
      <c r="F3981" s="19">
        <v>59</v>
      </c>
      <c r="G3981" t="s">
        <v>2</v>
      </c>
      <c r="H3981" s="5">
        <v>6</v>
      </c>
      <c r="I3981" t="s">
        <v>721</v>
      </c>
      <c r="J3981" s="15" t="str">
        <f t="shared" si="195"/>
        <v>2-59B-6</v>
      </c>
      <c r="K3981">
        <f>INDEX(FamilyPlateData!I:I,MATCH(I3981,FamilyPlateData!H:H,0))</f>
        <v>3</v>
      </c>
      <c r="L3981" t="str">
        <f>INDEX(FamilyPlateData!J:J,MATCH(I3981,FamilyPlateData!H:H,0))</f>
        <v>B4</v>
      </c>
      <c r="M3981">
        <v>0</v>
      </c>
      <c r="N3981">
        <v>0</v>
      </c>
      <c r="O3981">
        <f>IF(_xlfn.IFNA(INDEX(ShrinkageData!H:H,MATCH(J3981,ShrinkageData!H:H,0)), 0) = 0, 0, 1)</f>
        <v>0</v>
      </c>
      <c r="P3981">
        <v>0</v>
      </c>
      <c r="Q3981">
        <f t="shared" si="196"/>
        <v>0</v>
      </c>
      <c r="R3981" s="1" t="s">
        <v>921</v>
      </c>
      <c r="S3981" s="16">
        <f t="shared" si="197"/>
        <v>0</v>
      </c>
    </row>
    <row r="3982" spans="1:19" hidden="1" x14ac:dyDescent="0.2">
      <c r="A3982" t="str">
        <f>INDEX(FamilyPlateData!$A:$A,MATCH($I3982,FamilyPlateData!$H:$H,0))</f>
        <v>F07M10</v>
      </c>
      <c r="B3982" t="str">
        <f>INDEX(FamilyPlateData!$C:$C,MATCH($I3982,FamilyPlateData!$H:$H,0))</f>
        <v>07</v>
      </c>
      <c r="C3982" t="str">
        <f>INDEX(FamilyPlateData!$D:$D,MATCH($I3982,FamilyPlateData!$H:$H,0))</f>
        <v>10</v>
      </c>
      <c r="D3982">
        <f>INDEX(FamilyPlateData!$B:$B,MATCH($I3982,FamilyPlateData!$H:$H,0))</f>
        <v>3</v>
      </c>
      <c r="E3982">
        <v>2</v>
      </c>
      <c r="F3982" s="19">
        <v>59</v>
      </c>
      <c r="G3982" t="s">
        <v>3</v>
      </c>
      <c r="H3982" s="5">
        <v>1</v>
      </c>
      <c r="I3982" t="s">
        <v>722</v>
      </c>
      <c r="J3982" s="15" t="str">
        <f t="shared" si="195"/>
        <v>2-59C-1</v>
      </c>
      <c r="K3982">
        <f>INDEX(FamilyPlateData!I:I,MATCH(I3982,FamilyPlateData!H:H,0))</f>
        <v>3</v>
      </c>
      <c r="L3982" t="str">
        <f>INDEX(FamilyPlateData!J:J,MATCH(I3982,FamilyPlateData!H:H,0))</f>
        <v>B4</v>
      </c>
      <c r="M3982">
        <v>1</v>
      </c>
      <c r="N3982">
        <v>1</v>
      </c>
      <c r="O3982">
        <f>IF(_xlfn.IFNA(INDEX(ShrinkageData!H:H,MATCH(J3982,ShrinkageData!H:H,0)), 0) = 0, 0, 1)</f>
        <v>0</v>
      </c>
      <c r="P3982">
        <v>0</v>
      </c>
      <c r="Q3982">
        <f t="shared" si="196"/>
        <v>1</v>
      </c>
      <c r="R3982" s="1">
        <v>43556</v>
      </c>
      <c r="S3982" s="16">
        <f t="shared" si="197"/>
        <v>119</v>
      </c>
    </row>
    <row r="3983" spans="1:19" hidden="1" x14ac:dyDescent="0.2">
      <c r="A3983" t="str">
        <f>INDEX(FamilyPlateData!$A:$A,MATCH($I3983,FamilyPlateData!$H:$H,0))</f>
        <v>F07M10</v>
      </c>
      <c r="B3983" t="str">
        <f>INDEX(FamilyPlateData!$C:$C,MATCH($I3983,FamilyPlateData!$H:$H,0))</f>
        <v>07</v>
      </c>
      <c r="C3983" t="str">
        <f>INDEX(FamilyPlateData!$D:$D,MATCH($I3983,FamilyPlateData!$H:$H,0))</f>
        <v>10</v>
      </c>
      <c r="D3983">
        <f>INDEX(FamilyPlateData!$B:$B,MATCH($I3983,FamilyPlateData!$H:$H,0))</f>
        <v>3</v>
      </c>
      <c r="E3983">
        <v>2</v>
      </c>
      <c r="F3983" s="19">
        <v>59</v>
      </c>
      <c r="G3983" t="s">
        <v>3</v>
      </c>
      <c r="H3983" s="5">
        <v>2</v>
      </c>
      <c r="I3983" t="s">
        <v>722</v>
      </c>
      <c r="J3983" s="15" t="str">
        <f t="shared" si="195"/>
        <v>2-59C-2</v>
      </c>
      <c r="K3983">
        <f>INDEX(FamilyPlateData!I:I,MATCH(I3983,FamilyPlateData!H:H,0))</f>
        <v>3</v>
      </c>
      <c r="L3983" t="str">
        <f>INDEX(FamilyPlateData!J:J,MATCH(I3983,FamilyPlateData!H:H,0))</f>
        <v>B4</v>
      </c>
      <c r="M3983">
        <v>1</v>
      </c>
      <c r="N3983">
        <v>1</v>
      </c>
      <c r="O3983">
        <f>IF(_xlfn.IFNA(INDEX(ShrinkageData!H:H,MATCH(J3983,ShrinkageData!H:H,0)), 0) = 0, 0, 1)</f>
        <v>0</v>
      </c>
      <c r="P3983">
        <v>0</v>
      </c>
      <c r="Q3983">
        <f t="shared" si="196"/>
        <v>1</v>
      </c>
      <c r="R3983" s="1">
        <v>43554</v>
      </c>
      <c r="S3983" s="16">
        <f t="shared" si="197"/>
        <v>117</v>
      </c>
    </row>
    <row r="3984" spans="1:19" hidden="1" x14ac:dyDescent="0.2">
      <c r="A3984" t="str">
        <f>INDEX(FamilyPlateData!$A:$A,MATCH($I3984,FamilyPlateData!$H:$H,0))</f>
        <v>F07M10</v>
      </c>
      <c r="B3984" t="str">
        <f>INDEX(FamilyPlateData!$C:$C,MATCH($I3984,FamilyPlateData!$H:$H,0))</f>
        <v>07</v>
      </c>
      <c r="C3984" t="str">
        <f>INDEX(FamilyPlateData!$D:$D,MATCH($I3984,FamilyPlateData!$H:$H,0))</f>
        <v>10</v>
      </c>
      <c r="D3984">
        <f>INDEX(FamilyPlateData!$B:$B,MATCH($I3984,FamilyPlateData!$H:$H,0))</f>
        <v>3</v>
      </c>
      <c r="E3984">
        <v>2</v>
      </c>
      <c r="F3984" s="19">
        <v>59</v>
      </c>
      <c r="G3984" t="s">
        <v>3</v>
      </c>
      <c r="H3984" s="5">
        <v>3</v>
      </c>
      <c r="I3984" t="s">
        <v>722</v>
      </c>
      <c r="J3984" s="15" t="str">
        <f t="shared" si="195"/>
        <v>2-59C-3</v>
      </c>
      <c r="K3984">
        <f>INDEX(FamilyPlateData!I:I,MATCH(I3984,FamilyPlateData!H:H,0))</f>
        <v>3</v>
      </c>
      <c r="L3984" t="str">
        <f>INDEX(FamilyPlateData!J:J,MATCH(I3984,FamilyPlateData!H:H,0))</f>
        <v>B4</v>
      </c>
      <c r="M3984">
        <v>1</v>
      </c>
      <c r="N3984">
        <v>1</v>
      </c>
      <c r="O3984">
        <f>IF(_xlfn.IFNA(INDEX(ShrinkageData!H:H,MATCH(J3984,ShrinkageData!H:H,0)), 0) = 0, 0, 1)</f>
        <v>0</v>
      </c>
      <c r="P3984">
        <v>0</v>
      </c>
      <c r="Q3984">
        <f t="shared" si="196"/>
        <v>1</v>
      </c>
      <c r="R3984" s="1">
        <v>43552</v>
      </c>
      <c r="S3984" s="16">
        <f t="shared" si="197"/>
        <v>115</v>
      </c>
    </row>
    <row r="3985" spans="1:19" hidden="1" x14ac:dyDescent="0.2">
      <c r="A3985" t="str">
        <f>INDEX(FamilyPlateData!$A:$A,MATCH($I3985,FamilyPlateData!$H:$H,0))</f>
        <v>F07M10</v>
      </c>
      <c r="B3985" t="str">
        <f>INDEX(FamilyPlateData!$C:$C,MATCH($I3985,FamilyPlateData!$H:$H,0))</f>
        <v>07</v>
      </c>
      <c r="C3985" t="str">
        <f>INDEX(FamilyPlateData!$D:$D,MATCH($I3985,FamilyPlateData!$H:$H,0))</f>
        <v>10</v>
      </c>
      <c r="D3985">
        <f>INDEX(FamilyPlateData!$B:$B,MATCH($I3985,FamilyPlateData!$H:$H,0))</f>
        <v>3</v>
      </c>
      <c r="E3985">
        <v>2</v>
      </c>
      <c r="F3985" s="19">
        <v>59</v>
      </c>
      <c r="G3985" t="s">
        <v>3</v>
      </c>
      <c r="H3985" s="5">
        <v>4</v>
      </c>
      <c r="I3985" t="s">
        <v>722</v>
      </c>
      <c r="J3985" s="15" t="str">
        <f t="shared" si="195"/>
        <v>2-59C-4</v>
      </c>
      <c r="K3985">
        <f>INDEX(FamilyPlateData!I:I,MATCH(I3985,FamilyPlateData!H:H,0))</f>
        <v>3</v>
      </c>
      <c r="L3985" t="str">
        <f>INDEX(FamilyPlateData!J:J,MATCH(I3985,FamilyPlateData!H:H,0))</f>
        <v>B4</v>
      </c>
      <c r="M3985">
        <v>1</v>
      </c>
      <c r="N3985">
        <v>1</v>
      </c>
      <c r="O3985">
        <f>IF(_xlfn.IFNA(INDEX(ShrinkageData!H:H,MATCH(J3985,ShrinkageData!H:H,0)), 0) = 0, 0, 1)</f>
        <v>1</v>
      </c>
      <c r="P3985">
        <v>0</v>
      </c>
      <c r="Q3985">
        <f t="shared" si="196"/>
        <v>0</v>
      </c>
      <c r="R3985" s="1">
        <v>43546</v>
      </c>
      <c r="S3985" s="16">
        <f t="shared" si="197"/>
        <v>109</v>
      </c>
    </row>
    <row r="3986" spans="1:19" hidden="1" x14ac:dyDescent="0.2">
      <c r="A3986" t="str">
        <f>INDEX(FamilyPlateData!$A:$A,MATCH($I3986,FamilyPlateData!$H:$H,0))</f>
        <v>F07M10</v>
      </c>
      <c r="B3986" t="str">
        <f>INDEX(FamilyPlateData!$C:$C,MATCH($I3986,FamilyPlateData!$H:$H,0))</f>
        <v>07</v>
      </c>
      <c r="C3986" t="str">
        <f>INDEX(FamilyPlateData!$D:$D,MATCH($I3986,FamilyPlateData!$H:$H,0))</f>
        <v>10</v>
      </c>
      <c r="D3986">
        <f>INDEX(FamilyPlateData!$B:$B,MATCH($I3986,FamilyPlateData!$H:$H,0))</f>
        <v>3</v>
      </c>
      <c r="E3986">
        <v>2</v>
      </c>
      <c r="F3986" s="19">
        <v>59</v>
      </c>
      <c r="G3986" t="s">
        <v>3</v>
      </c>
      <c r="H3986" s="5">
        <v>5</v>
      </c>
      <c r="I3986" t="s">
        <v>722</v>
      </c>
      <c r="J3986" s="15" t="str">
        <f t="shared" si="195"/>
        <v>2-59C-5</v>
      </c>
      <c r="K3986">
        <f>INDEX(FamilyPlateData!I:I,MATCH(I3986,FamilyPlateData!H:H,0))</f>
        <v>3</v>
      </c>
      <c r="L3986" t="str">
        <f>INDEX(FamilyPlateData!J:J,MATCH(I3986,FamilyPlateData!H:H,0))</f>
        <v>B4</v>
      </c>
      <c r="M3986">
        <v>1</v>
      </c>
      <c r="N3986">
        <v>1</v>
      </c>
      <c r="O3986">
        <f>IF(_xlfn.IFNA(INDEX(ShrinkageData!H:H,MATCH(J3986,ShrinkageData!H:H,0)), 0) = 0, 0, 1)</f>
        <v>1</v>
      </c>
      <c r="P3986">
        <v>0</v>
      </c>
      <c r="Q3986">
        <f t="shared" si="196"/>
        <v>0</v>
      </c>
      <c r="R3986" s="1">
        <v>43546</v>
      </c>
      <c r="S3986" s="16">
        <f t="shared" si="197"/>
        <v>109</v>
      </c>
    </row>
    <row r="3987" spans="1:19" hidden="1" x14ac:dyDescent="0.2">
      <c r="A3987" t="str">
        <f>INDEX(FamilyPlateData!$A:$A,MATCH($I3987,FamilyPlateData!$H:$H,0))</f>
        <v>F07M10</v>
      </c>
      <c r="B3987" t="str">
        <f>INDEX(FamilyPlateData!$C:$C,MATCH($I3987,FamilyPlateData!$H:$H,0))</f>
        <v>07</v>
      </c>
      <c r="C3987" t="str">
        <f>INDEX(FamilyPlateData!$D:$D,MATCH($I3987,FamilyPlateData!$H:$H,0))</f>
        <v>10</v>
      </c>
      <c r="D3987">
        <f>INDEX(FamilyPlateData!$B:$B,MATCH($I3987,FamilyPlateData!$H:$H,0))</f>
        <v>3</v>
      </c>
      <c r="E3987">
        <v>2</v>
      </c>
      <c r="F3987" s="19">
        <v>59</v>
      </c>
      <c r="G3987" t="s">
        <v>3</v>
      </c>
      <c r="H3987" s="5">
        <v>6</v>
      </c>
      <c r="I3987" t="s">
        <v>722</v>
      </c>
      <c r="J3987" s="15" t="str">
        <f t="shared" si="195"/>
        <v>2-59C-6</v>
      </c>
      <c r="K3987">
        <f>INDEX(FamilyPlateData!I:I,MATCH(I3987,FamilyPlateData!H:H,0))</f>
        <v>3</v>
      </c>
      <c r="L3987" t="str">
        <f>INDEX(FamilyPlateData!J:J,MATCH(I3987,FamilyPlateData!H:H,0))</f>
        <v>B4</v>
      </c>
      <c r="M3987">
        <v>1</v>
      </c>
      <c r="N3987" s="7">
        <v>1</v>
      </c>
      <c r="O3987">
        <f>IF(_xlfn.IFNA(INDEX(ShrinkageData!H:H,MATCH(J3987,ShrinkageData!H:H,0)), 0) = 0, 0, 1)</f>
        <v>0</v>
      </c>
      <c r="P3987">
        <v>0</v>
      </c>
      <c r="Q3987">
        <f t="shared" si="196"/>
        <v>1</v>
      </c>
      <c r="R3987" s="2">
        <v>43548</v>
      </c>
      <c r="S3987" s="16">
        <f t="shared" si="197"/>
        <v>111</v>
      </c>
    </row>
    <row r="3988" spans="1:19" hidden="1" x14ac:dyDescent="0.2">
      <c r="A3988" t="str">
        <f>INDEX(FamilyPlateData!$A:$A,MATCH($I3988,FamilyPlateData!$H:$H,0))</f>
        <v>F07M10</v>
      </c>
      <c r="B3988" t="str">
        <f>INDEX(FamilyPlateData!$C:$C,MATCH($I3988,FamilyPlateData!$H:$H,0))</f>
        <v>07</v>
      </c>
      <c r="C3988" t="str">
        <f>INDEX(FamilyPlateData!$D:$D,MATCH($I3988,FamilyPlateData!$H:$H,0))</f>
        <v>10</v>
      </c>
      <c r="D3988">
        <f>INDEX(FamilyPlateData!$B:$B,MATCH($I3988,FamilyPlateData!$H:$H,0))</f>
        <v>3</v>
      </c>
      <c r="E3988">
        <v>2</v>
      </c>
      <c r="F3988" s="19">
        <v>59</v>
      </c>
      <c r="G3988" t="s">
        <v>4</v>
      </c>
      <c r="H3988" s="5">
        <v>1</v>
      </c>
      <c r="I3988" t="s">
        <v>723</v>
      </c>
      <c r="J3988" s="15" t="str">
        <f t="shared" si="195"/>
        <v>2-59D-1</v>
      </c>
      <c r="K3988">
        <f>INDEX(FamilyPlateData!I:I,MATCH(I3988,FamilyPlateData!H:H,0))</f>
        <v>3</v>
      </c>
      <c r="L3988" t="str">
        <f>INDEX(FamilyPlateData!J:J,MATCH(I3988,FamilyPlateData!H:H,0))</f>
        <v>B4</v>
      </c>
      <c r="M3988">
        <v>1</v>
      </c>
      <c r="N3988" s="7">
        <v>1</v>
      </c>
      <c r="O3988">
        <f>IF(_xlfn.IFNA(INDEX(ShrinkageData!H:H,MATCH(J3988,ShrinkageData!H:H,0)), 0) = 0, 0, 1)</f>
        <v>0</v>
      </c>
      <c r="P3988">
        <v>0</v>
      </c>
      <c r="Q3988">
        <f t="shared" si="196"/>
        <v>1</v>
      </c>
      <c r="R3988" s="2">
        <v>43548</v>
      </c>
      <c r="S3988" s="16">
        <f t="shared" si="197"/>
        <v>111</v>
      </c>
    </row>
    <row r="3989" spans="1:19" hidden="1" x14ac:dyDescent="0.2">
      <c r="A3989" t="str">
        <f>INDEX(FamilyPlateData!$A:$A,MATCH($I3989,FamilyPlateData!$H:$H,0))</f>
        <v>F07M10</v>
      </c>
      <c r="B3989" t="str">
        <f>INDEX(FamilyPlateData!$C:$C,MATCH($I3989,FamilyPlateData!$H:$H,0))</f>
        <v>07</v>
      </c>
      <c r="C3989" t="str">
        <f>INDEX(FamilyPlateData!$D:$D,MATCH($I3989,FamilyPlateData!$H:$H,0))</f>
        <v>10</v>
      </c>
      <c r="D3989">
        <f>INDEX(FamilyPlateData!$B:$B,MATCH($I3989,FamilyPlateData!$H:$H,0))</f>
        <v>3</v>
      </c>
      <c r="E3989">
        <v>2</v>
      </c>
      <c r="F3989" s="19">
        <v>59</v>
      </c>
      <c r="G3989" t="s">
        <v>4</v>
      </c>
      <c r="H3989" s="5">
        <v>2</v>
      </c>
      <c r="I3989" t="s">
        <v>723</v>
      </c>
      <c r="J3989" s="15" t="str">
        <f t="shared" si="195"/>
        <v>2-59D-2</v>
      </c>
      <c r="K3989">
        <f>INDEX(FamilyPlateData!I:I,MATCH(I3989,FamilyPlateData!H:H,0))</f>
        <v>3</v>
      </c>
      <c r="L3989" t="str">
        <f>INDEX(FamilyPlateData!J:J,MATCH(I3989,FamilyPlateData!H:H,0))</f>
        <v>B4</v>
      </c>
      <c r="M3989">
        <v>1</v>
      </c>
      <c r="N3989">
        <v>1</v>
      </c>
      <c r="O3989">
        <f>IF(_xlfn.IFNA(INDEX(ShrinkageData!H:H,MATCH(J3989,ShrinkageData!H:H,0)), 0) = 0, 0, 1)</f>
        <v>0</v>
      </c>
      <c r="P3989">
        <v>0</v>
      </c>
      <c r="Q3989">
        <f t="shared" si="196"/>
        <v>1</v>
      </c>
      <c r="R3989" s="1">
        <v>43556</v>
      </c>
      <c r="S3989" s="16">
        <f t="shared" si="197"/>
        <v>119</v>
      </c>
    </row>
    <row r="3990" spans="1:19" hidden="1" x14ac:dyDescent="0.2">
      <c r="A3990" t="str">
        <f>INDEX(FamilyPlateData!$A:$A,MATCH($I3990,FamilyPlateData!$H:$H,0))</f>
        <v>F07M10</v>
      </c>
      <c r="B3990" t="str">
        <f>INDEX(FamilyPlateData!$C:$C,MATCH($I3990,FamilyPlateData!$H:$H,0))</f>
        <v>07</v>
      </c>
      <c r="C3990" t="str">
        <f>INDEX(FamilyPlateData!$D:$D,MATCH($I3990,FamilyPlateData!$H:$H,0))</f>
        <v>10</v>
      </c>
      <c r="D3990">
        <f>INDEX(FamilyPlateData!$B:$B,MATCH($I3990,FamilyPlateData!$H:$H,0))</f>
        <v>3</v>
      </c>
      <c r="E3990">
        <v>2</v>
      </c>
      <c r="F3990" s="19">
        <v>59</v>
      </c>
      <c r="G3990" t="s">
        <v>4</v>
      </c>
      <c r="H3990" s="5">
        <v>3</v>
      </c>
      <c r="I3990" t="s">
        <v>723</v>
      </c>
      <c r="J3990" s="15" t="str">
        <f t="shared" si="195"/>
        <v>2-59D-3</v>
      </c>
      <c r="K3990">
        <f>INDEX(FamilyPlateData!I:I,MATCH(I3990,FamilyPlateData!H:H,0))</f>
        <v>3</v>
      </c>
      <c r="L3990" t="str">
        <f>INDEX(FamilyPlateData!J:J,MATCH(I3990,FamilyPlateData!H:H,0))</f>
        <v>B4</v>
      </c>
      <c r="M3990">
        <v>1</v>
      </c>
      <c r="N3990">
        <v>1</v>
      </c>
      <c r="O3990">
        <f>IF(_xlfn.IFNA(INDEX(ShrinkageData!H:H,MATCH(J3990,ShrinkageData!H:H,0)), 0) = 0, 0, 1)</f>
        <v>0</v>
      </c>
      <c r="P3990">
        <v>0</v>
      </c>
      <c r="Q3990">
        <f t="shared" si="196"/>
        <v>1</v>
      </c>
      <c r="R3990" s="1">
        <v>43554</v>
      </c>
      <c r="S3990" s="16">
        <f t="shared" si="197"/>
        <v>117</v>
      </c>
    </row>
    <row r="3991" spans="1:19" hidden="1" x14ac:dyDescent="0.2">
      <c r="A3991" t="str">
        <f>INDEX(FamilyPlateData!$A:$A,MATCH($I3991,FamilyPlateData!$H:$H,0))</f>
        <v>F07M10</v>
      </c>
      <c r="B3991" t="str">
        <f>INDEX(FamilyPlateData!$C:$C,MATCH($I3991,FamilyPlateData!$H:$H,0))</f>
        <v>07</v>
      </c>
      <c r="C3991" t="str">
        <f>INDEX(FamilyPlateData!$D:$D,MATCH($I3991,FamilyPlateData!$H:$H,0))</f>
        <v>10</v>
      </c>
      <c r="D3991">
        <f>INDEX(FamilyPlateData!$B:$B,MATCH($I3991,FamilyPlateData!$H:$H,0))</f>
        <v>3</v>
      </c>
      <c r="E3991">
        <v>2</v>
      </c>
      <c r="F3991" s="19">
        <v>59</v>
      </c>
      <c r="G3991" t="s">
        <v>4</v>
      </c>
      <c r="H3991" s="5">
        <v>4</v>
      </c>
      <c r="I3991" t="s">
        <v>723</v>
      </c>
      <c r="J3991" s="15" t="str">
        <f t="shared" si="195"/>
        <v>2-59D-4</v>
      </c>
      <c r="K3991">
        <f>INDEX(FamilyPlateData!I:I,MATCH(I3991,FamilyPlateData!H:H,0))</f>
        <v>3</v>
      </c>
      <c r="L3991" t="str">
        <f>INDEX(FamilyPlateData!J:J,MATCH(I3991,FamilyPlateData!H:H,0))</f>
        <v>B4</v>
      </c>
      <c r="M3991">
        <v>1</v>
      </c>
      <c r="N3991">
        <v>1</v>
      </c>
      <c r="O3991">
        <f>IF(_xlfn.IFNA(INDEX(ShrinkageData!H:H,MATCH(J3991,ShrinkageData!H:H,0)), 0) = 0, 0, 1)</f>
        <v>0</v>
      </c>
      <c r="P3991">
        <v>0</v>
      </c>
      <c r="Q3991">
        <f t="shared" si="196"/>
        <v>1</v>
      </c>
      <c r="R3991" s="1">
        <v>43556</v>
      </c>
      <c r="S3991" s="16">
        <f t="shared" si="197"/>
        <v>119</v>
      </c>
    </row>
    <row r="3992" spans="1:19" hidden="1" x14ac:dyDescent="0.2">
      <c r="A3992" t="str">
        <f>INDEX(FamilyPlateData!$A:$A,MATCH($I3992,FamilyPlateData!$H:$H,0))</f>
        <v>F07M10</v>
      </c>
      <c r="B3992" t="str">
        <f>INDEX(FamilyPlateData!$C:$C,MATCH($I3992,FamilyPlateData!$H:$H,0))</f>
        <v>07</v>
      </c>
      <c r="C3992" t="str">
        <f>INDEX(FamilyPlateData!$D:$D,MATCH($I3992,FamilyPlateData!$H:$H,0))</f>
        <v>10</v>
      </c>
      <c r="D3992">
        <f>INDEX(FamilyPlateData!$B:$B,MATCH($I3992,FamilyPlateData!$H:$H,0))</f>
        <v>3</v>
      </c>
      <c r="E3992">
        <v>2</v>
      </c>
      <c r="F3992" s="19">
        <v>59</v>
      </c>
      <c r="G3992" t="s">
        <v>4</v>
      </c>
      <c r="H3992" s="5">
        <v>5</v>
      </c>
      <c r="I3992" t="s">
        <v>723</v>
      </c>
      <c r="J3992" s="15" t="str">
        <f t="shared" si="195"/>
        <v>2-59D-5</v>
      </c>
      <c r="K3992">
        <f>INDEX(FamilyPlateData!I:I,MATCH(I3992,FamilyPlateData!H:H,0))</f>
        <v>3</v>
      </c>
      <c r="L3992" t="str">
        <f>INDEX(FamilyPlateData!J:J,MATCH(I3992,FamilyPlateData!H:H,0))</f>
        <v>B4</v>
      </c>
      <c r="M3992">
        <v>1</v>
      </c>
      <c r="N3992">
        <v>1</v>
      </c>
      <c r="O3992">
        <f>IF(_xlfn.IFNA(INDEX(ShrinkageData!H:H,MATCH(J3992,ShrinkageData!H:H,0)), 0) = 0, 0, 1)</f>
        <v>1</v>
      </c>
      <c r="P3992">
        <v>0</v>
      </c>
      <c r="Q3992">
        <f t="shared" si="196"/>
        <v>0</v>
      </c>
      <c r="R3992" s="1">
        <v>43546</v>
      </c>
      <c r="S3992" s="16">
        <f t="shared" si="197"/>
        <v>109</v>
      </c>
    </row>
    <row r="3993" spans="1:19" hidden="1" x14ac:dyDescent="0.2">
      <c r="A3993" t="str">
        <f>INDEX(FamilyPlateData!$A:$A,MATCH($I3993,FamilyPlateData!$H:$H,0))</f>
        <v>F07M10</v>
      </c>
      <c r="B3993" t="str">
        <f>INDEX(FamilyPlateData!$C:$C,MATCH($I3993,FamilyPlateData!$H:$H,0))</f>
        <v>07</v>
      </c>
      <c r="C3993" t="str">
        <f>INDEX(FamilyPlateData!$D:$D,MATCH($I3993,FamilyPlateData!$H:$H,0))</f>
        <v>10</v>
      </c>
      <c r="D3993">
        <f>INDEX(FamilyPlateData!$B:$B,MATCH($I3993,FamilyPlateData!$H:$H,0))</f>
        <v>3</v>
      </c>
      <c r="E3993">
        <v>2</v>
      </c>
      <c r="F3993" s="19">
        <v>59</v>
      </c>
      <c r="G3993" t="s">
        <v>4</v>
      </c>
      <c r="H3993" s="5">
        <v>6</v>
      </c>
      <c r="I3993" t="s">
        <v>723</v>
      </c>
      <c r="J3993" s="15" t="str">
        <f t="shared" si="195"/>
        <v>2-59D-6</v>
      </c>
      <c r="K3993">
        <f>INDEX(FamilyPlateData!I:I,MATCH(I3993,FamilyPlateData!H:H,0))</f>
        <v>3</v>
      </c>
      <c r="L3993" t="str">
        <f>INDEX(FamilyPlateData!J:J,MATCH(I3993,FamilyPlateData!H:H,0))</f>
        <v>B4</v>
      </c>
      <c r="M3993">
        <v>1</v>
      </c>
      <c r="N3993">
        <v>1</v>
      </c>
      <c r="O3993">
        <f>IF(_xlfn.IFNA(INDEX(ShrinkageData!H:H,MATCH(J3993,ShrinkageData!H:H,0)), 0) = 0, 0, 1)</f>
        <v>0</v>
      </c>
      <c r="P3993">
        <v>0</v>
      </c>
      <c r="Q3993">
        <f t="shared" si="196"/>
        <v>1</v>
      </c>
      <c r="R3993" s="1">
        <v>43554</v>
      </c>
      <c r="S3993" s="16">
        <f t="shared" si="197"/>
        <v>117</v>
      </c>
    </row>
    <row r="3994" spans="1:19" hidden="1" x14ac:dyDescent="0.2">
      <c r="A3994" t="str">
        <f>INDEX(FamilyPlateData!$A:$A,MATCH($I3994,FamilyPlateData!$H:$H,0))</f>
        <v>F04M06</v>
      </c>
      <c r="B3994" t="str">
        <f>INDEX(FamilyPlateData!$C:$C,MATCH($I3994,FamilyPlateData!$H:$H,0))</f>
        <v>04</v>
      </c>
      <c r="C3994" t="str">
        <f>INDEX(FamilyPlateData!$D:$D,MATCH($I3994,FamilyPlateData!$H:$H,0))</f>
        <v>06</v>
      </c>
      <c r="D3994">
        <f>INDEX(FamilyPlateData!$B:$B,MATCH($I3994,FamilyPlateData!$H:$H,0))</f>
        <v>2</v>
      </c>
      <c r="E3994">
        <v>2</v>
      </c>
      <c r="F3994" s="19">
        <v>60</v>
      </c>
      <c r="G3994" t="s">
        <v>1</v>
      </c>
      <c r="H3994" s="5">
        <v>1</v>
      </c>
      <c r="I3994" t="s">
        <v>724</v>
      </c>
      <c r="J3994" s="15" t="str">
        <f t="shared" si="195"/>
        <v>2-60A-1</v>
      </c>
      <c r="K3994">
        <f>INDEX(FamilyPlateData!I:I,MATCH(I3994,FamilyPlateData!H:H,0))</f>
        <v>3</v>
      </c>
      <c r="L3994" t="str">
        <f>INDEX(FamilyPlateData!J:J,MATCH(I3994,FamilyPlateData!H:H,0))</f>
        <v>B2</v>
      </c>
      <c r="M3994">
        <v>1</v>
      </c>
      <c r="N3994" s="7">
        <v>1</v>
      </c>
      <c r="O3994">
        <f>IF(_xlfn.IFNA(INDEX(ShrinkageData!H:H,MATCH(J3994,ShrinkageData!H:H,0)), 0) = 0, 0, 1)</f>
        <v>0</v>
      </c>
      <c r="P3994">
        <v>0</v>
      </c>
      <c r="Q3994">
        <f t="shared" si="196"/>
        <v>1</v>
      </c>
      <c r="R3994" s="2">
        <v>43548</v>
      </c>
      <c r="S3994" s="16">
        <f t="shared" si="197"/>
        <v>111</v>
      </c>
    </row>
    <row r="3995" spans="1:19" hidden="1" x14ac:dyDescent="0.2">
      <c r="A3995" t="str">
        <f>INDEX(FamilyPlateData!$A:$A,MATCH($I3995,FamilyPlateData!$H:$H,0))</f>
        <v>F04M06</v>
      </c>
      <c r="B3995" t="str">
        <f>INDEX(FamilyPlateData!$C:$C,MATCH($I3995,FamilyPlateData!$H:$H,0))</f>
        <v>04</v>
      </c>
      <c r="C3995" t="str">
        <f>INDEX(FamilyPlateData!$D:$D,MATCH($I3995,FamilyPlateData!$H:$H,0))</f>
        <v>06</v>
      </c>
      <c r="D3995">
        <f>INDEX(FamilyPlateData!$B:$B,MATCH($I3995,FamilyPlateData!$H:$H,0))</f>
        <v>2</v>
      </c>
      <c r="E3995">
        <v>2</v>
      </c>
      <c r="F3995" s="19">
        <v>60</v>
      </c>
      <c r="G3995" t="s">
        <v>1</v>
      </c>
      <c r="H3995" s="5">
        <v>2</v>
      </c>
      <c r="I3995" t="s">
        <v>724</v>
      </c>
      <c r="J3995" s="15" t="str">
        <f t="shared" si="195"/>
        <v>2-60A-2</v>
      </c>
      <c r="K3995">
        <f>INDEX(FamilyPlateData!I:I,MATCH(I3995,FamilyPlateData!H:H,0))</f>
        <v>3</v>
      </c>
      <c r="L3995" t="str">
        <f>INDEX(FamilyPlateData!J:J,MATCH(I3995,FamilyPlateData!H:H,0))</f>
        <v>B2</v>
      </c>
      <c r="M3995">
        <v>1</v>
      </c>
      <c r="N3995">
        <v>1</v>
      </c>
      <c r="O3995">
        <f>IF(_xlfn.IFNA(INDEX(ShrinkageData!H:H,MATCH(J3995,ShrinkageData!H:H,0)), 0) = 0, 0, 1)</f>
        <v>0</v>
      </c>
      <c r="P3995">
        <v>0</v>
      </c>
      <c r="Q3995">
        <f t="shared" si="196"/>
        <v>1</v>
      </c>
      <c r="R3995" s="1">
        <v>43554</v>
      </c>
      <c r="S3995" s="16">
        <f t="shared" si="197"/>
        <v>117</v>
      </c>
    </row>
    <row r="3996" spans="1:19" hidden="1" x14ac:dyDescent="0.2">
      <c r="A3996" t="str">
        <f>INDEX(FamilyPlateData!$A:$A,MATCH($I3996,FamilyPlateData!$H:$H,0))</f>
        <v>F04M06</v>
      </c>
      <c r="B3996" t="str">
        <f>INDEX(FamilyPlateData!$C:$C,MATCH($I3996,FamilyPlateData!$H:$H,0))</f>
        <v>04</v>
      </c>
      <c r="C3996" t="str">
        <f>INDEX(FamilyPlateData!$D:$D,MATCH($I3996,FamilyPlateData!$H:$H,0))</f>
        <v>06</v>
      </c>
      <c r="D3996">
        <f>INDEX(FamilyPlateData!$B:$B,MATCH($I3996,FamilyPlateData!$H:$H,0))</f>
        <v>2</v>
      </c>
      <c r="E3996">
        <v>2</v>
      </c>
      <c r="F3996" s="19">
        <v>60</v>
      </c>
      <c r="G3996" t="s">
        <v>1</v>
      </c>
      <c r="H3996" s="5">
        <v>3</v>
      </c>
      <c r="I3996" t="s">
        <v>724</v>
      </c>
      <c r="J3996" s="15" t="str">
        <f t="shared" si="195"/>
        <v>2-60A-3</v>
      </c>
      <c r="K3996">
        <f>INDEX(FamilyPlateData!I:I,MATCH(I3996,FamilyPlateData!H:H,0))</f>
        <v>3</v>
      </c>
      <c r="L3996" t="str">
        <f>INDEX(FamilyPlateData!J:J,MATCH(I3996,FamilyPlateData!H:H,0))</f>
        <v>B2</v>
      </c>
      <c r="M3996">
        <v>1</v>
      </c>
      <c r="N3996" s="7">
        <v>1</v>
      </c>
      <c r="O3996">
        <f>IF(_xlfn.IFNA(INDEX(ShrinkageData!H:H,MATCH(J3996,ShrinkageData!H:H,0)), 0) = 0, 0, 1)</f>
        <v>0</v>
      </c>
      <c r="P3996">
        <v>0</v>
      </c>
      <c r="Q3996">
        <f t="shared" si="196"/>
        <v>1</v>
      </c>
      <c r="R3996" s="2">
        <v>43548</v>
      </c>
      <c r="S3996" s="16">
        <f t="shared" si="197"/>
        <v>111</v>
      </c>
    </row>
    <row r="3997" spans="1:19" hidden="1" x14ac:dyDescent="0.2">
      <c r="A3997" t="str">
        <f>INDEX(FamilyPlateData!$A:$A,MATCH($I3997,FamilyPlateData!$H:$H,0))</f>
        <v>F04M06</v>
      </c>
      <c r="B3997" t="str">
        <f>INDEX(FamilyPlateData!$C:$C,MATCH($I3997,FamilyPlateData!$H:$H,0))</f>
        <v>04</v>
      </c>
      <c r="C3997" t="str">
        <f>INDEX(FamilyPlateData!$D:$D,MATCH($I3997,FamilyPlateData!$H:$H,0))</f>
        <v>06</v>
      </c>
      <c r="D3997">
        <f>INDEX(FamilyPlateData!$B:$B,MATCH($I3997,FamilyPlateData!$H:$H,0))</f>
        <v>2</v>
      </c>
      <c r="E3997">
        <v>2</v>
      </c>
      <c r="F3997" s="19">
        <v>60</v>
      </c>
      <c r="G3997" t="s">
        <v>1</v>
      </c>
      <c r="H3997" s="5">
        <v>4</v>
      </c>
      <c r="I3997" t="s">
        <v>724</v>
      </c>
      <c r="J3997" s="15" t="str">
        <f t="shared" si="195"/>
        <v>2-60A-4</v>
      </c>
      <c r="K3997">
        <f>INDEX(FamilyPlateData!I:I,MATCH(I3997,FamilyPlateData!H:H,0))</f>
        <v>3</v>
      </c>
      <c r="L3997" t="str">
        <f>INDEX(FamilyPlateData!J:J,MATCH(I3997,FamilyPlateData!H:H,0))</f>
        <v>B2</v>
      </c>
      <c r="M3997">
        <v>1</v>
      </c>
      <c r="N3997">
        <v>1</v>
      </c>
      <c r="O3997">
        <f>IF(_xlfn.IFNA(INDEX(ShrinkageData!H:H,MATCH(J3997,ShrinkageData!H:H,0)), 0) = 0, 0, 1)</f>
        <v>0</v>
      </c>
      <c r="P3997">
        <v>0</v>
      </c>
      <c r="Q3997">
        <f t="shared" si="196"/>
        <v>1</v>
      </c>
      <c r="R3997" s="1">
        <v>43556</v>
      </c>
      <c r="S3997" s="16">
        <f t="shared" si="197"/>
        <v>119</v>
      </c>
    </row>
    <row r="3998" spans="1:19" hidden="1" x14ac:dyDescent="0.2">
      <c r="A3998" t="str">
        <f>INDEX(FamilyPlateData!$A:$A,MATCH($I3998,FamilyPlateData!$H:$H,0))</f>
        <v>F04M06</v>
      </c>
      <c r="B3998" t="str">
        <f>INDEX(FamilyPlateData!$C:$C,MATCH($I3998,FamilyPlateData!$H:$H,0))</f>
        <v>04</v>
      </c>
      <c r="C3998" t="str">
        <f>INDEX(FamilyPlateData!$D:$D,MATCH($I3998,FamilyPlateData!$H:$H,0))</f>
        <v>06</v>
      </c>
      <c r="D3998">
        <f>INDEX(FamilyPlateData!$B:$B,MATCH($I3998,FamilyPlateData!$H:$H,0))</f>
        <v>2</v>
      </c>
      <c r="E3998">
        <v>2</v>
      </c>
      <c r="F3998" s="19">
        <v>60</v>
      </c>
      <c r="G3998" t="s">
        <v>1</v>
      </c>
      <c r="H3998" s="5">
        <v>5</v>
      </c>
      <c r="I3998" t="s">
        <v>724</v>
      </c>
      <c r="J3998" s="15" t="str">
        <f t="shared" si="195"/>
        <v>2-60A-5</v>
      </c>
      <c r="K3998">
        <f>INDEX(FamilyPlateData!I:I,MATCH(I3998,FamilyPlateData!H:H,0))</f>
        <v>3</v>
      </c>
      <c r="L3998" t="str">
        <f>INDEX(FamilyPlateData!J:J,MATCH(I3998,FamilyPlateData!H:H,0))</f>
        <v>B2</v>
      </c>
      <c r="M3998">
        <v>1</v>
      </c>
      <c r="N3998" s="7">
        <v>1</v>
      </c>
      <c r="O3998">
        <f>IF(_xlfn.IFNA(INDEX(ShrinkageData!H:H,MATCH(J3998,ShrinkageData!H:H,0)), 0) = 0, 0, 1)</f>
        <v>0</v>
      </c>
      <c r="P3998">
        <v>0</v>
      </c>
      <c r="Q3998">
        <f t="shared" si="196"/>
        <v>1</v>
      </c>
      <c r="R3998" s="2">
        <v>43548</v>
      </c>
      <c r="S3998" s="16">
        <f t="shared" si="197"/>
        <v>111</v>
      </c>
    </row>
    <row r="3999" spans="1:19" hidden="1" x14ac:dyDescent="0.2">
      <c r="A3999" t="str">
        <f>INDEX(FamilyPlateData!$A:$A,MATCH($I3999,FamilyPlateData!$H:$H,0))</f>
        <v>F04M06</v>
      </c>
      <c r="B3999" t="str">
        <f>INDEX(FamilyPlateData!$C:$C,MATCH($I3999,FamilyPlateData!$H:$H,0))</f>
        <v>04</v>
      </c>
      <c r="C3999" t="str">
        <f>INDEX(FamilyPlateData!$D:$D,MATCH($I3999,FamilyPlateData!$H:$H,0))</f>
        <v>06</v>
      </c>
      <c r="D3999">
        <f>INDEX(FamilyPlateData!$B:$B,MATCH($I3999,FamilyPlateData!$H:$H,0))</f>
        <v>2</v>
      </c>
      <c r="E3999">
        <v>2</v>
      </c>
      <c r="F3999" s="19">
        <v>60</v>
      </c>
      <c r="G3999" t="s">
        <v>1</v>
      </c>
      <c r="H3999" s="5">
        <v>6</v>
      </c>
      <c r="I3999" t="s">
        <v>724</v>
      </c>
      <c r="J3999" s="15" t="str">
        <f t="shared" si="195"/>
        <v>2-60A-6</v>
      </c>
      <c r="K3999">
        <f>INDEX(FamilyPlateData!I:I,MATCH(I3999,FamilyPlateData!H:H,0))</f>
        <v>3</v>
      </c>
      <c r="L3999" t="str">
        <f>INDEX(FamilyPlateData!J:J,MATCH(I3999,FamilyPlateData!H:H,0))</f>
        <v>B2</v>
      </c>
      <c r="M3999">
        <v>1</v>
      </c>
      <c r="N3999">
        <v>1</v>
      </c>
      <c r="O3999">
        <f>IF(_xlfn.IFNA(INDEX(ShrinkageData!H:H,MATCH(J3999,ShrinkageData!H:H,0)), 0) = 0, 0, 1)</f>
        <v>1</v>
      </c>
      <c r="P3999">
        <v>0</v>
      </c>
      <c r="Q3999">
        <f t="shared" si="196"/>
        <v>0</v>
      </c>
      <c r="R3999" s="1">
        <v>43546</v>
      </c>
      <c r="S3999" s="16">
        <f t="shared" si="197"/>
        <v>109</v>
      </c>
    </row>
    <row r="4000" spans="1:19" hidden="1" x14ac:dyDescent="0.2">
      <c r="A4000" t="str">
        <f>INDEX(FamilyPlateData!$A:$A,MATCH($I4000,FamilyPlateData!$H:$H,0))</f>
        <v>F04M06</v>
      </c>
      <c r="B4000" t="str">
        <f>INDEX(FamilyPlateData!$C:$C,MATCH($I4000,FamilyPlateData!$H:$H,0))</f>
        <v>04</v>
      </c>
      <c r="C4000" t="str">
        <f>INDEX(FamilyPlateData!$D:$D,MATCH($I4000,FamilyPlateData!$H:$H,0))</f>
        <v>06</v>
      </c>
      <c r="D4000">
        <f>INDEX(FamilyPlateData!$B:$B,MATCH($I4000,FamilyPlateData!$H:$H,0))</f>
        <v>2</v>
      </c>
      <c r="E4000">
        <v>2</v>
      </c>
      <c r="F4000" s="19">
        <v>60</v>
      </c>
      <c r="G4000" t="s">
        <v>2</v>
      </c>
      <c r="H4000" s="5">
        <v>1</v>
      </c>
      <c r="I4000" t="s">
        <v>725</v>
      </c>
      <c r="J4000" s="15" t="str">
        <f t="shared" si="195"/>
        <v>2-60B-1</v>
      </c>
      <c r="K4000">
        <f>INDEX(FamilyPlateData!I:I,MATCH(I4000,FamilyPlateData!H:H,0))</f>
        <v>3</v>
      </c>
      <c r="L4000" t="str">
        <f>INDEX(FamilyPlateData!J:J,MATCH(I4000,FamilyPlateData!H:H,0))</f>
        <v>B2</v>
      </c>
      <c r="M4000">
        <v>1</v>
      </c>
      <c r="N4000" s="7">
        <v>1</v>
      </c>
      <c r="O4000">
        <f>IF(_xlfn.IFNA(INDEX(ShrinkageData!H:H,MATCH(J4000,ShrinkageData!H:H,0)), 0) = 0, 0, 1)</f>
        <v>0</v>
      </c>
      <c r="P4000">
        <v>0</v>
      </c>
      <c r="Q4000">
        <f t="shared" si="196"/>
        <v>1</v>
      </c>
      <c r="R4000" s="2">
        <v>43548</v>
      </c>
      <c r="S4000" s="16">
        <f t="shared" si="197"/>
        <v>111</v>
      </c>
    </row>
    <row r="4001" spans="1:19" hidden="1" x14ac:dyDescent="0.2">
      <c r="A4001" t="str">
        <f>INDEX(FamilyPlateData!$A:$A,MATCH($I4001,FamilyPlateData!$H:$H,0))</f>
        <v>F04M06</v>
      </c>
      <c r="B4001" t="str">
        <f>INDEX(FamilyPlateData!$C:$C,MATCH($I4001,FamilyPlateData!$H:$H,0))</f>
        <v>04</v>
      </c>
      <c r="C4001" t="str">
        <f>INDEX(FamilyPlateData!$D:$D,MATCH($I4001,FamilyPlateData!$H:$H,0))</f>
        <v>06</v>
      </c>
      <c r="D4001">
        <f>INDEX(FamilyPlateData!$B:$B,MATCH($I4001,FamilyPlateData!$H:$H,0))</f>
        <v>2</v>
      </c>
      <c r="E4001">
        <v>2</v>
      </c>
      <c r="F4001" s="19">
        <v>60</v>
      </c>
      <c r="G4001" t="s">
        <v>2</v>
      </c>
      <c r="H4001" s="5">
        <v>2</v>
      </c>
      <c r="I4001" t="s">
        <v>725</v>
      </c>
      <c r="J4001" s="15" t="str">
        <f t="shared" si="195"/>
        <v>2-60B-2</v>
      </c>
      <c r="K4001">
        <f>INDEX(FamilyPlateData!I:I,MATCH(I4001,FamilyPlateData!H:H,0))</f>
        <v>3</v>
      </c>
      <c r="L4001" t="str">
        <f>INDEX(FamilyPlateData!J:J,MATCH(I4001,FamilyPlateData!H:H,0))</f>
        <v>B2</v>
      </c>
      <c r="M4001">
        <v>1</v>
      </c>
      <c r="N4001" s="7">
        <v>1</v>
      </c>
      <c r="O4001">
        <f>IF(_xlfn.IFNA(INDEX(ShrinkageData!H:H,MATCH(J4001,ShrinkageData!H:H,0)), 0) = 0, 0, 1)</f>
        <v>0</v>
      </c>
      <c r="P4001">
        <v>0</v>
      </c>
      <c r="Q4001">
        <f t="shared" si="196"/>
        <v>1</v>
      </c>
      <c r="R4001" s="2">
        <v>43548</v>
      </c>
      <c r="S4001" s="16">
        <f t="shared" si="197"/>
        <v>111</v>
      </c>
    </row>
    <row r="4002" spans="1:19" hidden="1" x14ac:dyDescent="0.2">
      <c r="A4002" t="str">
        <f>INDEX(FamilyPlateData!$A:$A,MATCH($I4002,FamilyPlateData!$H:$H,0))</f>
        <v>F04M06</v>
      </c>
      <c r="B4002" t="str">
        <f>INDEX(FamilyPlateData!$C:$C,MATCH($I4002,FamilyPlateData!$H:$H,0))</f>
        <v>04</v>
      </c>
      <c r="C4002" t="str">
        <f>INDEX(FamilyPlateData!$D:$D,MATCH($I4002,FamilyPlateData!$H:$H,0))</f>
        <v>06</v>
      </c>
      <c r="D4002">
        <f>INDEX(FamilyPlateData!$B:$B,MATCH($I4002,FamilyPlateData!$H:$H,0))</f>
        <v>2</v>
      </c>
      <c r="E4002">
        <v>2</v>
      </c>
      <c r="F4002" s="19">
        <v>60</v>
      </c>
      <c r="G4002" t="s">
        <v>2</v>
      </c>
      <c r="H4002" s="5">
        <v>3</v>
      </c>
      <c r="I4002" t="s">
        <v>725</v>
      </c>
      <c r="J4002" s="15" t="str">
        <f t="shared" si="195"/>
        <v>2-60B-3</v>
      </c>
      <c r="K4002">
        <f>INDEX(FamilyPlateData!I:I,MATCH(I4002,FamilyPlateData!H:H,0))</f>
        <v>3</v>
      </c>
      <c r="L4002" t="str">
        <f>INDEX(FamilyPlateData!J:J,MATCH(I4002,FamilyPlateData!H:H,0))</f>
        <v>B2</v>
      </c>
      <c r="M4002">
        <v>1</v>
      </c>
      <c r="N4002" s="7">
        <v>1</v>
      </c>
      <c r="O4002">
        <f>IF(_xlfn.IFNA(INDEX(ShrinkageData!H:H,MATCH(J4002,ShrinkageData!H:H,0)), 0) = 0, 0, 1)</f>
        <v>0</v>
      </c>
      <c r="P4002">
        <v>0</v>
      </c>
      <c r="Q4002">
        <f t="shared" si="196"/>
        <v>1</v>
      </c>
      <c r="R4002" s="2">
        <v>43548</v>
      </c>
      <c r="S4002" s="16">
        <f t="shared" si="197"/>
        <v>111</v>
      </c>
    </row>
    <row r="4003" spans="1:19" hidden="1" x14ac:dyDescent="0.2">
      <c r="A4003" t="str">
        <f>INDEX(FamilyPlateData!$A:$A,MATCH($I4003,FamilyPlateData!$H:$H,0))</f>
        <v>F04M06</v>
      </c>
      <c r="B4003" t="str">
        <f>INDEX(FamilyPlateData!$C:$C,MATCH($I4003,FamilyPlateData!$H:$H,0))</f>
        <v>04</v>
      </c>
      <c r="C4003" t="str">
        <f>INDEX(FamilyPlateData!$D:$D,MATCH($I4003,FamilyPlateData!$H:$H,0))</f>
        <v>06</v>
      </c>
      <c r="D4003">
        <f>INDEX(FamilyPlateData!$B:$B,MATCH($I4003,FamilyPlateData!$H:$H,0))</f>
        <v>2</v>
      </c>
      <c r="E4003">
        <v>2</v>
      </c>
      <c r="F4003" s="19">
        <v>60</v>
      </c>
      <c r="G4003" t="s">
        <v>2</v>
      </c>
      <c r="H4003" s="5">
        <v>4</v>
      </c>
      <c r="I4003" t="s">
        <v>725</v>
      </c>
      <c r="J4003" s="15" t="str">
        <f t="shared" si="195"/>
        <v>2-60B-4</v>
      </c>
      <c r="K4003">
        <f>INDEX(FamilyPlateData!I:I,MATCH(I4003,FamilyPlateData!H:H,0))</f>
        <v>3</v>
      </c>
      <c r="L4003" t="str">
        <f>INDEX(FamilyPlateData!J:J,MATCH(I4003,FamilyPlateData!H:H,0))</f>
        <v>B2</v>
      </c>
      <c r="M4003">
        <v>1</v>
      </c>
      <c r="N4003" s="7">
        <v>1</v>
      </c>
      <c r="O4003">
        <f>IF(_xlfn.IFNA(INDEX(ShrinkageData!H:H,MATCH(J4003,ShrinkageData!H:H,0)), 0) = 0, 0, 1)</f>
        <v>0</v>
      </c>
      <c r="P4003">
        <v>0</v>
      </c>
      <c r="Q4003">
        <f t="shared" si="196"/>
        <v>1</v>
      </c>
      <c r="R4003" s="2">
        <v>43548</v>
      </c>
      <c r="S4003" s="16">
        <f t="shared" si="197"/>
        <v>111</v>
      </c>
    </row>
    <row r="4004" spans="1:19" hidden="1" x14ac:dyDescent="0.2">
      <c r="A4004" t="str">
        <f>INDEX(FamilyPlateData!$A:$A,MATCH($I4004,FamilyPlateData!$H:$H,0))</f>
        <v>F04M06</v>
      </c>
      <c r="B4004" t="str">
        <f>INDEX(FamilyPlateData!$C:$C,MATCH($I4004,FamilyPlateData!$H:$H,0))</f>
        <v>04</v>
      </c>
      <c r="C4004" t="str">
        <f>INDEX(FamilyPlateData!$D:$D,MATCH($I4004,FamilyPlateData!$H:$H,0))</f>
        <v>06</v>
      </c>
      <c r="D4004">
        <f>INDEX(FamilyPlateData!$B:$B,MATCH($I4004,FamilyPlateData!$H:$H,0))</f>
        <v>2</v>
      </c>
      <c r="E4004">
        <v>2</v>
      </c>
      <c r="F4004" s="19">
        <v>60</v>
      </c>
      <c r="G4004" t="s">
        <v>2</v>
      </c>
      <c r="H4004" s="5">
        <v>5</v>
      </c>
      <c r="I4004" t="s">
        <v>725</v>
      </c>
      <c r="J4004" s="15" t="str">
        <f t="shared" si="195"/>
        <v>2-60B-5</v>
      </c>
      <c r="K4004">
        <f>INDEX(FamilyPlateData!I:I,MATCH(I4004,FamilyPlateData!H:H,0))</f>
        <v>3</v>
      </c>
      <c r="L4004" t="str">
        <f>INDEX(FamilyPlateData!J:J,MATCH(I4004,FamilyPlateData!H:H,0))</f>
        <v>B2</v>
      </c>
      <c r="M4004">
        <v>1</v>
      </c>
      <c r="N4004">
        <v>1</v>
      </c>
      <c r="O4004">
        <f>IF(_xlfn.IFNA(INDEX(ShrinkageData!H:H,MATCH(J4004,ShrinkageData!H:H,0)), 0) = 0, 0, 1)</f>
        <v>0</v>
      </c>
      <c r="P4004">
        <v>0</v>
      </c>
      <c r="Q4004">
        <f t="shared" si="196"/>
        <v>1</v>
      </c>
      <c r="R4004" s="1">
        <v>43556</v>
      </c>
      <c r="S4004" s="16">
        <f t="shared" si="197"/>
        <v>119</v>
      </c>
    </row>
    <row r="4005" spans="1:19" hidden="1" x14ac:dyDescent="0.2">
      <c r="A4005" t="str">
        <f>INDEX(FamilyPlateData!$A:$A,MATCH($I4005,FamilyPlateData!$H:$H,0))</f>
        <v>F04M06</v>
      </c>
      <c r="B4005" t="str">
        <f>INDEX(FamilyPlateData!$C:$C,MATCH($I4005,FamilyPlateData!$H:$H,0))</f>
        <v>04</v>
      </c>
      <c r="C4005" t="str">
        <f>INDEX(FamilyPlateData!$D:$D,MATCH($I4005,FamilyPlateData!$H:$H,0))</f>
        <v>06</v>
      </c>
      <c r="D4005">
        <f>INDEX(FamilyPlateData!$B:$B,MATCH($I4005,FamilyPlateData!$H:$H,0))</f>
        <v>2</v>
      </c>
      <c r="E4005">
        <v>2</v>
      </c>
      <c r="F4005" s="19">
        <v>60</v>
      </c>
      <c r="G4005" t="s">
        <v>2</v>
      </c>
      <c r="H4005" s="5">
        <v>6</v>
      </c>
      <c r="I4005" t="s">
        <v>725</v>
      </c>
      <c r="J4005" s="15" t="str">
        <f t="shared" si="195"/>
        <v>2-60B-6</v>
      </c>
      <c r="K4005">
        <f>INDEX(FamilyPlateData!I:I,MATCH(I4005,FamilyPlateData!H:H,0))</f>
        <v>3</v>
      </c>
      <c r="L4005" t="str">
        <f>INDEX(FamilyPlateData!J:J,MATCH(I4005,FamilyPlateData!H:H,0))</f>
        <v>B2</v>
      </c>
      <c r="M4005">
        <v>1</v>
      </c>
      <c r="N4005" s="7">
        <v>1</v>
      </c>
      <c r="O4005">
        <f>IF(_xlfn.IFNA(INDEX(ShrinkageData!H:H,MATCH(J4005,ShrinkageData!H:H,0)), 0) = 0, 0, 1)</f>
        <v>0</v>
      </c>
      <c r="P4005">
        <v>0</v>
      </c>
      <c r="Q4005">
        <f t="shared" si="196"/>
        <v>1</v>
      </c>
      <c r="R4005" s="2">
        <v>43548</v>
      </c>
      <c r="S4005" s="16">
        <f t="shared" si="197"/>
        <v>111</v>
      </c>
    </row>
    <row r="4006" spans="1:19" hidden="1" x14ac:dyDescent="0.2">
      <c r="A4006" t="str">
        <f>INDEX(FamilyPlateData!$A:$A,MATCH($I4006,FamilyPlateData!$H:$H,0))</f>
        <v>F10M15</v>
      </c>
      <c r="B4006" t="str">
        <f>INDEX(FamilyPlateData!$C:$C,MATCH($I4006,FamilyPlateData!$H:$H,0))</f>
        <v>10</v>
      </c>
      <c r="C4006" t="str">
        <f>INDEX(FamilyPlateData!$D:$D,MATCH($I4006,FamilyPlateData!$H:$H,0))</f>
        <v>15</v>
      </c>
      <c r="D4006">
        <f>INDEX(FamilyPlateData!$B:$B,MATCH($I4006,FamilyPlateData!$H:$H,0))</f>
        <v>4</v>
      </c>
      <c r="E4006">
        <v>2</v>
      </c>
      <c r="F4006" s="19">
        <v>60</v>
      </c>
      <c r="G4006" t="s">
        <v>3</v>
      </c>
      <c r="H4006" s="5">
        <v>1</v>
      </c>
      <c r="I4006" t="s">
        <v>726</v>
      </c>
      <c r="J4006" s="15" t="str">
        <f t="shared" si="195"/>
        <v>2-60C-1</v>
      </c>
      <c r="K4006">
        <f>INDEX(FamilyPlateData!I:I,MATCH(I4006,FamilyPlateData!H:H,0))</f>
        <v>3</v>
      </c>
      <c r="L4006" t="str">
        <f>INDEX(FamilyPlateData!J:J,MATCH(I4006,FamilyPlateData!H:H,0))</f>
        <v>B2</v>
      </c>
      <c r="M4006">
        <v>1</v>
      </c>
      <c r="N4006">
        <v>1</v>
      </c>
      <c r="O4006">
        <f>IF(_xlfn.IFNA(INDEX(ShrinkageData!H:H,MATCH(J4006,ShrinkageData!H:H,0)), 0) = 0, 0, 1)</f>
        <v>0</v>
      </c>
      <c r="P4006">
        <v>0</v>
      </c>
      <c r="Q4006">
        <f t="shared" si="196"/>
        <v>1</v>
      </c>
      <c r="R4006" s="1">
        <v>43546</v>
      </c>
      <c r="S4006" s="16">
        <f t="shared" si="197"/>
        <v>109</v>
      </c>
    </row>
    <row r="4007" spans="1:19" hidden="1" x14ac:dyDescent="0.2">
      <c r="A4007" t="str">
        <f>INDEX(FamilyPlateData!$A:$A,MATCH($I4007,FamilyPlateData!$H:$H,0))</f>
        <v>F10M15</v>
      </c>
      <c r="B4007" t="str">
        <f>INDEX(FamilyPlateData!$C:$C,MATCH($I4007,FamilyPlateData!$H:$H,0))</f>
        <v>10</v>
      </c>
      <c r="C4007" t="str">
        <f>INDEX(FamilyPlateData!$D:$D,MATCH($I4007,FamilyPlateData!$H:$H,0))</f>
        <v>15</v>
      </c>
      <c r="D4007">
        <f>INDEX(FamilyPlateData!$B:$B,MATCH($I4007,FamilyPlateData!$H:$H,0))</f>
        <v>4</v>
      </c>
      <c r="E4007">
        <v>2</v>
      </c>
      <c r="F4007" s="19">
        <v>60</v>
      </c>
      <c r="G4007" t="s">
        <v>3</v>
      </c>
      <c r="H4007" s="5">
        <v>2</v>
      </c>
      <c r="I4007" t="s">
        <v>726</v>
      </c>
      <c r="J4007" s="15" t="str">
        <f t="shared" si="195"/>
        <v>2-60C-2</v>
      </c>
      <c r="K4007">
        <f>INDEX(FamilyPlateData!I:I,MATCH(I4007,FamilyPlateData!H:H,0))</f>
        <v>3</v>
      </c>
      <c r="L4007" t="str">
        <f>INDEX(FamilyPlateData!J:J,MATCH(I4007,FamilyPlateData!H:H,0))</f>
        <v>B2</v>
      </c>
      <c r="M4007">
        <v>1</v>
      </c>
      <c r="N4007">
        <v>1</v>
      </c>
      <c r="O4007">
        <f>IF(_xlfn.IFNA(INDEX(ShrinkageData!H:H,MATCH(J4007,ShrinkageData!H:H,0)), 0) = 0, 0, 1)</f>
        <v>0</v>
      </c>
      <c r="P4007">
        <v>0</v>
      </c>
      <c r="Q4007">
        <f t="shared" si="196"/>
        <v>1</v>
      </c>
      <c r="R4007" s="1">
        <v>43546</v>
      </c>
      <c r="S4007" s="16">
        <f t="shared" si="197"/>
        <v>109</v>
      </c>
    </row>
    <row r="4008" spans="1:19" hidden="1" x14ac:dyDescent="0.2">
      <c r="A4008" t="str">
        <f>INDEX(FamilyPlateData!$A:$A,MATCH($I4008,FamilyPlateData!$H:$H,0))</f>
        <v>F10M15</v>
      </c>
      <c r="B4008" t="str">
        <f>INDEX(FamilyPlateData!$C:$C,MATCH($I4008,FamilyPlateData!$H:$H,0))</f>
        <v>10</v>
      </c>
      <c r="C4008" t="str">
        <f>INDEX(FamilyPlateData!$D:$D,MATCH($I4008,FamilyPlateData!$H:$H,0))</f>
        <v>15</v>
      </c>
      <c r="D4008">
        <f>INDEX(FamilyPlateData!$B:$B,MATCH($I4008,FamilyPlateData!$H:$H,0))</f>
        <v>4</v>
      </c>
      <c r="E4008">
        <v>2</v>
      </c>
      <c r="F4008" s="19">
        <v>60</v>
      </c>
      <c r="G4008" t="s">
        <v>3</v>
      </c>
      <c r="H4008" s="5">
        <v>3</v>
      </c>
      <c r="I4008" t="s">
        <v>726</v>
      </c>
      <c r="J4008" s="15" t="str">
        <f t="shared" si="195"/>
        <v>2-60C-3</v>
      </c>
      <c r="K4008">
        <f>INDEX(FamilyPlateData!I:I,MATCH(I4008,FamilyPlateData!H:H,0))</f>
        <v>3</v>
      </c>
      <c r="L4008" t="str">
        <f>INDEX(FamilyPlateData!J:J,MATCH(I4008,FamilyPlateData!H:H,0))</f>
        <v>B2</v>
      </c>
      <c r="M4008">
        <v>1</v>
      </c>
      <c r="N4008" s="7">
        <v>1</v>
      </c>
      <c r="O4008">
        <f>IF(_xlfn.IFNA(INDEX(ShrinkageData!H:H,MATCH(J4008,ShrinkageData!H:H,0)), 0) = 0, 0, 1)</f>
        <v>0</v>
      </c>
      <c r="P4008">
        <v>0</v>
      </c>
      <c r="Q4008">
        <f t="shared" si="196"/>
        <v>1</v>
      </c>
      <c r="R4008" s="2">
        <v>43548</v>
      </c>
      <c r="S4008" s="16">
        <f t="shared" si="197"/>
        <v>111</v>
      </c>
    </row>
    <row r="4009" spans="1:19" hidden="1" x14ac:dyDescent="0.2">
      <c r="A4009" t="str">
        <f>INDEX(FamilyPlateData!$A:$A,MATCH($I4009,FamilyPlateData!$H:$H,0))</f>
        <v>F10M15</v>
      </c>
      <c r="B4009" t="str">
        <f>INDEX(FamilyPlateData!$C:$C,MATCH($I4009,FamilyPlateData!$H:$H,0))</f>
        <v>10</v>
      </c>
      <c r="C4009" t="str">
        <f>INDEX(FamilyPlateData!$D:$D,MATCH($I4009,FamilyPlateData!$H:$H,0))</f>
        <v>15</v>
      </c>
      <c r="D4009">
        <f>INDEX(FamilyPlateData!$B:$B,MATCH($I4009,FamilyPlateData!$H:$H,0))</f>
        <v>4</v>
      </c>
      <c r="E4009">
        <v>2</v>
      </c>
      <c r="F4009" s="19">
        <v>60</v>
      </c>
      <c r="G4009" t="s">
        <v>3</v>
      </c>
      <c r="H4009" s="5">
        <v>4</v>
      </c>
      <c r="I4009" t="s">
        <v>726</v>
      </c>
      <c r="J4009" s="15" t="str">
        <f t="shared" si="195"/>
        <v>2-60C-4</v>
      </c>
      <c r="K4009">
        <f>INDEX(FamilyPlateData!I:I,MATCH(I4009,FamilyPlateData!H:H,0))</f>
        <v>3</v>
      </c>
      <c r="L4009" t="str">
        <f>INDEX(FamilyPlateData!J:J,MATCH(I4009,FamilyPlateData!H:H,0))</f>
        <v>B2</v>
      </c>
      <c r="M4009">
        <v>0</v>
      </c>
      <c r="N4009">
        <v>0</v>
      </c>
      <c r="O4009">
        <f>IF(_xlfn.IFNA(INDEX(ShrinkageData!H:H,MATCH(J4009,ShrinkageData!H:H,0)), 0) = 0, 0, 1)</f>
        <v>0</v>
      </c>
      <c r="P4009">
        <v>0</v>
      </c>
      <c r="Q4009">
        <f t="shared" si="196"/>
        <v>0</v>
      </c>
      <c r="R4009" s="1" t="s">
        <v>921</v>
      </c>
      <c r="S4009" s="16">
        <f t="shared" si="197"/>
        <v>0</v>
      </c>
    </row>
    <row r="4010" spans="1:19" hidden="1" x14ac:dyDescent="0.2">
      <c r="A4010" t="str">
        <f>INDEX(FamilyPlateData!$A:$A,MATCH($I4010,FamilyPlateData!$H:$H,0))</f>
        <v>F10M15</v>
      </c>
      <c r="B4010" t="str">
        <f>INDEX(FamilyPlateData!$C:$C,MATCH($I4010,FamilyPlateData!$H:$H,0))</f>
        <v>10</v>
      </c>
      <c r="C4010" t="str">
        <f>INDEX(FamilyPlateData!$D:$D,MATCH($I4010,FamilyPlateData!$H:$H,0))</f>
        <v>15</v>
      </c>
      <c r="D4010">
        <f>INDEX(FamilyPlateData!$B:$B,MATCH($I4010,FamilyPlateData!$H:$H,0))</f>
        <v>4</v>
      </c>
      <c r="E4010">
        <v>2</v>
      </c>
      <c r="F4010" s="19">
        <v>60</v>
      </c>
      <c r="G4010" t="s">
        <v>3</v>
      </c>
      <c r="H4010" s="5">
        <v>5</v>
      </c>
      <c r="I4010" t="s">
        <v>726</v>
      </c>
      <c r="J4010" s="15" t="str">
        <f t="shared" si="195"/>
        <v>2-60C-5</v>
      </c>
      <c r="K4010">
        <f>INDEX(FamilyPlateData!I:I,MATCH(I4010,FamilyPlateData!H:H,0))</f>
        <v>3</v>
      </c>
      <c r="L4010" t="str">
        <f>INDEX(FamilyPlateData!J:J,MATCH(I4010,FamilyPlateData!H:H,0))</f>
        <v>B2</v>
      </c>
      <c r="M4010">
        <v>1</v>
      </c>
      <c r="N4010">
        <v>1</v>
      </c>
      <c r="O4010">
        <f>IF(_xlfn.IFNA(INDEX(ShrinkageData!H:H,MATCH(J4010,ShrinkageData!H:H,0)), 0) = 0, 0, 1)</f>
        <v>0</v>
      </c>
      <c r="P4010">
        <v>0</v>
      </c>
      <c r="Q4010">
        <f t="shared" si="196"/>
        <v>1</v>
      </c>
      <c r="R4010" s="1">
        <v>43546</v>
      </c>
      <c r="S4010" s="16">
        <f t="shared" si="197"/>
        <v>109</v>
      </c>
    </row>
    <row r="4011" spans="1:19" hidden="1" x14ac:dyDescent="0.2">
      <c r="A4011" t="str">
        <f>INDEX(FamilyPlateData!$A:$A,MATCH($I4011,FamilyPlateData!$H:$H,0))</f>
        <v>F10M15</v>
      </c>
      <c r="B4011" t="str">
        <f>INDEX(FamilyPlateData!$C:$C,MATCH($I4011,FamilyPlateData!$H:$H,0))</f>
        <v>10</v>
      </c>
      <c r="C4011" t="str">
        <f>INDEX(FamilyPlateData!$D:$D,MATCH($I4011,FamilyPlateData!$H:$H,0))</f>
        <v>15</v>
      </c>
      <c r="D4011">
        <f>INDEX(FamilyPlateData!$B:$B,MATCH($I4011,FamilyPlateData!$H:$H,0))</f>
        <v>4</v>
      </c>
      <c r="E4011">
        <v>2</v>
      </c>
      <c r="F4011" s="19">
        <v>60</v>
      </c>
      <c r="G4011" t="s">
        <v>3</v>
      </c>
      <c r="H4011" s="5">
        <v>6</v>
      </c>
      <c r="I4011" t="s">
        <v>726</v>
      </c>
      <c r="J4011" s="15" t="str">
        <f t="shared" si="195"/>
        <v>2-60C-6</v>
      </c>
      <c r="K4011">
        <f>INDEX(FamilyPlateData!I:I,MATCH(I4011,FamilyPlateData!H:H,0))</f>
        <v>3</v>
      </c>
      <c r="L4011" t="str">
        <f>INDEX(FamilyPlateData!J:J,MATCH(I4011,FamilyPlateData!H:H,0))</f>
        <v>B2</v>
      </c>
      <c r="M4011">
        <v>1</v>
      </c>
      <c r="N4011" s="7">
        <v>1</v>
      </c>
      <c r="O4011">
        <f>IF(_xlfn.IFNA(INDEX(ShrinkageData!H:H,MATCH(J4011,ShrinkageData!H:H,0)), 0) = 0, 0, 1)</f>
        <v>0</v>
      </c>
      <c r="P4011">
        <v>0</v>
      </c>
      <c r="Q4011">
        <f t="shared" si="196"/>
        <v>1</v>
      </c>
      <c r="R4011" s="2">
        <v>43544</v>
      </c>
      <c r="S4011" s="16">
        <f t="shared" si="197"/>
        <v>107</v>
      </c>
    </row>
    <row r="4012" spans="1:19" hidden="1" x14ac:dyDescent="0.2">
      <c r="A4012" t="str">
        <f>INDEX(FamilyPlateData!$A:$A,MATCH($I4012,FamilyPlateData!$H:$H,0))</f>
        <v>F10M15</v>
      </c>
      <c r="B4012" t="str">
        <f>INDEX(FamilyPlateData!$C:$C,MATCH($I4012,FamilyPlateData!$H:$H,0))</f>
        <v>10</v>
      </c>
      <c r="C4012" t="str">
        <f>INDEX(FamilyPlateData!$D:$D,MATCH($I4012,FamilyPlateData!$H:$H,0))</f>
        <v>15</v>
      </c>
      <c r="D4012">
        <f>INDEX(FamilyPlateData!$B:$B,MATCH($I4012,FamilyPlateData!$H:$H,0))</f>
        <v>4</v>
      </c>
      <c r="E4012">
        <v>2</v>
      </c>
      <c r="F4012" s="19">
        <v>60</v>
      </c>
      <c r="G4012" t="s">
        <v>4</v>
      </c>
      <c r="H4012" s="5">
        <v>1</v>
      </c>
      <c r="I4012" t="s">
        <v>727</v>
      </c>
      <c r="J4012" s="15" t="str">
        <f t="shared" si="195"/>
        <v>2-60D-1</v>
      </c>
      <c r="K4012">
        <f>INDEX(FamilyPlateData!I:I,MATCH(I4012,FamilyPlateData!H:H,0))</f>
        <v>3</v>
      </c>
      <c r="L4012" t="str">
        <f>INDEX(FamilyPlateData!J:J,MATCH(I4012,FamilyPlateData!H:H,0))</f>
        <v>B2</v>
      </c>
      <c r="M4012">
        <v>1</v>
      </c>
      <c r="N4012">
        <v>1</v>
      </c>
      <c r="O4012">
        <f>IF(_xlfn.IFNA(INDEX(ShrinkageData!H:H,MATCH(J4012,ShrinkageData!H:H,0)), 0) = 0, 0, 1)</f>
        <v>1</v>
      </c>
      <c r="P4012">
        <v>0</v>
      </c>
      <c r="Q4012">
        <f t="shared" si="196"/>
        <v>0</v>
      </c>
      <c r="R4012" s="1">
        <v>43529</v>
      </c>
      <c r="S4012" s="16">
        <f t="shared" si="197"/>
        <v>92</v>
      </c>
    </row>
    <row r="4013" spans="1:19" hidden="1" x14ac:dyDescent="0.2">
      <c r="A4013" t="str">
        <f>INDEX(FamilyPlateData!$A:$A,MATCH($I4013,FamilyPlateData!$H:$H,0))</f>
        <v>F10M15</v>
      </c>
      <c r="B4013" t="str">
        <f>INDEX(FamilyPlateData!$C:$C,MATCH($I4013,FamilyPlateData!$H:$H,0))</f>
        <v>10</v>
      </c>
      <c r="C4013" t="str">
        <f>INDEX(FamilyPlateData!$D:$D,MATCH($I4013,FamilyPlateData!$H:$H,0))</f>
        <v>15</v>
      </c>
      <c r="D4013">
        <f>INDEX(FamilyPlateData!$B:$B,MATCH($I4013,FamilyPlateData!$H:$H,0))</f>
        <v>4</v>
      </c>
      <c r="E4013">
        <v>2</v>
      </c>
      <c r="F4013" s="19">
        <v>60</v>
      </c>
      <c r="G4013" t="s">
        <v>4</v>
      </c>
      <c r="H4013" s="5">
        <v>2</v>
      </c>
      <c r="I4013" t="s">
        <v>727</v>
      </c>
      <c r="J4013" s="15" t="str">
        <f t="shared" si="195"/>
        <v>2-60D-2</v>
      </c>
      <c r="K4013">
        <f>INDEX(FamilyPlateData!I:I,MATCH(I4013,FamilyPlateData!H:H,0))</f>
        <v>3</v>
      </c>
      <c r="L4013" t="str">
        <f>INDEX(FamilyPlateData!J:J,MATCH(I4013,FamilyPlateData!H:H,0))</f>
        <v>B2</v>
      </c>
      <c r="M4013">
        <v>1</v>
      </c>
      <c r="N4013" s="7">
        <v>1</v>
      </c>
      <c r="O4013">
        <f>IF(_xlfn.IFNA(INDEX(ShrinkageData!H:H,MATCH(J4013,ShrinkageData!H:H,0)), 0) = 0, 0, 1)</f>
        <v>0</v>
      </c>
      <c r="P4013">
        <v>0</v>
      </c>
      <c r="Q4013">
        <f t="shared" si="196"/>
        <v>1</v>
      </c>
      <c r="R4013" s="2">
        <v>43548</v>
      </c>
      <c r="S4013" s="16">
        <f t="shared" si="197"/>
        <v>111</v>
      </c>
    </row>
    <row r="4014" spans="1:19" hidden="1" x14ac:dyDescent="0.2">
      <c r="A4014" t="str">
        <f>INDEX(FamilyPlateData!$A:$A,MATCH($I4014,FamilyPlateData!$H:$H,0))</f>
        <v>F10M15</v>
      </c>
      <c r="B4014" t="str">
        <f>INDEX(FamilyPlateData!$C:$C,MATCH($I4014,FamilyPlateData!$H:$H,0))</f>
        <v>10</v>
      </c>
      <c r="C4014" t="str">
        <f>INDEX(FamilyPlateData!$D:$D,MATCH($I4014,FamilyPlateData!$H:$H,0))</f>
        <v>15</v>
      </c>
      <c r="D4014">
        <f>INDEX(FamilyPlateData!$B:$B,MATCH($I4014,FamilyPlateData!$H:$H,0))</f>
        <v>4</v>
      </c>
      <c r="E4014">
        <v>2</v>
      </c>
      <c r="F4014" s="19">
        <v>60</v>
      </c>
      <c r="G4014" t="s">
        <v>4</v>
      </c>
      <c r="H4014" s="5">
        <v>3</v>
      </c>
      <c r="I4014" t="s">
        <v>727</v>
      </c>
      <c r="J4014" s="15" t="str">
        <f t="shared" si="195"/>
        <v>2-60D-3</v>
      </c>
      <c r="K4014">
        <f>INDEX(FamilyPlateData!I:I,MATCH(I4014,FamilyPlateData!H:H,0))</f>
        <v>3</v>
      </c>
      <c r="L4014" t="str">
        <f>INDEX(FamilyPlateData!J:J,MATCH(I4014,FamilyPlateData!H:H,0))</f>
        <v>B2</v>
      </c>
      <c r="M4014">
        <v>1</v>
      </c>
      <c r="N4014" s="7">
        <v>1</v>
      </c>
      <c r="O4014">
        <f>IF(_xlfn.IFNA(INDEX(ShrinkageData!H:H,MATCH(J4014,ShrinkageData!H:H,0)), 0) = 0, 0, 1)</f>
        <v>0</v>
      </c>
      <c r="P4014">
        <v>0</v>
      </c>
      <c r="Q4014">
        <f t="shared" si="196"/>
        <v>1</v>
      </c>
      <c r="R4014" s="2">
        <v>43548</v>
      </c>
      <c r="S4014" s="16">
        <f t="shared" si="197"/>
        <v>111</v>
      </c>
    </row>
    <row r="4015" spans="1:19" hidden="1" x14ac:dyDescent="0.2">
      <c r="A4015" t="str">
        <f>INDEX(FamilyPlateData!$A:$A,MATCH($I4015,FamilyPlateData!$H:$H,0))</f>
        <v>F10M15</v>
      </c>
      <c r="B4015" t="str">
        <f>INDEX(FamilyPlateData!$C:$C,MATCH($I4015,FamilyPlateData!$H:$H,0))</f>
        <v>10</v>
      </c>
      <c r="C4015" t="str">
        <f>INDEX(FamilyPlateData!$D:$D,MATCH($I4015,FamilyPlateData!$H:$H,0))</f>
        <v>15</v>
      </c>
      <c r="D4015">
        <f>INDEX(FamilyPlateData!$B:$B,MATCH($I4015,FamilyPlateData!$H:$H,0))</f>
        <v>4</v>
      </c>
      <c r="E4015">
        <v>2</v>
      </c>
      <c r="F4015" s="19">
        <v>60</v>
      </c>
      <c r="G4015" t="s">
        <v>4</v>
      </c>
      <c r="H4015" s="5">
        <v>4</v>
      </c>
      <c r="I4015" t="s">
        <v>727</v>
      </c>
      <c r="J4015" s="15" t="str">
        <f t="shared" si="195"/>
        <v>2-60D-4</v>
      </c>
      <c r="K4015">
        <f>INDEX(FamilyPlateData!I:I,MATCH(I4015,FamilyPlateData!H:H,0))</f>
        <v>3</v>
      </c>
      <c r="L4015" t="str">
        <f>INDEX(FamilyPlateData!J:J,MATCH(I4015,FamilyPlateData!H:H,0))</f>
        <v>B2</v>
      </c>
      <c r="M4015">
        <v>1</v>
      </c>
      <c r="N4015">
        <v>1</v>
      </c>
      <c r="O4015">
        <f>IF(_xlfn.IFNA(INDEX(ShrinkageData!H:H,MATCH(J4015,ShrinkageData!H:H,0)), 0) = 0, 0, 1)</f>
        <v>1</v>
      </c>
      <c r="P4015">
        <v>0</v>
      </c>
      <c r="Q4015">
        <f t="shared" si="196"/>
        <v>0</v>
      </c>
      <c r="R4015" s="1">
        <v>43540</v>
      </c>
      <c r="S4015" s="16">
        <f t="shared" si="197"/>
        <v>103</v>
      </c>
    </row>
    <row r="4016" spans="1:19" hidden="1" x14ac:dyDescent="0.2">
      <c r="A4016" t="str">
        <f>INDEX(FamilyPlateData!$A:$A,MATCH($I4016,FamilyPlateData!$H:$H,0))</f>
        <v>F10M15</v>
      </c>
      <c r="B4016" t="str">
        <f>INDEX(FamilyPlateData!$C:$C,MATCH($I4016,FamilyPlateData!$H:$H,0))</f>
        <v>10</v>
      </c>
      <c r="C4016" t="str">
        <f>INDEX(FamilyPlateData!$D:$D,MATCH($I4016,FamilyPlateData!$H:$H,0))</f>
        <v>15</v>
      </c>
      <c r="D4016">
        <f>INDEX(FamilyPlateData!$B:$B,MATCH($I4016,FamilyPlateData!$H:$H,0))</f>
        <v>4</v>
      </c>
      <c r="E4016">
        <v>2</v>
      </c>
      <c r="F4016" s="19">
        <v>60</v>
      </c>
      <c r="G4016" t="s">
        <v>4</v>
      </c>
      <c r="H4016" s="5">
        <v>5</v>
      </c>
      <c r="I4016" t="s">
        <v>727</v>
      </c>
      <c r="J4016" s="15" t="str">
        <f t="shared" si="195"/>
        <v>2-60D-5</v>
      </c>
      <c r="K4016">
        <f>INDEX(FamilyPlateData!I:I,MATCH(I4016,FamilyPlateData!H:H,0))</f>
        <v>3</v>
      </c>
      <c r="L4016" t="str">
        <f>INDEX(FamilyPlateData!J:J,MATCH(I4016,FamilyPlateData!H:H,0))</f>
        <v>B2</v>
      </c>
      <c r="M4016">
        <v>1</v>
      </c>
      <c r="N4016" s="7">
        <v>1</v>
      </c>
      <c r="O4016">
        <f>IF(_xlfn.IFNA(INDEX(ShrinkageData!H:H,MATCH(J4016,ShrinkageData!H:H,0)), 0) = 0, 0, 1)</f>
        <v>0</v>
      </c>
      <c r="P4016">
        <v>0</v>
      </c>
      <c r="Q4016">
        <f t="shared" si="196"/>
        <v>1</v>
      </c>
      <c r="R4016" s="2">
        <v>43544</v>
      </c>
      <c r="S4016" s="16">
        <f t="shared" si="197"/>
        <v>107</v>
      </c>
    </row>
    <row r="4017" spans="1:20" hidden="1" x14ac:dyDescent="0.2">
      <c r="A4017" t="str">
        <f>INDEX(FamilyPlateData!$A:$A,MATCH($I4017,FamilyPlateData!$H:$H,0))</f>
        <v>F10M15</v>
      </c>
      <c r="B4017" t="str">
        <f>INDEX(FamilyPlateData!$C:$C,MATCH($I4017,FamilyPlateData!$H:$H,0))</f>
        <v>10</v>
      </c>
      <c r="C4017" t="str">
        <f>INDEX(FamilyPlateData!$D:$D,MATCH($I4017,FamilyPlateData!$H:$H,0))</f>
        <v>15</v>
      </c>
      <c r="D4017">
        <f>INDEX(FamilyPlateData!$B:$B,MATCH($I4017,FamilyPlateData!$H:$H,0))</f>
        <v>4</v>
      </c>
      <c r="E4017">
        <v>2</v>
      </c>
      <c r="F4017" s="19">
        <v>60</v>
      </c>
      <c r="G4017" t="s">
        <v>4</v>
      </c>
      <c r="H4017" s="5">
        <v>6</v>
      </c>
      <c r="I4017" t="s">
        <v>727</v>
      </c>
      <c r="J4017" s="15" t="str">
        <f t="shared" si="195"/>
        <v>2-60D-6</v>
      </c>
      <c r="K4017">
        <f>INDEX(FamilyPlateData!I:I,MATCH(I4017,FamilyPlateData!H:H,0))</f>
        <v>3</v>
      </c>
      <c r="L4017" t="str">
        <f>INDEX(FamilyPlateData!J:J,MATCH(I4017,FamilyPlateData!H:H,0))</f>
        <v>B2</v>
      </c>
      <c r="M4017">
        <v>1</v>
      </c>
      <c r="N4017" s="7">
        <v>1</v>
      </c>
      <c r="O4017">
        <f>IF(_xlfn.IFNA(INDEX(ShrinkageData!H:H,MATCH(J4017,ShrinkageData!H:H,0)), 0) = 0, 0, 1)</f>
        <v>0</v>
      </c>
      <c r="P4017">
        <v>0</v>
      </c>
      <c r="Q4017">
        <f t="shared" si="196"/>
        <v>1</v>
      </c>
      <c r="R4017" s="2">
        <v>43548</v>
      </c>
      <c r="S4017" s="16">
        <f t="shared" si="197"/>
        <v>111</v>
      </c>
    </row>
    <row r="4018" spans="1:20" hidden="1" x14ac:dyDescent="0.2">
      <c r="A4018" t="str">
        <f>INDEX(FamilyPlateData!$A:$A,MATCH($I4018,FamilyPlateData!$H:$H,0))</f>
        <v>F01M03</v>
      </c>
      <c r="B4018" t="str">
        <f>INDEX(FamilyPlateData!$C:$C,MATCH($I4018,FamilyPlateData!$H:$H,0))</f>
        <v>01</v>
      </c>
      <c r="C4018" t="str">
        <f>INDEX(FamilyPlateData!$D:$D,MATCH($I4018,FamilyPlateData!$H:$H,0))</f>
        <v>03</v>
      </c>
      <c r="D4018">
        <f>INDEX(FamilyPlateData!$B:$B,MATCH($I4018,FamilyPlateData!$H:$H,0))</f>
        <v>1</v>
      </c>
      <c r="E4018">
        <v>2</v>
      </c>
      <c r="F4018" s="19">
        <v>61</v>
      </c>
      <c r="G4018" t="s">
        <v>1</v>
      </c>
      <c r="H4018" s="5">
        <v>1</v>
      </c>
      <c r="I4018" t="s">
        <v>728</v>
      </c>
      <c r="J4018" s="15" t="str">
        <f t="shared" si="195"/>
        <v>2-61A-1</v>
      </c>
      <c r="K4018">
        <f>INDEX(FamilyPlateData!I:I,MATCH(I4018,FamilyPlateData!H:H,0))</f>
        <v>2</v>
      </c>
      <c r="L4018" t="str">
        <f>INDEX(FamilyPlateData!J:J,MATCH(I4018,FamilyPlateData!H:H,0))</f>
        <v>B4</v>
      </c>
      <c r="M4018">
        <v>1</v>
      </c>
      <c r="N4018" s="7">
        <v>1</v>
      </c>
      <c r="O4018">
        <f>IF(_xlfn.IFNA(INDEX(ShrinkageData!H:H,MATCH(J4018,ShrinkageData!H:H,0)), 0) = 0, 0, 1)</f>
        <v>0</v>
      </c>
      <c r="P4018">
        <v>0</v>
      </c>
      <c r="Q4018">
        <f t="shared" si="196"/>
        <v>1</v>
      </c>
      <c r="R4018" s="2">
        <v>43548</v>
      </c>
      <c r="S4018" s="16">
        <f t="shared" si="197"/>
        <v>111</v>
      </c>
    </row>
    <row r="4019" spans="1:20" hidden="1" x14ac:dyDescent="0.2">
      <c r="A4019" t="str">
        <f>INDEX(FamilyPlateData!$A:$A,MATCH($I4019,FamilyPlateData!$H:$H,0))</f>
        <v>F01M03</v>
      </c>
      <c r="B4019" t="str">
        <f>INDEX(FamilyPlateData!$C:$C,MATCH($I4019,FamilyPlateData!$H:$H,0))</f>
        <v>01</v>
      </c>
      <c r="C4019" t="str">
        <f>INDEX(FamilyPlateData!$D:$D,MATCH($I4019,FamilyPlateData!$H:$H,0))</f>
        <v>03</v>
      </c>
      <c r="D4019">
        <f>INDEX(FamilyPlateData!$B:$B,MATCH($I4019,FamilyPlateData!$H:$H,0))</f>
        <v>1</v>
      </c>
      <c r="E4019">
        <v>2</v>
      </c>
      <c r="F4019" s="19">
        <v>61</v>
      </c>
      <c r="G4019" t="s">
        <v>1</v>
      </c>
      <c r="H4019" s="5">
        <v>2</v>
      </c>
      <c r="I4019" t="s">
        <v>728</v>
      </c>
      <c r="J4019" s="15" t="str">
        <f t="shared" si="195"/>
        <v>2-61A-2</v>
      </c>
      <c r="K4019">
        <f>INDEX(FamilyPlateData!I:I,MATCH(I4019,FamilyPlateData!H:H,0))</f>
        <v>2</v>
      </c>
      <c r="L4019" t="str">
        <f>INDEX(FamilyPlateData!J:J,MATCH(I4019,FamilyPlateData!H:H,0))</f>
        <v>B4</v>
      </c>
      <c r="M4019">
        <v>0</v>
      </c>
      <c r="N4019">
        <v>0</v>
      </c>
      <c r="O4019">
        <f>IF(_xlfn.IFNA(INDEX(ShrinkageData!H:H,MATCH(J4019,ShrinkageData!H:H,0)), 0) = 0, 0, 1)</f>
        <v>0</v>
      </c>
      <c r="P4019">
        <v>0</v>
      </c>
      <c r="Q4019">
        <f t="shared" si="196"/>
        <v>0</v>
      </c>
      <c r="R4019" s="1" t="s">
        <v>921</v>
      </c>
      <c r="S4019" s="16">
        <f t="shared" si="197"/>
        <v>0</v>
      </c>
    </row>
    <row r="4020" spans="1:20" hidden="1" x14ac:dyDescent="0.2">
      <c r="A4020" t="str">
        <f>INDEX(FamilyPlateData!$A:$A,MATCH($I4020,FamilyPlateData!$H:$H,0))</f>
        <v>F01M03</v>
      </c>
      <c r="B4020" t="str">
        <f>INDEX(FamilyPlateData!$C:$C,MATCH($I4020,FamilyPlateData!$H:$H,0))</f>
        <v>01</v>
      </c>
      <c r="C4020" t="str">
        <f>INDEX(FamilyPlateData!$D:$D,MATCH($I4020,FamilyPlateData!$H:$H,0))</f>
        <v>03</v>
      </c>
      <c r="D4020">
        <f>INDEX(FamilyPlateData!$B:$B,MATCH($I4020,FamilyPlateData!$H:$H,0))</f>
        <v>1</v>
      </c>
      <c r="E4020">
        <v>2</v>
      </c>
      <c r="F4020" s="19">
        <v>61</v>
      </c>
      <c r="G4020" t="s">
        <v>1</v>
      </c>
      <c r="H4020" s="5">
        <v>3</v>
      </c>
      <c r="I4020" t="s">
        <v>728</v>
      </c>
      <c r="J4020" s="15" t="str">
        <f t="shared" si="195"/>
        <v>2-61A-3</v>
      </c>
      <c r="K4020">
        <f>INDEX(FamilyPlateData!I:I,MATCH(I4020,FamilyPlateData!H:H,0))</f>
        <v>2</v>
      </c>
      <c r="L4020" t="str">
        <f>INDEX(FamilyPlateData!J:J,MATCH(I4020,FamilyPlateData!H:H,0))</f>
        <v>B4</v>
      </c>
      <c r="M4020">
        <v>0</v>
      </c>
      <c r="N4020">
        <v>0</v>
      </c>
      <c r="O4020">
        <f>IF(_xlfn.IFNA(INDEX(ShrinkageData!H:H,MATCH(J4020,ShrinkageData!H:H,0)), 0) = 0, 0, 1)</f>
        <v>0</v>
      </c>
      <c r="P4020">
        <v>0</v>
      </c>
      <c r="Q4020">
        <f t="shared" si="196"/>
        <v>0</v>
      </c>
      <c r="R4020" s="1" t="s">
        <v>921</v>
      </c>
      <c r="S4020" s="16">
        <f t="shared" si="197"/>
        <v>0</v>
      </c>
    </row>
    <row r="4021" spans="1:20" hidden="1" x14ac:dyDescent="0.2">
      <c r="A4021" t="str">
        <f>INDEX(FamilyPlateData!$A:$A,MATCH($I4021,FamilyPlateData!$H:$H,0))</f>
        <v>F01M03</v>
      </c>
      <c r="B4021" t="str">
        <f>INDEX(FamilyPlateData!$C:$C,MATCH($I4021,FamilyPlateData!$H:$H,0))</f>
        <v>01</v>
      </c>
      <c r="C4021" t="str">
        <f>INDEX(FamilyPlateData!$D:$D,MATCH($I4021,FamilyPlateData!$H:$H,0))</f>
        <v>03</v>
      </c>
      <c r="D4021">
        <f>INDEX(FamilyPlateData!$B:$B,MATCH($I4021,FamilyPlateData!$H:$H,0))</f>
        <v>1</v>
      </c>
      <c r="E4021">
        <v>2</v>
      </c>
      <c r="F4021" s="19">
        <v>61</v>
      </c>
      <c r="G4021" t="s">
        <v>1</v>
      </c>
      <c r="H4021" s="5">
        <v>4</v>
      </c>
      <c r="I4021" t="s">
        <v>728</v>
      </c>
      <c r="J4021" s="15" t="str">
        <f t="shared" si="195"/>
        <v>2-61A-4</v>
      </c>
      <c r="K4021">
        <f>INDEX(FamilyPlateData!I:I,MATCH(I4021,FamilyPlateData!H:H,0))</f>
        <v>2</v>
      </c>
      <c r="L4021" t="str">
        <f>INDEX(FamilyPlateData!J:J,MATCH(I4021,FamilyPlateData!H:H,0))</f>
        <v>B4</v>
      </c>
      <c r="M4021">
        <v>1</v>
      </c>
      <c r="N4021">
        <v>1</v>
      </c>
      <c r="O4021">
        <f>IF(_xlfn.IFNA(INDEX(ShrinkageData!H:H,MATCH(J4021,ShrinkageData!H:H,0)), 0) = 0, 0, 1)</f>
        <v>1</v>
      </c>
      <c r="P4021">
        <v>0</v>
      </c>
      <c r="Q4021">
        <f t="shared" si="196"/>
        <v>0</v>
      </c>
      <c r="R4021" s="1">
        <v>43534</v>
      </c>
      <c r="S4021" s="16">
        <f t="shared" si="197"/>
        <v>97</v>
      </c>
    </row>
    <row r="4022" spans="1:20" hidden="1" x14ac:dyDescent="0.2">
      <c r="A4022" t="str">
        <f>INDEX(FamilyPlateData!$A:$A,MATCH($I4022,FamilyPlateData!$H:$H,0))</f>
        <v>F01M03</v>
      </c>
      <c r="B4022" t="str">
        <f>INDEX(FamilyPlateData!$C:$C,MATCH($I4022,FamilyPlateData!$H:$H,0))</f>
        <v>01</v>
      </c>
      <c r="C4022" t="str">
        <f>INDEX(FamilyPlateData!$D:$D,MATCH($I4022,FamilyPlateData!$H:$H,0))</f>
        <v>03</v>
      </c>
      <c r="D4022">
        <f>INDEX(FamilyPlateData!$B:$B,MATCH($I4022,FamilyPlateData!$H:$H,0))</f>
        <v>1</v>
      </c>
      <c r="E4022">
        <v>2</v>
      </c>
      <c r="F4022" s="19">
        <v>61</v>
      </c>
      <c r="G4022" t="s">
        <v>1</v>
      </c>
      <c r="H4022" s="5">
        <v>5</v>
      </c>
      <c r="I4022" t="s">
        <v>728</v>
      </c>
      <c r="J4022" s="15" t="str">
        <f t="shared" si="195"/>
        <v>2-61A-5</v>
      </c>
      <c r="K4022">
        <f>INDEX(FamilyPlateData!I:I,MATCH(I4022,FamilyPlateData!H:H,0))</f>
        <v>2</v>
      </c>
      <c r="L4022" t="str">
        <f>INDEX(FamilyPlateData!J:J,MATCH(I4022,FamilyPlateData!H:H,0))</f>
        <v>B4</v>
      </c>
      <c r="M4022">
        <v>0</v>
      </c>
      <c r="N4022">
        <v>0</v>
      </c>
      <c r="O4022">
        <f>IF(_xlfn.IFNA(INDEX(ShrinkageData!H:H,MATCH(J4022,ShrinkageData!H:H,0)), 0) = 0, 0, 1)</f>
        <v>0</v>
      </c>
      <c r="P4022">
        <v>1</v>
      </c>
      <c r="Q4022">
        <f t="shared" si="196"/>
        <v>0</v>
      </c>
      <c r="R4022" s="1" t="s">
        <v>921</v>
      </c>
      <c r="S4022" s="16">
        <f t="shared" si="197"/>
        <v>0</v>
      </c>
      <c r="T4022" t="s">
        <v>920</v>
      </c>
    </row>
    <row r="4023" spans="1:20" hidden="1" x14ac:dyDescent="0.2">
      <c r="A4023" t="str">
        <f>INDEX(FamilyPlateData!$A:$A,MATCH($I4023,FamilyPlateData!$H:$H,0))</f>
        <v>F01M03</v>
      </c>
      <c r="B4023" t="str">
        <f>INDEX(FamilyPlateData!$C:$C,MATCH($I4023,FamilyPlateData!$H:$H,0))</f>
        <v>01</v>
      </c>
      <c r="C4023" t="str">
        <f>INDEX(FamilyPlateData!$D:$D,MATCH($I4023,FamilyPlateData!$H:$H,0))</f>
        <v>03</v>
      </c>
      <c r="D4023">
        <f>INDEX(FamilyPlateData!$B:$B,MATCH($I4023,FamilyPlateData!$H:$H,0))</f>
        <v>1</v>
      </c>
      <c r="E4023">
        <v>2</v>
      </c>
      <c r="F4023" s="19">
        <v>61</v>
      </c>
      <c r="G4023" t="s">
        <v>1</v>
      </c>
      <c r="H4023" s="5">
        <v>6</v>
      </c>
      <c r="I4023" t="s">
        <v>728</v>
      </c>
      <c r="J4023" s="15" t="str">
        <f t="shared" si="195"/>
        <v>2-61A-6</v>
      </c>
      <c r="K4023">
        <f>INDEX(FamilyPlateData!I:I,MATCH(I4023,FamilyPlateData!H:H,0))</f>
        <v>2</v>
      </c>
      <c r="L4023" t="str">
        <f>INDEX(FamilyPlateData!J:J,MATCH(I4023,FamilyPlateData!H:H,0))</f>
        <v>B4</v>
      </c>
      <c r="M4023">
        <v>0</v>
      </c>
      <c r="N4023">
        <v>0</v>
      </c>
      <c r="O4023">
        <f>IF(_xlfn.IFNA(INDEX(ShrinkageData!H:H,MATCH(J4023,ShrinkageData!H:H,0)), 0) = 0, 0, 1)</f>
        <v>0</v>
      </c>
      <c r="P4023">
        <v>0</v>
      </c>
      <c r="Q4023">
        <f t="shared" si="196"/>
        <v>0</v>
      </c>
      <c r="R4023" s="1" t="s">
        <v>921</v>
      </c>
      <c r="S4023" s="16">
        <f t="shared" si="197"/>
        <v>0</v>
      </c>
    </row>
    <row r="4024" spans="1:20" hidden="1" x14ac:dyDescent="0.2">
      <c r="A4024" t="str">
        <f>INDEX(FamilyPlateData!$A:$A,MATCH($I4024,FamilyPlateData!$H:$H,0))</f>
        <v>F01M03</v>
      </c>
      <c r="B4024" t="str">
        <f>INDEX(FamilyPlateData!$C:$C,MATCH($I4024,FamilyPlateData!$H:$H,0))</f>
        <v>01</v>
      </c>
      <c r="C4024" t="str">
        <f>INDEX(FamilyPlateData!$D:$D,MATCH($I4024,FamilyPlateData!$H:$H,0))</f>
        <v>03</v>
      </c>
      <c r="D4024">
        <f>INDEX(FamilyPlateData!$B:$B,MATCH($I4024,FamilyPlateData!$H:$H,0))</f>
        <v>1</v>
      </c>
      <c r="E4024">
        <v>2</v>
      </c>
      <c r="F4024" s="19">
        <v>61</v>
      </c>
      <c r="G4024" t="s">
        <v>2</v>
      </c>
      <c r="H4024" s="5">
        <v>1</v>
      </c>
      <c r="I4024" t="s">
        <v>729</v>
      </c>
      <c r="J4024" s="15" t="str">
        <f t="shared" si="195"/>
        <v>2-61B-1</v>
      </c>
      <c r="K4024">
        <f>INDEX(FamilyPlateData!I:I,MATCH(I4024,FamilyPlateData!H:H,0))</f>
        <v>2</v>
      </c>
      <c r="L4024" t="str">
        <f>INDEX(FamilyPlateData!J:J,MATCH(I4024,FamilyPlateData!H:H,0))</f>
        <v>B4</v>
      </c>
      <c r="M4024">
        <v>0</v>
      </c>
      <c r="N4024">
        <v>0</v>
      </c>
      <c r="O4024">
        <f>IF(_xlfn.IFNA(INDEX(ShrinkageData!H:H,MATCH(J4024,ShrinkageData!H:H,0)), 0) = 0, 0, 1)</f>
        <v>0</v>
      </c>
      <c r="P4024">
        <v>0</v>
      </c>
      <c r="Q4024">
        <f t="shared" si="196"/>
        <v>0</v>
      </c>
      <c r="R4024" s="1" t="s">
        <v>921</v>
      </c>
      <c r="S4024" s="16">
        <f t="shared" si="197"/>
        <v>0</v>
      </c>
    </row>
    <row r="4025" spans="1:20" hidden="1" x14ac:dyDescent="0.2">
      <c r="A4025" t="str">
        <f>INDEX(FamilyPlateData!$A:$A,MATCH($I4025,FamilyPlateData!$H:$H,0))</f>
        <v>F01M03</v>
      </c>
      <c r="B4025" t="str">
        <f>INDEX(FamilyPlateData!$C:$C,MATCH($I4025,FamilyPlateData!$H:$H,0))</f>
        <v>01</v>
      </c>
      <c r="C4025" t="str">
        <f>INDEX(FamilyPlateData!$D:$D,MATCH($I4025,FamilyPlateData!$H:$H,0))</f>
        <v>03</v>
      </c>
      <c r="D4025">
        <f>INDEX(FamilyPlateData!$B:$B,MATCH($I4025,FamilyPlateData!$H:$H,0))</f>
        <v>1</v>
      </c>
      <c r="E4025">
        <v>2</v>
      </c>
      <c r="F4025" s="19">
        <v>61</v>
      </c>
      <c r="G4025" t="s">
        <v>2</v>
      </c>
      <c r="H4025" s="5">
        <v>2</v>
      </c>
      <c r="I4025" t="s">
        <v>729</v>
      </c>
      <c r="J4025" s="15" t="str">
        <f t="shared" si="195"/>
        <v>2-61B-2</v>
      </c>
      <c r="K4025">
        <f>INDEX(FamilyPlateData!I:I,MATCH(I4025,FamilyPlateData!H:H,0))</f>
        <v>2</v>
      </c>
      <c r="L4025" t="str">
        <f>INDEX(FamilyPlateData!J:J,MATCH(I4025,FamilyPlateData!H:H,0))</f>
        <v>B4</v>
      </c>
      <c r="M4025">
        <v>0</v>
      </c>
      <c r="N4025">
        <v>0</v>
      </c>
      <c r="O4025">
        <f>IF(_xlfn.IFNA(INDEX(ShrinkageData!H:H,MATCH(J4025,ShrinkageData!H:H,0)), 0) = 0, 0, 1)</f>
        <v>0</v>
      </c>
      <c r="P4025">
        <v>0</v>
      </c>
      <c r="Q4025">
        <f t="shared" si="196"/>
        <v>0</v>
      </c>
      <c r="R4025" s="1" t="s">
        <v>921</v>
      </c>
      <c r="S4025" s="16">
        <f t="shared" si="197"/>
        <v>0</v>
      </c>
    </row>
    <row r="4026" spans="1:20" hidden="1" x14ac:dyDescent="0.2">
      <c r="A4026" t="str">
        <f>INDEX(FamilyPlateData!$A:$A,MATCH($I4026,FamilyPlateData!$H:$H,0))</f>
        <v>F01M03</v>
      </c>
      <c r="B4026" t="str">
        <f>INDEX(FamilyPlateData!$C:$C,MATCH($I4026,FamilyPlateData!$H:$H,0))</f>
        <v>01</v>
      </c>
      <c r="C4026" t="str">
        <f>INDEX(FamilyPlateData!$D:$D,MATCH($I4026,FamilyPlateData!$H:$H,0))</f>
        <v>03</v>
      </c>
      <c r="D4026">
        <f>INDEX(FamilyPlateData!$B:$B,MATCH($I4026,FamilyPlateData!$H:$H,0))</f>
        <v>1</v>
      </c>
      <c r="E4026">
        <v>2</v>
      </c>
      <c r="F4026" s="19">
        <v>61</v>
      </c>
      <c r="G4026" t="s">
        <v>2</v>
      </c>
      <c r="H4026" s="5">
        <v>3</v>
      </c>
      <c r="I4026" t="s">
        <v>729</v>
      </c>
      <c r="J4026" s="15" t="str">
        <f t="shared" si="195"/>
        <v>2-61B-3</v>
      </c>
      <c r="K4026">
        <f>INDEX(FamilyPlateData!I:I,MATCH(I4026,FamilyPlateData!H:H,0))</f>
        <v>2</v>
      </c>
      <c r="L4026" t="str">
        <f>INDEX(FamilyPlateData!J:J,MATCH(I4026,FamilyPlateData!H:H,0))</f>
        <v>B4</v>
      </c>
      <c r="M4026">
        <v>1</v>
      </c>
      <c r="N4026">
        <v>1</v>
      </c>
      <c r="O4026">
        <f>IF(_xlfn.IFNA(INDEX(ShrinkageData!H:H,MATCH(J4026,ShrinkageData!H:H,0)), 0) = 0, 0, 1)</f>
        <v>0</v>
      </c>
      <c r="P4026">
        <v>0</v>
      </c>
      <c r="Q4026">
        <f t="shared" si="196"/>
        <v>1</v>
      </c>
      <c r="R4026" s="1">
        <v>43556</v>
      </c>
      <c r="S4026" s="16">
        <f t="shared" si="197"/>
        <v>119</v>
      </c>
    </row>
    <row r="4027" spans="1:20" hidden="1" x14ac:dyDescent="0.2">
      <c r="A4027" t="str">
        <f>INDEX(FamilyPlateData!$A:$A,MATCH($I4027,FamilyPlateData!$H:$H,0))</f>
        <v>F01M03</v>
      </c>
      <c r="B4027" t="str">
        <f>INDEX(FamilyPlateData!$C:$C,MATCH($I4027,FamilyPlateData!$H:$H,0))</f>
        <v>01</v>
      </c>
      <c r="C4027" t="str">
        <f>INDEX(FamilyPlateData!$D:$D,MATCH($I4027,FamilyPlateData!$H:$H,0))</f>
        <v>03</v>
      </c>
      <c r="D4027">
        <f>INDEX(FamilyPlateData!$B:$B,MATCH($I4027,FamilyPlateData!$H:$H,0))</f>
        <v>1</v>
      </c>
      <c r="E4027">
        <v>2</v>
      </c>
      <c r="F4027" s="19">
        <v>61</v>
      </c>
      <c r="G4027" t="s">
        <v>2</v>
      </c>
      <c r="H4027" s="5">
        <v>4</v>
      </c>
      <c r="I4027" t="s">
        <v>729</v>
      </c>
      <c r="J4027" s="15" t="str">
        <f t="shared" si="195"/>
        <v>2-61B-4</v>
      </c>
      <c r="K4027">
        <f>INDEX(FamilyPlateData!I:I,MATCH(I4027,FamilyPlateData!H:H,0))</f>
        <v>2</v>
      </c>
      <c r="L4027" t="str">
        <f>INDEX(FamilyPlateData!J:J,MATCH(I4027,FamilyPlateData!H:H,0))</f>
        <v>B4</v>
      </c>
      <c r="M4027">
        <v>0</v>
      </c>
      <c r="N4027">
        <v>0</v>
      </c>
      <c r="O4027">
        <f>IF(_xlfn.IFNA(INDEX(ShrinkageData!H:H,MATCH(J4027,ShrinkageData!H:H,0)), 0) = 0, 0, 1)</f>
        <v>0</v>
      </c>
      <c r="P4027">
        <v>0</v>
      </c>
      <c r="Q4027">
        <f t="shared" si="196"/>
        <v>0</v>
      </c>
      <c r="R4027" s="1" t="s">
        <v>921</v>
      </c>
      <c r="S4027" s="16">
        <f t="shared" si="197"/>
        <v>0</v>
      </c>
    </row>
    <row r="4028" spans="1:20" hidden="1" x14ac:dyDescent="0.2">
      <c r="A4028" t="str">
        <f>INDEX(FamilyPlateData!$A:$A,MATCH($I4028,FamilyPlateData!$H:$H,0))</f>
        <v>F01M03</v>
      </c>
      <c r="B4028" t="str">
        <f>INDEX(FamilyPlateData!$C:$C,MATCH($I4028,FamilyPlateData!$H:$H,0))</f>
        <v>01</v>
      </c>
      <c r="C4028" t="str">
        <f>INDEX(FamilyPlateData!$D:$D,MATCH($I4028,FamilyPlateData!$H:$H,0))</f>
        <v>03</v>
      </c>
      <c r="D4028">
        <f>INDEX(FamilyPlateData!$B:$B,MATCH($I4028,FamilyPlateData!$H:$H,0))</f>
        <v>1</v>
      </c>
      <c r="E4028">
        <v>2</v>
      </c>
      <c r="F4028" s="19">
        <v>61</v>
      </c>
      <c r="G4028" t="s">
        <v>2</v>
      </c>
      <c r="H4028" s="5">
        <v>5</v>
      </c>
      <c r="I4028" t="s">
        <v>729</v>
      </c>
      <c r="J4028" s="15" t="str">
        <f t="shared" si="195"/>
        <v>2-61B-5</v>
      </c>
      <c r="K4028">
        <f>INDEX(FamilyPlateData!I:I,MATCH(I4028,FamilyPlateData!H:H,0))</f>
        <v>2</v>
      </c>
      <c r="L4028" t="str">
        <f>INDEX(FamilyPlateData!J:J,MATCH(I4028,FamilyPlateData!H:H,0))</f>
        <v>B4</v>
      </c>
      <c r="M4028">
        <v>1</v>
      </c>
      <c r="N4028" s="7">
        <v>1</v>
      </c>
      <c r="O4028">
        <f>IF(_xlfn.IFNA(INDEX(ShrinkageData!H:H,MATCH(J4028,ShrinkageData!H:H,0)), 0) = 0, 0, 1)</f>
        <v>0</v>
      </c>
      <c r="P4028">
        <v>0</v>
      </c>
      <c r="Q4028">
        <f t="shared" si="196"/>
        <v>1</v>
      </c>
      <c r="R4028" s="2">
        <v>43546</v>
      </c>
      <c r="S4028" s="16">
        <f t="shared" si="197"/>
        <v>109</v>
      </c>
    </row>
    <row r="4029" spans="1:20" hidden="1" x14ac:dyDescent="0.2">
      <c r="A4029" t="str">
        <f>INDEX(FamilyPlateData!$A:$A,MATCH($I4029,FamilyPlateData!$H:$H,0))</f>
        <v>F01M03</v>
      </c>
      <c r="B4029" t="str">
        <f>INDEX(FamilyPlateData!$C:$C,MATCH($I4029,FamilyPlateData!$H:$H,0))</f>
        <v>01</v>
      </c>
      <c r="C4029" t="str">
        <f>INDEX(FamilyPlateData!$D:$D,MATCH($I4029,FamilyPlateData!$H:$H,0))</f>
        <v>03</v>
      </c>
      <c r="D4029">
        <f>INDEX(FamilyPlateData!$B:$B,MATCH($I4029,FamilyPlateData!$H:$H,0))</f>
        <v>1</v>
      </c>
      <c r="E4029">
        <v>2</v>
      </c>
      <c r="F4029" s="19">
        <v>61</v>
      </c>
      <c r="G4029" t="s">
        <v>2</v>
      </c>
      <c r="H4029" s="5">
        <v>6</v>
      </c>
      <c r="I4029" t="s">
        <v>729</v>
      </c>
      <c r="J4029" s="15" t="str">
        <f t="shared" si="195"/>
        <v>2-61B-6</v>
      </c>
      <c r="K4029">
        <f>INDEX(FamilyPlateData!I:I,MATCH(I4029,FamilyPlateData!H:H,0))</f>
        <v>2</v>
      </c>
      <c r="L4029" t="str">
        <f>INDEX(FamilyPlateData!J:J,MATCH(I4029,FamilyPlateData!H:H,0))</f>
        <v>B4</v>
      </c>
      <c r="M4029">
        <v>0</v>
      </c>
      <c r="N4029">
        <v>0</v>
      </c>
      <c r="O4029">
        <f>IF(_xlfn.IFNA(INDEX(ShrinkageData!H:H,MATCH(J4029,ShrinkageData!H:H,0)), 0) = 0, 0, 1)</f>
        <v>0</v>
      </c>
      <c r="P4029">
        <v>0</v>
      </c>
      <c r="Q4029">
        <f t="shared" si="196"/>
        <v>0</v>
      </c>
      <c r="R4029" s="1" t="s">
        <v>921</v>
      </c>
      <c r="S4029" s="16">
        <f t="shared" si="197"/>
        <v>0</v>
      </c>
    </row>
    <row r="4030" spans="1:20" hidden="1" x14ac:dyDescent="0.2">
      <c r="A4030" t="str">
        <f>INDEX(FamilyPlateData!$A:$A,MATCH($I4030,FamilyPlateData!$H:$H,0))</f>
        <v>F07M10</v>
      </c>
      <c r="B4030" t="str">
        <f>INDEX(FamilyPlateData!$C:$C,MATCH($I4030,FamilyPlateData!$H:$H,0))</f>
        <v>07</v>
      </c>
      <c r="C4030" t="str">
        <f>INDEX(FamilyPlateData!$D:$D,MATCH($I4030,FamilyPlateData!$H:$H,0))</f>
        <v>10</v>
      </c>
      <c r="D4030">
        <f>INDEX(FamilyPlateData!$B:$B,MATCH($I4030,FamilyPlateData!$H:$H,0))</f>
        <v>3</v>
      </c>
      <c r="E4030">
        <v>2</v>
      </c>
      <c r="F4030" s="19">
        <v>61</v>
      </c>
      <c r="G4030" t="s">
        <v>3</v>
      </c>
      <c r="H4030" s="5">
        <v>1</v>
      </c>
      <c r="I4030" t="s">
        <v>730</v>
      </c>
      <c r="J4030" s="15" t="str">
        <f t="shared" si="195"/>
        <v>2-61C-1</v>
      </c>
      <c r="K4030">
        <f>INDEX(FamilyPlateData!I:I,MATCH(I4030,FamilyPlateData!H:H,0))</f>
        <v>2</v>
      </c>
      <c r="L4030" t="str">
        <f>INDEX(FamilyPlateData!J:J,MATCH(I4030,FamilyPlateData!H:H,0))</f>
        <v>B4</v>
      </c>
      <c r="M4030">
        <v>1</v>
      </c>
      <c r="N4030">
        <v>1</v>
      </c>
      <c r="O4030">
        <f>IF(_xlfn.IFNA(INDEX(ShrinkageData!H:H,MATCH(J4030,ShrinkageData!H:H,0)), 0) = 0, 0, 1)</f>
        <v>0</v>
      </c>
      <c r="P4030">
        <v>0</v>
      </c>
      <c r="Q4030">
        <f t="shared" si="196"/>
        <v>1</v>
      </c>
      <c r="R4030" s="1">
        <v>43556</v>
      </c>
      <c r="S4030" s="16">
        <f t="shared" si="197"/>
        <v>119</v>
      </c>
    </row>
    <row r="4031" spans="1:20" hidden="1" x14ac:dyDescent="0.2">
      <c r="A4031" t="str">
        <f>INDEX(FamilyPlateData!$A:$A,MATCH($I4031,FamilyPlateData!$H:$H,0))</f>
        <v>F07M10</v>
      </c>
      <c r="B4031" t="str">
        <f>INDEX(FamilyPlateData!$C:$C,MATCH($I4031,FamilyPlateData!$H:$H,0))</f>
        <v>07</v>
      </c>
      <c r="C4031" t="str">
        <f>INDEX(FamilyPlateData!$D:$D,MATCH($I4031,FamilyPlateData!$H:$H,0))</f>
        <v>10</v>
      </c>
      <c r="D4031">
        <f>INDEX(FamilyPlateData!$B:$B,MATCH($I4031,FamilyPlateData!$H:$H,0))</f>
        <v>3</v>
      </c>
      <c r="E4031">
        <v>2</v>
      </c>
      <c r="F4031" s="19">
        <v>61</v>
      </c>
      <c r="G4031" t="s">
        <v>3</v>
      </c>
      <c r="H4031" s="5">
        <v>2</v>
      </c>
      <c r="I4031" t="s">
        <v>730</v>
      </c>
      <c r="J4031" s="15" t="str">
        <f t="shared" ref="J4031:J4094" si="198">CONCATENATE(I4031,"-",H4031)</f>
        <v>2-61C-2</v>
      </c>
      <c r="K4031">
        <f>INDEX(FamilyPlateData!I:I,MATCH(I4031,FamilyPlateData!H:H,0))</f>
        <v>2</v>
      </c>
      <c r="L4031" t="str">
        <f>INDEX(FamilyPlateData!J:J,MATCH(I4031,FamilyPlateData!H:H,0))</f>
        <v>B4</v>
      </c>
      <c r="M4031">
        <v>1</v>
      </c>
      <c r="N4031" s="7">
        <v>1</v>
      </c>
      <c r="O4031">
        <f>IF(_xlfn.IFNA(INDEX(ShrinkageData!H:H,MATCH(J4031,ShrinkageData!H:H,0)), 0) = 0, 0, 1)</f>
        <v>0</v>
      </c>
      <c r="P4031">
        <v>0</v>
      </c>
      <c r="Q4031">
        <f t="shared" si="196"/>
        <v>1</v>
      </c>
      <c r="R4031" s="2">
        <v>43546</v>
      </c>
      <c r="S4031" s="16">
        <f t="shared" si="197"/>
        <v>109</v>
      </c>
    </row>
    <row r="4032" spans="1:20" hidden="1" x14ac:dyDescent="0.2">
      <c r="A4032" t="str">
        <f>INDEX(FamilyPlateData!$A:$A,MATCH($I4032,FamilyPlateData!$H:$H,0))</f>
        <v>F07M10</v>
      </c>
      <c r="B4032" t="str">
        <f>INDEX(FamilyPlateData!$C:$C,MATCH($I4032,FamilyPlateData!$H:$H,0))</f>
        <v>07</v>
      </c>
      <c r="C4032" t="str">
        <f>INDEX(FamilyPlateData!$D:$D,MATCH($I4032,FamilyPlateData!$H:$H,0))</f>
        <v>10</v>
      </c>
      <c r="D4032">
        <f>INDEX(FamilyPlateData!$B:$B,MATCH($I4032,FamilyPlateData!$H:$H,0))</f>
        <v>3</v>
      </c>
      <c r="E4032">
        <v>2</v>
      </c>
      <c r="F4032" s="19">
        <v>61</v>
      </c>
      <c r="G4032" t="s">
        <v>3</v>
      </c>
      <c r="H4032" s="5">
        <v>3</v>
      </c>
      <c r="I4032" t="s">
        <v>730</v>
      </c>
      <c r="J4032" s="15" t="str">
        <f t="shared" si="198"/>
        <v>2-61C-3</v>
      </c>
      <c r="K4032">
        <f>INDEX(FamilyPlateData!I:I,MATCH(I4032,FamilyPlateData!H:H,0))</f>
        <v>2</v>
      </c>
      <c r="L4032" t="str">
        <f>INDEX(FamilyPlateData!J:J,MATCH(I4032,FamilyPlateData!H:H,0))</f>
        <v>B4</v>
      </c>
      <c r="M4032">
        <v>1</v>
      </c>
      <c r="N4032">
        <v>1</v>
      </c>
      <c r="O4032">
        <f>IF(_xlfn.IFNA(INDEX(ShrinkageData!H:H,MATCH(J4032,ShrinkageData!H:H,0)), 0) = 0, 0, 1)</f>
        <v>0</v>
      </c>
      <c r="P4032">
        <v>0</v>
      </c>
      <c r="Q4032">
        <f t="shared" si="196"/>
        <v>1</v>
      </c>
      <c r="R4032" s="1">
        <v>43570</v>
      </c>
      <c r="S4032" s="16">
        <f t="shared" si="197"/>
        <v>133</v>
      </c>
    </row>
    <row r="4033" spans="1:19" hidden="1" x14ac:dyDescent="0.2">
      <c r="A4033" t="str">
        <f>INDEX(FamilyPlateData!$A:$A,MATCH($I4033,FamilyPlateData!$H:$H,0))</f>
        <v>F07M10</v>
      </c>
      <c r="B4033" t="str">
        <f>INDEX(FamilyPlateData!$C:$C,MATCH($I4033,FamilyPlateData!$H:$H,0))</f>
        <v>07</v>
      </c>
      <c r="C4033" t="str">
        <f>INDEX(FamilyPlateData!$D:$D,MATCH($I4033,FamilyPlateData!$H:$H,0))</f>
        <v>10</v>
      </c>
      <c r="D4033">
        <f>INDEX(FamilyPlateData!$B:$B,MATCH($I4033,FamilyPlateData!$H:$H,0))</f>
        <v>3</v>
      </c>
      <c r="E4033">
        <v>2</v>
      </c>
      <c r="F4033" s="19">
        <v>61</v>
      </c>
      <c r="G4033" t="s">
        <v>3</v>
      </c>
      <c r="H4033" s="5">
        <v>4</v>
      </c>
      <c r="I4033" t="s">
        <v>730</v>
      </c>
      <c r="J4033" s="15" t="str">
        <f t="shared" si="198"/>
        <v>2-61C-4</v>
      </c>
      <c r="K4033">
        <f>INDEX(FamilyPlateData!I:I,MATCH(I4033,FamilyPlateData!H:H,0))</f>
        <v>2</v>
      </c>
      <c r="L4033" t="str">
        <f>INDEX(FamilyPlateData!J:J,MATCH(I4033,FamilyPlateData!H:H,0))</f>
        <v>B4</v>
      </c>
      <c r="M4033">
        <v>1</v>
      </c>
      <c r="N4033">
        <v>1</v>
      </c>
      <c r="O4033">
        <f>IF(_xlfn.IFNA(INDEX(ShrinkageData!H:H,MATCH(J4033,ShrinkageData!H:H,0)), 0) = 0, 0, 1)</f>
        <v>0</v>
      </c>
      <c r="P4033">
        <v>0</v>
      </c>
      <c r="Q4033">
        <f t="shared" si="196"/>
        <v>1</v>
      </c>
      <c r="R4033" s="1">
        <v>43556</v>
      </c>
      <c r="S4033" s="16">
        <f t="shared" si="197"/>
        <v>119</v>
      </c>
    </row>
    <row r="4034" spans="1:19" hidden="1" x14ac:dyDescent="0.2">
      <c r="A4034" t="str">
        <f>INDEX(FamilyPlateData!$A:$A,MATCH($I4034,FamilyPlateData!$H:$H,0))</f>
        <v>F07M10</v>
      </c>
      <c r="B4034" t="str">
        <f>INDEX(FamilyPlateData!$C:$C,MATCH($I4034,FamilyPlateData!$H:$H,0))</f>
        <v>07</v>
      </c>
      <c r="C4034" t="str">
        <f>INDEX(FamilyPlateData!$D:$D,MATCH($I4034,FamilyPlateData!$H:$H,0))</f>
        <v>10</v>
      </c>
      <c r="D4034">
        <f>INDEX(FamilyPlateData!$B:$B,MATCH($I4034,FamilyPlateData!$H:$H,0))</f>
        <v>3</v>
      </c>
      <c r="E4034">
        <v>2</v>
      </c>
      <c r="F4034" s="19">
        <v>61</v>
      </c>
      <c r="G4034" t="s">
        <v>3</v>
      </c>
      <c r="H4034" s="5">
        <v>5</v>
      </c>
      <c r="I4034" t="s">
        <v>730</v>
      </c>
      <c r="J4034" s="15" t="str">
        <f t="shared" si="198"/>
        <v>2-61C-5</v>
      </c>
      <c r="K4034">
        <f>INDEX(FamilyPlateData!I:I,MATCH(I4034,FamilyPlateData!H:H,0))</f>
        <v>2</v>
      </c>
      <c r="L4034" t="str">
        <f>INDEX(FamilyPlateData!J:J,MATCH(I4034,FamilyPlateData!H:H,0))</f>
        <v>B4</v>
      </c>
      <c r="M4034">
        <v>1</v>
      </c>
      <c r="N4034">
        <v>1</v>
      </c>
      <c r="O4034">
        <f>IF(_xlfn.IFNA(INDEX(ShrinkageData!H:H,MATCH(J4034,ShrinkageData!H:H,0)), 0) = 0, 0, 1)</f>
        <v>0</v>
      </c>
      <c r="P4034">
        <v>0</v>
      </c>
      <c r="Q4034">
        <f t="shared" si="196"/>
        <v>1</v>
      </c>
      <c r="R4034" s="1">
        <v>43556</v>
      </c>
      <c r="S4034" s="16">
        <f t="shared" si="197"/>
        <v>119</v>
      </c>
    </row>
    <row r="4035" spans="1:19" hidden="1" x14ac:dyDescent="0.2">
      <c r="A4035" t="str">
        <f>INDEX(FamilyPlateData!$A:$A,MATCH($I4035,FamilyPlateData!$H:$H,0))</f>
        <v>F07M10</v>
      </c>
      <c r="B4035" t="str">
        <f>INDEX(FamilyPlateData!$C:$C,MATCH($I4035,FamilyPlateData!$H:$H,0))</f>
        <v>07</v>
      </c>
      <c r="C4035" t="str">
        <f>INDEX(FamilyPlateData!$D:$D,MATCH($I4035,FamilyPlateData!$H:$H,0))</f>
        <v>10</v>
      </c>
      <c r="D4035">
        <f>INDEX(FamilyPlateData!$B:$B,MATCH($I4035,FamilyPlateData!$H:$H,0))</f>
        <v>3</v>
      </c>
      <c r="E4035">
        <v>2</v>
      </c>
      <c r="F4035" s="19">
        <v>61</v>
      </c>
      <c r="G4035" t="s">
        <v>3</v>
      </c>
      <c r="H4035" s="5">
        <v>6</v>
      </c>
      <c r="I4035" t="s">
        <v>730</v>
      </c>
      <c r="J4035" s="15" t="str">
        <f t="shared" si="198"/>
        <v>2-61C-6</v>
      </c>
      <c r="K4035">
        <f>INDEX(FamilyPlateData!I:I,MATCH(I4035,FamilyPlateData!H:H,0))</f>
        <v>2</v>
      </c>
      <c r="L4035" t="str">
        <f>INDEX(FamilyPlateData!J:J,MATCH(I4035,FamilyPlateData!H:H,0))</f>
        <v>B4</v>
      </c>
      <c r="M4035">
        <v>1</v>
      </c>
      <c r="N4035" s="7">
        <v>1</v>
      </c>
      <c r="O4035">
        <f>IF(_xlfn.IFNA(INDEX(ShrinkageData!H:H,MATCH(J4035,ShrinkageData!H:H,0)), 0) = 0, 0, 1)</f>
        <v>0</v>
      </c>
      <c r="P4035">
        <v>0</v>
      </c>
      <c r="Q4035">
        <f t="shared" ref="Q4035:Q4098" si="199">IF(AND(M4035=1,N4035=1,O4035=0,P4035=0),1,0)</f>
        <v>1</v>
      </c>
      <c r="R4035" s="2">
        <v>43546</v>
      </c>
      <c r="S4035" s="16">
        <f t="shared" ref="S4035:S4098" si="200">IF(AND(R4035 &lt;&gt; "", R4035 &lt;&gt; "n/a"), R4035-DATE(2018,12,3), 0)</f>
        <v>109</v>
      </c>
    </row>
    <row r="4036" spans="1:19" hidden="1" x14ac:dyDescent="0.2">
      <c r="A4036" t="str">
        <f>INDEX(FamilyPlateData!$A:$A,MATCH($I4036,FamilyPlateData!$H:$H,0))</f>
        <v>F07M10</v>
      </c>
      <c r="B4036" t="str">
        <f>INDEX(FamilyPlateData!$C:$C,MATCH($I4036,FamilyPlateData!$H:$H,0))</f>
        <v>07</v>
      </c>
      <c r="C4036" t="str">
        <f>INDEX(FamilyPlateData!$D:$D,MATCH($I4036,FamilyPlateData!$H:$H,0))</f>
        <v>10</v>
      </c>
      <c r="D4036">
        <f>INDEX(FamilyPlateData!$B:$B,MATCH($I4036,FamilyPlateData!$H:$H,0))</f>
        <v>3</v>
      </c>
      <c r="E4036">
        <v>2</v>
      </c>
      <c r="F4036" s="19">
        <v>61</v>
      </c>
      <c r="G4036" t="s">
        <v>4</v>
      </c>
      <c r="H4036" s="5">
        <v>1</v>
      </c>
      <c r="I4036" t="s">
        <v>731</v>
      </c>
      <c r="J4036" s="15" t="str">
        <f t="shared" si="198"/>
        <v>2-61D-1</v>
      </c>
      <c r="K4036">
        <f>INDEX(FamilyPlateData!I:I,MATCH(I4036,FamilyPlateData!H:H,0))</f>
        <v>2</v>
      </c>
      <c r="L4036" t="str">
        <f>INDEX(FamilyPlateData!J:J,MATCH(I4036,FamilyPlateData!H:H,0))</f>
        <v>B4</v>
      </c>
      <c r="M4036">
        <v>1</v>
      </c>
      <c r="N4036">
        <v>1</v>
      </c>
      <c r="O4036">
        <f>IF(_xlfn.IFNA(INDEX(ShrinkageData!H:H,MATCH(J4036,ShrinkageData!H:H,0)), 0) = 0, 0, 1)</f>
        <v>0</v>
      </c>
      <c r="P4036">
        <v>0</v>
      </c>
      <c r="Q4036">
        <f t="shared" si="199"/>
        <v>1</v>
      </c>
      <c r="R4036" s="1">
        <v>43554</v>
      </c>
      <c r="S4036" s="16">
        <f t="shared" si="200"/>
        <v>117</v>
      </c>
    </row>
    <row r="4037" spans="1:19" hidden="1" x14ac:dyDescent="0.2">
      <c r="A4037" t="str">
        <f>INDEX(FamilyPlateData!$A:$A,MATCH($I4037,FamilyPlateData!$H:$H,0))</f>
        <v>F07M10</v>
      </c>
      <c r="B4037" t="str">
        <f>INDEX(FamilyPlateData!$C:$C,MATCH($I4037,FamilyPlateData!$H:$H,0))</f>
        <v>07</v>
      </c>
      <c r="C4037" t="str">
        <f>INDEX(FamilyPlateData!$D:$D,MATCH($I4037,FamilyPlateData!$H:$H,0))</f>
        <v>10</v>
      </c>
      <c r="D4037">
        <f>INDEX(FamilyPlateData!$B:$B,MATCH($I4037,FamilyPlateData!$H:$H,0))</f>
        <v>3</v>
      </c>
      <c r="E4037">
        <v>2</v>
      </c>
      <c r="F4037" s="19">
        <v>61</v>
      </c>
      <c r="G4037" t="s">
        <v>4</v>
      </c>
      <c r="H4037" s="5">
        <v>2</v>
      </c>
      <c r="I4037" t="s">
        <v>731</v>
      </c>
      <c r="J4037" s="15" t="str">
        <f t="shared" si="198"/>
        <v>2-61D-2</v>
      </c>
      <c r="K4037">
        <f>INDEX(FamilyPlateData!I:I,MATCH(I4037,FamilyPlateData!H:H,0))</f>
        <v>2</v>
      </c>
      <c r="L4037" t="str">
        <f>INDEX(FamilyPlateData!J:J,MATCH(I4037,FamilyPlateData!H:H,0))</f>
        <v>B4</v>
      </c>
      <c r="M4037">
        <v>1</v>
      </c>
      <c r="N4037">
        <v>1</v>
      </c>
      <c r="O4037">
        <f>IF(_xlfn.IFNA(INDEX(ShrinkageData!H:H,MATCH(J4037,ShrinkageData!H:H,0)), 0) = 0, 0, 1)</f>
        <v>0</v>
      </c>
      <c r="P4037">
        <v>0</v>
      </c>
      <c r="Q4037">
        <f t="shared" si="199"/>
        <v>1</v>
      </c>
      <c r="R4037" s="1">
        <v>43556</v>
      </c>
      <c r="S4037" s="16">
        <f t="shared" si="200"/>
        <v>119</v>
      </c>
    </row>
    <row r="4038" spans="1:19" hidden="1" x14ac:dyDescent="0.2">
      <c r="A4038" t="str">
        <f>INDEX(FamilyPlateData!$A:$A,MATCH($I4038,FamilyPlateData!$H:$H,0))</f>
        <v>F07M10</v>
      </c>
      <c r="B4038" t="str">
        <f>INDEX(FamilyPlateData!$C:$C,MATCH($I4038,FamilyPlateData!$H:$H,0))</f>
        <v>07</v>
      </c>
      <c r="C4038" t="str">
        <f>INDEX(FamilyPlateData!$D:$D,MATCH($I4038,FamilyPlateData!$H:$H,0))</f>
        <v>10</v>
      </c>
      <c r="D4038">
        <f>INDEX(FamilyPlateData!$B:$B,MATCH($I4038,FamilyPlateData!$H:$H,0))</f>
        <v>3</v>
      </c>
      <c r="E4038">
        <v>2</v>
      </c>
      <c r="F4038" s="19">
        <v>61</v>
      </c>
      <c r="G4038" t="s">
        <v>4</v>
      </c>
      <c r="H4038" s="5">
        <v>3</v>
      </c>
      <c r="I4038" t="s">
        <v>731</v>
      </c>
      <c r="J4038" s="15" t="str">
        <f t="shared" si="198"/>
        <v>2-61D-3</v>
      </c>
      <c r="K4038">
        <f>INDEX(FamilyPlateData!I:I,MATCH(I4038,FamilyPlateData!H:H,0))</f>
        <v>2</v>
      </c>
      <c r="L4038" t="str">
        <f>INDEX(FamilyPlateData!J:J,MATCH(I4038,FamilyPlateData!H:H,0))</f>
        <v>B4</v>
      </c>
      <c r="M4038">
        <v>1</v>
      </c>
      <c r="N4038">
        <v>1</v>
      </c>
      <c r="O4038">
        <f>IF(_xlfn.IFNA(INDEX(ShrinkageData!H:H,MATCH(J4038,ShrinkageData!H:H,0)), 0) = 0, 0, 1)</f>
        <v>0</v>
      </c>
      <c r="P4038">
        <v>0</v>
      </c>
      <c r="Q4038">
        <f t="shared" si="199"/>
        <v>1</v>
      </c>
      <c r="R4038" s="1">
        <v>43556</v>
      </c>
      <c r="S4038" s="16">
        <f t="shared" si="200"/>
        <v>119</v>
      </c>
    </row>
    <row r="4039" spans="1:19" hidden="1" x14ac:dyDescent="0.2">
      <c r="A4039" t="str">
        <f>INDEX(FamilyPlateData!$A:$A,MATCH($I4039,FamilyPlateData!$H:$H,0))</f>
        <v>F07M10</v>
      </c>
      <c r="B4039" t="str">
        <f>INDEX(FamilyPlateData!$C:$C,MATCH($I4039,FamilyPlateData!$H:$H,0))</f>
        <v>07</v>
      </c>
      <c r="C4039" t="str">
        <f>INDEX(FamilyPlateData!$D:$D,MATCH($I4039,FamilyPlateData!$H:$H,0))</f>
        <v>10</v>
      </c>
      <c r="D4039">
        <f>INDEX(FamilyPlateData!$B:$B,MATCH($I4039,FamilyPlateData!$H:$H,0))</f>
        <v>3</v>
      </c>
      <c r="E4039">
        <v>2</v>
      </c>
      <c r="F4039" s="19">
        <v>61</v>
      </c>
      <c r="G4039" t="s">
        <v>4</v>
      </c>
      <c r="H4039" s="5">
        <v>4</v>
      </c>
      <c r="I4039" t="s">
        <v>731</v>
      </c>
      <c r="J4039" s="15" t="str">
        <f t="shared" si="198"/>
        <v>2-61D-4</v>
      </c>
      <c r="K4039">
        <f>INDEX(FamilyPlateData!I:I,MATCH(I4039,FamilyPlateData!H:H,0))</f>
        <v>2</v>
      </c>
      <c r="L4039" t="str">
        <f>INDEX(FamilyPlateData!J:J,MATCH(I4039,FamilyPlateData!H:H,0))</f>
        <v>B4</v>
      </c>
      <c r="M4039">
        <v>1</v>
      </c>
      <c r="N4039">
        <v>1</v>
      </c>
      <c r="O4039">
        <f>IF(_xlfn.IFNA(INDEX(ShrinkageData!H:H,MATCH(J4039,ShrinkageData!H:H,0)), 0) = 0, 0, 1)</f>
        <v>0</v>
      </c>
      <c r="P4039">
        <v>0</v>
      </c>
      <c r="Q4039">
        <f t="shared" si="199"/>
        <v>1</v>
      </c>
      <c r="R4039" s="1">
        <v>43556</v>
      </c>
      <c r="S4039" s="16">
        <f t="shared" si="200"/>
        <v>119</v>
      </c>
    </row>
    <row r="4040" spans="1:19" hidden="1" x14ac:dyDescent="0.2">
      <c r="A4040" t="str">
        <f>INDEX(FamilyPlateData!$A:$A,MATCH($I4040,FamilyPlateData!$H:$H,0))</f>
        <v>F07M10</v>
      </c>
      <c r="B4040" t="str">
        <f>INDEX(FamilyPlateData!$C:$C,MATCH($I4040,FamilyPlateData!$H:$H,0))</f>
        <v>07</v>
      </c>
      <c r="C4040" t="str">
        <f>INDEX(FamilyPlateData!$D:$D,MATCH($I4040,FamilyPlateData!$H:$H,0))</f>
        <v>10</v>
      </c>
      <c r="D4040">
        <f>INDEX(FamilyPlateData!$B:$B,MATCH($I4040,FamilyPlateData!$H:$H,0))</f>
        <v>3</v>
      </c>
      <c r="E4040">
        <v>2</v>
      </c>
      <c r="F4040" s="19">
        <v>61</v>
      </c>
      <c r="G4040" t="s">
        <v>4</v>
      </c>
      <c r="H4040" s="5">
        <v>5</v>
      </c>
      <c r="I4040" t="s">
        <v>731</v>
      </c>
      <c r="J4040" s="15" t="str">
        <f t="shared" si="198"/>
        <v>2-61D-5</v>
      </c>
      <c r="K4040">
        <f>INDEX(FamilyPlateData!I:I,MATCH(I4040,FamilyPlateData!H:H,0))</f>
        <v>2</v>
      </c>
      <c r="L4040" t="str">
        <f>INDEX(FamilyPlateData!J:J,MATCH(I4040,FamilyPlateData!H:H,0))</f>
        <v>B4</v>
      </c>
      <c r="M4040">
        <v>1</v>
      </c>
      <c r="N4040">
        <v>1</v>
      </c>
      <c r="O4040">
        <f>IF(_xlfn.IFNA(INDEX(ShrinkageData!H:H,MATCH(J4040,ShrinkageData!H:H,0)), 0) = 0, 0, 1)</f>
        <v>0</v>
      </c>
      <c r="P4040">
        <v>0</v>
      </c>
      <c r="Q4040">
        <f t="shared" si="199"/>
        <v>1</v>
      </c>
      <c r="R4040" s="1">
        <v>43552</v>
      </c>
      <c r="S4040" s="16">
        <f t="shared" si="200"/>
        <v>115</v>
      </c>
    </row>
    <row r="4041" spans="1:19" hidden="1" x14ac:dyDescent="0.2">
      <c r="A4041" t="str">
        <f>INDEX(FamilyPlateData!$A:$A,MATCH($I4041,FamilyPlateData!$H:$H,0))</f>
        <v>F07M10</v>
      </c>
      <c r="B4041" t="str">
        <f>INDEX(FamilyPlateData!$C:$C,MATCH($I4041,FamilyPlateData!$H:$H,0))</f>
        <v>07</v>
      </c>
      <c r="C4041" t="str">
        <f>INDEX(FamilyPlateData!$D:$D,MATCH($I4041,FamilyPlateData!$H:$H,0))</f>
        <v>10</v>
      </c>
      <c r="D4041">
        <f>INDEX(FamilyPlateData!$B:$B,MATCH($I4041,FamilyPlateData!$H:$H,0))</f>
        <v>3</v>
      </c>
      <c r="E4041">
        <v>2</v>
      </c>
      <c r="F4041" s="19">
        <v>61</v>
      </c>
      <c r="G4041" t="s">
        <v>4</v>
      </c>
      <c r="H4041" s="5">
        <v>6</v>
      </c>
      <c r="I4041" t="s">
        <v>731</v>
      </c>
      <c r="J4041" s="15" t="str">
        <f t="shared" si="198"/>
        <v>2-61D-6</v>
      </c>
      <c r="K4041">
        <f>INDEX(FamilyPlateData!I:I,MATCH(I4041,FamilyPlateData!H:H,0))</f>
        <v>2</v>
      </c>
      <c r="L4041" t="str">
        <f>INDEX(FamilyPlateData!J:J,MATCH(I4041,FamilyPlateData!H:H,0))</f>
        <v>B4</v>
      </c>
      <c r="M4041">
        <v>1</v>
      </c>
      <c r="N4041" s="7">
        <v>1</v>
      </c>
      <c r="O4041">
        <f>IF(_xlfn.IFNA(INDEX(ShrinkageData!H:H,MATCH(J4041,ShrinkageData!H:H,0)), 0) = 0, 0, 1)</f>
        <v>0</v>
      </c>
      <c r="P4041">
        <v>0</v>
      </c>
      <c r="Q4041">
        <f t="shared" si="199"/>
        <v>1</v>
      </c>
      <c r="R4041" s="2">
        <v>43548</v>
      </c>
      <c r="S4041" s="16">
        <f t="shared" si="200"/>
        <v>111</v>
      </c>
    </row>
    <row r="4042" spans="1:19" hidden="1" x14ac:dyDescent="0.2">
      <c r="A4042" t="str">
        <f>INDEX(FamilyPlateData!$A:$A,MATCH($I4042,FamilyPlateData!$H:$H,0))</f>
        <v>F04M06</v>
      </c>
      <c r="B4042" t="str">
        <f>INDEX(FamilyPlateData!$C:$C,MATCH($I4042,FamilyPlateData!$H:$H,0))</f>
        <v>04</v>
      </c>
      <c r="C4042" t="str">
        <f>INDEX(FamilyPlateData!$D:$D,MATCH($I4042,FamilyPlateData!$H:$H,0))</f>
        <v>06</v>
      </c>
      <c r="D4042">
        <f>INDEX(FamilyPlateData!$B:$B,MATCH($I4042,FamilyPlateData!$H:$H,0))</f>
        <v>2</v>
      </c>
      <c r="E4042">
        <v>2</v>
      </c>
      <c r="F4042" s="19">
        <v>62</v>
      </c>
      <c r="G4042" t="s">
        <v>1</v>
      </c>
      <c r="H4042" s="5">
        <v>1</v>
      </c>
      <c r="I4042" t="s">
        <v>732</v>
      </c>
      <c r="J4042" s="15" t="str">
        <f t="shared" si="198"/>
        <v>2-62A-1</v>
      </c>
      <c r="K4042">
        <f>INDEX(FamilyPlateData!I:I,MATCH(I4042,FamilyPlateData!H:H,0))</f>
        <v>2</v>
      </c>
      <c r="L4042" t="str">
        <f>INDEX(FamilyPlateData!J:J,MATCH(I4042,FamilyPlateData!H:H,0))</f>
        <v>B2</v>
      </c>
      <c r="M4042">
        <v>1</v>
      </c>
      <c r="N4042" s="7">
        <v>1</v>
      </c>
      <c r="O4042">
        <f>IF(_xlfn.IFNA(INDEX(ShrinkageData!H:H,MATCH(J4042,ShrinkageData!H:H,0)), 0) = 0, 0, 1)</f>
        <v>0</v>
      </c>
      <c r="P4042">
        <v>0</v>
      </c>
      <c r="Q4042">
        <f t="shared" si="199"/>
        <v>1</v>
      </c>
      <c r="R4042" s="2">
        <v>43548</v>
      </c>
      <c r="S4042" s="16">
        <f t="shared" si="200"/>
        <v>111</v>
      </c>
    </row>
    <row r="4043" spans="1:19" hidden="1" x14ac:dyDescent="0.2">
      <c r="A4043" t="str">
        <f>INDEX(FamilyPlateData!$A:$A,MATCH($I4043,FamilyPlateData!$H:$H,0))</f>
        <v>F04M06</v>
      </c>
      <c r="B4043" t="str">
        <f>INDEX(FamilyPlateData!$C:$C,MATCH($I4043,FamilyPlateData!$H:$H,0))</f>
        <v>04</v>
      </c>
      <c r="C4043" t="str">
        <f>INDEX(FamilyPlateData!$D:$D,MATCH($I4043,FamilyPlateData!$H:$H,0))</f>
        <v>06</v>
      </c>
      <c r="D4043">
        <f>INDEX(FamilyPlateData!$B:$B,MATCH($I4043,FamilyPlateData!$H:$H,0))</f>
        <v>2</v>
      </c>
      <c r="E4043">
        <v>2</v>
      </c>
      <c r="F4043" s="19">
        <v>62</v>
      </c>
      <c r="G4043" t="s">
        <v>1</v>
      </c>
      <c r="H4043" s="5">
        <v>2</v>
      </c>
      <c r="I4043" t="s">
        <v>732</v>
      </c>
      <c r="J4043" s="15" t="str">
        <f t="shared" si="198"/>
        <v>2-62A-2</v>
      </c>
      <c r="K4043">
        <f>INDEX(FamilyPlateData!I:I,MATCH(I4043,FamilyPlateData!H:H,0))</f>
        <v>2</v>
      </c>
      <c r="L4043" t="str">
        <f>INDEX(FamilyPlateData!J:J,MATCH(I4043,FamilyPlateData!H:H,0))</f>
        <v>B2</v>
      </c>
      <c r="M4043">
        <v>1</v>
      </c>
      <c r="N4043">
        <v>1</v>
      </c>
      <c r="O4043">
        <f>IF(_xlfn.IFNA(INDEX(ShrinkageData!H:H,MATCH(J4043,ShrinkageData!H:H,0)), 0) = 0, 0, 1)</f>
        <v>0</v>
      </c>
      <c r="P4043">
        <v>0</v>
      </c>
      <c r="Q4043">
        <f t="shared" si="199"/>
        <v>1</v>
      </c>
      <c r="R4043" s="1">
        <v>43554</v>
      </c>
      <c r="S4043" s="16">
        <f t="shared" si="200"/>
        <v>117</v>
      </c>
    </row>
    <row r="4044" spans="1:19" hidden="1" x14ac:dyDescent="0.2">
      <c r="A4044" t="str">
        <f>INDEX(FamilyPlateData!$A:$A,MATCH($I4044,FamilyPlateData!$H:$H,0))</f>
        <v>F04M06</v>
      </c>
      <c r="B4044" t="str">
        <f>INDEX(FamilyPlateData!$C:$C,MATCH($I4044,FamilyPlateData!$H:$H,0))</f>
        <v>04</v>
      </c>
      <c r="C4044" t="str">
        <f>INDEX(FamilyPlateData!$D:$D,MATCH($I4044,FamilyPlateData!$H:$H,0))</f>
        <v>06</v>
      </c>
      <c r="D4044">
        <f>INDEX(FamilyPlateData!$B:$B,MATCH($I4044,FamilyPlateData!$H:$H,0))</f>
        <v>2</v>
      </c>
      <c r="E4044">
        <v>2</v>
      </c>
      <c r="F4044" s="19">
        <v>62</v>
      </c>
      <c r="G4044" t="s">
        <v>1</v>
      </c>
      <c r="H4044" s="5">
        <v>3</v>
      </c>
      <c r="I4044" t="s">
        <v>732</v>
      </c>
      <c r="J4044" s="15" t="str">
        <f t="shared" si="198"/>
        <v>2-62A-3</v>
      </c>
      <c r="K4044">
        <f>INDEX(FamilyPlateData!I:I,MATCH(I4044,FamilyPlateData!H:H,0))</f>
        <v>2</v>
      </c>
      <c r="L4044" t="str">
        <f>INDEX(FamilyPlateData!J:J,MATCH(I4044,FamilyPlateData!H:H,0))</f>
        <v>B2</v>
      </c>
      <c r="M4044">
        <v>1</v>
      </c>
      <c r="N4044">
        <v>1</v>
      </c>
      <c r="O4044">
        <f>IF(_xlfn.IFNA(INDEX(ShrinkageData!H:H,MATCH(J4044,ShrinkageData!H:H,0)), 0) = 0, 0, 1)</f>
        <v>0</v>
      </c>
      <c r="P4044">
        <v>0</v>
      </c>
      <c r="Q4044">
        <f t="shared" si="199"/>
        <v>1</v>
      </c>
      <c r="R4044" s="1">
        <v>43554</v>
      </c>
      <c r="S4044" s="16">
        <f t="shared" si="200"/>
        <v>117</v>
      </c>
    </row>
    <row r="4045" spans="1:19" hidden="1" x14ac:dyDescent="0.2">
      <c r="A4045" t="str">
        <f>INDEX(FamilyPlateData!$A:$A,MATCH($I4045,FamilyPlateData!$H:$H,0))</f>
        <v>F04M06</v>
      </c>
      <c r="B4045" t="str">
        <f>INDEX(FamilyPlateData!$C:$C,MATCH($I4045,FamilyPlateData!$H:$H,0))</f>
        <v>04</v>
      </c>
      <c r="C4045" t="str">
        <f>INDEX(FamilyPlateData!$D:$D,MATCH($I4045,FamilyPlateData!$H:$H,0))</f>
        <v>06</v>
      </c>
      <c r="D4045">
        <f>INDEX(FamilyPlateData!$B:$B,MATCH($I4045,FamilyPlateData!$H:$H,0))</f>
        <v>2</v>
      </c>
      <c r="E4045">
        <v>2</v>
      </c>
      <c r="F4045" s="19">
        <v>62</v>
      </c>
      <c r="G4045" t="s">
        <v>1</v>
      </c>
      <c r="H4045" s="5">
        <v>4</v>
      </c>
      <c r="I4045" t="s">
        <v>732</v>
      </c>
      <c r="J4045" s="15" t="str">
        <f t="shared" si="198"/>
        <v>2-62A-4</v>
      </c>
      <c r="K4045">
        <f>INDEX(FamilyPlateData!I:I,MATCH(I4045,FamilyPlateData!H:H,0))</f>
        <v>2</v>
      </c>
      <c r="L4045" t="str">
        <f>INDEX(FamilyPlateData!J:J,MATCH(I4045,FamilyPlateData!H:H,0))</f>
        <v>B2</v>
      </c>
      <c r="M4045">
        <v>1</v>
      </c>
      <c r="N4045" s="7">
        <v>1</v>
      </c>
      <c r="O4045">
        <f>IF(_xlfn.IFNA(INDEX(ShrinkageData!H:H,MATCH(J4045,ShrinkageData!H:H,0)), 0) = 0, 0, 1)</f>
        <v>0</v>
      </c>
      <c r="P4045">
        <v>0</v>
      </c>
      <c r="Q4045">
        <f t="shared" si="199"/>
        <v>1</v>
      </c>
      <c r="R4045" s="2">
        <v>43548</v>
      </c>
      <c r="S4045" s="16">
        <f t="shared" si="200"/>
        <v>111</v>
      </c>
    </row>
    <row r="4046" spans="1:19" hidden="1" x14ac:dyDescent="0.2">
      <c r="A4046" t="str">
        <f>INDEX(FamilyPlateData!$A:$A,MATCH($I4046,FamilyPlateData!$H:$H,0))</f>
        <v>F04M06</v>
      </c>
      <c r="B4046" t="str">
        <f>INDEX(FamilyPlateData!$C:$C,MATCH($I4046,FamilyPlateData!$H:$H,0))</f>
        <v>04</v>
      </c>
      <c r="C4046" t="str">
        <f>INDEX(FamilyPlateData!$D:$D,MATCH($I4046,FamilyPlateData!$H:$H,0))</f>
        <v>06</v>
      </c>
      <c r="D4046">
        <f>INDEX(FamilyPlateData!$B:$B,MATCH($I4046,FamilyPlateData!$H:$H,0))</f>
        <v>2</v>
      </c>
      <c r="E4046">
        <v>2</v>
      </c>
      <c r="F4046" s="19">
        <v>62</v>
      </c>
      <c r="G4046" t="s">
        <v>1</v>
      </c>
      <c r="H4046" s="5">
        <v>5</v>
      </c>
      <c r="I4046" t="s">
        <v>732</v>
      </c>
      <c r="J4046" s="15" t="str">
        <f t="shared" si="198"/>
        <v>2-62A-5</v>
      </c>
      <c r="K4046">
        <f>INDEX(FamilyPlateData!I:I,MATCH(I4046,FamilyPlateData!H:H,0))</f>
        <v>2</v>
      </c>
      <c r="L4046" t="str">
        <f>INDEX(FamilyPlateData!J:J,MATCH(I4046,FamilyPlateData!H:H,0))</f>
        <v>B2</v>
      </c>
      <c r="M4046">
        <v>1</v>
      </c>
      <c r="N4046" s="7">
        <v>1</v>
      </c>
      <c r="O4046">
        <f>IF(_xlfn.IFNA(INDEX(ShrinkageData!H:H,MATCH(J4046,ShrinkageData!H:H,0)), 0) = 0, 0, 1)</f>
        <v>1</v>
      </c>
      <c r="P4046">
        <v>0</v>
      </c>
      <c r="Q4046">
        <f t="shared" si="199"/>
        <v>0</v>
      </c>
      <c r="R4046" s="2">
        <v>43546</v>
      </c>
      <c r="S4046" s="16">
        <f t="shared" si="200"/>
        <v>109</v>
      </c>
    </row>
    <row r="4047" spans="1:19" hidden="1" x14ac:dyDescent="0.2">
      <c r="A4047" t="str">
        <f>INDEX(FamilyPlateData!$A:$A,MATCH($I4047,FamilyPlateData!$H:$H,0))</f>
        <v>F04M06</v>
      </c>
      <c r="B4047" t="str">
        <f>INDEX(FamilyPlateData!$C:$C,MATCH($I4047,FamilyPlateData!$H:$H,0))</f>
        <v>04</v>
      </c>
      <c r="C4047" t="str">
        <f>INDEX(FamilyPlateData!$D:$D,MATCH($I4047,FamilyPlateData!$H:$H,0))</f>
        <v>06</v>
      </c>
      <c r="D4047">
        <f>INDEX(FamilyPlateData!$B:$B,MATCH($I4047,FamilyPlateData!$H:$H,0))</f>
        <v>2</v>
      </c>
      <c r="E4047">
        <v>2</v>
      </c>
      <c r="F4047" s="19">
        <v>62</v>
      </c>
      <c r="G4047" t="s">
        <v>1</v>
      </c>
      <c r="H4047" s="5">
        <v>6</v>
      </c>
      <c r="I4047" t="s">
        <v>732</v>
      </c>
      <c r="J4047" s="15" t="str">
        <f t="shared" si="198"/>
        <v>2-62A-6</v>
      </c>
      <c r="K4047">
        <f>INDEX(FamilyPlateData!I:I,MATCH(I4047,FamilyPlateData!H:H,0))</f>
        <v>2</v>
      </c>
      <c r="L4047" t="str">
        <f>INDEX(FamilyPlateData!J:J,MATCH(I4047,FamilyPlateData!H:H,0))</f>
        <v>B2</v>
      </c>
      <c r="M4047">
        <v>1</v>
      </c>
      <c r="N4047" s="7">
        <v>1</v>
      </c>
      <c r="O4047">
        <f>IF(_xlfn.IFNA(INDEX(ShrinkageData!H:H,MATCH(J4047,ShrinkageData!H:H,0)), 0) = 0, 0, 1)</f>
        <v>0</v>
      </c>
      <c r="P4047">
        <v>0</v>
      </c>
      <c r="Q4047">
        <f t="shared" si="199"/>
        <v>1</v>
      </c>
      <c r="R4047" s="2">
        <v>43548</v>
      </c>
      <c r="S4047" s="16">
        <f t="shared" si="200"/>
        <v>111</v>
      </c>
    </row>
    <row r="4048" spans="1:19" hidden="1" x14ac:dyDescent="0.2">
      <c r="A4048" t="str">
        <f>INDEX(FamilyPlateData!$A:$A,MATCH($I4048,FamilyPlateData!$H:$H,0))</f>
        <v>F04M06</v>
      </c>
      <c r="B4048" t="str">
        <f>INDEX(FamilyPlateData!$C:$C,MATCH($I4048,FamilyPlateData!$H:$H,0))</f>
        <v>04</v>
      </c>
      <c r="C4048" t="str">
        <f>INDEX(FamilyPlateData!$D:$D,MATCH($I4048,FamilyPlateData!$H:$H,0))</f>
        <v>06</v>
      </c>
      <c r="D4048">
        <f>INDEX(FamilyPlateData!$B:$B,MATCH($I4048,FamilyPlateData!$H:$H,0))</f>
        <v>2</v>
      </c>
      <c r="E4048">
        <v>2</v>
      </c>
      <c r="F4048" s="19">
        <v>62</v>
      </c>
      <c r="G4048" t="s">
        <v>2</v>
      </c>
      <c r="H4048" s="5">
        <v>1</v>
      </c>
      <c r="I4048" t="s">
        <v>733</v>
      </c>
      <c r="J4048" s="15" t="str">
        <f t="shared" si="198"/>
        <v>2-62B-1</v>
      </c>
      <c r="K4048">
        <f>INDEX(FamilyPlateData!I:I,MATCH(I4048,FamilyPlateData!H:H,0))</f>
        <v>2</v>
      </c>
      <c r="L4048" t="str">
        <f>INDEX(FamilyPlateData!J:J,MATCH(I4048,FamilyPlateData!H:H,0))</f>
        <v>B2</v>
      </c>
      <c r="M4048">
        <v>1</v>
      </c>
      <c r="N4048" s="7">
        <v>1</v>
      </c>
      <c r="O4048">
        <f>IF(_xlfn.IFNA(INDEX(ShrinkageData!H:H,MATCH(J4048,ShrinkageData!H:H,0)), 0) = 0, 0, 1)</f>
        <v>0</v>
      </c>
      <c r="P4048">
        <v>0</v>
      </c>
      <c r="Q4048">
        <f t="shared" si="199"/>
        <v>1</v>
      </c>
      <c r="R4048" s="2">
        <v>43548</v>
      </c>
      <c r="S4048" s="16">
        <f t="shared" si="200"/>
        <v>111</v>
      </c>
    </row>
    <row r="4049" spans="1:19" hidden="1" x14ac:dyDescent="0.2">
      <c r="A4049" t="str">
        <f>INDEX(FamilyPlateData!$A:$A,MATCH($I4049,FamilyPlateData!$H:$H,0))</f>
        <v>F04M06</v>
      </c>
      <c r="B4049" t="str">
        <f>INDEX(FamilyPlateData!$C:$C,MATCH($I4049,FamilyPlateData!$H:$H,0))</f>
        <v>04</v>
      </c>
      <c r="C4049" t="str">
        <f>INDEX(FamilyPlateData!$D:$D,MATCH($I4049,FamilyPlateData!$H:$H,0))</f>
        <v>06</v>
      </c>
      <c r="D4049">
        <f>INDEX(FamilyPlateData!$B:$B,MATCH($I4049,FamilyPlateData!$H:$H,0))</f>
        <v>2</v>
      </c>
      <c r="E4049">
        <v>2</v>
      </c>
      <c r="F4049" s="19">
        <v>62</v>
      </c>
      <c r="G4049" t="s">
        <v>2</v>
      </c>
      <c r="H4049" s="5">
        <v>2</v>
      </c>
      <c r="I4049" t="s">
        <v>733</v>
      </c>
      <c r="J4049" s="15" t="str">
        <f t="shared" si="198"/>
        <v>2-62B-2</v>
      </c>
      <c r="K4049">
        <f>INDEX(FamilyPlateData!I:I,MATCH(I4049,FamilyPlateData!H:H,0))</f>
        <v>2</v>
      </c>
      <c r="L4049" t="str">
        <f>INDEX(FamilyPlateData!J:J,MATCH(I4049,FamilyPlateData!H:H,0))</f>
        <v>B2</v>
      </c>
      <c r="M4049">
        <v>1</v>
      </c>
      <c r="N4049" s="7">
        <v>1</v>
      </c>
      <c r="O4049">
        <f>IF(_xlfn.IFNA(INDEX(ShrinkageData!H:H,MATCH(J4049,ShrinkageData!H:H,0)), 0) = 0, 0, 1)</f>
        <v>1</v>
      </c>
      <c r="P4049">
        <v>0</v>
      </c>
      <c r="Q4049">
        <f t="shared" si="199"/>
        <v>0</v>
      </c>
      <c r="R4049" s="2">
        <v>43546</v>
      </c>
      <c r="S4049" s="16">
        <f t="shared" si="200"/>
        <v>109</v>
      </c>
    </row>
    <row r="4050" spans="1:19" hidden="1" x14ac:dyDescent="0.2">
      <c r="A4050" t="str">
        <f>INDEX(FamilyPlateData!$A:$A,MATCH($I4050,FamilyPlateData!$H:$H,0))</f>
        <v>F04M06</v>
      </c>
      <c r="B4050" t="str">
        <f>INDEX(FamilyPlateData!$C:$C,MATCH($I4050,FamilyPlateData!$H:$H,0))</f>
        <v>04</v>
      </c>
      <c r="C4050" t="str">
        <f>INDEX(FamilyPlateData!$D:$D,MATCH($I4050,FamilyPlateData!$H:$H,0))</f>
        <v>06</v>
      </c>
      <c r="D4050">
        <f>INDEX(FamilyPlateData!$B:$B,MATCH($I4050,FamilyPlateData!$H:$H,0))</f>
        <v>2</v>
      </c>
      <c r="E4050">
        <v>2</v>
      </c>
      <c r="F4050" s="19">
        <v>62</v>
      </c>
      <c r="G4050" t="s">
        <v>2</v>
      </c>
      <c r="H4050" s="5">
        <v>3</v>
      </c>
      <c r="I4050" t="s">
        <v>733</v>
      </c>
      <c r="J4050" s="15" t="str">
        <f t="shared" si="198"/>
        <v>2-62B-3</v>
      </c>
      <c r="K4050">
        <f>INDEX(FamilyPlateData!I:I,MATCH(I4050,FamilyPlateData!H:H,0))</f>
        <v>2</v>
      </c>
      <c r="L4050" t="str">
        <f>INDEX(FamilyPlateData!J:J,MATCH(I4050,FamilyPlateData!H:H,0))</f>
        <v>B2</v>
      </c>
      <c r="M4050">
        <v>1</v>
      </c>
      <c r="N4050" s="7">
        <v>1</v>
      </c>
      <c r="O4050">
        <f>IF(_xlfn.IFNA(INDEX(ShrinkageData!H:H,MATCH(J4050,ShrinkageData!H:H,0)), 0) = 0, 0, 1)</f>
        <v>0</v>
      </c>
      <c r="P4050">
        <v>0</v>
      </c>
      <c r="Q4050">
        <f t="shared" si="199"/>
        <v>1</v>
      </c>
      <c r="R4050" s="2">
        <v>43548</v>
      </c>
      <c r="S4050" s="16">
        <f t="shared" si="200"/>
        <v>111</v>
      </c>
    </row>
    <row r="4051" spans="1:19" hidden="1" x14ac:dyDescent="0.2">
      <c r="A4051" t="str">
        <f>INDEX(FamilyPlateData!$A:$A,MATCH($I4051,FamilyPlateData!$H:$H,0))</f>
        <v>F04M06</v>
      </c>
      <c r="B4051" t="str">
        <f>INDEX(FamilyPlateData!$C:$C,MATCH($I4051,FamilyPlateData!$H:$H,0))</f>
        <v>04</v>
      </c>
      <c r="C4051" t="str">
        <f>INDEX(FamilyPlateData!$D:$D,MATCH($I4051,FamilyPlateData!$H:$H,0))</f>
        <v>06</v>
      </c>
      <c r="D4051">
        <f>INDEX(FamilyPlateData!$B:$B,MATCH($I4051,FamilyPlateData!$H:$H,0))</f>
        <v>2</v>
      </c>
      <c r="E4051">
        <v>2</v>
      </c>
      <c r="F4051" s="19">
        <v>62</v>
      </c>
      <c r="G4051" t="s">
        <v>2</v>
      </c>
      <c r="H4051" s="5">
        <v>4</v>
      </c>
      <c r="I4051" t="s">
        <v>733</v>
      </c>
      <c r="J4051" s="15" t="str">
        <f t="shared" si="198"/>
        <v>2-62B-4</v>
      </c>
      <c r="K4051">
        <f>INDEX(FamilyPlateData!I:I,MATCH(I4051,FamilyPlateData!H:H,0))</f>
        <v>2</v>
      </c>
      <c r="L4051" t="str">
        <f>INDEX(FamilyPlateData!J:J,MATCH(I4051,FamilyPlateData!H:H,0))</f>
        <v>B2</v>
      </c>
      <c r="M4051">
        <v>1</v>
      </c>
      <c r="N4051" s="7">
        <v>1</v>
      </c>
      <c r="O4051">
        <f>IF(_xlfn.IFNA(INDEX(ShrinkageData!H:H,MATCH(J4051,ShrinkageData!H:H,0)), 0) = 0, 0, 1)</f>
        <v>0</v>
      </c>
      <c r="P4051">
        <v>0</v>
      </c>
      <c r="Q4051">
        <f t="shared" si="199"/>
        <v>1</v>
      </c>
      <c r="R4051" s="2">
        <v>43548</v>
      </c>
      <c r="S4051" s="16">
        <f t="shared" si="200"/>
        <v>111</v>
      </c>
    </row>
    <row r="4052" spans="1:19" hidden="1" x14ac:dyDescent="0.2">
      <c r="A4052" t="str">
        <f>INDEX(FamilyPlateData!$A:$A,MATCH($I4052,FamilyPlateData!$H:$H,0))</f>
        <v>F04M06</v>
      </c>
      <c r="B4052" t="str">
        <f>INDEX(FamilyPlateData!$C:$C,MATCH($I4052,FamilyPlateData!$H:$H,0))</f>
        <v>04</v>
      </c>
      <c r="C4052" t="str">
        <f>INDEX(FamilyPlateData!$D:$D,MATCH($I4052,FamilyPlateData!$H:$H,0))</f>
        <v>06</v>
      </c>
      <c r="D4052">
        <f>INDEX(FamilyPlateData!$B:$B,MATCH($I4052,FamilyPlateData!$H:$H,0))</f>
        <v>2</v>
      </c>
      <c r="E4052">
        <v>2</v>
      </c>
      <c r="F4052" s="19">
        <v>62</v>
      </c>
      <c r="G4052" t="s">
        <v>2</v>
      </c>
      <c r="H4052" s="5">
        <v>5</v>
      </c>
      <c r="I4052" t="s">
        <v>733</v>
      </c>
      <c r="J4052" s="15" t="str">
        <f t="shared" si="198"/>
        <v>2-62B-5</v>
      </c>
      <c r="K4052">
        <f>INDEX(FamilyPlateData!I:I,MATCH(I4052,FamilyPlateData!H:H,0))</f>
        <v>2</v>
      </c>
      <c r="L4052" t="str">
        <f>INDEX(FamilyPlateData!J:J,MATCH(I4052,FamilyPlateData!H:H,0))</f>
        <v>B2</v>
      </c>
      <c r="M4052">
        <v>1</v>
      </c>
      <c r="N4052">
        <v>1</v>
      </c>
      <c r="O4052">
        <f>IF(_xlfn.IFNA(INDEX(ShrinkageData!H:H,MATCH(J4052,ShrinkageData!H:H,0)), 0) = 0, 0, 1)</f>
        <v>0</v>
      </c>
      <c r="P4052">
        <v>0</v>
      </c>
      <c r="Q4052">
        <f t="shared" si="199"/>
        <v>1</v>
      </c>
      <c r="R4052" s="1">
        <v>43554</v>
      </c>
      <c r="S4052" s="16">
        <f t="shared" si="200"/>
        <v>117</v>
      </c>
    </row>
    <row r="4053" spans="1:19" hidden="1" x14ac:dyDescent="0.2">
      <c r="A4053" t="str">
        <f>INDEX(FamilyPlateData!$A:$A,MATCH($I4053,FamilyPlateData!$H:$H,0))</f>
        <v>F04M06</v>
      </c>
      <c r="B4053" t="str">
        <f>INDEX(FamilyPlateData!$C:$C,MATCH($I4053,FamilyPlateData!$H:$H,0))</f>
        <v>04</v>
      </c>
      <c r="C4053" t="str">
        <f>INDEX(FamilyPlateData!$D:$D,MATCH($I4053,FamilyPlateData!$H:$H,0))</f>
        <v>06</v>
      </c>
      <c r="D4053">
        <f>INDEX(FamilyPlateData!$B:$B,MATCH($I4053,FamilyPlateData!$H:$H,0))</f>
        <v>2</v>
      </c>
      <c r="E4053">
        <v>2</v>
      </c>
      <c r="F4053" s="19">
        <v>62</v>
      </c>
      <c r="G4053" t="s">
        <v>2</v>
      </c>
      <c r="H4053" s="5">
        <v>6</v>
      </c>
      <c r="I4053" t="s">
        <v>733</v>
      </c>
      <c r="J4053" s="15" t="str">
        <f t="shared" si="198"/>
        <v>2-62B-6</v>
      </c>
      <c r="K4053">
        <f>INDEX(FamilyPlateData!I:I,MATCH(I4053,FamilyPlateData!H:H,0))</f>
        <v>2</v>
      </c>
      <c r="L4053" t="str">
        <f>INDEX(FamilyPlateData!J:J,MATCH(I4053,FamilyPlateData!H:H,0))</f>
        <v>B2</v>
      </c>
      <c r="M4053">
        <v>1</v>
      </c>
      <c r="N4053" s="7">
        <v>1</v>
      </c>
      <c r="O4053">
        <f>IF(_xlfn.IFNA(INDEX(ShrinkageData!H:H,MATCH(J4053,ShrinkageData!H:H,0)), 0) = 0, 0, 1)</f>
        <v>0</v>
      </c>
      <c r="P4053">
        <v>0</v>
      </c>
      <c r="Q4053">
        <f t="shared" si="199"/>
        <v>1</v>
      </c>
      <c r="R4053" s="2">
        <v>43548</v>
      </c>
      <c r="S4053" s="16">
        <f t="shared" si="200"/>
        <v>111</v>
      </c>
    </row>
    <row r="4054" spans="1:19" hidden="1" x14ac:dyDescent="0.2">
      <c r="A4054" t="str">
        <f>INDEX(FamilyPlateData!$A:$A,MATCH($I4054,FamilyPlateData!$H:$H,0))</f>
        <v>F10M15</v>
      </c>
      <c r="B4054" t="str">
        <f>INDEX(FamilyPlateData!$C:$C,MATCH($I4054,FamilyPlateData!$H:$H,0))</f>
        <v>10</v>
      </c>
      <c r="C4054" t="str">
        <f>INDEX(FamilyPlateData!$D:$D,MATCH($I4054,FamilyPlateData!$H:$H,0))</f>
        <v>15</v>
      </c>
      <c r="D4054">
        <f>INDEX(FamilyPlateData!$B:$B,MATCH($I4054,FamilyPlateData!$H:$H,0))</f>
        <v>4</v>
      </c>
      <c r="E4054">
        <v>2</v>
      </c>
      <c r="F4054" s="19">
        <v>62</v>
      </c>
      <c r="G4054" t="s">
        <v>3</v>
      </c>
      <c r="H4054" s="5">
        <v>1</v>
      </c>
      <c r="I4054" t="s">
        <v>734</v>
      </c>
      <c r="J4054" s="15" t="str">
        <f t="shared" si="198"/>
        <v>2-62C-1</v>
      </c>
      <c r="K4054">
        <f>INDEX(FamilyPlateData!I:I,MATCH(I4054,FamilyPlateData!H:H,0))</f>
        <v>2</v>
      </c>
      <c r="L4054" t="str">
        <f>INDEX(FamilyPlateData!J:J,MATCH(I4054,FamilyPlateData!H:H,0))</f>
        <v>B2</v>
      </c>
      <c r="M4054">
        <v>1</v>
      </c>
      <c r="N4054" s="7">
        <v>1</v>
      </c>
      <c r="O4054">
        <f>IF(_xlfn.IFNA(INDEX(ShrinkageData!H:H,MATCH(J4054,ShrinkageData!H:H,0)), 0) = 0, 0, 1)</f>
        <v>0</v>
      </c>
      <c r="P4054">
        <v>0</v>
      </c>
      <c r="Q4054">
        <f t="shared" si="199"/>
        <v>1</v>
      </c>
      <c r="R4054" s="2">
        <v>43548</v>
      </c>
      <c r="S4054" s="16">
        <f t="shared" si="200"/>
        <v>111</v>
      </c>
    </row>
    <row r="4055" spans="1:19" hidden="1" x14ac:dyDescent="0.2">
      <c r="A4055" t="str">
        <f>INDEX(FamilyPlateData!$A:$A,MATCH($I4055,FamilyPlateData!$H:$H,0))</f>
        <v>F10M15</v>
      </c>
      <c r="B4055" t="str">
        <f>INDEX(FamilyPlateData!$C:$C,MATCH($I4055,FamilyPlateData!$H:$H,0))</f>
        <v>10</v>
      </c>
      <c r="C4055" t="str">
        <f>INDEX(FamilyPlateData!$D:$D,MATCH($I4055,FamilyPlateData!$H:$H,0))</f>
        <v>15</v>
      </c>
      <c r="D4055">
        <f>INDEX(FamilyPlateData!$B:$B,MATCH($I4055,FamilyPlateData!$H:$H,0))</f>
        <v>4</v>
      </c>
      <c r="E4055">
        <v>2</v>
      </c>
      <c r="F4055" s="19">
        <v>62</v>
      </c>
      <c r="G4055" t="s">
        <v>3</v>
      </c>
      <c r="H4055" s="5">
        <v>2</v>
      </c>
      <c r="I4055" t="s">
        <v>734</v>
      </c>
      <c r="J4055" s="15" t="str">
        <f t="shared" si="198"/>
        <v>2-62C-2</v>
      </c>
      <c r="K4055">
        <f>INDEX(FamilyPlateData!I:I,MATCH(I4055,FamilyPlateData!H:H,0))</f>
        <v>2</v>
      </c>
      <c r="L4055" t="str">
        <f>INDEX(FamilyPlateData!J:J,MATCH(I4055,FamilyPlateData!H:H,0))</f>
        <v>B2</v>
      </c>
      <c r="M4055">
        <v>1</v>
      </c>
      <c r="N4055" s="7">
        <v>1</v>
      </c>
      <c r="O4055">
        <f>IF(_xlfn.IFNA(INDEX(ShrinkageData!H:H,MATCH(J4055,ShrinkageData!H:H,0)), 0) = 0, 0, 1)</f>
        <v>0</v>
      </c>
      <c r="P4055">
        <v>0</v>
      </c>
      <c r="Q4055">
        <f t="shared" si="199"/>
        <v>1</v>
      </c>
      <c r="R4055" s="2">
        <v>43546</v>
      </c>
      <c r="S4055" s="16">
        <f t="shared" si="200"/>
        <v>109</v>
      </c>
    </row>
    <row r="4056" spans="1:19" hidden="1" x14ac:dyDescent="0.2">
      <c r="A4056" t="str">
        <f>INDEX(FamilyPlateData!$A:$A,MATCH($I4056,FamilyPlateData!$H:$H,0))</f>
        <v>F10M15</v>
      </c>
      <c r="B4056" t="str">
        <f>INDEX(FamilyPlateData!$C:$C,MATCH($I4056,FamilyPlateData!$H:$H,0))</f>
        <v>10</v>
      </c>
      <c r="C4056" t="str">
        <f>INDEX(FamilyPlateData!$D:$D,MATCH($I4056,FamilyPlateData!$H:$H,0))</f>
        <v>15</v>
      </c>
      <c r="D4056">
        <f>INDEX(FamilyPlateData!$B:$B,MATCH($I4056,FamilyPlateData!$H:$H,0))</f>
        <v>4</v>
      </c>
      <c r="E4056">
        <v>2</v>
      </c>
      <c r="F4056" s="19">
        <v>62</v>
      </c>
      <c r="G4056" t="s">
        <v>3</v>
      </c>
      <c r="H4056" s="5">
        <v>3</v>
      </c>
      <c r="I4056" t="s">
        <v>734</v>
      </c>
      <c r="J4056" s="15" t="str">
        <f t="shared" si="198"/>
        <v>2-62C-3</v>
      </c>
      <c r="K4056">
        <f>INDEX(FamilyPlateData!I:I,MATCH(I4056,FamilyPlateData!H:H,0))</f>
        <v>2</v>
      </c>
      <c r="L4056" t="str">
        <f>INDEX(FamilyPlateData!J:J,MATCH(I4056,FamilyPlateData!H:H,0))</f>
        <v>B2</v>
      </c>
      <c r="M4056">
        <v>1</v>
      </c>
      <c r="N4056" s="7">
        <v>1</v>
      </c>
      <c r="O4056">
        <f>IF(_xlfn.IFNA(INDEX(ShrinkageData!H:H,MATCH(J4056,ShrinkageData!H:H,0)), 0) = 0, 0, 1)</f>
        <v>0</v>
      </c>
      <c r="P4056">
        <v>0</v>
      </c>
      <c r="Q4056">
        <f t="shared" si="199"/>
        <v>1</v>
      </c>
      <c r="R4056" s="2">
        <v>43546</v>
      </c>
      <c r="S4056" s="16">
        <f t="shared" si="200"/>
        <v>109</v>
      </c>
    </row>
    <row r="4057" spans="1:19" hidden="1" x14ac:dyDescent="0.2">
      <c r="A4057" t="str">
        <f>INDEX(FamilyPlateData!$A:$A,MATCH($I4057,FamilyPlateData!$H:$H,0))</f>
        <v>F10M15</v>
      </c>
      <c r="B4057" t="str">
        <f>INDEX(FamilyPlateData!$C:$C,MATCH($I4057,FamilyPlateData!$H:$H,0))</f>
        <v>10</v>
      </c>
      <c r="C4057" t="str">
        <f>INDEX(FamilyPlateData!$D:$D,MATCH($I4057,FamilyPlateData!$H:$H,0))</f>
        <v>15</v>
      </c>
      <c r="D4057">
        <f>INDEX(FamilyPlateData!$B:$B,MATCH($I4057,FamilyPlateData!$H:$H,0))</f>
        <v>4</v>
      </c>
      <c r="E4057">
        <v>2</v>
      </c>
      <c r="F4057" s="19">
        <v>62</v>
      </c>
      <c r="G4057" t="s">
        <v>3</v>
      </c>
      <c r="H4057" s="5">
        <v>4</v>
      </c>
      <c r="I4057" t="s">
        <v>734</v>
      </c>
      <c r="J4057" s="15" t="str">
        <f t="shared" si="198"/>
        <v>2-62C-4</v>
      </c>
      <c r="K4057">
        <f>INDEX(FamilyPlateData!I:I,MATCH(I4057,FamilyPlateData!H:H,0))</f>
        <v>2</v>
      </c>
      <c r="L4057" t="str">
        <f>INDEX(FamilyPlateData!J:J,MATCH(I4057,FamilyPlateData!H:H,0))</f>
        <v>B2</v>
      </c>
      <c r="M4057">
        <v>1</v>
      </c>
      <c r="N4057" s="7">
        <v>1</v>
      </c>
      <c r="O4057">
        <f>IF(_xlfn.IFNA(INDEX(ShrinkageData!H:H,MATCH(J4057,ShrinkageData!H:H,0)), 0) = 0, 0, 1)</f>
        <v>0</v>
      </c>
      <c r="P4057">
        <v>0</v>
      </c>
      <c r="Q4057">
        <f t="shared" si="199"/>
        <v>1</v>
      </c>
      <c r="R4057" s="2">
        <v>43546</v>
      </c>
      <c r="S4057" s="16">
        <f t="shared" si="200"/>
        <v>109</v>
      </c>
    </row>
    <row r="4058" spans="1:19" hidden="1" x14ac:dyDescent="0.2">
      <c r="A4058" t="str">
        <f>INDEX(FamilyPlateData!$A:$A,MATCH($I4058,FamilyPlateData!$H:$H,0))</f>
        <v>F10M15</v>
      </c>
      <c r="B4058" t="str">
        <f>INDEX(FamilyPlateData!$C:$C,MATCH($I4058,FamilyPlateData!$H:$H,0))</f>
        <v>10</v>
      </c>
      <c r="C4058" t="str">
        <f>INDEX(FamilyPlateData!$D:$D,MATCH($I4058,FamilyPlateData!$H:$H,0))</f>
        <v>15</v>
      </c>
      <c r="D4058">
        <f>INDEX(FamilyPlateData!$B:$B,MATCH($I4058,FamilyPlateData!$H:$H,0))</f>
        <v>4</v>
      </c>
      <c r="E4058">
        <v>2</v>
      </c>
      <c r="F4058" s="19">
        <v>62</v>
      </c>
      <c r="G4058" t="s">
        <v>3</v>
      </c>
      <c r="H4058" s="5">
        <v>5</v>
      </c>
      <c r="I4058" t="s">
        <v>734</v>
      </c>
      <c r="J4058" s="15" t="str">
        <f t="shared" si="198"/>
        <v>2-62C-5</v>
      </c>
      <c r="K4058">
        <f>INDEX(FamilyPlateData!I:I,MATCH(I4058,FamilyPlateData!H:H,0))</f>
        <v>2</v>
      </c>
      <c r="L4058" t="str">
        <f>INDEX(FamilyPlateData!J:J,MATCH(I4058,FamilyPlateData!H:H,0))</f>
        <v>B2</v>
      </c>
      <c r="M4058">
        <v>1</v>
      </c>
      <c r="N4058">
        <v>1</v>
      </c>
      <c r="O4058">
        <f>IF(_xlfn.IFNA(INDEX(ShrinkageData!H:H,MATCH(J4058,ShrinkageData!H:H,0)), 0) = 0, 0, 1)</f>
        <v>1</v>
      </c>
      <c r="P4058">
        <v>0</v>
      </c>
      <c r="Q4058">
        <f t="shared" si="199"/>
        <v>0</v>
      </c>
      <c r="R4058" s="1">
        <v>43540</v>
      </c>
      <c r="S4058" s="16">
        <f t="shared" si="200"/>
        <v>103</v>
      </c>
    </row>
    <row r="4059" spans="1:19" hidden="1" x14ac:dyDescent="0.2">
      <c r="A4059" t="str">
        <f>INDEX(FamilyPlateData!$A:$A,MATCH($I4059,FamilyPlateData!$H:$H,0))</f>
        <v>F10M15</v>
      </c>
      <c r="B4059" t="str">
        <f>INDEX(FamilyPlateData!$C:$C,MATCH($I4059,FamilyPlateData!$H:$H,0))</f>
        <v>10</v>
      </c>
      <c r="C4059" t="str">
        <f>INDEX(FamilyPlateData!$D:$D,MATCH($I4059,FamilyPlateData!$H:$H,0))</f>
        <v>15</v>
      </c>
      <c r="D4059">
        <f>INDEX(FamilyPlateData!$B:$B,MATCH($I4059,FamilyPlateData!$H:$H,0))</f>
        <v>4</v>
      </c>
      <c r="E4059">
        <v>2</v>
      </c>
      <c r="F4059" s="19">
        <v>62</v>
      </c>
      <c r="G4059" t="s">
        <v>3</v>
      </c>
      <c r="H4059" s="5">
        <v>6</v>
      </c>
      <c r="I4059" t="s">
        <v>734</v>
      </c>
      <c r="J4059" s="15" t="str">
        <f t="shared" si="198"/>
        <v>2-62C-6</v>
      </c>
      <c r="K4059">
        <f>INDEX(FamilyPlateData!I:I,MATCH(I4059,FamilyPlateData!H:H,0))</f>
        <v>2</v>
      </c>
      <c r="L4059" t="str">
        <f>INDEX(FamilyPlateData!J:J,MATCH(I4059,FamilyPlateData!H:H,0))</f>
        <v>B2</v>
      </c>
      <c r="M4059">
        <v>0</v>
      </c>
      <c r="N4059">
        <v>0</v>
      </c>
      <c r="O4059">
        <f>IF(_xlfn.IFNA(INDEX(ShrinkageData!H:H,MATCH(J4059,ShrinkageData!H:H,0)), 0) = 0, 0, 1)</f>
        <v>0</v>
      </c>
      <c r="P4059">
        <v>0</v>
      </c>
      <c r="Q4059">
        <f t="shared" si="199"/>
        <v>0</v>
      </c>
      <c r="R4059" s="1" t="s">
        <v>921</v>
      </c>
      <c r="S4059" s="16">
        <f t="shared" si="200"/>
        <v>0</v>
      </c>
    </row>
    <row r="4060" spans="1:19" hidden="1" x14ac:dyDescent="0.2">
      <c r="A4060" t="str">
        <f>INDEX(FamilyPlateData!$A:$A,MATCH($I4060,FamilyPlateData!$H:$H,0))</f>
        <v>F10M15</v>
      </c>
      <c r="B4060" t="str">
        <f>INDEX(FamilyPlateData!$C:$C,MATCH($I4060,FamilyPlateData!$H:$H,0))</f>
        <v>10</v>
      </c>
      <c r="C4060" t="str">
        <f>INDEX(FamilyPlateData!$D:$D,MATCH($I4060,FamilyPlateData!$H:$H,0))</f>
        <v>15</v>
      </c>
      <c r="D4060">
        <f>INDEX(FamilyPlateData!$B:$B,MATCH($I4060,FamilyPlateData!$H:$H,0))</f>
        <v>4</v>
      </c>
      <c r="E4060">
        <v>2</v>
      </c>
      <c r="F4060" s="19">
        <v>62</v>
      </c>
      <c r="G4060" t="s">
        <v>4</v>
      </c>
      <c r="H4060" s="5">
        <v>1</v>
      </c>
      <c r="I4060" t="s">
        <v>735</v>
      </c>
      <c r="J4060" s="15" t="str">
        <f t="shared" si="198"/>
        <v>2-62D-1</v>
      </c>
      <c r="K4060">
        <f>INDEX(FamilyPlateData!I:I,MATCH(I4060,FamilyPlateData!H:H,0))</f>
        <v>2</v>
      </c>
      <c r="L4060" t="str">
        <f>INDEX(FamilyPlateData!J:J,MATCH(I4060,FamilyPlateData!H:H,0))</f>
        <v>B2</v>
      </c>
      <c r="M4060">
        <v>1</v>
      </c>
      <c r="N4060" s="7">
        <v>1</v>
      </c>
      <c r="O4060">
        <f>IF(_xlfn.IFNA(INDEX(ShrinkageData!H:H,MATCH(J4060,ShrinkageData!H:H,0)), 0) = 0, 0, 1)</f>
        <v>0</v>
      </c>
      <c r="P4060">
        <v>0</v>
      </c>
      <c r="Q4060">
        <f t="shared" si="199"/>
        <v>1</v>
      </c>
      <c r="R4060" s="2">
        <v>43548</v>
      </c>
      <c r="S4060" s="16">
        <f t="shared" si="200"/>
        <v>111</v>
      </c>
    </row>
    <row r="4061" spans="1:19" hidden="1" x14ac:dyDescent="0.2">
      <c r="A4061" t="str">
        <f>INDEX(FamilyPlateData!$A:$A,MATCH($I4061,FamilyPlateData!$H:$H,0))</f>
        <v>F10M15</v>
      </c>
      <c r="B4061" t="str">
        <f>INDEX(FamilyPlateData!$C:$C,MATCH($I4061,FamilyPlateData!$H:$H,0))</f>
        <v>10</v>
      </c>
      <c r="C4061" t="str">
        <f>INDEX(FamilyPlateData!$D:$D,MATCH($I4061,FamilyPlateData!$H:$H,0))</f>
        <v>15</v>
      </c>
      <c r="D4061">
        <f>INDEX(FamilyPlateData!$B:$B,MATCH($I4061,FamilyPlateData!$H:$H,0))</f>
        <v>4</v>
      </c>
      <c r="E4061">
        <v>2</v>
      </c>
      <c r="F4061" s="19">
        <v>62</v>
      </c>
      <c r="G4061" t="s">
        <v>4</v>
      </c>
      <c r="H4061" s="5">
        <v>2</v>
      </c>
      <c r="I4061" t="s">
        <v>735</v>
      </c>
      <c r="J4061" s="15" t="str">
        <f t="shared" si="198"/>
        <v>2-62D-2</v>
      </c>
      <c r="K4061">
        <f>INDEX(FamilyPlateData!I:I,MATCH(I4061,FamilyPlateData!H:H,0))</f>
        <v>2</v>
      </c>
      <c r="L4061" t="str">
        <f>INDEX(FamilyPlateData!J:J,MATCH(I4061,FamilyPlateData!H:H,0))</f>
        <v>B2</v>
      </c>
      <c r="M4061">
        <v>1</v>
      </c>
      <c r="N4061" s="7">
        <v>1</v>
      </c>
      <c r="O4061">
        <f>IF(_xlfn.IFNA(INDEX(ShrinkageData!H:H,MATCH(J4061,ShrinkageData!H:H,0)), 0) = 0, 0, 1)</f>
        <v>0</v>
      </c>
      <c r="P4061">
        <v>0</v>
      </c>
      <c r="Q4061">
        <f t="shared" si="199"/>
        <v>1</v>
      </c>
      <c r="R4061" s="2">
        <v>43544</v>
      </c>
      <c r="S4061" s="16">
        <f t="shared" si="200"/>
        <v>107</v>
      </c>
    </row>
    <row r="4062" spans="1:19" hidden="1" x14ac:dyDescent="0.2">
      <c r="A4062" t="str">
        <f>INDEX(FamilyPlateData!$A:$A,MATCH($I4062,FamilyPlateData!$H:$H,0))</f>
        <v>F10M15</v>
      </c>
      <c r="B4062" t="str">
        <f>INDEX(FamilyPlateData!$C:$C,MATCH($I4062,FamilyPlateData!$H:$H,0))</f>
        <v>10</v>
      </c>
      <c r="C4062" t="str">
        <f>INDEX(FamilyPlateData!$D:$D,MATCH($I4062,FamilyPlateData!$H:$H,0))</f>
        <v>15</v>
      </c>
      <c r="D4062">
        <f>INDEX(FamilyPlateData!$B:$B,MATCH($I4062,FamilyPlateData!$H:$H,0))</f>
        <v>4</v>
      </c>
      <c r="E4062">
        <v>2</v>
      </c>
      <c r="F4062" s="19">
        <v>62</v>
      </c>
      <c r="G4062" t="s">
        <v>4</v>
      </c>
      <c r="H4062" s="5">
        <v>3</v>
      </c>
      <c r="I4062" t="s">
        <v>735</v>
      </c>
      <c r="J4062" s="15" t="str">
        <f t="shared" si="198"/>
        <v>2-62D-3</v>
      </c>
      <c r="K4062">
        <f>INDEX(FamilyPlateData!I:I,MATCH(I4062,FamilyPlateData!H:H,0))</f>
        <v>2</v>
      </c>
      <c r="L4062" t="str">
        <f>INDEX(FamilyPlateData!J:J,MATCH(I4062,FamilyPlateData!H:H,0))</f>
        <v>B2</v>
      </c>
      <c r="M4062">
        <v>0</v>
      </c>
      <c r="N4062">
        <v>0</v>
      </c>
      <c r="O4062">
        <f>IF(_xlfn.IFNA(INDEX(ShrinkageData!H:H,MATCH(J4062,ShrinkageData!H:H,0)), 0) = 0, 0, 1)</f>
        <v>0</v>
      </c>
      <c r="P4062">
        <v>0</v>
      </c>
      <c r="Q4062">
        <f t="shared" si="199"/>
        <v>0</v>
      </c>
      <c r="R4062" s="1" t="s">
        <v>921</v>
      </c>
      <c r="S4062" s="16">
        <f t="shared" si="200"/>
        <v>0</v>
      </c>
    </row>
    <row r="4063" spans="1:19" hidden="1" x14ac:dyDescent="0.2">
      <c r="A4063" t="str">
        <f>INDEX(FamilyPlateData!$A:$A,MATCH($I4063,FamilyPlateData!$H:$H,0))</f>
        <v>F10M15</v>
      </c>
      <c r="B4063" t="str">
        <f>INDEX(FamilyPlateData!$C:$C,MATCH($I4063,FamilyPlateData!$H:$H,0))</f>
        <v>10</v>
      </c>
      <c r="C4063" t="str">
        <f>INDEX(FamilyPlateData!$D:$D,MATCH($I4063,FamilyPlateData!$H:$H,0))</f>
        <v>15</v>
      </c>
      <c r="D4063">
        <f>INDEX(FamilyPlateData!$B:$B,MATCH($I4063,FamilyPlateData!$H:$H,0))</f>
        <v>4</v>
      </c>
      <c r="E4063">
        <v>2</v>
      </c>
      <c r="F4063" s="19">
        <v>62</v>
      </c>
      <c r="G4063" t="s">
        <v>4</v>
      </c>
      <c r="H4063" s="5">
        <v>4</v>
      </c>
      <c r="I4063" t="s">
        <v>735</v>
      </c>
      <c r="J4063" s="15" t="str">
        <f t="shared" si="198"/>
        <v>2-62D-4</v>
      </c>
      <c r="K4063">
        <f>INDEX(FamilyPlateData!I:I,MATCH(I4063,FamilyPlateData!H:H,0))</f>
        <v>2</v>
      </c>
      <c r="L4063" t="str">
        <f>INDEX(FamilyPlateData!J:J,MATCH(I4063,FamilyPlateData!H:H,0))</f>
        <v>B2</v>
      </c>
      <c r="M4063">
        <v>1</v>
      </c>
      <c r="N4063" s="7">
        <v>1</v>
      </c>
      <c r="O4063">
        <f>IF(_xlfn.IFNA(INDEX(ShrinkageData!H:H,MATCH(J4063,ShrinkageData!H:H,0)), 0) = 0, 0, 1)</f>
        <v>0</v>
      </c>
      <c r="P4063">
        <v>0</v>
      </c>
      <c r="Q4063">
        <f t="shared" si="199"/>
        <v>1</v>
      </c>
      <c r="R4063" s="2">
        <v>43544</v>
      </c>
      <c r="S4063" s="16">
        <f t="shared" si="200"/>
        <v>107</v>
      </c>
    </row>
    <row r="4064" spans="1:19" hidden="1" x14ac:dyDescent="0.2">
      <c r="A4064" t="str">
        <f>INDEX(FamilyPlateData!$A:$A,MATCH($I4064,FamilyPlateData!$H:$H,0))</f>
        <v>F10M15</v>
      </c>
      <c r="B4064" t="str">
        <f>INDEX(FamilyPlateData!$C:$C,MATCH($I4064,FamilyPlateData!$H:$H,0))</f>
        <v>10</v>
      </c>
      <c r="C4064" t="str">
        <f>INDEX(FamilyPlateData!$D:$D,MATCH($I4064,FamilyPlateData!$H:$H,0))</f>
        <v>15</v>
      </c>
      <c r="D4064">
        <f>INDEX(FamilyPlateData!$B:$B,MATCH($I4064,FamilyPlateData!$H:$H,0))</f>
        <v>4</v>
      </c>
      <c r="E4064">
        <v>2</v>
      </c>
      <c r="F4064" s="19">
        <v>62</v>
      </c>
      <c r="G4064" t="s">
        <v>4</v>
      </c>
      <c r="H4064" s="5">
        <v>5</v>
      </c>
      <c r="I4064" t="s">
        <v>735</v>
      </c>
      <c r="J4064" s="15" t="str">
        <f t="shared" si="198"/>
        <v>2-62D-5</v>
      </c>
      <c r="K4064">
        <f>INDEX(FamilyPlateData!I:I,MATCH(I4064,FamilyPlateData!H:H,0))</f>
        <v>2</v>
      </c>
      <c r="L4064" t="str">
        <f>INDEX(FamilyPlateData!J:J,MATCH(I4064,FamilyPlateData!H:H,0))</f>
        <v>B2</v>
      </c>
      <c r="M4064">
        <v>1</v>
      </c>
      <c r="N4064" s="7">
        <v>1</v>
      </c>
      <c r="O4064">
        <f>IF(_xlfn.IFNA(INDEX(ShrinkageData!H:H,MATCH(J4064,ShrinkageData!H:H,0)), 0) = 0, 0, 1)</f>
        <v>0</v>
      </c>
      <c r="P4064">
        <v>0</v>
      </c>
      <c r="Q4064">
        <f t="shared" si="199"/>
        <v>1</v>
      </c>
      <c r="R4064" s="2">
        <v>43546</v>
      </c>
      <c r="S4064" s="16">
        <f t="shared" si="200"/>
        <v>109</v>
      </c>
    </row>
    <row r="4065" spans="1:19" hidden="1" x14ac:dyDescent="0.2">
      <c r="A4065" t="str">
        <f>INDEX(FamilyPlateData!$A:$A,MATCH($I4065,FamilyPlateData!$H:$H,0))</f>
        <v>F10M15</v>
      </c>
      <c r="B4065" t="str">
        <f>INDEX(FamilyPlateData!$C:$C,MATCH($I4065,FamilyPlateData!$H:$H,0))</f>
        <v>10</v>
      </c>
      <c r="C4065" t="str">
        <f>INDEX(FamilyPlateData!$D:$D,MATCH($I4065,FamilyPlateData!$H:$H,0))</f>
        <v>15</v>
      </c>
      <c r="D4065">
        <f>INDEX(FamilyPlateData!$B:$B,MATCH($I4065,FamilyPlateData!$H:$H,0))</f>
        <v>4</v>
      </c>
      <c r="E4065">
        <v>2</v>
      </c>
      <c r="F4065" s="19">
        <v>62</v>
      </c>
      <c r="G4065" t="s">
        <v>4</v>
      </c>
      <c r="H4065" s="5">
        <v>6</v>
      </c>
      <c r="I4065" t="s">
        <v>735</v>
      </c>
      <c r="J4065" s="15" t="str">
        <f t="shared" si="198"/>
        <v>2-62D-6</v>
      </c>
      <c r="K4065">
        <f>INDEX(FamilyPlateData!I:I,MATCH(I4065,FamilyPlateData!H:H,0))</f>
        <v>2</v>
      </c>
      <c r="L4065" t="str">
        <f>INDEX(FamilyPlateData!J:J,MATCH(I4065,FamilyPlateData!H:H,0))</f>
        <v>B2</v>
      </c>
      <c r="M4065">
        <v>1</v>
      </c>
      <c r="N4065" s="7">
        <v>1</v>
      </c>
      <c r="O4065">
        <f>IF(_xlfn.IFNA(INDEX(ShrinkageData!H:H,MATCH(J4065,ShrinkageData!H:H,0)), 0) = 0, 0, 1)</f>
        <v>0</v>
      </c>
      <c r="P4065">
        <v>0</v>
      </c>
      <c r="Q4065">
        <f t="shared" si="199"/>
        <v>1</v>
      </c>
      <c r="R4065" s="2">
        <v>43548</v>
      </c>
      <c r="S4065" s="16">
        <f t="shared" si="200"/>
        <v>111</v>
      </c>
    </row>
    <row r="4066" spans="1:19" hidden="1" x14ac:dyDescent="0.2">
      <c r="A4066" t="str">
        <f>INDEX(FamilyPlateData!$A:$A,MATCH($I4066,FamilyPlateData!$H:$H,0))</f>
        <v>F01M03</v>
      </c>
      <c r="B4066" t="str">
        <f>INDEX(FamilyPlateData!$C:$C,MATCH($I4066,FamilyPlateData!$H:$H,0))</f>
        <v>01</v>
      </c>
      <c r="C4066" t="str">
        <f>INDEX(FamilyPlateData!$D:$D,MATCH($I4066,FamilyPlateData!$H:$H,0))</f>
        <v>03</v>
      </c>
      <c r="D4066">
        <f>INDEX(FamilyPlateData!$B:$B,MATCH($I4066,FamilyPlateData!$H:$H,0))</f>
        <v>1</v>
      </c>
      <c r="E4066">
        <v>2</v>
      </c>
      <c r="F4066" s="19">
        <v>63</v>
      </c>
      <c r="G4066" t="s">
        <v>1</v>
      </c>
      <c r="H4066" s="5">
        <v>1</v>
      </c>
      <c r="I4066" t="s">
        <v>736</v>
      </c>
      <c r="J4066" s="15" t="str">
        <f t="shared" si="198"/>
        <v>2-63A-1</v>
      </c>
      <c r="K4066">
        <f>INDEX(FamilyPlateData!I:I,MATCH(I4066,FamilyPlateData!H:H,0))</f>
        <v>1</v>
      </c>
      <c r="L4066" t="str">
        <f>INDEX(FamilyPlateData!J:J,MATCH(I4066,FamilyPlateData!H:H,0))</f>
        <v>B4</v>
      </c>
      <c r="M4066">
        <v>0</v>
      </c>
      <c r="N4066">
        <v>0</v>
      </c>
      <c r="O4066">
        <f>IF(_xlfn.IFNA(INDEX(ShrinkageData!H:H,MATCH(J4066,ShrinkageData!H:H,0)), 0) = 0, 0, 1)</f>
        <v>0</v>
      </c>
      <c r="P4066">
        <v>0</v>
      </c>
      <c r="Q4066">
        <f t="shared" si="199"/>
        <v>0</v>
      </c>
      <c r="R4066" s="1" t="s">
        <v>921</v>
      </c>
      <c r="S4066" s="16">
        <f t="shared" si="200"/>
        <v>0</v>
      </c>
    </row>
    <row r="4067" spans="1:19" hidden="1" x14ac:dyDescent="0.2">
      <c r="A4067" t="str">
        <f>INDEX(FamilyPlateData!$A:$A,MATCH($I4067,FamilyPlateData!$H:$H,0))</f>
        <v>F01M03</v>
      </c>
      <c r="B4067" t="str">
        <f>INDEX(FamilyPlateData!$C:$C,MATCH($I4067,FamilyPlateData!$H:$H,0))</f>
        <v>01</v>
      </c>
      <c r="C4067" t="str">
        <f>INDEX(FamilyPlateData!$D:$D,MATCH($I4067,FamilyPlateData!$H:$H,0))</f>
        <v>03</v>
      </c>
      <c r="D4067">
        <f>INDEX(FamilyPlateData!$B:$B,MATCH($I4067,FamilyPlateData!$H:$H,0))</f>
        <v>1</v>
      </c>
      <c r="E4067">
        <v>2</v>
      </c>
      <c r="F4067" s="19">
        <v>63</v>
      </c>
      <c r="G4067" t="s">
        <v>1</v>
      </c>
      <c r="H4067" s="5">
        <v>2</v>
      </c>
      <c r="I4067" t="s">
        <v>736</v>
      </c>
      <c r="J4067" s="15" t="str">
        <f t="shared" si="198"/>
        <v>2-63A-2</v>
      </c>
      <c r="K4067">
        <f>INDEX(FamilyPlateData!I:I,MATCH(I4067,FamilyPlateData!H:H,0))</f>
        <v>1</v>
      </c>
      <c r="L4067" t="str">
        <f>INDEX(FamilyPlateData!J:J,MATCH(I4067,FamilyPlateData!H:H,0))</f>
        <v>B4</v>
      </c>
      <c r="M4067">
        <v>0</v>
      </c>
      <c r="N4067">
        <v>0</v>
      </c>
      <c r="O4067">
        <f>IF(_xlfn.IFNA(INDEX(ShrinkageData!H:H,MATCH(J4067,ShrinkageData!H:H,0)), 0) = 0, 0, 1)</f>
        <v>0</v>
      </c>
      <c r="P4067">
        <v>0</v>
      </c>
      <c r="Q4067">
        <f t="shared" si="199"/>
        <v>0</v>
      </c>
      <c r="R4067" s="1" t="s">
        <v>921</v>
      </c>
      <c r="S4067" s="16">
        <f t="shared" si="200"/>
        <v>0</v>
      </c>
    </row>
    <row r="4068" spans="1:19" hidden="1" x14ac:dyDescent="0.2">
      <c r="A4068" t="str">
        <f>INDEX(FamilyPlateData!$A:$A,MATCH($I4068,FamilyPlateData!$H:$H,0))</f>
        <v>F01M03</v>
      </c>
      <c r="B4068" t="str">
        <f>INDEX(FamilyPlateData!$C:$C,MATCH($I4068,FamilyPlateData!$H:$H,0))</f>
        <v>01</v>
      </c>
      <c r="C4068" t="str">
        <f>INDEX(FamilyPlateData!$D:$D,MATCH($I4068,FamilyPlateData!$H:$H,0))</f>
        <v>03</v>
      </c>
      <c r="D4068">
        <f>INDEX(FamilyPlateData!$B:$B,MATCH($I4068,FamilyPlateData!$H:$H,0))</f>
        <v>1</v>
      </c>
      <c r="E4068">
        <v>2</v>
      </c>
      <c r="F4068" s="19">
        <v>63</v>
      </c>
      <c r="G4068" t="s">
        <v>1</v>
      </c>
      <c r="H4068" s="5">
        <v>3</v>
      </c>
      <c r="I4068" t="s">
        <v>736</v>
      </c>
      <c r="J4068" s="15" t="str">
        <f t="shared" si="198"/>
        <v>2-63A-3</v>
      </c>
      <c r="K4068">
        <f>INDEX(FamilyPlateData!I:I,MATCH(I4068,FamilyPlateData!H:H,0))</f>
        <v>1</v>
      </c>
      <c r="L4068" t="str">
        <f>INDEX(FamilyPlateData!J:J,MATCH(I4068,FamilyPlateData!H:H,0))</f>
        <v>B4</v>
      </c>
      <c r="M4068">
        <v>0</v>
      </c>
      <c r="N4068">
        <v>0</v>
      </c>
      <c r="O4068">
        <f>IF(_xlfn.IFNA(INDEX(ShrinkageData!H:H,MATCH(J4068,ShrinkageData!H:H,0)), 0) = 0, 0, 1)</f>
        <v>0</v>
      </c>
      <c r="P4068">
        <v>0</v>
      </c>
      <c r="Q4068">
        <f t="shared" si="199"/>
        <v>0</v>
      </c>
      <c r="R4068" s="1" t="s">
        <v>921</v>
      </c>
      <c r="S4068" s="16">
        <f t="shared" si="200"/>
        <v>0</v>
      </c>
    </row>
    <row r="4069" spans="1:19" hidden="1" x14ac:dyDescent="0.2">
      <c r="A4069" t="str">
        <f>INDEX(FamilyPlateData!$A:$A,MATCH($I4069,FamilyPlateData!$H:$H,0))</f>
        <v>F01M03</v>
      </c>
      <c r="B4069" t="str">
        <f>INDEX(FamilyPlateData!$C:$C,MATCH($I4069,FamilyPlateData!$H:$H,0))</f>
        <v>01</v>
      </c>
      <c r="C4069" t="str">
        <f>INDEX(FamilyPlateData!$D:$D,MATCH($I4069,FamilyPlateData!$H:$H,0))</f>
        <v>03</v>
      </c>
      <c r="D4069">
        <f>INDEX(FamilyPlateData!$B:$B,MATCH($I4069,FamilyPlateData!$H:$H,0))</f>
        <v>1</v>
      </c>
      <c r="E4069">
        <v>2</v>
      </c>
      <c r="F4069" s="19">
        <v>63</v>
      </c>
      <c r="G4069" t="s">
        <v>1</v>
      </c>
      <c r="H4069" s="5">
        <v>4</v>
      </c>
      <c r="I4069" t="s">
        <v>736</v>
      </c>
      <c r="J4069" s="15" t="str">
        <f t="shared" si="198"/>
        <v>2-63A-4</v>
      </c>
      <c r="K4069">
        <f>INDEX(FamilyPlateData!I:I,MATCH(I4069,FamilyPlateData!H:H,0))</f>
        <v>1</v>
      </c>
      <c r="L4069" t="str">
        <f>INDEX(FamilyPlateData!J:J,MATCH(I4069,FamilyPlateData!H:H,0))</f>
        <v>B4</v>
      </c>
      <c r="M4069">
        <v>0</v>
      </c>
      <c r="N4069">
        <v>0</v>
      </c>
      <c r="O4069">
        <f>IF(_xlfn.IFNA(INDEX(ShrinkageData!H:H,MATCH(J4069,ShrinkageData!H:H,0)), 0) = 0, 0, 1)</f>
        <v>0</v>
      </c>
      <c r="P4069">
        <v>0</v>
      </c>
      <c r="Q4069">
        <f t="shared" si="199"/>
        <v>0</v>
      </c>
      <c r="R4069" s="1" t="s">
        <v>921</v>
      </c>
      <c r="S4069" s="16">
        <f t="shared" si="200"/>
        <v>0</v>
      </c>
    </row>
    <row r="4070" spans="1:19" hidden="1" x14ac:dyDescent="0.2">
      <c r="A4070" t="str">
        <f>INDEX(FamilyPlateData!$A:$A,MATCH($I4070,FamilyPlateData!$H:$H,0))</f>
        <v>F01M03</v>
      </c>
      <c r="B4070" t="str">
        <f>INDEX(FamilyPlateData!$C:$C,MATCH($I4070,FamilyPlateData!$H:$H,0))</f>
        <v>01</v>
      </c>
      <c r="C4070" t="str">
        <f>INDEX(FamilyPlateData!$D:$D,MATCH($I4070,FamilyPlateData!$H:$H,0))</f>
        <v>03</v>
      </c>
      <c r="D4070">
        <f>INDEX(FamilyPlateData!$B:$B,MATCH($I4070,FamilyPlateData!$H:$H,0))</f>
        <v>1</v>
      </c>
      <c r="E4070">
        <v>2</v>
      </c>
      <c r="F4070" s="19">
        <v>63</v>
      </c>
      <c r="G4070" t="s">
        <v>1</v>
      </c>
      <c r="H4070" s="5">
        <v>5</v>
      </c>
      <c r="I4070" t="s">
        <v>736</v>
      </c>
      <c r="J4070" s="15" t="str">
        <f t="shared" si="198"/>
        <v>2-63A-5</v>
      </c>
      <c r="K4070">
        <f>INDEX(FamilyPlateData!I:I,MATCH(I4070,FamilyPlateData!H:H,0))</f>
        <v>1</v>
      </c>
      <c r="L4070" t="str">
        <f>INDEX(FamilyPlateData!J:J,MATCH(I4070,FamilyPlateData!H:H,0))</f>
        <v>B4</v>
      </c>
      <c r="M4070">
        <v>0</v>
      </c>
      <c r="N4070">
        <v>0</v>
      </c>
      <c r="O4070">
        <f>IF(_xlfn.IFNA(INDEX(ShrinkageData!H:H,MATCH(J4070,ShrinkageData!H:H,0)), 0) = 0, 0, 1)</f>
        <v>0</v>
      </c>
      <c r="P4070">
        <v>0</v>
      </c>
      <c r="Q4070">
        <f t="shared" si="199"/>
        <v>0</v>
      </c>
      <c r="R4070" s="1" t="s">
        <v>921</v>
      </c>
      <c r="S4070" s="16">
        <f t="shared" si="200"/>
        <v>0</v>
      </c>
    </row>
    <row r="4071" spans="1:19" hidden="1" x14ac:dyDescent="0.2">
      <c r="A4071" t="str">
        <f>INDEX(FamilyPlateData!$A:$A,MATCH($I4071,FamilyPlateData!$H:$H,0))</f>
        <v>F01M03</v>
      </c>
      <c r="B4071" t="str">
        <f>INDEX(FamilyPlateData!$C:$C,MATCH($I4071,FamilyPlateData!$H:$H,0))</f>
        <v>01</v>
      </c>
      <c r="C4071" t="str">
        <f>INDEX(FamilyPlateData!$D:$D,MATCH($I4071,FamilyPlateData!$H:$H,0))</f>
        <v>03</v>
      </c>
      <c r="D4071">
        <f>INDEX(FamilyPlateData!$B:$B,MATCH($I4071,FamilyPlateData!$H:$H,0))</f>
        <v>1</v>
      </c>
      <c r="E4071">
        <v>2</v>
      </c>
      <c r="F4071" s="19">
        <v>63</v>
      </c>
      <c r="G4071" t="s">
        <v>1</v>
      </c>
      <c r="H4071" s="5">
        <v>6</v>
      </c>
      <c r="I4071" t="s">
        <v>736</v>
      </c>
      <c r="J4071" s="15" t="str">
        <f t="shared" si="198"/>
        <v>2-63A-6</v>
      </c>
      <c r="K4071">
        <f>INDEX(FamilyPlateData!I:I,MATCH(I4071,FamilyPlateData!H:H,0))</f>
        <v>1</v>
      </c>
      <c r="L4071" t="str">
        <f>INDEX(FamilyPlateData!J:J,MATCH(I4071,FamilyPlateData!H:H,0))</f>
        <v>B4</v>
      </c>
      <c r="M4071">
        <v>0</v>
      </c>
      <c r="N4071">
        <v>0</v>
      </c>
      <c r="O4071">
        <f>IF(_xlfn.IFNA(INDEX(ShrinkageData!H:H,MATCH(J4071,ShrinkageData!H:H,0)), 0) = 0, 0, 1)</f>
        <v>0</v>
      </c>
      <c r="P4071">
        <v>0</v>
      </c>
      <c r="Q4071">
        <f t="shared" si="199"/>
        <v>0</v>
      </c>
      <c r="R4071" s="1" t="s">
        <v>921</v>
      </c>
      <c r="S4071" s="16">
        <f t="shared" si="200"/>
        <v>0</v>
      </c>
    </row>
    <row r="4072" spans="1:19" hidden="1" x14ac:dyDescent="0.2">
      <c r="A4072" t="str">
        <f>INDEX(FamilyPlateData!$A:$A,MATCH($I4072,FamilyPlateData!$H:$H,0))</f>
        <v>F01M03</v>
      </c>
      <c r="B4072" t="str">
        <f>INDEX(FamilyPlateData!$C:$C,MATCH($I4072,FamilyPlateData!$H:$H,0))</f>
        <v>01</v>
      </c>
      <c r="C4072" t="str">
        <f>INDEX(FamilyPlateData!$D:$D,MATCH($I4072,FamilyPlateData!$H:$H,0))</f>
        <v>03</v>
      </c>
      <c r="D4072">
        <f>INDEX(FamilyPlateData!$B:$B,MATCH($I4072,FamilyPlateData!$H:$H,0))</f>
        <v>1</v>
      </c>
      <c r="E4072">
        <v>2</v>
      </c>
      <c r="F4072" s="19">
        <v>63</v>
      </c>
      <c r="G4072" t="s">
        <v>2</v>
      </c>
      <c r="H4072" s="5">
        <v>1</v>
      </c>
      <c r="I4072" t="s">
        <v>737</v>
      </c>
      <c r="J4072" s="15" t="str">
        <f t="shared" si="198"/>
        <v>2-63B-1</v>
      </c>
      <c r="K4072">
        <f>INDEX(FamilyPlateData!I:I,MATCH(I4072,FamilyPlateData!H:H,0))</f>
        <v>1</v>
      </c>
      <c r="L4072" t="str">
        <f>INDEX(FamilyPlateData!J:J,MATCH(I4072,FamilyPlateData!H:H,0))</f>
        <v>B4</v>
      </c>
      <c r="M4072">
        <v>1</v>
      </c>
      <c r="N4072">
        <v>1</v>
      </c>
      <c r="O4072">
        <f>IF(_xlfn.IFNA(INDEX(ShrinkageData!H:H,MATCH(J4072,ShrinkageData!H:H,0)), 0) = 0, 0, 1)</f>
        <v>0</v>
      </c>
      <c r="P4072">
        <v>0</v>
      </c>
      <c r="Q4072">
        <f t="shared" si="199"/>
        <v>1</v>
      </c>
      <c r="R4072" s="1">
        <v>43556</v>
      </c>
      <c r="S4072" s="16">
        <f t="shared" si="200"/>
        <v>119</v>
      </c>
    </row>
    <row r="4073" spans="1:19" hidden="1" x14ac:dyDescent="0.2">
      <c r="A4073" t="str">
        <f>INDEX(FamilyPlateData!$A:$A,MATCH($I4073,FamilyPlateData!$H:$H,0))</f>
        <v>F01M03</v>
      </c>
      <c r="B4073" t="str">
        <f>INDEX(FamilyPlateData!$C:$C,MATCH($I4073,FamilyPlateData!$H:$H,0))</f>
        <v>01</v>
      </c>
      <c r="C4073" t="str">
        <f>INDEX(FamilyPlateData!$D:$D,MATCH($I4073,FamilyPlateData!$H:$H,0))</f>
        <v>03</v>
      </c>
      <c r="D4073">
        <f>INDEX(FamilyPlateData!$B:$B,MATCH($I4073,FamilyPlateData!$H:$H,0))</f>
        <v>1</v>
      </c>
      <c r="E4073">
        <v>2</v>
      </c>
      <c r="F4073" s="19">
        <v>63</v>
      </c>
      <c r="G4073" t="s">
        <v>2</v>
      </c>
      <c r="H4073" s="5">
        <v>2</v>
      </c>
      <c r="I4073" t="s">
        <v>737</v>
      </c>
      <c r="J4073" s="15" t="str">
        <f t="shared" si="198"/>
        <v>2-63B-2</v>
      </c>
      <c r="K4073">
        <f>INDEX(FamilyPlateData!I:I,MATCH(I4073,FamilyPlateData!H:H,0))</f>
        <v>1</v>
      </c>
      <c r="L4073" t="str">
        <f>INDEX(FamilyPlateData!J:J,MATCH(I4073,FamilyPlateData!H:H,0))</f>
        <v>B4</v>
      </c>
      <c r="M4073">
        <v>0</v>
      </c>
      <c r="N4073">
        <v>0</v>
      </c>
      <c r="O4073">
        <f>IF(_xlfn.IFNA(INDEX(ShrinkageData!H:H,MATCH(J4073,ShrinkageData!H:H,0)), 0) = 0, 0, 1)</f>
        <v>0</v>
      </c>
      <c r="P4073">
        <v>0</v>
      </c>
      <c r="Q4073">
        <f t="shared" si="199"/>
        <v>0</v>
      </c>
      <c r="R4073" s="1" t="s">
        <v>921</v>
      </c>
      <c r="S4073" s="16">
        <f t="shared" si="200"/>
        <v>0</v>
      </c>
    </row>
    <row r="4074" spans="1:19" hidden="1" x14ac:dyDescent="0.2">
      <c r="A4074" t="str">
        <f>INDEX(FamilyPlateData!$A:$A,MATCH($I4074,FamilyPlateData!$H:$H,0))</f>
        <v>F01M03</v>
      </c>
      <c r="B4074" t="str">
        <f>INDEX(FamilyPlateData!$C:$C,MATCH($I4074,FamilyPlateData!$H:$H,0))</f>
        <v>01</v>
      </c>
      <c r="C4074" t="str">
        <f>INDEX(FamilyPlateData!$D:$D,MATCH($I4074,FamilyPlateData!$H:$H,0))</f>
        <v>03</v>
      </c>
      <c r="D4074">
        <f>INDEX(FamilyPlateData!$B:$B,MATCH($I4074,FamilyPlateData!$H:$H,0))</f>
        <v>1</v>
      </c>
      <c r="E4074">
        <v>2</v>
      </c>
      <c r="F4074" s="19">
        <v>63</v>
      </c>
      <c r="G4074" t="s">
        <v>2</v>
      </c>
      <c r="H4074" s="5">
        <v>3</v>
      </c>
      <c r="I4074" t="s">
        <v>737</v>
      </c>
      <c r="J4074" s="15" t="str">
        <f t="shared" si="198"/>
        <v>2-63B-3</v>
      </c>
      <c r="K4074">
        <f>INDEX(FamilyPlateData!I:I,MATCH(I4074,FamilyPlateData!H:H,0))</f>
        <v>1</v>
      </c>
      <c r="L4074" t="str">
        <f>INDEX(FamilyPlateData!J:J,MATCH(I4074,FamilyPlateData!H:H,0))</f>
        <v>B4</v>
      </c>
      <c r="M4074">
        <v>0</v>
      </c>
      <c r="N4074">
        <v>0</v>
      </c>
      <c r="O4074">
        <f>IF(_xlfn.IFNA(INDEX(ShrinkageData!H:H,MATCH(J4074,ShrinkageData!H:H,0)), 0) = 0, 0, 1)</f>
        <v>0</v>
      </c>
      <c r="P4074">
        <v>0</v>
      </c>
      <c r="Q4074">
        <f t="shared" si="199"/>
        <v>0</v>
      </c>
      <c r="R4074" s="1" t="s">
        <v>921</v>
      </c>
      <c r="S4074" s="16">
        <f t="shared" si="200"/>
        <v>0</v>
      </c>
    </row>
    <row r="4075" spans="1:19" hidden="1" x14ac:dyDescent="0.2">
      <c r="A4075" t="str">
        <f>INDEX(FamilyPlateData!$A:$A,MATCH($I4075,FamilyPlateData!$H:$H,0))</f>
        <v>F01M03</v>
      </c>
      <c r="B4075" t="str">
        <f>INDEX(FamilyPlateData!$C:$C,MATCH($I4075,FamilyPlateData!$H:$H,0))</f>
        <v>01</v>
      </c>
      <c r="C4075" t="str">
        <f>INDEX(FamilyPlateData!$D:$D,MATCH($I4075,FamilyPlateData!$H:$H,0))</f>
        <v>03</v>
      </c>
      <c r="D4075">
        <f>INDEX(FamilyPlateData!$B:$B,MATCH($I4075,FamilyPlateData!$H:$H,0))</f>
        <v>1</v>
      </c>
      <c r="E4075">
        <v>2</v>
      </c>
      <c r="F4075" s="19">
        <v>63</v>
      </c>
      <c r="G4075" t="s">
        <v>2</v>
      </c>
      <c r="H4075" s="5">
        <v>4</v>
      </c>
      <c r="I4075" t="s">
        <v>737</v>
      </c>
      <c r="J4075" s="15" t="str">
        <f t="shared" si="198"/>
        <v>2-63B-4</v>
      </c>
      <c r="K4075">
        <f>INDEX(FamilyPlateData!I:I,MATCH(I4075,FamilyPlateData!H:H,0))</f>
        <v>1</v>
      </c>
      <c r="L4075" t="str">
        <f>INDEX(FamilyPlateData!J:J,MATCH(I4075,FamilyPlateData!H:H,0))</f>
        <v>B4</v>
      </c>
      <c r="M4075">
        <v>0</v>
      </c>
      <c r="N4075">
        <v>0</v>
      </c>
      <c r="O4075">
        <f>IF(_xlfn.IFNA(INDEX(ShrinkageData!H:H,MATCH(J4075,ShrinkageData!H:H,0)), 0) = 0, 0, 1)</f>
        <v>0</v>
      </c>
      <c r="P4075">
        <v>0</v>
      </c>
      <c r="Q4075">
        <f t="shared" si="199"/>
        <v>0</v>
      </c>
      <c r="R4075" s="1" t="s">
        <v>921</v>
      </c>
      <c r="S4075" s="16">
        <f t="shared" si="200"/>
        <v>0</v>
      </c>
    </row>
    <row r="4076" spans="1:19" hidden="1" x14ac:dyDescent="0.2">
      <c r="A4076" t="str">
        <f>INDEX(FamilyPlateData!$A:$A,MATCH($I4076,FamilyPlateData!$H:$H,0))</f>
        <v>F01M03</v>
      </c>
      <c r="B4076" t="str">
        <f>INDEX(FamilyPlateData!$C:$C,MATCH($I4076,FamilyPlateData!$H:$H,0))</f>
        <v>01</v>
      </c>
      <c r="C4076" t="str">
        <f>INDEX(FamilyPlateData!$D:$D,MATCH($I4076,FamilyPlateData!$H:$H,0))</f>
        <v>03</v>
      </c>
      <c r="D4076">
        <f>INDEX(FamilyPlateData!$B:$B,MATCH($I4076,FamilyPlateData!$H:$H,0))</f>
        <v>1</v>
      </c>
      <c r="E4076">
        <v>2</v>
      </c>
      <c r="F4076" s="19">
        <v>63</v>
      </c>
      <c r="G4076" t="s">
        <v>2</v>
      </c>
      <c r="H4076" s="5">
        <v>5</v>
      </c>
      <c r="I4076" t="s">
        <v>737</v>
      </c>
      <c r="J4076" s="15" t="str">
        <f t="shared" si="198"/>
        <v>2-63B-5</v>
      </c>
      <c r="K4076">
        <f>INDEX(FamilyPlateData!I:I,MATCH(I4076,FamilyPlateData!H:H,0))</f>
        <v>1</v>
      </c>
      <c r="L4076" t="str">
        <f>INDEX(FamilyPlateData!J:J,MATCH(I4076,FamilyPlateData!H:H,0))</f>
        <v>B4</v>
      </c>
      <c r="M4076">
        <v>1</v>
      </c>
      <c r="N4076">
        <v>1</v>
      </c>
      <c r="O4076">
        <f>IF(_xlfn.IFNA(INDEX(ShrinkageData!H:H,MATCH(J4076,ShrinkageData!H:H,0)), 0) = 0, 0, 1)</f>
        <v>1</v>
      </c>
      <c r="P4076">
        <v>0</v>
      </c>
      <c r="Q4076">
        <f t="shared" si="199"/>
        <v>0</v>
      </c>
      <c r="R4076" s="1">
        <v>43540</v>
      </c>
      <c r="S4076" s="16">
        <f t="shared" si="200"/>
        <v>103</v>
      </c>
    </row>
    <row r="4077" spans="1:19" hidden="1" x14ac:dyDescent="0.2">
      <c r="A4077" t="str">
        <f>INDEX(FamilyPlateData!$A:$A,MATCH($I4077,FamilyPlateData!$H:$H,0))</f>
        <v>F01M03</v>
      </c>
      <c r="B4077" t="str">
        <f>INDEX(FamilyPlateData!$C:$C,MATCH($I4077,FamilyPlateData!$H:$H,0))</f>
        <v>01</v>
      </c>
      <c r="C4077" t="str">
        <f>INDEX(FamilyPlateData!$D:$D,MATCH($I4077,FamilyPlateData!$H:$H,0))</f>
        <v>03</v>
      </c>
      <c r="D4077">
        <f>INDEX(FamilyPlateData!$B:$B,MATCH($I4077,FamilyPlateData!$H:$H,0))</f>
        <v>1</v>
      </c>
      <c r="E4077">
        <v>2</v>
      </c>
      <c r="F4077" s="19">
        <v>63</v>
      </c>
      <c r="G4077" t="s">
        <v>2</v>
      </c>
      <c r="H4077" s="5">
        <v>6</v>
      </c>
      <c r="I4077" t="s">
        <v>737</v>
      </c>
      <c r="J4077" s="15" t="str">
        <f t="shared" si="198"/>
        <v>2-63B-6</v>
      </c>
      <c r="K4077">
        <f>INDEX(FamilyPlateData!I:I,MATCH(I4077,FamilyPlateData!H:H,0))</f>
        <v>1</v>
      </c>
      <c r="L4077" t="str">
        <f>INDEX(FamilyPlateData!J:J,MATCH(I4077,FamilyPlateData!H:H,0))</f>
        <v>B4</v>
      </c>
      <c r="M4077">
        <v>1</v>
      </c>
      <c r="N4077">
        <v>1</v>
      </c>
      <c r="O4077">
        <f>IF(_xlfn.IFNA(INDEX(ShrinkageData!H:H,MATCH(J4077,ShrinkageData!H:H,0)), 0) = 0, 0, 1)</f>
        <v>0</v>
      </c>
      <c r="P4077">
        <v>0</v>
      </c>
      <c r="Q4077">
        <f t="shared" si="199"/>
        <v>1</v>
      </c>
      <c r="R4077" s="1">
        <v>43556</v>
      </c>
      <c r="S4077" s="16">
        <f t="shared" si="200"/>
        <v>119</v>
      </c>
    </row>
    <row r="4078" spans="1:19" hidden="1" x14ac:dyDescent="0.2">
      <c r="A4078" t="str">
        <f>INDEX(FamilyPlateData!$A:$A,MATCH($I4078,FamilyPlateData!$H:$H,0))</f>
        <v>F07M10</v>
      </c>
      <c r="B4078" t="str">
        <f>INDEX(FamilyPlateData!$C:$C,MATCH($I4078,FamilyPlateData!$H:$H,0))</f>
        <v>07</v>
      </c>
      <c r="C4078" t="str">
        <f>INDEX(FamilyPlateData!$D:$D,MATCH($I4078,FamilyPlateData!$H:$H,0))</f>
        <v>10</v>
      </c>
      <c r="D4078">
        <f>INDEX(FamilyPlateData!$B:$B,MATCH($I4078,FamilyPlateData!$H:$H,0))</f>
        <v>3</v>
      </c>
      <c r="E4078">
        <v>2</v>
      </c>
      <c r="F4078" s="19">
        <v>63</v>
      </c>
      <c r="G4078" t="s">
        <v>3</v>
      </c>
      <c r="H4078" s="5">
        <v>1</v>
      </c>
      <c r="I4078" t="s">
        <v>738</v>
      </c>
      <c r="J4078" s="15" t="str">
        <f t="shared" si="198"/>
        <v>2-63C-1</v>
      </c>
      <c r="K4078">
        <f>INDEX(FamilyPlateData!I:I,MATCH(I4078,FamilyPlateData!H:H,0))</f>
        <v>1</v>
      </c>
      <c r="L4078" t="str">
        <f>INDEX(FamilyPlateData!J:J,MATCH(I4078,FamilyPlateData!H:H,0))</f>
        <v>B4</v>
      </c>
      <c r="M4078">
        <v>1</v>
      </c>
      <c r="N4078">
        <v>1</v>
      </c>
      <c r="O4078">
        <f>IF(_xlfn.IFNA(INDEX(ShrinkageData!H:H,MATCH(J4078,ShrinkageData!H:H,0)), 0) = 0, 0, 1)</f>
        <v>0</v>
      </c>
      <c r="P4078">
        <v>0</v>
      </c>
      <c r="Q4078">
        <f t="shared" si="199"/>
        <v>1</v>
      </c>
      <c r="R4078" s="1">
        <v>43552</v>
      </c>
      <c r="S4078" s="16">
        <f t="shared" si="200"/>
        <v>115</v>
      </c>
    </row>
    <row r="4079" spans="1:19" hidden="1" x14ac:dyDescent="0.2">
      <c r="A4079" t="str">
        <f>INDEX(FamilyPlateData!$A:$A,MATCH($I4079,FamilyPlateData!$H:$H,0))</f>
        <v>F07M10</v>
      </c>
      <c r="B4079" t="str">
        <f>INDEX(FamilyPlateData!$C:$C,MATCH($I4079,FamilyPlateData!$H:$H,0))</f>
        <v>07</v>
      </c>
      <c r="C4079" t="str">
        <f>INDEX(FamilyPlateData!$D:$D,MATCH($I4079,FamilyPlateData!$H:$H,0))</f>
        <v>10</v>
      </c>
      <c r="D4079">
        <f>INDEX(FamilyPlateData!$B:$B,MATCH($I4079,FamilyPlateData!$H:$H,0))</f>
        <v>3</v>
      </c>
      <c r="E4079">
        <v>2</v>
      </c>
      <c r="F4079" s="19">
        <v>63</v>
      </c>
      <c r="G4079" t="s">
        <v>3</v>
      </c>
      <c r="H4079" s="5">
        <v>2</v>
      </c>
      <c r="I4079" t="s">
        <v>738</v>
      </c>
      <c r="J4079" s="15" t="str">
        <f t="shared" si="198"/>
        <v>2-63C-2</v>
      </c>
      <c r="K4079">
        <f>INDEX(FamilyPlateData!I:I,MATCH(I4079,FamilyPlateData!H:H,0))</f>
        <v>1</v>
      </c>
      <c r="L4079" t="str">
        <f>INDEX(FamilyPlateData!J:J,MATCH(I4079,FamilyPlateData!H:H,0))</f>
        <v>B4</v>
      </c>
      <c r="M4079">
        <v>1</v>
      </c>
      <c r="N4079">
        <v>1</v>
      </c>
      <c r="O4079">
        <f>IF(_xlfn.IFNA(INDEX(ShrinkageData!H:H,MATCH(J4079,ShrinkageData!H:H,0)), 0) = 0, 0, 1)</f>
        <v>0</v>
      </c>
      <c r="P4079">
        <v>0</v>
      </c>
      <c r="Q4079">
        <f t="shared" si="199"/>
        <v>1</v>
      </c>
      <c r="R4079" s="1">
        <v>43554</v>
      </c>
      <c r="S4079" s="16">
        <f t="shared" si="200"/>
        <v>117</v>
      </c>
    </row>
    <row r="4080" spans="1:19" hidden="1" x14ac:dyDescent="0.2">
      <c r="A4080" t="str">
        <f>INDEX(FamilyPlateData!$A:$A,MATCH($I4080,FamilyPlateData!$H:$H,0))</f>
        <v>F07M10</v>
      </c>
      <c r="B4080" t="str">
        <f>INDEX(FamilyPlateData!$C:$C,MATCH($I4080,FamilyPlateData!$H:$H,0))</f>
        <v>07</v>
      </c>
      <c r="C4080" t="str">
        <f>INDEX(FamilyPlateData!$D:$D,MATCH($I4080,FamilyPlateData!$H:$H,0))</f>
        <v>10</v>
      </c>
      <c r="D4080">
        <f>INDEX(FamilyPlateData!$B:$B,MATCH($I4080,FamilyPlateData!$H:$H,0))</f>
        <v>3</v>
      </c>
      <c r="E4080">
        <v>2</v>
      </c>
      <c r="F4080" s="19">
        <v>63</v>
      </c>
      <c r="G4080" t="s">
        <v>3</v>
      </c>
      <c r="H4080" s="5">
        <v>3</v>
      </c>
      <c r="I4080" t="s">
        <v>738</v>
      </c>
      <c r="J4080" s="15" t="str">
        <f t="shared" si="198"/>
        <v>2-63C-3</v>
      </c>
      <c r="K4080">
        <f>INDEX(FamilyPlateData!I:I,MATCH(I4080,FamilyPlateData!H:H,0))</f>
        <v>1</v>
      </c>
      <c r="L4080" t="str">
        <f>INDEX(FamilyPlateData!J:J,MATCH(I4080,FamilyPlateData!H:H,0))</f>
        <v>B4</v>
      </c>
      <c r="M4080">
        <v>1</v>
      </c>
      <c r="N4080" s="7">
        <v>1</v>
      </c>
      <c r="O4080">
        <f>IF(_xlfn.IFNA(INDEX(ShrinkageData!H:H,MATCH(J4080,ShrinkageData!H:H,0)), 0) = 0, 0, 1)</f>
        <v>0</v>
      </c>
      <c r="P4080">
        <v>0</v>
      </c>
      <c r="Q4080">
        <f t="shared" si="199"/>
        <v>1</v>
      </c>
      <c r="R4080" s="2">
        <v>43546</v>
      </c>
      <c r="S4080" s="16">
        <f t="shared" si="200"/>
        <v>109</v>
      </c>
    </row>
    <row r="4081" spans="1:19" hidden="1" x14ac:dyDescent="0.2">
      <c r="A4081" t="str">
        <f>INDEX(FamilyPlateData!$A:$A,MATCH($I4081,FamilyPlateData!$H:$H,0))</f>
        <v>F07M10</v>
      </c>
      <c r="B4081" t="str">
        <f>INDEX(FamilyPlateData!$C:$C,MATCH($I4081,FamilyPlateData!$H:$H,0))</f>
        <v>07</v>
      </c>
      <c r="C4081" t="str">
        <f>INDEX(FamilyPlateData!$D:$D,MATCH($I4081,FamilyPlateData!$H:$H,0))</f>
        <v>10</v>
      </c>
      <c r="D4081">
        <f>INDEX(FamilyPlateData!$B:$B,MATCH($I4081,FamilyPlateData!$H:$H,0))</f>
        <v>3</v>
      </c>
      <c r="E4081">
        <v>2</v>
      </c>
      <c r="F4081" s="19">
        <v>63</v>
      </c>
      <c r="G4081" t="s">
        <v>3</v>
      </c>
      <c r="H4081" s="5">
        <v>4</v>
      </c>
      <c r="I4081" t="s">
        <v>738</v>
      </c>
      <c r="J4081" s="15" t="str">
        <f t="shared" si="198"/>
        <v>2-63C-4</v>
      </c>
      <c r="K4081">
        <f>INDEX(FamilyPlateData!I:I,MATCH(I4081,FamilyPlateData!H:H,0))</f>
        <v>1</v>
      </c>
      <c r="L4081" t="str">
        <f>INDEX(FamilyPlateData!J:J,MATCH(I4081,FamilyPlateData!H:H,0))</f>
        <v>B4</v>
      </c>
      <c r="M4081">
        <v>1</v>
      </c>
      <c r="N4081">
        <v>1</v>
      </c>
      <c r="O4081">
        <f>IF(_xlfn.IFNA(INDEX(ShrinkageData!H:H,MATCH(J4081,ShrinkageData!H:H,0)), 0) = 0, 0, 1)</f>
        <v>0</v>
      </c>
      <c r="P4081">
        <v>0</v>
      </c>
      <c r="Q4081">
        <f t="shared" si="199"/>
        <v>1</v>
      </c>
      <c r="R4081" s="1">
        <v>43554</v>
      </c>
      <c r="S4081" s="16">
        <f t="shared" si="200"/>
        <v>117</v>
      </c>
    </row>
    <row r="4082" spans="1:19" hidden="1" x14ac:dyDescent="0.2">
      <c r="A4082" t="str">
        <f>INDEX(FamilyPlateData!$A:$A,MATCH($I4082,FamilyPlateData!$H:$H,0))</f>
        <v>F07M10</v>
      </c>
      <c r="B4082" t="str">
        <f>INDEX(FamilyPlateData!$C:$C,MATCH($I4082,FamilyPlateData!$H:$H,0))</f>
        <v>07</v>
      </c>
      <c r="C4082" t="str">
        <f>INDEX(FamilyPlateData!$D:$D,MATCH($I4082,FamilyPlateData!$H:$H,0))</f>
        <v>10</v>
      </c>
      <c r="D4082">
        <f>INDEX(FamilyPlateData!$B:$B,MATCH($I4082,FamilyPlateData!$H:$H,0))</f>
        <v>3</v>
      </c>
      <c r="E4082">
        <v>2</v>
      </c>
      <c r="F4082" s="19">
        <v>63</v>
      </c>
      <c r="G4082" t="s">
        <v>3</v>
      </c>
      <c r="H4082" s="5">
        <v>5</v>
      </c>
      <c r="I4082" t="s">
        <v>738</v>
      </c>
      <c r="J4082" s="15" t="str">
        <f t="shared" si="198"/>
        <v>2-63C-5</v>
      </c>
      <c r="K4082">
        <f>INDEX(FamilyPlateData!I:I,MATCH(I4082,FamilyPlateData!H:H,0))</f>
        <v>1</v>
      </c>
      <c r="L4082" t="str">
        <f>INDEX(FamilyPlateData!J:J,MATCH(I4082,FamilyPlateData!H:H,0))</f>
        <v>B4</v>
      </c>
      <c r="M4082">
        <v>1</v>
      </c>
      <c r="N4082">
        <v>1</v>
      </c>
      <c r="O4082">
        <f>IF(_xlfn.IFNA(INDEX(ShrinkageData!H:H,MATCH(J4082,ShrinkageData!H:H,0)), 0) = 0, 0, 1)</f>
        <v>0</v>
      </c>
      <c r="P4082">
        <v>0</v>
      </c>
      <c r="Q4082">
        <f t="shared" si="199"/>
        <v>1</v>
      </c>
      <c r="R4082" s="1">
        <v>43550</v>
      </c>
      <c r="S4082" s="16">
        <f t="shared" si="200"/>
        <v>113</v>
      </c>
    </row>
    <row r="4083" spans="1:19" hidden="1" x14ac:dyDescent="0.2">
      <c r="A4083" t="str">
        <f>INDEX(FamilyPlateData!$A:$A,MATCH($I4083,FamilyPlateData!$H:$H,0))</f>
        <v>F07M10</v>
      </c>
      <c r="B4083" t="str">
        <f>INDEX(FamilyPlateData!$C:$C,MATCH($I4083,FamilyPlateData!$H:$H,0))</f>
        <v>07</v>
      </c>
      <c r="C4083" t="str">
        <f>INDEX(FamilyPlateData!$D:$D,MATCH($I4083,FamilyPlateData!$H:$H,0))</f>
        <v>10</v>
      </c>
      <c r="D4083">
        <f>INDEX(FamilyPlateData!$B:$B,MATCH($I4083,FamilyPlateData!$H:$H,0))</f>
        <v>3</v>
      </c>
      <c r="E4083">
        <v>2</v>
      </c>
      <c r="F4083" s="19">
        <v>63</v>
      </c>
      <c r="G4083" t="s">
        <v>3</v>
      </c>
      <c r="H4083" s="5">
        <v>6</v>
      </c>
      <c r="I4083" t="s">
        <v>738</v>
      </c>
      <c r="J4083" s="15" t="str">
        <f t="shared" si="198"/>
        <v>2-63C-6</v>
      </c>
      <c r="K4083">
        <f>INDEX(FamilyPlateData!I:I,MATCH(I4083,FamilyPlateData!H:H,0))</f>
        <v>1</v>
      </c>
      <c r="L4083" t="str">
        <f>INDEX(FamilyPlateData!J:J,MATCH(I4083,FamilyPlateData!H:H,0))</f>
        <v>B4</v>
      </c>
      <c r="M4083">
        <v>1</v>
      </c>
      <c r="N4083">
        <v>1</v>
      </c>
      <c r="O4083">
        <f>IF(_xlfn.IFNA(INDEX(ShrinkageData!H:H,MATCH(J4083,ShrinkageData!H:H,0)), 0) = 0, 0, 1)</f>
        <v>0</v>
      </c>
      <c r="P4083">
        <v>0</v>
      </c>
      <c r="Q4083">
        <f t="shared" si="199"/>
        <v>1</v>
      </c>
      <c r="R4083" s="1">
        <v>43552</v>
      </c>
      <c r="S4083" s="16">
        <f t="shared" si="200"/>
        <v>115</v>
      </c>
    </row>
    <row r="4084" spans="1:19" hidden="1" x14ac:dyDescent="0.2">
      <c r="A4084" t="str">
        <f>INDEX(FamilyPlateData!$A:$A,MATCH($I4084,FamilyPlateData!$H:$H,0))</f>
        <v>F07M10</v>
      </c>
      <c r="B4084" t="str">
        <f>INDEX(FamilyPlateData!$C:$C,MATCH($I4084,FamilyPlateData!$H:$H,0))</f>
        <v>07</v>
      </c>
      <c r="C4084" t="str">
        <f>INDEX(FamilyPlateData!$D:$D,MATCH($I4084,FamilyPlateData!$H:$H,0))</f>
        <v>10</v>
      </c>
      <c r="D4084">
        <f>INDEX(FamilyPlateData!$B:$B,MATCH($I4084,FamilyPlateData!$H:$H,0))</f>
        <v>3</v>
      </c>
      <c r="E4084">
        <v>2</v>
      </c>
      <c r="F4084" s="19">
        <v>63</v>
      </c>
      <c r="G4084" t="s">
        <v>4</v>
      </c>
      <c r="H4084" s="5">
        <v>1</v>
      </c>
      <c r="I4084" t="s">
        <v>739</v>
      </c>
      <c r="J4084" s="15" t="str">
        <f t="shared" si="198"/>
        <v>2-63D-1</v>
      </c>
      <c r="K4084">
        <f>INDEX(FamilyPlateData!I:I,MATCH(I4084,FamilyPlateData!H:H,0))</f>
        <v>1</v>
      </c>
      <c r="L4084" t="str">
        <f>INDEX(FamilyPlateData!J:J,MATCH(I4084,FamilyPlateData!H:H,0))</f>
        <v>B4</v>
      </c>
      <c r="M4084">
        <v>1</v>
      </c>
      <c r="N4084" s="7">
        <v>1</v>
      </c>
      <c r="O4084">
        <f>IF(_xlfn.IFNA(INDEX(ShrinkageData!H:H,MATCH(J4084,ShrinkageData!H:H,0)), 0) = 0, 0, 1)</f>
        <v>1</v>
      </c>
      <c r="P4084">
        <v>0</v>
      </c>
      <c r="Q4084">
        <f t="shared" si="199"/>
        <v>0</v>
      </c>
      <c r="R4084" s="2">
        <v>43544</v>
      </c>
      <c r="S4084" s="16">
        <f t="shared" si="200"/>
        <v>107</v>
      </c>
    </row>
    <row r="4085" spans="1:19" hidden="1" x14ac:dyDescent="0.2">
      <c r="A4085" t="str">
        <f>INDEX(FamilyPlateData!$A:$A,MATCH($I4085,FamilyPlateData!$H:$H,0))</f>
        <v>F07M10</v>
      </c>
      <c r="B4085" t="str">
        <f>INDEX(FamilyPlateData!$C:$C,MATCH($I4085,FamilyPlateData!$H:$H,0))</f>
        <v>07</v>
      </c>
      <c r="C4085" t="str">
        <f>INDEX(FamilyPlateData!$D:$D,MATCH($I4085,FamilyPlateData!$H:$H,0))</f>
        <v>10</v>
      </c>
      <c r="D4085">
        <f>INDEX(FamilyPlateData!$B:$B,MATCH($I4085,FamilyPlateData!$H:$H,0))</f>
        <v>3</v>
      </c>
      <c r="E4085">
        <v>2</v>
      </c>
      <c r="F4085" s="19">
        <v>63</v>
      </c>
      <c r="G4085" t="s">
        <v>4</v>
      </c>
      <c r="H4085" s="5">
        <v>2</v>
      </c>
      <c r="I4085" t="s">
        <v>739</v>
      </c>
      <c r="J4085" s="15" t="str">
        <f t="shared" si="198"/>
        <v>2-63D-2</v>
      </c>
      <c r="K4085">
        <f>INDEX(FamilyPlateData!I:I,MATCH(I4085,FamilyPlateData!H:H,0))</f>
        <v>1</v>
      </c>
      <c r="L4085" t="str">
        <f>INDEX(FamilyPlateData!J:J,MATCH(I4085,FamilyPlateData!H:H,0))</f>
        <v>B4</v>
      </c>
      <c r="M4085">
        <v>1</v>
      </c>
      <c r="N4085">
        <v>1</v>
      </c>
      <c r="O4085">
        <f>IF(_xlfn.IFNA(INDEX(ShrinkageData!H:H,MATCH(J4085,ShrinkageData!H:H,0)), 0) = 0, 0, 1)</f>
        <v>0</v>
      </c>
      <c r="P4085">
        <v>0</v>
      </c>
      <c r="Q4085">
        <f t="shared" si="199"/>
        <v>1</v>
      </c>
      <c r="R4085" s="1">
        <v>43552</v>
      </c>
      <c r="S4085" s="16">
        <f t="shared" si="200"/>
        <v>115</v>
      </c>
    </row>
    <row r="4086" spans="1:19" hidden="1" x14ac:dyDescent="0.2">
      <c r="A4086" t="str">
        <f>INDEX(FamilyPlateData!$A:$A,MATCH($I4086,FamilyPlateData!$H:$H,0))</f>
        <v>F07M10</v>
      </c>
      <c r="B4086" t="str">
        <f>INDEX(FamilyPlateData!$C:$C,MATCH($I4086,FamilyPlateData!$H:$H,0))</f>
        <v>07</v>
      </c>
      <c r="C4086" t="str">
        <f>INDEX(FamilyPlateData!$D:$D,MATCH($I4086,FamilyPlateData!$H:$H,0))</f>
        <v>10</v>
      </c>
      <c r="D4086">
        <f>INDEX(FamilyPlateData!$B:$B,MATCH($I4086,FamilyPlateData!$H:$H,0))</f>
        <v>3</v>
      </c>
      <c r="E4086">
        <v>2</v>
      </c>
      <c r="F4086" s="19">
        <v>63</v>
      </c>
      <c r="G4086" t="s">
        <v>4</v>
      </c>
      <c r="H4086" s="5">
        <v>3</v>
      </c>
      <c r="I4086" t="s">
        <v>739</v>
      </c>
      <c r="J4086" s="15" t="str">
        <f t="shared" si="198"/>
        <v>2-63D-3</v>
      </c>
      <c r="K4086">
        <f>INDEX(FamilyPlateData!I:I,MATCH(I4086,FamilyPlateData!H:H,0))</f>
        <v>1</v>
      </c>
      <c r="L4086" t="str">
        <f>INDEX(FamilyPlateData!J:J,MATCH(I4086,FamilyPlateData!H:H,0))</f>
        <v>B4</v>
      </c>
      <c r="M4086">
        <v>1</v>
      </c>
      <c r="N4086">
        <v>1</v>
      </c>
      <c r="O4086">
        <f>IF(_xlfn.IFNA(INDEX(ShrinkageData!H:H,MATCH(J4086,ShrinkageData!H:H,0)), 0) = 0, 0, 1)</f>
        <v>0</v>
      </c>
      <c r="P4086">
        <v>0</v>
      </c>
      <c r="Q4086">
        <f t="shared" si="199"/>
        <v>1</v>
      </c>
      <c r="R4086" s="1">
        <v>43552</v>
      </c>
      <c r="S4086" s="16">
        <f t="shared" si="200"/>
        <v>115</v>
      </c>
    </row>
    <row r="4087" spans="1:19" hidden="1" x14ac:dyDescent="0.2">
      <c r="A4087" t="str">
        <f>INDEX(FamilyPlateData!$A:$A,MATCH($I4087,FamilyPlateData!$H:$H,0))</f>
        <v>F07M10</v>
      </c>
      <c r="B4087" t="str">
        <f>INDEX(FamilyPlateData!$C:$C,MATCH($I4087,FamilyPlateData!$H:$H,0))</f>
        <v>07</v>
      </c>
      <c r="C4087" t="str">
        <f>INDEX(FamilyPlateData!$D:$D,MATCH($I4087,FamilyPlateData!$H:$H,0))</f>
        <v>10</v>
      </c>
      <c r="D4087">
        <f>INDEX(FamilyPlateData!$B:$B,MATCH($I4087,FamilyPlateData!$H:$H,0))</f>
        <v>3</v>
      </c>
      <c r="E4087">
        <v>2</v>
      </c>
      <c r="F4087" s="19">
        <v>63</v>
      </c>
      <c r="G4087" t="s">
        <v>4</v>
      </c>
      <c r="H4087" s="5">
        <v>4</v>
      </c>
      <c r="I4087" t="s">
        <v>739</v>
      </c>
      <c r="J4087" s="15" t="str">
        <f t="shared" si="198"/>
        <v>2-63D-4</v>
      </c>
      <c r="K4087">
        <f>INDEX(FamilyPlateData!I:I,MATCH(I4087,FamilyPlateData!H:H,0))</f>
        <v>1</v>
      </c>
      <c r="L4087" t="str">
        <f>INDEX(FamilyPlateData!J:J,MATCH(I4087,FamilyPlateData!H:H,0))</f>
        <v>B4</v>
      </c>
      <c r="M4087">
        <v>1</v>
      </c>
      <c r="N4087">
        <v>1</v>
      </c>
      <c r="O4087">
        <f>IF(_xlfn.IFNA(INDEX(ShrinkageData!H:H,MATCH(J4087,ShrinkageData!H:H,0)), 0) = 0, 0, 1)</f>
        <v>0</v>
      </c>
      <c r="P4087">
        <v>0</v>
      </c>
      <c r="Q4087">
        <f t="shared" si="199"/>
        <v>1</v>
      </c>
      <c r="R4087" s="1">
        <v>43554</v>
      </c>
      <c r="S4087" s="16">
        <f t="shared" si="200"/>
        <v>117</v>
      </c>
    </row>
    <row r="4088" spans="1:19" hidden="1" x14ac:dyDescent="0.2">
      <c r="A4088" t="str">
        <f>INDEX(FamilyPlateData!$A:$A,MATCH($I4088,FamilyPlateData!$H:$H,0))</f>
        <v>F07M10</v>
      </c>
      <c r="B4088" t="str">
        <f>INDEX(FamilyPlateData!$C:$C,MATCH($I4088,FamilyPlateData!$H:$H,0))</f>
        <v>07</v>
      </c>
      <c r="C4088" t="str">
        <f>INDEX(FamilyPlateData!$D:$D,MATCH($I4088,FamilyPlateData!$H:$H,0))</f>
        <v>10</v>
      </c>
      <c r="D4088">
        <f>INDEX(FamilyPlateData!$B:$B,MATCH($I4088,FamilyPlateData!$H:$H,0))</f>
        <v>3</v>
      </c>
      <c r="E4088">
        <v>2</v>
      </c>
      <c r="F4088" s="19">
        <v>63</v>
      </c>
      <c r="G4088" t="s">
        <v>4</v>
      </c>
      <c r="H4088" s="5">
        <v>5</v>
      </c>
      <c r="I4088" t="s">
        <v>739</v>
      </c>
      <c r="J4088" s="15" t="str">
        <f t="shared" si="198"/>
        <v>2-63D-5</v>
      </c>
      <c r="K4088">
        <f>INDEX(FamilyPlateData!I:I,MATCH(I4088,FamilyPlateData!H:H,0))</f>
        <v>1</v>
      </c>
      <c r="L4088" t="str">
        <f>INDEX(FamilyPlateData!J:J,MATCH(I4088,FamilyPlateData!H:H,0))</f>
        <v>B4</v>
      </c>
      <c r="M4088">
        <v>1</v>
      </c>
      <c r="N4088">
        <v>1</v>
      </c>
      <c r="O4088">
        <f>IF(_xlfn.IFNA(INDEX(ShrinkageData!H:H,MATCH(J4088,ShrinkageData!H:H,0)), 0) = 0, 0, 1)</f>
        <v>0</v>
      </c>
      <c r="P4088">
        <v>0</v>
      </c>
      <c r="Q4088">
        <f t="shared" si="199"/>
        <v>1</v>
      </c>
      <c r="R4088" s="1">
        <v>43554</v>
      </c>
      <c r="S4088" s="16">
        <f t="shared" si="200"/>
        <v>117</v>
      </c>
    </row>
    <row r="4089" spans="1:19" hidden="1" x14ac:dyDescent="0.2">
      <c r="A4089" t="str">
        <f>INDEX(FamilyPlateData!$A:$A,MATCH($I4089,FamilyPlateData!$H:$H,0))</f>
        <v>F07M10</v>
      </c>
      <c r="B4089" t="str">
        <f>INDEX(FamilyPlateData!$C:$C,MATCH($I4089,FamilyPlateData!$H:$H,0))</f>
        <v>07</v>
      </c>
      <c r="C4089" t="str">
        <f>INDEX(FamilyPlateData!$D:$D,MATCH($I4089,FamilyPlateData!$H:$H,0))</f>
        <v>10</v>
      </c>
      <c r="D4089">
        <f>INDEX(FamilyPlateData!$B:$B,MATCH($I4089,FamilyPlateData!$H:$H,0))</f>
        <v>3</v>
      </c>
      <c r="E4089">
        <v>2</v>
      </c>
      <c r="F4089" s="19">
        <v>63</v>
      </c>
      <c r="G4089" t="s">
        <v>4</v>
      </c>
      <c r="H4089" s="5">
        <v>6</v>
      </c>
      <c r="I4089" t="s">
        <v>739</v>
      </c>
      <c r="J4089" s="15" t="str">
        <f t="shared" si="198"/>
        <v>2-63D-6</v>
      </c>
      <c r="K4089">
        <f>INDEX(FamilyPlateData!I:I,MATCH(I4089,FamilyPlateData!H:H,0))</f>
        <v>1</v>
      </c>
      <c r="L4089" t="str">
        <f>INDEX(FamilyPlateData!J:J,MATCH(I4089,FamilyPlateData!H:H,0))</f>
        <v>B4</v>
      </c>
      <c r="M4089">
        <v>1</v>
      </c>
      <c r="N4089">
        <v>1</v>
      </c>
      <c r="O4089">
        <f>IF(_xlfn.IFNA(INDEX(ShrinkageData!H:H,MATCH(J4089,ShrinkageData!H:H,0)), 0) = 0, 0, 1)</f>
        <v>0</v>
      </c>
      <c r="P4089">
        <v>0</v>
      </c>
      <c r="Q4089">
        <f t="shared" si="199"/>
        <v>1</v>
      </c>
      <c r="R4089" s="1">
        <v>43556</v>
      </c>
      <c r="S4089" s="16">
        <f t="shared" si="200"/>
        <v>119</v>
      </c>
    </row>
    <row r="4090" spans="1:19" hidden="1" x14ac:dyDescent="0.2">
      <c r="A4090" t="str">
        <f>INDEX(FamilyPlateData!$A:$A,MATCH($I4090,FamilyPlateData!$H:$H,0))</f>
        <v>F04M06</v>
      </c>
      <c r="B4090" t="str">
        <f>INDEX(FamilyPlateData!$C:$C,MATCH($I4090,FamilyPlateData!$H:$H,0))</f>
        <v>04</v>
      </c>
      <c r="C4090" t="str">
        <f>INDEX(FamilyPlateData!$D:$D,MATCH($I4090,FamilyPlateData!$H:$H,0))</f>
        <v>06</v>
      </c>
      <c r="D4090">
        <f>INDEX(FamilyPlateData!$B:$B,MATCH($I4090,FamilyPlateData!$H:$H,0))</f>
        <v>2</v>
      </c>
      <c r="E4090">
        <v>2</v>
      </c>
      <c r="F4090" s="19">
        <v>64</v>
      </c>
      <c r="G4090" t="s">
        <v>1</v>
      </c>
      <c r="H4090" s="5">
        <v>1</v>
      </c>
      <c r="I4090" t="s">
        <v>740</v>
      </c>
      <c r="J4090" s="15" t="str">
        <f t="shared" si="198"/>
        <v>2-64A-1</v>
      </c>
      <c r="K4090">
        <f>INDEX(FamilyPlateData!I:I,MATCH(I4090,FamilyPlateData!H:H,0))</f>
        <v>1</v>
      </c>
      <c r="L4090" t="str">
        <f>INDEX(FamilyPlateData!J:J,MATCH(I4090,FamilyPlateData!H:H,0))</f>
        <v>B2</v>
      </c>
      <c r="M4090">
        <v>1</v>
      </c>
      <c r="N4090">
        <v>1</v>
      </c>
      <c r="O4090">
        <f>IF(_xlfn.IFNA(INDEX(ShrinkageData!H:H,MATCH(J4090,ShrinkageData!H:H,0)), 0) = 0, 0, 1)</f>
        <v>0</v>
      </c>
      <c r="P4090">
        <v>0</v>
      </c>
      <c r="Q4090">
        <f t="shared" si="199"/>
        <v>1</v>
      </c>
      <c r="R4090" s="1">
        <v>43556</v>
      </c>
      <c r="S4090" s="16">
        <f t="shared" si="200"/>
        <v>119</v>
      </c>
    </row>
    <row r="4091" spans="1:19" hidden="1" x14ac:dyDescent="0.2">
      <c r="A4091" t="str">
        <f>INDEX(FamilyPlateData!$A:$A,MATCH($I4091,FamilyPlateData!$H:$H,0))</f>
        <v>F04M06</v>
      </c>
      <c r="B4091" t="str">
        <f>INDEX(FamilyPlateData!$C:$C,MATCH($I4091,FamilyPlateData!$H:$H,0))</f>
        <v>04</v>
      </c>
      <c r="C4091" t="str">
        <f>INDEX(FamilyPlateData!$D:$D,MATCH($I4091,FamilyPlateData!$H:$H,0))</f>
        <v>06</v>
      </c>
      <c r="D4091">
        <f>INDEX(FamilyPlateData!$B:$B,MATCH($I4091,FamilyPlateData!$H:$H,0))</f>
        <v>2</v>
      </c>
      <c r="E4091">
        <v>2</v>
      </c>
      <c r="F4091" s="19">
        <v>64</v>
      </c>
      <c r="G4091" t="s">
        <v>1</v>
      </c>
      <c r="H4091" s="5">
        <v>2</v>
      </c>
      <c r="I4091" t="s">
        <v>740</v>
      </c>
      <c r="J4091" s="15" t="str">
        <f t="shared" si="198"/>
        <v>2-64A-2</v>
      </c>
      <c r="K4091">
        <f>INDEX(FamilyPlateData!I:I,MATCH(I4091,FamilyPlateData!H:H,0))</f>
        <v>1</v>
      </c>
      <c r="L4091" t="str">
        <f>INDEX(FamilyPlateData!J:J,MATCH(I4091,FamilyPlateData!H:H,0))</f>
        <v>B2</v>
      </c>
      <c r="M4091">
        <v>1</v>
      </c>
      <c r="N4091">
        <v>1</v>
      </c>
      <c r="O4091">
        <f>IF(_xlfn.IFNA(INDEX(ShrinkageData!H:H,MATCH(J4091,ShrinkageData!H:H,0)), 0) = 0, 0, 1)</f>
        <v>0</v>
      </c>
      <c r="P4091">
        <v>0</v>
      </c>
      <c r="Q4091">
        <f t="shared" si="199"/>
        <v>1</v>
      </c>
      <c r="R4091" s="1">
        <v>43550</v>
      </c>
      <c r="S4091" s="16">
        <f t="shared" si="200"/>
        <v>113</v>
      </c>
    </row>
    <row r="4092" spans="1:19" hidden="1" x14ac:dyDescent="0.2">
      <c r="A4092" t="str">
        <f>INDEX(FamilyPlateData!$A:$A,MATCH($I4092,FamilyPlateData!$H:$H,0))</f>
        <v>F04M06</v>
      </c>
      <c r="B4092" t="str">
        <f>INDEX(FamilyPlateData!$C:$C,MATCH($I4092,FamilyPlateData!$H:$H,0))</f>
        <v>04</v>
      </c>
      <c r="C4092" t="str">
        <f>INDEX(FamilyPlateData!$D:$D,MATCH($I4092,FamilyPlateData!$H:$H,0))</f>
        <v>06</v>
      </c>
      <c r="D4092">
        <f>INDEX(FamilyPlateData!$B:$B,MATCH($I4092,FamilyPlateData!$H:$H,0))</f>
        <v>2</v>
      </c>
      <c r="E4092">
        <v>2</v>
      </c>
      <c r="F4092" s="19">
        <v>64</v>
      </c>
      <c r="G4092" t="s">
        <v>1</v>
      </c>
      <c r="H4092" s="5">
        <v>3</v>
      </c>
      <c r="I4092" t="s">
        <v>740</v>
      </c>
      <c r="J4092" s="15" t="str">
        <f t="shared" si="198"/>
        <v>2-64A-3</v>
      </c>
      <c r="K4092">
        <f>INDEX(FamilyPlateData!I:I,MATCH(I4092,FamilyPlateData!H:H,0))</f>
        <v>1</v>
      </c>
      <c r="L4092" t="str">
        <f>INDEX(FamilyPlateData!J:J,MATCH(I4092,FamilyPlateData!H:H,0))</f>
        <v>B2</v>
      </c>
      <c r="M4092">
        <v>1</v>
      </c>
      <c r="N4092">
        <v>1</v>
      </c>
      <c r="O4092">
        <f>IF(_xlfn.IFNA(INDEX(ShrinkageData!H:H,MATCH(J4092,ShrinkageData!H:H,0)), 0) = 0, 0, 1)</f>
        <v>0</v>
      </c>
      <c r="P4092">
        <v>0</v>
      </c>
      <c r="Q4092">
        <f t="shared" si="199"/>
        <v>1</v>
      </c>
      <c r="R4092" s="1">
        <v>43556</v>
      </c>
      <c r="S4092" s="16">
        <f t="shared" si="200"/>
        <v>119</v>
      </c>
    </row>
    <row r="4093" spans="1:19" hidden="1" x14ac:dyDescent="0.2">
      <c r="A4093" t="str">
        <f>INDEX(FamilyPlateData!$A:$A,MATCH($I4093,FamilyPlateData!$H:$H,0))</f>
        <v>F04M06</v>
      </c>
      <c r="B4093" t="str">
        <f>INDEX(FamilyPlateData!$C:$C,MATCH($I4093,FamilyPlateData!$H:$H,0))</f>
        <v>04</v>
      </c>
      <c r="C4093" t="str">
        <f>INDEX(FamilyPlateData!$D:$D,MATCH($I4093,FamilyPlateData!$H:$H,0))</f>
        <v>06</v>
      </c>
      <c r="D4093">
        <f>INDEX(FamilyPlateData!$B:$B,MATCH($I4093,FamilyPlateData!$H:$H,0))</f>
        <v>2</v>
      </c>
      <c r="E4093">
        <v>2</v>
      </c>
      <c r="F4093" s="19">
        <v>64</v>
      </c>
      <c r="G4093" t="s">
        <v>1</v>
      </c>
      <c r="H4093" s="5">
        <v>4</v>
      </c>
      <c r="I4093" t="s">
        <v>740</v>
      </c>
      <c r="J4093" s="15" t="str">
        <f t="shared" si="198"/>
        <v>2-64A-4</v>
      </c>
      <c r="K4093">
        <f>INDEX(FamilyPlateData!I:I,MATCH(I4093,FamilyPlateData!H:H,0))</f>
        <v>1</v>
      </c>
      <c r="L4093" t="str">
        <f>INDEX(FamilyPlateData!J:J,MATCH(I4093,FamilyPlateData!H:H,0))</f>
        <v>B2</v>
      </c>
      <c r="M4093">
        <v>1</v>
      </c>
      <c r="N4093">
        <v>1</v>
      </c>
      <c r="O4093">
        <f>IF(_xlfn.IFNA(INDEX(ShrinkageData!H:H,MATCH(J4093,ShrinkageData!H:H,0)), 0) = 0, 0, 1)</f>
        <v>0</v>
      </c>
      <c r="P4093">
        <v>0</v>
      </c>
      <c r="Q4093">
        <f t="shared" si="199"/>
        <v>1</v>
      </c>
      <c r="R4093" s="1">
        <v>43552</v>
      </c>
      <c r="S4093" s="16">
        <f t="shared" si="200"/>
        <v>115</v>
      </c>
    </row>
    <row r="4094" spans="1:19" hidden="1" x14ac:dyDescent="0.2">
      <c r="A4094" t="str">
        <f>INDEX(FamilyPlateData!$A:$A,MATCH($I4094,FamilyPlateData!$H:$H,0))</f>
        <v>F04M06</v>
      </c>
      <c r="B4094" t="str">
        <f>INDEX(FamilyPlateData!$C:$C,MATCH($I4094,FamilyPlateData!$H:$H,0))</f>
        <v>04</v>
      </c>
      <c r="C4094" t="str">
        <f>INDEX(FamilyPlateData!$D:$D,MATCH($I4094,FamilyPlateData!$H:$H,0))</f>
        <v>06</v>
      </c>
      <c r="D4094">
        <f>INDEX(FamilyPlateData!$B:$B,MATCH($I4094,FamilyPlateData!$H:$H,0))</f>
        <v>2</v>
      </c>
      <c r="E4094">
        <v>2</v>
      </c>
      <c r="F4094" s="19">
        <v>64</v>
      </c>
      <c r="G4094" t="s">
        <v>1</v>
      </c>
      <c r="H4094" s="5">
        <v>5</v>
      </c>
      <c r="I4094" t="s">
        <v>740</v>
      </c>
      <c r="J4094" s="15" t="str">
        <f t="shared" si="198"/>
        <v>2-64A-5</v>
      </c>
      <c r="K4094">
        <f>INDEX(FamilyPlateData!I:I,MATCH(I4094,FamilyPlateData!H:H,0))</f>
        <v>1</v>
      </c>
      <c r="L4094" t="str">
        <f>INDEX(FamilyPlateData!J:J,MATCH(I4094,FamilyPlateData!H:H,0))</f>
        <v>B2</v>
      </c>
      <c r="M4094">
        <v>1</v>
      </c>
      <c r="N4094">
        <v>1</v>
      </c>
      <c r="O4094">
        <f>IF(_xlfn.IFNA(INDEX(ShrinkageData!H:H,MATCH(J4094,ShrinkageData!H:H,0)), 0) = 0, 0, 1)</f>
        <v>0</v>
      </c>
      <c r="P4094">
        <v>0</v>
      </c>
      <c r="Q4094">
        <f t="shared" si="199"/>
        <v>1</v>
      </c>
      <c r="R4094" s="1">
        <v>43550</v>
      </c>
      <c r="S4094" s="16">
        <f t="shared" si="200"/>
        <v>113</v>
      </c>
    </row>
    <row r="4095" spans="1:19" hidden="1" x14ac:dyDescent="0.2">
      <c r="A4095" t="str">
        <f>INDEX(FamilyPlateData!$A:$A,MATCH($I4095,FamilyPlateData!$H:$H,0))</f>
        <v>F04M06</v>
      </c>
      <c r="B4095" t="str">
        <f>INDEX(FamilyPlateData!$C:$C,MATCH($I4095,FamilyPlateData!$H:$H,0))</f>
        <v>04</v>
      </c>
      <c r="C4095" t="str">
        <f>INDEX(FamilyPlateData!$D:$D,MATCH($I4095,FamilyPlateData!$H:$H,0))</f>
        <v>06</v>
      </c>
      <c r="D4095">
        <f>INDEX(FamilyPlateData!$B:$B,MATCH($I4095,FamilyPlateData!$H:$H,0))</f>
        <v>2</v>
      </c>
      <c r="E4095">
        <v>2</v>
      </c>
      <c r="F4095" s="19">
        <v>64</v>
      </c>
      <c r="G4095" t="s">
        <v>1</v>
      </c>
      <c r="H4095" s="5">
        <v>6</v>
      </c>
      <c r="I4095" t="s">
        <v>740</v>
      </c>
      <c r="J4095" s="15" t="str">
        <f t="shared" ref="J4095:J4158" si="201">CONCATENATE(I4095,"-",H4095)</f>
        <v>2-64A-6</v>
      </c>
      <c r="K4095">
        <f>INDEX(FamilyPlateData!I:I,MATCH(I4095,FamilyPlateData!H:H,0))</f>
        <v>1</v>
      </c>
      <c r="L4095" t="str">
        <f>INDEX(FamilyPlateData!J:J,MATCH(I4095,FamilyPlateData!H:H,0))</f>
        <v>B2</v>
      </c>
      <c r="M4095">
        <v>1</v>
      </c>
      <c r="N4095">
        <v>1</v>
      </c>
      <c r="O4095">
        <f>IF(_xlfn.IFNA(INDEX(ShrinkageData!H:H,MATCH(J4095,ShrinkageData!H:H,0)), 0) = 0, 0, 1)</f>
        <v>0</v>
      </c>
      <c r="P4095">
        <v>0</v>
      </c>
      <c r="Q4095">
        <f t="shared" si="199"/>
        <v>1</v>
      </c>
      <c r="R4095" s="1">
        <v>43556</v>
      </c>
      <c r="S4095" s="16">
        <f t="shared" si="200"/>
        <v>119</v>
      </c>
    </row>
    <row r="4096" spans="1:19" hidden="1" x14ac:dyDescent="0.2">
      <c r="A4096" t="str">
        <f>INDEX(FamilyPlateData!$A:$A,MATCH($I4096,FamilyPlateData!$H:$H,0))</f>
        <v>F04M06</v>
      </c>
      <c r="B4096" t="str">
        <f>INDEX(FamilyPlateData!$C:$C,MATCH($I4096,FamilyPlateData!$H:$H,0))</f>
        <v>04</v>
      </c>
      <c r="C4096" t="str">
        <f>INDEX(FamilyPlateData!$D:$D,MATCH($I4096,FamilyPlateData!$H:$H,0))</f>
        <v>06</v>
      </c>
      <c r="D4096">
        <f>INDEX(FamilyPlateData!$B:$B,MATCH($I4096,FamilyPlateData!$H:$H,0))</f>
        <v>2</v>
      </c>
      <c r="E4096">
        <v>2</v>
      </c>
      <c r="F4096" s="19">
        <v>64</v>
      </c>
      <c r="G4096" t="s">
        <v>2</v>
      </c>
      <c r="H4096" s="5">
        <v>1</v>
      </c>
      <c r="I4096" t="s">
        <v>741</v>
      </c>
      <c r="J4096" s="15" t="str">
        <f t="shared" si="201"/>
        <v>2-64B-1</v>
      </c>
      <c r="K4096">
        <f>INDEX(FamilyPlateData!I:I,MATCH(I4096,FamilyPlateData!H:H,0))</f>
        <v>1</v>
      </c>
      <c r="L4096" t="str">
        <f>INDEX(FamilyPlateData!J:J,MATCH(I4096,FamilyPlateData!H:H,0))</f>
        <v>B2</v>
      </c>
      <c r="M4096">
        <v>1</v>
      </c>
      <c r="N4096" s="7">
        <v>1</v>
      </c>
      <c r="O4096">
        <f>IF(_xlfn.IFNA(INDEX(ShrinkageData!H:H,MATCH(J4096,ShrinkageData!H:H,0)), 0) = 0, 0, 1)</f>
        <v>1</v>
      </c>
      <c r="P4096">
        <v>0</v>
      </c>
      <c r="Q4096">
        <f t="shared" si="199"/>
        <v>0</v>
      </c>
      <c r="R4096" s="2">
        <v>43544</v>
      </c>
      <c r="S4096" s="16">
        <f t="shared" si="200"/>
        <v>107</v>
      </c>
    </row>
    <row r="4097" spans="1:19" hidden="1" x14ac:dyDescent="0.2">
      <c r="A4097" t="str">
        <f>INDEX(FamilyPlateData!$A:$A,MATCH($I4097,FamilyPlateData!$H:$H,0))</f>
        <v>F04M06</v>
      </c>
      <c r="B4097" t="str">
        <f>INDEX(FamilyPlateData!$C:$C,MATCH($I4097,FamilyPlateData!$H:$H,0))</f>
        <v>04</v>
      </c>
      <c r="C4097" t="str">
        <f>INDEX(FamilyPlateData!$D:$D,MATCH($I4097,FamilyPlateData!$H:$H,0))</f>
        <v>06</v>
      </c>
      <c r="D4097">
        <f>INDEX(FamilyPlateData!$B:$B,MATCH($I4097,FamilyPlateData!$H:$H,0))</f>
        <v>2</v>
      </c>
      <c r="E4097">
        <v>2</v>
      </c>
      <c r="F4097" s="19">
        <v>64</v>
      </c>
      <c r="G4097" t="s">
        <v>2</v>
      </c>
      <c r="H4097" s="5">
        <v>2</v>
      </c>
      <c r="I4097" t="s">
        <v>741</v>
      </c>
      <c r="J4097" s="15" t="str">
        <f t="shared" si="201"/>
        <v>2-64B-2</v>
      </c>
      <c r="K4097">
        <f>INDEX(FamilyPlateData!I:I,MATCH(I4097,FamilyPlateData!H:H,0))</f>
        <v>1</v>
      </c>
      <c r="L4097" t="str">
        <f>INDEX(FamilyPlateData!J:J,MATCH(I4097,FamilyPlateData!H:H,0))</f>
        <v>B2</v>
      </c>
      <c r="M4097">
        <v>1</v>
      </c>
      <c r="N4097">
        <v>1</v>
      </c>
      <c r="O4097">
        <f>IF(_xlfn.IFNA(INDEX(ShrinkageData!H:H,MATCH(J4097,ShrinkageData!H:H,0)), 0) = 0, 0, 1)</f>
        <v>0</v>
      </c>
      <c r="P4097">
        <v>0</v>
      </c>
      <c r="Q4097">
        <f t="shared" si="199"/>
        <v>1</v>
      </c>
      <c r="R4097" s="1">
        <v>43554</v>
      </c>
      <c r="S4097" s="16">
        <f t="shared" si="200"/>
        <v>117</v>
      </c>
    </row>
    <row r="4098" spans="1:19" hidden="1" x14ac:dyDescent="0.2">
      <c r="A4098" t="str">
        <f>INDEX(FamilyPlateData!$A:$A,MATCH($I4098,FamilyPlateData!$H:$H,0))</f>
        <v>F04M06</v>
      </c>
      <c r="B4098" t="str">
        <f>INDEX(FamilyPlateData!$C:$C,MATCH($I4098,FamilyPlateData!$H:$H,0))</f>
        <v>04</v>
      </c>
      <c r="C4098" t="str">
        <f>INDEX(FamilyPlateData!$D:$D,MATCH($I4098,FamilyPlateData!$H:$H,0))</f>
        <v>06</v>
      </c>
      <c r="D4098">
        <f>INDEX(FamilyPlateData!$B:$B,MATCH($I4098,FamilyPlateData!$H:$H,0))</f>
        <v>2</v>
      </c>
      <c r="E4098">
        <v>2</v>
      </c>
      <c r="F4098" s="19">
        <v>64</v>
      </c>
      <c r="G4098" t="s">
        <v>2</v>
      </c>
      <c r="H4098" s="5">
        <v>3</v>
      </c>
      <c r="I4098" t="s">
        <v>741</v>
      </c>
      <c r="J4098" s="15" t="str">
        <f t="shared" si="201"/>
        <v>2-64B-3</v>
      </c>
      <c r="K4098">
        <f>INDEX(FamilyPlateData!I:I,MATCH(I4098,FamilyPlateData!H:H,0))</f>
        <v>1</v>
      </c>
      <c r="L4098" t="str">
        <f>INDEX(FamilyPlateData!J:J,MATCH(I4098,FamilyPlateData!H:H,0))</f>
        <v>B2</v>
      </c>
      <c r="M4098">
        <v>1</v>
      </c>
      <c r="N4098">
        <v>1</v>
      </c>
      <c r="O4098">
        <f>IF(_xlfn.IFNA(INDEX(ShrinkageData!H:H,MATCH(J4098,ShrinkageData!H:H,0)), 0) = 0, 0, 1)</f>
        <v>0</v>
      </c>
      <c r="P4098">
        <v>0</v>
      </c>
      <c r="Q4098">
        <f t="shared" si="199"/>
        <v>1</v>
      </c>
      <c r="R4098" s="1">
        <v>43554</v>
      </c>
      <c r="S4098" s="16">
        <f t="shared" si="200"/>
        <v>117</v>
      </c>
    </row>
    <row r="4099" spans="1:19" hidden="1" x14ac:dyDescent="0.2">
      <c r="A4099" t="str">
        <f>INDEX(FamilyPlateData!$A:$A,MATCH($I4099,FamilyPlateData!$H:$H,0))</f>
        <v>F04M06</v>
      </c>
      <c r="B4099" t="str">
        <f>INDEX(FamilyPlateData!$C:$C,MATCH($I4099,FamilyPlateData!$H:$H,0))</f>
        <v>04</v>
      </c>
      <c r="C4099" t="str">
        <f>INDEX(FamilyPlateData!$D:$D,MATCH($I4099,FamilyPlateData!$H:$H,0))</f>
        <v>06</v>
      </c>
      <c r="D4099">
        <f>INDEX(FamilyPlateData!$B:$B,MATCH($I4099,FamilyPlateData!$H:$H,0))</f>
        <v>2</v>
      </c>
      <c r="E4099">
        <v>2</v>
      </c>
      <c r="F4099" s="19">
        <v>64</v>
      </c>
      <c r="G4099" t="s">
        <v>2</v>
      </c>
      <c r="H4099" s="5">
        <v>4</v>
      </c>
      <c r="I4099" t="s">
        <v>741</v>
      </c>
      <c r="J4099" s="15" t="str">
        <f t="shared" si="201"/>
        <v>2-64B-4</v>
      </c>
      <c r="K4099">
        <f>INDEX(FamilyPlateData!I:I,MATCH(I4099,FamilyPlateData!H:H,0))</f>
        <v>1</v>
      </c>
      <c r="L4099" t="str">
        <f>INDEX(FamilyPlateData!J:J,MATCH(I4099,FamilyPlateData!H:H,0))</f>
        <v>B2</v>
      </c>
      <c r="M4099">
        <v>1</v>
      </c>
      <c r="N4099">
        <v>1</v>
      </c>
      <c r="O4099">
        <f>IF(_xlfn.IFNA(INDEX(ShrinkageData!H:H,MATCH(J4099,ShrinkageData!H:H,0)), 0) = 0, 0, 1)</f>
        <v>0</v>
      </c>
      <c r="P4099">
        <v>0</v>
      </c>
      <c r="Q4099">
        <f t="shared" ref="Q4099:Q4162" si="202">IF(AND(M4099=1,N4099=1,O4099=0,P4099=0),1,0)</f>
        <v>1</v>
      </c>
      <c r="R4099" s="1">
        <v>43554</v>
      </c>
      <c r="S4099" s="16">
        <f t="shared" ref="S4099:S4162" si="203">IF(AND(R4099 &lt;&gt; "", R4099 &lt;&gt; "n/a"), R4099-DATE(2018,12,3), 0)</f>
        <v>117</v>
      </c>
    </row>
    <row r="4100" spans="1:19" hidden="1" x14ac:dyDescent="0.2">
      <c r="A4100" t="str">
        <f>INDEX(FamilyPlateData!$A:$A,MATCH($I4100,FamilyPlateData!$H:$H,0))</f>
        <v>F04M06</v>
      </c>
      <c r="B4100" t="str">
        <f>INDEX(FamilyPlateData!$C:$C,MATCH($I4100,FamilyPlateData!$H:$H,0))</f>
        <v>04</v>
      </c>
      <c r="C4100" t="str">
        <f>INDEX(FamilyPlateData!$D:$D,MATCH($I4100,FamilyPlateData!$H:$H,0))</f>
        <v>06</v>
      </c>
      <c r="D4100">
        <f>INDEX(FamilyPlateData!$B:$B,MATCH($I4100,FamilyPlateData!$H:$H,0))</f>
        <v>2</v>
      </c>
      <c r="E4100">
        <v>2</v>
      </c>
      <c r="F4100" s="19">
        <v>64</v>
      </c>
      <c r="G4100" t="s">
        <v>2</v>
      </c>
      <c r="H4100" s="5">
        <v>5</v>
      </c>
      <c r="I4100" t="s">
        <v>741</v>
      </c>
      <c r="J4100" s="15" t="str">
        <f t="shared" si="201"/>
        <v>2-64B-5</v>
      </c>
      <c r="K4100">
        <f>INDEX(FamilyPlateData!I:I,MATCH(I4100,FamilyPlateData!H:H,0))</f>
        <v>1</v>
      </c>
      <c r="L4100" t="str">
        <f>INDEX(FamilyPlateData!J:J,MATCH(I4100,FamilyPlateData!H:H,0))</f>
        <v>B2</v>
      </c>
      <c r="M4100">
        <v>1</v>
      </c>
      <c r="N4100">
        <v>1</v>
      </c>
      <c r="O4100">
        <f>IF(_xlfn.IFNA(INDEX(ShrinkageData!H:H,MATCH(J4100,ShrinkageData!H:H,0)), 0) = 0, 0, 1)</f>
        <v>0</v>
      </c>
      <c r="P4100">
        <v>0</v>
      </c>
      <c r="Q4100">
        <f t="shared" si="202"/>
        <v>1</v>
      </c>
      <c r="R4100" s="1">
        <v>43570</v>
      </c>
      <c r="S4100" s="16">
        <f t="shared" si="203"/>
        <v>133</v>
      </c>
    </row>
    <row r="4101" spans="1:19" hidden="1" x14ac:dyDescent="0.2">
      <c r="A4101" t="str">
        <f>INDEX(FamilyPlateData!$A:$A,MATCH($I4101,FamilyPlateData!$H:$H,0))</f>
        <v>F04M06</v>
      </c>
      <c r="B4101" t="str">
        <f>INDEX(FamilyPlateData!$C:$C,MATCH($I4101,FamilyPlateData!$H:$H,0))</f>
        <v>04</v>
      </c>
      <c r="C4101" t="str">
        <f>INDEX(FamilyPlateData!$D:$D,MATCH($I4101,FamilyPlateData!$H:$H,0))</f>
        <v>06</v>
      </c>
      <c r="D4101">
        <f>INDEX(FamilyPlateData!$B:$B,MATCH($I4101,FamilyPlateData!$H:$H,0))</f>
        <v>2</v>
      </c>
      <c r="E4101">
        <v>2</v>
      </c>
      <c r="F4101" s="19">
        <v>64</v>
      </c>
      <c r="G4101" t="s">
        <v>2</v>
      </c>
      <c r="H4101" s="5">
        <v>6</v>
      </c>
      <c r="I4101" t="s">
        <v>741</v>
      </c>
      <c r="J4101" s="15" t="str">
        <f t="shared" si="201"/>
        <v>2-64B-6</v>
      </c>
      <c r="K4101">
        <f>INDEX(FamilyPlateData!I:I,MATCH(I4101,FamilyPlateData!H:H,0))</f>
        <v>1</v>
      </c>
      <c r="L4101" t="str">
        <f>INDEX(FamilyPlateData!J:J,MATCH(I4101,FamilyPlateData!H:H,0))</f>
        <v>B2</v>
      </c>
      <c r="M4101">
        <v>1</v>
      </c>
      <c r="N4101">
        <v>1</v>
      </c>
      <c r="O4101">
        <f>IF(_xlfn.IFNA(INDEX(ShrinkageData!H:H,MATCH(J4101,ShrinkageData!H:H,0)), 0) = 0, 0, 1)</f>
        <v>0</v>
      </c>
      <c r="P4101">
        <v>0</v>
      </c>
      <c r="Q4101">
        <f t="shared" si="202"/>
        <v>1</v>
      </c>
      <c r="R4101" s="1">
        <v>43574</v>
      </c>
      <c r="S4101" s="16">
        <f t="shared" si="203"/>
        <v>137</v>
      </c>
    </row>
    <row r="4102" spans="1:19" hidden="1" x14ac:dyDescent="0.2">
      <c r="A4102" t="str">
        <f>INDEX(FamilyPlateData!$A:$A,MATCH($I4102,FamilyPlateData!$H:$H,0))</f>
        <v>F10M15</v>
      </c>
      <c r="B4102" t="str">
        <f>INDEX(FamilyPlateData!$C:$C,MATCH($I4102,FamilyPlateData!$H:$H,0))</f>
        <v>10</v>
      </c>
      <c r="C4102" t="str">
        <f>INDEX(FamilyPlateData!$D:$D,MATCH($I4102,FamilyPlateData!$H:$H,0))</f>
        <v>15</v>
      </c>
      <c r="D4102">
        <f>INDEX(FamilyPlateData!$B:$B,MATCH($I4102,FamilyPlateData!$H:$H,0))</f>
        <v>4</v>
      </c>
      <c r="E4102">
        <v>2</v>
      </c>
      <c r="F4102" s="19">
        <v>64</v>
      </c>
      <c r="G4102" t="s">
        <v>3</v>
      </c>
      <c r="H4102" s="5">
        <v>1</v>
      </c>
      <c r="I4102" t="s">
        <v>742</v>
      </c>
      <c r="J4102" s="15" t="str">
        <f t="shared" si="201"/>
        <v>2-64C-1</v>
      </c>
      <c r="K4102">
        <f>INDEX(FamilyPlateData!I:I,MATCH(I4102,FamilyPlateData!H:H,0))</f>
        <v>1</v>
      </c>
      <c r="L4102" t="str">
        <f>INDEX(FamilyPlateData!J:J,MATCH(I4102,FamilyPlateData!H:H,0))</f>
        <v>B2</v>
      </c>
      <c r="M4102">
        <v>1</v>
      </c>
      <c r="N4102">
        <v>1</v>
      </c>
      <c r="O4102">
        <f>IF(_xlfn.IFNA(INDEX(ShrinkageData!H:H,MATCH(J4102,ShrinkageData!H:H,0)), 0) = 0, 0, 1)</f>
        <v>0</v>
      </c>
      <c r="P4102">
        <v>0</v>
      </c>
      <c r="Q4102">
        <f t="shared" si="202"/>
        <v>1</v>
      </c>
      <c r="R4102" s="1">
        <v>43552</v>
      </c>
      <c r="S4102" s="16">
        <f t="shared" si="203"/>
        <v>115</v>
      </c>
    </row>
    <row r="4103" spans="1:19" hidden="1" x14ac:dyDescent="0.2">
      <c r="A4103" t="str">
        <f>INDEX(FamilyPlateData!$A:$A,MATCH($I4103,FamilyPlateData!$H:$H,0))</f>
        <v>F10M15</v>
      </c>
      <c r="B4103" t="str">
        <f>INDEX(FamilyPlateData!$C:$C,MATCH($I4103,FamilyPlateData!$H:$H,0))</f>
        <v>10</v>
      </c>
      <c r="C4103" t="str">
        <f>INDEX(FamilyPlateData!$D:$D,MATCH($I4103,FamilyPlateData!$H:$H,0))</f>
        <v>15</v>
      </c>
      <c r="D4103">
        <f>INDEX(FamilyPlateData!$B:$B,MATCH($I4103,FamilyPlateData!$H:$H,0))</f>
        <v>4</v>
      </c>
      <c r="E4103">
        <v>2</v>
      </c>
      <c r="F4103" s="19">
        <v>64</v>
      </c>
      <c r="G4103" t="s">
        <v>3</v>
      </c>
      <c r="H4103" s="5">
        <v>2</v>
      </c>
      <c r="I4103" t="s">
        <v>742</v>
      </c>
      <c r="J4103" s="15" t="str">
        <f t="shared" si="201"/>
        <v>2-64C-2</v>
      </c>
      <c r="K4103">
        <f>INDEX(FamilyPlateData!I:I,MATCH(I4103,FamilyPlateData!H:H,0))</f>
        <v>1</v>
      </c>
      <c r="L4103" t="str">
        <f>INDEX(FamilyPlateData!J:J,MATCH(I4103,FamilyPlateData!H:H,0))</f>
        <v>B2</v>
      </c>
      <c r="M4103">
        <v>1</v>
      </c>
      <c r="N4103">
        <v>1</v>
      </c>
      <c r="O4103">
        <f>IF(_xlfn.IFNA(INDEX(ShrinkageData!H:H,MATCH(J4103,ShrinkageData!H:H,0)), 0) = 0, 0, 1)</f>
        <v>0</v>
      </c>
      <c r="P4103">
        <v>0</v>
      </c>
      <c r="Q4103">
        <f t="shared" si="202"/>
        <v>1</v>
      </c>
      <c r="R4103" s="1">
        <v>43552</v>
      </c>
      <c r="S4103" s="16">
        <f t="shared" si="203"/>
        <v>115</v>
      </c>
    </row>
    <row r="4104" spans="1:19" hidden="1" x14ac:dyDescent="0.2">
      <c r="A4104" t="str">
        <f>INDEX(FamilyPlateData!$A:$A,MATCH($I4104,FamilyPlateData!$H:$H,0))</f>
        <v>F10M15</v>
      </c>
      <c r="B4104" t="str">
        <f>INDEX(FamilyPlateData!$C:$C,MATCH($I4104,FamilyPlateData!$H:$H,0))</f>
        <v>10</v>
      </c>
      <c r="C4104" t="str">
        <f>INDEX(FamilyPlateData!$D:$D,MATCH($I4104,FamilyPlateData!$H:$H,0))</f>
        <v>15</v>
      </c>
      <c r="D4104">
        <f>INDEX(FamilyPlateData!$B:$B,MATCH($I4104,FamilyPlateData!$H:$H,0))</f>
        <v>4</v>
      </c>
      <c r="E4104">
        <v>2</v>
      </c>
      <c r="F4104" s="19">
        <v>64</v>
      </c>
      <c r="G4104" t="s">
        <v>3</v>
      </c>
      <c r="H4104" s="5">
        <v>3</v>
      </c>
      <c r="I4104" t="s">
        <v>742</v>
      </c>
      <c r="J4104" s="15" t="str">
        <f t="shared" si="201"/>
        <v>2-64C-3</v>
      </c>
      <c r="K4104">
        <f>INDEX(FamilyPlateData!I:I,MATCH(I4104,FamilyPlateData!H:H,0))</f>
        <v>1</v>
      </c>
      <c r="L4104" t="str">
        <f>INDEX(FamilyPlateData!J:J,MATCH(I4104,FamilyPlateData!H:H,0))</f>
        <v>B2</v>
      </c>
      <c r="M4104">
        <v>0</v>
      </c>
      <c r="N4104">
        <v>0</v>
      </c>
      <c r="O4104">
        <f>IF(_xlfn.IFNA(INDEX(ShrinkageData!H:H,MATCH(J4104,ShrinkageData!H:H,0)), 0) = 0, 0, 1)</f>
        <v>0</v>
      </c>
      <c r="P4104">
        <v>0</v>
      </c>
      <c r="Q4104">
        <f t="shared" si="202"/>
        <v>0</v>
      </c>
      <c r="R4104" s="1" t="s">
        <v>921</v>
      </c>
      <c r="S4104" s="16">
        <f t="shared" si="203"/>
        <v>0</v>
      </c>
    </row>
    <row r="4105" spans="1:19" hidden="1" x14ac:dyDescent="0.2">
      <c r="A4105" t="str">
        <f>INDEX(FamilyPlateData!$A:$A,MATCH($I4105,FamilyPlateData!$H:$H,0))</f>
        <v>F10M15</v>
      </c>
      <c r="B4105" t="str">
        <f>INDEX(FamilyPlateData!$C:$C,MATCH($I4105,FamilyPlateData!$H:$H,0))</f>
        <v>10</v>
      </c>
      <c r="C4105" t="str">
        <f>INDEX(FamilyPlateData!$D:$D,MATCH($I4105,FamilyPlateData!$H:$H,0))</f>
        <v>15</v>
      </c>
      <c r="D4105">
        <f>INDEX(FamilyPlateData!$B:$B,MATCH($I4105,FamilyPlateData!$H:$H,0))</f>
        <v>4</v>
      </c>
      <c r="E4105">
        <v>2</v>
      </c>
      <c r="F4105" s="19">
        <v>64</v>
      </c>
      <c r="G4105" t="s">
        <v>3</v>
      </c>
      <c r="H4105" s="5">
        <v>4</v>
      </c>
      <c r="I4105" t="s">
        <v>742</v>
      </c>
      <c r="J4105" s="15" t="str">
        <f t="shared" si="201"/>
        <v>2-64C-4</v>
      </c>
      <c r="K4105">
        <f>INDEX(FamilyPlateData!I:I,MATCH(I4105,FamilyPlateData!H:H,0))</f>
        <v>1</v>
      </c>
      <c r="L4105" t="str">
        <f>INDEX(FamilyPlateData!J:J,MATCH(I4105,FamilyPlateData!H:H,0))</f>
        <v>B2</v>
      </c>
      <c r="M4105">
        <v>1</v>
      </c>
      <c r="N4105" s="7">
        <v>1</v>
      </c>
      <c r="O4105">
        <f>IF(_xlfn.IFNA(INDEX(ShrinkageData!H:H,MATCH(J4105,ShrinkageData!H:H,0)), 0) = 0, 0, 1)</f>
        <v>0</v>
      </c>
      <c r="P4105">
        <v>0</v>
      </c>
      <c r="Q4105">
        <f t="shared" si="202"/>
        <v>1</v>
      </c>
      <c r="R4105" s="2">
        <v>43548</v>
      </c>
      <c r="S4105" s="16">
        <f t="shared" si="203"/>
        <v>111</v>
      </c>
    </row>
    <row r="4106" spans="1:19" hidden="1" x14ac:dyDescent="0.2">
      <c r="A4106" t="str">
        <f>INDEX(FamilyPlateData!$A:$A,MATCH($I4106,FamilyPlateData!$H:$H,0))</f>
        <v>F10M15</v>
      </c>
      <c r="B4106" t="str">
        <f>INDEX(FamilyPlateData!$C:$C,MATCH($I4106,FamilyPlateData!$H:$H,0))</f>
        <v>10</v>
      </c>
      <c r="C4106" t="str">
        <f>INDEX(FamilyPlateData!$D:$D,MATCH($I4106,FamilyPlateData!$H:$H,0))</f>
        <v>15</v>
      </c>
      <c r="D4106">
        <f>INDEX(FamilyPlateData!$B:$B,MATCH($I4106,FamilyPlateData!$H:$H,0))</f>
        <v>4</v>
      </c>
      <c r="E4106">
        <v>2</v>
      </c>
      <c r="F4106" s="19">
        <v>64</v>
      </c>
      <c r="G4106" t="s">
        <v>3</v>
      </c>
      <c r="H4106" s="5">
        <v>5</v>
      </c>
      <c r="I4106" t="s">
        <v>742</v>
      </c>
      <c r="J4106" s="15" t="str">
        <f t="shared" si="201"/>
        <v>2-64C-5</v>
      </c>
      <c r="K4106">
        <f>INDEX(FamilyPlateData!I:I,MATCH(I4106,FamilyPlateData!H:H,0))</f>
        <v>1</v>
      </c>
      <c r="L4106" t="str">
        <f>INDEX(FamilyPlateData!J:J,MATCH(I4106,FamilyPlateData!H:H,0))</f>
        <v>B2</v>
      </c>
      <c r="M4106">
        <v>0</v>
      </c>
      <c r="N4106">
        <v>0</v>
      </c>
      <c r="O4106">
        <f>IF(_xlfn.IFNA(INDEX(ShrinkageData!H:H,MATCH(J4106,ShrinkageData!H:H,0)), 0) = 0, 0, 1)</f>
        <v>0</v>
      </c>
      <c r="P4106">
        <v>0</v>
      </c>
      <c r="Q4106">
        <f t="shared" si="202"/>
        <v>0</v>
      </c>
      <c r="R4106" s="1" t="s">
        <v>921</v>
      </c>
      <c r="S4106" s="16">
        <f t="shared" si="203"/>
        <v>0</v>
      </c>
    </row>
    <row r="4107" spans="1:19" hidden="1" x14ac:dyDescent="0.2">
      <c r="A4107" t="str">
        <f>INDEX(FamilyPlateData!$A:$A,MATCH($I4107,FamilyPlateData!$H:$H,0))</f>
        <v>F10M15</v>
      </c>
      <c r="B4107" t="str">
        <f>INDEX(FamilyPlateData!$C:$C,MATCH($I4107,FamilyPlateData!$H:$H,0))</f>
        <v>10</v>
      </c>
      <c r="C4107" t="str">
        <f>INDEX(FamilyPlateData!$D:$D,MATCH($I4107,FamilyPlateData!$H:$H,0))</f>
        <v>15</v>
      </c>
      <c r="D4107">
        <f>INDEX(FamilyPlateData!$B:$B,MATCH($I4107,FamilyPlateData!$H:$H,0))</f>
        <v>4</v>
      </c>
      <c r="E4107">
        <v>2</v>
      </c>
      <c r="F4107" s="19">
        <v>64</v>
      </c>
      <c r="G4107" t="s">
        <v>3</v>
      </c>
      <c r="H4107" s="5">
        <v>6</v>
      </c>
      <c r="I4107" t="s">
        <v>742</v>
      </c>
      <c r="J4107" s="15" t="str">
        <f t="shared" si="201"/>
        <v>2-64C-6</v>
      </c>
      <c r="K4107">
        <f>INDEX(FamilyPlateData!I:I,MATCH(I4107,FamilyPlateData!H:H,0))</f>
        <v>1</v>
      </c>
      <c r="L4107" t="str">
        <f>INDEX(FamilyPlateData!J:J,MATCH(I4107,FamilyPlateData!H:H,0))</f>
        <v>B2</v>
      </c>
      <c r="M4107">
        <v>0</v>
      </c>
      <c r="N4107">
        <v>0</v>
      </c>
      <c r="O4107">
        <f>IF(_xlfn.IFNA(INDEX(ShrinkageData!H:H,MATCH(J4107,ShrinkageData!H:H,0)), 0) = 0, 0, 1)</f>
        <v>0</v>
      </c>
      <c r="P4107">
        <v>0</v>
      </c>
      <c r="Q4107">
        <f t="shared" si="202"/>
        <v>0</v>
      </c>
      <c r="R4107" s="1" t="s">
        <v>921</v>
      </c>
      <c r="S4107" s="16">
        <f t="shared" si="203"/>
        <v>0</v>
      </c>
    </row>
    <row r="4108" spans="1:19" hidden="1" x14ac:dyDescent="0.2">
      <c r="A4108" t="str">
        <f>INDEX(FamilyPlateData!$A:$A,MATCH($I4108,FamilyPlateData!$H:$H,0))</f>
        <v>F10M15</v>
      </c>
      <c r="B4108" t="str">
        <f>INDEX(FamilyPlateData!$C:$C,MATCH($I4108,FamilyPlateData!$H:$H,0))</f>
        <v>10</v>
      </c>
      <c r="C4108" t="str">
        <f>INDEX(FamilyPlateData!$D:$D,MATCH($I4108,FamilyPlateData!$H:$H,0))</f>
        <v>15</v>
      </c>
      <c r="D4108">
        <f>INDEX(FamilyPlateData!$B:$B,MATCH($I4108,FamilyPlateData!$H:$H,0))</f>
        <v>4</v>
      </c>
      <c r="E4108">
        <v>2</v>
      </c>
      <c r="F4108" s="19">
        <v>64</v>
      </c>
      <c r="G4108" t="s">
        <v>4</v>
      </c>
      <c r="H4108" s="5">
        <v>1</v>
      </c>
      <c r="I4108" t="s">
        <v>743</v>
      </c>
      <c r="J4108" s="15" t="str">
        <f t="shared" si="201"/>
        <v>2-64D-1</v>
      </c>
      <c r="K4108">
        <f>INDEX(FamilyPlateData!I:I,MATCH(I4108,FamilyPlateData!H:H,0))</f>
        <v>1</v>
      </c>
      <c r="L4108" t="str">
        <f>INDEX(FamilyPlateData!J:J,MATCH(I4108,FamilyPlateData!H:H,0))</f>
        <v>B2</v>
      </c>
      <c r="M4108">
        <v>0</v>
      </c>
      <c r="N4108">
        <v>0</v>
      </c>
      <c r="O4108">
        <f>IF(_xlfn.IFNA(INDEX(ShrinkageData!H:H,MATCH(J4108,ShrinkageData!H:H,0)), 0) = 0, 0, 1)</f>
        <v>0</v>
      </c>
      <c r="P4108">
        <v>0</v>
      </c>
      <c r="Q4108">
        <f t="shared" si="202"/>
        <v>0</v>
      </c>
      <c r="R4108" s="1" t="s">
        <v>921</v>
      </c>
      <c r="S4108" s="16">
        <f t="shared" si="203"/>
        <v>0</v>
      </c>
    </row>
    <row r="4109" spans="1:19" hidden="1" x14ac:dyDescent="0.2">
      <c r="A4109" t="str">
        <f>INDEX(FamilyPlateData!$A:$A,MATCH($I4109,FamilyPlateData!$H:$H,0))</f>
        <v>F10M15</v>
      </c>
      <c r="B4109" t="str">
        <f>INDEX(FamilyPlateData!$C:$C,MATCH($I4109,FamilyPlateData!$H:$H,0))</f>
        <v>10</v>
      </c>
      <c r="C4109" t="str">
        <f>INDEX(FamilyPlateData!$D:$D,MATCH($I4109,FamilyPlateData!$H:$H,0))</f>
        <v>15</v>
      </c>
      <c r="D4109">
        <f>INDEX(FamilyPlateData!$B:$B,MATCH($I4109,FamilyPlateData!$H:$H,0))</f>
        <v>4</v>
      </c>
      <c r="E4109">
        <v>2</v>
      </c>
      <c r="F4109" s="19">
        <v>64</v>
      </c>
      <c r="G4109" t="s">
        <v>4</v>
      </c>
      <c r="H4109" s="5">
        <v>2</v>
      </c>
      <c r="I4109" t="s">
        <v>743</v>
      </c>
      <c r="J4109" s="15" t="str">
        <f t="shared" si="201"/>
        <v>2-64D-2</v>
      </c>
      <c r="K4109">
        <f>INDEX(FamilyPlateData!I:I,MATCH(I4109,FamilyPlateData!H:H,0))</f>
        <v>1</v>
      </c>
      <c r="L4109" t="str">
        <f>INDEX(FamilyPlateData!J:J,MATCH(I4109,FamilyPlateData!H:H,0))</f>
        <v>B2</v>
      </c>
      <c r="M4109">
        <v>1</v>
      </c>
      <c r="N4109">
        <v>1</v>
      </c>
      <c r="O4109">
        <f>IF(_xlfn.IFNA(INDEX(ShrinkageData!H:H,MATCH(J4109,ShrinkageData!H:H,0)), 0) = 0, 0, 1)</f>
        <v>0</v>
      </c>
      <c r="P4109">
        <v>0</v>
      </c>
      <c r="Q4109">
        <f t="shared" si="202"/>
        <v>1</v>
      </c>
      <c r="R4109" s="1">
        <v>43554</v>
      </c>
      <c r="S4109" s="16">
        <f t="shared" si="203"/>
        <v>117</v>
      </c>
    </row>
    <row r="4110" spans="1:19" hidden="1" x14ac:dyDescent="0.2">
      <c r="A4110" t="str">
        <f>INDEX(FamilyPlateData!$A:$A,MATCH($I4110,FamilyPlateData!$H:$H,0))</f>
        <v>F10M15</v>
      </c>
      <c r="B4110" t="str">
        <f>INDEX(FamilyPlateData!$C:$C,MATCH($I4110,FamilyPlateData!$H:$H,0))</f>
        <v>10</v>
      </c>
      <c r="C4110" t="str">
        <f>INDEX(FamilyPlateData!$D:$D,MATCH($I4110,FamilyPlateData!$H:$H,0))</f>
        <v>15</v>
      </c>
      <c r="D4110">
        <f>INDEX(FamilyPlateData!$B:$B,MATCH($I4110,FamilyPlateData!$H:$H,0))</f>
        <v>4</v>
      </c>
      <c r="E4110">
        <v>2</v>
      </c>
      <c r="F4110" s="19">
        <v>64</v>
      </c>
      <c r="G4110" t="s">
        <v>4</v>
      </c>
      <c r="H4110" s="5">
        <v>3</v>
      </c>
      <c r="I4110" t="s">
        <v>743</v>
      </c>
      <c r="J4110" s="15" t="str">
        <f t="shared" si="201"/>
        <v>2-64D-3</v>
      </c>
      <c r="K4110">
        <f>INDEX(FamilyPlateData!I:I,MATCH(I4110,FamilyPlateData!H:H,0))</f>
        <v>1</v>
      </c>
      <c r="L4110" t="str">
        <f>INDEX(FamilyPlateData!J:J,MATCH(I4110,FamilyPlateData!H:H,0))</f>
        <v>B2</v>
      </c>
      <c r="M4110">
        <v>1</v>
      </c>
      <c r="N4110">
        <v>1</v>
      </c>
      <c r="O4110">
        <f>IF(_xlfn.IFNA(INDEX(ShrinkageData!H:H,MATCH(J4110,ShrinkageData!H:H,0)), 0) = 0, 0, 1)</f>
        <v>1</v>
      </c>
      <c r="P4110">
        <v>0</v>
      </c>
      <c r="Q4110">
        <f t="shared" si="202"/>
        <v>0</v>
      </c>
      <c r="R4110" s="1">
        <v>43540</v>
      </c>
      <c r="S4110" s="16">
        <f t="shared" si="203"/>
        <v>103</v>
      </c>
    </row>
    <row r="4111" spans="1:19" hidden="1" x14ac:dyDescent="0.2">
      <c r="A4111" t="str">
        <f>INDEX(FamilyPlateData!$A:$A,MATCH($I4111,FamilyPlateData!$H:$H,0))</f>
        <v>F10M15</v>
      </c>
      <c r="B4111" t="str">
        <f>INDEX(FamilyPlateData!$C:$C,MATCH($I4111,FamilyPlateData!$H:$H,0))</f>
        <v>10</v>
      </c>
      <c r="C4111" t="str">
        <f>INDEX(FamilyPlateData!$D:$D,MATCH($I4111,FamilyPlateData!$H:$H,0))</f>
        <v>15</v>
      </c>
      <c r="D4111">
        <f>INDEX(FamilyPlateData!$B:$B,MATCH($I4111,FamilyPlateData!$H:$H,0))</f>
        <v>4</v>
      </c>
      <c r="E4111">
        <v>2</v>
      </c>
      <c r="F4111" s="19">
        <v>64</v>
      </c>
      <c r="G4111" t="s">
        <v>4</v>
      </c>
      <c r="H4111" s="5">
        <v>4</v>
      </c>
      <c r="I4111" t="s">
        <v>743</v>
      </c>
      <c r="J4111" s="15" t="str">
        <f t="shared" si="201"/>
        <v>2-64D-4</v>
      </c>
      <c r="K4111">
        <f>INDEX(FamilyPlateData!I:I,MATCH(I4111,FamilyPlateData!H:H,0))</f>
        <v>1</v>
      </c>
      <c r="L4111" t="str">
        <f>INDEX(FamilyPlateData!J:J,MATCH(I4111,FamilyPlateData!H:H,0))</f>
        <v>B2</v>
      </c>
      <c r="M4111">
        <v>0</v>
      </c>
      <c r="N4111">
        <v>0</v>
      </c>
      <c r="O4111">
        <f>IF(_xlfn.IFNA(INDEX(ShrinkageData!H:H,MATCH(J4111,ShrinkageData!H:H,0)), 0) = 0, 0, 1)</f>
        <v>0</v>
      </c>
      <c r="P4111">
        <v>0</v>
      </c>
      <c r="Q4111">
        <f t="shared" si="202"/>
        <v>0</v>
      </c>
      <c r="R4111" s="1" t="s">
        <v>921</v>
      </c>
      <c r="S4111" s="16">
        <f t="shared" si="203"/>
        <v>0</v>
      </c>
    </row>
    <row r="4112" spans="1:19" hidden="1" x14ac:dyDescent="0.2">
      <c r="A4112" t="str">
        <f>INDEX(FamilyPlateData!$A:$A,MATCH($I4112,FamilyPlateData!$H:$H,0))</f>
        <v>F10M15</v>
      </c>
      <c r="B4112" t="str">
        <f>INDEX(FamilyPlateData!$C:$C,MATCH($I4112,FamilyPlateData!$H:$H,0))</f>
        <v>10</v>
      </c>
      <c r="C4112" t="str">
        <f>INDEX(FamilyPlateData!$D:$D,MATCH($I4112,FamilyPlateData!$H:$H,0))</f>
        <v>15</v>
      </c>
      <c r="D4112">
        <f>INDEX(FamilyPlateData!$B:$B,MATCH($I4112,FamilyPlateData!$H:$H,0))</f>
        <v>4</v>
      </c>
      <c r="E4112">
        <v>2</v>
      </c>
      <c r="F4112" s="19">
        <v>64</v>
      </c>
      <c r="G4112" t="s">
        <v>4</v>
      </c>
      <c r="H4112" s="5">
        <v>5</v>
      </c>
      <c r="I4112" t="s">
        <v>743</v>
      </c>
      <c r="J4112" s="15" t="str">
        <f t="shared" si="201"/>
        <v>2-64D-5</v>
      </c>
      <c r="K4112">
        <f>INDEX(FamilyPlateData!I:I,MATCH(I4112,FamilyPlateData!H:H,0))</f>
        <v>1</v>
      </c>
      <c r="L4112" t="str">
        <f>INDEX(FamilyPlateData!J:J,MATCH(I4112,FamilyPlateData!H:H,0))</f>
        <v>B2</v>
      </c>
      <c r="M4112">
        <v>0</v>
      </c>
      <c r="N4112">
        <v>0</v>
      </c>
      <c r="O4112">
        <f>IF(_xlfn.IFNA(INDEX(ShrinkageData!H:H,MATCH(J4112,ShrinkageData!H:H,0)), 0) = 0, 0, 1)</f>
        <v>0</v>
      </c>
      <c r="P4112">
        <v>0</v>
      </c>
      <c r="Q4112">
        <f t="shared" si="202"/>
        <v>0</v>
      </c>
      <c r="R4112" s="1" t="s">
        <v>921</v>
      </c>
      <c r="S4112" s="16">
        <f t="shared" si="203"/>
        <v>0</v>
      </c>
    </row>
    <row r="4113" spans="1:19" hidden="1" x14ac:dyDescent="0.2">
      <c r="A4113" t="str">
        <f>INDEX(FamilyPlateData!$A:$A,MATCH($I4113,FamilyPlateData!$H:$H,0))</f>
        <v>F10M15</v>
      </c>
      <c r="B4113" t="str">
        <f>INDEX(FamilyPlateData!$C:$C,MATCH($I4113,FamilyPlateData!$H:$H,0))</f>
        <v>10</v>
      </c>
      <c r="C4113" t="str">
        <f>INDEX(FamilyPlateData!$D:$D,MATCH($I4113,FamilyPlateData!$H:$H,0))</f>
        <v>15</v>
      </c>
      <c r="D4113">
        <f>INDEX(FamilyPlateData!$B:$B,MATCH($I4113,FamilyPlateData!$H:$H,0))</f>
        <v>4</v>
      </c>
      <c r="E4113">
        <v>2</v>
      </c>
      <c r="F4113" s="19">
        <v>64</v>
      </c>
      <c r="G4113" t="s">
        <v>4</v>
      </c>
      <c r="H4113" s="5">
        <v>6</v>
      </c>
      <c r="I4113" t="s">
        <v>743</v>
      </c>
      <c r="J4113" s="15" t="str">
        <f t="shared" si="201"/>
        <v>2-64D-6</v>
      </c>
      <c r="K4113">
        <f>INDEX(FamilyPlateData!I:I,MATCH(I4113,FamilyPlateData!H:H,0))</f>
        <v>1</v>
      </c>
      <c r="L4113" t="str">
        <f>INDEX(FamilyPlateData!J:J,MATCH(I4113,FamilyPlateData!H:H,0))</f>
        <v>B2</v>
      </c>
      <c r="M4113">
        <v>1</v>
      </c>
      <c r="N4113">
        <v>1</v>
      </c>
      <c r="O4113">
        <f>IF(_xlfn.IFNA(INDEX(ShrinkageData!H:H,MATCH(J4113,ShrinkageData!H:H,0)), 0) = 0, 0, 1)</f>
        <v>0</v>
      </c>
      <c r="P4113">
        <v>0</v>
      </c>
      <c r="Q4113">
        <f t="shared" si="202"/>
        <v>1</v>
      </c>
      <c r="R4113" s="1">
        <v>43556</v>
      </c>
      <c r="S4113" s="16">
        <f t="shared" si="203"/>
        <v>119</v>
      </c>
    </row>
    <row r="4114" spans="1:19" hidden="1" x14ac:dyDescent="0.2">
      <c r="A4114" t="str">
        <f>INDEX(FamilyPlateData!$A:$A,MATCH($I4114,FamilyPlateData!$H:$H,0))</f>
        <v>F12M16</v>
      </c>
      <c r="B4114" t="str">
        <f>INDEX(FamilyPlateData!$C:$C,MATCH($I4114,FamilyPlateData!$H:$H,0))</f>
        <v>12</v>
      </c>
      <c r="C4114" t="str">
        <f>INDEX(FamilyPlateData!$D:$D,MATCH($I4114,FamilyPlateData!$H:$H,0))</f>
        <v>16</v>
      </c>
      <c r="D4114">
        <f>INDEX(FamilyPlateData!$B:$B,MATCH($I4114,FamilyPlateData!$H:$H,0))</f>
        <v>4</v>
      </c>
      <c r="E4114">
        <v>2</v>
      </c>
      <c r="F4114" s="19">
        <v>65</v>
      </c>
      <c r="G4114" t="s">
        <v>1</v>
      </c>
      <c r="H4114" s="5">
        <v>1</v>
      </c>
      <c r="I4114" t="s">
        <v>744</v>
      </c>
      <c r="J4114" s="15" t="str">
        <f t="shared" si="201"/>
        <v>2-65A-1</v>
      </c>
      <c r="K4114">
        <f>INDEX(FamilyPlateData!I:I,MATCH(I4114,FamilyPlateData!H:H,0))</f>
        <v>4</v>
      </c>
      <c r="L4114" t="str">
        <f>INDEX(FamilyPlateData!J:J,MATCH(I4114,FamilyPlateData!H:H,0))</f>
        <v>B4</v>
      </c>
      <c r="M4114">
        <v>1</v>
      </c>
      <c r="N4114">
        <v>1</v>
      </c>
      <c r="O4114">
        <f>IF(_xlfn.IFNA(INDEX(ShrinkageData!H:H,MATCH(J4114,ShrinkageData!H:H,0)), 0) = 0, 0, 1)</f>
        <v>0</v>
      </c>
      <c r="P4114">
        <v>0</v>
      </c>
      <c r="Q4114">
        <f t="shared" si="202"/>
        <v>1</v>
      </c>
      <c r="R4114" s="1">
        <v>43554</v>
      </c>
      <c r="S4114" s="16">
        <f t="shared" si="203"/>
        <v>117</v>
      </c>
    </row>
    <row r="4115" spans="1:19" hidden="1" x14ac:dyDescent="0.2">
      <c r="A4115" t="str">
        <f>INDEX(FamilyPlateData!$A:$A,MATCH($I4115,FamilyPlateData!$H:$H,0))</f>
        <v>F12M16</v>
      </c>
      <c r="B4115" t="str">
        <f>INDEX(FamilyPlateData!$C:$C,MATCH($I4115,FamilyPlateData!$H:$H,0))</f>
        <v>12</v>
      </c>
      <c r="C4115" t="str">
        <f>INDEX(FamilyPlateData!$D:$D,MATCH($I4115,FamilyPlateData!$H:$H,0))</f>
        <v>16</v>
      </c>
      <c r="D4115">
        <f>INDEX(FamilyPlateData!$B:$B,MATCH($I4115,FamilyPlateData!$H:$H,0))</f>
        <v>4</v>
      </c>
      <c r="E4115">
        <v>2</v>
      </c>
      <c r="F4115" s="19">
        <v>65</v>
      </c>
      <c r="G4115" t="s">
        <v>1</v>
      </c>
      <c r="H4115" s="5">
        <v>2</v>
      </c>
      <c r="I4115" t="s">
        <v>744</v>
      </c>
      <c r="J4115" s="15" t="str">
        <f t="shared" si="201"/>
        <v>2-65A-2</v>
      </c>
      <c r="K4115">
        <f>INDEX(FamilyPlateData!I:I,MATCH(I4115,FamilyPlateData!H:H,0))</f>
        <v>4</v>
      </c>
      <c r="L4115" t="str">
        <f>INDEX(FamilyPlateData!J:J,MATCH(I4115,FamilyPlateData!H:H,0))</f>
        <v>B4</v>
      </c>
      <c r="M4115">
        <v>0</v>
      </c>
      <c r="N4115">
        <v>0</v>
      </c>
      <c r="O4115">
        <f>IF(_xlfn.IFNA(INDEX(ShrinkageData!H:H,MATCH(J4115,ShrinkageData!H:H,0)), 0) = 0, 0, 1)</f>
        <v>0</v>
      </c>
      <c r="P4115">
        <v>0</v>
      </c>
      <c r="Q4115">
        <f t="shared" si="202"/>
        <v>0</v>
      </c>
      <c r="R4115" s="1" t="s">
        <v>921</v>
      </c>
      <c r="S4115" s="16">
        <f t="shared" si="203"/>
        <v>0</v>
      </c>
    </row>
    <row r="4116" spans="1:19" hidden="1" x14ac:dyDescent="0.2">
      <c r="A4116" t="str">
        <f>INDEX(FamilyPlateData!$A:$A,MATCH($I4116,FamilyPlateData!$H:$H,0))</f>
        <v>F12M16</v>
      </c>
      <c r="B4116" t="str">
        <f>INDEX(FamilyPlateData!$C:$C,MATCH($I4116,FamilyPlateData!$H:$H,0))</f>
        <v>12</v>
      </c>
      <c r="C4116" t="str">
        <f>INDEX(FamilyPlateData!$D:$D,MATCH($I4116,FamilyPlateData!$H:$H,0))</f>
        <v>16</v>
      </c>
      <c r="D4116">
        <f>INDEX(FamilyPlateData!$B:$B,MATCH($I4116,FamilyPlateData!$H:$H,0))</f>
        <v>4</v>
      </c>
      <c r="E4116">
        <v>2</v>
      </c>
      <c r="F4116" s="19">
        <v>65</v>
      </c>
      <c r="G4116" t="s">
        <v>1</v>
      </c>
      <c r="H4116" s="5">
        <v>3</v>
      </c>
      <c r="I4116" t="s">
        <v>744</v>
      </c>
      <c r="J4116" s="15" t="str">
        <f t="shared" si="201"/>
        <v>2-65A-3</v>
      </c>
      <c r="K4116">
        <f>INDEX(FamilyPlateData!I:I,MATCH(I4116,FamilyPlateData!H:H,0))</f>
        <v>4</v>
      </c>
      <c r="L4116" t="str">
        <f>INDEX(FamilyPlateData!J:J,MATCH(I4116,FamilyPlateData!H:H,0))</f>
        <v>B4</v>
      </c>
      <c r="M4116">
        <v>1</v>
      </c>
      <c r="N4116">
        <v>1</v>
      </c>
      <c r="O4116">
        <f>IF(_xlfn.IFNA(INDEX(ShrinkageData!H:H,MATCH(J4116,ShrinkageData!H:H,0)), 0) = 0, 0, 1)</f>
        <v>1</v>
      </c>
      <c r="P4116">
        <v>0</v>
      </c>
      <c r="Q4116">
        <f t="shared" si="202"/>
        <v>0</v>
      </c>
      <c r="R4116" s="1">
        <v>43529</v>
      </c>
      <c r="S4116" s="16">
        <f t="shared" si="203"/>
        <v>92</v>
      </c>
    </row>
    <row r="4117" spans="1:19" hidden="1" x14ac:dyDescent="0.2">
      <c r="A4117" t="str">
        <f>INDEX(FamilyPlateData!$A:$A,MATCH($I4117,FamilyPlateData!$H:$H,0))</f>
        <v>F12M16</v>
      </c>
      <c r="B4117" t="str">
        <f>INDEX(FamilyPlateData!$C:$C,MATCH($I4117,FamilyPlateData!$H:$H,0))</f>
        <v>12</v>
      </c>
      <c r="C4117" t="str">
        <f>INDEX(FamilyPlateData!$D:$D,MATCH($I4117,FamilyPlateData!$H:$H,0))</f>
        <v>16</v>
      </c>
      <c r="D4117">
        <f>INDEX(FamilyPlateData!$B:$B,MATCH($I4117,FamilyPlateData!$H:$H,0))</f>
        <v>4</v>
      </c>
      <c r="E4117">
        <v>2</v>
      </c>
      <c r="F4117" s="19">
        <v>65</v>
      </c>
      <c r="G4117" t="s">
        <v>1</v>
      </c>
      <c r="H4117" s="5">
        <v>4</v>
      </c>
      <c r="I4117" t="s">
        <v>744</v>
      </c>
      <c r="J4117" s="15" t="str">
        <f t="shared" si="201"/>
        <v>2-65A-4</v>
      </c>
      <c r="K4117">
        <f>INDEX(FamilyPlateData!I:I,MATCH(I4117,FamilyPlateData!H:H,0))</f>
        <v>4</v>
      </c>
      <c r="L4117" t="str">
        <f>INDEX(FamilyPlateData!J:J,MATCH(I4117,FamilyPlateData!H:H,0))</f>
        <v>B4</v>
      </c>
      <c r="M4117">
        <v>1</v>
      </c>
      <c r="N4117">
        <v>1</v>
      </c>
      <c r="O4117">
        <f>IF(_xlfn.IFNA(INDEX(ShrinkageData!H:H,MATCH(J4117,ShrinkageData!H:H,0)), 0) = 0, 0, 1)</f>
        <v>0</v>
      </c>
      <c r="P4117">
        <v>0</v>
      </c>
      <c r="Q4117">
        <f t="shared" si="202"/>
        <v>1</v>
      </c>
      <c r="R4117" s="1">
        <v>43554</v>
      </c>
      <c r="S4117" s="16">
        <f t="shared" si="203"/>
        <v>117</v>
      </c>
    </row>
    <row r="4118" spans="1:19" hidden="1" x14ac:dyDescent="0.2">
      <c r="A4118" t="str">
        <f>INDEX(FamilyPlateData!$A:$A,MATCH($I4118,FamilyPlateData!$H:$H,0))</f>
        <v>F12M16</v>
      </c>
      <c r="B4118" t="str">
        <f>INDEX(FamilyPlateData!$C:$C,MATCH($I4118,FamilyPlateData!$H:$H,0))</f>
        <v>12</v>
      </c>
      <c r="C4118" t="str">
        <f>INDEX(FamilyPlateData!$D:$D,MATCH($I4118,FamilyPlateData!$H:$H,0))</f>
        <v>16</v>
      </c>
      <c r="D4118">
        <f>INDEX(FamilyPlateData!$B:$B,MATCH($I4118,FamilyPlateData!$H:$H,0))</f>
        <v>4</v>
      </c>
      <c r="E4118">
        <v>2</v>
      </c>
      <c r="F4118" s="19">
        <v>65</v>
      </c>
      <c r="G4118" t="s">
        <v>1</v>
      </c>
      <c r="H4118" s="5">
        <v>5</v>
      </c>
      <c r="I4118" t="s">
        <v>744</v>
      </c>
      <c r="J4118" s="15" t="str">
        <f t="shared" si="201"/>
        <v>2-65A-5</v>
      </c>
      <c r="K4118">
        <f>INDEX(FamilyPlateData!I:I,MATCH(I4118,FamilyPlateData!H:H,0))</f>
        <v>4</v>
      </c>
      <c r="L4118" t="str">
        <f>INDEX(FamilyPlateData!J:J,MATCH(I4118,FamilyPlateData!H:H,0))</f>
        <v>B4</v>
      </c>
      <c r="M4118">
        <v>1</v>
      </c>
      <c r="N4118">
        <v>1</v>
      </c>
      <c r="O4118">
        <f>IF(_xlfn.IFNA(INDEX(ShrinkageData!H:H,MATCH(J4118,ShrinkageData!H:H,0)), 0) = 0, 0, 1)</f>
        <v>1</v>
      </c>
      <c r="P4118">
        <v>0</v>
      </c>
      <c r="Q4118">
        <f t="shared" si="202"/>
        <v>0</v>
      </c>
      <c r="R4118" s="1">
        <v>43529</v>
      </c>
      <c r="S4118" s="16">
        <f t="shared" si="203"/>
        <v>92</v>
      </c>
    </row>
    <row r="4119" spans="1:19" hidden="1" x14ac:dyDescent="0.2">
      <c r="A4119" t="str">
        <f>INDEX(FamilyPlateData!$A:$A,MATCH($I4119,FamilyPlateData!$H:$H,0))</f>
        <v>F12M16</v>
      </c>
      <c r="B4119" t="str">
        <f>INDEX(FamilyPlateData!$C:$C,MATCH($I4119,FamilyPlateData!$H:$H,0))</f>
        <v>12</v>
      </c>
      <c r="C4119" t="str">
        <f>INDEX(FamilyPlateData!$D:$D,MATCH($I4119,FamilyPlateData!$H:$H,0))</f>
        <v>16</v>
      </c>
      <c r="D4119">
        <f>INDEX(FamilyPlateData!$B:$B,MATCH($I4119,FamilyPlateData!$H:$H,0))</f>
        <v>4</v>
      </c>
      <c r="E4119">
        <v>2</v>
      </c>
      <c r="F4119" s="19">
        <v>65</v>
      </c>
      <c r="G4119" t="s">
        <v>1</v>
      </c>
      <c r="H4119" s="5">
        <v>6</v>
      </c>
      <c r="I4119" t="s">
        <v>744</v>
      </c>
      <c r="J4119" s="15" t="str">
        <f t="shared" si="201"/>
        <v>2-65A-6</v>
      </c>
      <c r="K4119">
        <f>INDEX(FamilyPlateData!I:I,MATCH(I4119,FamilyPlateData!H:H,0))</f>
        <v>4</v>
      </c>
      <c r="L4119" t="str">
        <f>INDEX(FamilyPlateData!J:J,MATCH(I4119,FamilyPlateData!H:H,0))</f>
        <v>B4</v>
      </c>
      <c r="M4119">
        <v>1</v>
      </c>
      <c r="N4119">
        <v>1</v>
      </c>
      <c r="O4119">
        <f>IF(_xlfn.IFNA(INDEX(ShrinkageData!H:H,MATCH(J4119,ShrinkageData!H:H,0)), 0) = 0, 0, 1)</f>
        <v>0</v>
      </c>
      <c r="P4119">
        <v>0</v>
      </c>
      <c r="Q4119">
        <f t="shared" si="202"/>
        <v>1</v>
      </c>
      <c r="R4119" s="1">
        <v>43554</v>
      </c>
      <c r="S4119" s="16">
        <f t="shared" si="203"/>
        <v>117</v>
      </c>
    </row>
    <row r="4120" spans="1:19" hidden="1" x14ac:dyDescent="0.2">
      <c r="A4120" t="str">
        <f>INDEX(FamilyPlateData!$A:$A,MATCH($I4120,FamilyPlateData!$H:$H,0))</f>
        <v>F12M16</v>
      </c>
      <c r="B4120" t="str">
        <f>INDEX(FamilyPlateData!$C:$C,MATCH($I4120,FamilyPlateData!$H:$H,0))</f>
        <v>12</v>
      </c>
      <c r="C4120" t="str">
        <f>INDEX(FamilyPlateData!$D:$D,MATCH($I4120,FamilyPlateData!$H:$H,0))</f>
        <v>16</v>
      </c>
      <c r="D4120">
        <f>INDEX(FamilyPlateData!$B:$B,MATCH($I4120,FamilyPlateData!$H:$H,0))</f>
        <v>4</v>
      </c>
      <c r="E4120">
        <v>2</v>
      </c>
      <c r="F4120" s="19">
        <v>65</v>
      </c>
      <c r="G4120" t="s">
        <v>2</v>
      </c>
      <c r="H4120" s="5">
        <v>1</v>
      </c>
      <c r="I4120" t="s">
        <v>745</v>
      </c>
      <c r="J4120" s="15" t="str">
        <f t="shared" si="201"/>
        <v>2-65B-1</v>
      </c>
      <c r="K4120">
        <f>INDEX(FamilyPlateData!I:I,MATCH(I4120,FamilyPlateData!H:H,0))</f>
        <v>4</v>
      </c>
      <c r="L4120" t="str">
        <f>INDEX(FamilyPlateData!J:J,MATCH(I4120,FamilyPlateData!H:H,0))</f>
        <v>B4</v>
      </c>
      <c r="M4120">
        <v>1</v>
      </c>
      <c r="N4120">
        <v>1</v>
      </c>
      <c r="O4120">
        <f>IF(_xlfn.IFNA(INDEX(ShrinkageData!H:H,MATCH(J4120,ShrinkageData!H:H,0)), 0) = 0, 0, 1)</f>
        <v>0</v>
      </c>
      <c r="P4120">
        <v>0</v>
      </c>
      <c r="Q4120">
        <f t="shared" si="202"/>
        <v>1</v>
      </c>
      <c r="R4120" s="1">
        <v>43552</v>
      </c>
      <c r="S4120" s="16">
        <f t="shared" si="203"/>
        <v>115</v>
      </c>
    </row>
    <row r="4121" spans="1:19" hidden="1" x14ac:dyDescent="0.2">
      <c r="A4121" t="str">
        <f>INDEX(FamilyPlateData!$A:$A,MATCH($I4121,FamilyPlateData!$H:$H,0))</f>
        <v>F12M16</v>
      </c>
      <c r="B4121" t="str">
        <f>INDEX(FamilyPlateData!$C:$C,MATCH($I4121,FamilyPlateData!$H:$H,0))</f>
        <v>12</v>
      </c>
      <c r="C4121" t="str">
        <f>INDEX(FamilyPlateData!$D:$D,MATCH($I4121,FamilyPlateData!$H:$H,0))</f>
        <v>16</v>
      </c>
      <c r="D4121">
        <f>INDEX(FamilyPlateData!$B:$B,MATCH($I4121,FamilyPlateData!$H:$H,0))</f>
        <v>4</v>
      </c>
      <c r="E4121">
        <v>2</v>
      </c>
      <c r="F4121" s="19">
        <v>65</v>
      </c>
      <c r="G4121" t="s">
        <v>2</v>
      </c>
      <c r="H4121" s="5">
        <v>2</v>
      </c>
      <c r="I4121" t="s">
        <v>745</v>
      </c>
      <c r="J4121" s="15" t="str">
        <f t="shared" si="201"/>
        <v>2-65B-2</v>
      </c>
      <c r="K4121">
        <f>INDEX(FamilyPlateData!I:I,MATCH(I4121,FamilyPlateData!H:H,0))</f>
        <v>4</v>
      </c>
      <c r="L4121" t="str">
        <f>INDEX(FamilyPlateData!J:J,MATCH(I4121,FamilyPlateData!H:H,0))</f>
        <v>B4</v>
      </c>
      <c r="M4121">
        <v>1</v>
      </c>
      <c r="N4121">
        <v>1</v>
      </c>
      <c r="O4121">
        <f>IF(_xlfn.IFNA(INDEX(ShrinkageData!H:H,MATCH(J4121,ShrinkageData!H:H,0)), 0) = 0, 0, 1)</f>
        <v>0</v>
      </c>
      <c r="P4121">
        <v>0</v>
      </c>
      <c r="Q4121">
        <f t="shared" si="202"/>
        <v>1</v>
      </c>
      <c r="R4121" s="1">
        <v>43554</v>
      </c>
      <c r="S4121" s="16">
        <f t="shared" si="203"/>
        <v>117</v>
      </c>
    </row>
    <row r="4122" spans="1:19" hidden="1" x14ac:dyDescent="0.2">
      <c r="A4122" t="str">
        <f>INDEX(FamilyPlateData!$A:$A,MATCH($I4122,FamilyPlateData!$H:$H,0))</f>
        <v>F12M16</v>
      </c>
      <c r="B4122" t="str">
        <f>INDEX(FamilyPlateData!$C:$C,MATCH($I4122,FamilyPlateData!$H:$H,0))</f>
        <v>12</v>
      </c>
      <c r="C4122" t="str">
        <f>INDEX(FamilyPlateData!$D:$D,MATCH($I4122,FamilyPlateData!$H:$H,0))</f>
        <v>16</v>
      </c>
      <c r="D4122">
        <f>INDEX(FamilyPlateData!$B:$B,MATCH($I4122,FamilyPlateData!$H:$H,0))</f>
        <v>4</v>
      </c>
      <c r="E4122">
        <v>2</v>
      </c>
      <c r="F4122" s="19">
        <v>65</v>
      </c>
      <c r="G4122" t="s">
        <v>2</v>
      </c>
      <c r="H4122" s="5">
        <v>3</v>
      </c>
      <c r="I4122" t="s">
        <v>745</v>
      </c>
      <c r="J4122" s="15" t="str">
        <f t="shared" si="201"/>
        <v>2-65B-3</v>
      </c>
      <c r="K4122">
        <f>INDEX(FamilyPlateData!I:I,MATCH(I4122,FamilyPlateData!H:H,0))</f>
        <v>4</v>
      </c>
      <c r="L4122" t="str">
        <f>INDEX(FamilyPlateData!J:J,MATCH(I4122,FamilyPlateData!H:H,0))</f>
        <v>B4</v>
      </c>
      <c r="M4122">
        <v>1</v>
      </c>
      <c r="N4122">
        <v>1</v>
      </c>
      <c r="O4122">
        <f>IF(_xlfn.IFNA(INDEX(ShrinkageData!H:H,MATCH(J4122,ShrinkageData!H:H,0)), 0) = 0, 0, 1)</f>
        <v>0</v>
      </c>
      <c r="P4122">
        <v>0</v>
      </c>
      <c r="Q4122">
        <f t="shared" si="202"/>
        <v>1</v>
      </c>
      <c r="R4122" s="1">
        <v>43554</v>
      </c>
      <c r="S4122" s="16">
        <f t="shared" si="203"/>
        <v>117</v>
      </c>
    </row>
    <row r="4123" spans="1:19" hidden="1" x14ac:dyDescent="0.2">
      <c r="A4123" t="str">
        <f>INDEX(FamilyPlateData!$A:$A,MATCH($I4123,FamilyPlateData!$H:$H,0))</f>
        <v>F12M16</v>
      </c>
      <c r="B4123" t="str">
        <f>INDEX(FamilyPlateData!$C:$C,MATCH($I4123,FamilyPlateData!$H:$H,0))</f>
        <v>12</v>
      </c>
      <c r="C4123" t="str">
        <f>INDEX(FamilyPlateData!$D:$D,MATCH($I4123,FamilyPlateData!$H:$H,0))</f>
        <v>16</v>
      </c>
      <c r="D4123">
        <f>INDEX(FamilyPlateData!$B:$B,MATCH($I4123,FamilyPlateData!$H:$H,0))</f>
        <v>4</v>
      </c>
      <c r="E4123">
        <v>2</v>
      </c>
      <c r="F4123" s="19">
        <v>65</v>
      </c>
      <c r="G4123" t="s">
        <v>2</v>
      </c>
      <c r="H4123" s="5">
        <v>4</v>
      </c>
      <c r="I4123" t="s">
        <v>745</v>
      </c>
      <c r="J4123" s="15" t="str">
        <f t="shared" si="201"/>
        <v>2-65B-4</v>
      </c>
      <c r="K4123">
        <f>INDEX(FamilyPlateData!I:I,MATCH(I4123,FamilyPlateData!H:H,0))</f>
        <v>4</v>
      </c>
      <c r="L4123" t="str">
        <f>INDEX(FamilyPlateData!J:J,MATCH(I4123,FamilyPlateData!H:H,0))</f>
        <v>B4</v>
      </c>
      <c r="M4123">
        <v>1</v>
      </c>
      <c r="N4123">
        <v>1</v>
      </c>
      <c r="O4123">
        <f>IF(_xlfn.IFNA(INDEX(ShrinkageData!H:H,MATCH(J4123,ShrinkageData!H:H,0)), 0) = 0, 0, 1)</f>
        <v>0</v>
      </c>
      <c r="P4123">
        <v>0</v>
      </c>
      <c r="Q4123">
        <f t="shared" si="202"/>
        <v>1</v>
      </c>
      <c r="R4123" s="1">
        <v>43550</v>
      </c>
      <c r="S4123" s="16">
        <f t="shared" si="203"/>
        <v>113</v>
      </c>
    </row>
    <row r="4124" spans="1:19" hidden="1" x14ac:dyDescent="0.2">
      <c r="A4124" t="str">
        <f>INDEX(FamilyPlateData!$A:$A,MATCH($I4124,FamilyPlateData!$H:$H,0))</f>
        <v>F12M16</v>
      </c>
      <c r="B4124" t="str">
        <f>INDEX(FamilyPlateData!$C:$C,MATCH($I4124,FamilyPlateData!$H:$H,0))</f>
        <v>12</v>
      </c>
      <c r="C4124" t="str">
        <f>INDEX(FamilyPlateData!$D:$D,MATCH($I4124,FamilyPlateData!$H:$H,0))</f>
        <v>16</v>
      </c>
      <c r="D4124">
        <f>INDEX(FamilyPlateData!$B:$B,MATCH($I4124,FamilyPlateData!$H:$H,0))</f>
        <v>4</v>
      </c>
      <c r="E4124">
        <v>2</v>
      </c>
      <c r="F4124" s="19">
        <v>65</v>
      </c>
      <c r="G4124" t="s">
        <v>2</v>
      </c>
      <c r="H4124" s="5">
        <v>5</v>
      </c>
      <c r="I4124" t="s">
        <v>745</v>
      </c>
      <c r="J4124" s="15" t="str">
        <f t="shared" si="201"/>
        <v>2-65B-5</v>
      </c>
      <c r="K4124">
        <f>INDEX(FamilyPlateData!I:I,MATCH(I4124,FamilyPlateData!H:H,0))</f>
        <v>4</v>
      </c>
      <c r="L4124" t="str">
        <f>INDEX(FamilyPlateData!J:J,MATCH(I4124,FamilyPlateData!H:H,0))</f>
        <v>B4</v>
      </c>
      <c r="M4124">
        <v>1</v>
      </c>
      <c r="N4124">
        <v>1</v>
      </c>
      <c r="O4124">
        <f>IF(_xlfn.IFNA(INDEX(ShrinkageData!H:H,MATCH(J4124,ShrinkageData!H:H,0)), 0) = 0, 0, 1)</f>
        <v>0</v>
      </c>
      <c r="P4124">
        <v>0</v>
      </c>
      <c r="Q4124">
        <f t="shared" si="202"/>
        <v>1</v>
      </c>
      <c r="R4124" s="1">
        <v>43554</v>
      </c>
      <c r="S4124" s="16">
        <f t="shared" si="203"/>
        <v>117</v>
      </c>
    </row>
    <row r="4125" spans="1:19" hidden="1" x14ac:dyDescent="0.2">
      <c r="A4125" t="str">
        <f>INDEX(FamilyPlateData!$A:$A,MATCH($I4125,FamilyPlateData!$H:$H,0))</f>
        <v>F12M16</v>
      </c>
      <c r="B4125" t="str">
        <f>INDEX(FamilyPlateData!$C:$C,MATCH($I4125,FamilyPlateData!$H:$H,0))</f>
        <v>12</v>
      </c>
      <c r="C4125" t="str">
        <f>INDEX(FamilyPlateData!$D:$D,MATCH($I4125,FamilyPlateData!$H:$H,0))</f>
        <v>16</v>
      </c>
      <c r="D4125">
        <f>INDEX(FamilyPlateData!$B:$B,MATCH($I4125,FamilyPlateData!$H:$H,0))</f>
        <v>4</v>
      </c>
      <c r="E4125">
        <v>2</v>
      </c>
      <c r="F4125" s="19">
        <v>65</v>
      </c>
      <c r="G4125" t="s">
        <v>2</v>
      </c>
      <c r="H4125" s="5">
        <v>6</v>
      </c>
      <c r="I4125" t="s">
        <v>745</v>
      </c>
      <c r="J4125" s="15" t="str">
        <f t="shared" si="201"/>
        <v>2-65B-6</v>
      </c>
      <c r="K4125">
        <f>INDEX(FamilyPlateData!I:I,MATCH(I4125,FamilyPlateData!H:H,0))</f>
        <v>4</v>
      </c>
      <c r="L4125" t="str">
        <f>INDEX(FamilyPlateData!J:J,MATCH(I4125,FamilyPlateData!H:H,0))</f>
        <v>B4</v>
      </c>
      <c r="M4125">
        <v>1</v>
      </c>
      <c r="N4125">
        <v>1</v>
      </c>
      <c r="O4125">
        <f>IF(_xlfn.IFNA(INDEX(ShrinkageData!H:H,MATCH(J4125,ShrinkageData!H:H,0)), 0) = 0, 0, 1)</f>
        <v>0</v>
      </c>
      <c r="P4125">
        <v>0</v>
      </c>
      <c r="Q4125">
        <f t="shared" si="202"/>
        <v>1</v>
      </c>
      <c r="R4125" s="1">
        <v>43550</v>
      </c>
      <c r="S4125" s="16">
        <f t="shared" si="203"/>
        <v>113</v>
      </c>
    </row>
    <row r="4126" spans="1:19" hidden="1" x14ac:dyDescent="0.2">
      <c r="A4126" t="str">
        <f>INDEX(FamilyPlateData!$A:$A,MATCH($I4126,FamilyPlateData!$H:$H,0))</f>
        <v>F05M06</v>
      </c>
      <c r="B4126" t="str">
        <f>INDEX(FamilyPlateData!$C:$C,MATCH($I4126,FamilyPlateData!$H:$H,0))</f>
        <v>05</v>
      </c>
      <c r="C4126" t="str">
        <f>INDEX(FamilyPlateData!$D:$D,MATCH($I4126,FamilyPlateData!$H:$H,0))</f>
        <v>06</v>
      </c>
      <c r="D4126">
        <f>INDEX(FamilyPlateData!$B:$B,MATCH($I4126,FamilyPlateData!$H:$H,0))</f>
        <v>2</v>
      </c>
      <c r="E4126">
        <v>2</v>
      </c>
      <c r="F4126" s="19">
        <v>65</v>
      </c>
      <c r="G4126" t="s">
        <v>3</v>
      </c>
      <c r="H4126" s="5">
        <v>1</v>
      </c>
      <c r="I4126" t="s">
        <v>746</v>
      </c>
      <c r="J4126" s="15" t="str">
        <f t="shared" si="201"/>
        <v>2-65C-1</v>
      </c>
      <c r="K4126">
        <f>INDEX(FamilyPlateData!I:I,MATCH(I4126,FamilyPlateData!H:H,0))</f>
        <v>4</v>
      </c>
      <c r="L4126" t="str">
        <f>INDEX(FamilyPlateData!J:J,MATCH(I4126,FamilyPlateData!H:H,0))</f>
        <v>B1</v>
      </c>
      <c r="M4126">
        <v>1</v>
      </c>
      <c r="N4126">
        <v>1</v>
      </c>
      <c r="O4126">
        <f>IF(_xlfn.IFNA(INDEX(ShrinkageData!H:H,MATCH(J4126,ShrinkageData!H:H,0)), 0) = 0, 0, 1)</f>
        <v>0</v>
      </c>
      <c r="P4126">
        <v>0</v>
      </c>
      <c r="Q4126">
        <f t="shared" si="202"/>
        <v>1</v>
      </c>
      <c r="R4126" s="1">
        <v>43552</v>
      </c>
      <c r="S4126" s="16">
        <f t="shared" si="203"/>
        <v>115</v>
      </c>
    </row>
    <row r="4127" spans="1:19" hidden="1" x14ac:dyDescent="0.2">
      <c r="A4127" t="str">
        <f>INDEX(FamilyPlateData!$A:$A,MATCH($I4127,FamilyPlateData!$H:$H,0))</f>
        <v>F05M06</v>
      </c>
      <c r="B4127" t="str">
        <f>INDEX(FamilyPlateData!$C:$C,MATCH($I4127,FamilyPlateData!$H:$H,0))</f>
        <v>05</v>
      </c>
      <c r="C4127" t="str">
        <f>INDEX(FamilyPlateData!$D:$D,MATCH($I4127,FamilyPlateData!$H:$H,0))</f>
        <v>06</v>
      </c>
      <c r="D4127">
        <f>INDEX(FamilyPlateData!$B:$B,MATCH($I4127,FamilyPlateData!$H:$H,0))</f>
        <v>2</v>
      </c>
      <c r="E4127">
        <v>2</v>
      </c>
      <c r="F4127" s="19">
        <v>65</v>
      </c>
      <c r="G4127" t="s">
        <v>3</v>
      </c>
      <c r="H4127" s="5">
        <v>2</v>
      </c>
      <c r="I4127" t="s">
        <v>746</v>
      </c>
      <c r="J4127" s="15" t="str">
        <f t="shared" si="201"/>
        <v>2-65C-2</v>
      </c>
      <c r="K4127">
        <f>INDEX(FamilyPlateData!I:I,MATCH(I4127,FamilyPlateData!H:H,0))</f>
        <v>4</v>
      </c>
      <c r="L4127" t="str">
        <f>INDEX(FamilyPlateData!J:J,MATCH(I4127,FamilyPlateData!H:H,0))</f>
        <v>B1</v>
      </c>
      <c r="M4127">
        <v>1</v>
      </c>
      <c r="N4127" s="7">
        <v>1</v>
      </c>
      <c r="O4127">
        <f>IF(_xlfn.IFNA(INDEX(ShrinkageData!H:H,MATCH(J4127,ShrinkageData!H:H,0)), 0) = 0, 0, 1)</f>
        <v>0</v>
      </c>
      <c r="P4127">
        <v>0</v>
      </c>
      <c r="Q4127">
        <f t="shared" si="202"/>
        <v>1</v>
      </c>
      <c r="R4127" s="2">
        <v>43542</v>
      </c>
      <c r="S4127" s="16">
        <f t="shared" si="203"/>
        <v>105</v>
      </c>
    </row>
    <row r="4128" spans="1:19" hidden="1" x14ac:dyDescent="0.2">
      <c r="A4128" t="str">
        <f>INDEX(FamilyPlateData!$A:$A,MATCH($I4128,FamilyPlateData!$H:$H,0))</f>
        <v>F05M06</v>
      </c>
      <c r="B4128" t="str">
        <f>INDEX(FamilyPlateData!$C:$C,MATCH($I4128,FamilyPlateData!$H:$H,0))</f>
        <v>05</v>
      </c>
      <c r="C4128" t="str">
        <f>INDEX(FamilyPlateData!$D:$D,MATCH($I4128,FamilyPlateData!$H:$H,0))</f>
        <v>06</v>
      </c>
      <c r="D4128">
        <f>INDEX(FamilyPlateData!$B:$B,MATCH($I4128,FamilyPlateData!$H:$H,0))</f>
        <v>2</v>
      </c>
      <c r="E4128">
        <v>2</v>
      </c>
      <c r="F4128" s="19">
        <v>65</v>
      </c>
      <c r="G4128" t="s">
        <v>3</v>
      </c>
      <c r="H4128" s="5">
        <v>3</v>
      </c>
      <c r="I4128" t="s">
        <v>746</v>
      </c>
      <c r="J4128" s="15" t="str">
        <f t="shared" si="201"/>
        <v>2-65C-3</v>
      </c>
      <c r="K4128">
        <f>INDEX(FamilyPlateData!I:I,MATCH(I4128,FamilyPlateData!H:H,0))</f>
        <v>4</v>
      </c>
      <c r="L4128" t="str">
        <f>INDEX(FamilyPlateData!J:J,MATCH(I4128,FamilyPlateData!H:H,0))</f>
        <v>B1</v>
      </c>
      <c r="M4128">
        <v>1</v>
      </c>
      <c r="N4128">
        <v>1</v>
      </c>
      <c r="O4128">
        <f>IF(_xlfn.IFNA(INDEX(ShrinkageData!H:H,MATCH(J4128,ShrinkageData!H:H,0)), 0) = 0, 0, 1)</f>
        <v>0</v>
      </c>
      <c r="P4128">
        <v>0</v>
      </c>
      <c r="Q4128">
        <f t="shared" si="202"/>
        <v>1</v>
      </c>
      <c r="R4128" s="1">
        <v>43550</v>
      </c>
      <c r="S4128" s="16">
        <f t="shared" si="203"/>
        <v>113</v>
      </c>
    </row>
    <row r="4129" spans="1:19" hidden="1" x14ac:dyDescent="0.2">
      <c r="A4129" t="str">
        <f>INDEX(FamilyPlateData!$A:$A,MATCH($I4129,FamilyPlateData!$H:$H,0))</f>
        <v>F05M06</v>
      </c>
      <c r="B4129" t="str">
        <f>INDEX(FamilyPlateData!$C:$C,MATCH($I4129,FamilyPlateData!$H:$H,0))</f>
        <v>05</v>
      </c>
      <c r="C4129" t="str">
        <f>INDEX(FamilyPlateData!$D:$D,MATCH($I4129,FamilyPlateData!$H:$H,0))</f>
        <v>06</v>
      </c>
      <c r="D4129">
        <f>INDEX(FamilyPlateData!$B:$B,MATCH($I4129,FamilyPlateData!$H:$H,0))</f>
        <v>2</v>
      </c>
      <c r="E4129">
        <v>2</v>
      </c>
      <c r="F4129" s="19">
        <v>65</v>
      </c>
      <c r="G4129" t="s">
        <v>3</v>
      </c>
      <c r="H4129" s="5">
        <v>4</v>
      </c>
      <c r="I4129" t="s">
        <v>746</v>
      </c>
      <c r="J4129" s="15" t="str">
        <f t="shared" si="201"/>
        <v>2-65C-4</v>
      </c>
      <c r="K4129">
        <f>INDEX(FamilyPlateData!I:I,MATCH(I4129,FamilyPlateData!H:H,0))</f>
        <v>4</v>
      </c>
      <c r="L4129" t="str">
        <f>INDEX(FamilyPlateData!J:J,MATCH(I4129,FamilyPlateData!H:H,0))</f>
        <v>B1</v>
      </c>
      <c r="M4129">
        <v>1</v>
      </c>
      <c r="N4129" s="7">
        <v>1</v>
      </c>
      <c r="O4129">
        <f>IF(_xlfn.IFNA(INDEX(ShrinkageData!H:H,MATCH(J4129,ShrinkageData!H:H,0)), 0) = 0, 0, 1)</f>
        <v>0</v>
      </c>
      <c r="P4129">
        <v>0</v>
      </c>
      <c r="Q4129">
        <f t="shared" si="202"/>
        <v>1</v>
      </c>
      <c r="R4129" s="2">
        <v>43542</v>
      </c>
      <c r="S4129" s="16">
        <f t="shared" si="203"/>
        <v>105</v>
      </c>
    </row>
    <row r="4130" spans="1:19" hidden="1" x14ac:dyDescent="0.2">
      <c r="A4130" t="str">
        <f>INDEX(FamilyPlateData!$A:$A,MATCH($I4130,FamilyPlateData!$H:$H,0))</f>
        <v>F05M06</v>
      </c>
      <c r="B4130" t="str">
        <f>INDEX(FamilyPlateData!$C:$C,MATCH($I4130,FamilyPlateData!$H:$H,0))</f>
        <v>05</v>
      </c>
      <c r="C4130" t="str">
        <f>INDEX(FamilyPlateData!$D:$D,MATCH($I4130,FamilyPlateData!$H:$H,0))</f>
        <v>06</v>
      </c>
      <c r="D4130">
        <f>INDEX(FamilyPlateData!$B:$B,MATCH($I4130,FamilyPlateData!$H:$H,0))</f>
        <v>2</v>
      </c>
      <c r="E4130">
        <v>2</v>
      </c>
      <c r="F4130" s="19">
        <v>65</v>
      </c>
      <c r="G4130" t="s">
        <v>3</v>
      </c>
      <c r="H4130" s="5">
        <v>5</v>
      </c>
      <c r="I4130" t="s">
        <v>746</v>
      </c>
      <c r="J4130" s="15" t="str">
        <f t="shared" si="201"/>
        <v>2-65C-5</v>
      </c>
      <c r="K4130">
        <f>INDEX(FamilyPlateData!I:I,MATCH(I4130,FamilyPlateData!H:H,0))</f>
        <v>4</v>
      </c>
      <c r="L4130" t="str">
        <f>INDEX(FamilyPlateData!J:J,MATCH(I4130,FamilyPlateData!H:H,0))</f>
        <v>B1</v>
      </c>
      <c r="M4130">
        <v>1</v>
      </c>
      <c r="N4130" s="7">
        <v>1</v>
      </c>
      <c r="O4130">
        <f>IF(_xlfn.IFNA(INDEX(ShrinkageData!H:H,MATCH(J4130,ShrinkageData!H:H,0)), 0) = 0, 0, 1)</f>
        <v>0</v>
      </c>
      <c r="P4130">
        <v>0</v>
      </c>
      <c r="Q4130">
        <f t="shared" si="202"/>
        <v>1</v>
      </c>
      <c r="R4130" s="2">
        <v>43544</v>
      </c>
      <c r="S4130" s="16">
        <f t="shared" si="203"/>
        <v>107</v>
      </c>
    </row>
    <row r="4131" spans="1:19" hidden="1" x14ac:dyDescent="0.2">
      <c r="A4131" t="str">
        <f>INDEX(FamilyPlateData!$A:$A,MATCH($I4131,FamilyPlateData!$H:$H,0))</f>
        <v>F05M06</v>
      </c>
      <c r="B4131" t="str">
        <f>INDEX(FamilyPlateData!$C:$C,MATCH($I4131,FamilyPlateData!$H:$H,0))</f>
        <v>05</v>
      </c>
      <c r="C4131" t="str">
        <f>INDEX(FamilyPlateData!$D:$D,MATCH($I4131,FamilyPlateData!$H:$H,0))</f>
        <v>06</v>
      </c>
      <c r="D4131">
        <f>INDEX(FamilyPlateData!$B:$B,MATCH($I4131,FamilyPlateData!$H:$H,0))</f>
        <v>2</v>
      </c>
      <c r="E4131">
        <v>2</v>
      </c>
      <c r="F4131" s="19">
        <v>65</v>
      </c>
      <c r="G4131" t="s">
        <v>3</v>
      </c>
      <c r="H4131" s="5">
        <v>6</v>
      </c>
      <c r="I4131" t="s">
        <v>746</v>
      </c>
      <c r="J4131" s="15" t="str">
        <f t="shared" si="201"/>
        <v>2-65C-6</v>
      </c>
      <c r="K4131">
        <f>INDEX(FamilyPlateData!I:I,MATCH(I4131,FamilyPlateData!H:H,0))</f>
        <v>4</v>
      </c>
      <c r="L4131" t="str">
        <f>INDEX(FamilyPlateData!J:J,MATCH(I4131,FamilyPlateData!H:H,0))</f>
        <v>B1</v>
      </c>
      <c r="M4131">
        <v>1</v>
      </c>
      <c r="N4131">
        <v>1</v>
      </c>
      <c r="O4131">
        <f>IF(_xlfn.IFNA(INDEX(ShrinkageData!H:H,MATCH(J4131,ShrinkageData!H:H,0)), 0) = 0, 0, 1)</f>
        <v>0</v>
      </c>
      <c r="P4131">
        <v>0</v>
      </c>
      <c r="Q4131">
        <f t="shared" si="202"/>
        <v>1</v>
      </c>
      <c r="R4131" s="1">
        <v>43550</v>
      </c>
      <c r="S4131" s="16">
        <f t="shared" si="203"/>
        <v>113</v>
      </c>
    </row>
    <row r="4132" spans="1:19" hidden="1" x14ac:dyDescent="0.2">
      <c r="A4132" t="str">
        <f>INDEX(FamilyPlateData!$A:$A,MATCH($I4132,FamilyPlateData!$H:$H,0))</f>
        <v>F05M06</v>
      </c>
      <c r="B4132" t="str">
        <f>INDEX(FamilyPlateData!$C:$C,MATCH($I4132,FamilyPlateData!$H:$H,0))</f>
        <v>05</v>
      </c>
      <c r="C4132" t="str">
        <f>INDEX(FamilyPlateData!$D:$D,MATCH($I4132,FamilyPlateData!$H:$H,0))</f>
        <v>06</v>
      </c>
      <c r="D4132">
        <f>INDEX(FamilyPlateData!$B:$B,MATCH($I4132,FamilyPlateData!$H:$H,0))</f>
        <v>2</v>
      </c>
      <c r="E4132">
        <v>2</v>
      </c>
      <c r="F4132" s="19">
        <v>65</v>
      </c>
      <c r="G4132" t="s">
        <v>4</v>
      </c>
      <c r="H4132" s="5">
        <v>1</v>
      </c>
      <c r="I4132" t="s">
        <v>747</v>
      </c>
      <c r="J4132" s="15" t="str">
        <f t="shared" si="201"/>
        <v>2-65D-1</v>
      </c>
      <c r="K4132">
        <f>INDEX(FamilyPlateData!I:I,MATCH(I4132,FamilyPlateData!H:H,0))</f>
        <v>4</v>
      </c>
      <c r="L4132" t="str">
        <f>INDEX(FamilyPlateData!J:J,MATCH(I4132,FamilyPlateData!H:H,0))</f>
        <v>B1</v>
      </c>
      <c r="M4132">
        <v>1</v>
      </c>
      <c r="N4132">
        <v>1</v>
      </c>
      <c r="O4132">
        <f>IF(_xlfn.IFNA(INDEX(ShrinkageData!H:H,MATCH(J4132,ShrinkageData!H:H,0)), 0) = 0, 0, 1)</f>
        <v>0</v>
      </c>
      <c r="P4132">
        <v>0</v>
      </c>
      <c r="Q4132">
        <f t="shared" si="202"/>
        <v>1</v>
      </c>
      <c r="R4132" s="1">
        <v>43552</v>
      </c>
      <c r="S4132" s="16">
        <f t="shared" si="203"/>
        <v>115</v>
      </c>
    </row>
    <row r="4133" spans="1:19" hidden="1" x14ac:dyDescent="0.2">
      <c r="A4133" t="str">
        <f>INDEX(FamilyPlateData!$A:$A,MATCH($I4133,FamilyPlateData!$H:$H,0))</f>
        <v>F05M06</v>
      </c>
      <c r="B4133" t="str">
        <f>INDEX(FamilyPlateData!$C:$C,MATCH($I4133,FamilyPlateData!$H:$H,0))</f>
        <v>05</v>
      </c>
      <c r="C4133" t="str">
        <f>INDEX(FamilyPlateData!$D:$D,MATCH($I4133,FamilyPlateData!$H:$H,0))</f>
        <v>06</v>
      </c>
      <c r="D4133">
        <f>INDEX(FamilyPlateData!$B:$B,MATCH($I4133,FamilyPlateData!$H:$H,0))</f>
        <v>2</v>
      </c>
      <c r="E4133">
        <v>2</v>
      </c>
      <c r="F4133" s="19">
        <v>65</v>
      </c>
      <c r="G4133" t="s">
        <v>4</v>
      </c>
      <c r="H4133" s="5">
        <v>2</v>
      </c>
      <c r="I4133" t="s">
        <v>747</v>
      </c>
      <c r="J4133" s="15" t="str">
        <f t="shared" si="201"/>
        <v>2-65D-2</v>
      </c>
      <c r="K4133">
        <f>INDEX(FamilyPlateData!I:I,MATCH(I4133,FamilyPlateData!H:H,0))</f>
        <v>4</v>
      </c>
      <c r="L4133" t="str">
        <f>INDEX(FamilyPlateData!J:J,MATCH(I4133,FamilyPlateData!H:H,0))</f>
        <v>B1</v>
      </c>
      <c r="M4133">
        <v>1</v>
      </c>
      <c r="N4133">
        <v>1</v>
      </c>
      <c r="O4133">
        <f>IF(_xlfn.IFNA(INDEX(ShrinkageData!H:H,MATCH(J4133,ShrinkageData!H:H,0)), 0) = 0, 0, 1)</f>
        <v>1</v>
      </c>
      <c r="P4133">
        <v>0</v>
      </c>
      <c r="Q4133">
        <f t="shared" si="202"/>
        <v>0</v>
      </c>
      <c r="R4133" s="1">
        <v>43540</v>
      </c>
      <c r="S4133" s="16">
        <f t="shared" si="203"/>
        <v>103</v>
      </c>
    </row>
    <row r="4134" spans="1:19" hidden="1" x14ac:dyDescent="0.2">
      <c r="A4134" t="str">
        <f>INDEX(FamilyPlateData!$A:$A,MATCH($I4134,FamilyPlateData!$H:$H,0))</f>
        <v>F05M06</v>
      </c>
      <c r="B4134" t="str">
        <f>INDEX(FamilyPlateData!$C:$C,MATCH($I4134,FamilyPlateData!$H:$H,0))</f>
        <v>05</v>
      </c>
      <c r="C4134" t="str">
        <f>INDEX(FamilyPlateData!$D:$D,MATCH($I4134,FamilyPlateData!$H:$H,0))</f>
        <v>06</v>
      </c>
      <c r="D4134">
        <f>INDEX(FamilyPlateData!$B:$B,MATCH($I4134,FamilyPlateData!$H:$H,0))</f>
        <v>2</v>
      </c>
      <c r="E4134">
        <v>2</v>
      </c>
      <c r="F4134" s="19">
        <v>65</v>
      </c>
      <c r="G4134" t="s">
        <v>4</v>
      </c>
      <c r="H4134" s="5">
        <v>3</v>
      </c>
      <c r="I4134" t="s">
        <v>747</v>
      </c>
      <c r="J4134" s="15" t="str">
        <f t="shared" si="201"/>
        <v>2-65D-3</v>
      </c>
      <c r="K4134">
        <f>INDEX(FamilyPlateData!I:I,MATCH(I4134,FamilyPlateData!H:H,0))</f>
        <v>4</v>
      </c>
      <c r="L4134" t="str">
        <f>INDEX(FamilyPlateData!J:J,MATCH(I4134,FamilyPlateData!H:H,0))</f>
        <v>B1</v>
      </c>
      <c r="M4134">
        <v>1</v>
      </c>
      <c r="N4134">
        <v>1</v>
      </c>
      <c r="O4134">
        <f>IF(_xlfn.IFNA(INDEX(ShrinkageData!H:H,MATCH(J4134,ShrinkageData!H:H,0)), 0) = 0, 0, 1)</f>
        <v>0</v>
      </c>
      <c r="P4134">
        <v>0</v>
      </c>
      <c r="Q4134">
        <f t="shared" si="202"/>
        <v>1</v>
      </c>
      <c r="R4134" s="1">
        <v>43550</v>
      </c>
      <c r="S4134" s="16">
        <f t="shared" si="203"/>
        <v>113</v>
      </c>
    </row>
    <row r="4135" spans="1:19" hidden="1" x14ac:dyDescent="0.2">
      <c r="A4135" t="str">
        <f>INDEX(FamilyPlateData!$A:$A,MATCH($I4135,FamilyPlateData!$H:$H,0))</f>
        <v>F05M06</v>
      </c>
      <c r="B4135" t="str">
        <f>INDEX(FamilyPlateData!$C:$C,MATCH($I4135,FamilyPlateData!$H:$H,0))</f>
        <v>05</v>
      </c>
      <c r="C4135" t="str">
        <f>INDEX(FamilyPlateData!$D:$D,MATCH($I4135,FamilyPlateData!$H:$H,0))</f>
        <v>06</v>
      </c>
      <c r="D4135">
        <f>INDEX(FamilyPlateData!$B:$B,MATCH($I4135,FamilyPlateData!$H:$H,0))</f>
        <v>2</v>
      </c>
      <c r="E4135">
        <v>2</v>
      </c>
      <c r="F4135" s="19">
        <v>65</v>
      </c>
      <c r="G4135" t="s">
        <v>4</v>
      </c>
      <c r="H4135" s="5">
        <v>4</v>
      </c>
      <c r="I4135" t="s">
        <v>747</v>
      </c>
      <c r="J4135" s="15" t="str">
        <f t="shared" si="201"/>
        <v>2-65D-4</v>
      </c>
      <c r="K4135">
        <f>INDEX(FamilyPlateData!I:I,MATCH(I4135,FamilyPlateData!H:H,0))</f>
        <v>4</v>
      </c>
      <c r="L4135" t="str">
        <f>INDEX(FamilyPlateData!J:J,MATCH(I4135,FamilyPlateData!H:H,0))</f>
        <v>B1</v>
      </c>
      <c r="M4135">
        <v>1</v>
      </c>
      <c r="N4135" s="7">
        <v>1</v>
      </c>
      <c r="O4135">
        <f>IF(_xlfn.IFNA(INDEX(ShrinkageData!H:H,MATCH(J4135,ShrinkageData!H:H,0)), 0) = 0, 0, 1)</f>
        <v>0</v>
      </c>
      <c r="P4135">
        <v>0</v>
      </c>
      <c r="Q4135">
        <f t="shared" si="202"/>
        <v>1</v>
      </c>
      <c r="R4135" s="2">
        <v>43544</v>
      </c>
      <c r="S4135" s="16">
        <f t="shared" si="203"/>
        <v>107</v>
      </c>
    </row>
    <row r="4136" spans="1:19" hidden="1" x14ac:dyDescent="0.2">
      <c r="A4136" t="str">
        <f>INDEX(FamilyPlateData!$A:$A,MATCH($I4136,FamilyPlateData!$H:$H,0))</f>
        <v>F05M06</v>
      </c>
      <c r="B4136" t="str">
        <f>INDEX(FamilyPlateData!$C:$C,MATCH($I4136,FamilyPlateData!$H:$H,0))</f>
        <v>05</v>
      </c>
      <c r="C4136" t="str">
        <f>INDEX(FamilyPlateData!$D:$D,MATCH($I4136,FamilyPlateData!$H:$H,0))</f>
        <v>06</v>
      </c>
      <c r="D4136">
        <f>INDEX(FamilyPlateData!$B:$B,MATCH($I4136,FamilyPlateData!$H:$H,0))</f>
        <v>2</v>
      </c>
      <c r="E4136">
        <v>2</v>
      </c>
      <c r="F4136" s="19">
        <v>65</v>
      </c>
      <c r="G4136" t="s">
        <v>4</v>
      </c>
      <c r="H4136" s="5">
        <v>5</v>
      </c>
      <c r="I4136" t="s">
        <v>747</v>
      </c>
      <c r="J4136" s="15" t="str">
        <f t="shared" si="201"/>
        <v>2-65D-5</v>
      </c>
      <c r="K4136">
        <f>INDEX(FamilyPlateData!I:I,MATCH(I4136,FamilyPlateData!H:H,0))</f>
        <v>4</v>
      </c>
      <c r="L4136" t="str">
        <f>INDEX(FamilyPlateData!J:J,MATCH(I4136,FamilyPlateData!H:H,0))</f>
        <v>B1</v>
      </c>
      <c r="M4136">
        <v>1</v>
      </c>
      <c r="N4136">
        <v>1</v>
      </c>
      <c r="O4136">
        <f>IF(_xlfn.IFNA(INDEX(ShrinkageData!H:H,MATCH(J4136,ShrinkageData!H:H,0)), 0) = 0, 0, 1)</f>
        <v>0</v>
      </c>
      <c r="P4136">
        <v>0</v>
      </c>
      <c r="Q4136">
        <f t="shared" si="202"/>
        <v>1</v>
      </c>
      <c r="R4136" s="1">
        <v>43550</v>
      </c>
      <c r="S4136" s="16">
        <f t="shared" si="203"/>
        <v>113</v>
      </c>
    </row>
    <row r="4137" spans="1:19" hidden="1" x14ac:dyDescent="0.2">
      <c r="A4137" t="str">
        <f>INDEX(FamilyPlateData!$A:$A,MATCH($I4137,FamilyPlateData!$H:$H,0))</f>
        <v>F05M06</v>
      </c>
      <c r="B4137" t="str">
        <f>INDEX(FamilyPlateData!$C:$C,MATCH($I4137,FamilyPlateData!$H:$H,0))</f>
        <v>05</v>
      </c>
      <c r="C4137" t="str">
        <f>INDEX(FamilyPlateData!$D:$D,MATCH($I4137,FamilyPlateData!$H:$H,0))</f>
        <v>06</v>
      </c>
      <c r="D4137">
        <f>INDEX(FamilyPlateData!$B:$B,MATCH($I4137,FamilyPlateData!$H:$H,0))</f>
        <v>2</v>
      </c>
      <c r="E4137">
        <v>2</v>
      </c>
      <c r="F4137" s="19">
        <v>65</v>
      </c>
      <c r="G4137" t="s">
        <v>4</v>
      </c>
      <c r="H4137" s="5">
        <v>6</v>
      </c>
      <c r="I4137" t="s">
        <v>747</v>
      </c>
      <c r="J4137" s="15" t="str">
        <f t="shared" si="201"/>
        <v>2-65D-6</v>
      </c>
      <c r="K4137">
        <f>INDEX(FamilyPlateData!I:I,MATCH(I4137,FamilyPlateData!H:H,0))</f>
        <v>4</v>
      </c>
      <c r="L4137" t="str">
        <f>INDEX(FamilyPlateData!J:J,MATCH(I4137,FamilyPlateData!H:H,0))</f>
        <v>B1</v>
      </c>
      <c r="M4137">
        <v>1</v>
      </c>
      <c r="N4137" s="7">
        <v>1</v>
      </c>
      <c r="O4137">
        <f>IF(_xlfn.IFNA(INDEX(ShrinkageData!H:H,MATCH(J4137,ShrinkageData!H:H,0)), 0) = 0, 0, 1)</f>
        <v>0</v>
      </c>
      <c r="P4137">
        <v>0</v>
      </c>
      <c r="Q4137">
        <f t="shared" si="202"/>
        <v>1</v>
      </c>
      <c r="R4137" s="2">
        <v>43542</v>
      </c>
      <c r="S4137" s="16">
        <f t="shared" si="203"/>
        <v>105</v>
      </c>
    </row>
    <row r="4138" spans="1:19" hidden="1" x14ac:dyDescent="0.2">
      <c r="A4138" t="str">
        <f>INDEX(FamilyPlateData!$A:$A,MATCH($I4138,FamilyPlateData!$H:$H,0))</f>
        <v>F10M13</v>
      </c>
      <c r="B4138" t="str">
        <f>INDEX(FamilyPlateData!$C:$C,MATCH($I4138,FamilyPlateData!$H:$H,0))</f>
        <v>10</v>
      </c>
      <c r="C4138" t="str">
        <f>INDEX(FamilyPlateData!$D:$D,MATCH($I4138,FamilyPlateData!$H:$H,0))</f>
        <v>13</v>
      </c>
      <c r="D4138">
        <f>INDEX(FamilyPlateData!$B:$B,MATCH($I4138,FamilyPlateData!$H:$H,0))</f>
        <v>4</v>
      </c>
      <c r="E4138">
        <v>2</v>
      </c>
      <c r="F4138" s="19">
        <v>66</v>
      </c>
      <c r="G4138" t="s">
        <v>1</v>
      </c>
      <c r="H4138" s="5">
        <v>1</v>
      </c>
      <c r="I4138" t="s">
        <v>748</v>
      </c>
      <c r="J4138" s="15" t="str">
        <f t="shared" si="201"/>
        <v>2-66A-1</v>
      </c>
      <c r="K4138">
        <f>INDEX(FamilyPlateData!I:I,MATCH(I4138,FamilyPlateData!H:H,0))</f>
        <v>4</v>
      </c>
      <c r="L4138" t="str">
        <f>INDEX(FamilyPlateData!J:J,MATCH(I4138,FamilyPlateData!H:H,0))</f>
        <v>B1</v>
      </c>
      <c r="M4138">
        <v>1</v>
      </c>
      <c r="N4138">
        <v>1</v>
      </c>
      <c r="O4138">
        <f>IF(_xlfn.IFNA(INDEX(ShrinkageData!H:H,MATCH(J4138,ShrinkageData!H:H,0)), 0) = 0, 0, 1)</f>
        <v>0</v>
      </c>
      <c r="P4138">
        <v>0</v>
      </c>
      <c r="Q4138">
        <f t="shared" si="202"/>
        <v>1</v>
      </c>
      <c r="R4138" s="1">
        <v>43552</v>
      </c>
      <c r="S4138" s="16">
        <f t="shared" si="203"/>
        <v>115</v>
      </c>
    </row>
    <row r="4139" spans="1:19" hidden="1" x14ac:dyDescent="0.2">
      <c r="A4139" t="str">
        <f>INDEX(FamilyPlateData!$A:$A,MATCH($I4139,FamilyPlateData!$H:$H,0))</f>
        <v>F10M13</v>
      </c>
      <c r="B4139" t="str">
        <f>INDEX(FamilyPlateData!$C:$C,MATCH($I4139,FamilyPlateData!$H:$H,0))</f>
        <v>10</v>
      </c>
      <c r="C4139" t="str">
        <f>INDEX(FamilyPlateData!$D:$D,MATCH($I4139,FamilyPlateData!$H:$H,0))</f>
        <v>13</v>
      </c>
      <c r="D4139">
        <f>INDEX(FamilyPlateData!$B:$B,MATCH($I4139,FamilyPlateData!$H:$H,0))</f>
        <v>4</v>
      </c>
      <c r="E4139">
        <v>2</v>
      </c>
      <c r="F4139" s="19">
        <v>66</v>
      </c>
      <c r="G4139" t="s">
        <v>1</v>
      </c>
      <c r="H4139" s="5">
        <v>2</v>
      </c>
      <c r="I4139" t="s">
        <v>748</v>
      </c>
      <c r="J4139" s="15" t="str">
        <f t="shared" si="201"/>
        <v>2-66A-2</v>
      </c>
      <c r="K4139">
        <f>INDEX(FamilyPlateData!I:I,MATCH(I4139,FamilyPlateData!H:H,0))</f>
        <v>4</v>
      </c>
      <c r="L4139" t="str">
        <f>INDEX(FamilyPlateData!J:J,MATCH(I4139,FamilyPlateData!H:H,0))</f>
        <v>B1</v>
      </c>
      <c r="M4139">
        <v>1</v>
      </c>
      <c r="N4139">
        <v>1</v>
      </c>
      <c r="O4139">
        <f>IF(_xlfn.IFNA(INDEX(ShrinkageData!H:H,MATCH(J4139,ShrinkageData!H:H,0)), 0) = 0, 0, 1)</f>
        <v>0</v>
      </c>
      <c r="P4139">
        <v>0</v>
      </c>
      <c r="Q4139">
        <f t="shared" si="202"/>
        <v>1</v>
      </c>
      <c r="R4139" s="1">
        <v>43552</v>
      </c>
      <c r="S4139" s="16">
        <f t="shared" si="203"/>
        <v>115</v>
      </c>
    </row>
    <row r="4140" spans="1:19" hidden="1" x14ac:dyDescent="0.2">
      <c r="A4140" t="str">
        <f>INDEX(FamilyPlateData!$A:$A,MATCH($I4140,FamilyPlateData!$H:$H,0))</f>
        <v>F10M13</v>
      </c>
      <c r="B4140" t="str">
        <f>INDEX(FamilyPlateData!$C:$C,MATCH($I4140,FamilyPlateData!$H:$H,0))</f>
        <v>10</v>
      </c>
      <c r="C4140" t="str">
        <f>INDEX(FamilyPlateData!$D:$D,MATCH($I4140,FamilyPlateData!$H:$H,0))</f>
        <v>13</v>
      </c>
      <c r="D4140">
        <f>INDEX(FamilyPlateData!$B:$B,MATCH($I4140,FamilyPlateData!$H:$H,0))</f>
        <v>4</v>
      </c>
      <c r="E4140">
        <v>2</v>
      </c>
      <c r="F4140" s="19">
        <v>66</v>
      </c>
      <c r="G4140" t="s">
        <v>1</v>
      </c>
      <c r="H4140" s="5">
        <v>3</v>
      </c>
      <c r="I4140" t="s">
        <v>748</v>
      </c>
      <c r="J4140" s="15" t="str">
        <f t="shared" si="201"/>
        <v>2-66A-3</v>
      </c>
      <c r="K4140">
        <f>INDEX(FamilyPlateData!I:I,MATCH(I4140,FamilyPlateData!H:H,0))</f>
        <v>4</v>
      </c>
      <c r="L4140" t="str">
        <f>INDEX(FamilyPlateData!J:J,MATCH(I4140,FamilyPlateData!H:H,0))</f>
        <v>B1</v>
      </c>
      <c r="M4140">
        <v>1</v>
      </c>
      <c r="N4140">
        <v>1</v>
      </c>
      <c r="O4140">
        <f>IF(_xlfn.IFNA(INDEX(ShrinkageData!H:H,MATCH(J4140,ShrinkageData!H:H,0)), 0) = 0, 0, 1)</f>
        <v>0</v>
      </c>
      <c r="P4140">
        <v>0</v>
      </c>
      <c r="Q4140">
        <f t="shared" si="202"/>
        <v>1</v>
      </c>
      <c r="R4140" s="1">
        <v>43556</v>
      </c>
      <c r="S4140" s="16">
        <f t="shared" si="203"/>
        <v>119</v>
      </c>
    </row>
    <row r="4141" spans="1:19" hidden="1" x14ac:dyDescent="0.2">
      <c r="A4141" t="str">
        <f>INDEX(FamilyPlateData!$A:$A,MATCH($I4141,FamilyPlateData!$H:$H,0))</f>
        <v>F10M13</v>
      </c>
      <c r="B4141" t="str">
        <f>INDEX(FamilyPlateData!$C:$C,MATCH($I4141,FamilyPlateData!$H:$H,0))</f>
        <v>10</v>
      </c>
      <c r="C4141" t="str">
        <f>INDEX(FamilyPlateData!$D:$D,MATCH($I4141,FamilyPlateData!$H:$H,0))</f>
        <v>13</v>
      </c>
      <c r="D4141">
        <f>INDEX(FamilyPlateData!$B:$B,MATCH($I4141,FamilyPlateData!$H:$H,0))</f>
        <v>4</v>
      </c>
      <c r="E4141">
        <v>2</v>
      </c>
      <c r="F4141" s="19">
        <v>66</v>
      </c>
      <c r="G4141" t="s">
        <v>1</v>
      </c>
      <c r="H4141" s="5">
        <v>4</v>
      </c>
      <c r="I4141" t="s">
        <v>748</v>
      </c>
      <c r="J4141" s="15" t="str">
        <f t="shared" si="201"/>
        <v>2-66A-4</v>
      </c>
      <c r="K4141">
        <f>INDEX(FamilyPlateData!I:I,MATCH(I4141,FamilyPlateData!H:H,0))</f>
        <v>4</v>
      </c>
      <c r="L4141" t="str">
        <f>INDEX(FamilyPlateData!J:J,MATCH(I4141,FamilyPlateData!H:H,0))</f>
        <v>B1</v>
      </c>
      <c r="M4141">
        <v>1</v>
      </c>
      <c r="N4141">
        <v>1</v>
      </c>
      <c r="O4141">
        <f>IF(_xlfn.IFNA(INDEX(ShrinkageData!H:H,MATCH(J4141,ShrinkageData!H:H,0)), 0) = 0, 0, 1)</f>
        <v>0</v>
      </c>
      <c r="P4141">
        <v>0</v>
      </c>
      <c r="Q4141">
        <f t="shared" si="202"/>
        <v>1</v>
      </c>
      <c r="R4141" s="1">
        <v>43550</v>
      </c>
      <c r="S4141" s="16">
        <f t="shared" si="203"/>
        <v>113</v>
      </c>
    </row>
    <row r="4142" spans="1:19" hidden="1" x14ac:dyDescent="0.2">
      <c r="A4142" t="str">
        <f>INDEX(FamilyPlateData!$A:$A,MATCH($I4142,FamilyPlateData!$H:$H,0))</f>
        <v>F10M13</v>
      </c>
      <c r="B4142" t="str">
        <f>INDEX(FamilyPlateData!$C:$C,MATCH($I4142,FamilyPlateData!$H:$H,0))</f>
        <v>10</v>
      </c>
      <c r="C4142" t="str">
        <f>INDEX(FamilyPlateData!$D:$D,MATCH($I4142,FamilyPlateData!$H:$H,0))</f>
        <v>13</v>
      </c>
      <c r="D4142">
        <f>INDEX(FamilyPlateData!$B:$B,MATCH($I4142,FamilyPlateData!$H:$H,0))</f>
        <v>4</v>
      </c>
      <c r="E4142">
        <v>2</v>
      </c>
      <c r="F4142" s="19">
        <v>66</v>
      </c>
      <c r="G4142" t="s">
        <v>1</v>
      </c>
      <c r="H4142" s="5">
        <v>5</v>
      </c>
      <c r="I4142" t="s">
        <v>748</v>
      </c>
      <c r="J4142" s="15" t="str">
        <f t="shared" si="201"/>
        <v>2-66A-5</v>
      </c>
      <c r="K4142">
        <f>INDEX(FamilyPlateData!I:I,MATCH(I4142,FamilyPlateData!H:H,0))</f>
        <v>4</v>
      </c>
      <c r="L4142" t="str">
        <f>INDEX(FamilyPlateData!J:J,MATCH(I4142,FamilyPlateData!H:H,0))</f>
        <v>B1</v>
      </c>
      <c r="M4142">
        <v>1</v>
      </c>
      <c r="N4142" s="7">
        <v>1</v>
      </c>
      <c r="O4142">
        <f>IF(_xlfn.IFNA(INDEX(ShrinkageData!H:H,MATCH(J4142,ShrinkageData!H:H,0)), 0) = 0, 0, 1)</f>
        <v>1</v>
      </c>
      <c r="P4142">
        <v>0</v>
      </c>
      <c r="Q4142">
        <f t="shared" si="202"/>
        <v>0</v>
      </c>
      <c r="R4142" s="2">
        <v>43546</v>
      </c>
      <c r="S4142" s="16">
        <f t="shared" si="203"/>
        <v>109</v>
      </c>
    </row>
    <row r="4143" spans="1:19" hidden="1" x14ac:dyDescent="0.2">
      <c r="A4143" t="str">
        <f>INDEX(FamilyPlateData!$A:$A,MATCH($I4143,FamilyPlateData!$H:$H,0))</f>
        <v>F10M13</v>
      </c>
      <c r="B4143" t="str">
        <f>INDEX(FamilyPlateData!$C:$C,MATCH($I4143,FamilyPlateData!$H:$H,0))</f>
        <v>10</v>
      </c>
      <c r="C4143" t="str">
        <f>INDEX(FamilyPlateData!$D:$D,MATCH($I4143,FamilyPlateData!$H:$H,0))</f>
        <v>13</v>
      </c>
      <c r="D4143">
        <f>INDEX(FamilyPlateData!$B:$B,MATCH($I4143,FamilyPlateData!$H:$H,0))</f>
        <v>4</v>
      </c>
      <c r="E4143">
        <v>2</v>
      </c>
      <c r="F4143" s="19">
        <v>66</v>
      </c>
      <c r="G4143" t="s">
        <v>1</v>
      </c>
      <c r="H4143" s="5">
        <v>6</v>
      </c>
      <c r="I4143" t="s">
        <v>748</v>
      </c>
      <c r="J4143" s="15" t="str">
        <f t="shared" si="201"/>
        <v>2-66A-6</v>
      </c>
      <c r="K4143">
        <f>INDEX(FamilyPlateData!I:I,MATCH(I4143,FamilyPlateData!H:H,0))</f>
        <v>4</v>
      </c>
      <c r="L4143" t="str">
        <f>INDEX(FamilyPlateData!J:J,MATCH(I4143,FamilyPlateData!H:H,0))</f>
        <v>B1</v>
      </c>
      <c r="M4143">
        <v>1</v>
      </c>
      <c r="N4143">
        <v>1</v>
      </c>
      <c r="O4143">
        <f>IF(_xlfn.IFNA(INDEX(ShrinkageData!H:H,MATCH(J4143,ShrinkageData!H:H,0)), 0) = 0, 0, 1)</f>
        <v>0</v>
      </c>
      <c r="P4143">
        <v>0</v>
      </c>
      <c r="Q4143">
        <f t="shared" si="202"/>
        <v>1</v>
      </c>
      <c r="R4143" s="1">
        <v>43552</v>
      </c>
      <c r="S4143" s="16">
        <f t="shared" si="203"/>
        <v>115</v>
      </c>
    </row>
    <row r="4144" spans="1:19" hidden="1" x14ac:dyDescent="0.2">
      <c r="A4144" t="str">
        <f>INDEX(FamilyPlateData!$A:$A,MATCH($I4144,FamilyPlateData!$H:$H,0))</f>
        <v>F10M13</v>
      </c>
      <c r="B4144" t="str">
        <f>INDEX(FamilyPlateData!$C:$C,MATCH($I4144,FamilyPlateData!$H:$H,0))</f>
        <v>10</v>
      </c>
      <c r="C4144" t="str">
        <f>INDEX(FamilyPlateData!$D:$D,MATCH($I4144,FamilyPlateData!$H:$H,0))</f>
        <v>13</v>
      </c>
      <c r="D4144">
        <f>INDEX(FamilyPlateData!$B:$B,MATCH($I4144,FamilyPlateData!$H:$H,0))</f>
        <v>4</v>
      </c>
      <c r="E4144">
        <v>2</v>
      </c>
      <c r="F4144" s="19">
        <v>66</v>
      </c>
      <c r="G4144" t="s">
        <v>2</v>
      </c>
      <c r="H4144" s="5">
        <v>1</v>
      </c>
      <c r="I4144" t="s">
        <v>749</v>
      </c>
      <c r="J4144" s="15" t="str">
        <f t="shared" si="201"/>
        <v>2-66B-1</v>
      </c>
      <c r="K4144">
        <f>INDEX(FamilyPlateData!I:I,MATCH(I4144,FamilyPlateData!H:H,0))</f>
        <v>4</v>
      </c>
      <c r="L4144" t="str">
        <f>INDEX(FamilyPlateData!J:J,MATCH(I4144,FamilyPlateData!H:H,0))</f>
        <v>B1</v>
      </c>
      <c r="M4144">
        <v>1</v>
      </c>
      <c r="N4144" s="7">
        <v>1</v>
      </c>
      <c r="O4144">
        <f>IF(_xlfn.IFNA(INDEX(ShrinkageData!H:H,MATCH(J4144,ShrinkageData!H:H,0)), 0) = 0, 0, 1)</f>
        <v>1</v>
      </c>
      <c r="P4144">
        <v>0</v>
      </c>
      <c r="Q4144">
        <f t="shared" si="202"/>
        <v>0</v>
      </c>
      <c r="R4144" s="2">
        <v>43548</v>
      </c>
      <c r="S4144" s="16">
        <f t="shared" si="203"/>
        <v>111</v>
      </c>
    </row>
    <row r="4145" spans="1:19" hidden="1" x14ac:dyDescent="0.2">
      <c r="A4145" t="str">
        <f>INDEX(FamilyPlateData!$A:$A,MATCH($I4145,FamilyPlateData!$H:$H,0))</f>
        <v>F10M13</v>
      </c>
      <c r="B4145" t="str">
        <f>INDEX(FamilyPlateData!$C:$C,MATCH($I4145,FamilyPlateData!$H:$H,0))</f>
        <v>10</v>
      </c>
      <c r="C4145" t="str">
        <f>INDEX(FamilyPlateData!$D:$D,MATCH($I4145,FamilyPlateData!$H:$H,0))</f>
        <v>13</v>
      </c>
      <c r="D4145">
        <f>INDEX(FamilyPlateData!$B:$B,MATCH($I4145,FamilyPlateData!$H:$H,0))</f>
        <v>4</v>
      </c>
      <c r="E4145">
        <v>2</v>
      </c>
      <c r="F4145" s="19">
        <v>66</v>
      </c>
      <c r="G4145" t="s">
        <v>2</v>
      </c>
      <c r="H4145" s="5">
        <v>2</v>
      </c>
      <c r="I4145" t="s">
        <v>749</v>
      </c>
      <c r="J4145" s="15" t="str">
        <f t="shared" si="201"/>
        <v>2-66B-2</v>
      </c>
      <c r="K4145">
        <f>INDEX(FamilyPlateData!I:I,MATCH(I4145,FamilyPlateData!H:H,0))</f>
        <v>4</v>
      </c>
      <c r="L4145" t="str">
        <f>INDEX(FamilyPlateData!J:J,MATCH(I4145,FamilyPlateData!H:H,0))</f>
        <v>B1</v>
      </c>
      <c r="M4145">
        <v>1</v>
      </c>
      <c r="N4145">
        <v>1</v>
      </c>
      <c r="O4145">
        <f>IF(_xlfn.IFNA(INDEX(ShrinkageData!H:H,MATCH(J4145,ShrinkageData!H:H,0)), 0) = 0, 0, 1)</f>
        <v>0</v>
      </c>
      <c r="P4145">
        <v>0</v>
      </c>
      <c r="Q4145">
        <f t="shared" si="202"/>
        <v>1</v>
      </c>
      <c r="R4145" s="1">
        <v>43552</v>
      </c>
      <c r="S4145" s="16">
        <f t="shared" si="203"/>
        <v>115</v>
      </c>
    </row>
    <row r="4146" spans="1:19" hidden="1" x14ac:dyDescent="0.2">
      <c r="A4146" t="str">
        <f>INDEX(FamilyPlateData!$A:$A,MATCH($I4146,FamilyPlateData!$H:$H,0))</f>
        <v>F10M13</v>
      </c>
      <c r="B4146" t="str">
        <f>INDEX(FamilyPlateData!$C:$C,MATCH($I4146,FamilyPlateData!$H:$H,0))</f>
        <v>10</v>
      </c>
      <c r="C4146" t="str">
        <f>INDEX(FamilyPlateData!$D:$D,MATCH($I4146,FamilyPlateData!$H:$H,0))</f>
        <v>13</v>
      </c>
      <c r="D4146">
        <f>INDEX(FamilyPlateData!$B:$B,MATCH($I4146,FamilyPlateData!$H:$H,0))</f>
        <v>4</v>
      </c>
      <c r="E4146">
        <v>2</v>
      </c>
      <c r="F4146" s="19">
        <v>66</v>
      </c>
      <c r="G4146" t="s">
        <v>2</v>
      </c>
      <c r="H4146" s="5">
        <v>3</v>
      </c>
      <c r="I4146" t="s">
        <v>749</v>
      </c>
      <c r="J4146" s="15" t="str">
        <f t="shared" si="201"/>
        <v>2-66B-3</v>
      </c>
      <c r="K4146">
        <f>INDEX(FamilyPlateData!I:I,MATCH(I4146,FamilyPlateData!H:H,0))</f>
        <v>4</v>
      </c>
      <c r="L4146" t="str">
        <f>INDEX(FamilyPlateData!J:J,MATCH(I4146,FamilyPlateData!H:H,0))</f>
        <v>B1</v>
      </c>
      <c r="M4146">
        <v>1</v>
      </c>
      <c r="N4146">
        <v>1</v>
      </c>
      <c r="O4146">
        <f>IF(_xlfn.IFNA(INDEX(ShrinkageData!H:H,MATCH(J4146,ShrinkageData!H:H,0)), 0) = 0, 0, 1)</f>
        <v>0</v>
      </c>
      <c r="P4146">
        <v>0</v>
      </c>
      <c r="Q4146">
        <f t="shared" si="202"/>
        <v>1</v>
      </c>
      <c r="R4146" s="1">
        <v>43566</v>
      </c>
      <c r="S4146" s="16">
        <f t="shared" si="203"/>
        <v>129</v>
      </c>
    </row>
    <row r="4147" spans="1:19" hidden="1" x14ac:dyDescent="0.2">
      <c r="A4147" t="str">
        <f>INDEX(FamilyPlateData!$A:$A,MATCH($I4147,FamilyPlateData!$H:$H,0))</f>
        <v>F10M13</v>
      </c>
      <c r="B4147" t="str">
        <f>INDEX(FamilyPlateData!$C:$C,MATCH($I4147,FamilyPlateData!$H:$H,0))</f>
        <v>10</v>
      </c>
      <c r="C4147" t="str">
        <f>INDEX(FamilyPlateData!$D:$D,MATCH($I4147,FamilyPlateData!$H:$H,0))</f>
        <v>13</v>
      </c>
      <c r="D4147">
        <f>INDEX(FamilyPlateData!$B:$B,MATCH($I4147,FamilyPlateData!$H:$H,0))</f>
        <v>4</v>
      </c>
      <c r="E4147">
        <v>2</v>
      </c>
      <c r="F4147" s="19">
        <v>66</v>
      </c>
      <c r="G4147" t="s">
        <v>2</v>
      </c>
      <c r="H4147" s="5">
        <v>4</v>
      </c>
      <c r="I4147" t="s">
        <v>749</v>
      </c>
      <c r="J4147" s="15" t="str">
        <f t="shared" si="201"/>
        <v>2-66B-4</v>
      </c>
      <c r="K4147">
        <f>INDEX(FamilyPlateData!I:I,MATCH(I4147,FamilyPlateData!H:H,0))</f>
        <v>4</v>
      </c>
      <c r="L4147" t="str">
        <f>INDEX(FamilyPlateData!J:J,MATCH(I4147,FamilyPlateData!H:H,0))</f>
        <v>B1</v>
      </c>
      <c r="M4147">
        <v>1</v>
      </c>
      <c r="N4147" s="7">
        <v>1</v>
      </c>
      <c r="O4147">
        <f>IF(_xlfn.IFNA(INDEX(ShrinkageData!H:H,MATCH(J4147,ShrinkageData!H:H,0)), 0) = 0, 0, 1)</f>
        <v>0</v>
      </c>
      <c r="P4147">
        <v>0</v>
      </c>
      <c r="Q4147">
        <f t="shared" si="202"/>
        <v>1</v>
      </c>
      <c r="R4147" s="2">
        <v>43548</v>
      </c>
      <c r="S4147" s="16">
        <f t="shared" si="203"/>
        <v>111</v>
      </c>
    </row>
    <row r="4148" spans="1:19" hidden="1" x14ac:dyDescent="0.2">
      <c r="A4148" t="str">
        <f>INDEX(FamilyPlateData!$A:$A,MATCH($I4148,FamilyPlateData!$H:$H,0))</f>
        <v>F10M13</v>
      </c>
      <c r="B4148" t="str">
        <f>INDEX(FamilyPlateData!$C:$C,MATCH($I4148,FamilyPlateData!$H:$H,0))</f>
        <v>10</v>
      </c>
      <c r="C4148" t="str">
        <f>INDEX(FamilyPlateData!$D:$D,MATCH($I4148,FamilyPlateData!$H:$H,0))</f>
        <v>13</v>
      </c>
      <c r="D4148">
        <f>INDEX(FamilyPlateData!$B:$B,MATCH($I4148,FamilyPlateData!$H:$H,0))</f>
        <v>4</v>
      </c>
      <c r="E4148">
        <v>2</v>
      </c>
      <c r="F4148" s="19">
        <v>66</v>
      </c>
      <c r="G4148" t="s">
        <v>2</v>
      </c>
      <c r="H4148" s="5">
        <v>5</v>
      </c>
      <c r="I4148" t="s">
        <v>749</v>
      </c>
      <c r="J4148" s="15" t="str">
        <f t="shared" si="201"/>
        <v>2-66B-5</v>
      </c>
      <c r="K4148">
        <f>INDEX(FamilyPlateData!I:I,MATCH(I4148,FamilyPlateData!H:H,0))</f>
        <v>4</v>
      </c>
      <c r="L4148" t="str">
        <f>INDEX(FamilyPlateData!J:J,MATCH(I4148,FamilyPlateData!H:H,0))</f>
        <v>B1</v>
      </c>
      <c r="M4148">
        <v>1</v>
      </c>
      <c r="N4148">
        <v>1</v>
      </c>
      <c r="O4148">
        <f>IF(_xlfn.IFNA(INDEX(ShrinkageData!H:H,MATCH(J4148,ShrinkageData!H:H,0)), 0) = 0, 0, 1)</f>
        <v>0</v>
      </c>
      <c r="P4148">
        <v>0</v>
      </c>
      <c r="Q4148">
        <f t="shared" si="202"/>
        <v>1</v>
      </c>
      <c r="R4148" s="1">
        <v>43566</v>
      </c>
      <c r="S4148" s="16">
        <f t="shared" si="203"/>
        <v>129</v>
      </c>
    </row>
    <row r="4149" spans="1:19" hidden="1" x14ac:dyDescent="0.2">
      <c r="A4149" t="str">
        <f>INDEX(FamilyPlateData!$A:$A,MATCH($I4149,FamilyPlateData!$H:$H,0))</f>
        <v>F10M13</v>
      </c>
      <c r="B4149" t="str">
        <f>INDEX(FamilyPlateData!$C:$C,MATCH($I4149,FamilyPlateData!$H:$H,0))</f>
        <v>10</v>
      </c>
      <c r="C4149" t="str">
        <f>INDEX(FamilyPlateData!$D:$D,MATCH($I4149,FamilyPlateData!$H:$H,0))</f>
        <v>13</v>
      </c>
      <c r="D4149">
        <f>INDEX(FamilyPlateData!$B:$B,MATCH($I4149,FamilyPlateData!$H:$H,0))</f>
        <v>4</v>
      </c>
      <c r="E4149">
        <v>2</v>
      </c>
      <c r="F4149" s="19">
        <v>66</v>
      </c>
      <c r="G4149" t="s">
        <v>2</v>
      </c>
      <c r="H4149" s="5">
        <v>6</v>
      </c>
      <c r="I4149" t="s">
        <v>749</v>
      </c>
      <c r="J4149" s="15" t="str">
        <f t="shared" si="201"/>
        <v>2-66B-6</v>
      </c>
      <c r="K4149">
        <f>INDEX(FamilyPlateData!I:I,MATCH(I4149,FamilyPlateData!H:H,0))</f>
        <v>4</v>
      </c>
      <c r="L4149" t="str">
        <f>INDEX(FamilyPlateData!J:J,MATCH(I4149,FamilyPlateData!H:H,0))</f>
        <v>B1</v>
      </c>
      <c r="M4149">
        <v>1</v>
      </c>
      <c r="N4149" s="7">
        <v>1</v>
      </c>
      <c r="O4149">
        <f>IF(_xlfn.IFNA(INDEX(ShrinkageData!H:H,MATCH(J4149,ShrinkageData!H:H,0)), 0) = 0, 0, 1)</f>
        <v>0</v>
      </c>
      <c r="P4149">
        <v>0</v>
      </c>
      <c r="Q4149">
        <f t="shared" si="202"/>
        <v>1</v>
      </c>
      <c r="R4149" s="2">
        <v>43548</v>
      </c>
      <c r="S4149" s="16">
        <f t="shared" si="203"/>
        <v>111</v>
      </c>
    </row>
    <row r="4150" spans="1:19" hidden="1" x14ac:dyDescent="0.2">
      <c r="A4150" t="str">
        <f>INDEX(FamilyPlateData!$A:$A,MATCH($I4150,FamilyPlateData!$H:$H,0))</f>
        <v>F05M05</v>
      </c>
      <c r="B4150" t="str">
        <f>INDEX(FamilyPlateData!$C:$C,MATCH($I4150,FamilyPlateData!$H:$H,0))</f>
        <v>05</v>
      </c>
      <c r="C4150" t="str">
        <f>INDEX(FamilyPlateData!$D:$D,MATCH($I4150,FamilyPlateData!$H:$H,0))</f>
        <v>05</v>
      </c>
      <c r="D4150">
        <f>INDEX(FamilyPlateData!$B:$B,MATCH($I4150,FamilyPlateData!$H:$H,0))</f>
        <v>2</v>
      </c>
      <c r="E4150">
        <v>2</v>
      </c>
      <c r="F4150" s="19">
        <v>66</v>
      </c>
      <c r="G4150" t="s">
        <v>3</v>
      </c>
      <c r="H4150" s="5">
        <v>1</v>
      </c>
      <c r="I4150" t="s">
        <v>750</v>
      </c>
      <c r="J4150" s="15" t="str">
        <f t="shared" si="201"/>
        <v>2-66C-1</v>
      </c>
      <c r="K4150">
        <f>INDEX(FamilyPlateData!I:I,MATCH(I4150,FamilyPlateData!H:H,0))</f>
        <v>4</v>
      </c>
      <c r="L4150" t="str">
        <f>INDEX(FamilyPlateData!J:J,MATCH(I4150,FamilyPlateData!H:H,0))</f>
        <v>B1</v>
      </c>
      <c r="M4150">
        <v>1</v>
      </c>
      <c r="N4150">
        <v>1</v>
      </c>
      <c r="O4150">
        <f>IF(_xlfn.IFNA(INDEX(ShrinkageData!H:H,MATCH(J4150,ShrinkageData!H:H,0)), 0) = 0, 0, 1)</f>
        <v>0</v>
      </c>
      <c r="P4150">
        <v>0</v>
      </c>
      <c r="Q4150">
        <f t="shared" si="202"/>
        <v>1</v>
      </c>
      <c r="R4150" s="1">
        <v>43540</v>
      </c>
      <c r="S4150" s="16">
        <f t="shared" si="203"/>
        <v>103</v>
      </c>
    </row>
    <row r="4151" spans="1:19" hidden="1" x14ac:dyDescent="0.2">
      <c r="A4151" t="str">
        <f>INDEX(FamilyPlateData!$A:$A,MATCH($I4151,FamilyPlateData!$H:$H,0))</f>
        <v>F05M05</v>
      </c>
      <c r="B4151" t="str">
        <f>INDEX(FamilyPlateData!$C:$C,MATCH($I4151,FamilyPlateData!$H:$H,0))</f>
        <v>05</v>
      </c>
      <c r="C4151" t="str">
        <f>INDEX(FamilyPlateData!$D:$D,MATCH($I4151,FamilyPlateData!$H:$H,0))</f>
        <v>05</v>
      </c>
      <c r="D4151">
        <f>INDEX(FamilyPlateData!$B:$B,MATCH($I4151,FamilyPlateData!$H:$H,0))</f>
        <v>2</v>
      </c>
      <c r="E4151">
        <v>2</v>
      </c>
      <c r="F4151" s="19">
        <v>66</v>
      </c>
      <c r="G4151" t="s">
        <v>3</v>
      </c>
      <c r="H4151" s="5">
        <v>2</v>
      </c>
      <c r="I4151" t="s">
        <v>750</v>
      </c>
      <c r="J4151" s="15" t="str">
        <f t="shared" si="201"/>
        <v>2-66C-2</v>
      </c>
      <c r="K4151">
        <f>INDEX(FamilyPlateData!I:I,MATCH(I4151,FamilyPlateData!H:H,0))</f>
        <v>4</v>
      </c>
      <c r="L4151" t="str">
        <f>INDEX(FamilyPlateData!J:J,MATCH(I4151,FamilyPlateData!H:H,0))</f>
        <v>B1</v>
      </c>
      <c r="M4151">
        <v>1</v>
      </c>
      <c r="N4151" s="7">
        <v>1</v>
      </c>
      <c r="O4151">
        <f>IF(_xlfn.IFNA(INDEX(ShrinkageData!H:H,MATCH(J4151,ShrinkageData!H:H,0)), 0) = 0, 0, 1)</f>
        <v>0</v>
      </c>
      <c r="P4151">
        <v>0</v>
      </c>
      <c r="Q4151">
        <f t="shared" si="202"/>
        <v>1</v>
      </c>
      <c r="R4151" s="2">
        <v>43548</v>
      </c>
      <c r="S4151" s="16">
        <f t="shared" si="203"/>
        <v>111</v>
      </c>
    </row>
    <row r="4152" spans="1:19" hidden="1" x14ac:dyDescent="0.2">
      <c r="A4152" t="str">
        <f>INDEX(FamilyPlateData!$A:$A,MATCH($I4152,FamilyPlateData!$H:$H,0))</f>
        <v>F05M05</v>
      </c>
      <c r="B4152" t="str">
        <f>INDEX(FamilyPlateData!$C:$C,MATCH($I4152,FamilyPlateData!$H:$H,0))</f>
        <v>05</v>
      </c>
      <c r="C4152" t="str">
        <f>INDEX(FamilyPlateData!$D:$D,MATCH($I4152,FamilyPlateData!$H:$H,0))</f>
        <v>05</v>
      </c>
      <c r="D4152">
        <f>INDEX(FamilyPlateData!$B:$B,MATCH($I4152,FamilyPlateData!$H:$H,0))</f>
        <v>2</v>
      </c>
      <c r="E4152">
        <v>2</v>
      </c>
      <c r="F4152" s="19">
        <v>66</v>
      </c>
      <c r="G4152" t="s">
        <v>3</v>
      </c>
      <c r="H4152" s="5">
        <v>3</v>
      </c>
      <c r="I4152" t="s">
        <v>750</v>
      </c>
      <c r="J4152" s="15" t="str">
        <f t="shared" si="201"/>
        <v>2-66C-3</v>
      </c>
      <c r="K4152">
        <f>INDEX(FamilyPlateData!I:I,MATCH(I4152,FamilyPlateData!H:H,0))</f>
        <v>4</v>
      </c>
      <c r="L4152" t="str">
        <f>INDEX(FamilyPlateData!J:J,MATCH(I4152,FamilyPlateData!H:H,0))</f>
        <v>B1</v>
      </c>
      <c r="M4152">
        <v>1</v>
      </c>
      <c r="N4152">
        <v>1</v>
      </c>
      <c r="O4152">
        <f>IF(_xlfn.IFNA(INDEX(ShrinkageData!H:H,MATCH(J4152,ShrinkageData!H:H,0)), 0) = 0, 0, 1)</f>
        <v>1</v>
      </c>
      <c r="P4152">
        <v>0</v>
      </c>
      <c r="Q4152">
        <f t="shared" si="202"/>
        <v>0</v>
      </c>
      <c r="R4152" s="1">
        <v>43532</v>
      </c>
      <c r="S4152" s="16">
        <f t="shared" si="203"/>
        <v>95</v>
      </c>
    </row>
    <row r="4153" spans="1:19" hidden="1" x14ac:dyDescent="0.2">
      <c r="A4153" t="str">
        <f>INDEX(FamilyPlateData!$A:$A,MATCH($I4153,FamilyPlateData!$H:$H,0))</f>
        <v>F05M05</v>
      </c>
      <c r="B4153" t="str">
        <f>INDEX(FamilyPlateData!$C:$C,MATCH($I4153,FamilyPlateData!$H:$H,0))</f>
        <v>05</v>
      </c>
      <c r="C4153" t="str">
        <f>INDEX(FamilyPlateData!$D:$D,MATCH($I4153,FamilyPlateData!$H:$H,0))</f>
        <v>05</v>
      </c>
      <c r="D4153">
        <f>INDEX(FamilyPlateData!$B:$B,MATCH($I4153,FamilyPlateData!$H:$H,0))</f>
        <v>2</v>
      </c>
      <c r="E4153">
        <v>2</v>
      </c>
      <c r="F4153" s="19">
        <v>66</v>
      </c>
      <c r="G4153" t="s">
        <v>3</v>
      </c>
      <c r="H4153" s="5">
        <v>4</v>
      </c>
      <c r="I4153" t="s">
        <v>750</v>
      </c>
      <c r="J4153" s="15" t="str">
        <f t="shared" si="201"/>
        <v>2-66C-4</v>
      </c>
      <c r="K4153">
        <f>INDEX(FamilyPlateData!I:I,MATCH(I4153,FamilyPlateData!H:H,0))</f>
        <v>4</v>
      </c>
      <c r="L4153" t="str">
        <f>INDEX(FamilyPlateData!J:J,MATCH(I4153,FamilyPlateData!H:H,0))</f>
        <v>B1</v>
      </c>
      <c r="M4153">
        <v>1</v>
      </c>
      <c r="N4153">
        <v>1</v>
      </c>
      <c r="O4153">
        <f>IF(_xlfn.IFNA(INDEX(ShrinkageData!H:H,MATCH(J4153,ShrinkageData!H:H,0)), 0) = 0, 0, 1)</f>
        <v>0</v>
      </c>
      <c r="P4153">
        <v>0</v>
      </c>
      <c r="Q4153">
        <f t="shared" si="202"/>
        <v>1</v>
      </c>
      <c r="R4153" s="1">
        <v>43540</v>
      </c>
      <c r="S4153" s="16">
        <f t="shared" si="203"/>
        <v>103</v>
      </c>
    </row>
    <row r="4154" spans="1:19" hidden="1" x14ac:dyDescent="0.2">
      <c r="A4154" t="str">
        <f>INDEX(FamilyPlateData!$A:$A,MATCH($I4154,FamilyPlateData!$H:$H,0))</f>
        <v>F05M05</v>
      </c>
      <c r="B4154" t="str">
        <f>INDEX(FamilyPlateData!$C:$C,MATCH($I4154,FamilyPlateData!$H:$H,0))</f>
        <v>05</v>
      </c>
      <c r="C4154" t="str">
        <f>INDEX(FamilyPlateData!$D:$D,MATCH($I4154,FamilyPlateData!$H:$H,0))</f>
        <v>05</v>
      </c>
      <c r="D4154">
        <f>INDEX(FamilyPlateData!$B:$B,MATCH($I4154,FamilyPlateData!$H:$H,0))</f>
        <v>2</v>
      </c>
      <c r="E4154">
        <v>2</v>
      </c>
      <c r="F4154" s="19">
        <v>66</v>
      </c>
      <c r="G4154" t="s">
        <v>3</v>
      </c>
      <c r="H4154" s="5">
        <v>5</v>
      </c>
      <c r="I4154" t="s">
        <v>750</v>
      </c>
      <c r="J4154" s="15" t="str">
        <f t="shared" si="201"/>
        <v>2-66C-5</v>
      </c>
      <c r="K4154">
        <f>INDEX(FamilyPlateData!I:I,MATCH(I4154,FamilyPlateData!H:H,0))</f>
        <v>4</v>
      </c>
      <c r="L4154" t="str">
        <f>INDEX(FamilyPlateData!J:J,MATCH(I4154,FamilyPlateData!H:H,0))</f>
        <v>B1</v>
      </c>
      <c r="M4154">
        <v>1</v>
      </c>
      <c r="N4154" s="7">
        <v>1</v>
      </c>
      <c r="O4154">
        <f>IF(_xlfn.IFNA(INDEX(ShrinkageData!H:H,MATCH(J4154,ShrinkageData!H:H,0)), 0) = 0, 0, 1)</f>
        <v>0</v>
      </c>
      <c r="P4154">
        <v>0</v>
      </c>
      <c r="Q4154">
        <f t="shared" si="202"/>
        <v>1</v>
      </c>
      <c r="R4154" s="2">
        <v>43544</v>
      </c>
      <c r="S4154" s="16">
        <f t="shared" si="203"/>
        <v>107</v>
      </c>
    </row>
    <row r="4155" spans="1:19" hidden="1" x14ac:dyDescent="0.2">
      <c r="A4155" t="str">
        <f>INDEX(FamilyPlateData!$A:$A,MATCH($I4155,FamilyPlateData!$H:$H,0))</f>
        <v>F05M05</v>
      </c>
      <c r="B4155" t="str">
        <f>INDEX(FamilyPlateData!$C:$C,MATCH($I4155,FamilyPlateData!$H:$H,0))</f>
        <v>05</v>
      </c>
      <c r="C4155" t="str">
        <f>INDEX(FamilyPlateData!$D:$D,MATCH($I4155,FamilyPlateData!$H:$H,0))</f>
        <v>05</v>
      </c>
      <c r="D4155">
        <f>INDEX(FamilyPlateData!$B:$B,MATCH($I4155,FamilyPlateData!$H:$H,0))</f>
        <v>2</v>
      </c>
      <c r="E4155">
        <v>2</v>
      </c>
      <c r="F4155" s="19">
        <v>66</v>
      </c>
      <c r="G4155" t="s">
        <v>3</v>
      </c>
      <c r="H4155" s="5">
        <v>6</v>
      </c>
      <c r="I4155" t="s">
        <v>750</v>
      </c>
      <c r="J4155" s="15" t="str">
        <f t="shared" si="201"/>
        <v>2-66C-6</v>
      </c>
      <c r="K4155">
        <f>INDEX(FamilyPlateData!I:I,MATCH(I4155,FamilyPlateData!H:H,0))</f>
        <v>4</v>
      </c>
      <c r="L4155" t="str">
        <f>INDEX(FamilyPlateData!J:J,MATCH(I4155,FamilyPlateData!H:H,0))</f>
        <v>B1</v>
      </c>
      <c r="M4155">
        <v>0</v>
      </c>
      <c r="N4155">
        <v>0</v>
      </c>
      <c r="O4155">
        <f>IF(_xlfn.IFNA(INDEX(ShrinkageData!H:H,MATCH(J4155,ShrinkageData!H:H,0)), 0) = 0, 0, 1)</f>
        <v>0</v>
      </c>
      <c r="P4155">
        <v>0</v>
      </c>
      <c r="Q4155">
        <f t="shared" si="202"/>
        <v>0</v>
      </c>
      <c r="R4155" s="1" t="s">
        <v>921</v>
      </c>
      <c r="S4155" s="16">
        <f t="shared" si="203"/>
        <v>0</v>
      </c>
    </row>
    <row r="4156" spans="1:19" hidden="1" x14ac:dyDescent="0.2">
      <c r="A4156" t="str">
        <f>INDEX(FamilyPlateData!$A:$A,MATCH($I4156,FamilyPlateData!$H:$H,0))</f>
        <v>F05M05</v>
      </c>
      <c r="B4156" t="str">
        <f>INDEX(FamilyPlateData!$C:$C,MATCH($I4156,FamilyPlateData!$H:$H,0))</f>
        <v>05</v>
      </c>
      <c r="C4156" t="str">
        <f>INDEX(FamilyPlateData!$D:$D,MATCH($I4156,FamilyPlateData!$H:$H,0))</f>
        <v>05</v>
      </c>
      <c r="D4156">
        <f>INDEX(FamilyPlateData!$B:$B,MATCH($I4156,FamilyPlateData!$H:$H,0))</f>
        <v>2</v>
      </c>
      <c r="E4156">
        <v>2</v>
      </c>
      <c r="F4156" s="19">
        <v>66</v>
      </c>
      <c r="G4156" t="s">
        <v>4</v>
      </c>
      <c r="H4156" s="5">
        <v>1</v>
      </c>
      <c r="I4156" t="s">
        <v>751</v>
      </c>
      <c r="J4156" s="15" t="str">
        <f t="shared" si="201"/>
        <v>2-66D-1</v>
      </c>
      <c r="K4156">
        <f>INDEX(FamilyPlateData!I:I,MATCH(I4156,FamilyPlateData!H:H,0))</f>
        <v>4</v>
      </c>
      <c r="L4156" t="str">
        <f>INDEX(FamilyPlateData!J:J,MATCH(I4156,FamilyPlateData!H:H,0))</f>
        <v>B1</v>
      </c>
      <c r="M4156">
        <v>1</v>
      </c>
      <c r="N4156" s="7">
        <v>1</v>
      </c>
      <c r="O4156">
        <f>IF(_xlfn.IFNA(INDEX(ShrinkageData!H:H,MATCH(J4156,ShrinkageData!H:H,0)), 0) = 0, 0, 1)</f>
        <v>0</v>
      </c>
      <c r="P4156">
        <v>0</v>
      </c>
      <c r="Q4156">
        <f t="shared" si="202"/>
        <v>1</v>
      </c>
      <c r="R4156" s="2">
        <v>43542</v>
      </c>
      <c r="S4156" s="16">
        <f t="shared" si="203"/>
        <v>105</v>
      </c>
    </row>
    <row r="4157" spans="1:19" hidden="1" x14ac:dyDescent="0.2">
      <c r="A4157" t="str">
        <f>INDEX(FamilyPlateData!$A:$A,MATCH($I4157,FamilyPlateData!$H:$H,0))</f>
        <v>F05M05</v>
      </c>
      <c r="B4157" t="str">
        <f>INDEX(FamilyPlateData!$C:$C,MATCH($I4157,FamilyPlateData!$H:$H,0))</f>
        <v>05</v>
      </c>
      <c r="C4157" t="str">
        <f>INDEX(FamilyPlateData!$D:$D,MATCH($I4157,FamilyPlateData!$H:$H,0))</f>
        <v>05</v>
      </c>
      <c r="D4157">
        <f>INDEX(FamilyPlateData!$B:$B,MATCH($I4157,FamilyPlateData!$H:$H,0))</f>
        <v>2</v>
      </c>
      <c r="E4157">
        <v>2</v>
      </c>
      <c r="F4157" s="19">
        <v>66</v>
      </c>
      <c r="G4157" t="s">
        <v>4</v>
      </c>
      <c r="H4157" s="5">
        <v>2</v>
      </c>
      <c r="I4157" t="s">
        <v>751</v>
      </c>
      <c r="J4157" s="15" t="str">
        <f t="shared" si="201"/>
        <v>2-66D-2</v>
      </c>
      <c r="K4157">
        <f>INDEX(FamilyPlateData!I:I,MATCH(I4157,FamilyPlateData!H:H,0))</f>
        <v>4</v>
      </c>
      <c r="L4157" t="str">
        <f>INDEX(FamilyPlateData!J:J,MATCH(I4157,FamilyPlateData!H:H,0))</f>
        <v>B1</v>
      </c>
      <c r="M4157">
        <v>1</v>
      </c>
      <c r="N4157" s="7">
        <v>1</v>
      </c>
      <c r="O4157">
        <f>IF(_xlfn.IFNA(INDEX(ShrinkageData!H:H,MATCH(J4157,ShrinkageData!H:H,0)), 0) = 0, 0, 1)</f>
        <v>0</v>
      </c>
      <c r="P4157">
        <v>0</v>
      </c>
      <c r="Q4157">
        <f t="shared" si="202"/>
        <v>1</v>
      </c>
      <c r="R4157" s="2">
        <v>43548</v>
      </c>
      <c r="S4157" s="16">
        <f t="shared" si="203"/>
        <v>111</v>
      </c>
    </row>
    <row r="4158" spans="1:19" hidden="1" x14ac:dyDescent="0.2">
      <c r="A4158" t="str">
        <f>INDEX(FamilyPlateData!$A:$A,MATCH($I4158,FamilyPlateData!$H:$H,0))</f>
        <v>F05M05</v>
      </c>
      <c r="B4158" t="str">
        <f>INDEX(FamilyPlateData!$C:$C,MATCH($I4158,FamilyPlateData!$H:$H,0))</f>
        <v>05</v>
      </c>
      <c r="C4158" t="str">
        <f>INDEX(FamilyPlateData!$D:$D,MATCH($I4158,FamilyPlateData!$H:$H,0))</f>
        <v>05</v>
      </c>
      <c r="D4158">
        <f>INDEX(FamilyPlateData!$B:$B,MATCH($I4158,FamilyPlateData!$H:$H,0))</f>
        <v>2</v>
      </c>
      <c r="E4158">
        <v>2</v>
      </c>
      <c r="F4158" s="19">
        <v>66</v>
      </c>
      <c r="G4158" t="s">
        <v>4</v>
      </c>
      <c r="H4158" s="5">
        <v>3</v>
      </c>
      <c r="I4158" t="s">
        <v>751</v>
      </c>
      <c r="J4158" s="15" t="str">
        <f t="shared" si="201"/>
        <v>2-66D-3</v>
      </c>
      <c r="K4158">
        <f>INDEX(FamilyPlateData!I:I,MATCH(I4158,FamilyPlateData!H:H,0))</f>
        <v>4</v>
      </c>
      <c r="L4158" t="str">
        <f>INDEX(FamilyPlateData!J:J,MATCH(I4158,FamilyPlateData!H:H,0))</f>
        <v>B1</v>
      </c>
      <c r="M4158">
        <v>1</v>
      </c>
      <c r="N4158" s="7">
        <v>1</v>
      </c>
      <c r="O4158">
        <f>IF(_xlfn.IFNA(INDEX(ShrinkageData!H:H,MATCH(J4158,ShrinkageData!H:H,0)), 0) = 0, 0, 1)</f>
        <v>0</v>
      </c>
      <c r="P4158">
        <v>0</v>
      </c>
      <c r="Q4158">
        <f t="shared" si="202"/>
        <v>1</v>
      </c>
      <c r="R4158" s="2">
        <v>43544</v>
      </c>
      <c r="S4158" s="16">
        <f t="shared" si="203"/>
        <v>107</v>
      </c>
    </row>
    <row r="4159" spans="1:19" hidden="1" x14ac:dyDescent="0.2">
      <c r="A4159" t="str">
        <f>INDEX(FamilyPlateData!$A:$A,MATCH($I4159,FamilyPlateData!$H:$H,0))</f>
        <v>F05M05</v>
      </c>
      <c r="B4159" t="str">
        <f>INDEX(FamilyPlateData!$C:$C,MATCH($I4159,FamilyPlateData!$H:$H,0))</f>
        <v>05</v>
      </c>
      <c r="C4159" t="str">
        <f>INDEX(FamilyPlateData!$D:$D,MATCH($I4159,FamilyPlateData!$H:$H,0))</f>
        <v>05</v>
      </c>
      <c r="D4159">
        <f>INDEX(FamilyPlateData!$B:$B,MATCH($I4159,FamilyPlateData!$H:$H,0))</f>
        <v>2</v>
      </c>
      <c r="E4159">
        <v>2</v>
      </c>
      <c r="F4159" s="19">
        <v>66</v>
      </c>
      <c r="G4159" t="s">
        <v>4</v>
      </c>
      <c r="H4159" s="5">
        <v>4</v>
      </c>
      <c r="I4159" t="s">
        <v>751</v>
      </c>
      <c r="J4159" s="15" t="str">
        <f t="shared" ref="J4159:J4221" si="204">CONCATENATE(I4159,"-",H4159)</f>
        <v>2-66D-4</v>
      </c>
      <c r="K4159">
        <f>INDEX(FamilyPlateData!I:I,MATCH(I4159,FamilyPlateData!H:H,0))</f>
        <v>4</v>
      </c>
      <c r="L4159" t="str">
        <f>INDEX(FamilyPlateData!J:J,MATCH(I4159,FamilyPlateData!H:H,0))</f>
        <v>B1</v>
      </c>
      <c r="M4159">
        <v>1</v>
      </c>
      <c r="N4159" s="7">
        <v>1</v>
      </c>
      <c r="O4159">
        <f>IF(_xlfn.IFNA(INDEX(ShrinkageData!H:H,MATCH(J4159,ShrinkageData!H:H,0)), 0) = 0, 0, 1)</f>
        <v>0</v>
      </c>
      <c r="P4159">
        <v>0</v>
      </c>
      <c r="Q4159">
        <f t="shared" si="202"/>
        <v>1</v>
      </c>
      <c r="R4159" s="2">
        <v>43548</v>
      </c>
      <c r="S4159" s="16">
        <f t="shared" si="203"/>
        <v>111</v>
      </c>
    </row>
    <row r="4160" spans="1:19" hidden="1" x14ac:dyDescent="0.2">
      <c r="A4160" t="str">
        <f>INDEX(FamilyPlateData!$A:$A,MATCH($I4160,FamilyPlateData!$H:$H,0))</f>
        <v>F05M05</v>
      </c>
      <c r="B4160" t="str">
        <f>INDEX(FamilyPlateData!$C:$C,MATCH($I4160,FamilyPlateData!$H:$H,0))</f>
        <v>05</v>
      </c>
      <c r="C4160" t="str">
        <f>INDEX(FamilyPlateData!$D:$D,MATCH($I4160,FamilyPlateData!$H:$H,0))</f>
        <v>05</v>
      </c>
      <c r="D4160">
        <f>INDEX(FamilyPlateData!$B:$B,MATCH($I4160,FamilyPlateData!$H:$H,0))</f>
        <v>2</v>
      </c>
      <c r="E4160">
        <v>2</v>
      </c>
      <c r="F4160" s="19">
        <v>66</v>
      </c>
      <c r="G4160" t="s">
        <v>4</v>
      </c>
      <c r="H4160" s="5">
        <v>5</v>
      </c>
      <c r="I4160" t="s">
        <v>751</v>
      </c>
      <c r="J4160" s="15" t="str">
        <f t="shared" si="204"/>
        <v>2-66D-5</v>
      </c>
      <c r="K4160">
        <f>INDEX(FamilyPlateData!I:I,MATCH(I4160,FamilyPlateData!H:H,0))</f>
        <v>4</v>
      </c>
      <c r="L4160" t="str">
        <f>INDEX(FamilyPlateData!J:J,MATCH(I4160,FamilyPlateData!H:H,0))</f>
        <v>B1</v>
      </c>
      <c r="M4160">
        <v>1</v>
      </c>
      <c r="N4160" s="7">
        <v>1</v>
      </c>
      <c r="O4160">
        <f>IF(_xlfn.IFNA(INDEX(ShrinkageData!H:H,MATCH(J4160,ShrinkageData!H:H,0)), 0) = 0, 0, 1)</f>
        <v>0</v>
      </c>
      <c r="P4160">
        <v>0</v>
      </c>
      <c r="Q4160">
        <f t="shared" si="202"/>
        <v>1</v>
      </c>
      <c r="R4160" s="2">
        <v>43544</v>
      </c>
      <c r="S4160" s="16">
        <f t="shared" si="203"/>
        <v>107</v>
      </c>
    </row>
    <row r="4161" spans="1:19" hidden="1" x14ac:dyDescent="0.2">
      <c r="A4161" t="str">
        <f>INDEX(FamilyPlateData!$A:$A,MATCH($I4161,FamilyPlateData!$H:$H,0))</f>
        <v>F05M05</v>
      </c>
      <c r="B4161" t="str">
        <f>INDEX(FamilyPlateData!$C:$C,MATCH($I4161,FamilyPlateData!$H:$H,0))</f>
        <v>05</v>
      </c>
      <c r="C4161" t="str">
        <f>INDEX(FamilyPlateData!$D:$D,MATCH($I4161,FamilyPlateData!$H:$H,0))</f>
        <v>05</v>
      </c>
      <c r="D4161">
        <f>INDEX(FamilyPlateData!$B:$B,MATCH($I4161,FamilyPlateData!$H:$H,0))</f>
        <v>2</v>
      </c>
      <c r="E4161">
        <v>2</v>
      </c>
      <c r="F4161" s="19">
        <v>66</v>
      </c>
      <c r="G4161" t="s">
        <v>4</v>
      </c>
      <c r="H4161" s="5">
        <v>6</v>
      </c>
      <c r="I4161" t="s">
        <v>751</v>
      </c>
      <c r="J4161" s="15" t="str">
        <f t="shared" si="204"/>
        <v>2-66D-6</v>
      </c>
      <c r="K4161">
        <f>INDEX(FamilyPlateData!I:I,MATCH(I4161,FamilyPlateData!H:H,0))</f>
        <v>4</v>
      </c>
      <c r="L4161" t="str">
        <f>INDEX(FamilyPlateData!J:J,MATCH(I4161,FamilyPlateData!H:H,0))</f>
        <v>B1</v>
      </c>
      <c r="M4161">
        <v>1</v>
      </c>
      <c r="N4161" s="7">
        <v>1</v>
      </c>
      <c r="O4161">
        <f>IF(_xlfn.IFNA(INDEX(ShrinkageData!H:H,MATCH(J4161,ShrinkageData!H:H,0)), 0) = 0, 0, 1)</f>
        <v>0</v>
      </c>
      <c r="P4161">
        <v>0</v>
      </c>
      <c r="Q4161">
        <f t="shared" si="202"/>
        <v>1</v>
      </c>
      <c r="R4161" s="2">
        <v>43544</v>
      </c>
      <c r="S4161" s="16">
        <f t="shared" si="203"/>
        <v>107</v>
      </c>
    </row>
    <row r="4162" spans="1:19" hidden="1" x14ac:dyDescent="0.2">
      <c r="A4162" t="str">
        <f>INDEX(FamilyPlateData!$A:$A,MATCH($I4162,FamilyPlateData!$H:$H,0))</f>
        <v>F12M16</v>
      </c>
      <c r="B4162" t="str">
        <f>INDEX(FamilyPlateData!$C:$C,MATCH($I4162,FamilyPlateData!$H:$H,0))</f>
        <v>12</v>
      </c>
      <c r="C4162" t="str">
        <f>INDEX(FamilyPlateData!$D:$D,MATCH($I4162,FamilyPlateData!$H:$H,0))</f>
        <v>16</v>
      </c>
      <c r="D4162">
        <f>INDEX(FamilyPlateData!$B:$B,MATCH($I4162,FamilyPlateData!$H:$H,0))</f>
        <v>4</v>
      </c>
      <c r="E4162">
        <v>2</v>
      </c>
      <c r="F4162" s="19">
        <v>67</v>
      </c>
      <c r="G4162" t="s">
        <v>1</v>
      </c>
      <c r="H4162" s="5">
        <v>1</v>
      </c>
      <c r="I4162" t="s">
        <v>752</v>
      </c>
      <c r="J4162" s="15" t="str">
        <f t="shared" si="204"/>
        <v>2-67A-1</v>
      </c>
      <c r="K4162">
        <f>INDEX(FamilyPlateData!I:I,MATCH(I4162,FamilyPlateData!H:H,0))</f>
        <v>3</v>
      </c>
      <c r="L4162" t="str">
        <f>INDEX(FamilyPlateData!J:J,MATCH(I4162,FamilyPlateData!H:H,0))</f>
        <v>B4</v>
      </c>
      <c r="M4162">
        <v>1</v>
      </c>
      <c r="N4162">
        <v>1</v>
      </c>
      <c r="O4162">
        <f>IF(_xlfn.IFNA(INDEX(ShrinkageData!H:H,MATCH(J4162,ShrinkageData!H:H,0)), 0) = 0, 0, 1)</f>
        <v>0</v>
      </c>
      <c r="P4162">
        <v>0</v>
      </c>
      <c r="Q4162">
        <f t="shared" si="202"/>
        <v>1</v>
      </c>
      <c r="R4162" s="1">
        <v>43552</v>
      </c>
      <c r="S4162" s="16">
        <f t="shared" si="203"/>
        <v>115</v>
      </c>
    </row>
    <row r="4163" spans="1:19" hidden="1" x14ac:dyDescent="0.2">
      <c r="A4163" t="str">
        <f>INDEX(FamilyPlateData!$A:$A,MATCH($I4163,FamilyPlateData!$H:$H,0))</f>
        <v>F12M16</v>
      </c>
      <c r="B4163" t="str">
        <f>INDEX(FamilyPlateData!$C:$C,MATCH($I4163,FamilyPlateData!$H:$H,0))</f>
        <v>12</v>
      </c>
      <c r="C4163" t="str">
        <f>INDEX(FamilyPlateData!$D:$D,MATCH($I4163,FamilyPlateData!$H:$H,0))</f>
        <v>16</v>
      </c>
      <c r="D4163">
        <f>INDEX(FamilyPlateData!$B:$B,MATCH($I4163,FamilyPlateData!$H:$H,0))</f>
        <v>4</v>
      </c>
      <c r="E4163">
        <v>2</v>
      </c>
      <c r="F4163" s="19">
        <v>67</v>
      </c>
      <c r="G4163" t="s">
        <v>1</v>
      </c>
      <c r="H4163" s="5">
        <v>2</v>
      </c>
      <c r="I4163" t="s">
        <v>752</v>
      </c>
      <c r="J4163" s="15" t="str">
        <f t="shared" si="204"/>
        <v>2-67A-2</v>
      </c>
      <c r="K4163">
        <f>INDEX(FamilyPlateData!I:I,MATCH(I4163,FamilyPlateData!H:H,0))</f>
        <v>3</v>
      </c>
      <c r="L4163" t="str">
        <f>INDEX(FamilyPlateData!J:J,MATCH(I4163,FamilyPlateData!H:H,0))</f>
        <v>B4</v>
      </c>
      <c r="M4163">
        <v>1</v>
      </c>
      <c r="N4163">
        <v>1</v>
      </c>
      <c r="O4163">
        <f>IF(_xlfn.IFNA(INDEX(ShrinkageData!H:H,MATCH(J4163,ShrinkageData!H:H,0)), 0) = 0, 0, 1)</f>
        <v>1</v>
      </c>
      <c r="P4163">
        <v>0</v>
      </c>
      <c r="Q4163">
        <f t="shared" ref="Q4163:Q4226" si="205">IF(AND(M4163=1,N4163=1,O4163=0,P4163=0),1,0)</f>
        <v>0</v>
      </c>
      <c r="R4163" s="1">
        <v>43529</v>
      </c>
      <c r="S4163" s="16">
        <f t="shared" ref="S4163:S4226" si="206">IF(AND(R4163 &lt;&gt; "", R4163 &lt;&gt; "n/a"), R4163-DATE(2018,12,3), 0)</f>
        <v>92</v>
      </c>
    </row>
    <row r="4164" spans="1:19" hidden="1" x14ac:dyDescent="0.2">
      <c r="A4164" t="str">
        <f>INDEX(FamilyPlateData!$A:$A,MATCH($I4164,FamilyPlateData!$H:$H,0))</f>
        <v>F12M16</v>
      </c>
      <c r="B4164" t="str">
        <f>INDEX(FamilyPlateData!$C:$C,MATCH($I4164,FamilyPlateData!$H:$H,0))</f>
        <v>12</v>
      </c>
      <c r="C4164" t="str">
        <f>INDEX(FamilyPlateData!$D:$D,MATCH($I4164,FamilyPlateData!$H:$H,0))</f>
        <v>16</v>
      </c>
      <c r="D4164">
        <f>INDEX(FamilyPlateData!$B:$B,MATCH($I4164,FamilyPlateData!$H:$H,0))</f>
        <v>4</v>
      </c>
      <c r="E4164">
        <v>2</v>
      </c>
      <c r="F4164" s="19">
        <v>67</v>
      </c>
      <c r="G4164" t="s">
        <v>1</v>
      </c>
      <c r="H4164" s="5">
        <v>3</v>
      </c>
      <c r="I4164" t="s">
        <v>752</v>
      </c>
      <c r="J4164" s="15" t="str">
        <f t="shared" si="204"/>
        <v>2-67A-3</v>
      </c>
      <c r="K4164">
        <f>INDEX(FamilyPlateData!I:I,MATCH(I4164,FamilyPlateData!H:H,0))</f>
        <v>3</v>
      </c>
      <c r="L4164" t="str">
        <f>INDEX(FamilyPlateData!J:J,MATCH(I4164,FamilyPlateData!H:H,0))</f>
        <v>B4</v>
      </c>
      <c r="M4164">
        <v>1</v>
      </c>
      <c r="N4164">
        <v>1</v>
      </c>
      <c r="O4164">
        <f>IF(_xlfn.IFNA(INDEX(ShrinkageData!H:H,MATCH(J4164,ShrinkageData!H:H,0)), 0) = 0, 0, 1)</f>
        <v>0</v>
      </c>
      <c r="P4164">
        <v>0</v>
      </c>
      <c r="Q4164">
        <f t="shared" si="205"/>
        <v>1</v>
      </c>
      <c r="R4164" s="1">
        <v>43558</v>
      </c>
      <c r="S4164" s="16">
        <f t="shared" si="206"/>
        <v>121</v>
      </c>
    </row>
    <row r="4165" spans="1:19" hidden="1" x14ac:dyDescent="0.2">
      <c r="A4165" t="str">
        <f>INDEX(FamilyPlateData!$A:$A,MATCH($I4165,FamilyPlateData!$H:$H,0))</f>
        <v>F12M16</v>
      </c>
      <c r="B4165" t="str">
        <f>INDEX(FamilyPlateData!$C:$C,MATCH($I4165,FamilyPlateData!$H:$H,0))</f>
        <v>12</v>
      </c>
      <c r="C4165" t="str">
        <f>INDEX(FamilyPlateData!$D:$D,MATCH($I4165,FamilyPlateData!$H:$H,0))</f>
        <v>16</v>
      </c>
      <c r="D4165">
        <f>INDEX(FamilyPlateData!$B:$B,MATCH($I4165,FamilyPlateData!$H:$H,0))</f>
        <v>4</v>
      </c>
      <c r="E4165">
        <v>2</v>
      </c>
      <c r="F4165" s="19">
        <v>67</v>
      </c>
      <c r="G4165" t="s">
        <v>1</v>
      </c>
      <c r="H4165" s="5">
        <v>4</v>
      </c>
      <c r="I4165" t="s">
        <v>752</v>
      </c>
      <c r="J4165" s="15" t="str">
        <f t="shared" si="204"/>
        <v>2-67A-4</v>
      </c>
      <c r="K4165">
        <f>INDEX(FamilyPlateData!I:I,MATCH(I4165,FamilyPlateData!H:H,0))</f>
        <v>3</v>
      </c>
      <c r="L4165" t="str">
        <f>INDEX(FamilyPlateData!J:J,MATCH(I4165,FamilyPlateData!H:H,0))</f>
        <v>B4</v>
      </c>
      <c r="M4165">
        <v>1</v>
      </c>
      <c r="N4165">
        <v>1</v>
      </c>
      <c r="O4165">
        <f>IF(_xlfn.IFNA(INDEX(ShrinkageData!H:H,MATCH(J4165,ShrinkageData!H:H,0)), 0) = 0, 0, 1)</f>
        <v>0</v>
      </c>
      <c r="P4165">
        <v>0</v>
      </c>
      <c r="Q4165">
        <f t="shared" si="205"/>
        <v>1</v>
      </c>
      <c r="R4165" s="1">
        <v>43552</v>
      </c>
      <c r="S4165" s="16">
        <f t="shared" si="206"/>
        <v>115</v>
      </c>
    </row>
    <row r="4166" spans="1:19" hidden="1" x14ac:dyDescent="0.2">
      <c r="A4166" t="str">
        <f>INDEX(FamilyPlateData!$A:$A,MATCH($I4166,FamilyPlateData!$H:$H,0))</f>
        <v>F12M16</v>
      </c>
      <c r="B4166" t="str">
        <f>INDEX(FamilyPlateData!$C:$C,MATCH($I4166,FamilyPlateData!$H:$H,0))</f>
        <v>12</v>
      </c>
      <c r="C4166" t="str">
        <f>INDEX(FamilyPlateData!$D:$D,MATCH($I4166,FamilyPlateData!$H:$H,0))</f>
        <v>16</v>
      </c>
      <c r="D4166">
        <f>INDEX(FamilyPlateData!$B:$B,MATCH($I4166,FamilyPlateData!$H:$H,0))</f>
        <v>4</v>
      </c>
      <c r="E4166">
        <v>2</v>
      </c>
      <c r="F4166" s="19">
        <v>67</v>
      </c>
      <c r="G4166" t="s">
        <v>1</v>
      </c>
      <c r="H4166" s="5">
        <v>5</v>
      </c>
      <c r="I4166" t="s">
        <v>752</v>
      </c>
      <c r="J4166" s="15" t="str">
        <f t="shared" si="204"/>
        <v>2-67A-5</v>
      </c>
      <c r="K4166">
        <f>INDEX(FamilyPlateData!I:I,MATCH(I4166,FamilyPlateData!H:H,0))</f>
        <v>3</v>
      </c>
      <c r="L4166" t="str">
        <f>INDEX(FamilyPlateData!J:J,MATCH(I4166,FamilyPlateData!H:H,0))</f>
        <v>B4</v>
      </c>
      <c r="M4166">
        <v>0</v>
      </c>
      <c r="N4166">
        <v>0</v>
      </c>
      <c r="O4166">
        <f>IF(_xlfn.IFNA(INDEX(ShrinkageData!H:H,MATCH(J4166,ShrinkageData!H:H,0)), 0) = 0, 0, 1)</f>
        <v>0</v>
      </c>
      <c r="P4166">
        <v>0</v>
      </c>
      <c r="Q4166">
        <f t="shared" si="205"/>
        <v>0</v>
      </c>
      <c r="R4166" s="1" t="s">
        <v>921</v>
      </c>
      <c r="S4166" s="16">
        <f t="shared" si="206"/>
        <v>0</v>
      </c>
    </row>
    <row r="4167" spans="1:19" hidden="1" x14ac:dyDescent="0.2">
      <c r="A4167" t="str">
        <f>INDEX(FamilyPlateData!$A:$A,MATCH($I4167,FamilyPlateData!$H:$H,0))</f>
        <v>F12M16</v>
      </c>
      <c r="B4167" t="str">
        <f>INDEX(FamilyPlateData!$C:$C,MATCH($I4167,FamilyPlateData!$H:$H,0))</f>
        <v>12</v>
      </c>
      <c r="C4167" t="str">
        <f>INDEX(FamilyPlateData!$D:$D,MATCH($I4167,FamilyPlateData!$H:$H,0))</f>
        <v>16</v>
      </c>
      <c r="D4167">
        <f>INDEX(FamilyPlateData!$B:$B,MATCH($I4167,FamilyPlateData!$H:$H,0))</f>
        <v>4</v>
      </c>
      <c r="E4167">
        <v>2</v>
      </c>
      <c r="F4167" s="19">
        <v>67</v>
      </c>
      <c r="G4167" t="s">
        <v>1</v>
      </c>
      <c r="H4167" s="5">
        <v>6</v>
      </c>
      <c r="I4167" t="s">
        <v>752</v>
      </c>
      <c r="J4167" s="15" t="str">
        <f t="shared" si="204"/>
        <v>2-67A-6</v>
      </c>
      <c r="K4167">
        <f>INDEX(FamilyPlateData!I:I,MATCH(I4167,FamilyPlateData!H:H,0))</f>
        <v>3</v>
      </c>
      <c r="L4167" t="str">
        <f>INDEX(FamilyPlateData!J:J,MATCH(I4167,FamilyPlateData!H:H,0))</f>
        <v>B4</v>
      </c>
      <c r="M4167">
        <v>1</v>
      </c>
      <c r="N4167">
        <v>1</v>
      </c>
      <c r="O4167">
        <f>IF(_xlfn.IFNA(INDEX(ShrinkageData!H:H,MATCH(J4167,ShrinkageData!H:H,0)), 0) = 0, 0, 1)</f>
        <v>0</v>
      </c>
      <c r="P4167">
        <v>0</v>
      </c>
      <c r="Q4167">
        <f t="shared" si="205"/>
        <v>1</v>
      </c>
      <c r="R4167" s="1">
        <v>43552</v>
      </c>
      <c r="S4167" s="16">
        <f t="shared" si="206"/>
        <v>115</v>
      </c>
    </row>
    <row r="4168" spans="1:19" hidden="1" x14ac:dyDescent="0.2">
      <c r="A4168" t="str">
        <f>INDEX(FamilyPlateData!$A:$A,MATCH($I4168,FamilyPlateData!$H:$H,0))</f>
        <v>F12M16</v>
      </c>
      <c r="B4168" t="str">
        <f>INDEX(FamilyPlateData!$C:$C,MATCH($I4168,FamilyPlateData!$H:$H,0))</f>
        <v>12</v>
      </c>
      <c r="C4168" t="str">
        <f>INDEX(FamilyPlateData!$D:$D,MATCH($I4168,FamilyPlateData!$H:$H,0))</f>
        <v>16</v>
      </c>
      <c r="D4168">
        <f>INDEX(FamilyPlateData!$B:$B,MATCH($I4168,FamilyPlateData!$H:$H,0))</f>
        <v>4</v>
      </c>
      <c r="E4168">
        <v>2</v>
      </c>
      <c r="F4168" s="19">
        <v>67</v>
      </c>
      <c r="G4168" t="s">
        <v>2</v>
      </c>
      <c r="H4168" s="5">
        <v>1</v>
      </c>
      <c r="I4168" t="s">
        <v>753</v>
      </c>
      <c r="J4168" s="15" t="str">
        <f t="shared" si="204"/>
        <v>2-67B-1</v>
      </c>
      <c r="K4168">
        <f>INDEX(FamilyPlateData!I:I,MATCH(I4168,FamilyPlateData!H:H,0))</f>
        <v>3</v>
      </c>
      <c r="L4168" t="str">
        <f>INDEX(FamilyPlateData!J:J,MATCH(I4168,FamilyPlateData!H:H,0))</f>
        <v>B4</v>
      </c>
      <c r="M4168">
        <v>1</v>
      </c>
      <c r="N4168">
        <v>1</v>
      </c>
      <c r="O4168">
        <f>IF(_xlfn.IFNA(INDEX(ShrinkageData!H:H,MATCH(J4168,ShrinkageData!H:H,0)), 0) = 0, 0, 1)</f>
        <v>0</v>
      </c>
      <c r="P4168">
        <v>0</v>
      </c>
      <c r="Q4168">
        <f t="shared" si="205"/>
        <v>1</v>
      </c>
      <c r="R4168" s="1">
        <v>43552</v>
      </c>
      <c r="S4168" s="16">
        <f t="shared" si="206"/>
        <v>115</v>
      </c>
    </row>
    <row r="4169" spans="1:19" hidden="1" x14ac:dyDescent="0.2">
      <c r="A4169" t="str">
        <f>INDEX(FamilyPlateData!$A:$A,MATCH($I4169,FamilyPlateData!$H:$H,0))</f>
        <v>F12M16</v>
      </c>
      <c r="B4169" t="str">
        <f>INDEX(FamilyPlateData!$C:$C,MATCH($I4169,FamilyPlateData!$H:$H,0))</f>
        <v>12</v>
      </c>
      <c r="C4169" t="str">
        <f>INDEX(FamilyPlateData!$D:$D,MATCH($I4169,FamilyPlateData!$H:$H,0))</f>
        <v>16</v>
      </c>
      <c r="D4169">
        <f>INDEX(FamilyPlateData!$B:$B,MATCH($I4169,FamilyPlateData!$H:$H,0))</f>
        <v>4</v>
      </c>
      <c r="E4169">
        <v>2</v>
      </c>
      <c r="F4169" s="19">
        <v>67</v>
      </c>
      <c r="G4169" t="s">
        <v>2</v>
      </c>
      <c r="H4169" s="5">
        <v>2</v>
      </c>
      <c r="I4169" t="s">
        <v>753</v>
      </c>
      <c r="J4169" s="15" t="str">
        <f t="shared" si="204"/>
        <v>2-67B-2</v>
      </c>
      <c r="K4169">
        <f>INDEX(FamilyPlateData!I:I,MATCH(I4169,FamilyPlateData!H:H,0))</f>
        <v>3</v>
      </c>
      <c r="L4169" t="str">
        <f>INDEX(FamilyPlateData!J:J,MATCH(I4169,FamilyPlateData!H:H,0))</f>
        <v>B4</v>
      </c>
      <c r="M4169">
        <v>1</v>
      </c>
      <c r="N4169" s="7">
        <v>1</v>
      </c>
      <c r="O4169">
        <f>IF(_xlfn.IFNA(INDEX(ShrinkageData!H:H,MATCH(J4169,ShrinkageData!H:H,0)), 0) = 0, 0, 1)</f>
        <v>1</v>
      </c>
      <c r="P4169">
        <v>0</v>
      </c>
      <c r="Q4169">
        <f t="shared" si="205"/>
        <v>0</v>
      </c>
      <c r="R4169" s="2">
        <v>43542</v>
      </c>
      <c r="S4169" s="16">
        <f t="shared" si="206"/>
        <v>105</v>
      </c>
    </row>
    <row r="4170" spans="1:19" hidden="1" x14ac:dyDescent="0.2">
      <c r="A4170" t="str">
        <f>INDEX(FamilyPlateData!$A:$A,MATCH($I4170,FamilyPlateData!$H:$H,0))</f>
        <v>F12M16</v>
      </c>
      <c r="B4170" t="str">
        <f>INDEX(FamilyPlateData!$C:$C,MATCH($I4170,FamilyPlateData!$H:$H,0))</f>
        <v>12</v>
      </c>
      <c r="C4170" t="str">
        <f>INDEX(FamilyPlateData!$D:$D,MATCH($I4170,FamilyPlateData!$H:$H,0))</f>
        <v>16</v>
      </c>
      <c r="D4170">
        <f>INDEX(FamilyPlateData!$B:$B,MATCH($I4170,FamilyPlateData!$H:$H,0))</f>
        <v>4</v>
      </c>
      <c r="E4170">
        <v>2</v>
      </c>
      <c r="F4170" s="19">
        <v>67</v>
      </c>
      <c r="G4170" t="s">
        <v>2</v>
      </c>
      <c r="H4170" s="5">
        <v>3</v>
      </c>
      <c r="I4170" t="s">
        <v>753</v>
      </c>
      <c r="J4170" s="15" t="str">
        <f t="shared" si="204"/>
        <v>2-67B-3</v>
      </c>
      <c r="K4170">
        <f>INDEX(FamilyPlateData!I:I,MATCH(I4170,FamilyPlateData!H:H,0))</f>
        <v>3</v>
      </c>
      <c r="L4170" t="str">
        <f>INDEX(FamilyPlateData!J:J,MATCH(I4170,FamilyPlateData!H:H,0))</f>
        <v>B4</v>
      </c>
      <c r="M4170">
        <v>0</v>
      </c>
      <c r="N4170">
        <v>0</v>
      </c>
      <c r="O4170">
        <f>IF(_xlfn.IFNA(INDEX(ShrinkageData!H:H,MATCH(J4170,ShrinkageData!H:H,0)), 0) = 0, 0, 1)</f>
        <v>0</v>
      </c>
      <c r="P4170">
        <v>0</v>
      </c>
      <c r="Q4170">
        <f t="shared" si="205"/>
        <v>0</v>
      </c>
      <c r="R4170" s="1" t="s">
        <v>921</v>
      </c>
      <c r="S4170" s="16">
        <f t="shared" si="206"/>
        <v>0</v>
      </c>
    </row>
    <row r="4171" spans="1:19" hidden="1" x14ac:dyDescent="0.2">
      <c r="A4171" t="str">
        <f>INDEX(FamilyPlateData!$A:$A,MATCH($I4171,FamilyPlateData!$H:$H,0))</f>
        <v>F12M16</v>
      </c>
      <c r="B4171" t="str">
        <f>INDEX(FamilyPlateData!$C:$C,MATCH($I4171,FamilyPlateData!$H:$H,0))</f>
        <v>12</v>
      </c>
      <c r="C4171" t="str">
        <f>INDEX(FamilyPlateData!$D:$D,MATCH($I4171,FamilyPlateData!$H:$H,0))</f>
        <v>16</v>
      </c>
      <c r="D4171">
        <f>INDEX(FamilyPlateData!$B:$B,MATCH($I4171,FamilyPlateData!$H:$H,0))</f>
        <v>4</v>
      </c>
      <c r="E4171">
        <v>2</v>
      </c>
      <c r="F4171" s="19">
        <v>67</v>
      </c>
      <c r="G4171" t="s">
        <v>2</v>
      </c>
      <c r="H4171" s="5">
        <v>4</v>
      </c>
      <c r="I4171" t="s">
        <v>753</v>
      </c>
      <c r="J4171" s="15" t="str">
        <f t="shared" si="204"/>
        <v>2-67B-4</v>
      </c>
      <c r="K4171">
        <f>INDEX(FamilyPlateData!I:I,MATCH(I4171,FamilyPlateData!H:H,0))</f>
        <v>3</v>
      </c>
      <c r="L4171" t="str">
        <f>INDEX(FamilyPlateData!J:J,MATCH(I4171,FamilyPlateData!H:H,0))</f>
        <v>B4</v>
      </c>
      <c r="M4171">
        <v>1</v>
      </c>
      <c r="N4171" s="7">
        <v>1</v>
      </c>
      <c r="O4171">
        <f>IF(_xlfn.IFNA(INDEX(ShrinkageData!H:H,MATCH(J4171,ShrinkageData!H:H,0)), 0) = 0, 0, 1)</f>
        <v>0</v>
      </c>
      <c r="P4171">
        <v>0</v>
      </c>
      <c r="Q4171">
        <f t="shared" si="205"/>
        <v>1</v>
      </c>
      <c r="R4171" s="2">
        <v>43548</v>
      </c>
      <c r="S4171" s="16">
        <f t="shared" si="206"/>
        <v>111</v>
      </c>
    </row>
    <row r="4172" spans="1:19" hidden="1" x14ac:dyDescent="0.2">
      <c r="A4172" t="str">
        <f>INDEX(FamilyPlateData!$A:$A,MATCH($I4172,FamilyPlateData!$H:$H,0))</f>
        <v>F12M16</v>
      </c>
      <c r="B4172" t="str">
        <f>INDEX(FamilyPlateData!$C:$C,MATCH($I4172,FamilyPlateData!$H:$H,0))</f>
        <v>12</v>
      </c>
      <c r="C4172" t="str">
        <f>INDEX(FamilyPlateData!$D:$D,MATCH($I4172,FamilyPlateData!$H:$H,0))</f>
        <v>16</v>
      </c>
      <c r="D4172">
        <f>INDEX(FamilyPlateData!$B:$B,MATCH($I4172,FamilyPlateData!$H:$H,0))</f>
        <v>4</v>
      </c>
      <c r="E4172">
        <v>2</v>
      </c>
      <c r="F4172" s="19">
        <v>67</v>
      </c>
      <c r="G4172" t="s">
        <v>2</v>
      </c>
      <c r="H4172" s="5">
        <v>5</v>
      </c>
      <c r="I4172" t="s">
        <v>753</v>
      </c>
      <c r="J4172" s="15" t="str">
        <f t="shared" si="204"/>
        <v>2-67B-5</v>
      </c>
      <c r="K4172">
        <f>INDEX(FamilyPlateData!I:I,MATCH(I4172,FamilyPlateData!H:H,0))</f>
        <v>3</v>
      </c>
      <c r="L4172" t="str">
        <f>INDEX(FamilyPlateData!J:J,MATCH(I4172,FamilyPlateData!H:H,0))</f>
        <v>B4</v>
      </c>
      <c r="M4172">
        <v>1</v>
      </c>
      <c r="N4172" s="7">
        <v>1</v>
      </c>
      <c r="O4172">
        <f>IF(_xlfn.IFNA(INDEX(ShrinkageData!H:H,MATCH(J4172,ShrinkageData!H:H,0)), 0) = 0, 0, 1)</f>
        <v>1</v>
      </c>
      <c r="P4172">
        <v>0</v>
      </c>
      <c r="Q4172">
        <f t="shared" si="205"/>
        <v>0</v>
      </c>
      <c r="R4172" s="2">
        <v>43546</v>
      </c>
      <c r="S4172" s="16">
        <f t="shared" si="206"/>
        <v>109</v>
      </c>
    </row>
    <row r="4173" spans="1:19" hidden="1" x14ac:dyDescent="0.2">
      <c r="A4173" t="str">
        <f>INDEX(FamilyPlateData!$A:$A,MATCH($I4173,FamilyPlateData!$H:$H,0))</f>
        <v>F12M16</v>
      </c>
      <c r="B4173" t="str">
        <f>INDEX(FamilyPlateData!$C:$C,MATCH($I4173,FamilyPlateData!$H:$H,0))</f>
        <v>12</v>
      </c>
      <c r="C4173" t="str">
        <f>INDEX(FamilyPlateData!$D:$D,MATCH($I4173,FamilyPlateData!$H:$H,0))</f>
        <v>16</v>
      </c>
      <c r="D4173">
        <f>INDEX(FamilyPlateData!$B:$B,MATCH($I4173,FamilyPlateData!$H:$H,0))</f>
        <v>4</v>
      </c>
      <c r="E4173">
        <v>2</v>
      </c>
      <c r="F4173" s="19">
        <v>67</v>
      </c>
      <c r="G4173" t="s">
        <v>2</v>
      </c>
      <c r="H4173" s="5">
        <v>6</v>
      </c>
      <c r="I4173" t="s">
        <v>753</v>
      </c>
      <c r="J4173" s="15" t="str">
        <f t="shared" si="204"/>
        <v>2-67B-6</v>
      </c>
      <c r="K4173">
        <f>INDEX(FamilyPlateData!I:I,MATCH(I4173,FamilyPlateData!H:H,0))</f>
        <v>3</v>
      </c>
      <c r="L4173" t="str">
        <f>INDEX(FamilyPlateData!J:J,MATCH(I4173,FamilyPlateData!H:H,0))</f>
        <v>B4</v>
      </c>
      <c r="M4173">
        <v>1</v>
      </c>
      <c r="N4173" s="7">
        <v>1</v>
      </c>
      <c r="O4173">
        <f>IF(_xlfn.IFNA(INDEX(ShrinkageData!H:H,MATCH(J4173,ShrinkageData!H:H,0)), 0) = 0, 0, 1)</f>
        <v>0</v>
      </c>
      <c r="P4173">
        <v>0</v>
      </c>
      <c r="Q4173">
        <f t="shared" si="205"/>
        <v>1</v>
      </c>
      <c r="R4173" s="2">
        <v>43548</v>
      </c>
      <c r="S4173" s="16">
        <f t="shared" si="206"/>
        <v>111</v>
      </c>
    </row>
    <row r="4174" spans="1:19" hidden="1" x14ac:dyDescent="0.2">
      <c r="A4174" t="str">
        <f>INDEX(FamilyPlateData!$A:$A,MATCH($I4174,FamilyPlateData!$H:$H,0))</f>
        <v>F05M06</v>
      </c>
      <c r="B4174" t="str">
        <f>INDEX(FamilyPlateData!$C:$C,MATCH($I4174,FamilyPlateData!$H:$H,0))</f>
        <v>05</v>
      </c>
      <c r="C4174" t="str">
        <f>INDEX(FamilyPlateData!$D:$D,MATCH($I4174,FamilyPlateData!$H:$H,0))</f>
        <v>06</v>
      </c>
      <c r="D4174">
        <f>INDEX(FamilyPlateData!$B:$B,MATCH($I4174,FamilyPlateData!$H:$H,0))</f>
        <v>2</v>
      </c>
      <c r="E4174">
        <v>2</v>
      </c>
      <c r="F4174" s="19">
        <v>67</v>
      </c>
      <c r="G4174" t="s">
        <v>3</v>
      </c>
      <c r="H4174" s="5">
        <v>1</v>
      </c>
      <c r="I4174" t="s">
        <v>754</v>
      </c>
      <c r="J4174" s="15" t="str">
        <f t="shared" si="204"/>
        <v>2-67C-1</v>
      </c>
      <c r="K4174">
        <f>INDEX(FamilyPlateData!I:I,MATCH(I4174,FamilyPlateData!H:H,0))</f>
        <v>3</v>
      </c>
      <c r="L4174" t="str">
        <f>INDEX(FamilyPlateData!J:J,MATCH(I4174,FamilyPlateData!H:H,0))</f>
        <v>B1</v>
      </c>
      <c r="M4174">
        <v>0</v>
      </c>
      <c r="N4174">
        <v>0</v>
      </c>
      <c r="O4174">
        <f>IF(_xlfn.IFNA(INDEX(ShrinkageData!H:H,MATCH(J4174,ShrinkageData!H:H,0)), 0) = 0, 0, 1)</f>
        <v>0</v>
      </c>
      <c r="P4174">
        <v>0</v>
      </c>
      <c r="Q4174">
        <f t="shared" si="205"/>
        <v>0</v>
      </c>
      <c r="R4174" s="1" t="s">
        <v>921</v>
      </c>
      <c r="S4174" s="16">
        <f t="shared" si="206"/>
        <v>0</v>
      </c>
    </row>
    <row r="4175" spans="1:19" hidden="1" x14ac:dyDescent="0.2">
      <c r="A4175" t="str">
        <f>INDEX(FamilyPlateData!$A:$A,MATCH($I4175,FamilyPlateData!$H:$H,0))</f>
        <v>F05M06</v>
      </c>
      <c r="B4175" t="str">
        <f>INDEX(FamilyPlateData!$C:$C,MATCH($I4175,FamilyPlateData!$H:$H,0))</f>
        <v>05</v>
      </c>
      <c r="C4175" t="str">
        <f>INDEX(FamilyPlateData!$D:$D,MATCH($I4175,FamilyPlateData!$H:$H,0))</f>
        <v>06</v>
      </c>
      <c r="D4175">
        <f>INDEX(FamilyPlateData!$B:$B,MATCH($I4175,FamilyPlateData!$H:$H,0))</f>
        <v>2</v>
      </c>
      <c r="E4175">
        <v>2</v>
      </c>
      <c r="F4175" s="19">
        <v>67</v>
      </c>
      <c r="G4175" t="s">
        <v>3</v>
      </c>
      <c r="H4175" s="5">
        <v>2</v>
      </c>
      <c r="I4175" t="s">
        <v>754</v>
      </c>
      <c r="J4175" s="15" t="str">
        <f t="shared" si="204"/>
        <v>2-67C-2</v>
      </c>
      <c r="K4175">
        <f>INDEX(FamilyPlateData!I:I,MATCH(I4175,FamilyPlateData!H:H,0))</f>
        <v>3</v>
      </c>
      <c r="L4175" t="str">
        <f>INDEX(FamilyPlateData!J:J,MATCH(I4175,FamilyPlateData!H:H,0))</f>
        <v>B1</v>
      </c>
      <c r="M4175">
        <v>1</v>
      </c>
      <c r="N4175" s="7">
        <v>1</v>
      </c>
      <c r="O4175">
        <f>IF(_xlfn.IFNA(INDEX(ShrinkageData!H:H,MATCH(J4175,ShrinkageData!H:H,0)), 0) = 0, 0, 1)</f>
        <v>0</v>
      </c>
      <c r="P4175">
        <v>0</v>
      </c>
      <c r="Q4175">
        <f t="shared" si="205"/>
        <v>1</v>
      </c>
      <c r="R4175" s="2">
        <v>43546</v>
      </c>
      <c r="S4175" s="16">
        <f t="shared" si="206"/>
        <v>109</v>
      </c>
    </row>
    <row r="4176" spans="1:19" hidden="1" x14ac:dyDescent="0.2">
      <c r="A4176" t="str">
        <f>INDEX(FamilyPlateData!$A:$A,MATCH($I4176,FamilyPlateData!$H:$H,0))</f>
        <v>F05M06</v>
      </c>
      <c r="B4176" t="str">
        <f>INDEX(FamilyPlateData!$C:$C,MATCH($I4176,FamilyPlateData!$H:$H,0))</f>
        <v>05</v>
      </c>
      <c r="C4176" t="str">
        <f>INDEX(FamilyPlateData!$D:$D,MATCH($I4176,FamilyPlateData!$H:$H,0))</f>
        <v>06</v>
      </c>
      <c r="D4176">
        <f>INDEX(FamilyPlateData!$B:$B,MATCH($I4176,FamilyPlateData!$H:$H,0))</f>
        <v>2</v>
      </c>
      <c r="E4176">
        <v>2</v>
      </c>
      <c r="F4176" s="19">
        <v>67</v>
      </c>
      <c r="G4176" t="s">
        <v>3</v>
      </c>
      <c r="H4176" s="5">
        <v>3</v>
      </c>
      <c r="I4176" t="s">
        <v>754</v>
      </c>
      <c r="J4176" s="15" t="str">
        <f t="shared" si="204"/>
        <v>2-67C-3</v>
      </c>
      <c r="K4176">
        <f>INDEX(FamilyPlateData!I:I,MATCH(I4176,FamilyPlateData!H:H,0))</f>
        <v>3</v>
      </c>
      <c r="L4176" t="str">
        <f>INDEX(FamilyPlateData!J:J,MATCH(I4176,FamilyPlateData!H:H,0))</f>
        <v>B1</v>
      </c>
      <c r="M4176">
        <v>1</v>
      </c>
      <c r="N4176" s="7">
        <v>1</v>
      </c>
      <c r="O4176">
        <f>IF(_xlfn.IFNA(INDEX(ShrinkageData!H:H,MATCH(J4176,ShrinkageData!H:H,0)), 0) = 0, 0, 1)</f>
        <v>0</v>
      </c>
      <c r="P4176">
        <v>0</v>
      </c>
      <c r="Q4176">
        <f t="shared" si="205"/>
        <v>1</v>
      </c>
      <c r="R4176" s="2">
        <v>43542</v>
      </c>
      <c r="S4176" s="16">
        <f t="shared" si="206"/>
        <v>105</v>
      </c>
    </row>
    <row r="4177" spans="1:19" hidden="1" x14ac:dyDescent="0.2">
      <c r="A4177" t="str">
        <f>INDEX(FamilyPlateData!$A:$A,MATCH($I4177,FamilyPlateData!$H:$H,0))</f>
        <v>F05M06</v>
      </c>
      <c r="B4177" t="str">
        <f>INDEX(FamilyPlateData!$C:$C,MATCH($I4177,FamilyPlateData!$H:$H,0))</f>
        <v>05</v>
      </c>
      <c r="C4177" t="str">
        <f>INDEX(FamilyPlateData!$D:$D,MATCH($I4177,FamilyPlateData!$H:$H,0))</f>
        <v>06</v>
      </c>
      <c r="D4177">
        <f>INDEX(FamilyPlateData!$B:$B,MATCH($I4177,FamilyPlateData!$H:$H,0))</f>
        <v>2</v>
      </c>
      <c r="E4177">
        <v>2</v>
      </c>
      <c r="F4177" s="19">
        <v>67</v>
      </c>
      <c r="G4177" t="s">
        <v>3</v>
      </c>
      <c r="H4177" s="5">
        <v>4</v>
      </c>
      <c r="I4177" t="s">
        <v>754</v>
      </c>
      <c r="J4177" s="15" t="str">
        <f t="shared" si="204"/>
        <v>2-67C-4</v>
      </c>
      <c r="K4177">
        <f>INDEX(FamilyPlateData!I:I,MATCH(I4177,FamilyPlateData!H:H,0))</f>
        <v>3</v>
      </c>
      <c r="L4177" t="str">
        <f>INDEX(FamilyPlateData!J:J,MATCH(I4177,FamilyPlateData!H:H,0))</f>
        <v>B1</v>
      </c>
      <c r="M4177">
        <v>1</v>
      </c>
      <c r="N4177">
        <v>1</v>
      </c>
      <c r="O4177">
        <f>IF(_xlfn.IFNA(INDEX(ShrinkageData!H:H,MATCH(J4177,ShrinkageData!H:H,0)), 0) = 0, 0, 1)</f>
        <v>1</v>
      </c>
      <c r="P4177">
        <v>0</v>
      </c>
      <c r="Q4177">
        <f t="shared" si="205"/>
        <v>0</v>
      </c>
      <c r="R4177" s="1">
        <v>43540</v>
      </c>
      <c r="S4177" s="16">
        <f t="shared" si="206"/>
        <v>103</v>
      </c>
    </row>
    <row r="4178" spans="1:19" hidden="1" x14ac:dyDescent="0.2">
      <c r="A4178" t="str">
        <f>INDEX(FamilyPlateData!$A:$A,MATCH($I4178,FamilyPlateData!$H:$H,0))</f>
        <v>F05M06</v>
      </c>
      <c r="B4178" t="str">
        <f>INDEX(FamilyPlateData!$C:$C,MATCH($I4178,FamilyPlateData!$H:$H,0))</f>
        <v>05</v>
      </c>
      <c r="C4178" t="str">
        <f>INDEX(FamilyPlateData!$D:$D,MATCH($I4178,FamilyPlateData!$H:$H,0))</f>
        <v>06</v>
      </c>
      <c r="D4178">
        <f>INDEX(FamilyPlateData!$B:$B,MATCH($I4178,FamilyPlateData!$H:$H,0))</f>
        <v>2</v>
      </c>
      <c r="E4178">
        <v>2</v>
      </c>
      <c r="F4178" s="19">
        <v>67</v>
      </c>
      <c r="G4178" t="s">
        <v>3</v>
      </c>
      <c r="H4178" s="5">
        <v>5</v>
      </c>
      <c r="I4178" t="s">
        <v>754</v>
      </c>
      <c r="J4178" s="15" t="str">
        <f t="shared" si="204"/>
        <v>2-67C-5</v>
      </c>
      <c r="K4178">
        <f>INDEX(FamilyPlateData!I:I,MATCH(I4178,FamilyPlateData!H:H,0))</f>
        <v>3</v>
      </c>
      <c r="L4178" t="str">
        <f>INDEX(FamilyPlateData!J:J,MATCH(I4178,FamilyPlateData!H:H,0))</f>
        <v>B1</v>
      </c>
      <c r="M4178">
        <v>1</v>
      </c>
      <c r="N4178" s="7">
        <v>1</v>
      </c>
      <c r="O4178">
        <f>IF(_xlfn.IFNA(INDEX(ShrinkageData!H:H,MATCH(J4178,ShrinkageData!H:H,0)), 0) = 0, 0, 1)</f>
        <v>0</v>
      </c>
      <c r="P4178">
        <v>0</v>
      </c>
      <c r="Q4178">
        <f t="shared" si="205"/>
        <v>1</v>
      </c>
      <c r="R4178" s="2">
        <v>43542</v>
      </c>
      <c r="S4178" s="16">
        <f t="shared" si="206"/>
        <v>105</v>
      </c>
    </row>
    <row r="4179" spans="1:19" hidden="1" x14ac:dyDescent="0.2">
      <c r="A4179" t="str">
        <f>INDEX(FamilyPlateData!$A:$A,MATCH($I4179,FamilyPlateData!$H:$H,0))</f>
        <v>F05M06</v>
      </c>
      <c r="B4179" t="str">
        <f>INDEX(FamilyPlateData!$C:$C,MATCH($I4179,FamilyPlateData!$H:$H,0))</f>
        <v>05</v>
      </c>
      <c r="C4179" t="str">
        <f>INDEX(FamilyPlateData!$D:$D,MATCH($I4179,FamilyPlateData!$H:$H,0))</f>
        <v>06</v>
      </c>
      <c r="D4179">
        <f>INDEX(FamilyPlateData!$B:$B,MATCH($I4179,FamilyPlateData!$H:$H,0))</f>
        <v>2</v>
      </c>
      <c r="E4179">
        <v>2</v>
      </c>
      <c r="F4179" s="19">
        <v>67</v>
      </c>
      <c r="G4179" t="s">
        <v>3</v>
      </c>
      <c r="H4179" s="5">
        <v>6</v>
      </c>
      <c r="I4179" t="s">
        <v>754</v>
      </c>
      <c r="J4179" s="15" t="str">
        <f t="shared" si="204"/>
        <v>2-67C-6</v>
      </c>
      <c r="K4179">
        <f>INDEX(FamilyPlateData!I:I,MATCH(I4179,FamilyPlateData!H:H,0))</f>
        <v>3</v>
      </c>
      <c r="L4179" t="str">
        <f>INDEX(FamilyPlateData!J:J,MATCH(I4179,FamilyPlateData!H:H,0))</f>
        <v>B1</v>
      </c>
      <c r="M4179">
        <v>1</v>
      </c>
      <c r="N4179">
        <v>1</v>
      </c>
      <c r="O4179">
        <f>IF(_xlfn.IFNA(INDEX(ShrinkageData!H:H,MATCH(J4179,ShrinkageData!H:H,0)), 0) = 0, 0, 1)</f>
        <v>0</v>
      </c>
      <c r="P4179">
        <v>0</v>
      </c>
      <c r="Q4179">
        <f t="shared" si="205"/>
        <v>1</v>
      </c>
      <c r="R4179" s="1">
        <v>43552</v>
      </c>
      <c r="S4179" s="16">
        <f t="shared" si="206"/>
        <v>115</v>
      </c>
    </row>
    <row r="4180" spans="1:19" hidden="1" x14ac:dyDescent="0.2">
      <c r="A4180" t="str">
        <f>INDEX(FamilyPlateData!$A:$A,MATCH($I4180,FamilyPlateData!$H:$H,0))</f>
        <v>F05M06</v>
      </c>
      <c r="B4180" t="str">
        <f>INDEX(FamilyPlateData!$C:$C,MATCH($I4180,FamilyPlateData!$H:$H,0))</f>
        <v>05</v>
      </c>
      <c r="C4180" t="str">
        <f>INDEX(FamilyPlateData!$D:$D,MATCH($I4180,FamilyPlateData!$H:$H,0))</f>
        <v>06</v>
      </c>
      <c r="D4180">
        <f>INDEX(FamilyPlateData!$B:$B,MATCH($I4180,FamilyPlateData!$H:$H,0))</f>
        <v>2</v>
      </c>
      <c r="E4180">
        <v>2</v>
      </c>
      <c r="F4180" s="19">
        <v>67</v>
      </c>
      <c r="G4180" t="s">
        <v>4</v>
      </c>
      <c r="H4180" s="5">
        <v>1</v>
      </c>
      <c r="I4180" t="s">
        <v>755</v>
      </c>
      <c r="J4180" s="15" t="str">
        <f t="shared" si="204"/>
        <v>2-67D-1</v>
      </c>
      <c r="K4180">
        <f>INDEX(FamilyPlateData!I:I,MATCH(I4180,FamilyPlateData!H:H,0))</f>
        <v>3</v>
      </c>
      <c r="L4180" t="str">
        <f>INDEX(FamilyPlateData!J:J,MATCH(I4180,FamilyPlateData!H:H,0))</f>
        <v>B1</v>
      </c>
      <c r="M4180">
        <v>1</v>
      </c>
      <c r="N4180" s="7">
        <v>1</v>
      </c>
      <c r="O4180">
        <f>IF(_xlfn.IFNA(INDEX(ShrinkageData!H:H,MATCH(J4180,ShrinkageData!H:H,0)), 0) = 0, 0, 1)</f>
        <v>0</v>
      </c>
      <c r="P4180">
        <v>0</v>
      </c>
      <c r="Q4180">
        <f t="shared" si="205"/>
        <v>1</v>
      </c>
      <c r="R4180" s="2">
        <v>43544</v>
      </c>
      <c r="S4180" s="16">
        <f t="shared" si="206"/>
        <v>107</v>
      </c>
    </row>
    <row r="4181" spans="1:19" hidden="1" x14ac:dyDescent="0.2">
      <c r="A4181" t="str">
        <f>INDEX(FamilyPlateData!$A:$A,MATCH($I4181,FamilyPlateData!$H:$H,0))</f>
        <v>F05M06</v>
      </c>
      <c r="B4181" t="str">
        <f>INDEX(FamilyPlateData!$C:$C,MATCH($I4181,FamilyPlateData!$H:$H,0))</f>
        <v>05</v>
      </c>
      <c r="C4181" t="str">
        <f>INDEX(FamilyPlateData!$D:$D,MATCH($I4181,FamilyPlateData!$H:$H,0))</f>
        <v>06</v>
      </c>
      <c r="D4181">
        <f>INDEX(FamilyPlateData!$B:$B,MATCH($I4181,FamilyPlateData!$H:$H,0))</f>
        <v>2</v>
      </c>
      <c r="E4181">
        <v>2</v>
      </c>
      <c r="F4181" s="19">
        <v>67</v>
      </c>
      <c r="G4181" t="s">
        <v>4</v>
      </c>
      <c r="H4181" s="5">
        <v>2</v>
      </c>
      <c r="I4181" t="s">
        <v>755</v>
      </c>
      <c r="J4181" s="15" t="str">
        <f t="shared" si="204"/>
        <v>2-67D-2</v>
      </c>
      <c r="K4181">
        <f>INDEX(FamilyPlateData!I:I,MATCH(I4181,FamilyPlateData!H:H,0))</f>
        <v>3</v>
      </c>
      <c r="L4181" t="str">
        <f>INDEX(FamilyPlateData!J:J,MATCH(I4181,FamilyPlateData!H:H,0))</f>
        <v>B1</v>
      </c>
      <c r="M4181">
        <v>1</v>
      </c>
      <c r="N4181">
        <v>1</v>
      </c>
      <c r="O4181">
        <f>IF(_xlfn.IFNA(INDEX(ShrinkageData!H:H,MATCH(J4181,ShrinkageData!H:H,0)), 0) = 0, 0, 1)</f>
        <v>0</v>
      </c>
      <c r="P4181">
        <v>0</v>
      </c>
      <c r="Q4181">
        <f t="shared" si="205"/>
        <v>1</v>
      </c>
      <c r="R4181" s="1">
        <v>43552</v>
      </c>
      <c r="S4181" s="16">
        <f t="shared" si="206"/>
        <v>115</v>
      </c>
    </row>
    <row r="4182" spans="1:19" hidden="1" x14ac:dyDescent="0.2">
      <c r="A4182" t="str">
        <f>INDEX(FamilyPlateData!$A:$A,MATCH($I4182,FamilyPlateData!$H:$H,0))</f>
        <v>F05M06</v>
      </c>
      <c r="B4182" t="str">
        <f>INDEX(FamilyPlateData!$C:$C,MATCH($I4182,FamilyPlateData!$H:$H,0))</f>
        <v>05</v>
      </c>
      <c r="C4182" t="str">
        <f>INDEX(FamilyPlateData!$D:$D,MATCH($I4182,FamilyPlateData!$H:$H,0))</f>
        <v>06</v>
      </c>
      <c r="D4182">
        <f>INDEX(FamilyPlateData!$B:$B,MATCH($I4182,FamilyPlateData!$H:$H,0))</f>
        <v>2</v>
      </c>
      <c r="E4182">
        <v>2</v>
      </c>
      <c r="F4182" s="19">
        <v>67</v>
      </c>
      <c r="G4182" t="s">
        <v>4</v>
      </c>
      <c r="H4182" s="5">
        <v>3</v>
      </c>
      <c r="I4182" t="s">
        <v>755</v>
      </c>
      <c r="J4182" s="15" t="str">
        <f t="shared" si="204"/>
        <v>2-67D-3</v>
      </c>
      <c r="K4182">
        <f>INDEX(FamilyPlateData!I:I,MATCH(I4182,FamilyPlateData!H:H,0))</f>
        <v>3</v>
      </c>
      <c r="L4182" t="str">
        <f>INDEX(FamilyPlateData!J:J,MATCH(I4182,FamilyPlateData!H:H,0))</f>
        <v>B1</v>
      </c>
      <c r="M4182">
        <v>1</v>
      </c>
      <c r="N4182" s="7">
        <v>1</v>
      </c>
      <c r="O4182">
        <f>IF(_xlfn.IFNA(INDEX(ShrinkageData!H:H,MATCH(J4182,ShrinkageData!H:H,0)), 0) = 0, 0, 1)</f>
        <v>0</v>
      </c>
      <c r="P4182">
        <v>0</v>
      </c>
      <c r="Q4182">
        <f t="shared" si="205"/>
        <v>1</v>
      </c>
      <c r="R4182" s="2">
        <v>43548</v>
      </c>
      <c r="S4182" s="16">
        <f t="shared" si="206"/>
        <v>111</v>
      </c>
    </row>
    <row r="4183" spans="1:19" hidden="1" x14ac:dyDescent="0.2">
      <c r="A4183" t="str">
        <f>INDEX(FamilyPlateData!$A:$A,MATCH($I4183,FamilyPlateData!$H:$H,0))</f>
        <v>F05M06</v>
      </c>
      <c r="B4183" t="str">
        <f>INDEX(FamilyPlateData!$C:$C,MATCH($I4183,FamilyPlateData!$H:$H,0))</f>
        <v>05</v>
      </c>
      <c r="C4183" t="str">
        <f>INDEX(FamilyPlateData!$D:$D,MATCH($I4183,FamilyPlateData!$H:$H,0))</f>
        <v>06</v>
      </c>
      <c r="D4183">
        <f>INDEX(FamilyPlateData!$B:$B,MATCH($I4183,FamilyPlateData!$H:$H,0))</f>
        <v>2</v>
      </c>
      <c r="E4183">
        <v>2</v>
      </c>
      <c r="F4183" s="19">
        <v>67</v>
      </c>
      <c r="G4183" t="s">
        <v>4</v>
      </c>
      <c r="H4183" s="5">
        <v>4</v>
      </c>
      <c r="I4183" t="s">
        <v>755</v>
      </c>
      <c r="J4183" s="15" t="str">
        <f t="shared" si="204"/>
        <v>2-67D-4</v>
      </c>
      <c r="K4183">
        <f>INDEX(FamilyPlateData!I:I,MATCH(I4183,FamilyPlateData!H:H,0))</f>
        <v>3</v>
      </c>
      <c r="L4183" t="str">
        <f>INDEX(FamilyPlateData!J:J,MATCH(I4183,FamilyPlateData!H:H,0))</f>
        <v>B1</v>
      </c>
      <c r="M4183">
        <v>1</v>
      </c>
      <c r="N4183">
        <v>1</v>
      </c>
      <c r="O4183">
        <f>IF(_xlfn.IFNA(INDEX(ShrinkageData!H:H,MATCH(J4183,ShrinkageData!H:H,0)), 0) = 0, 0, 1)</f>
        <v>1</v>
      </c>
      <c r="P4183">
        <v>0</v>
      </c>
      <c r="Q4183">
        <f t="shared" si="205"/>
        <v>0</v>
      </c>
      <c r="R4183" s="1">
        <v>43540</v>
      </c>
      <c r="S4183" s="16">
        <f t="shared" si="206"/>
        <v>103</v>
      </c>
    </row>
    <row r="4184" spans="1:19" hidden="1" x14ac:dyDescent="0.2">
      <c r="A4184" t="str">
        <f>INDEX(FamilyPlateData!$A:$A,MATCH($I4184,FamilyPlateData!$H:$H,0))</f>
        <v>F05M06</v>
      </c>
      <c r="B4184" t="str">
        <f>INDEX(FamilyPlateData!$C:$C,MATCH($I4184,FamilyPlateData!$H:$H,0))</f>
        <v>05</v>
      </c>
      <c r="C4184" t="str">
        <f>INDEX(FamilyPlateData!$D:$D,MATCH($I4184,FamilyPlateData!$H:$H,0))</f>
        <v>06</v>
      </c>
      <c r="D4184">
        <f>INDEX(FamilyPlateData!$B:$B,MATCH($I4184,FamilyPlateData!$H:$H,0))</f>
        <v>2</v>
      </c>
      <c r="E4184">
        <v>2</v>
      </c>
      <c r="F4184" s="19">
        <v>67</v>
      </c>
      <c r="G4184" t="s">
        <v>4</v>
      </c>
      <c r="H4184" s="5">
        <v>5</v>
      </c>
      <c r="I4184" t="s">
        <v>755</v>
      </c>
      <c r="J4184" s="15" t="str">
        <f t="shared" si="204"/>
        <v>2-67D-5</v>
      </c>
      <c r="K4184">
        <f>INDEX(FamilyPlateData!I:I,MATCH(I4184,FamilyPlateData!H:H,0))</f>
        <v>3</v>
      </c>
      <c r="L4184" t="str">
        <f>INDEX(FamilyPlateData!J:J,MATCH(I4184,FamilyPlateData!H:H,0))</f>
        <v>B1</v>
      </c>
      <c r="M4184">
        <v>1</v>
      </c>
      <c r="N4184">
        <v>1</v>
      </c>
      <c r="O4184">
        <f>IF(_xlfn.IFNA(INDEX(ShrinkageData!H:H,MATCH(J4184,ShrinkageData!H:H,0)), 0) = 0, 0, 1)</f>
        <v>1</v>
      </c>
      <c r="P4184">
        <v>0</v>
      </c>
      <c r="Q4184">
        <f t="shared" si="205"/>
        <v>0</v>
      </c>
      <c r="R4184" s="1">
        <v>43540</v>
      </c>
      <c r="S4184" s="16">
        <f t="shared" si="206"/>
        <v>103</v>
      </c>
    </row>
    <row r="4185" spans="1:19" hidden="1" x14ac:dyDescent="0.2">
      <c r="A4185" t="str">
        <f>INDEX(FamilyPlateData!$A:$A,MATCH($I4185,FamilyPlateData!$H:$H,0))</f>
        <v>F05M06</v>
      </c>
      <c r="B4185" t="str">
        <f>INDEX(FamilyPlateData!$C:$C,MATCH($I4185,FamilyPlateData!$H:$H,0))</f>
        <v>05</v>
      </c>
      <c r="C4185" t="str">
        <f>INDEX(FamilyPlateData!$D:$D,MATCH($I4185,FamilyPlateData!$H:$H,0))</f>
        <v>06</v>
      </c>
      <c r="D4185">
        <f>INDEX(FamilyPlateData!$B:$B,MATCH($I4185,FamilyPlateData!$H:$H,0))</f>
        <v>2</v>
      </c>
      <c r="E4185">
        <v>2</v>
      </c>
      <c r="F4185" s="19">
        <v>67</v>
      </c>
      <c r="G4185" t="s">
        <v>4</v>
      </c>
      <c r="H4185" s="5">
        <v>6</v>
      </c>
      <c r="I4185" t="s">
        <v>755</v>
      </c>
      <c r="J4185" s="15" t="str">
        <f t="shared" si="204"/>
        <v>2-67D-6</v>
      </c>
      <c r="K4185">
        <f>INDEX(FamilyPlateData!I:I,MATCH(I4185,FamilyPlateData!H:H,0))</f>
        <v>3</v>
      </c>
      <c r="L4185" t="str">
        <f>INDEX(FamilyPlateData!J:J,MATCH(I4185,FamilyPlateData!H:H,0))</f>
        <v>B1</v>
      </c>
      <c r="M4185">
        <v>1</v>
      </c>
      <c r="N4185">
        <v>1</v>
      </c>
      <c r="O4185">
        <f>IF(_xlfn.IFNA(INDEX(ShrinkageData!H:H,MATCH(J4185,ShrinkageData!H:H,0)), 0) = 0, 0, 1)</f>
        <v>0</v>
      </c>
      <c r="P4185">
        <v>0</v>
      </c>
      <c r="Q4185">
        <f t="shared" si="205"/>
        <v>1</v>
      </c>
      <c r="R4185" s="1">
        <v>43552</v>
      </c>
      <c r="S4185" s="16">
        <f t="shared" si="206"/>
        <v>115</v>
      </c>
    </row>
    <row r="4186" spans="1:19" hidden="1" x14ac:dyDescent="0.2">
      <c r="A4186" t="str">
        <f>INDEX(FamilyPlateData!$A:$A,MATCH($I4186,FamilyPlateData!$H:$H,0))</f>
        <v>F10M13</v>
      </c>
      <c r="B4186" t="str">
        <f>INDEX(FamilyPlateData!$C:$C,MATCH($I4186,FamilyPlateData!$H:$H,0))</f>
        <v>10</v>
      </c>
      <c r="C4186" t="str">
        <f>INDEX(FamilyPlateData!$D:$D,MATCH($I4186,FamilyPlateData!$H:$H,0))</f>
        <v>13</v>
      </c>
      <c r="D4186">
        <f>INDEX(FamilyPlateData!$B:$B,MATCH($I4186,FamilyPlateData!$H:$H,0))</f>
        <v>4</v>
      </c>
      <c r="E4186">
        <v>2</v>
      </c>
      <c r="F4186" s="19">
        <v>68</v>
      </c>
      <c r="G4186" t="s">
        <v>1</v>
      </c>
      <c r="H4186" s="5">
        <v>1</v>
      </c>
      <c r="I4186" t="s">
        <v>756</v>
      </c>
      <c r="J4186" s="15" t="str">
        <f t="shared" si="204"/>
        <v>2-68A-1</v>
      </c>
      <c r="K4186">
        <f>INDEX(FamilyPlateData!I:I,MATCH(I4186,FamilyPlateData!H:H,0))</f>
        <v>3</v>
      </c>
      <c r="L4186" t="str">
        <f>INDEX(FamilyPlateData!J:J,MATCH(I4186,FamilyPlateData!H:H,0))</f>
        <v>B1</v>
      </c>
      <c r="M4186">
        <v>1</v>
      </c>
      <c r="N4186">
        <v>1</v>
      </c>
      <c r="O4186">
        <f>IF(_xlfn.IFNA(INDEX(ShrinkageData!H:H,MATCH(J4186,ShrinkageData!H:H,0)), 0) = 0, 0, 1)</f>
        <v>0</v>
      </c>
      <c r="P4186">
        <v>0</v>
      </c>
      <c r="Q4186">
        <f t="shared" si="205"/>
        <v>1</v>
      </c>
      <c r="R4186" s="1">
        <v>43554</v>
      </c>
      <c r="S4186" s="16">
        <f t="shared" si="206"/>
        <v>117</v>
      </c>
    </row>
    <row r="4187" spans="1:19" hidden="1" x14ac:dyDescent="0.2">
      <c r="A4187" t="str">
        <f>INDEX(FamilyPlateData!$A:$A,MATCH($I4187,FamilyPlateData!$H:$H,0))</f>
        <v>F10M13</v>
      </c>
      <c r="B4187" t="str">
        <f>INDEX(FamilyPlateData!$C:$C,MATCH($I4187,FamilyPlateData!$H:$H,0))</f>
        <v>10</v>
      </c>
      <c r="C4187" t="str">
        <f>INDEX(FamilyPlateData!$D:$D,MATCH($I4187,FamilyPlateData!$H:$H,0))</f>
        <v>13</v>
      </c>
      <c r="D4187">
        <f>INDEX(FamilyPlateData!$B:$B,MATCH($I4187,FamilyPlateData!$H:$H,0))</f>
        <v>4</v>
      </c>
      <c r="E4187">
        <v>2</v>
      </c>
      <c r="F4187" s="19">
        <v>68</v>
      </c>
      <c r="G4187" t="s">
        <v>1</v>
      </c>
      <c r="H4187" s="5">
        <v>2</v>
      </c>
      <c r="I4187" t="s">
        <v>756</v>
      </c>
      <c r="J4187" s="15" t="str">
        <f t="shared" si="204"/>
        <v>2-68A-2</v>
      </c>
      <c r="K4187">
        <f>INDEX(FamilyPlateData!I:I,MATCH(I4187,FamilyPlateData!H:H,0))</f>
        <v>3</v>
      </c>
      <c r="L4187" t="str">
        <f>INDEX(FamilyPlateData!J:J,MATCH(I4187,FamilyPlateData!H:H,0))</f>
        <v>B1</v>
      </c>
      <c r="M4187">
        <v>1</v>
      </c>
      <c r="N4187">
        <v>1</v>
      </c>
      <c r="O4187">
        <f>IF(_xlfn.IFNA(INDEX(ShrinkageData!H:H,MATCH(J4187,ShrinkageData!H:H,0)), 0) = 0, 0, 1)</f>
        <v>0</v>
      </c>
      <c r="P4187">
        <v>0</v>
      </c>
      <c r="Q4187">
        <f t="shared" si="205"/>
        <v>1</v>
      </c>
      <c r="R4187" s="1">
        <v>43550</v>
      </c>
      <c r="S4187" s="16">
        <f t="shared" si="206"/>
        <v>113</v>
      </c>
    </row>
    <row r="4188" spans="1:19" hidden="1" x14ac:dyDescent="0.2">
      <c r="A4188" t="str">
        <f>INDEX(FamilyPlateData!$A:$A,MATCH($I4188,FamilyPlateData!$H:$H,0))</f>
        <v>F10M13</v>
      </c>
      <c r="B4188" t="str">
        <f>INDEX(FamilyPlateData!$C:$C,MATCH($I4188,FamilyPlateData!$H:$H,0))</f>
        <v>10</v>
      </c>
      <c r="C4188" t="str">
        <f>INDEX(FamilyPlateData!$D:$D,MATCH($I4188,FamilyPlateData!$H:$H,0))</f>
        <v>13</v>
      </c>
      <c r="D4188">
        <f>INDEX(FamilyPlateData!$B:$B,MATCH($I4188,FamilyPlateData!$H:$H,0))</f>
        <v>4</v>
      </c>
      <c r="E4188">
        <v>2</v>
      </c>
      <c r="F4188" s="19">
        <v>68</v>
      </c>
      <c r="G4188" t="s">
        <v>1</v>
      </c>
      <c r="H4188" s="5">
        <v>3</v>
      </c>
      <c r="I4188" t="s">
        <v>756</v>
      </c>
      <c r="J4188" s="15" t="str">
        <f t="shared" si="204"/>
        <v>2-68A-3</v>
      </c>
      <c r="K4188">
        <f>INDEX(FamilyPlateData!I:I,MATCH(I4188,FamilyPlateData!H:H,0))</f>
        <v>3</v>
      </c>
      <c r="L4188" t="str">
        <f>INDEX(FamilyPlateData!J:J,MATCH(I4188,FamilyPlateData!H:H,0))</f>
        <v>B1</v>
      </c>
      <c r="M4188">
        <v>1</v>
      </c>
      <c r="N4188">
        <v>1</v>
      </c>
      <c r="O4188">
        <f>IF(_xlfn.IFNA(INDEX(ShrinkageData!H:H,MATCH(J4188,ShrinkageData!H:H,0)), 0) = 0, 0, 1)</f>
        <v>0</v>
      </c>
      <c r="P4188">
        <v>0</v>
      </c>
      <c r="Q4188">
        <f t="shared" si="205"/>
        <v>1</v>
      </c>
      <c r="R4188" s="1">
        <v>43558</v>
      </c>
      <c r="S4188" s="16">
        <f t="shared" si="206"/>
        <v>121</v>
      </c>
    </row>
    <row r="4189" spans="1:19" hidden="1" x14ac:dyDescent="0.2">
      <c r="A4189" t="str">
        <f>INDEX(FamilyPlateData!$A:$A,MATCH($I4189,FamilyPlateData!$H:$H,0))</f>
        <v>F10M13</v>
      </c>
      <c r="B4189" t="str">
        <f>INDEX(FamilyPlateData!$C:$C,MATCH($I4189,FamilyPlateData!$H:$H,0))</f>
        <v>10</v>
      </c>
      <c r="C4189" t="str">
        <f>INDEX(FamilyPlateData!$D:$D,MATCH($I4189,FamilyPlateData!$H:$H,0))</f>
        <v>13</v>
      </c>
      <c r="D4189">
        <f>INDEX(FamilyPlateData!$B:$B,MATCH($I4189,FamilyPlateData!$H:$H,0))</f>
        <v>4</v>
      </c>
      <c r="E4189">
        <v>2</v>
      </c>
      <c r="F4189" s="19">
        <v>68</v>
      </c>
      <c r="G4189" t="s">
        <v>1</v>
      </c>
      <c r="H4189" s="5">
        <v>4</v>
      </c>
      <c r="I4189" t="s">
        <v>756</v>
      </c>
      <c r="J4189" s="15" t="str">
        <f t="shared" si="204"/>
        <v>2-68A-4</v>
      </c>
      <c r="K4189">
        <f>INDEX(FamilyPlateData!I:I,MATCH(I4189,FamilyPlateData!H:H,0))</f>
        <v>3</v>
      </c>
      <c r="L4189" t="str">
        <f>INDEX(FamilyPlateData!J:J,MATCH(I4189,FamilyPlateData!H:H,0))</f>
        <v>B1</v>
      </c>
      <c r="M4189">
        <v>1</v>
      </c>
      <c r="N4189">
        <v>1</v>
      </c>
      <c r="O4189">
        <f>IF(_xlfn.IFNA(INDEX(ShrinkageData!H:H,MATCH(J4189,ShrinkageData!H:H,0)), 0) = 0, 0, 1)</f>
        <v>0</v>
      </c>
      <c r="P4189">
        <v>0</v>
      </c>
      <c r="Q4189">
        <f t="shared" si="205"/>
        <v>1</v>
      </c>
      <c r="R4189" s="1">
        <v>43554</v>
      </c>
      <c r="S4189" s="16">
        <f t="shared" si="206"/>
        <v>117</v>
      </c>
    </row>
    <row r="4190" spans="1:19" hidden="1" x14ac:dyDescent="0.2">
      <c r="A4190" t="str">
        <f>INDEX(FamilyPlateData!$A:$A,MATCH($I4190,FamilyPlateData!$H:$H,0))</f>
        <v>F10M13</v>
      </c>
      <c r="B4190" t="str">
        <f>INDEX(FamilyPlateData!$C:$C,MATCH($I4190,FamilyPlateData!$H:$H,0))</f>
        <v>10</v>
      </c>
      <c r="C4190" t="str">
        <f>INDEX(FamilyPlateData!$D:$D,MATCH($I4190,FamilyPlateData!$H:$H,0))</f>
        <v>13</v>
      </c>
      <c r="D4190">
        <f>INDEX(FamilyPlateData!$B:$B,MATCH($I4190,FamilyPlateData!$H:$H,0))</f>
        <v>4</v>
      </c>
      <c r="E4190">
        <v>2</v>
      </c>
      <c r="F4190" s="19">
        <v>68</v>
      </c>
      <c r="G4190" t="s">
        <v>1</v>
      </c>
      <c r="H4190" s="5">
        <v>5</v>
      </c>
      <c r="I4190" t="s">
        <v>756</v>
      </c>
      <c r="J4190" s="15" t="str">
        <f t="shared" si="204"/>
        <v>2-68A-5</v>
      </c>
      <c r="K4190">
        <f>INDEX(FamilyPlateData!I:I,MATCH(I4190,FamilyPlateData!H:H,0))</f>
        <v>3</v>
      </c>
      <c r="L4190" t="str">
        <f>INDEX(FamilyPlateData!J:J,MATCH(I4190,FamilyPlateData!H:H,0))</f>
        <v>B1</v>
      </c>
      <c r="M4190">
        <v>1</v>
      </c>
      <c r="N4190">
        <v>1</v>
      </c>
      <c r="O4190">
        <f>IF(_xlfn.IFNA(INDEX(ShrinkageData!H:H,MATCH(J4190,ShrinkageData!H:H,0)), 0) = 0, 0, 1)</f>
        <v>0</v>
      </c>
      <c r="P4190">
        <v>0</v>
      </c>
      <c r="Q4190">
        <f t="shared" si="205"/>
        <v>1</v>
      </c>
      <c r="R4190" s="1">
        <v>43554</v>
      </c>
      <c r="S4190" s="16">
        <f t="shared" si="206"/>
        <v>117</v>
      </c>
    </row>
    <row r="4191" spans="1:19" hidden="1" x14ac:dyDescent="0.2">
      <c r="A4191" t="str">
        <f>INDEX(FamilyPlateData!$A:$A,MATCH($I4191,FamilyPlateData!$H:$H,0))</f>
        <v>F10M13</v>
      </c>
      <c r="B4191" t="str">
        <f>INDEX(FamilyPlateData!$C:$C,MATCH($I4191,FamilyPlateData!$H:$H,0))</f>
        <v>10</v>
      </c>
      <c r="C4191" t="str">
        <f>INDEX(FamilyPlateData!$D:$D,MATCH($I4191,FamilyPlateData!$H:$H,0))</f>
        <v>13</v>
      </c>
      <c r="D4191">
        <f>INDEX(FamilyPlateData!$B:$B,MATCH($I4191,FamilyPlateData!$H:$H,0))</f>
        <v>4</v>
      </c>
      <c r="E4191">
        <v>2</v>
      </c>
      <c r="F4191" s="19">
        <v>68</v>
      </c>
      <c r="G4191" t="s">
        <v>1</v>
      </c>
      <c r="H4191" s="5">
        <v>6</v>
      </c>
      <c r="I4191" t="s">
        <v>756</v>
      </c>
      <c r="J4191" s="15" t="str">
        <f t="shared" si="204"/>
        <v>2-68A-6</v>
      </c>
      <c r="K4191">
        <f>INDEX(FamilyPlateData!I:I,MATCH(I4191,FamilyPlateData!H:H,0))</f>
        <v>3</v>
      </c>
      <c r="L4191" t="str">
        <f>INDEX(FamilyPlateData!J:J,MATCH(I4191,FamilyPlateData!H:H,0))</f>
        <v>B1</v>
      </c>
      <c r="M4191">
        <v>1</v>
      </c>
      <c r="N4191">
        <v>1</v>
      </c>
      <c r="O4191">
        <f>IF(_xlfn.IFNA(INDEX(ShrinkageData!H:H,MATCH(J4191,ShrinkageData!H:H,0)), 0) = 0, 0, 1)</f>
        <v>0</v>
      </c>
      <c r="P4191">
        <v>0</v>
      </c>
      <c r="Q4191">
        <f t="shared" si="205"/>
        <v>1</v>
      </c>
      <c r="R4191" s="1">
        <v>43550</v>
      </c>
      <c r="S4191" s="16">
        <f t="shared" si="206"/>
        <v>113</v>
      </c>
    </row>
    <row r="4192" spans="1:19" hidden="1" x14ac:dyDescent="0.2">
      <c r="A4192" t="str">
        <f>INDEX(FamilyPlateData!$A:$A,MATCH($I4192,FamilyPlateData!$H:$H,0))</f>
        <v>F10M13</v>
      </c>
      <c r="B4192" t="str">
        <f>INDEX(FamilyPlateData!$C:$C,MATCH($I4192,FamilyPlateData!$H:$H,0))</f>
        <v>10</v>
      </c>
      <c r="C4192" t="str">
        <f>INDEX(FamilyPlateData!$D:$D,MATCH($I4192,FamilyPlateData!$H:$H,0))</f>
        <v>13</v>
      </c>
      <c r="D4192">
        <f>INDEX(FamilyPlateData!$B:$B,MATCH($I4192,FamilyPlateData!$H:$H,0))</f>
        <v>4</v>
      </c>
      <c r="E4192">
        <v>2</v>
      </c>
      <c r="F4192" s="19">
        <v>68</v>
      </c>
      <c r="G4192" t="s">
        <v>2</v>
      </c>
      <c r="H4192" s="5">
        <v>1</v>
      </c>
      <c r="I4192" t="s">
        <v>757</v>
      </c>
      <c r="J4192" s="15" t="str">
        <f t="shared" si="204"/>
        <v>2-68B-1</v>
      </c>
      <c r="K4192">
        <f>INDEX(FamilyPlateData!I:I,MATCH(I4192,FamilyPlateData!H:H,0))</f>
        <v>3</v>
      </c>
      <c r="L4192" t="str">
        <f>INDEX(FamilyPlateData!J:J,MATCH(I4192,FamilyPlateData!H:H,0))</f>
        <v>B1</v>
      </c>
      <c r="M4192">
        <v>1</v>
      </c>
      <c r="N4192">
        <v>1</v>
      </c>
      <c r="O4192">
        <f>IF(_xlfn.IFNA(INDEX(ShrinkageData!H:H,MATCH(J4192,ShrinkageData!H:H,0)), 0) = 0, 0, 1)</f>
        <v>0</v>
      </c>
      <c r="P4192">
        <v>0</v>
      </c>
      <c r="Q4192">
        <f t="shared" si="205"/>
        <v>1</v>
      </c>
      <c r="R4192" s="1">
        <v>43550</v>
      </c>
      <c r="S4192" s="16">
        <f t="shared" si="206"/>
        <v>113</v>
      </c>
    </row>
    <row r="4193" spans="1:19" hidden="1" x14ac:dyDescent="0.2">
      <c r="A4193" t="str">
        <f>INDEX(FamilyPlateData!$A:$A,MATCH($I4193,FamilyPlateData!$H:$H,0))</f>
        <v>F10M13</v>
      </c>
      <c r="B4193" t="str">
        <f>INDEX(FamilyPlateData!$C:$C,MATCH($I4193,FamilyPlateData!$H:$H,0))</f>
        <v>10</v>
      </c>
      <c r="C4193" t="str">
        <f>INDEX(FamilyPlateData!$D:$D,MATCH($I4193,FamilyPlateData!$H:$H,0))</f>
        <v>13</v>
      </c>
      <c r="D4193">
        <f>INDEX(FamilyPlateData!$B:$B,MATCH($I4193,FamilyPlateData!$H:$H,0))</f>
        <v>4</v>
      </c>
      <c r="E4193">
        <v>2</v>
      </c>
      <c r="F4193" s="19">
        <v>68</v>
      </c>
      <c r="G4193" t="s">
        <v>2</v>
      </c>
      <c r="H4193" s="5">
        <v>2</v>
      </c>
      <c r="I4193" t="s">
        <v>757</v>
      </c>
      <c r="J4193" s="15" t="str">
        <f t="shared" si="204"/>
        <v>2-68B-2</v>
      </c>
      <c r="K4193">
        <f>INDEX(FamilyPlateData!I:I,MATCH(I4193,FamilyPlateData!H:H,0))</f>
        <v>3</v>
      </c>
      <c r="L4193" t="str">
        <f>INDEX(FamilyPlateData!J:J,MATCH(I4193,FamilyPlateData!H:H,0))</f>
        <v>B1</v>
      </c>
      <c r="M4193">
        <v>1</v>
      </c>
      <c r="N4193">
        <v>1</v>
      </c>
      <c r="O4193">
        <f>IF(_xlfn.IFNA(INDEX(ShrinkageData!H:H,MATCH(J4193,ShrinkageData!H:H,0)), 0) = 0, 0, 1)</f>
        <v>1</v>
      </c>
      <c r="P4193">
        <v>0</v>
      </c>
      <c r="Q4193">
        <f t="shared" si="205"/>
        <v>0</v>
      </c>
      <c r="R4193" s="1">
        <v>43548</v>
      </c>
      <c r="S4193" s="16">
        <f t="shared" si="206"/>
        <v>111</v>
      </c>
    </row>
    <row r="4194" spans="1:19" hidden="1" x14ac:dyDescent="0.2">
      <c r="A4194" t="str">
        <f>INDEX(FamilyPlateData!$A:$A,MATCH($I4194,FamilyPlateData!$H:$H,0))</f>
        <v>F10M13</v>
      </c>
      <c r="B4194" t="str">
        <f>INDEX(FamilyPlateData!$C:$C,MATCH($I4194,FamilyPlateData!$H:$H,0))</f>
        <v>10</v>
      </c>
      <c r="C4194" t="str">
        <f>INDEX(FamilyPlateData!$D:$D,MATCH($I4194,FamilyPlateData!$H:$H,0))</f>
        <v>13</v>
      </c>
      <c r="D4194">
        <f>INDEX(FamilyPlateData!$B:$B,MATCH($I4194,FamilyPlateData!$H:$H,0))</f>
        <v>4</v>
      </c>
      <c r="E4194">
        <v>2</v>
      </c>
      <c r="F4194" s="19">
        <v>68</v>
      </c>
      <c r="G4194" t="s">
        <v>2</v>
      </c>
      <c r="H4194" s="5">
        <v>3</v>
      </c>
      <c r="I4194" t="s">
        <v>757</v>
      </c>
      <c r="J4194" s="15" t="str">
        <f t="shared" si="204"/>
        <v>2-68B-3</v>
      </c>
      <c r="K4194">
        <f>INDEX(FamilyPlateData!I:I,MATCH(I4194,FamilyPlateData!H:H,0))</f>
        <v>3</v>
      </c>
      <c r="L4194" t="str">
        <f>INDEX(FamilyPlateData!J:J,MATCH(I4194,FamilyPlateData!H:H,0))</f>
        <v>B1</v>
      </c>
      <c r="M4194">
        <v>1</v>
      </c>
      <c r="N4194">
        <v>1</v>
      </c>
      <c r="O4194">
        <f>IF(_xlfn.IFNA(INDEX(ShrinkageData!H:H,MATCH(J4194,ShrinkageData!H:H,0)), 0) = 0, 0, 1)</f>
        <v>0</v>
      </c>
      <c r="P4194">
        <v>0</v>
      </c>
      <c r="Q4194">
        <f t="shared" si="205"/>
        <v>1</v>
      </c>
      <c r="R4194" s="1">
        <v>43554</v>
      </c>
      <c r="S4194" s="16">
        <f t="shared" si="206"/>
        <v>117</v>
      </c>
    </row>
    <row r="4195" spans="1:19" hidden="1" x14ac:dyDescent="0.2">
      <c r="A4195" t="str">
        <f>INDEX(FamilyPlateData!$A:$A,MATCH($I4195,FamilyPlateData!$H:$H,0))</f>
        <v>F10M13</v>
      </c>
      <c r="B4195" t="str">
        <f>INDEX(FamilyPlateData!$C:$C,MATCH($I4195,FamilyPlateData!$H:$H,0))</f>
        <v>10</v>
      </c>
      <c r="C4195" t="str">
        <f>INDEX(FamilyPlateData!$D:$D,MATCH($I4195,FamilyPlateData!$H:$H,0))</f>
        <v>13</v>
      </c>
      <c r="D4195">
        <f>INDEX(FamilyPlateData!$B:$B,MATCH($I4195,FamilyPlateData!$H:$H,0))</f>
        <v>4</v>
      </c>
      <c r="E4195">
        <v>2</v>
      </c>
      <c r="F4195" s="19">
        <v>68</v>
      </c>
      <c r="G4195" t="s">
        <v>2</v>
      </c>
      <c r="H4195" s="5">
        <v>4</v>
      </c>
      <c r="I4195" t="s">
        <v>757</v>
      </c>
      <c r="J4195" s="15" t="str">
        <f t="shared" si="204"/>
        <v>2-68B-4</v>
      </c>
      <c r="K4195">
        <f>INDEX(FamilyPlateData!I:I,MATCH(I4195,FamilyPlateData!H:H,0))</f>
        <v>3</v>
      </c>
      <c r="L4195" t="str">
        <f>INDEX(FamilyPlateData!J:J,MATCH(I4195,FamilyPlateData!H:H,0))</f>
        <v>B1</v>
      </c>
      <c r="M4195">
        <v>1</v>
      </c>
      <c r="N4195">
        <v>1</v>
      </c>
      <c r="O4195">
        <f>IF(_xlfn.IFNA(INDEX(ShrinkageData!H:H,MATCH(J4195,ShrinkageData!H:H,0)), 0) = 0, 0, 1)</f>
        <v>0</v>
      </c>
      <c r="P4195">
        <v>0</v>
      </c>
      <c r="Q4195">
        <f t="shared" si="205"/>
        <v>1</v>
      </c>
      <c r="R4195" s="1">
        <v>43554</v>
      </c>
      <c r="S4195" s="16">
        <f t="shared" si="206"/>
        <v>117</v>
      </c>
    </row>
    <row r="4196" spans="1:19" hidden="1" x14ac:dyDescent="0.2">
      <c r="A4196" t="str">
        <f>INDEX(FamilyPlateData!$A:$A,MATCH($I4196,FamilyPlateData!$H:$H,0))</f>
        <v>F10M13</v>
      </c>
      <c r="B4196" t="str">
        <f>INDEX(FamilyPlateData!$C:$C,MATCH($I4196,FamilyPlateData!$H:$H,0))</f>
        <v>10</v>
      </c>
      <c r="C4196" t="str">
        <f>INDEX(FamilyPlateData!$D:$D,MATCH($I4196,FamilyPlateData!$H:$H,0))</f>
        <v>13</v>
      </c>
      <c r="D4196">
        <f>INDEX(FamilyPlateData!$B:$B,MATCH($I4196,FamilyPlateData!$H:$H,0))</f>
        <v>4</v>
      </c>
      <c r="E4196">
        <v>2</v>
      </c>
      <c r="F4196" s="19">
        <v>68</v>
      </c>
      <c r="G4196" t="s">
        <v>2</v>
      </c>
      <c r="H4196" s="5">
        <v>5</v>
      </c>
      <c r="I4196" t="s">
        <v>757</v>
      </c>
      <c r="J4196" s="15" t="str">
        <f t="shared" si="204"/>
        <v>2-68B-5</v>
      </c>
      <c r="K4196">
        <f>INDEX(FamilyPlateData!I:I,MATCH(I4196,FamilyPlateData!H:H,0))</f>
        <v>3</v>
      </c>
      <c r="L4196" t="str">
        <f>INDEX(FamilyPlateData!J:J,MATCH(I4196,FamilyPlateData!H:H,0))</f>
        <v>B1</v>
      </c>
      <c r="M4196">
        <v>1</v>
      </c>
      <c r="N4196">
        <v>1</v>
      </c>
      <c r="O4196">
        <f>IF(_xlfn.IFNA(INDEX(ShrinkageData!H:H,MATCH(J4196,ShrinkageData!H:H,0)), 0) = 0, 0, 1)</f>
        <v>0</v>
      </c>
      <c r="P4196">
        <v>0</v>
      </c>
      <c r="Q4196">
        <f t="shared" si="205"/>
        <v>1</v>
      </c>
      <c r="R4196" s="1">
        <v>43550</v>
      </c>
      <c r="S4196" s="16">
        <f t="shared" si="206"/>
        <v>113</v>
      </c>
    </row>
    <row r="4197" spans="1:19" hidden="1" x14ac:dyDescent="0.2">
      <c r="A4197" t="str">
        <f>INDEX(FamilyPlateData!$A:$A,MATCH($I4197,FamilyPlateData!$H:$H,0))</f>
        <v>F10M13</v>
      </c>
      <c r="B4197" t="str">
        <f>INDEX(FamilyPlateData!$C:$C,MATCH($I4197,FamilyPlateData!$H:$H,0))</f>
        <v>10</v>
      </c>
      <c r="C4197" t="str">
        <f>INDEX(FamilyPlateData!$D:$D,MATCH($I4197,FamilyPlateData!$H:$H,0))</f>
        <v>13</v>
      </c>
      <c r="D4197">
        <f>INDEX(FamilyPlateData!$B:$B,MATCH($I4197,FamilyPlateData!$H:$H,0))</f>
        <v>4</v>
      </c>
      <c r="E4197">
        <v>2</v>
      </c>
      <c r="F4197" s="19">
        <v>68</v>
      </c>
      <c r="G4197" t="s">
        <v>2</v>
      </c>
      <c r="H4197" s="5">
        <v>6</v>
      </c>
      <c r="I4197" t="s">
        <v>757</v>
      </c>
      <c r="J4197" s="15" t="str">
        <f t="shared" si="204"/>
        <v>2-68B-6</v>
      </c>
      <c r="K4197">
        <f>INDEX(FamilyPlateData!I:I,MATCH(I4197,FamilyPlateData!H:H,0))</f>
        <v>3</v>
      </c>
      <c r="L4197" t="str">
        <f>INDEX(FamilyPlateData!J:J,MATCH(I4197,FamilyPlateData!H:H,0))</f>
        <v>B1</v>
      </c>
      <c r="M4197">
        <v>1</v>
      </c>
      <c r="N4197" s="7">
        <v>1</v>
      </c>
      <c r="O4197">
        <f>IF(_xlfn.IFNA(INDEX(ShrinkageData!H:H,MATCH(J4197,ShrinkageData!H:H,0)), 0) = 0, 0, 1)</f>
        <v>1</v>
      </c>
      <c r="P4197">
        <v>0</v>
      </c>
      <c r="Q4197">
        <f t="shared" si="205"/>
        <v>0</v>
      </c>
      <c r="R4197" s="2">
        <v>43542</v>
      </c>
      <c r="S4197" s="16">
        <f t="shared" si="206"/>
        <v>105</v>
      </c>
    </row>
    <row r="4198" spans="1:19" hidden="1" x14ac:dyDescent="0.2">
      <c r="A4198" t="str">
        <f>INDEX(FamilyPlateData!$A:$A,MATCH($I4198,FamilyPlateData!$H:$H,0))</f>
        <v>F05M05</v>
      </c>
      <c r="B4198" t="str">
        <f>INDEX(FamilyPlateData!$C:$C,MATCH($I4198,FamilyPlateData!$H:$H,0))</f>
        <v>05</v>
      </c>
      <c r="C4198" t="str">
        <f>INDEX(FamilyPlateData!$D:$D,MATCH($I4198,FamilyPlateData!$H:$H,0))</f>
        <v>05</v>
      </c>
      <c r="D4198">
        <f>INDEX(FamilyPlateData!$B:$B,MATCH($I4198,FamilyPlateData!$H:$H,0))</f>
        <v>2</v>
      </c>
      <c r="E4198">
        <v>2</v>
      </c>
      <c r="F4198" s="19">
        <v>68</v>
      </c>
      <c r="G4198" t="s">
        <v>3</v>
      </c>
      <c r="H4198" s="5">
        <v>1</v>
      </c>
      <c r="I4198" t="s">
        <v>758</v>
      </c>
      <c r="J4198" s="15" t="str">
        <f t="shared" si="204"/>
        <v>2-68C-1</v>
      </c>
      <c r="K4198">
        <f>INDEX(FamilyPlateData!I:I,MATCH(I4198,FamilyPlateData!H:H,0))</f>
        <v>3</v>
      </c>
      <c r="L4198" t="str">
        <f>INDEX(FamilyPlateData!J:J,MATCH(I4198,FamilyPlateData!H:H,0))</f>
        <v>B1</v>
      </c>
      <c r="M4198">
        <v>1</v>
      </c>
      <c r="N4198">
        <v>1</v>
      </c>
      <c r="O4198">
        <f>IF(_xlfn.IFNA(INDEX(ShrinkageData!H:H,MATCH(J4198,ShrinkageData!H:H,0)), 0) = 0, 0, 1)</f>
        <v>0</v>
      </c>
      <c r="P4198">
        <v>0</v>
      </c>
      <c r="Q4198">
        <f t="shared" si="205"/>
        <v>1</v>
      </c>
      <c r="R4198" s="1">
        <v>43540</v>
      </c>
      <c r="S4198" s="16">
        <f t="shared" si="206"/>
        <v>103</v>
      </c>
    </row>
    <row r="4199" spans="1:19" hidden="1" x14ac:dyDescent="0.2">
      <c r="A4199" t="str">
        <f>INDEX(FamilyPlateData!$A:$A,MATCH($I4199,FamilyPlateData!$H:$H,0))</f>
        <v>F05M05</v>
      </c>
      <c r="B4199" t="str">
        <f>INDEX(FamilyPlateData!$C:$C,MATCH($I4199,FamilyPlateData!$H:$H,0))</f>
        <v>05</v>
      </c>
      <c r="C4199" t="str">
        <f>INDEX(FamilyPlateData!$D:$D,MATCH($I4199,FamilyPlateData!$H:$H,0))</f>
        <v>05</v>
      </c>
      <c r="D4199">
        <f>INDEX(FamilyPlateData!$B:$B,MATCH($I4199,FamilyPlateData!$H:$H,0))</f>
        <v>2</v>
      </c>
      <c r="E4199">
        <v>2</v>
      </c>
      <c r="F4199" s="19">
        <v>68</v>
      </c>
      <c r="G4199" t="s">
        <v>3</v>
      </c>
      <c r="H4199" s="5">
        <v>2</v>
      </c>
      <c r="I4199" t="s">
        <v>758</v>
      </c>
      <c r="J4199" s="15" t="str">
        <f t="shared" si="204"/>
        <v>2-68C-2</v>
      </c>
      <c r="K4199">
        <f>INDEX(FamilyPlateData!I:I,MATCH(I4199,FamilyPlateData!H:H,0))</f>
        <v>3</v>
      </c>
      <c r="L4199" t="str">
        <f>INDEX(FamilyPlateData!J:J,MATCH(I4199,FamilyPlateData!H:H,0))</f>
        <v>B1</v>
      </c>
      <c r="M4199">
        <v>1</v>
      </c>
      <c r="N4199" s="7">
        <v>1</v>
      </c>
      <c r="O4199">
        <f>IF(_xlfn.IFNA(INDEX(ShrinkageData!H:H,MATCH(J4199,ShrinkageData!H:H,0)), 0) = 0, 0, 1)</f>
        <v>0</v>
      </c>
      <c r="P4199">
        <v>0</v>
      </c>
      <c r="Q4199">
        <f t="shared" si="205"/>
        <v>1</v>
      </c>
      <c r="R4199" s="2">
        <v>43546</v>
      </c>
      <c r="S4199" s="16">
        <f t="shared" si="206"/>
        <v>109</v>
      </c>
    </row>
    <row r="4200" spans="1:19" hidden="1" x14ac:dyDescent="0.2">
      <c r="A4200" t="str">
        <f>INDEX(FamilyPlateData!$A:$A,MATCH($I4200,FamilyPlateData!$H:$H,0))</f>
        <v>F05M05</v>
      </c>
      <c r="B4200" t="str">
        <f>INDEX(FamilyPlateData!$C:$C,MATCH($I4200,FamilyPlateData!$H:$H,0))</f>
        <v>05</v>
      </c>
      <c r="C4200" t="str">
        <f>INDEX(FamilyPlateData!$D:$D,MATCH($I4200,FamilyPlateData!$H:$H,0))</f>
        <v>05</v>
      </c>
      <c r="D4200">
        <f>INDEX(FamilyPlateData!$B:$B,MATCH($I4200,FamilyPlateData!$H:$H,0))</f>
        <v>2</v>
      </c>
      <c r="E4200">
        <v>2</v>
      </c>
      <c r="F4200" s="19">
        <v>68</v>
      </c>
      <c r="G4200" t="s">
        <v>3</v>
      </c>
      <c r="H4200" s="5">
        <v>3</v>
      </c>
      <c r="I4200" t="s">
        <v>758</v>
      </c>
      <c r="J4200" s="15" t="str">
        <f t="shared" si="204"/>
        <v>2-68C-3</v>
      </c>
      <c r="K4200">
        <f>INDEX(FamilyPlateData!I:I,MATCH(I4200,FamilyPlateData!H:H,0))</f>
        <v>3</v>
      </c>
      <c r="L4200" t="str">
        <f>INDEX(FamilyPlateData!J:J,MATCH(I4200,FamilyPlateData!H:H,0))</f>
        <v>B1</v>
      </c>
      <c r="M4200">
        <v>1</v>
      </c>
      <c r="N4200">
        <v>1</v>
      </c>
      <c r="O4200">
        <f>IF(_xlfn.IFNA(INDEX(ShrinkageData!H:H,MATCH(J4200,ShrinkageData!H:H,0)), 0) = 0, 0, 1)</f>
        <v>1</v>
      </c>
      <c r="P4200">
        <v>0</v>
      </c>
      <c r="Q4200">
        <f t="shared" si="205"/>
        <v>0</v>
      </c>
      <c r="R4200" s="1">
        <v>43532</v>
      </c>
      <c r="S4200" s="16">
        <f t="shared" si="206"/>
        <v>95</v>
      </c>
    </row>
    <row r="4201" spans="1:19" hidden="1" x14ac:dyDescent="0.2">
      <c r="A4201" t="str">
        <f>INDEX(FamilyPlateData!$A:$A,MATCH($I4201,FamilyPlateData!$H:$H,0))</f>
        <v>F05M05</v>
      </c>
      <c r="B4201" t="str">
        <f>INDEX(FamilyPlateData!$C:$C,MATCH($I4201,FamilyPlateData!$H:$H,0))</f>
        <v>05</v>
      </c>
      <c r="C4201" t="str">
        <f>INDEX(FamilyPlateData!$D:$D,MATCH($I4201,FamilyPlateData!$H:$H,0))</f>
        <v>05</v>
      </c>
      <c r="D4201">
        <f>INDEX(FamilyPlateData!$B:$B,MATCH($I4201,FamilyPlateData!$H:$H,0))</f>
        <v>2</v>
      </c>
      <c r="E4201">
        <v>2</v>
      </c>
      <c r="F4201" s="19">
        <v>68</v>
      </c>
      <c r="G4201" t="s">
        <v>3</v>
      </c>
      <c r="H4201" s="5">
        <v>4</v>
      </c>
      <c r="I4201" t="s">
        <v>758</v>
      </c>
      <c r="J4201" s="15" t="str">
        <f t="shared" si="204"/>
        <v>2-68C-4</v>
      </c>
      <c r="K4201">
        <f>INDEX(FamilyPlateData!I:I,MATCH(I4201,FamilyPlateData!H:H,0))</f>
        <v>3</v>
      </c>
      <c r="L4201" t="str">
        <f>INDEX(FamilyPlateData!J:J,MATCH(I4201,FamilyPlateData!H:H,0))</f>
        <v>B1</v>
      </c>
      <c r="M4201">
        <v>1</v>
      </c>
      <c r="N4201">
        <v>1</v>
      </c>
      <c r="O4201">
        <f>IF(_xlfn.IFNA(INDEX(ShrinkageData!H:H,MATCH(J4201,ShrinkageData!H:H,0)), 0) = 0, 0, 1)</f>
        <v>0</v>
      </c>
      <c r="P4201">
        <v>0</v>
      </c>
      <c r="Q4201">
        <f t="shared" si="205"/>
        <v>1</v>
      </c>
      <c r="R4201" s="1">
        <v>43538</v>
      </c>
      <c r="S4201" s="16">
        <f t="shared" si="206"/>
        <v>101</v>
      </c>
    </row>
    <row r="4202" spans="1:19" hidden="1" x14ac:dyDescent="0.2">
      <c r="A4202" t="str">
        <f>INDEX(FamilyPlateData!$A:$A,MATCH($I4202,FamilyPlateData!$H:$H,0))</f>
        <v>F05M05</v>
      </c>
      <c r="B4202" t="str">
        <f>INDEX(FamilyPlateData!$C:$C,MATCH($I4202,FamilyPlateData!$H:$H,0))</f>
        <v>05</v>
      </c>
      <c r="C4202" t="str">
        <f>INDEX(FamilyPlateData!$D:$D,MATCH($I4202,FamilyPlateData!$H:$H,0))</f>
        <v>05</v>
      </c>
      <c r="D4202">
        <f>INDEX(FamilyPlateData!$B:$B,MATCH($I4202,FamilyPlateData!$H:$H,0))</f>
        <v>2</v>
      </c>
      <c r="E4202">
        <v>2</v>
      </c>
      <c r="F4202" s="19">
        <v>68</v>
      </c>
      <c r="G4202" t="s">
        <v>3</v>
      </c>
      <c r="H4202" s="5">
        <v>5</v>
      </c>
      <c r="I4202" t="s">
        <v>758</v>
      </c>
      <c r="J4202" s="15" t="str">
        <f t="shared" si="204"/>
        <v>2-68C-5</v>
      </c>
      <c r="K4202">
        <f>INDEX(FamilyPlateData!I:I,MATCH(I4202,FamilyPlateData!H:H,0))</f>
        <v>3</v>
      </c>
      <c r="L4202" t="str">
        <f>INDEX(FamilyPlateData!J:J,MATCH(I4202,FamilyPlateData!H:H,0))</f>
        <v>B1</v>
      </c>
      <c r="M4202">
        <v>1</v>
      </c>
      <c r="N4202">
        <v>1</v>
      </c>
      <c r="O4202">
        <f>IF(_xlfn.IFNA(INDEX(ShrinkageData!H:H,MATCH(J4202,ShrinkageData!H:H,0)), 0) = 0, 0, 1)</f>
        <v>0</v>
      </c>
      <c r="P4202">
        <v>0</v>
      </c>
      <c r="Q4202">
        <f t="shared" si="205"/>
        <v>1</v>
      </c>
      <c r="R4202" s="1">
        <v>43540</v>
      </c>
      <c r="S4202" s="16">
        <f t="shared" si="206"/>
        <v>103</v>
      </c>
    </row>
    <row r="4203" spans="1:19" hidden="1" x14ac:dyDescent="0.2">
      <c r="A4203" t="str">
        <f>INDEX(FamilyPlateData!$A:$A,MATCH($I4203,FamilyPlateData!$H:$H,0))</f>
        <v>F05M05</v>
      </c>
      <c r="B4203" t="str">
        <f>INDEX(FamilyPlateData!$C:$C,MATCH($I4203,FamilyPlateData!$H:$H,0))</f>
        <v>05</v>
      </c>
      <c r="C4203" t="str">
        <f>INDEX(FamilyPlateData!$D:$D,MATCH($I4203,FamilyPlateData!$H:$H,0))</f>
        <v>05</v>
      </c>
      <c r="D4203">
        <f>INDEX(FamilyPlateData!$B:$B,MATCH($I4203,FamilyPlateData!$H:$H,0))</f>
        <v>2</v>
      </c>
      <c r="E4203">
        <v>2</v>
      </c>
      <c r="F4203" s="19">
        <v>68</v>
      </c>
      <c r="G4203" t="s">
        <v>3</v>
      </c>
      <c r="H4203" s="5">
        <v>6</v>
      </c>
      <c r="I4203" t="s">
        <v>758</v>
      </c>
      <c r="J4203" s="15" t="str">
        <f t="shared" si="204"/>
        <v>2-68C-6</v>
      </c>
      <c r="K4203">
        <f>INDEX(FamilyPlateData!I:I,MATCH(I4203,FamilyPlateData!H:H,0))</f>
        <v>3</v>
      </c>
      <c r="L4203" t="str">
        <f>INDEX(FamilyPlateData!J:J,MATCH(I4203,FamilyPlateData!H:H,0))</f>
        <v>B1</v>
      </c>
      <c r="M4203">
        <v>1</v>
      </c>
      <c r="N4203" s="7">
        <v>1</v>
      </c>
      <c r="O4203">
        <f>IF(_xlfn.IFNA(INDEX(ShrinkageData!H:H,MATCH(J4203,ShrinkageData!H:H,0)), 0) = 0, 0, 1)</f>
        <v>0</v>
      </c>
      <c r="P4203">
        <v>0</v>
      </c>
      <c r="Q4203">
        <f t="shared" si="205"/>
        <v>1</v>
      </c>
      <c r="R4203" s="2">
        <v>43546</v>
      </c>
      <c r="S4203" s="16">
        <f t="shared" si="206"/>
        <v>109</v>
      </c>
    </row>
    <row r="4204" spans="1:19" hidden="1" x14ac:dyDescent="0.2">
      <c r="A4204" t="str">
        <f>INDEX(FamilyPlateData!$A:$A,MATCH($I4204,FamilyPlateData!$H:$H,0))</f>
        <v>F05M05</v>
      </c>
      <c r="B4204" t="str">
        <f>INDEX(FamilyPlateData!$C:$C,MATCH($I4204,FamilyPlateData!$H:$H,0))</f>
        <v>05</v>
      </c>
      <c r="C4204" t="str">
        <f>INDEX(FamilyPlateData!$D:$D,MATCH($I4204,FamilyPlateData!$H:$H,0))</f>
        <v>05</v>
      </c>
      <c r="D4204">
        <f>INDEX(FamilyPlateData!$B:$B,MATCH($I4204,FamilyPlateData!$H:$H,0))</f>
        <v>2</v>
      </c>
      <c r="E4204">
        <v>2</v>
      </c>
      <c r="F4204" s="19">
        <v>68</v>
      </c>
      <c r="G4204" t="s">
        <v>4</v>
      </c>
      <c r="H4204" s="5">
        <v>1</v>
      </c>
      <c r="I4204" t="s">
        <v>759</v>
      </c>
      <c r="J4204" s="15" t="str">
        <f t="shared" si="204"/>
        <v>2-68D-1</v>
      </c>
      <c r="K4204">
        <f>INDEX(FamilyPlateData!I:I,MATCH(I4204,FamilyPlateData!H:H,0))</f>
        <v>3</v>
      </c>
      <c r="L4204" t="str">
        <f>INDEX(FamilyPlateData!J:J,MATCH(I4204,FamilyPlateData!H:H,0))</f>
        <v>B1</v>
      </c>
      <c r="M4204">
        <v>1</v>
      </c>
      <c r="N4204">
        <v>1</v>
      </c>
      <c r="O4204">
        <f>IF(_xlfn.IFNA(INDEX(ShrinkageData!H:H,MATCH(J4204,ShrinkageData!H:H,0)), 0) = 0, 0, 1)</f>
        <v>0</v>
      </c>
      <c r="P4204">
        <v>0</v>
      </c>
      <c r="Q4204">
        <f t="shared" si="205"/>
        <v>1</v>
      </c>
      <c r="R4204" s="1">
        <v>43538</v>
      </c>
      <c r="S4204" s="16">
        <f t="shared" si="206"/>
        <v>101</v>
      </c>
    </row>
    <row r="4205" spans="1:19" hidden="1" x14ac:dyDescent="0.2">
      <c r="A4205" t="str">
        <f>INDEX(FamilyPlateData!$A:$A,MATCH($I4205,FamilyPlateData!$H:$H,0))</f>
        <v>F05M05</v>
      </c>
      <c r="B4205" t="str">
        <f>INDEX(FamilyPlateData!$C:$C,MATCH($I4205,FamilyPlateData!$H:$H,0))</f>
        <v>05</v>
      </c>
      <c r="C4205" t="str">
        <f>INDEX(FamilyPlateData!$D:$D,MATCH($I4205,FamilyPlateData!$H:$H,0))</f>
        <v>05</v>
      </c>
      <c r="D4205">
        <f>INDEX(FamilyPlateData!$B:$B,MATCH($I4205,FamilyPlateData!$H:$H,0))</f>
        <v>2</v>
      </c>
      <c r="E4205">
        <v>2</v>
      </c>
      <c r="F4205" s="19">
        <v>68</v>
      </c>
      <c r="G4205" t="s">
        <v>4</v>
      </c>
      <c r="H4205" s="5">
        <v>2</v>
      </c>
      <c r="I4205" t="s">
        <v>759</v>
      </c>
      <c r="J4205" s="15" t="str">
        <f t="shared" si="204"/>
        <v>2-68D-2</v>
      </c>
      <c r="K4205">
        <f>INDEX(FamilyPlateData!I:I,MATCH(I4205,FamilyPlateData!H:H,0))</f>
        <v>3</v>
      </c>
      <c r="L4205" t="str">
        <f>INDEX(FamilyPlateData!J:J,MATCH(I4205,FamilyPlateData!H:H,0))</f>
        <v>B1</v>
      </c>
      <c r="M4205">
        <v>1</v>
      </c>
      <c r="N4205">
        <v>1</v>
      </c>
      <c r="O4205">
        <f>IF(_xlfn.IFNA(INDEX(ShrinkageData!H:H,MATCH(J4205,ShrinkageData!H:H,0)), 0) = 0, 0, 1)</f>
        <v>0</v>
      </c>
      <c r="P4205">
        <v>0</v>
      </c>
      <c r="Q4205">
        <f t="shared" si="205"/>
        <v>1</v>
      </c>
      <c r="R4205" s="1">
        <v>43538</v>
      </c>
      <c r="S4205" s="16">
        <f t="shared" si="206"/>
        <v>101</v>
      </c>
    </row>
    <row r="4206" spans="1:19" hidden="1" x14ac:dyDescent="0.2">
      <c r="A4206" t="str">
        <f>INDEX(FamilyPlateData!$A:$A,MATCH($I4206,FamilyPlateData!$H:$H,0))</f>
        <v>F05M05</v>
      </c>
      <c r="B4206" t="str">
        <f>INDEX(FamilyPlateData!$C:$C,MATCH($I4206,FamilyPlateData!$H:$H,0))</f>
        <v>05</v>
      </c>
      <c r="C4206" t="str">
        <f>INDEX(FamilyPlateData!$D:$D,MATCH($I4206,FamilyPlateData!$H:$H,0))</f>
        <v>05</v>
      </c>
      <c r="D4206">
        <f>INDEX(FamilyPlateData!$B:$B,MATCH($I4206,FamilyPlateData!$H:$H,0))</f>
        <v>2</v>
      </c>
      <c r="E4206">
        <v>2</v>
      </c>
      <c r="F4206" s="19">
        <v>68</v>
      </c>
      <c r="G4206" t="s">
        <v>4</v>
      </c>
      <c r="H4206" s="5">
        <v>3</v>
      </c>
      <c r="I4206" t="s">
        <v>759</v>
      </c>
      <c r="J4206" s="15" t="str">
        <f t="shared" si="204"/>
        <v>2-68D-3</v>
      </c>
      <c r="K4206">
        <f>INDEX(FamilyPlateData!I:I,MATCH(I4206,FamilyPlateData!H:H,0))</f>
        <v>3</v>
      </c>
      <c r="L4206" t="str">
        <f>INDEX(FamilyPlateData!J:J,MATCH(I4206,FamilyPlateData!H:H,0))</f>
        <v>B1</v>
      </c>
      <c r="M4206">
        <v>1</v>
      </c>
      <c r="N4206">
        <v>1</v>
      </c>
      <c r="O4206">
        <f>IF(_xlfn.IFNA(INDEX(ShrinkageData!H:H,MATCH(J4206,ShrinkageData!H:H,0)), 0) = 0, 0, 1)</f>
        <v>0</v>
      </c>
      <c r="P4206">
        <v>0</v>
      </c>
      <c r="Q4206">
        <f t="shared" si="205"/>
        <v>1</v>
      </c>
      <c r="R4206" s="1">
        <v>43540</v>
      </c>
      <c r="S4206" s="16">
        <f t="shared" si="206"/>
        <v>103</v>
      </c>
    </row>
    <row r="4207" spans="1:19" hidden="1" x14ac:dyDescent="0.2">
      <c r="A4207" t="str">
        <f>INDEX(FamilyPlateData!$A:$A,MATCH($I4207,FamilyPlateData!$H:$H,0))</f>
        <v>F05M05</v>
      </c>
      <c r="B4207" t="str">
        <f>INDEX(FamilyPlateData!$C:$C,MATCH($I4207,FamilyPlateData!$H:$H,0))</f>
        <v>05</v>
      </c>
      <c r="C4207" t="str">
        <f>INDEX(FamilyPlateData!$D:$D,MATCH($I4207,FamilyPlateData!$H:$H,0))</f>
        <v>05</v>
      </c>
      <c r="D4207">
        <f>INDEX(FamilyPlateData!$B:$B,MATCH($I4207,FamilyPlateData!$H:$H,0))</f>
        <v>2</v>
      </c>
      <c r="E4207">
        <v>2</v>
      </c>
      <c r="F4207" s="19">
        <v>68</v>
      </c>
      <c r="G4207" t="s">
        <v>4</v>
      </c>
      <c r="H4207" s="5">
        <v>4</v>
      </c>
      <c r="I4207" t="s">
        <v>759</v>
      </c>
      <c r="J4207" s="15" t="str">
        <f t="shared" si="204"/>
        <v>2-68D-4</v>
      </c>
      <c r="K4207">
        <f>INDEX(FamilyPlateData!I:I,MATCH(I4207,FamilyPlateData!H:H,0))</f>
        <v>3</v>
      </c>
      <c r="L4207" t="str">
        <f>INDEX(FamilyPlateData!J:J,MATCH(I4207,FamilyPlateData!H:H,0))</f>
        <v>B1</v>
      </c>
      <c r="M4207">
        <v>1</v>
      </c>
      <c r="N4207">
        <v>1</v>
      </c>
      <c r="O4207">
        <f>IF(_xlfn.IFNA(INDEX(ShrinkageData!H:H,MATCH(J4207,ShrinkageData!H:H,0)), 0) = 0, 0, 1)</f>
        <v>0</v>
      </c>
      <c r="P4207">
        <v>0</v>
      </c>
      <c r="Q4207">
        <f t="shared" si="205"/>
        <v>1</v>
      </c>
      <c r="R4207" s="1">
        <v>43538</v>
      </c>
      <c r="S4207" s="16">
        <f t="shared" si="206"/>
        <v>101</v>
      </c>
    </row>
    <row r="4208" spans="1:19" hidden="1" x14ac:dyDescent="0.2">
      <c r="A4208" t="str">
        <f>INDEX(FamilyPlateData!$A:$A,MATCH($I4208,FamilyPlateData!$H:$H,0))</f>
        <v>F05M05</v>
      </c>
      <c r="B4208" t="str">
        <f>INDEX(FamilyPlateData!$C:$C,MATCH($I4208,FamilyPlateData!$H:$H,0))</f>
        <v>05</v>
      </c>
      <c r="C4208" t="str">
        <f>INDEX(FamilyPlateData!$D:$D,MATCH($I4208,FamilyPlateData!$H:$H,0))</f>
        <v>05</v>
      </c>
      <c r="D4208">
        <f>INDEX(FamilyPlateData!$B:$B,MATCH($I4208,FamilyPlateData!$H:$H,0))</f>
        <v>2</v>
      </c>
      <c r="E4208">
        <v>2</v>
      </c>
      <c r="F4208" s="19">
        <v>68</v>
      </c>
      <c r="G4208" t="s">
        <v>4</v>
      </c>
      <c r="H4208" s="5">
        <v>5</v>
      </c>
      <c r="I4208" t="s">
        <v>759</v>
      </c>
      <c r="J4208" s="15" t="str">
        <f t="shared" si="204"/>
        <v>2-68D-5</v>
      </c>
      <c r="K4208">
        <f>INDEX(FamilyPlateData!I:I,MATCH(I4208,FamilyPlateData!H:H,0))</f>
        <v>3</v>
      </c>
      <c r="L4208" t="str">
        <f>INDEX(FamilyPlateData!J:J,MATCH(I4208,FamilyPlateData!H:H,0))</f>
        <v>B1</v>
      </c>
      <c r="M4208">
        <v>1</v>
      </c>
      <c r="N4208">
        <v>1</v>
      </c>
      <c r="O4208">
        <f>IF(_xlfn.IFNA(INDEX(ShrinkageData!H:H,MATCH(J4208,ShrinkageData!H:H,0)), 0) = 0, 0, 1)</f>
        <v>1</v>
      </c>
      <c r="P4208">
        <v>0</v>
      </c>
      <c r="Q4208">
        <f t="shared" si="205"/>
        <v>0</v>
      </c>
      <c r="R4208" s="1">
        <v>43532</v>
      </c>
      <c r="S4208" s="16">
        <f t="shared" si="206"/>
        <v>95</v>
      </c>
    </row>
    <row r="4209" spans="1:19" hidden="1" x14ac:dyDescent="0.2">
      <c r="A4209" t="str">
        <f>INDEX(FamilyPlateData!$A:$A,MATCH($I4209,FamilyPlateData!$H:$H,0))</f>
        <v>F05M05</v>
      </c>
      <c r="B4209" t="str">
        <f>INDEX(FamilyPlateData!$C:$C,MATCH($I4209,FamilyPlateData!$H:$H,0))</f>
        <v>05</v>
      </c>
      <c r="C4209" t="str">
        <f>INDEX(FamilyPlateData!$D:$D,MATCH($I4209,FamilyPlateData!$H:$H,0))</f>
        <v>05</v>
      </c>
      <c r="D4209">
        <f>INDEX(FamilyPlateData!$B:$B,MATCH($I4209,FamilyPlateData!$H:$H,0))</f>
        <v>2</v>
      </c>
      <c r="E4209">
        <v>2</v>
      </c>
      <c r="F4209" s="19">
        <v>68</v>
      </c>
      <c r="G4209" t="s">
        <v>4</v>
      </c>
      <c r="H4209" s="5">
        <v>6</v>
      </c>
      <c r="I4209" t="s">
        <v>759</v>
      </c>
      <c r="J4209" s="15" t="str">
        <f t="shared" si="204"/>
        <v>2-68D-6</v>
      </c>
      <c r="K4209">
        <f>INDEX(FamilyPlateData!I:I,MATCH(I4209,FamilyPlateData!H:H,0))</f>
        <v>3</v>
      </c>
      <c r="L4209" t="str">
        <f>INDEX(FamilyPlateData!J:J,MATCH(I4209,FamilyPlateData!H:H,0))</f>
        <v>B1</v>
      </c>
      <c r="M4209">
        <v>1</v>
      </c>
      <c r="N4209">
        <v>1</v>
      </c>
      <c r="O4209">
        <f>IF(_xlfn.IFNA(INDEX(ShrinkageData!H:H,MATCH(J4209,ShrinkageData!H:H,0)), 0) = 0, 0, 1)</f>
        <v>0</v>
      </c>
      <c r="P4209">
        <v>0</v>
      </c>
      <c r="Q4209">
        <f t="shared" si="205"/>
        <v>1</v>
      </c>
      <c r="R4209" s="1">
        <v>43538</v>
      </c>
      <c r="S4209" s="16">
        <f t="shared" si="206"/>
        <v>101</v>
      </c>
    </row>
    <row r="4210" spans="1:19" hidden="1" x14ac:dyDescent="0.2">
      <c r="A4210" t="str">
        <f>INDEX(FamilyPlateData!$A:$A,MATCH($I4210,FamilyPlateData!$H:$H,0))</f>
        <v>F12M16</v>
      </c>
      <c r="B4210" t="str">
        <f>INDEX(FamilyPlateData!$C:$C,MATCH($I4210,FamilyPlateData!$H:$H,0))</f>
        <v>12</v>
      </c>
      <c r="C4210" t="str">
        <f>INDEX(FamilyPlateData!$D:$D,MATCH($I4210,FamilyPlateData!$H:$H,0))</f>
        <v>16</v>
      </c>
      <c r="D4210">
        <f>INDEX(FamilyPlateData!$B:$B,MATCH($I4210,FamilyPlateData!$H:$H,0))</f>
        <v>4</v>
      </c>
      <c r="E4210">
        <v>2</v>
      </c>
      <c r="F4210" s="19">
        <v>69</v>
      </c>
      <c r="G4210" t="s">
        <v>1</v>
      </c>
      <c r="H4210" s="5">
        <v>1</v>
      </c>
      <c r="I4210" t="s">
        <v>760</v>
      </c>
      <c r="J4210" s="15" t="str">
        <f t="shared" si="204"/>
        <v>2-69A-1</v>
      </c>
      <c r="K4210">
        <f>INDEX(FamilyPlateData!I:I,MATCH(I4210,FamilyPlateData!H:H,0))</f>
        <v>2</v>
      </c>
      <c r="L4210" t="str">
        <f>INDEX(FamilyPlateData!J:J,MATCH(I4210,FamilyPlateData!H:H,0))</f>
        <v>B4</v>
      </c>
      <c r="M4210">
        <v>1</v>
      </c>
      <c r="N4210">
        <v>1</v>
      </c>
      <c r="O4210">
        <f>IF(_xlfn.IFNA(INDEX(ShrinkageData!H:H,MATCH(J4210,ShrinkageData!H:H,0)), 0) = 0, 0, 1)</f>
        <v>0</v>
      </c>
      <c r="P4210">
        <v>0</v>
      </c>
      <c r="Q4210">
        <f t="shared" si="205"/>
        <v>1</v>
      </c>
      <c r="R4210" s="1">
        <v>43550</v>
      </c>
      <c r="S4210" s="16">
        <f t="shared" si="206"/>
        <v>113</v>
      </c>
    </row>
    <row r="4211" spans="1:19" hidden="1" x14ac:dyDescent="0.2">
      <c r="A4211" t="str">
        <f>INDEX(FamilyPlateData!$A:$A,MATCH($I4211,FamilyPlateData!$H:$H,0))</f>
        <v>F12M16</v>
      </c>
      <c r="B4211" t="str">
        <f>INDEX(FamilyPlateData!$C:$C,MATCH($I4211,FamilyPlateData!$H:$H,0))</f>
        <v>12</v>
      </c>
      <c r="C4211" t="str">
        <f>INDEX(FamilyPlateData!$D:$D,MATCH($I4211,FamilyPlateData!$H:$H,0))</f>
        <v>16</v>
      </c>
      <c r="D4211">
        <f>INDEX(FamilyPlateData!$B:$B,MATCH($I4211,FamilyPlateData!$H:$H,0))</f>
        <v>4</v>
      </c>
      <c r="E4211">
        <v>2</v>
      </c>
      <c r="F4211" s="19">
        <v>69</v>
      </c>
      <c r="G4211" t="s">
        <v>1</v>
      </c>
      <c r="H4211" s="5">
        <v>2</v>
      </c>
      <c r="I4211" t="s">
        <v>760</v>
      </c>
      <c r="J4211" s="15" t="str">
        <f t="shared" si="204"/>
        <v>2-69A-2</v>
      </c>
      <c r="K4211">
        <f>INDEX(FamilyPlateData!I:I,MATCH(I4211,FamilyPlateData!H:H,0))</f>
        <v>2</v>
      </c>
      <c r="L4211" t="str">
        <f>INDEX(FamilyPlateData!J:J,MATCH(I4211,FamilyPlateData!H:H,0))</f>
        <v>B4</v>
      </c>
      <c r="M4211">
        <v>0</v>
      </c>
      <c r="N4211">
        <v>0</v>
      </c>
      <c r="O4211">
        <f>IF(_xlfn.IFNA(INDEX(ShrinkageData!H:H,MATCH(J4211,ShrinkageData!H:H,0)), 0) = 0, 0, 1)</f>
        <v>0</v>
      </c>
      <c r="P4211">
        <v>0</v>
      </c>
      <c r="Q4211">
        <f t="shared" si="205"/>
        <v>0</v>
      </c>
      <c r="R4211" s="1" t="s">
        <v>921</v>
      </c>
      <c r="S4211" s="16">
        <f t="shared" si="206"/>
        <v>0</v>
      </c>
    </row>
    <row r="4212" spans="1:19" hidden="1" x14ac:dyDescent="0.2">
      <c r="A4212" t="str">
        <f>INDEX(FamilyPlateData!$A:$A,MATCH($I4212,FamilyPlateData!$H:$H,0))</f>
        <v>F12M16</v>
      </c>
      <c r="B4212" t="str">
        <f>INDEX(FamilyPlateData!$C:$C,MATCH($I4212,FamilyPlateData!$H:$H,0))</f>
        <v>12</v>
      </c>
      <c r="C4212" t="str">
        <f>INDEX(FamilyPlateData!$D:$D,MATCH($I4212,FamilyPlateData!$H:$H,0))</f>
        <v>16</v>
      </c>
      <c r="D4212">
        <f>INDEX(FamilyPlateData!$B:$B,MATCH($I4212,FamilyPlateData!$H:$H,0))</f>
        <v>4</v>
      </c>
      <c r="E4212">
        <v>2</v>
      </c>
      <c r="F4212" s="19">
        <v>69</v>
      </c>
      <c r="G4212" t="s">
        <v>1</v>
      </c>
      <c r="H4212" s="5">
        <v>3</v>
      </c>
      <c r="I4212" t="s">
        <v>760</v>
      </c>
      <c r="J4212" s="15" t="str">
        <f t="shared" si="204"/>
        <v>2-69A-3</v>
      </c>
      <c r="K4212">
        <f>INDEX(FamilyPlateData!I:I,MATCH(I4212,FamilyPlateData!H:H,0))</f>
        <v>2</v>
      </c>
      <c r="L4212" t="str">
        <f>INDEX(FamilyPlateData!J:J,MATCH(I4212,FamilyPlateData!H:H,0))</f>
        <v>B4</v>
      </c>
      <c r="M4212">
        <v>1</v>
      </c>
      <c r="N4212">
        <v>1</v>
      </c>
      <c r="O4212">
        <f>IF(_xlfn.IFNA(INDEX(ShrinkageData!H:H,MATCH(J4212,ShrinkageData!H:H,0)), 0) = 0, 0, 1)</f>
        <v>1</v>
      </c>
      <c r="P4212">
        <v>0</v>
      </c>
      <c r="Q4212">
        <f t="shared" si="205"/>
        <v>0</v>
      </c>
      <c r="R4212" s="1">
        <v>43529</v>
      </c>
      <c r="S4212" s="16">
        <f t="shared" si="206"/>
        <v>92</v>
      </c>
    </row>
    <row r="4213" spans="1:19" hidden="1" x14ac:dyDescent="0.2">
      <c r="A4213" t="str">
        <f>INDEX(FamilyPlateData!$A:$A,MATCH($I4213,FamilyPlateData!$H:$H,0))</f>
        <v>F12M16</v>
      </c>
      <c r="B4213" t="str">
        <f>INDEX(FamilyPlateData!$C:$C,MATCH($I4213,FamilyPlateData!$H:$H,0))</f>
        <v>12</v>
      </c>
      <c r="C4213" t="str">
        <f>INDEX(FamilyPlateData!$D:$D,MATCH($I4213,FamilyPlateData!$H:$H,0))</f>
        <v>16</v>
      </c>
      <c r="D4213">
        <f>INDEX(FamilyPlateData!$B:$B,MATCH($I4213,FamilyPlateData!$H:$H,0))</f>
        <v>4</v>
      </c>
      <c r="E4213">
        <v>2</v>
      </c>
      <c r="F4213" s="19">
        <v>69</v>
      </c>
      <c r="G4213" t="s">
        <v>1</v>
      </c>
      <c r="H4213" s="5">
        <v>4</v>
      </c>
      <c r="I4213" t="s">
        <v>760</v>
      </c>
      <c r="J4213" s="15" t="str">
        <f t="shared" si="204"/>
        <v>2-69A-4</v>
      </c>
      <c r="K4213">
        <f>INDEX(FamilyPlateData!I:I,MATCH(I4213,FamilyPlateData!H:H,0))</f>
        <v>2</v>
      </c>
      <c r="L4213" t="str">
        <f>INDEX(FamilyPlateData!J:J,MATCH(I4213,FamilyPlateData!H:H,0))</f>
        <v>B4</v>
      </c>
      <c r="M4213">
        <v>1</v>
      </c>
      <c r="N4213" s="7">
        <v>1</v>
      </c>
      <c r="O4213">
        <f>IF(_xlfn.IFNA(INDEX(ShrinkageData!H:H,MATCH(J4213,ShrinkageData!H:H,0)), 0) = 0, 0, 1)</f>
        <v>0</v>
      </c>
      <c r="P4213">
        <v>0</v>
      </c>
      <c r="Q4213">
        <f t="shared" si="205"/>
        <v>1</v>
      </c>
      <c r="R4213" s="2">
        <v>43548</v>
      </c>
      <c r="S4213" s="16">
        <f t="shared" si="206"/>
        <v>111</v>
      </c>
    </row>
    <row r="4214" spans="1:19" hidden="1" x14ac:dyDescent="0.2">
      <c r="A4214" t="str">
        <f>INDEX(FamilyPlateData!$A:$A,MATCH($I4214,FamilyPlateData!$H:$H,0))</f>
        <v>F12M16</v>
      </c>
      <c r="B4214" t="str">
        <f>INDEX(FamilyPlateData!$C:$C,MATCH($I4214,FamilyPlateData!$H:$H,0))</f>
        <v>12</v>
      </c>
      <c r="C4214" t="str">
        <f>INDEX(FamilyPlateData!$D:$D,MATCH($I4214,FamilyPlateData!$H:$H,0))</f>
        <v>16</v>
      </c>
      <c r="D4214">
        <f>INDEX(FamilyPlateData!$B:$B,MATCH($I4214,FamilyPlateData!$H:$H,0))</f>
        <v>4</v>
      </c>
      <c r="E4214">
        <v>2</v>
      </c>
      <c r="F4214" s="19">
        <v>69</v>
      </c>
      <c r="G4214" t="s">
        <v>1</v>
      </c>
      <c r="H4214" s="5">
        <v>5</v>
      </c>
      <c r="I4214" t="s">
        <v>760</v>
      </c>
      <c r="J4214" s="15" t="str">
        <f t="shared" si="204"/>
        <v>2-69A-5</v>
      </c>
      <c r="K4214">
        <f>INDEX(FamilyPlateData!I:I,MATCH(I4214,FamilyPlateData!H:H,0))</f>
        <v>2</v>
      </c>
      <c r="L4214" t="str">
        <f>INDEX(FamilyPlateData!J:J,MATCH(I4214,FamilyPlateData!H:H,0))</f>
        <v>B4</v>
      </c>
      <c r="M4214">
        <v>1</v>
      </c>
      <c r="N4214">
        <v>1</v>
      </c>
      <c r="O4214">
        <f>IF(_xlfn.IFNA(INDEX(ShrinkageData!H:H,MATCH(J4214,ShrinkageData!H:H,0)), 0) = 0, 0, 1)</f>
        <v>1</v>
      </c>
      <c r="P4214">
        <v>0</v>
      </c>
      <c r="Q4214">
        <f t="shared" si="205"/>
        <v>0</v>
      </c>
      <c r="R4214" s="1">
        <v>43529</v>
      </c>
      <c r="S4214" s="16">
        <f t="shared" si="206"/>
        <v>92</v>
      </c>
    </row>
    <row r="4215" spans="1:19" hidden="1" x14ac:dyDescent="0.2">
      <c r="A4215" t="str">
        <f>INDEX(FamilyPlateData!$A:$A,MATCH($I4215,FamilyPlateData!$H:$H,0))</f>
        <v>F12M16</v>
      </c>
      <c r="B4215" t="str">
        <f>INDEX(FamilyPlateData!$C:$C,MATCH($I4215,FamilyPlateData!$H:$H,0))</f>
        <v>12</v>
      </c>
      <c r="C4215" t="str">
        <f>INDEX(FamilyPlateData!$D:$D,MATCH($I4215,FamilyPlateData!$H:$H,0))</f>
        <v>16</v>
      </c>
      <c r="D4215">
        <f>INDEX(FamilyPlateData!$B:$B,MATCH($I4215,FamilyPlateData!$H:$H,0))</f>
        <v>4</v>
      </c>
      <c r="E4215">
        <v>2</v>
      </c>
      <c r="F4215" s="19">
        <v>69</v>
      </c>
      <c r="G4215" t="s">
        <v>1</v>
      </c>
      <c r="H4215" s="5">
        <v>6</v>
      </c>
      <c r="I4215" t="s">
        <v>760</v>
      </c>
      <c r="J4215" s="15" t="str">
        <f t="shared" si="204"/>
        <v>2-69A-6</v>
      </c>
      <c r="K4215">
        <f>INDEX(FamilyPlateData!I:I,MATCH(I4215,FamilyPlateData!H:H,0))</f>
        <v>2</v>
      </c>
      <c r="L4215" t="str">
        <f>INDEX(FamilyPlateData!J:J,MATCH(I4215,FamilyPlateData!H:H,0))</f>
        <v>B4</v>
      </c>
      <c r="M4215">
        <v>1</v>
      </c>
      <c r="N4215">
        <v>1</v>
      </c>
      <c r="O4215">
        <f>IF(_xlfn.IFNA(INDEX(ShrinkageData!H:H,MATCH(J4215,ShrinkageData!H:H,0)), 0) = 0, 0, 1)</f>
        <v>0</v>
      </c>
      <c r="P4215">
        <v>0</v>
      </c>
      <c r="Q4215">
        <f t="shared" si="205"/>
        <v>1</v>
      </c>
      <c r="R4215" s="1">
        <v>43558</v>
      </c>
      <c r="S4215" s="16">
        <f t="shared" si="206"/>
        <v>121</v>
      </c>
    </row>
    <row r="4216" spans="1:19" hidden="1" x14ac:dyDescent="0.2">
      <c r="A4216" t="str">
        <f>INDEX(FamilyPlateData!$A:$A,MATCH($I4216,FamilyPlateData!$H:$H,0))</f>
        <v>F12M16</v>
      </c>
      <c r="B4216" t="str">
        <f>INDEX(FamilyPlateData!$C:$C,MATCH($I4216,FamilyPlateData!$H:$H,0))</f>
        <v>12</v>
      </c>
      <c r="C4216" t="str">
        <f>INDEX(FamilyPlateData!$D:$D,MATCH($I4216,FamilyPlateData!$H:$H,0))</f>
        <v>16</v>
      </c>
      <c r="D4216">
        <f>INDEX(FamilyPlateData!$B:$B,MATCH($I4216,FamilyPlateData!$H:$H,0))</f>
        <v>4</v>
      </c>
      <c r="E4216">
        <v>2</v>
      </c>
      <c r="F4216" s="19">
        <v>69</v>
      </c>
      <c r="G4216" t="s">
        <v>2</v>
      </c>
      <c r="H4216" s="5">
        <v>1</v>
      </c>
      <c r="I4216" t="s">
        <v>761</v>
      </c>
      <c r="J4216" s="15" t="str">
        <f t="shared" si="204"/>
        <v>2-69B-1</v>
      </c>
      <c r="K4216">
        <f>INDEX(FamilyPlateData!I:I,MATCH(I4216,FamilyPlateData!H:H,0))</f>
        <v>2</v>
      </c>
      <c r="L4216" t="str">
        <f>INDEX(FamilyPlateData!J:J,MATCH(I4216,FamilyPlateData!H:H,0))</f>
        <v>B4</v>
      </c>
      <c r="M4216">
        <v>1</v>
      </c>
      <c r="N4216">
        <v>1</v>
      </c>
      <c r="O4216">
        <f>IF(_xlfn.IFNA(INDEX(ShrinkageData!H:H,MATCH(J4216,ShrinkageData!H:H,0)), 0) = 0, 0, 1)</f>
        <v>0</v>
      </c>
      <c r="P4216">
        <v>0</v>
      </c>
      <c r="Q4216">
        <f t="shared" si="205"/>
        <v>1</v>
      </c>
      <c r="R4216" s="1">
        <v>43556</v>
      </c>
      <c r="S4216" s="16">
        <f t="shared" si="206"/>
        <v>119</v>
      </c>
    </row>
    <row r="4217" spans="1:19" hidden="1" x14ac:dyDescent="0.2">
      <c r="A4217" t="str">
        <f>INDEX(FamilyPlateData!$A:$A,MATCH($I4217,FamilyPlateData!$H:$H,0))</f>
        <v>F12M16</v>
      </c>
      <c r="B4217" t="str">
        <f>INDEX(FamilyPlateData!$C:$C,MATCH($I4217,FamilyPlateData!$H:$H,0))</f>
        <v>12</v>
      </c>
      <c r="C4217" t="str">
        <f>INDEX(FamilyPlateData!$D:$D,MATCH($I4217,FamilyPlateData!$H:$H,0))</f>
        <v>16</v>
      </c>
      <c r="D4217">
        <f>INDEX(FamilyPlateData!$B:$B,MATCH($I4217,FamilyPlateData!$H:$H,0))</f>
        <v>4</v>
      </c>
      <c r="E4217">
        <v>2</v>
      </c>
      <c r="F4217" s="19">
        <v>69</v>
      </c>
      <c r="G4217" t="s">
        <v>2</v>
      </c>
      <c r="H4217" s="5">
        <v>2</v>
      </c>
      <c r="I4217" t="s">
        <v>761</v>
      </c>
      <c r="J4217" s="15" t="str">
        <f t="shared" si="204"/>
        <v>2-69B-2</v>
      </c>
      <c r="K4217">
        <f>INDEX(FamilyPlateData!I:I,MATCH(I4217,FamilyPlateData!H:H,0))</f>
        <v>2</v>
      </c>
      <c r="L4217" t="str">
        <f>INDEX(FamilyPlateData!J:J,MATCH(I4217,FamilyPlateData!H:H,0))</f>
        <v>B4</v>
      </c>
      <c r="M4217">
        <v>1</v>
      </c>
      <c r="N4217">
        <v>1</v>
      </c>
      <c r="O4217">
        <f>IF(_xlfn.IFNA(INDEX(ShrinkageData!H:H,MATCH(J4217,ShrinkageData!H:H,0)), 0) = 0, 0, 1)</f>
        <v>0</v>
      </c>
      <c r="P4217">
        <v>0</v>
      </c>
      <c r="Q4217">
        <f t="shared" si="205"/>
        <v>1</v>
      </c>
      <c r="R4217" s="1">
        <v>43550</v>
      </c>
      <c r="S4217" s="16">
        <f t="shared" si="206"/>
        <v>113</v>
      </c>
    </row>
    <row r="4218" spans="1:19" hidden="1" x14ac:dyDescent="0.2">
      <c r="A4218" t="str">
        <f>INDEX(FamilyPlateData!$A:$A,MATCH($I4218,FamilyPlateData!$H:$H,0))</f>
        <v>F12M16</v>
      </c>
      <c r="B4218" t="str">
        <f>INDEX(FamilyPlateData!$C:$C,MATCH($I4218,FamilyPlateData!$H:$H,0))</f>
        <v>12</v>
      </c>
      <c r="C4218" t="str">
        <f>INDEX(FamilyPlateData!$D:$D,MATCH($I4218,FamilyPlateData!$H:$H,0))</f>
        <v>16</v>
      </c>
      <c r="D4218">
        <f>INDEX(FamilyPlateData!$B:$B,MATCH($I4218,FamilyPlateData!$H:$H,0))</f>
        <v>4</v>
      </c>
      <c r="E4218">
        <v>2</v>
      </c>
      <c r="F4218" s="19">
        <v>69</v>
      </c>
      <c r="G4218" t="s">
        <v>2</v>
      </c>
      <c r="H4218" s="5">
        <v>3</v>
      </c>
      <c r="I4218" t="s">
        <v>761</v>
      </c>
      <c r="J4218" s="15" t="str">
        <f t="shared" si="204"/>
        <v>2-69B-3</v>
      </c>
      <c r="K4218">
        <f>INDEX(FamilyPlateData!I:I,MATCH(I4218,FamilyPlateData!H:H,0))</f>
        <v>2</v>
      </c>
      <c r="L4218" t="str">
        <f>INDEX(FamilyPlateData!J:J,MATCH(I4218,FamilyPlateData!H:H,0))</f>
        <v>B4</v>
      </c>
      <c r="M4218">
        <v>0</v>
      </c>
      <c r="N4218">
        <v>0</v>
      </c>
      <c r="O4218">
        <f>IF(_xlfn.IFNA(INDEX(ShrinkageData!H:H,MATCH(J4218,ShrinkageData!H:H,0)), 0) = 0, 0, 1)</f>
        <v>0</v>
      </c>
      <c r="P4218">
        <v>0</v>
      </c>
      <c r="Q4218">
        <f t="shared" si="205"/>
        <v>0</v>
      </c>
      <c r="R4218" s="1" t="s">
        <v>921</v>
      </c>
      <c r="S4218" s="16">
        <f t="shared" si="206"/>
        <v>0</v>
      </c>
    </row>
    <row r="4219" spans="1:19" hidden="1" x14ac:dyDescent="0.2">
      <c r="A4219" t="str">
        <f>INDEX(FamilyPlateData!$A:$A,MATCH($I4219,FamilyPlateData!$H:$H,0))</f>
        <v>F12M16</v>
      </c>
      <c r="B4219" t="str">
        <f>INDEX(FamilyPlateData!$C:$C,MATCH($I4219,FamilyPlateData!$H:$H,0))</f>
        <v>12</v>
      </c>
      <c r="C4219" t="str">
        <f>INDEX(FamilyPlateData!$D:$D,MATCH($I4219,FamilyPlateData!$H:$H,0))</f>
        <v>16</v>
      </c>
      <c r="D4219">
        <f>INDEX(FamilyPlateData!$B:$B,MATCH($I4219,FamilyPlateData!$H:$H,0))</f>
        <v>4</v>
      </c>
      <c r="E4219">
        <v>2</v>
      </c>
      <c r="F4219" s="19">
        <v>69</v>
      </c>
      <c r="G4219" t="s">
        <v>2</v>
      </c>
      <c r="H4219" s="5">
        <v>4</v>
      </c>
      <c r="I4219" t="s">
        <v>761</v>
      </c>
      <c r="J4219" s="15" t="str">
        <f t="shared" si="204"/>
        <v>2-69B-4</v>
      </c>
      <c r="K4219">
        <f>INDEX(FamilyPlateData!I:I,MATCH(I4219,FamilyPlateData!H:H,0))</f>
        <v>2</v>
      </c>
      <c r="L4219" t="str">
        <f>INDEX(FamilyPlateData!J:J,MATCH(I4219,FamilyPlateData!H:H,0))</f>
        <v>B4</v>
      </c>
      <c r="M4219">
        <v>1</v>
      </c>
      <c r="N4219">
        <v>1</v>
      </c>
      <c r="O4219">
        <f>IF(_xlfn.IFNA(INDEX(ShrinkageData!H:H,MATCH(J4219,ShrinkageData!H:H,0)), 0) = 0, 0, 1)</f>
        <v>0</v>
      </c>
      <c r="P4219">
        <v>0</v>
      </c>
      <c r="Q4219">
        <f t="shared" si="205"/>
        <v>1</v>
      </c>
      <c r="R4219" s="1">
        <v>43556</v>
      </c>
      <c r="S4219" s="16">
        <f t="shared" si="206"/>
        <v>119</v>
      </c>
    </row>
    <row r="4220" spans="1:19" hidden="1" x14ac:dyDescent="0.2">
      <c r="A4220" t="str">
        <f>INDEX(FamilyPlateData!$A:$A,MATCH($I4220,FamilyPlateData!$H:$H,0))</f>
        <v>F12M16</v>
      </c>
      <c r="B4220" t="str">
        <f>INDEX(FamilyPlateData!$C:$C,MATCH($I4220,FamilyPlateData!$H:$H,0))</f>
        <v>12</v>
      </c>
      <c r="C4220" t="str">
        <f>INDEX(FamilyPlateData!$D:$D,MATCH($I4220,FamilyPlateData!$H:$H,0))</f>
        <v>16</v>
      </c>
      <c r="D4220">
        <f>INDEX(FamilyPlateData!$B:$B,MATCH($I4220,FamilyPlateData!$H:$H,0))</f>
        <v>4</v>
      </c>
      <c r="E4220">
        <v>2</v>
      </c>
      <c r="F4220" s="19">
        <v>69</v>
      </c>
      <c r="G4220" t="s">
        <v>2</v>
      </c>
      <c r="H4220" s="5">
        <v>5</v>
      </c>
      <c r="I4220" t="s">
        <v>761</v>
      </c>
      <c r="J4220" s="15" t="str">
        <f t="shared" si="204"/>
        <v>2-69B-5</v>
      </c>
      <c r="K4220">
        <f>INDEX(FamilyPlateData!I:I,MATCH(I4220,FamilyPlateData!H:H,0))</f>
        <v>2</v>
      </c>
      <c r="L4220" t="str">
        <f>INDEX(FamilyPlateData!J:J,MATCH(I4220,FamilyPlateData!H:H,0))</f>
        <v>B4</v>
      </c>
      <c r="M4220">
        <v>1</v>
      </c>
      <c r="N4220">
        <v>1</v>
      </c>
      <c r="O4220">
        <f>IF(_xlfn.IFNA(INDEX(ShrinkageData!H:H,MATCH(J4220,ShrinkageData!H:H,0)), 0) = 0, 0, 1)</f>
        <v>0</v>
      </c>
      <c r="P4220">
        <v>0</v>
      </c>
      <c r="Q4220">
        <f t="shared" si="205"/>
        <v>1</v>
      </c>
      <c r="R4220" s="1">
        <v>43550</v>
      </c>
      <c r="S4220" s="16">
        <f t="shared" si="206"/>
        <v>113</v>
      </c>
    </row>
    <row r="4221" spans="1:19" hidden="1" x14ac:dyDescent="0.2">
      <c r="A4221" t="str">
        <f>INDEX(FamilyPlateData!$A:$A,MATCH($I4221,FamilyPlateData!$H:$H,0))</f>
        <v>F12M16</v>
      </c>
      <c r="B4221" t="str">
        <f>INDEX(FamilyPlateData!$C:$C,MATCH($I4221,FamilyPlateData!$H:$H,0))</f>
        <v>12</v>
      </c>
      <c r="C4221" t="str">
        <f>INDEX(FamilyPlateData!$D:$D,MATCH($I4221,FamilyPlateData!$H:$H,0))</f>
        <v>16</v>
      </c>
      <c r="D4221">
        <f>INDEX(FamilyPlateData!$B:$B,MATCH($I4221,FamilyPlateData!$H:$H,0))</f>
        <v>4</v>
      </c>
      <c r="E4221">
        <v>2</v>
      </c>
      <c r="F4221" s="19">
        <v>69</v>
      </c>
      <c r="G4221" t="s">
        <v>2</v>
      </c>
      <c r="H4221" s="5">
        <v>6</v>
      </c>
      <c r="I4221" t="s">
        <v>761</v>
      </c>
      <c r="J4221" s="15" t="str">
        <f t="shared" si="204"/>
        <v>2-69B-6</v>
      </c>
      <c r="K4221">
        <f>INDEX(FamilyPlateData!I:I,MATCH(I4221,FamilyPlateData!H:H,0))</f>
        <v>2</v>
      </c>
      <c r="L4221" t="str">
        <f>INDEX(FamilyPlateData!J:J,MATCH(I4221,FamilyPlateData!H:H,0))</f>
        <v>B4</v>
      </c>
      <c r="M4221">
        <v>1</v>
      </c>
      <c r="N4221">
        <v>1</v>
      </c>
      <c r="O4221">
        <f>IF(_xlfn.IFNA(INDEX(ShrinkageData!H:H,MATCH(J4221,ShrinkageData!H:H,0)), 0) = 0, 0, 1)</f>
        <v>0</v>
      </c>
      <c r="P4221">
        <v>0</v>
      </c>
      <c r="Q4221">
        <f t="shared" si="205"/>
        <v>1</v>
      </c>
      <c r="R4221" s="1">
        <v>43552</v>
      </c>
      <c r="S4221" s="16">
        <f t="shared" si="206"/>
        <v>115</v>
      </c>
    </row>
    <row r="4222" spans="1:19" hidden="1" x14ac:dyDescent="0.2">
      <c r="A4222" t="str">
        <f>INDEX(FamilyPlateData!$A:$A,MATCH($I4222,FamilyPlateData!$H:$H,0))</f>
        <v>F05M06</v>
      </c>
      <c r="B4222" t="str">
        <f>INDEX(FamilyPlateData!$C:$C,MATCH($I4222,FamilyPlateData!$H:$H,0))</f>
        <v>05</v>
      </c>
      <c r="C4222" t="str">
        <f>INDEX(FamilyPlateData!$D:$D,MATCH($I4222,FamilyPlateData!$H:$H,0))</f>
        <v>06</v>
      </c>
      <c r="D4222">
        <f>INDEX(FamilyPlateData!$B:$B,MATCH($I4222,FamilyPlateData!$H:$H,0))</f>
        <v>2</v>
      </c>
      <c r="E4222">
        <v>2</v>
      </c>
      <c r="F4222" s="19">
        <v>69</v>
      </c>
      <c r="G4222" t="s">
        <v>3</v>
      </c>
      <c r="H4222" s="5">
        <v>2</v>
      </c>
      <c r="I4222" t="s">
        <v>762</v>
      </c>
      <c r="J4222" s="15" t="str">
        <f t="shared" ref="J4222:J4285" si="207">CONCATENATE(I4222,"-",H4222)</f>
        <v>2-69C-2</v>
      </c>
      <c r="K4222">
        <f>INDEX(FamilyPlateData!I:I,MATCH(I4222,FamilyPlateData!H:H,0))</f>
        <v>2</v>
      </c>
      <c r="L4222" t="str">
        <f>INDEX(FamilyPlateData!J:J,MATCH(I4222,FamilyPlateData!H:H,0))</f>
        <v>B1</v>
      </c>
      <c r="M4222">
        <v>1</v>
      </c>
      <c r="N4222">
        <v>1</v>
      </c>
      <c r="O4222">
        <f>IF(_xlfn.IFNA(INDEX(ShrinkageData!H:H,MATCH(J4222,ShrinkageData!H:H,0)), 0) = 0, 0, 1)</f>
        <v>0</v>
      </c>
      <c r="P4222">
        <v>0</v>
      </c>
      <c r="Q4222">
        <f t="shared" si="205"/>
        <v>1</v>
      </c>
      <c r="R4222" s="1">
        <v>43550</v>
      </c>
      <c r="S4222" s="16">
        <f t="shared" si="206"/>
        <v>113</v>
      </c>
    </row>
    <row r="4223" spans="1:19" hidden="1" x14ac:dyDescent="0.2">
      <c r="A4223" t="str">
        <f>INDEX(FamilyPlateData!$A:$A,MATCH($I4223,FamilyPlateData!$H:$H,0))</f>
        <v>F05M06</v>
      </c>
      <c r="B4223" t="str">
        <f>INDEX(FamilyPlateData!$C:$C,MATCH($I4223,FamilyPlateData!$H:$H,0))</f>
        <v>05</v>
      </c>
      <c r="C4223" t="str">
        <f>INDEX(FamilyPlateData!$D:$D,MATCH($I4223,FamilyPlateData!$H:$H,0))</f>
        <v>06</v>
      </c>
      <c r="D4223">
        <f>INDEX(FamilyPlateData!$B:$B,MATCH($I4223,FamilyPlateData!$H:$H,0))</f>
        <v>2</v>
      </c>
      <c r="E4223">
        <v>2</v>
      </c>
      <c r="F4223" s="19">
        <v>69</v>
      </c>
      <c r="G4223" t="s">
        <v>3</v>
      </c>
      <c r="H4223" s="5">
        <v>3</v>
      </c>
      <c r="I4223" t="s">
        <v>762</v>
      </c>
      <c r="J4223" s="15" t="str">
        <f t="shared" si="207"/>
        <v>2-69C-3</v>
      </c>
      <c r="K4223">
        <f>INDEX(FamilyPlateData!I:I,MATCH(I4223,FamilyPlateData!H:H,0))</f>
        <v>2</v>
      </c>
      <c r="L4223" t="str">
        <f>INDEX(FamilyPlateData!J:J,MATCH(I4223,FamilyPlateData!H:H,0))</f>
        <v>B1</v>
      </c>
      <c r="M4223">
        <v>1</v>
      </c>
      <c r="N4223">
        <v>1</v>
      </c>
      <c r="O4223">
        <f>IF(_xlfn.IFNA(INDEX(ShrinkageData!H:H,MATCH(J4223,ShrinkageData!H:H,0)), 0) = 0, 0, 1)</f>
        <v>0</v>
      </c>
      <c r="P4223">
        <v>0</v>
      </c>
      <c r="Q4223">
        <f t="shared" si="205"/>
        <v>1</v>
      </c>
      <c r="R4223" s="1">
        <v>43550</v>
      </c>
      <c r="S4223" s="16">
        <f t="shared" si="206"/>
        <v>113</v>
      </c>
    </row>
    <row r="4224" spans="1:19" hidden="1" x14ac:dyDescent="0.2">
      <c r="A4224" t="str">
        <f>INDEX(FamilyPlateData!$A:$A,MATCH($I4224,FamilyPlateData!$H:$H,0))</f>
        <v>F05M06</v>
      </c>
      <c r="B4224" t="str">
        <f>INDEX(FamilyPlateData!$C:$C,MATCH($I4224,FamilyPlateData!$H:$H,0))</f>
        <v>05</v>
      </c>
      <c r="C4224" t="str">
        <f>INDEX(FamilyPlateData!$D:$D,MATCH($I4224,FamilyPlateData!$H:$H,0))</f>
        <v>06</v>
      </c>
      <c r="D4224">
        <f>INDEX(FamilyPlateData!$B:$B,MATCH($I4224,FamilyPlateData!$H:$H,0))</f>
        <v>2</v>
      </c>
      <c r="E4224">
        <v>2</v>
      </c>
      <c r="F4224" s="19">
        <v>69</v>
      </c>
      <c r="G4224" t="s">
        <v>3</v>
      </c>
      <c r="H4224" s="5">
        <v>4</v>
      </c>
      <c r="I4224" t="s">
        <v>762</v>
      </c>
      <c r="J4224" s="15" t="str">
        <f t="shared" si="207"/>
        <v>2-69C-4</v>
      </c>
      <c r="K4224">
        <f>INDEX(FamilyPlateData!I:I,MATCH(I4224,FamilyPlateData!H:H,0))</f>
        <v>2</v>
      </c>
      <c r="L4224" t="str">
        <f>INDEX(FamilyPlateData!J:J,MATCH(I4224,FamilyPlateData!H:H,0))</f>
        <v>B1</v>
      </c>
      <c r="M4224">
        <v>1</v>
      </c>
      <c r="N4224" s="7">
        <v>1</v>
      </c>
      <c r="O4224">
        <f>IF(_xlfn.IFNA(INDEX(ShrinkageData!H:H,MATCH(J4224,ShrinkageData!H:H,0)), 0) = 0, 0, 1)</f>
        <v>0</v>
      </c>
      <c r="P4224">
        <v>0</v>
      </c>
      <c r="Q4224">
        <f t="shared" si="205"/>
        <v>1</v>
      </c>
      <c r="R4224" s="2">
        <v>43542</v>
      </c>
      <c r="S4224" s="16">
        <f t="shared" si="206"/>
        <v>105</v>
      </c>
    </row>
    <row r="4225" spans="1:19" hidden="1" x14ac:dyDescent="0.2">
      <c r="A4225" t="str">
        <f>INDEX(FamilyPlateData!$A:$A,MATCH($I4225,FamilyPlateData!$H:$H,0))</f>
        <v>F05M06</v>
      </c>
      <c r="B4225" t="str">
        <f>INDEX(FamilyPlateData!$C:$C,MATCH($I4225,FamilyPlateData!$H:$H,0))</f>
        <v>05</v>
      </c>
      <c r="C4225" t="str">
        <f>INDEX(FamilyPlateData!$D:$D,MATCH($I4225,FamilyPlateData!$H:$H,0))</f>
        <v>06</v>
      </c>
      <c r="D4225">
        <f>INDEX(FamilyPlateData!$B:$B,MATCH($I4225,FamilyPlateData!$H:$H,0))</f>
        <v>2</v>
      </c>
      <c r="E4225">
        <v>2</v>
      </c>
      <c r="F4225" s="19">
        <v>69</v>
      </c>
      <c r="G4225" t="s">
        <v>3</v>
      </c>
      <c r="H4225" s="5">
        <v>5</v>
      </c>
      <c r="I4225" t="s">
        <v>762</v>
      </c>
      <c r="J4225" s="15" t="str">
        <f t="shared" si="207"/>
        <v>2-69C-5</v>
      </c>
      <c r="K4225">
        <f>INDEX(FamilyPlateData!I:I,MATCH(I4225,FamilyPlateData!H:H,0))</f>
        <v>2</v>
      </c>
      <c r="L4225" t="str">
        <f>INDEX(FamilyPlateData!J:J,MATCH(I4225,FamilyPlateData!H:H,0))</f>
        <v>B1</v>
      </c>
      <c r="M4225">
        <v>0</v>
      </c>
      <c r="N4225">
        <v>0</v>
      </c>
      <c r="O4225">
        <f>IF(_xlfn.IFNA(INDEX(ShrinkageData!H:H,MATCH(J4225,ShrinkageData!H:H,0)), 0) = 0, 0, 1)</f>
        <v>0</v>
      </c>
      <c r="P4225">
        <v>0</v>
      </c>
      <c r="Q4225">
        <f t="shared" si="205"/>
        <v>0</v>
      </c>
      <c r="R4225" s="1" t="s">
        <v>921</v>
      </c>
      <c r="S4225" s="16">
        <f t="shared" si="206"/>
        <v>0</v>
      </c>
    </row>
    <row r="4226" spans="1:19" hidden="1" x14ac:dyDescent="0.2">
      <c r="A4226" t="str">
        <f>INDEX(FamilyPlateData!$A:$A,MATCH($I4226,FamilyPlateData!$H:$H,0))</f>
        <v>F05M06</v>
      </c>
      <c r="B4226" t="str">
        <f>INDEX(FamilyPlateData!$C:$C,MATCH($I4226,FamilyPlateData!$H:$H,0))</f>
        <v>05</v>
      </c>
      <c r="C4226" t="str">
        <f>INDEX(FamilyPlateData!$D:$D,MATCH($I4226,FamilyPlateData!$H:$H,0))</f>
        <v>06</v>
      </c>
      <c r="D4226">
        <f>INDEX(FamilyPlateData!$B:$B,MATCH($I4226,FamilyPlateData!$H:$H,0))</f>
        <v>2</v>
      </c>
      <c r="E4226">
        <v>2</v>
      </c>
      <c r="F4226" s="19">
        <v>69</v>
      </c>
      <c r="G4226" t="s">
        <v>3</v>
      </c>
      <c r="H4226" s="5">
        <v>6</v>
      </c>
      <c r="I4226" t="s">
        <v>762</v>
      </c>
      <c r="J4226" s="15" t="str">
        <f t="shared" si="207"/>
        <v>2-69C-6</v>
      </c>
      <c r="K4226">
        <f>INDEX(FamilyPlateData!I:I,MATCH(I4226,FamilyPlateData!H:H,0))</f>
        <v>2</v>
      </c>
      <c r="L4226" t="str">
        <f>INDEX(FamilyPlateData!J:J,MATCH(I4226,FamilyPlateData!H:H,0))</f>
        <v>B1</v>
      </c>
      <c r="M4226">
        <v>1</v>
      </c>
      <c r="N4226" s="7">
        <v>1</v>
      </c>
      <c r="O4226">
        <f>IF(_xlfn.IFNA(INDEX(ShrinkageData!H:H,MATCH(J4226,ShrinkageData!H:H,0)), 0) = 0, 0, 1)</f>
        <v>0</v>
      </c>
      <c r="P4226">
        <v>0</v>
      </c>
      <c r="Q4226">
        <f t="shared" si="205"/>
        <v>1</v>
      </c>
      <c r="R4226" s="2">
        <v>43542</v>
      </c>
      <c r="S4226" s="16">
        <f t="shared" si="206"/>
        <v>105</v>
      </c>
    </row>
    <row r="4227" spans="1:19" hidden="1" x14ac:dyDescent="0.2">
      <c r="A4227" t="str">
        <f>INDEX(FamilyPlateData!$A:$A,MATCH($I4227,FamilyPlateData!$H:$H,0))</f>
        <v>F05M06</v>
      </c>
      <c r="B4227" t="str">
        <f>INDEX(FamilyPlateData!$C:$C,MATCH($I4227,FamilyPlateData!$H:$H,0))</f>
        <v>05</v>
      </c>
      <c r="C4227" t="str">
        <f>INDEX(FamilyPlateData!$D:$D,MATCH($I4227,FamilyPlateData!$H:$H,0))</f>
        <v>06</v>
      </c>
      <c r="D4227">
        <f>INDEX(FamilyPlateData!$B:$B,MATCH($I4227,FamilyPlateData!$H:$H,0))</f>
        <v>2</v>
      </c>
      <c r="E4227">
        <v>2</v>
      </c>
      <c r="F4227" s="19">
        <v>69</v>
      </c>
      <c r="G4227" t="s">
        <v>4</v>
      </c>
      <c r="H4227" s="5">
        <v>1</v>
      </c>
      <c r="I4227" t="s">
        <v>763</v>
      </c>
      <c r="J4227" s="15" t="str">
        <f t="shared" si="207"/>
        <v>2-69D-1</v>
      </c>
      <c r="K4227">
        <f>INDEX(FamilyPlateData!I:I,MATCH(I4227,FamilyPlateData!H:H,0))</f>
        <v>2</v>
      </c>
      <c r="L4227" t="str">
        <f>INDEX(FamilyPlateData!J:J,MATCH(I4227,FamilyPlateData!H:H,0))</f>
        <v>B1</v>
      </c>
      <c r="M4227">
        <v>1</v>
      </c>
      <c r="N4227" s="7">
        <v>1</v>
      </c>
      <c r="O4227">
        <f>IF(_xlfn.IFNA(INDEX(ShrinkageData!H:H,MATCH(J4227,ShrinkageData!H:H,0)), 0) = 0, 0, 1)</f>
        <v>0</v>
      </c>
      <c r="P4227">
        <v>0</v>
      </c>
      <c r="Q4227">
        <f t="shared" ref="Q4227:Q4290" si="208">IF(AND(M4227=1,N4227=1,O4227=0,P4227=0),1,0)</f>
        <v>1</v>
      </c>
      <c r="R4227" s="2">
        <v>43542</v>
      </c>
      <c r="S4227" s="16">
        <f t="shared" ref="S4227:S4290" si="209">IF(AND(R4227 &lt;&gt; "", R4227 &lt;&gt; "n/a"), R4227-DATE(2018,12,3), 0)</f>
        <v>105</v>
      </c>
    </row>
    <row r="4228" spans="1:19" hidden="1" x14ac:dyDescent="0.2">
      <c r="A4228" t="str">
        <f>INDEX(FamilyPlateData!$A:$A,MATCH($I4228,FamilyPlateData!$H:$H,0))</f>
        <v>F05M06</v>
      </c>
      <c r="B4228" t="str">
        <f>INDEX(FamilyPlateData!$C:$C,MATCH($I4228,FamilyPlateData!$H:$H,0))</f>
        <v>05</v>
      </c>
      <c r="C4228" t="str">
        <f>INDEX(FamilyPlateData!$D:$D,MATCH($I4228,FamilyPlateData!$H:$H,0))</f>
        <v>06</v>
      </c>
      <c r="D4228">
        <f>INDEX(FamilyPlateData!$B:$B,MATCH($I4228,FamilyPlateData!$H:$H,0))</f>
        <v>2</v>
      </c>
      <c r="E4228">
        <v>2</v>
      </c>
      <c r="F4228" s="19">
        <v>69</v>
      </c>
      <c r="G4228" t="s">
        <v>4</v>
      </c>
      <c r="H4228" s="5">
        <v>2</v>
      </c>
      <c r="I4228" t="s">
        <v>763</v>
      </c>
      <c r="J4228" s="15" t="str">
        <f t="shared" si="207"/>
        <v>2-69D-2</v>
      </c>
      <c r="K4228">
        <f>INDEX(FamilyPlateData!I:I,MATCH(I4228,FamilyPlateData!H:H,0))</f>
        <v>2</v>
      </c>
      <c r="L4228" t="str">
        <f>INDEX(FamilyPlateData!J:J,MATCH(I4228,FamilyPlateData!H:H,0))</f>
        <v>B1</v>
      </c>
      <c r="M4228">
        <v>1</v>
      </c>
      <c r="N4228" s="7">
        <v>1</v>
      </c>
      <c r="O4228">
        <f>IF(_xlfn.IFNA(INDEX(ShrinkageData!H:H,MATCH(J4228,ShrinkageData!H:H,0)), 0) = 0, 0, 1)</f>
        <v>0</v>
      </c>
      <c r="P4228">
        <v>0</v>
      </c>
      <c r="Q4228">
        <f t="shared" si="208"/>
        <v>1</v>
      </c>
      <c r="R4228" s="2">
        <v>43548</v>
      </c>
      <c r="S4228" s="16">
        <f t="shared" si="209"/>
        <v>111</v>
      </c>
    </row>
    <row r="4229" spans="1:19" hidden="1" x14ac:dyDescent="0.2">
      <c r="A4229" t="str">
        <f>INDEX(FamilyPlateData!$A:$A,MATCH($I4229,FamilyPlateData!$H:$H,0))</f>
        <v>F05M06</v>
      </c>
      <c r="B4229" t="str">
        <f>INDEX(FamilyPlateData!$C:$C,MATCH($I4229,FamilyPlateData!$H:$H,0))</f>
        <v>05</v>
      </c>
      <c r="C4229" t="str">
        <f>INDEX(FamilyPlateData!$D:$D,MATCH($I4229,FamilyPlateData!$H:$H,0))</f>
        <v>06</v>
      </c>
      <c r="D4229">
        <f>INDEX(FamilyPlateData!$B:$B,MATCH($I4229,FamilyPlateData!$H:$H,0))</f>
        <v>2</v>
      </c>
      <c r="E4229">
        <v>2</v>
      </c>
      <c r="F4229" s="19">
        <v>69</v>
      </c>
      <c r="G4229" t="s">
        <v>4</v>
      </c>
      <c r="H4229" s="5">
        <v>3</v>
      </c>
      <c r="I4229" t="s">
        <v>763</v>
      </c>
      <c r="J4229" s="15" t="str">
        <f t="shared" si="207"/>
        <v>2-69D-3</v>
      </c>
      <c r="K4229">
        <f>INDEX(FamilyPlateData!I:I,MATCH(I4229,FamilyPlateData!H:H,0))</f>
        <v>2</v>
      </c>
      <c r="L4229" t="str">
        <f>INDEX(FamilyPlateData!J:J,MATCH(I4229,FamilyPlateData!H:H,0))</f>
        <v>B1</v>
      </c>
      <c r="M4229">
        <v>1</v>
      </c>
      <c r="N4229">
        <v>1</v>
      </c>
      <c r="O4229">
        <f>IF(_xlfn.IFNA(INDEX(ShrinkageData!H:H,MATCH(J4229,ShrinkageData!H:H,0)), 0) = 0, 0, 1)</f>
        <v>1</v>
      </c>
      <c r="P4229">
        <v>0</v>
      </c>
      <c r="Q4229">
        <f t="shared" si="208"/>
        <v>0</v>
      </c>
      <c r="R4229" s="1">
        <v>43532</v>
      </c>
      <c r="S4229" s="16">
        <f t="shared" si="209"/>
        <v>95</v>
      </c>
    </row>
    <row r="4230" spans="1:19" hidden="1" x14ac:dyDescent="0.2">
      <c r="A4230" t="str">
        <f>INDEX(FamilyPlateData!$A:$A,MATCH($I4230,FamilyPlateData!$H:$H,0))</f>
        <v>F05M06</v>
      </c>
      <c r="B4230" t="str">
        <f>INDEX(FamilyPlateData!$C:$C,MATCH($I4230,FamilyPlateData!$H:$H,0))</f>
        <v>05</v>
      </c>
      <c r="C4230" t="str">
        <f>INDEX(FamilyPlateData!$D:$D,MATCH($I4230,FamilyPlateData!$H:$H,0))</f>
        <v>06</v>
      </c>
      <c r="D4230">
        <f>INDEX(FamilyPlateData!$B:$B,MATCH($I4230,FamilyPlateData!$H:$H,0))</f>
        <v>2</v>
      </c>
      <c r="E4230">
        <v>2</v>
      </c>
      <c r="F4230" s="19">
        <v>69</v>
      </c>
      <c r="G4230" t="s">
        <v>4</v>
      </c>
      <c r="H4230" s="5">
        <v>4</v>
      </c>
      <c r="I4230" t="s">
        <v>763</v>
      </c>
      <c r="J4230" s="15" t="str">
        <f t="shared" si="207"/>
        <v>2-69D-4</v>
      </c>
      <c r="K4230">
        <f>INDEX(FamilyPlateData!I:I,MATCH(I4230,FamilyPlateData!H:H,0))</f>
        <v>2</v>
      </c>
      <c r="L4230" t="str">
        <f>INDEX(FamilyPlateData!J:J,MATCH(I4230,FamilyPlateData!H:H,0))</f>
        <v>B1</v>
      </c>
      <c r="M4230">
        <v>1</v>
      </c>
      <c r="N4230" s="7">
        <v>1</v>
      </c>
      <c r="O4230">
        <f>IF(_xlfn.IFNA(INDEX(ShrinkageData!H:H,MATCH(J4230,ShrinkageData!H:H,0)), 0) = 0, 0, 1)</f>
        <v>0</v>
      </c>
      <c r="P4230">
        <v>0</v>
      </c>
      <c r="Q4230">
        <f t="shared" si="208"/>
        <v>1</v>
      </c>
      <c r="R4230" s="2">
        <v>43548</v>
      </c>
      <c r="S4230" s="16">
        <f t="shared" si="209"/>
        <v>111</v>
      </c>
    </row>
    <row r="4231" spans="1:19" hidden="1" x14ac:dyDescent="0.2">
      <c r="A4231" t="str">
        <f>INDEX(FamilyPlateData!$A:$A,MATCH($I4231,FamilyPlateData!$H:$H,0))</f>
        <v>F05M06</v>
      </c>
      <c r="B4231" t="str">
        <f>INDEX(FamilyPlateData!$C:$C,MATCH($I4231,FamilyPlateData!$H:$H,0))</f>
        <v>05</v>
      </c>
      <c r="C4231" t="str">
        <f>INDEX(FamilyPlateData!$D:$D,MATCH($I4231,FamilyPlateData!$H:$H,0))</f>
        <v>06</v>
      </c>
      <c r="D4231">
        <f>INDEX(FamilyPlateData!$B:$B,MATCH($I4231,FamilyPlateData!$H:$H,0))</f>
        <v>2</v>
      </c>
      <c r="E4231">
        <v>2</v>
      </c>
      <c r="F4231" s="19">
        <v>69</v>
      </c>
      <c r="G4231" t="s">
        <v>4</v>
      </c>
      <c r="H4231" s="5">
        <v>5</v>
      </c>
      <c r="I4231" t="s">
        <v>763</v>
      </c>
      <c r="J4231" s="15" t="str">
        <f t="shared" si="207"/>
        <v>2-69D-5</v>
      </c>
      <c r="K4231">
        <f>INDEX(FamilyPlateData!I:I,MATCH(I4231,FamilyPlateData!H:H,0))</f>
        <v>2</v>
      </c>
      <c r="L4231" t="str">
        <f>INDEX(FamilyPlateData!J:J,MATCH(I4231,FamilyPlateData!H:H,0))</f>
        <v>B1</v>
      </c>
      <c r="M4231">
        <v>1</v>
      </c>
      <c r="N4231" s="7">
        <v>1</v>
      </c>
      <c r="O4231">
        <f>IF(_xlfn.IFNA(INDEX(ShrinkageData!H:H,MATCH(J4231,ShrinkageData!H:H,0)), 0) = 0, 0, 1)</f>
        <v>0</v>
      </c>
      <c r="P4231">
        <v>0</v>
      </c>
      <c r="Q4231">
        <f t="shared" si="208"/>
        <v>1</v>
      </c>
      <c r="R4231" s="2">
        <v>43542</v>
      </c>
      <c r="S4231" s="16">
        <f t="shared" si="209"/>
        <v>105</v>
      </c>
    </row>
    <row r="4232" spans="1:19" hidden="1" x14ac:dyDescent="0.2">
      <c r="A4232" t="str">
        <f>INDEX(FamilyPlateData!$A:$A,MATCH($I4232,FamilyPlateData!$H:$H,0))</f>
        <v>F05M06</v>
      </c>
      <c r="B4232" t="str">
        <f>INDEX(FamilyPlateData!$C:$C,MATCH($I4232,FamilyPlateData!$H:$H,0))</f>
        <v>05</v>
      </c>
      <c r="C4232" t="str">
        <f>INDEX(FamilyPlateData!$D:$D,MATCH($I4232,FamilyPlateData!$H:$H,0))</f>
        <v>06</v>
      </c>
      <c r="D4232">
        <f>INDEX(FamilyPlateData!$B:$B,MATCH($I4232,FamilyPlateData!$H:$H,0))</f>
        <v>2</v>
      </c>
      <c r="E4232">
        <v>2</v>
      </c>
      <c r="F4232" s="19">
        <v>69</v>
      </c>
      <c r="G4232" t="s">
        <v>4</v>
      </c>
      <c r="H4232" s="5">
        <v>6</v>
      </c>
      <c r="I4232" t="s">
        <v>763</v>
      </c>
      <c r="J4232" s="15" t="str">
        <f t="shared" si="207"/>
        <v>2-69D-6</v>
      </c>
      <c r="K4232">
        <f>INDEX(FamilyPlateData!I:I,MATCH(I4232,FamilyPlateData!H:H,0))</f>
        <v>2</v>
      </c>
      <c r="L4232" t="str">
        <f>INDEX(FamilyPlateData!J:J,MATCH(I4232,FamilyPlateData!H:H,0))</f>
        <v>B1</v>
      </c>
      <c r="M4232">
        <v>1</v>
      </c>
      <c r="N4232" s="7">
        <v>1</v>
      </c>
      <c r="O4232">
        <f>IF(_xlfn.IFNA(INDEX(ShrinkageData!H:H,MATCH(J4232,ShrinkageData!H:H,0)), 0) = 0, 0, 1)</f>
        <v>0</v>
      </c>
      <c r="P4232">
        <v>0</v>
      </c>
      <c r="Q4232">
        <f t="shared" si="208"/>
        <v>1</v>
      </c>
      <c r="R4232" s="2">
        <v>43548</v>
      </c>
      <c r="S4232" s="16">
        <f t="shared" si="209"/>
        <v>111</v>
      </c>
    </row>
    <row r="4233" spans="1:19" hidden="1" x14ac:dyDescent="0.2">
      <c r="A4233" t="str">
        <f>INDEX(FamilyPlateData!$A:$A,MATCH($I4233,FamilyPlateData!$H:$H,0))</f>
        <v>F10M13</v>
      </c>
      <c r="B4233" t="str">
        <f>INDEX(FamilyPlateData!$C:$C,MATCH($I4233,FamilyPlateData!$H:$H,0))</f>
        <v>10</v>
      </c>
      <c r="C4233" t="str">
        <f>INDEX(FamilyPlateData!$D:$D,MATCH($I4233,FamilyPlateData!$H:$H,0))</f>
        <v>13</v>
      </c>
      <c r="D4233">
        <f>INDEX(FamilyPlateData!$B:$B,MATCH($I4233,FamilyPlateData!$H:$H,0))</f>
        <v>4</v>
      </c>
      <c r="E4233">
        <v>2</v>
      </c>
      <c r="F4233" s="19">
        <v>70</v>
      </c>
      <c r="G4233" t="s">
        <v>1</v>
      </c>
      <c r="H4233" s="5">
        <v>1</v>
      </c>
      <c r="I4233" t="s">
        <v>764</v>
      </c>
      <c r="J4233" s="15" t="str">
        <f t="shared" si="207"/>
        <v>2-70A-1</v>
      </c>
      <c r="K4233">
        <f>INDEX(FamilyPlateData!I:I,MATCH(I4233,FamilyPlateData!H:H,0))</f>
        <v>2</v>
      </c>
      <c r="L4233" t="str">
        <f>INDEX(FamilyPlateData!J:J,MATCH(I4233,FamilyPlateData!H:H,0))</f>
        <v>B1</v>
      </c>
      <c r="M4233">
        <v>1</v>
      </c>
      <c r="N4233" s="7">
        <v>1</v>
      </c>
      <c r="O4233">
        <f>IF(_xlfn.IFNA(INDEX(ShrinkageData!H:H,MATCH(J4233,ShrinkageData!H:H,0)), 0) = 0, 0, 1)</f>
        <v>0</v>
      </c>
      <c r="P4233">
        <v>0</v>
      </c>
      <c r="Q4233">
        <f t="shared" si="208"/>
        <v>1</v>
      </c>
      <c r="R4233" s="2">
        <v>43548</v>
      </c>
      <c r="S4233" s="16">
        <f t="shared" si="209"/>
        <v>111</v>
      </c>
    </row>
    <row r="4234" spans="1:19" hidden="1" x14ac:dyDescent="0.2">
      <c r="A4234" t="str">
        <f>INDEX(FamilyPlateData!$A:$A,MATCH($I4234,FamilyPlateData!$H:$H,0))</f>
        <v>F10M13</v>
      </c>
      <c r="B4234" t="str">
        <f>INDEX(FamilyPlateData!$C:$C,MATCH($I4234,FamilyPlateData!$H:$H,0))</f>
        <v>10</v>
      </c>
      <c r="C4234" t="str">
        <f>INDEX(FamilyPlateData!$D:$D,MATCH($I4234,FamilyPlateData!$H:$H,0))</f>
        <v>13</v>
      </c>
      <c r="D4234">
        <f>INDEX(FamilyPlateData!$B:$B,MATCH($I4234,FamilyPlateData!$H:$H,0))</f>
        <v>4</v>
      </c>
      <c r="E4234">
        <v>2</v>
      </c>
      <c r="F4234" s="19">
        <v>70</v>
      </c>
      <c r="G4234" t="s">
        <v>1</v>
      </c>
      <c r="H4234" s="5">
        <v>2</v>
      </c>
      <c r="I4234" t="s">
        <v>764</v>
      </c>
      <c r="J4234" s="15" t="str">
        <f t="shared" si="207"/>
        <v>2-70A-2</v>
      </c>
      <c r="K4234">
        <f>INDEX(FamilyPlateData!I:I,MATCH(I4234,FamilyPlateData!H:H,0))</f>
        <v>2</v>
      </c>
      <c r="L4234" t="str">
        <f>INDEX(FamilyPlateData!J:J,MATCH(I4234,FamilyPlateData!H:H,0))</f>
        <v>B1</v>
      </c>
      <c r="M4234">
        <v>1</v>
      </c>
      <c r="N4234">
        <v>1</v>
      </c>
      <c r="O4234">
        <f>IF(_xlfn.IFNA(INDEX(ShrinkageData!H:H,MATCH(J4234,ShrinkageData!H:H,0)), 0) = 0, 0, 1)</f>
        <v>0</v>
      </c>
      <c r="P4234">
        <v>0</v>
      </c>
      <c r="Q4234">
        <f t="shared" si="208"/>
        <v>1</v>
      </c>
      <c r="R4234" s="1">
        <v>43554</v>
      </c>
      <c r="S4234" s="16">
        <f t="shared" si="209"/>
        <v>117</v>
      </c>
    </row>
    <row r="4235" spans="1:19" hidden="1" x14ac:dyDescent="0.2">
      <c r="A4235" t="str">
        <f>INDEX(FamilyPlateData!$A:$A,MATCH($I4235,FamilyPlateData!$H:$H,0))</f>
        <v>F10M13</v>
      </c>
      <c r="B4235" t="str">
        <f>INDEX(FamilyPlateData!$C:$C,MATCH($I4235,FamilyPlateData!$H:$H,0))</f>
        <v>10</v>
      </c>
      <c r="C4235" t="str">
        <f>INDEX(FamilyPlateData!$D:$D,MATCH($I4235,FamilyPlateData!$H:$H,0))</f>
        <v>13</v>
      </c>
      <c r="D4235">
        <f>INDEX(FamilyPlateData!$B:$B,MATCH($I4235,FamilyPlateData!$H:$H,0))</f>
        <v>4</v>
      </c>
      <c r="E4235">
        <v>2</v>
      </c>
      <c r="F4235" s="19">
        <v>70</v>
      </c>
      <c r="G4235" t="s">
        <v>1</v>
      </c>
      <c r="H4235" s="5">
        <v>3</v>
      </c>
      <c r="I4235" t="s">
        <v>764</v>
      </c>
      <c r="J4235" s="15" t="str">
        <f t="shared" si="207"/>
        <v>2-70A-3</v>
      </c>
      <c r="K4235">
        <f>INDEX(FamilyPlateData!I:I,MATCH(I4235,FamilyPlateData!H:H,0))</f>
        <v>2</v>
      </c>
      <c r="L4235" t="str">
        <f>INDEX(FamilyPlateData!J:J,MATCH(I4235,FamilyPlateData!H:H,0))</f>
        <v>B1</v>
      </c>
      <c r="M4235">
        <v>1</v>
      </c>
      <c r="N4235" s="7">
        <v>1</v>
      </c>
      <c r="O4235">
        <f>IF(_xlfn.IFNA(INDEX(ShrinkageData!H:H,MATCH(J4235,ShrinkageData!H:H,0)), 0) = 0, 0, 1)</f>
        <v>0</v>
      </c>
      <c r="P4235">
        <v>0</v>
      </c>
      <c r="Q4235">
        <f t="shared" si="208"/>
        <v>1</v>
      </c>
      <c r="R4235" s="2">
        <v>43548</v>
      </c>
      <c r="S4235" s="16">
        <f t="shared" si="209"/>
        <v>111</v>
      </c>
    </row>
    <row r="4236" spans="1:19" hidden="1" x14ac:dyDescent="0.2">
      <c r="A4236" t="str">
        <f>INDEX(FamilyPlateData!$A:$A,MATCH($I4236,FamilyPlateData!$H:$H,0))</f>
        <v>F10M13</v>
      </c>
      <c r="B4236" t="str">
        <f>INDEX(FamilyPlateData!$C:$C,MATCH($I4236,FamilyPlateData!$H:$H,0))</f>
        <v>10</v>
      </c>
      <c r="C4236" t="str">
        <f>INDEX(FamilyPlateData!$D:$D,MATCH($I4236,FamilyPlateData!$H:$H,0))</f>
        <v>13</v>
      </c>
      <c r="D4236">
        <f>INDEX(FamilyPlateData!$B:$B,MATCH($I4236,FamilyPlateData!$H:$H,0))</f>
        <v>4</v>
      </c>
      <c r="E4236">
        <v>2</v>
      </c>
      <c r="F4236" s="19">
        <v>70</v>
      </c>
      <c r="G4236" t="s">
        <v>1</v>
      </c>
      <c r="H4236" s="5">
        <v>4</v>
      </c>
      <c r="I4236" t="s">
        <v>764</v>
      </c>
      <c r="J4236" s="15" t="str">
        <f t="shared" si="207"/>
        <v>2-70A-4</v>
      </c>
      <c r="K4236">
        <f>INDEX(FamilyPlateData!I:I,MATCH(I4236,FamilyPlateData!H:H,0))</f>
        <v>2</v>
      </c>
      <c r="L4236" t="str">
        <f>INDEX(FamilyPlateData!J:J,MATCH(I4236,FamilyPlateData!H:H,0))</f>
        <v>B1</v>
      </c>
      <c r="M4236">
        <v>1</v>
      </c>
      <c r="N4236">
        <v>1</v>
      </c>
      <c r="O4236">
        <f>IF(_xlfn.IFNA(INDEX(ShrinkageData!H:H,MATCH(J4236,ShrinkageData!H:H,0)), 0) = 0, 0, 1)</f>
        <v>0</v>
      </c>
      <c r="P4236">
        <v>0</v>
      </c>
      <c r="Q4236">
        <f t="shared" si="208"/>
        <v>1</v>
      </c>
      <c r="R4236" s="1">
        <v>43550</v>
      </c>
      <c r="S4236" s="16">
        <f t="shared" si="209"/>
        <v>113</v>
      </c>
    </row>
    <row r="4237" spans="1:19" hidden="1" x14ac:dyDescent="0.2">
      <c r="A4237" t="str">
        <f>INDEX(FamilyPlateData!$A:$A,MATCH($I4237,FamilyPlateData!$H:$H,0))</f>
        <v>F10M13</v>
      </c>
      <c r="B4237" t="str">
        <f>INDEX(FamilyPlateData!$C:$C,MATCH($I4237,FamilyPlateData!$H:$H,0))</f>
        <v>10</v>
      </c>
      <c r="C4237" t="str">
        <f>INDEX(FamilyPlateData!$D:$D,MATCH($I4237,FamilyPlateData!$H:$H,0))</f>
        <v>13</v>
      </c>
      <c r="D4237">
        <f>INDEX(FamilyPlateData!$B:$B,MATCH($I4237,FamilyPlateData!$H:$H,0))</f>
        <v>4</v>
      </c>
      <c r="E4237">
        <v>2</v>
      </c>
      <c r="F4237" s="19">
        <v>70</v>
      </c>
      <c r="G4237" t="s">
        <v>1</v>
      </c>
      <c r="H4237" s="5">
        <v>5</v>
      </c>
      <c r="I4237" t="s">
        <v>764</v>
      </c>
      <c r="J4237" s="15" t="str">
        <f t="shared" si="207"/>
        <v>2-70A-5</v>
      </c>
      <c r="K4237">
        <f>INDEX(FamilyPlateData!I:I,MATCH(I4237,FamilyPlateData!H:H,0))</f>
        <v>2</v>
      </c>
      <c r="L4237" t="str">
        <f>INDEX(FamilyPlateData!J:J,MATCH(I4237,FamilyPlateData!H:H,0))</f>
        <v>B1</v>
      </c>
      <c r="M4237">
        <v>1</v>
      </c>
      <c r="N4237">
        <v>1</v>
      </c>
      <c r="O4237">
        <f>IF(_xlfn.IFNA(INDEX(ShrinkageData!H:H,MATCH(J4237,ShrinkageData!H:H,0)), 0) = 0, 0, 1)</f>
        <v>0</v>
      </c>
      <c r="P4237">
        <v>0</v>
      </c>
      <c r="Q4237">
        <f t="shared" si="208"/>
        <v>1</v>
      </c>
      <c r="R4237" s="1">
        <v>43556</v>
      </c>
      <c r="S4237" s="16">
        <f t="shared" si="209"/>
        <v>119</v>
      </c>
    </row>
    <row r="4238" spans="1:19" hidden="1" x14ac:dyDescent="0.2">
      <c r="A4238" t="str">
        <f>INDEX(FamilyPlateData!$A:$A,MATCH($I4238,FamilyPlateData!$H:$H,0))</f>
        <v>F10M13</v>
      </c>
      <c r="B4238" t="str">
        <f>INDEX(FamilyPlateData!$C:$C,MATCH($I4238,FamilyPlateData!$H:$H,0))</f>
        <v>10</v>
      </c>
      <c r="C4238" t="str">
        <f>INDEX(FamilyPlateData!$D:$D,MATCH($I4238,FamilyPlateData!$H:$H,0))</f>
        <v>13</v>
      </c>
      <c r="D4238">
        <f>INDEX(FamilyPlateData!$B:$B,MATCH($I4238,FamilyPlateData!$H:$H,0))</f>
        <v>4</v>
      </c>
      <c r="E4238">
        <v>2</v>
      </c>
      <c r="F4238" s="19">
        <v>70</v>
      </c>
      <c r="G4238" t="s">
        <v>1</v>
      </c>
      <c r="H4238" s="5">
        <v>6</v>
      </c>
      <c r="I4238" t="s">
        <v>764</v>
      </c>
      <c r="J4238" s="15" t="str">
        <f t="shared" si="207"/>
        <v>2-70A-6</v>
      </c>
      <c r="K4238">
        <f>INDEX(FamilyPlateData!I:I,MATCH(I4238,FamilyPlateData!H:H,0))</f>
        <v>2</v>
      </c>
      <c r="L4238" t="str">
        <f>INDEX(FamilyPlateData!J:J,MATCH(I4238,FamilyPlateData!H:H,0))</f>
        <v>B1</v>
      </c>
      <c r="M4238">
        <v>1</v>
      </c>
      <c r="N4238">
        <v>1</v>
      </c>
      <c r="O4238">
        <f>IF(_xlfn.IFNA(INDEX(ShrinkageData!H:H,MATCH(J4238,ShrinkageData!H:H,0)), 0) = 0, 0, 1)</f>
        <v>0</v>
      </c>
      <c r="P4238">
        <v>0</v>
      </c>
      <c r="Q4238">
        <f t="shared" si="208"/>
        <v>1</v>
      </c>
      <c r="R4238" s="1">
        <v>43554</v>
      </c>
      <c r="S4238" s="16">
        <f t="shared" si="209"/>
        <v>117</v>
      </c>
    </row>
    <row r="4239" spans="1:19" hidden="1" x14ac:dyDescent="0.2">
      <c r="A4239" t="str">
        <f>INDEX(FamilyPlateData!$A:$A,MATCH($I4239,FamilyPlateData!$H:$H,0))</f>
        <v>F10M13</v>
      </c>
      <c r="B4239" t="str">
        <f>INDEX(FamilyPlateData!$C:$C,MATCH($I4239,FamilyPlateData!$H:$H,0))</f>
        <v>10</v>
      </c>
      <c r="C4239" t="str">
        <f>INDEX(FamilyPlateData!$D:$D,MATCH($I4239,FamilyPlateData!$H:$H,0))</f>
        <v>13</v>
      </c>
      <c r="D4239">
        <f>INDEX(FamilyPlateData!$B:$B,MATCH($I4239,FamilyPlateData!$H:$H,0))</f>
        <v>4</v>
      </c>
      <c r="E4239">
        <v>2</v>
      </c>
      <c r="F4239" s="19">
        <v>70</v>
      </c>
      <c r="G4239" t="s">
        <v>2</v>
      </c>
      <c r="H4239" s="5">
        <v>1</v>
      </c>
      <c r="I4239" t="s">
        <v>765</v>
      </c>
      <c r="J4239" s="15" t="str">
        <f t="shared" si="207"/>
        <v>2-70B-1</v>
      </c>
      <c r="K4239">
        <f>INDEX(FamilyPlateData!I:I,MATCH(I4239,FamilyPlateData!H:H,0))</f>
        <v>2</v>
      </c>
      <c r="L4239" t="str">
        <f>INDEX(FamilyPlateData!J:J,MATCH(I4239,FamilyPlateData!H:H,0))</f>
        <v>B1</v>
      </c>
      <c r="M4239">
        <v>1</v>
      </c>
      <c r="N4239">
        <v>1</v>
      </c>
      <c r="O4239">
        <f>IF(_xlfn.IFNA(INDEX(ShrinkageData!H:H,MATCH(J4239,ShrinkageData!H:H,0)), 0) = 0, 0, 1)</f>
        <v>0</v>
      </c>
      <c r="P4239">
        <v>0</v>
      </c>
      <c r="Q4239">
        <f t="shared" si="208"/>
        <v>1</v>
      </c>
      <c r="R4239" s="1">
        <v>43550</v>
      </c>
      <c r="S4239" s="16">
        <f t="shared" si="209"/>
        <v>113</v>
      </c>
    </row>
    <row r="4240" spans="1:19" hidden="1" x14ac:dyDescent="0.2">
      <c r="A4240" t="str">
        <f>INDEX(FamilyPlateData!$A:$A,MATCH($I4240,FamilyPlateData!$H:$H,0))</f>
        <v>F10M13</v>
      </c>
      <c r="B4240" t="str">
        <f>INDEX(FamilyPlateData!$C:$C,MATCH($I4240,FamilyPlateData!$H:$H,0))</f>
        <v>10</v>
      </c>
      <c r="C4240" t="str">
        <f>INDEX(FamilyPlateData!$D:$D,MATCH($I4240,FamilyPlateData!$H:$H,0))</f>
        <v>13</v>
      </c>
      <c r="D4240">
        <f>INDEX(FamilyPlateData!$B:$B,MATCH($I4240,FamilyPlateData!$H:$H,0))</f>
        <v>4</v>
      </c>
      <c r="E4240">
        <v>2</v>
      </c>
      <c r="F4240" s="19">
        <v>70</v>
      </c>
      <c r="G4240" t="s">
        <v>2</v>
      </c>
      <c r="H4240" s="5">
        <v>2</v>
      </c>
      <c r="I4240" t="s">
        <v>765</v>
      </c>
      <c r="J4240" s="15" t="str">
        <f t="shared" si="207"/>
        <v>2-70B-2</v>
      </c>
      <c r="K4240">
        <f>INDEX(FamilyPlateData!I:I,MATCH(I4240,FamilyPlateData!H:H,0))</f>
        <v>2</v>
      </c>
      <c r="L4240" t="str">
        <f>INDEX(FamilyPlateData!J:J,MATCH(I4240,FamilyPlateData!H:H,0))</f>
        <v>B1</v>
      </c>
      <c r="M4240">
        <v>1</v>
      </c>
      <c r="N4240">
        <v>1</v>
      </c>
      <c r="O4240">
        <f>IF(_xlfn.IFNA(INDEX(ShrinkageData!H:H,MATCH(J4240,ShrinkageData!H:H,0)), 0) = 0, 0, 1)</f>
        <v>0</v>
      </c>
      <c r="P4240">
        <v>0</v>
      </c>
      <c r="Q4240">
        <f t="shared" si="208"/>
        <v>1</v>
      </c>
      <c r="R4240" s="1">
        <v>43556</v>
      </c>
      <c r="S4240" s="16">
        <f t="shared" si="209"/>
        <v>119</v>
      </c>
    </row>
    <row r="4241" spans="1:19" hidden="1" x14ac:dyDescent="0.2">
      <c r="A4241" t="str">
        <f>INDEX(FamilyPlateData!$A:$A,MATCH($I4241,FamilyPlateData!$H:$H,0))</f>
        <v>F10M13</v>
      </c>
      <c r="B4241" t="str">
        <f>INDEX(FamilyPlateData!$C:$C,MATCH($I4241,FamilyPlateData!$H:$H,0))</f>
        <v>10</v>
      </c>
      <c r="C4241" t="str">
        <f>INDEX(FamilyPlateData!$D:$D,MATCH($I4241,FamilyPlateData!$H:$H,0))</f>
        <v>13</v>
      </c>
      <c r="D4241">
        <f>INDEX(FamilyPlateData!$B:$B,MATCH($I4241,FamilyPlateData!$H:$H,0))</f>
        <v>4</v>
      </c>
      <c r="E4241">
        <v>2</v>
      </c>
      <c r="F4241" s="19">
        <v>70</v>
      </c>
      <c r="G4241" t="s">
        <v>2</v>
      </c>
      <c r="H4241" s="5">
        <v>3</v>
      </c>
      <c r="I4241" t="s">
        <v>765</v>
      </c>
      <c r="J4241" s="15" t="str">
        <f t="shared" si="207"/>
        <v>2-70B-3</v>
      </c>
      <c r="K4241">
        <f>INDEX(FamilyPlateData!I:I,MATCH(I4241,FamilyPlateData!H:H,0))</f>
        <v>2</v>
      </c>
      <c r="L4241" t="str">
        <f>INDEX(FamilyPlateData!J:J,MATCH(I4241,FamilyPlateData!H:H,0))</f>
        <v>B1</v>
      </c>
      <c r="M4241">
        <v>1</v>
      </c>
      <c r="N4241">
        <v>1</v>
      </c>
      <c r="O4241">
        <f>IF(_xlfn.IFNA(INDEX(ShrinkageData!H:H,MATCH(J4241,ShrinkageData!H:H,0)), 0) = 0, 0, 1)</f>
        <v>0</v>
      </c>
      <c r="P4241">
        <v>0</v>
      </c>
      <c r="Q4241">
        <f t="shared" si="208"/>
        <v>1</v>
      </c>
      <c r="R4241" s="1">
        <v>43556</v>
      </c>
      <c r="S4241" s="16">
        <f t="shared" si="209"/>
        <v>119</v>
      </c>
    </row>
    <row r="4242" spans="1:19" hidden="1" x14ac:dyDescent="0.2">
      <c r="A4242" t="str">
        <f>INDEX(FamilyPlateData!$A:$A,MATCH($I4242,FamilyPlateData!$H:$H,0))</f>
        <v>F10M13</v>
      </c>
      <c r="B4242" t="str">
        <f>INDEX(FamilyPlateData!$C:$C,MATCH($I4242,FamilyPlateData!$H:$H,0))</f>
        <v>10</v>
      </c>
      <c r="C4242" t="str">
        <f>INDEX(FamilyPlateData!$D:$D,MATCH($I4242,FamilyPlateData!$H:$H,0))</f>
        <v>13</v>
      </c>
      <c r="D4242">
        <f>INDEX(FamilyPlateData!$B:$B,MATCH($I4242,FamilyPlateData!$H:$H,0))</f>
        <v>4</v>
      </c>
      <c r="E4242">
        <v>2</v>
      </c>
      <c r="F4242" s="19">
        <v>70</v>
      </c>
      <c r="G4242" t="s">
        <v>2</v>
      </c>
      <c r="H4242" s="5">
        <v>4</v>
      </c>
      <c r="I4242" t="s">
        <v>765</v>
      </c>
      <c r="J4242" s="15" t="str">
        <f t="shared" si="207"/>
        <v>2-70B-4</v>
      </c>
      <c r="K4242">
        <f>INDEX(FamilyPlateData!I:I,MATCH(I4242,FamilyPlateData!H:H,0))</f>
        <v>2</v>
      </c>
      <c r="L4242" t="str">
        <f>INDEX(FamilyPlateData!J:J,MATCH(I4242,FamilyPlateData!H:H,0))</f>
        <v>B1</v>
      </c>
      <c r="M4242">
        <v>1</v>
      </c>
      <c r="N4242">
        <v>1</v>
      </c>
      <c r="O4242">
        <f>IF(_xlfn.IFNA(INDEX(ShrinkageData!H:H,MATCH(J4242,ShrinkageData!H:H,0)), 0) = 0, 0, 1)</f>
        <v>0</v>
      </c>
      <c r="P4242">
        <v>0</v>
      </c>
      <c r="Q4242">
        <f t="shared" si="208"/>
        <v>1</v>
      </c>
      <c r="R4242" s="1">
        <v>43552</v>
      </c>
      <c r="S4242" s="16">
        <f t="shared" si="209"/>
        <v>115</v>
      </c>
    </row>
    <row r="4243" spans="1:19" hidden="1" x14ac:dyDescent="0.2">
      <c r="A4243" t="str">
        <f>INDEX(FamilyPlateData!$A:$A,MATCH($I4243,FamilyPlateData!$H:$H,0))</f>
        <v>F10M13</v>
      </c>
      <c r="B4243" t="str">
        <f>INDEX(FamilyPlateData!$C:$C,MATCH($I4243,FamilyPlateData!$H:$H,0))</f>
        <v>10</v>
      </c>
      <c r="C4243" t="str">
        <f>INDEX(FamilyPlateData!$D:$D,MATCH($I4243,FamilyPlateData!$H:$H,0))</f>
        <v>13</v>
      </c>
      <c r="D4243">
        <f>INDEX(FamilyPlateData!$B:$B,MATCH($I4243,FamilyPlateData!$H:$H,0))</f>
        <v>4</v>
      </c>
      <c r="E4243">
        <v>2</v>
      </c>
      <c r="F4243" s="19">
        <v>70</v>
      </c>
      <c r="G4243" t="s">
        <v>2</v>
      </c>
      <c r="H4243" s="5">
        <v>5</v>
      </c>
      <c r="I4243" t="s">
        <v>765</v>
      </c>
      <c r="J4243" s="15" t="str">
        <f t="shared" si="207"/>
        <v>2-70B-5</v>
      </c>
      <c r="K4243">
        <f>INDEX(FamilyPlateData!I:I,MATCH(I4243,FamilyPlateData!H:H,0))</f>
        <v>2</v>
      </c>
      <c r="L4243" t="str">
        <f>INDEX(FamilyPlateData!J:J,MATCH(I4243,FamilyPlateData!H:H,0))</f>
        <v>B1</v>
      </c>
      <c r="M4243">
        <v>1</v>
      </c>
      <c r="N4243">
        <v>1</v>
      </c>
      <c r="O4243">
        <f>IF(_xlfn.IFNA(INDEX(ShrinkageData!H:H,MATCH(J4243,ShrinkageData!H:H,0)), 0) = 0, 0, 1)</f>
        <v>0</v>
      </c>
      <c r="P4243">
        <v>0</v>
      </c>
      <c r="Q4243">
        <f t="shared" si="208"/>
        <v>1</v>
      </c>
      <c r="R4243" s="1">
        <v>43556</v>
      </c>
      <c r="S4243" s="16">
        <f t="shared" si="209"/>
        <v>119</v>
      </c>
    </row>
    <row r="4244" spans="1:19" hidden="1" x14ac:dyDescent="0.2">
      <c r="A4244" t="str">
        <f>INDEX(FamilyPlateData!$A:$A,MATCH($I4244,FamilyPlateData!$H:$H,0))</f>
        <v>F10M13</v>
      </c>
      <c r="B4244" t="str">
        <f>INDEX(FamilyPlateData!$C:$C,MATCH($I4244,FamilyPlateData!$H:$H,0))</f>
        <v>10</v>
      </c>
      <c r="C4244" t="str">
        <f>INDEX(FamilyPlateData!$D:$D,MATCH($I4244,FamilyPlateData!$H:$H,0))</f>
        <v>13</v>
      </c>
      <c r="D4244">
        <f>INDEX(FamilyPlateData!$B:$B,MATCH($I4244,FamilyPlateData!$H:$H,0))</f>
        <v>4</v>
      </c>
      <c r="E4244">
        <v>2</v>
      </c>
      <c r="F4244" s="19">
        <v>70</v>
      </c>
      <c r="G4244" t="s">
        <v>2</v>
      </c>
      <c r="H4244" s="5">
        <v>6</v>
      </c>
      <c r="I4244" t="s">
        <v>765</v>
      </c>
      <c r="J4244" s="15" t="str">
        <f t="shared" si="207"/>
        <v>2-70B-6</v>
      </c>
      <c r="K4244">
        <f>INDEX(FamilyPlateData!I:I,MATCH(I4244,FamilyPlateData!H:H,0))</f>
        <v>2</v>
      </c>
      <c r="L4244" t="str">
        <f>INDEX(FamilyPlateData!J:J,MATCH(I4244,FamilyPlateData!H:H,0))</f>
        <v>B1</v>
      </c>
      <c r="M4244">
        <v>1</v>
      </c>
      <c r="N4244" s="7">
        <v>1</v>
      </c>
      <c r="O4244">
        <f>IF(_xlfn.IFNA(INDEX(ShrinkageData!H:H,MATCH(J4244,ShrinkageData!H:H,0)), 0) = 0, 0, 1)</f>
        <v>1</v>
      </c>
      <c r="P4244">
        <v>0</v>
      </c>
      <c r="Q4244">
        <f t="shared" si="208"/>
        <v>0</v>
      </c>
      <c r="R4244" s="2">
        <v>43544</v>
      </c>
      <c r="S4244" s="16">
        <f t="shared" si="209"/>
        <v>107</v>
      </c>
    </row>
    <row r="4245" spans="1:19" hidden="1" x14ac:dyDescent="0.2">
      <c r="A4245" t="str">
        <f>INDEX(FamilyPlateData!$A:$A,MATCH($I4245,FamilyPlateData!$H:$H,0))</f>
        <v>F05M05</v>
      </c>
      <c r="B4245" t="str">
        <f>INDEX(FamilyPlateData!$C:$C,MATCH($I4245,FamilyPlateData!$H:$H,0))</f>
        <v>05</v>
      </c>
      <c r="C4245" t="str">
        <f>INDEX(FamilyPlateData!$D:$D,MATCH($I4245,FamilyPlateData!$H:$H,0))</f>
        <v>05</v>
      </c>
      <c r="D4245">
        <f>INDEX(FamilyPlateData!$B:$B,MATCH($I4245,FamilyPlateData!$H:$H,0))</f>
        <v>2</v>
      </c>
      <c r="E4245">
        <v>2</v>
      </c>
      <c r="F4245" s="19">
        <v>70</v>
      </c>
      <c r="G4245" t="s">
        <v>3</v>
      </c>
      <c r="H4245" s="5">
        <v>1</v>
      </c>
      <c r="I4245" t="s">
        <v>766</v>
      </c>
      <c r="J4245" s="15" t="str">
        <f t="shared" si="207"/>
        <v>2-70C-1</v>
      </c>
      <c r="K4245">
        <f>INDEX(FamilyPlateData!I:I,MATCH(I4245,FamilyPlateData!H:H,0))</f>
        <v>2</v>
      </c>
      <c r="L4245" t="str">
        <f>INDEX(FamilyPlateData!J:J,MATCH(I4245,FamilyPlateData!H:H,0))</f>
        <v>B1</v>
      </c>
      <c r="M4245">
        <v>1</v>
      </c>
      <c r="N4245">
        <v>1</v>
      </c>
      <c r="O4245">
        <f>IF(_xlfn.IFNA(INDEX(ShrinkageData!H:H,MATCH(J4245,ShrinkageData!H:H,0)), 0) = 0, 0, 1)</f>
        <v>1</v>
      </c>
      <c r="P4245">
        <v>0</v>
      </c>
      <c r="Q4245">
        <f t="shared" si="208"/>
        <v>0</v>
      </c>
      <c r="R4245" s="1">
        <v>43532</v>
      </c>
      <c r="S4245" s="16">
        <f t="shared" si="209"/>
        <v>95</v>
      </c>
    </row>
    <row r="4246" spans="1:19" hidden="1" x14ac:dyDescent="0.2">
      <c r="A4246" t="str">
        <f>INDEX(FamilyPlateData!$A:$A,MATCH($I4246,FamilyPlateData!$H:$H,0))</f>
        <v>F05M05</v>
      </c>
      <c r="B4246" t="str">
        <f>INDEX(FamilyPlateData!$C:$C,MATCH($I4246,FamilyPlateData!$H:$H,0))</f>
        <v>05</v>
      </c>
      <c r="C4246" t="str">
        <f>INDEX(FamilyPlateData!$D:$D,MATCH($I4246,FamilyPlateData!$H:$H,0))</f>
        <v>05</v>
      </c>
      <c r="D4246">
        <f>INDEX(FamilyPlateData!$B:$B,MATCH($I4246,FamilyPlateData!$H:$H,0))</f>
        <v>2</v>
      </c>
      <c r="E4246">
        <v>2</v>
      </c>
      <c r="F4246" s="19">
        <v>70</v>
      </c>
      <c r="G4246" t="s">
        <v>3</v>
      </c>
      <c r="H4246" s="5">
        <v>2</v>
      </c>
      <c r="I4246" t="s">
        <v>766</v>
      </c>
      <c r="J4246" s="15" t="str">
        <f t="shared" si="207"/>
        <v>2-70C-2</v>
      </c>
      <c r="K4246">
        <f>INDEX(FamilyPlateData!I:I,MATCH(I4246,FamilyPlateData!H:H,0))</f>
        <v>2</v>
      </c>
      <c r="L4246" t="str">
        <f>INDEX(FamilyPlateData!J:J,MATCH(I4246,FamilyPlateData!H:H,0))</f>
        <v>B1</v>
      </c>
      <c r="M4246">
        <v>1</v>
      </c>
      <c r="N4246">
        <v>1</v>
      </c>
      <c r="O4246">
        <f>IF(_xlfn.IFNA(INDEX(ShrinkageData!H:H,MATCH(J4246,ShrinkageData!H:H,0)), 0) = 0, 0, 1)</f>
        <v>0</v>
      </c>
      <c r="P4246">
        <v>0</v>
      </c>
      <c r="Q4246">
        <f t="shared" si="208"/>
        <v>1</v>
      </c>
      <c r="R4246" s="1">
        <v>43540</v>
      </c>
      <c r="S4246" s="16">
        <f t="shared" si="209"/>
        <v>103</v>
      </c>
    </row>
    <row r="4247" spans="1:19" hidden="1" x14ac:dyDescent="0.2">
      <c r="A4247" t="str">
        <f>INDEX(FamilyPlateData!$A:$A,MATCH($I4247,FamilyPlateData!$H:$H,0))</f>
        <v>F05M05</v>
      </c>
      <c r="B4247" t="str">
        <f>INDEX(FamilyPlateData!$C:$C,MATCH($I4247,FamilyPlateData!$H:$H,0))</f>
        <v>05</v>
      </c>
      <c r="C4247" t="str">
        <f>INDEX(FamilyPlateData!$D:$D,MATCH($I4247,FamilyPlateData!$H:$H,0))</f>
        <v>05</v>
      </c>
      <c r="D4247">
        <f>INDEX(FamilyPlateData!$B:$B,MATCH($I4247,FamilyPlateData!$H:$H,0))</f>
        <v>2</v>
      </c>
      <c r="E4247">
        <v>2</v>
      </c>
      <c r="F4247" s="19">
        <v>70</v>
      </c>
      <c r="G4247" t="s">
        <v>3</v>
      </c>
      <c r="H4247" s="5">
        <v>3</v>
      </c>
      <c r="I4247" t="s">
        <v>766</v>
      </c>
      <c r="J4247" s="15" t="str">
        <f t="shared" si="207"/>
        <v>2-70C-3</v>
      </c>
      <c r="K4247">
        <f>INDEX(FamilyPlateData!I:I,MATCH(I4247,FamilyPlateData!H:H,0))</f>
        <v>2</v>
      </c>
      <c r="L4247" t="str">
        <f>INDEX(FamilyPlateData!J:J,MATCH(I4247,FamilyPlateData!H:H,0))</f>
        <v>B1</v>
      </c>
      <c r="M4247">
        <v>1</v>
      </c>
      <c r="N4247">
        <v>1</v>
      </c>
      <c r="O4247">
        <f>IF(_xlfn.IFNA(INDEX(ShrinkageData!H:H,MATCH(J4247,ShrinkageData!H:H,0)), 0) = 0, 0, 1)</f>
        <v>1</v>
      </c>
      <c r="P4247">
        <v>0</v>
      </c>
      <c r="Q4247">
        <f t="shared" si="208"/>
        <v>0</v>
      </c>
      <c r="R4247" s="1">
        <v>43532</v>
      </c>
      <c r="S4247" s="16">
        <f t="shared" si="209"/>
        <v>95</v>
      </c>
    </row>
    <row r="4248" spans="1:19" hidden="1" x14ac:dyDescent="0.2">
      <c r="A4248" t="str">
        <f>INDEX(FamilyPlateData!$A:$A,MATCH($I4248,FamilyPlateData!$H:$H,0))</f>
        <v>F05M05</v>
      </c>
      <c r="B4248" t="str">
        <f>INDEX(FamilyPlateData!$C:$C,MATCH($I4248,FamilyPlateData!$H:$H,0))</f>
        <v>05</v>
      </c>
      <c r="C4248" t="str">
        <f>INDEX(FamilyPlateData!$D:$D,MATCH($I4248,FamilyPlateData!$H:$H,0))</f>
        <v>05</v>
      </c>
      <c r="D4248">
        <f>INDEX(FamilyPlateData!$B:$B,MATCH($I4248,FamilyPlateData!$H:$H,0))</f>
        <v>2</v>
      </c>
      <c r="E4248">
        <v>2</v>
      </c>
      <c r="F4248" s="19">
        <v>70</v>
      </c>
      <c r="G4248" t="s">
        <v>3</v>
      </c>
      <c r="H4248" s="5">
        <v>4</v>
      </c>
      <c r="I4248" t="s">
        <v>766</v>
      </c>
      <c r="J4248" s="15" t="str">
        <f t="shared" si="207"/>
        <v>2-70C-4</v>
      </c>
      <c r="K4248">
        <f>INDEX(FamilyPlateData!I:I,MATCH(I4248,FamilyPlateData!H:H,0))</f>
        <v>2</v>
      </c>
      <c r="L4248" t="str">
        <f>INDEX(FamilyPlateData!J:J,MATCH(I4248,FamilyPlateData!H:H,0))</f>
        <v>B1</v>
      </c>
      <c r="M4248">
        <v>1</v>
      </c>
      <c r="N4248">
        <v>1</v>
      </c>
      <c r="O4248">
        <f>IF(_xlfn.IFNA(INDEX(ShrinkageData!H:H,MATCH(J4248,ShrinkageData!H:H,0)), 0) = 0, 0, 1)</f>
        <v>1</v>
      </c>
      <c r="P4248">
        <v>0</v>
      </c>
      <c r="Q4248">
        <f t="shared" si="208"/>
        <v>0</v>
      </c>
      <c r="R4248" s="1">
        <v>43532</v>
      </c>
      <c r="S4248" s="16">
        <f t="shared" si="209"/>
        <v>95</v>
      </c>
    </row>
    <row r="4249" spans="1:19" hidden="1" x14ac:dyDescent="0.2">
      <c r="A4249" t="str">
        <f>INDEX(FamilyPlateData!$A:$A,MATCH($I4249,FamilyPlateData!$H:$H,0))</f>
        <v>F05M05</v>
      </c>
      <c r="B4249" t="str">
        <f>INDEX(FamilyPlateData!$C:$C,MATCH($I4249,FamilyPlateData!$H:$H,0))</f>
        <v>05</v>
      </c>
      <c r="C4249" t="str">
        <f>INDEX(FamilyPlateData!$D:$D,MATCH($I4249,FamilyPlateData!$H:$H,0))</f>
        <v>05</v>
      </c>
      <c r="D4249">
        <f>INDEX(FamilyPlateData!$B:$B,MATCH($I4249,FamilyPlateData!$H:$H,0))</f>
        <v>2</v>
      </c>
      <c r="E4249">
        <v>2</v>
      </c>
      <c r="F4249" s="19">
        <v>70</v>
      </c>
      <c r="G4249" t="s">
        <v>3</v>
      </c>
      <c r="H4249" s="5">
        <v>5</v>
      </c>
      <c r="I4249" t="s">
        <v>766</v>
      </c>
      <c r="J4249" s="15" t="str">
        <f t="shared" si="207"/>
        <v>2-70C-5</v>
      </c>
      <c r="K4249">
        <f>INDEX(FamilyPlateData!I:I,MATCH(I4249,FamilyPlateData!H:H,0))</f>
        <v>2</v>
      </c>
      <c r="L4249" t="str">
        <f>INDEX(FamilyPlateData!J:J,MATCH(I4249,FamilyPlateData!H:H,0))</f>
        <v>B1</v>
      </c>
      <c r="M4249">
        <v>1</v>
      </c>
      <c r="N4249">
        <v>1</v>
      </c>
      <c r="O4249">
        <f>IF(_xlfn.IFNA(INDEX(ShrinkageData!H:H,MATCH(J4249,ShrinkageData!H:H,0)), 0) = 0, 0, 1)</f>
        <v>0</v>
      </c>
      <c r="P4249">
        <v>0</v>
      </c>
      <c r="Q4249">
        <f t="shared" si="208"/>
        <v>1</v>
      </c>
      <c r="R4249" s="1">
        <v>43536</v>
      </c>
      <c r="S4249" s="16">
        <f t="shared" si="209"/>
        <v>99</v>
      </c>
    </row>
    <row r="4250" spans="1:19" hidden="1" x14ac:dyDescent="0.2">
      <c r="A4250" t="str">
        <f>INDEX(FamilyPlateData!$A:$A,MATCH($I4250,FamilyPlateData!$H:$H,0))</f>
        <v>F05M05</v>
      </c>
      <c r="B4250" t="str">
        <f>INDEX(FamilyPlateData!$C:$C,MATCH($I4250,FamilyPlateData!$H:$H,0))</f>
        <v>05</v>
      </c>
      <c r="C4250" t="str">
        <f>INDEX(FamilyPlateData!$D:$D,MATCH($I4250,FamilyPlateData!$H:$H,0))</f>
        <v>05</v>
      </c>
      <c r="D4250">
        <f>INDEX(FamilyPlateData!$B:$B,MATCH($I4250,FamilyPlateData!$H:$H,0))</f>
        <v>2</v>
      </c>
      <c r="E4250">
        <v>2</v>
      </c>
      <c r="F4250" s="19">
        <v>70</v>
      </c>
      <c r="G4250" t="s">
        <v>3</v>
      </c>
      <c r="H4250" s="5">
        <v>6</v>
      </c>
      <c r="I4250" t="s">
        <v>766</v>
      </c>
      <c r="J4250" s="15" t="str">
        <f t="shared" si="207"/>
        <v>2-70C-6</v>
      </c>
      <c r="K4250">
        <f>INDEX(FamilyPlateData!I:I,MATCH(I4250,FamilyPlateData!H:H,0))</f>
        <v>2</v>
      </c>
      <c r="L4250" t="str">
        <f>INDEX(FamilyPlateData!J:J,MATCH(I4250,FamilyPlateData!H:H,0))</f>
        <v>B1</v>
      </c>
      <c r="M4250">
        <v>1</v>
      </c>
      <c r="N4250">
        <v>1</v>
      </c>
      <c r="O4250">
        <f>IF(_xlfn.IFNA(INDEX(ShrinkageData!H:H,MATCH(J4250,ShrinkageData!H:H,0)), 0) = 0, 0, 1)</f>
        <v>0</v>
      </c>
      <c r="P4250">
        <v>0</v>
      </c>
      <c r="Q4250">
        <f t="shared" si="208"/>
        <v>1</v>
      </c>
      <c r="R4250" s="1">
        <v>43536</v>
      </c>
      <c r="S4250" s="16">
        <f t="shared" si="209"/>
        <v>99</v>
      </c>
    </row>
    <row r="4251" spans="1:19" hidden="1" x14ac:dyDescent="0.2">
      <c r="A4251" t="str">
        <f>INDEX(FamilyPlateData!$A:$A,MATCH($I4251,FamilyPlateData!$H:$H,0))</f>
        <v>F05M05</v>
      </c>
      <c r="B4251" t="str">
        <f>INDEX(FamilyPlateData!$C:$C,MATCH($I4251,FamilyPlateData!$H:$H,0))</f>
        <v>05</v>
      </c>
      <c r="C4251" t="str">
        <f>INDEX(FamilyPlateData!$D:$D,MATCH($I4251,FamilyPlateData!$H:$H,0))</f>
        <v>05</v>
      </c>
      <c r="D4251">
        <f>INDEX(FamilyPlateData!$B:$B,MATCH($I4251,FamilyPlateData!$H:$H,0))</f>
        <v>2</v>
      </c>
      <c r="E4251">
        <v>2</v>
      </c>
      <c r="F4251" s="19">
        <v>70</v>
      </c>
      <c r="G4251" t="s">
        <v>4</v>
      </c>
      <c r="H4251" s="5">
        <v>1</v>
      </c>
      <c r="I4251" t="s">
        <v>767</v>
      </c>
      <c r="J4251" s="15" t="str">
        <f t="shared" si="207"/>
        <v>2-70D-1</v>
      </c>
      <c r="K4251">
        <f>INDEX(FamilyPlateData!I:I,MATCH(I4251,FamilyPlateData!H:H,0))</f>
        <v>2</v>
      </c>
      <c r="L4251" t="str">
        <f>INDEX(FamilyPlateData!J:J,MATCH(I4251,FamilyPlateData!H:H,0))</f>
        <v>B1</v>
      </c>
      <c r="M4251">
        <v>1</v>
      </c>
      <c r="N4251">
        <v>1</v>
      </c>
      <c r="O4251">
        <f>IF(_xlfn.IFNA(INDEX(ShrinkageData!H:H,MATCH(J4251,ShrinkageData!H:H,0)), 0) = 0, 0, 1)</f>
        <v>1</v>
      </c>
      <c r="P4251">
        <v>0</v>
      </c>
      <c r="Q4251">
        <f t="shared" si="208"/>
        <v>0</v>
      </c>
      <c r="R4251" s="1">
        <v>43532</v>
      </c>
      <c r="S4251" s="16">
        <f t="shared" si="209"/>
        <v>95</v>
      </c>
    </row>
    <row r="4252" spans="1:19" hidden="1" x14ac:dyDescent="0.2">
      <c r="A4252" t="str">
        <f>INDEX(FamilyPlateData!$A:$A,MATCH($I4252,FamilyPlateData!$H:$H,0))</f>
        <v>F05M05</v>
      </c>
      <c r="B4252" t="str">
        <f>INDEX(FamilyPlateData!$C:$C,MATCH($I4252,FamilyPlateData!$H:$H,0))</f>
        <v>05</v>
      </c>
      <c r="C4252" t="str">
        <f>INDEX(FamilyPlateData!$D:$D,MATCH($I4252,FamilyPlateData!$H:$H,0))</f>
        <v>05</v>
      </c>
      <c r="D4252">
        <f>INDEX(FamilyPlateData!$B:$B,MATCH($I4252,FamilyPlateData!$H:$H,0))</f>
        <v>2</v>
      </c>
      <c r="E4252">
        <v>2</v>
      </c>
      <c r="F4252" s="19">
        <v>70</v>
      </c>
      <c r="G4252" t="s">
        <v>4</v>
      </c>
      <c r="H4252" s="5">
        <v>2</v>
      </c>
      <c r="I4252" t="s">
        <v>767</v>
      </c>
      <c r="J4252" s="15" t="str">
        <f t="shared" si="207"/>
        <v>2-70D-2</v>
      </c>
      <c r="K4252">
        <f>INDEX(FamilyPlateData!I:I,MATCH(I4252,FamilyPlateData!H:H,0))</f>
        <v>2</v>
      </c>
      <c r="L4252" t="str">
        <f>INDEX(FamilyPlateData!J:J,MATCH(I4252,FamilyPlateData!H:H,0))</f>
        <v>B1</v>
      </c>
      <c r="M4252">
        <v>1</v>
      </c>
      <c r="N4252">
        <v>1</v>
      </c>
      <c r="O4252">
        <f>IF(_xlfn.IFNA(INDEX(ShrinkageData!H:H,MATCH(J4252,ShrinkageData!H:H,0)), 0) = 0, 0, 1)</f>
        <v>0</v>
      </c>
      <c r="P4252">
        <v>0</v>
      </c>
      <c r="Q4252">
        <f t="shared" si="208"/>
        <v>1</v>
      </c>
      <c r="R4252" s="1">
        <v>43536</v>
      </c>
      <c r="S4252" s="16">
        <f t="shared" si="209"/>
        <v>99</v>
      </c>
    </row>
    <row r="4253" spans="1:19" hidden="1" x14ac:dyDescent="0.2">
      <c r="A4253" t="str">
        <f>INDEX(FamilyPlateData!$A:$A,MATCH($I4253,FamilyPlateData!$H:$H,0))</f>
        <v>F05M05</v>
      </c>
      <c r="B4253" t="str">
        <f>INDEX(FamilyPlateData!$C:$C,MATCH($I4253,FamilyPlateData!$H:$H,0))</f>
        <v>05</v>
      </c>
      <c r="C4253" t="str">
        <f>INDEX(FamilyPlateData!$D:$D,MATCH($I4253,FamilyPlateData!$H:$H,0))</f>
        <v>05</v>
      </c>
      <c r="D4253">
        <f>INDEX(FamilyPlateData!$B:$B,MATCH($I4253,FamilyPlateData!$H:$H,0))</f>
        <v>2</v>
      </c>
      <c r="E4253">
        <v>2</v>
      </c>
      <c r="F4253" s="19">
        <v>70</v>
      </c>
      <c r="G4253" t="s">
        <v>4</v>
      </c>
      <c r="H4253" s="5">
        <v>3</v>
      </c>
      <c r="I4253" t="s">
        <v>767</v>
      </c>
      <c r="J4253" s="15" t="str">
        <f t="shared" si="207"/>
        <v>2-70D-3</v>
      </c>
      <c r="K4253">
        <f>INDEX(FamilyPlateData!I:I,MATCH(I4253,FamilyPlateData!H:H,0))</f>
        <v>2</v>
      </c>
      <c r="L4253" t="str">
        <f>INDEX(FamilyPlateData!J:J,MATCH(I4253,FamilyPlateData!H:H,0))</f>
        <v>B1</v>
      </c>
      <c r="M4253">
        <v>1</v>
      </c>
      <c r="N4253">
        <v>1</v>
      </c>
      <c r="O4253">
        <f>IF(_xlfn.IFNA(INDEX(ShrinkageData!H:H,MATCH(J4253,ShrinkageData!H:H,0)), 0) = 0, 0, 1)</f>
        <v>0</v>
      </c>
      <c r="P4253">
        <v>0</v>
      </c>
      <c r="Q4253">
        <f t="shared" si="208"/>
        <v>1</v>
      </c>
      <c r="R4253" s="1">
        <v>43534</v>
      </c>
      <c r="S4253" s="16">
        <f t="shared" si="209"/>
        <v>97</v>
      </c>
    </row>
    <row r="4254" spans="1:19" hidden="1" x14ac:dyDescent="0.2">
      <c r="A4254" t="str">
        <f>INDEX(FamilyPlateData!$A:$A,MATCH($I4254,FamilyPlateData!$H:$H,0))</f>
        <v>F05M05</v>
      </c>
      <c r="B4254" t="str">
        <f>INDEX(FamilyPlateData!$C:$C,MATCH($I4254,FamilyPlateData!$H:$H,0))</f>
        <v>05</v>
      </c>
      <c r="C4254" t="str">
        <f>INDEX(FamilyPlateData!$D:$D,MATCH($I4254,FamilyPlateData!$H:$H,0))</f>
        <v>05</v>
      </c>
      <c r="D4254">
        <f>INDEX(FamilyPlateData!$B:$B,MATCH($I4254,FamilyPlateData!$H:$H,0))</f>
        <v>2</v>
      </c>
      <c r="E4254">
        <v>2</v>
      </c>
      <c r="F4254" s="19">
        <v>70</v>
      </c>
      <c r="G4254" t="s">
        <v>4</v>
      </c>
      <c r="H4254" s="5">
        <v>4</v>
      </c>
      <c r="I4254" t="s">
        <v>767</v>
      </c>
      <c r="J4254" s="15" t="str">
        <f t="shared" si="207"/>
        <v>2-70D-4</v>
      </c>
      <c r="K4254">
        <f>INDEX(FamilyPlateData!I:I,MATCH(I4254,FamilyPlateData!H:H,0))</f>
        <v>2</v>
      </c>
      <c r="L4254" t="str">
        <f>INDEX(FamilyPlateData!J:J,MATCH(I4254,FamilyPlateData!H:H,0))</f>
        <v>B1</v>
      </c>
      <c r="M4254">
        <v>1</v>
      </c>
      <c r="N4254" s="7">
        <v>1</v>
      </c>
      <c r="O4254">
        <f>IF(_xlfn.IFNA(INDEX(ShrinkageData!H:H,MATCH(J4254,ShrinkageData!H:H,0)), 0) = 0, 0, 1)</f>
        <v>0</v>
      </c>
      <c r="P4254">
        <v>0</v>
      </c>
      <c r="Q4254">
        <f t="shared" si="208"/>
        <v>1</v>
      </c>
      <c r="R4254" s="2">
        <v>43548</v>
      </c>
      <c r="S4254" s="16">
        <f t="shared" si="209"/>
        <v>111</v>
      </c>
    </row>
    <row r="4255" spans="1:19" hidden="1" x14ac:dyDescent="0.2">
      <c r="A4255" t="str">
        <f>INDEX(FamilyPlateData!$A:$A,MATCH($I4255,FamilyPlateData!$H:$H,0))</f>
        <v>F05M05</v>
      </c>
      <c r="B4255" t="str">
        <f>INDEX(FamilyPlateData!$C:$C,MATCH($I4255,FamilyPlateData!$H:$H,0))</f>
        <v>05</v>
      </c>
      <c r="C4255" t="str">
        <f>INDEX(FamilyPlateData!$D:$D,MATCH($I4255,FamilyPlateData!$H:$H,0))</f>
        <v>05</v>
      </c>
      <c r="D4255">
        <f>INDEX(FamilyPlateData!$B:$B,MATCH($I4255,FamilyPlateData!$H:$H,0))</f>
        <v>2</v>
      </c>
      <c r="E4255">
        <v>2</v>
      </c>
      <c r="F4255" s="19">
        <v>70</v>
      </c>
      <c r="G4255" t="s">
        <v>4</v>
      </c>
      <c r="H4255" s="5">
        <v>5</v>
      </c>
      <c r="I4255" t="s">
        <v>767</v>
      </c>
      <c r="J4255" s="15" t="str">
        <f t="shared" si="207"/>
        <v>2-70D-5</v>
      </c>
      <c r="K4255">
        <f>INDEX(FamilyPlateData!I:I,MATCH(I4255,FamilyPlateData!H:H,0))</f>
        <v>2</v>
      </c>
      <c r="L4255" t="str">
        <f>INDEX(FamilyPlateData!J:J,MATCH(I4255,FamilyPlateData!H:H,0))</f>
        <v>B1</v>
      </c>
      <c r="M4255">
        <v>1</v>
      </c>
      <c r="N4255">
        <v>1</v>
      </c>
      <c r="O4255">
        <f>IF(_xlfn.IFNA(INDEX(ShrinkageData!H:H,MATCH(J4255,ShrinkageData!H:H,0)), 0) = 0, 0, 1)</f>
        <v>1</v>
      </c>
      <c r="P4255">
        <v>0</v>
      </c>
      <c r="Q4255">
        <f t="shared" si="208"/>
        <v>0</v>
      </c>
      <c r="R4255" s="1">
        <v>43532</v>
      </c>
      <c r="S4255" s="16">
        <f t="shared" si="209"/>
        <v>95</v>
      </c>
    </row>
    <row r="4256" spans="1:19" hidden="1" x14ac:dyDescent="0.2">
      <c r="A4256" t="str">
        <f>INDEX(FamilyPlateData!$A:$A,MATCH($I4256,FamilyPlateData!$H:$H,0))</f>
        <v>F05M05</v>
      </c>
      <c r="B4256" t="str">
        <f>INDEX(FamilyPlateData!$C:$C,MATCH($I4256,FamilyPlateData!$H:$H,0))</f>
        <v>05</v>
      </c>
      <c r="C4256" t="str">
        <f>INDEX(FamilyPlateData!$D:$D,MATCH($I4256,FamilyPlateData!$H:$H,0))</f>
        <v>05</v>
      </c>
      <c r="D4256">
        <f>INDEX(FamilyPlateData!$B:$B,MATCH($I4256,FamilyPlateData!$H:$H,0))</f>
        <v>2</v>
      </c>
      <c r="E4256">
        <v>2</v>
      </c>
      <c r="F4256" s="19">
        <v>70</v>
      </c>
      <c r="G4256" t="s">
        <v>4</v>
      </c>
      <c r="H4256" s="5">
        <v>6</v>
      </c>
      <c r="I4256" t="s">
        <v>767</v>
      </c>
      <c r="J4256" s="15" t="str">
        <f t="shared" si="207"/>
        <v>2-70D-6</v>
      </c>
      <c r="K4256">
        <f>INDEX(FamilyPlateData!I:I,MATCH(I4256,FamilyPlateData!H:H,0))</f>
        <v>2</v>
      </c>
      <c r="L4256" t="str">
        <f>INDEX(FamilyPlateData!J:J,MATCH(I4256,FamilyPlateData!H:H,0))</f>
        <v>B1</v>
      </c>
      <c r="M4256">
        <v>1</v>
      </c>
      <c r="N4256">
        <v>1</v>
      </c>
      <c r="O4256">
        <f>IF(_xlfn.IFNA(INDEX(ShrinkageData!H:H,MATCH(J4256,ShrinkageData!H:H,0)), 0) = 0, 0, 1)</f>
        <v>0</v>
      </c>
      <c r="P4256">
        <v>0</v>
      </c>
      <c r="Q4256">
        <f t="shared" si="208"/>
        <v>1</v>
      </c>
      <c r="R4256" s="1">
        <v>43536</v>
      </c>
      <c r="S4256" s="16">
        <f t="shared" si="209"/>
        <v>99</v>
      </c>
    </row>
    <row r="4257" spans="1:19" hidden="1" x14ac:dyDescent="0.2">
      <c r="A4257" t="str">
        <f>INDEX(FamilyPlateData!$A:$A,MATCH($I4257,FamilyPlateData!$H:$H,0))</f>
        <v>F12M16</v>
      </c>
      <c r="B4257" t="str">
        <f>INDEX(FamilyPlateData!$C:$C,MATCH($I4257,FamilyPlateData!$H:$H,0))</f>
        <v>12</v>
      </c>
      <c r="C4257" t="str">
        <f>INDEX(FamilyPlateData!$D:$D,MATCH($I4257,FamilyPlateData!$H:$H,0))</f>
        <v>16</v>
      </c>
      <c r="D4257">
        <f>INDEX(FamilyPlateData!$B:$B,MATCH($I4257,FamilyPlateData!$H:$H,0))</f>
        <v>4</v>
      </c>
      <c r="E4257">
        <v>2</v>
      </c>
      <c r="F4257" s="19">
        <v>71</v>
      </c>
      <c r="G4257" t="s">
        <v>1</v>
      </c>
      <c r="H4257" s="5">
        <v>1</v>
      </c>
      <c r="I4257" t="s">
        <v>768</v>
      </c>
      <c r="J4257" s="15" t="str">
        <f t="shared" si="207"/>
        <v>2-71A-1</v>
      </c>
      <c r="K4257">
        <f>INDEX(FamilyPlateData!I:I,MATCH(I4257,FamilyPlateData!H:H,0))</f>
        <v>1</v>
      </c>
      <c r="L4257" t="str">
        <f>INDEX(FamilyPlateData!J:J,MATCH(I4257,FamilyPlateData!H:H,0))</f>
        <v>B4</v>
      </c>
      <c r="M4257">
        <v>1</v>
      </c>
      <c r="N4257">
        <v>1</v>
      </c>
      <c r="O4257">
        <f>IF(_xlfn.IFNA(INDEX(ShrinkageData!H:H,MATCH(J4257,ShrinkageData!H:H,0)), 0) = 0, 0, 1)</f>
        <v>0</v>
      </c>
      <c r="P4257">
        <v>0</v>
      </c>
      <c r="Q4257">
        <f t="shared" si="208"/>
        <v>1</v>
      </c>
      <c r="R4257" s="1">
        <v>43556</v>
      </c>
      <c r="S4257" s="16">
        <f t="shared" si="209"/>
        <v>119</v>
      </c>
    </row>
    <row r="4258" spans="1:19" hidden="1" x14ac:dyDescent="0.2">
      <c r="A4258" t="str">
        <f>INDEX(FamilyPlateData!$A:$A,MATCH($I4258,FamilyPlateData!$H:$H,0))</f>
        <v>F12M16</v>
      </c>
      <c r="B4258" t="str">
        <f>INDEX(FamilyPlateData!$C:$C,MATCH($I4258,FamilyPlateData!$H:$H,0))</f>
        <v>12</v>
      </c>
      <c r="C4258" t="str">
        <f>INDEX(FamilyPlateData!$D:$D,MATCH($I4258,FamilyPlateData!$H:$H,0))</f>
        <v>16</v>
      </c>
      <c r="D4258">
        <f>INDEX(FamilyPlateData!$B:$B,MATCH($I4258,FamilyPlateData!$H:$H,0))</f>
        <v>4</v>
      </c>
      <c r="E4258">
        <v>2</v>
      </c>
      <c r="F4258" s="19">
        <v>71</v>
      </c>
      <c r="G4258" t="s">
        <v>1</v>
      </c>
      <c r="H4258" s="5">
        <v>2</v>
      </c>
      <c r="I4258" t="s">
        <v>768</v>
      </c>
      <c r="J4258" s="15" t="str">
        <f t="shared" si="207"/>
        <v>2-71A-2</v>
      </c>
      <c r="K4258">
        <f>INDEX(FamilyPlateData!I:I,MATCH(I4258,FamilyPlateData!H:H,0))</f>
        <v>1</v>
      </c>
      <c r="L4258" t="str">
        <f>INDEX(FamilyPlateData!J:J,MATCH(I4258,FamilyPlateData!H:H,0))</f>
        <v>B4</v>
      </c>
      <c r="M4258">
        <v>0</v>
      </c>
      <c r="N4258">
        <v>0</v>
      </c>
      <c r="O4258">
        <f>IF(_xlfn.IFNA(INDEX(ShrinkageData!H:H,MATCH(J4258,ShrinkageData!H:H,0)), 0) = 0, 0, 1)</f>
        <v>0</v>
      </c>
      <c r="P4258">
        <v>0</v>
      </c>
      <c r="Q4258">
        <f t="shared" si="208"/>
        <v>0</v>
      </c>
      <c r="R4258" s="1" t="s">
        <v>921</v>
      </c>
      <c r="S4258" s="16">
        <f t="shared" si="209"/>
        <v>0</v>
      </c>
    </row>
    <row r="4259" spans="1:19" hidden="1" x14ac:dyDescent="0.2">
      <c r="A4259" t="str">
        <f>INDEX(FamilyPlateData!$A:$A,MATCH($I4259,FamilyPlateData!$H:$H,0))</f>
        <v>F12M16</v>
      </c>
      <c r="B4259" t="str">
        <f>INDEX(FamilyPlateData!$C:$C,MATCH($I4259,FamilyPlateData!$H:$H,0))</f>
        <v>12</v>
      </c>
      <c r="C4259" t="str">
        <f>INDEX(FamilyPlateData!$D:$D,MATCH($I4259,FamilyPlateData!$H:$H,0))</f>
        <v>16</v>
      </c>
      <c r="D4259">
        <f>INDEX(FamilyPlateData!$B:$B,MATCH($I4259,FamilyPlateData!$H:$H,0))</f>
        <v>4</v>
      </c>
      <c r="E4259">
        <v>2</v>
      </c>
      <c r="F4259" s="19">
        <v>71</v>
      </c>
      <c r="G4259" t="s">
        <v>1</v>
      </c>
      <c r="H4259" s="5">
        <v>3</v>
      </c>
      <c r="I4259" t="s">
        <v>768</v>
      </c>
      <c r="J4259" s="15" t="str">
        <f t="shared" si="207"/>
        <v>2-71A-3</v>
      </c>
      <c r="K4259">
        <f>INDEX(FamilyPlateData!I:I,MATCH(I4259,FamilyPlateData!H:H,0))</f>
        <v>1</v>
      </c>
      <c r="L4259" t="str">
        <f>INDEX(FamilyPlateData!J:J,MATCH(I4259,FamilyPlateData!H:H,0))</f>
        <v>B4</v>
      </c>
      <c r="M4259">
        <v>1</v>
      </c>
      <c r="N4259">
        <v>1</v>
      </c>
      <c r="O4259">
        <f>IF(_xlfn.IFNA(INDEX(ShrinkageData!H:H,MATCH(J4259,ShrinkageData!H:H,0)), 0) = 0, 0, 1)</f>
        <v>0</v>
      </c>
      <c r="P4259">
        <v>0</v>
      </c>
      <c r="Q4259">
        <f t="shared" si="208"/>
        <v>1</v>
      </c>
      <c r="R4259" s="1">
        <v>43550</v>
      </c>
      <c r="S4259" s="16">
        <f t="shared" si="209"/>
        <v>113</v>
      </c>
    </row>
    <row r="4260" spans="1:19" hidden="1" x14ac:dyDescent="0.2">
      <c r="A4260" t="str">
        <f>INDEX(FamilyPlateData!$A:$A,MATCH($I4260,FamilyPlateData!$H:$H,0))</f>
        <v>F12M16</v>
      </c>
      <c r="B4260" t="str">
        <f>INDEX(FamilyPlateData!$C:$C,MATCH($I4260,FamilyPlateData!$H:$H,0))</f>
        <v>12</v>
      </c>
      <c r="C4260" t="str">
        <f>INDEX(FamilyPlateData!$D:$D,MATCH($I4260,FamilyPlateData!$H:$H,0))</f>
        <v>16</v>
      </c>
      <c r="D4260">
        <f>INDEX(FamilyPlateData!$B:$B,MATCH($I4260,FamilyPlateData!$H:$H,0))</f>
        <v>4</v>
      </c>
      <c r="E4260">
        <v>2</v>
      </c>
      <c r="F4260" s="19">
        <v>71</v>
      </c>
      <c r="G4260" t="s">
        <v>1</v>
      </c>
      <c r="H4260" s="5">
        <v>4</v>
      </c>
      <c r="I4260" t="s">
        <v>768</v>
      </c>
      <c r="J4260" s="15" t="str">
        <f t="shared" si="207"/>
        <v>2-71A-4</v>
      </c>
      <c r="K4260">
        <f>INDEX(FamilyPlateData!I:I,MATCH(I4260,FamilyPlateData!H:H,0))</f>
        <v>1</v>
      </c>
      <c r="L4260" t="str">
        <f>INDEX(FamilyPlateData!J:J,MATCH(I4260,FamilyPlateData!H:H,0))</f>
        <v>B4</v>
      </c>
      <c r="M4260">
        <v>1</v>
      </c>
      <c r="N4260">
        <v>1</v>
      </c>
      <c r="O4260">
        <f>IF(_xlfn.IFNA(INDEX(ShrinkageData!H:H,MATCH(J4260,ShrinkageData!H:H,0)), 0) = 0, 0, 1)</f>
        <v>1</v>
      </c>
      <c r="P4260">
        <v>0</v>
      </c>
      <c r="Q4260">
        <f t="shared" si="208"/>
        <v>0</v>
      </c>
      <c r="R4260" s="1">
        <v>43529</v>
      </c>
      <c r="S4260" s="16">
        <f t="shared" si="209"/>
        <v>92</v>
      </c>
    </row>
    <row r="4261" spans="1:19" hidden="1" x14ac:dyDescent="0.2">
      <c r="A4261" t="str">
        <f>INDEX(FamilyPlateData!$A:$A,MATCH($I4261,FamilyPlateData!$H:$H,0))</f>
        <v>F12M16</v>
      </c>
      <c r="B4261" t="str">
        <f>INDEX(FamilyPlateData!$C:$C,MATCH($I4261,FamilyPlateData!$H:$H,0))</f>
        <v>12</v>
      </c>
      <c r="C4261" t="str">
        <f>INDEX(FamilyPlateData!$D:$D,MATCH($I4261,FamilyPlateData!$H:$H,0))</f>
        <v>16</v>
      </c>
      <c r="D4261">
        <f>INDEX(FamilyPlateData!$B:$B,MATCH($I4261,FamilyPlateData!$H:$H,0))</f>
        <v>4</v>
      </c>
      <c r="E4261">
        <v>2</v>
      </c>
      <c r="F4261" s="19">
        <v>71</v>
      </c>
      <c r="G4261" t="s">
        <v>1</v>
      </c>
      <c r="H4261" s="5">
        <v>5</v>
      </c>
      <c r="I4261" t="s">
        <v>768</v>
      </c>
      <c r="J4261" s="15" t="str">
        <f t="shared" si="207"/>
        <v>2-71A-5</v>
      </c>
      <c r="K4261">
        <f>INDEX(FamilyPlateData!I:I,MATCH(I4261,FamilyPlateData!H:H,0))</f>
        <v>1</v>
      </c>
      <c r="L4261" t="str">
        <f>INDEX(FamilyPlateData!J:J,MATCH(I4261,FamilyPlateData!H:H,0))</f>
        <v>B4</v>
      </c>
      <c r="M4261">
        <v>0</v>
      </c>
      <c r="N4261">
        <v>0</v>
      </c>
      <c r="O4261">
        <f>IF(_xlfn.IFNA(INDEX(ShrinkageData!H:H,MATCH(J4261,ShrinkageData!H:H,0)), 0) = 0, 0, 1)</f>
        <v>0</v>
      </c>
      <c r="P4261">
        <v>0</v>
      </c>
      <c r="Q4261">
        <f t="shared" si="208"/>
        <v>0</v>
      </c>
      <c r="R4261" s="1" t="s">
        <v>921</v>
      </c>
      <c r="S4261" s="16">
        <f t="shared" si="209"/>
        <v>0</v>
      </c>
    </row>
    <row r="4262" spans="1:19" hidden="1" x14ac:dyDescent="0.2">
      <c r="A4262" t="str">
        <f>INDEX(FamilyPlateData!$A:$A,MATCH($I4262,FamilyPlateData!$H:$H,0))</f>
        <v>F12M16</v>
      </c>
      <c r="B4262" t="str">
        <f>INDEX(FamilyPlateData!$C:$C,MATCH($I4262,FamilyPlateData!$H:$H,0))</f>
        <v>12</v>
      </c>
      <c r="C4262" t="str">
        <f>INDEX(FamilyPlateData!$D:$D,MATCH($I4262,FamilyPlateData!$H:$H,0))</f>
        <v>16</v>
      </c>
      <c r="D4262">
        <f>INDEX(FamilyPlateData!$B:$B,MATCH($I4262,FamilyPlateData!$H:$H,0))</f>
        <v>4</v>
      </c>
      <c r="E4262">
        <v>2</v>
      </c>
      <c r="F4262" s="19">
        <v>71</v>
      </c>
      <c r="G4262" t="s">
        <v>1</v>
      </c>
      <c r="H4262" s="5">
        <v>6</v>
      </c>
      <c r="I4262" t="s">
        <v>768</v>
      </c>
      <c r="J4262" s="15" t="str">
        <f t="shared" si="207"/>
        <v>2-71A-6</v>
      </c>
      <c r="K4262">
        <f>INDEX(FamilyPlateData!I:I,MATCH(I4262,FamilyPlateData!H:H,0))</f>
        <v>1</v>
      </c>
      <c r="L4262" t="str">
        <f>INDEX(FamilyPlateData!J:J,MATCH(I4262,FamilyPlateData!H:H,0))</f>
        <v>B4</v>
      </c>
      <c r="M4262">
        <v>1</v>
      </c>
      <c r="N4262">
        <v>1</v>
      </c>
      <c r="O4262">
        <f>IF(_xlfn.IFNA(INDEX(ShrinkageData!H:H,MATCH(J4262,ShrinkageData!H:H,0)), 0) = 0, 0, 1)</f>
        <v>0</v>
      </c>
      <c r="P4262">
        <v>0</v>
      </c>
      <c r="Q4262">
        <f t="shared" si="208"/>
        <v>1</v>
      </c>
      <c r="R4262" s="1">
        <v>43552</v>
      </c>
      <c r="S4262" s="16">
        <f t="shared" si="209"/>
        <v>115</v>
      </c>
    </row>
    <row r="4263" spans="1:19" hidden="1" x14ac:dyDescent="0.2">
      <c r="A4263" t="str">
        <f>INDEX(FamilyPlateData!$A:$A,MATCH($I4263,FamilyPlateData!$H:$H,0))</f>
        <v>F12M16</v>
      </c>
      <c r="B4263" t="str">
        <f>INDEX(FamilyPlateData!$C:$C,MATCH($I4263,FamilyPlateData!$H:$H,0))</f>
        <v>12</v>
      </c>
      <c r="C4263" t="str">
        <f>INDEX(FamilyPlateData!$D:$D,MATCH($I4263,FamilyPlateData!$H:$H,0))</f>
        <v>16</v>
      </c>
      <c r="D4263">
        <f>INDEX(FamilyPlateData!$B:$B,MATCH($I4263,FamilyPlateData!$H:$H,0))</f>
        <v>4</v>
      </c>
      <c r="E4263">
        <v>2</v>
      </c>
      <c r="F4263" s="19">
        <v>71</v>
      </c>
      <c r="G4263" t="s">
        <v>2</v>
      </c>
      <c r="H4263" s="5">
        <v>1</v>
      </c>
      <c r="I4263" t="s">
        <v>769</v>
      </c>
      <c r="J4263" s="15" t="str">
        <f t="shared" si="207"/>
        <v>2-71B-1</v>
      </c>
      <c r="K4263">
        <f>INDEX(FamilyPlateData!I:I,MATCH(I4263,FamilyPlateData!H:H,0))</f>
        <v>1</v>
      </c>
      <c r="L4263" t="str">
        <f>INDEX(FamilyPlateData!J:J,MATCH(I4263,FamilyPlateData!H:H,0))</f>
        <v>B4</v>
      </c>
      <c r="M4263">
        <v>1</v>
      </c>
      <c r="N4263">
        <v>1</v>
      </c>
      <c r="O4263">
        <f>IF(_xlfn.IFNA(INDEX(ShrinkageData!H:H,MATCH(J4263,ShrinkageData!H:H,0)), 0) = 0, 0, 1)</f>
        <v>0</v>
      </c>
      <c r="P4263">
        <v>0</v>
      </c>
      <c r="Q4263">
        <f t="shared" si="208"/>
        <v>1</v>
      </c>
      <c r="R4263" s="1">
        <v>43554</v>
      </c>
      <c r="S4263" s="16">
        <f t="shared" si="209"/>
        <v>117</v>
      </c>
    </row>
    <row r="4264" spans="1:19" hidden="1" x14ac:dyDescent="0.2">
      <c r="A4264" t="str">
        <f>INDEX(FamilyPlateData!$A:$A,MATCH($I4264,FamilyPlateData!$H:$H,0))</f>
        <v>F12M16</v>
      </c>
      <c r="B4264" t="str">
        <f>INDEX(FamilyPlateData!$C:$C,MATCH($I4264,FamilyPlateData!$H:$H,0))</f>
        <v>12</v>
      </c>
      <c r="C4264" t="str">
        <f>INDEX(FamilyPlateData!$D:$D,MATCH($I4264,FamilyPlateData!$H:$H,0))</f>
        <v>16</v>
      </c>
      <c r="D4264">
        <f>INDEX(FamilyPlateData!$B:$B,MATCH($I4264,FamilyPlateData!$H:$H,0))</f>
        <v>4</v>
      </c>
      <c r="E4264">
        <v>2</v>
      </c>
      <c r="F4264" s="19">
        <v>71</v>
      </c>
      <c r="G4264" t="s">
        <v>2</v>
      </c>
      <c r="H4264" s="5">
        <v>2</v>
      </c>
      <c r="I4264" t="s">
        <v>769</v>
      </c>
      <c r="J4264" s="15" t="str">
        <f t="shared" si="207"/>
        <v>2-71B-2</v>
      </c>
      <c r="K4264">
        <f>INDEX(FamilyPlateData!I:I,MATCH(I4264,FamilyPlateData!H:H,0))</f>
        <v>1</v>
      </c>
      <c r="L4264" t="str">
        <f>INDEX(FamilyPlateData!J:J,MATCH(I4264,FamilyPlateData!H:H,0))</f>
        <v>B4</v>
      </c>
      <c r="M4264">
        <v>1</v>
      </c>
      <c r="N4264">
        <v>1</v>
      </c>
      <c r="O4264">
        <f>IF(_xlfn.IFNA(INDEX(ShrinkageData!H:H,MATCH(J4264,ShrinkageData!H:H,0)), 0) = 0, 0, 1)</f>
        <v>0</v>
      </c>
      <c r="P4264">
        <v>1</v>
      </c>
      <c r="Q4264">
        <f t="shared" si="208"/>
        <v>0</v>
      </c>
      <c r="R4264" s="1">
        <v>43560</v>
      </c>
      <c r="S4264" s="16">
        <f t="shared" si="209"/>
        <v>123</v>
      </c>
    </row>
    <row r="4265" spans="1:19" hidden="1" x14ac:dyDescent="0.2">
      <c r="A4265" t="str">
        <f>INDEX(FamilyPlateData!$A:$A,MATCH($I4265,FamilyPlateData!$H:$H,0))</f>
        <v>F12M16</v>
      </c>
      <c r="B4265" t="str">
        <f>INDEX(FamilyPlateData!$C:$C,MATCH($I4265,FamilyPlateData!$H:$H,0))</f>
        <v>12</v>
      </c>
      <c r="C4265" t="str">
        <f>INDEX(FamilyPlateData!$D:$D,MATCH($I4265,FamilyPlateData!$H:$H,0))</f>
        <v>16</v>
      </c>
      <c r="D4265">
        <f>INDEX(FamilyPlateData!$B:$B,MATCH($I4265,FamilyPlateData!$H:$H,0))</f>
        <v>4</v>
      </c>
      <c r="E4265">
        <v>2</v>
      </c>
      <c r="F4265" s="19">
        <v>71</v>
      </c>
      <c r="G4265" t="s">
        <v>2</v>
      </c>
      <c r="H4265" s="5">
        <v>3</v>
      </c>
      <c r="I4265" t="s">
        <v>769</v>
      </c>
      <c r="J4265" s="15" t="str">
        <f t="shared" si="207"/>
        <v>2-71B-3</v>
      </c>
      <c r="K4265">
        <f>INDEX(FamilyPlateData!I:I,MATCH(I4265,FamilyPlateData!H:H,0))</f>
        <v>1</v>
      </c>
      <c r="L4265" t="str">
        <f>INDEX(FamilyPlateData!J:J,MATCH(I4265,FamilyPlateData!H:H,0))</f>
        <v>B4</v>
      </c>
      <c r="M4265">
        <v>1</v>
      </c>
      <c r="N4265">
        <v>1</v>
      </c>
      <c r="O4265">
        <f>IF(_xlfn.IFNA(INDEX(ShrinkageData!H:H,MATCH(J4265,ShrinkageData!H:H,0)), 0) = 0, 0, 1)</f>
        <v>0</v>
      </c>
      <c r="P4265">
        <v>0</v>
      </c>
      <c r="Q4265">
        <f t="shared" si="208"/>
        <v>1</v>
      </c>
      <c r="R4265" s="1">
        <v>43568</v>
      </c>
      <c r="S4265" s="16">
        <f t="shared" si="209"/>
        <v>131</v>
      </c>
    </row>
    <row r="4266" spans="1:19" hidden="1" x14ac:dyDescent="0.2">
      <c r="A4266" t="str">
        <f>INDEX(FamilyPlateData!$A:$A,MATCH($I4266,FamilyPlateData!$H:$H,0))</f>
        <v>F12M16</v>
      </c>
      <c r="B4266" t="str">
        <f>INDEX(FamilyPlateData!$C:$C,MATCH($I4266,FamilyPlateData!$H:$H,0))</f>
        <v>12</v>
      </c>
      <c r="C4266" t="str">
        <f>INDEX(FamilyPlateData!$D:$D,MATCH($I4266,FamilyPlateData!$H:$H,0))</f>
        <v>16</v>
      </c>
      <c r="D4266">
        <f>INDEX(FamilyPlateData!$B:$B,MATCH($I4266,FamilyPlateData!$H:$H,0))</f>
        <v>4</v>
      </c>
      <c r="E4266">
        <v>2</v>
      </c>
      <c r="F4266" s="19">
        <v>71</v>
      </c>
      <c r="G4266" t="s">
        <v>2</v>
      </c>
      <c r="H4266" s="5">
        <v>4</v>
      </c>
      <c r="I4266" t="s">
        <v>769</v>
      </c>
      <c r="J4266" s="15" t="str">
        <f t="shared" si="207"/>
        <v>2-71B-4</v>
      </c>
      <c r="K4266">
        <f>INDEX(FamilyPlateData!I:I,MATCH(I4266,FamilyPlateData!H:H,0))</f>
        <v>1</v>
      </c>
      <c r="L4266" t="str">
        <f>INDEX(FamilyPlateData!J:J,MATCH(I4266,FamilyPlateData!H:H,0))</f>
        <v>B4</v>
      </c>
      <c r="M4266">
        <v>1</v>
      </c>
      <c r="N4266">
        <v>1</v>
      </c>
      <c r="O4266">
        <f>IF(_xlfn.IFNA(INDEX(ShrinkageData!H:H,MATCH(J4266,ShrinkageData!H:H,0)), 0) = 0, 0, 1)</f>
        <v>0</v>
      </c>
      <c r="P4266">
        <v>0</v>
      </c>
      <c r="Q4266">
        <f t="shared" si="208"/>
        <v>1</v>
      </c>
      <c r="R4266" s="1">
        <v>43554</v>
      </c>
      <c r="S4266" s="16">
        <f t="shared" si="209"/>
        <v>117</v>
      </c>
    </row>
    <row r="4267" spans="1:19" hidden="1" x14ac:dyDescent="0.2">
      <c r="A4267" t="str">
        <f>INDEX(FamilyPlateData!$A:$A,MATCH($I4267,FamilyPlateData!$H:$H,0))</f>
        <v>F12M16</v>
      </c>
      <c r="B4267" t="str">
        <f>INDEX(FamilyPlateData!$C:$C,MATCH($I4267,FamilyPlateData!$H:$H,0))</f>
        <v>12</v>
      </c>
      <c r="C4267" t="str">
        <f>INDEX(FamilyPlateData!$D:$D,MATCH($I4267,FamilyPlateData!$H:$H,0))</f>
        <v>16</v>
      </c>
      <c r="D4267">
        <f>INDEX(FamilyPlateData!$B:$B,MATCH($I4267,FamilyPlateData!$H:$H,0))</f>
        <v>4</v>
      </c>
      <c r="E4267">
        <v>2</v>
      </c>
      <c r="F4267" s="19">
        <v>71</v>
      </c>
      <c r="G4267" t="s">
        <v>2</v>
      </c>
      <c r="H4267" s="5">
        <v>5</v>
      </c>
      <c r="I4267" t="s">
        <v>769</v>
      </c>
      <c r="J4267" s="15" t="str">
        <f t="shared" si="207"/>
        <v>2-71B-5</v>
      </c>
      <c r="K4267">
        <f>INDEX(FamilyPlateData!I:I,MATCH(I4267,FamilyPlateData!H:H,0))</f>
        <v>1</v>
      </c>
      <c r="L4267" t="str">
        <f>INDEX(FamilyPlateData!J:J,MATCH(I4267,FamilyPlateData!H:H,0))</f>
        <v>B4</v>
      </c>
      <c r="M4267">
        <v>0</v>
      </c>
      <c r="N4267">
        <v>0</v>
      </c>
      <c r="O4267">
        <f>IF(_xlfn.IFNA(INDEX(ShrinkageData!H:H,MATCH(J4267,ShrinkageData!H:H,0)), 0) = 0, 0, 1)</f>
        <v>0</v>
      </c>
      <c r="P4267">
        <v>0</v>
      </c>
      <c r="Q4267">
        <f t="shared" si="208"/>
        <v>0</v>
      </c>
      <c r="R4267" s="1" t="s">
        <v>921</v>
      </c>
      <c r="S4267" s="16">
        <f t="shared" si="209"/>
        <v>0</v>
      </c>
    </row>
    <row r="4268" spans="1:19" hidden="1" x14ac:dyDescent="0.2">
      <c r="A4268" t="str">
        <f>INDEX(FamilyPlateData!$A:$A,MATCH($I4268,FamilyPlateData!$H:$H,0))</f>
        <v>F12M16</v>
      </c>
      <c r="B4268" t="str">
        <f>INDEX(FamilyPlateData!$C:$C,MATCH($I4268,FamilyPlateData!$H:$H,0))</f>
        <v>12</v>
      </c>
      <c r="C4268" t="str">
        <f>INDEX(FamilyPlateData!$D:$D,MATCH($I4268,FamilyPlateData!$H:$H,0))</f>
        <v>16</v>
      </c>
      <c r="D4268">
        <f>INDEX(FamilyPlateData!$B:$B,MATCH($I4268,FamilyPlateData!$H:$H,0))</f>
        <v>4</v>
      </c>
      <c r="E4268">
        <v>2</v>
      </c>
      <c r="F4268" s="19">
        <v>71</v>
      </c>
      <c r="G4268" t="s">
        <v>2</v>
      </c>
      <c r="H4268" s="5">
        <v>6</v>
      </c>
      <c r="I4268" t="s">
        <v>769</v>
      </c>
      <c r="J4268" s="15" t="str">
        <f t="shared" si="207"/>
        <v>2-71B-6</v>
      </c>
      <c r="K4268">
        <f>INDEX(FamilyPlateData!I:I,MATCH(I4268,FamilyPlateData!H:H,0))</f>
        <v>1</v>
      </c>
      <c r="L4268" t="str">
        <f>INDEX(FamilyPlateData!J:J,MATCH(I4268,FamilyPlateData!H:H,0))</f>
        <v>B4</v>
      </c>
      <c r="M4268">
        <v>1</v>
      </c>
      <c r="N4268">
        <v>1</v>
      </c>
      <c r="O4268">
        <f>IF(_xlfn.IFNA(INDEX(ShrinkageData!H:H,MATCH(J4268,ShrinkageData!H:H,0)), 0) = 0, 0, 1)</f>
        <v>0</v>
      </c>
      <c r="P4268">
        <v>0</v>
      </c>
      <c r="Q4268">
        <f t="shared" si="208"/>
        <v>1</v>
      </c>
      <c r="R4268" s="1">
        <v>43558</v>
      </c>
      <c r="S4268" s="16">
        <f t="shared" si="209"/>
        <v>121</v>
      </c>
    </row>
    <row r="4269" spans="1:19" hidden="1" x14ac:dyDescent="0.2">
      <c r="A4269" t="str">
        <f>INDEX(FamilyPlateData!$A:$A,MATCH($I4269,FamilyPlateData!$H:$H,0))</f>
        <v>F05M06</v>
      </c>
      <c r="B4269" t="str">
        <f>INDEX(FamilyPlateData!$C:$C,MATCH($I4269,FamilyPlateData!$H:$H,0))</f>
        <v>05</v>
      </c>
      <c r="C4269" t="str">
        <f>INDEX(FamilyPlateData!$D:$D,MATCH($I4269,FamilyPlateData!$H:$H,0))</f>
        <v>06</v>
      </c>
      <c r="D4269">
        <f>INDEX(FamilyPlateData!$B:$B,MATCH($I4269,FamilyPlateData!$H:$H,0))</f>
        <v>2</v>
      </c>
      <c r="E4269">
        <v>2</v>
      </c>
      <c r="F4269" s="19">
        <v>71</v>
      </c>
      <c r="G4269" t="s">
        <v>3</v>
      </c>
      <c r="H4269" s="5">
        <v>1</v>
      </c>
      <c r="I4269" t="s">
        <v>770</v>
      </c>
      <c r="J4269" s="15" t="str">
        <f t="shared" si="207"/>
        <v>2-71C-1</v>
      </c>
      <c r="K4269">
        <f>INDEX(FamilyPlateData!I:I,MATCH(I4269,FamilyPlateData!H:H,0))</f>
        <v>1</v>
      </c>
      <c r="L4269" t="str">
        <f>INDEX(FamilyPlateData!J:J,MATCH(I4269,FamilyPlateData!H:H,0))</f>
        <v>B1</v>
      </c>
      <c r="M4269">
        <v>1</v>
      </c>
      <c r="N4269">
        <v>1</v>
      </c>
      <c r="O4269">
        <f>IF(_xlfn.IFNA(INDEX(ShrinkageData!H:H,MATCH(J4269,ShrinkageData!H:H,0)), 0) = 0, 0, 1)</f>
        <v>0</v>
      </c>
      <c r="P4269">
        <v>0</v>
      </c>
      <c r="Q4269">
        <f t="shared" si="208"/>
        <v>1</v>
      </c>
      <c r="R4269" s="1">
        <v>43550</v>
      </c>
      <c r="S4269" s="16">
        <f t="shared" si="209"/>
        <v>113</v>
      </c>
    </row>
    <row r="4270" spans="1:19" hidden="1" x14ac:dyDescent="0.2">
      <c r="A4270" t="str">
        <f>INDEX(FamilyPlateData!$A:$A,MATCH($I4270,FamilyPlateData!$H:$H,0))</f>
        <v>F05M06</v>
      </c>
      <c r="B4270" t="str">
        <f>INDEX(FamilyPlateData!$C:$C,MATCH($I4270,FamilyPlateData!$H:$H,0))</f>
        <v>05</v>
      </c>
      <c r="C4270" t="str">
        <f>INDEX(FamilyPlateData!$D:$D,MATCH($I4270,FamilyPlateData!$H:$H,0))</f>
        <v>06</v>
      </c>
      <c r="D4270">
        <f>INDEX(FamilyPlateData!$B:$B,MATCH($I4270,FamilyPlateData!$H:$H,0))</f>
        <v>2</v>
      </c>
      <c r="E4270">
        <v>2</v>
      </c>
      <c r="F4270" s="19">
        <v>71</v>
      </c>
      <c r="G4270" t="s">
        <v>3</v>
      </c>
      <c r="H4270" s="5">
        <v>2</v>
      </c>
      <c r="I4270" t="s">
        <v>770</v>
      </c>
      <c r="J4270" s="15" t="str">
        <f t="shared" si="207"/>
        <v>2-71C-2</v>
      </c>
      <c r="K4270">
        <f>INDEX(FamilyPlateData!I:I,MATCH(I4270,FamilyPlateData!H:H,0))</f>
        <v>1</v>
      </c>
      <c r="L4270" t="str">
        <f>INDEX(FamilyPlateData!J:J,MATCH(I4270,FamilyPlateData!H:H,0))</f>
        <v>B1</v>
      </c>
      <c r="M4270">
        <v>0</v>
      </c>
      <c r="N4270">
        <v>0</v>
      </c>
      <c r="O4270">
        <f>IF(_xlfn.IFNA(INDEX(ShrinkageData!H:H,MATCH(J4270,ShrinkageData!H:H,0)), 0) = 0, 0, 1)</f>
        <v>0</v>
      </c>
      <c r="P4270">
        <v>0</v>
      </c>
      <c r="Q4270">
        <f t="shared" si="208"/>
        <v>0</v>
      </c>
      <c r="R4270" s="1" t="s">
        <v>921</v>
      </c>
      <c r="S4270" s="16">
        <f t="shared" si="209"/>
        <v>0</v>
      </c>
    </row>
    <row r="4271" spans="1:19" hidden="1" x14ac:dyDescent="0.2">
      <c r="A4271" t="str">
        <f>INDEX(FamilyPlateData!$A:$A,MATCH($I4271,FamilyPlateData!$H:$H,0))</f>
        <v>F05M06</v>
      </c>
      <c r="B4271" t="str">
        <f>INDEX(FamilyPlateData!$C:$C,MATCH($I4271,FamilyPlateData!$H:$H,0))</f>
        <v>05</v>
      </c>
      <c r="C4271" t="str">
        <f>INDEX(FamilyPlateData!$D:$D,MATCH($I4271,FamilyPlateData!$H:$H,0))</f>
        <v>06</v>
      </c>
      <c r="D4271">
        <f>INDEX(FamilyPlateData!$B:$B,MATCH($I4271,FamilyPlateData!$H:$H,0))</f>
        <v>2</v>
      </c>
      <c r="E4271">
        <v>2</v>
      </c>
      <c r="F4271" s="19">
        <v>71</v>
      </c>
      <c r="G4271" t="s">
        <v>3</v>
      </c>
      <c r="H4271" s="5">
        <v>3</v>
      </c>
      <c r="I4271" t="s">
        <v>770</v>
      </c>
      <c r="J4271" s="15" t="str">
        <f t="shared" si="207"/>
        <v>2-71C-3</v>
      </c>
      <c r="K4271">
        <f>INDEX(FamilyPlateData!I:I,MATCH(I4271,FamilyPlateData!H:H,0))</f>
        <v>1</v>
      </c>
      <c r="L4271" t="str">
        <f>INDEX(FamilyPlateData!J:J,MATCH(I4271,FamilyPlateData!H:H,0))</f>
        <v>B1</v>
      </c>
      <c r="M4271">
        <v>1</v>
      </c>
      <c r="N4271">
        <v>1</v>
      </c>
      <c r="O4271">
        <f>IF(_xlfn.IFNA(INDEX(ShrinkageData!H:H,MATCH(J4271,ShrinkageData!H:H,0)), 0) = 0, 0, 1)</f>
        <v>1</v>
      </c>
      <c r="P4271">
        <v>0</v>
      </c>
      <c r="Q4271">
        <f t="shared" si="208"/>
        <v>0</v>
      </c>
      <c r="R4271" s="1">
        <v>43540</v>
      </c>
      <c r="S4271" s="16">
        <f t="shared" si="209"/>
        <v>103</v>
      </c>
    </row>
    <row r="4272" spans="1:19" hidden="1" x14ac:dyDescent="0.2">
      <c r="A4272" t="str">
        <f>INDEX(FamilyPlateData!$A:$A,MATCH($I4272,FamilyPlateData!$H:$H,0))</f>
        <v>F05M06</v>
      </c>
      <c r="B4272" t="str">
        <f>INDEX(FamilyPlateData!$C:$C,MATCH($I4272,FamilyPlateData!$H:$H,0))</f>
        <v>05</v>
      </c>
      <c r="C4272" t="str">
        <f>INDEX(FamilyPlateData!$D:$D,MATCH($I4272,FamilyPlateData!$H:$H,0))</f>
        <v>06</v>
      </c>
      <c r="D4272">
        <f>INDEX(FamilyPlateData!$B:$B,MATCH($I4272,FamilyPlateData!$H:$H,0))</f>
        <v>2</v>
      </c>
      <c r="E4272">
        <v>2</v>
      </c>
      <c r="F4272" s="19">
        <v>71</v>
      </c>
      <c r="G4272" t="s">
        <v>3</v>
      </c>
      <c r="H4272" s="5">
        <v>4</v>
      </c>
      <c r="I4272" t="s">
        <v>770</v>
      </c>
      <c r="J4272" s="15" t="str">
        <f t="shared" si="207"/>
        <v>2-71C-4</v>
      </c>
      <c r="K4272">
        <f>INDEX(FamilyPlateData!I:I,MATCH(I4272,FamilyPlateData!H:H,0))</f>
        <v>1</v>
      </c>
      <c r="L4272" t="str">
        <f>INDEX(FamilyPlateData!J:J,MATCH(I4272,FamilyPlateData!H:H,0))</f>
        <v>B1</v>
      </c>
      <c r="M4272">
        <v>1</v>
      </c>
      <c r="N4272">
        <v>1</v>
      </c>
      <c r="O4272">
        <f>IF(_xlfn.IFNA(INDEX(ShrinkageData!H:H,MATCH(J4272,ShrinkageData!H:H,0)), 0) = 0, 0, 1)</f>
        <v>1</v>
      </c>
      <c r="P4272">
        <v>0</v>
      </c>
      <c r="Q4272">
        <f t="shared" si="208"/>
        <v>0</v>
      </c>
      <c r="R4272" s="1">
        <v>43529</v>
      </c>
      <c r="S4272" s="16">
        <f t="shared" si="209"/>
        <v>92</v>
      </c>
    </row>
    <row r="4273" spans="1:19" hidden="1" x14ac:dyDescent="0.2">
      <c r="A4273" t="str">
        <f>INDEX(FamilyPlateData!$A:$A,MATCH($I4273,FamilyPlateData!$H:$H,0))</f>
        <v>F05M06</v>
      </c>
      <c r="B4273" t="str">
        <f>INDEX(FamilyPlateData!$C:$C,MATCH($I4273,FamilyPlateData!$H:$H,0))</f>
        <v>05</v>
      </c>
      <c r="C4273" t="str">
        <f>INDEX(FamilyPlateData!$D:$D,MATCH($I4273,FamilyPlateData!$H:$H,0))</f>
        <v>06</v>
      </c>
      <c r="D4273">
        <f>INDEX(FamilyPlateData!$B:$B,MATCH($I4273,FamilyPlateData!$H:$H,0))</f>
        <v>2</v>
      </c>
      <c r="E4273">
        <v>2</v>
      </c>
      <c r="F4273" s="19">
        <v>71</v>
      </c>
      <c r="G4273" t="s">
        <v>3</v>
      </c>
      <c r="H4273" s="5">
        <v>5</v>
      </c>
      <c r="I4273" t="s">
        <v>770</v>
      </c>
      <c r="J4273" s="15" t="str">
        <f t="shared" si="207"/>
        <v>2-71C-5</v>
      </c>
      <c r="K4273">
        <f>INDEX(FamilyPlateData!I:I,MATCH(I4273,FamilyPlateData!H:H,0))</f>
        <v>1</v>
      </c>
      <c r="L4273" t="str">
        <f>INDEX(FamilyPlateData!J:J,MATCH(I4273,FamilyPlateData!H:H,0))</f>
        <v>B1</v>
      </c>
      <c r="M4273">
        <v>1</v>
      </c>
      <c r="N4273">
        <v>1</v>
      </c>
      <c r="O4273">
        <f>IF(_xlfn.IFNA(INDEX(ShrinkageData!H:H,MATCH(J4273,ShrinkageData!H:H,0)), 0) = 0, 0, 1)</f>
        <v>1</v>
      </c>
      <c r="P4273">
        <v>0</v>
      </c>
      <c r="Q4273">
        <f t="shared" si="208"/>
        <v>0</v>
      </c>
      <c r="R4273" s="1">
        <v>43540</v>
      </c>
      <c r="S4273" s="16">
        <f t="shared" si="209"/>
        <v>103</v>
      </c>
    </row>
    <row r="4274" spans="1:19" hidden="1" x14ac:dyDescent="0.2">
      <c r="A4274" t="str">
        <f>INDEX(FamilyPlateData!$A:$A,MATCH($I4274,FamilyPlateData!$H:$H,0))</f>
        <v>F05M06</v>
      </c>
      <c r="B4274" t="str">
        <f>INDEX(FamilyPlateData!$C:$C,MATCH($I4274,FamilyPlateData!$H:$H,0))</f>
        <v>05</v>
      </c>
      <c r="C4274" t="str">
        <f>INDEX(FamilyPlateData!$D:$D,MATCH($I4274,FamilyPlateData!$H:$H,0))</f>
        <v>06</v>
      </c>
      <c r="D4274">
        <f>INDEX(FamilyPlateData!$B:$B,MATCH($I4274,FamilyPlateData!$H:$H,0))</f>
        <v>2</v>
      </c>
      <c r="E4274">
        <v>2</v>
      </c>
      <c r="F4274" s="19">
        <v>71</v>
      </c>
      <c r="G4274" t="s">
        <v>3</v>
      </c>
      <c r="H4274" s="5">
        <v>6</v>
      </c>
      <c r="I4274" t="s">
        <v>770</v>
      </c>
      <c r="J4274" s="15" t="str">
        <f t="shared" si="207"/>
        <v>2-71C-6</v>
      </c>
      <c r="K4274">
        <f>INDEX(FamilyPlateData!I:I,MATCH(I4274,FamilyPlateData!H:H,0))</f>
        <v>1</v>
      </c>
      <c r="L4274" t="str">
        <f>INDEX(FamilyPlateData!J:J,MATCH(I4274,FamilyPlateData!H:H,0))</f>
        <v>B1</v>
      </c>
      <c r="M4274">
        <v>1</v>
      </c>
      <c r="N4274">
        <v>1</v>
      </c>
      <c r="O4274">
        <f>IF(_xlfn.IFNA(INDEX(ShrinkageData!H:H,MATCH(J4274,ShrinkageData!H:H,0)), 0) = 0, 0, 1)</f>
        <v>0</v>
      </c>
      <c r="P4274">
        <v>0</v>
      </c>
      <c r="Q4274">
        <f t="shared" si="208"/>
        <v>1</v>
      </c>
      <c r="R4274" s="1">
        <v>43552</v>
      </c>
      <c r="S4274" s="16">
        <f t="shared" si="209"/>
        <v>115</v>
      </c>
    </row>
    <row r="4275" spans="1:19" hidden="1" x14ac:dyDescent="0.2">
      <c r="A4275" t="str">
        <f>INDEX(FamilyPlateData!$A:$A,MATCH($I4275,FamilyPlateData!$H:$H,0))</f>
        <v>F05M06</v>
      </c>
      <c r="B4275" t="str">
        <f>INDEX(FamilyPlateData!$C:$C,MATCH($I4275,FamilyPlateData!$H:$H,0))</f>
        <v>05</v>
      </c>
      <c r="C4275" t="str">
        <f>INDEX(FamilyPlateData!$D:$D,MATCH($I4275,FamilyPlateData!$H:$H,0))</f>
        <v>06</v>
      </c>
      <c r="D4275">
        <f>INDEX(FamilyPlateData!$B:$B,MATCH($I4275,FamilyPlateData!$H:$H,0))</f>
        <v>2</v>
      </c>
      <c r="E4275">
        <v>2</v>
      </c>
      <c r="F4275" s="19">
        <v>71</v>
      </c>
      <c r="G4275" t="s">
        <v>4</v>
      </c>
      <c r="H4275" s="5">
        <v>1</v>
      </c>
      <c r="I4275" t="s">
        <v>771</v>
      </c>
      <c r="J4275" s="15" t="str">
        <f t="shared" si="207"/>
        <v>2-71D-1</v>
      </c>
      <c r="K4275">
        <f>INDEX(FamilyPlateData!I:I,MATCH(I4275,FamilyPlateData!H:H,0))</f>
        <v>1</v>
      </c>
      <c r="L4275" t="str">
        <f>INDEX(FamilyPlateData!J:J,MATCH(I4275,FamilyPlateData!H:H,0))</f>
        <v>B1</v>
      </c>
      <c r="M4275">
        <v>1</v>
      </c>
      <c r="N4275">
        <v>1</v>
      </c>
      <c r="O4275">
        <f>IF(_xlfn.IFNA(INDEX(ShrinkageData!H:H,MATCH(J4275,ShrinkageData!H:H,0)), 0) = 0, 0, 1)</f>
        <v>1</v>
      </c>
      <c r="P4275">
        <v>0</v>
      </c>
      <c r="Q4275">
        <f t="shared" si="208"/>
        <v>0</v>
      </c>
      <c r="R4275" s="1">
        <v>43538</v>
      </c>
      <c r="S4275" s="16">
        <f t="shared" si="209"/>
        <v>101</v>
      </c>
    </row>
    <row r="4276" spans="1:19" hidden="1" x14ac:dyDescent="0.2">
      <c r="A4276" t="str">
        <f>INDEX(FamilyPlateData!$A:$A,MATCH($I4276,FamilyPlateData!$H:$H,0))</f>
        <v>F05M06</v>
      </c>
      <c r="B4276" t="str">
        <f>INDEX(FamilyPlateData!$C:$C,MATCH($I4276,FamilyPlateData!$H:$H,0))</f>
        <v>05</v>
      </c>
      <c r="C4276" t="str">
        <f>INDEX(FamilyPlateData!$D:$D,MATCH($I4276,FamilyPlateData!$H:$H,0))</f>
        <v>06</v>
      </c>
      <c r="D4276">
        <f>INDEX(FamilyPlateData!$B:$B,MATCH($I4276,FamilyPlateData!$H:$H,0))</f>
        <v>2</v>
      </c>
      <c r="E4276">
        <v>2</v>
      </c>
      <c r="F4276" s="19">
        <v>71</v>
      </c>
      <c r="G4276" t="s">
        <v>4</v>
      </c>
      <c r="H4276" s="5">
        <v>2</v>
      </c>
      <c r="I4276" t="s">
        <v>771</v>
      </c>
      <c r="J4276" s="15" t="str">
        <f t="shared" si="207"/>
        <v>2-71D-2</v>
      </c>
      <c r="K4276">
        <f>INDEX(FamilyPlateData!I:I,MATCH(I4276,FamilyPlateData!H:H,0))</f>
        <v>1</v>
      </c>
      <c r="L4276" t="str">
        <f>INDEX(FamilyPlateData!J:J,MATCH(I4276,FamilyPlateData!H:H,0))</f>
        <v>B1</v>
      </c>
      <c r="M4276">
        <v>1</v>
      </c>
      <c r="N4276">
        <v>1</v>
      </c>
      <c r="O4276">
        <f>IF(_xlfn.IFNA(INDEX(ShrinkageData!H:H,MATCH(J4276,ShrinkageData!H:H,0)), 0) = 0, 0, 1)</f>
        <v>0</v>
      </c>
      <c r="P4276">
        <v>0</v>
      </c>
      <c r="Q4276">
        <f t="shared" si="208"/>
        <v>1</v>
      </c>
      <c r="R4276" s="1">
        <v>43538</v>
      </c>
      <c r="S4276" s="16">
        <f t="shared" si="209"/>
        <v>101</v>
      </c>
    </row>
    <row r="4277" spans="1:19" hidden="1" x14ac:dyDescent="0.2">
      <c r="A4277" t="str">
        <f>INDEX(FamilyPlateData!$A:$A,MATCH($I4277,FamilyPlateData!$H:$H,0))</f>
        <v>F05M06</v>
      </c>
      <c r="B4277" t="str">
        <f>INDEX(FamilyPlateData!$C:$C,MATCH($I4277,FamilyPlateData!$H:$H,0))</f>
        <v>05</v>
      </c>
      <c r="C4277" t="str">
        <f>INDEX(FamilyPlateData!$D:$D,MATCH($I4277,FamilyPlateData!$H:$H,0))</f>
        <v>06</v>
      </c>
      <c r="D4277">
        <f>INDEX(FamilyPlateData!$B:$B,MATCH($I4277,FamilyPlateData!$H:$H,0))</f>
        <v>2</v>
      </c>
      <c r="E4277">
        <v>2</v>
      </c>
      <c r="F4277" s="19">
        <v>71</v>
      </c>
      <c r="G4277" t="s">
        <v>4</v>
      </c>
      <c r="H4277" s="5">
        <v>3</v>
      </c>
      <c r="I4277" t="s">
        <v>771</v>
      </c>
      <c r="J4277" s="15" t="str">
        <f t="shared" si="207"/>
        <v>2-71D-3</v>
      </c>
      <c r="K4277">
        <f>INDEX(FamilyPlateData!I:I,MATCH(I4277,FamilyPlateData!H:H,0))</f>
        <v>1</v>
      </c>
      <c r="L4277" t="str">
        <f>INDEX(FamilyPlateData!J:J,MATCH(I4277,FamilyPlateData!H:H,0))</f>
        <v>B1</v>
      </c>
      <c r="M4277">
        <v>1</v>
      </c>
      <c r="N4277" s="7">
        <v>1</v>
      </c>
      <c r="O4277">
        <f>IF(_xlfn.IFNA(INDEX(ShrinkageData!H:H,MATCH(J4277,ShrinkageData!H:H,0)), 0) = 0, 0, 1)</f>
        <v>0</v>
      </c>
      <c r="P4277">
        <v>0</v>
      </c>
      <c r="Q4277">
        <f t="shared" si="208"/>
        <v>1</v>
      </c>
      <c r="R4277" s="2">
        <v>43544</v>
      </c>
      <c r="S4277" s="16">
        <f t="shared" si="209"/>
        <v>107</v>
      </c>
    </row>
    <row r="4278" spans="1:19" hidden="1" x14ac:dyDescent="0.2">
      <c r="A4278" t="str">
        <f>INDEX(FamilyPlateData!$A:$A,MATCH($I4278,FamilyPlateData!$H:$H,0))</f>
        <v>F05M06</v>
      </c>
      <c r="B4278" t="str">
        <f>INDEX(FamilyPlateData!$C:$C,MATCH($I4278,FamilyPlateData!$H:$H,0))</f>
        <v>05</v>
      </c>
      <c r="C4278" t="str">
        <f>INDEX(FamilyPlateData!$D:$D,MATCH($I4278,FamilyPlateData!$H:$H,0))</f>
        <v>06</v>
      </c>
      <c r="D4278">
        <f>INDEX(FamilyPlateData!$B:$B,MATCH($I4278,FamilyPlateData!$H:$H,0))</f>
        <v>2</v>
      </c>
      <c r="E4278">
        <v>2</v>
      </c>
      <c r="F4278" s="19">
        <v>71</v>
      </c>
      <c r="G4278" t="s">
        <v>4</v>
      </c>
      <c r="H4278" s="5">
        <v>4</v>
      </c>
      <c r="I4278" t="s">
        <v>771</v>
      </c>
      <c r="J4278" s="15" t="str">
        <f t="shared" si="207"/>
        <v>2-71D-4</v>
      </c>
      <c r="K4278">
        <f>INDEX(FamilyPlateData!I:I,MATCH(I4278,FamilyPlateData!H:H,0))</f>
        <v>1</v>
      </c>
      <c r="L4278" t="str">
        <f>INDEX(FamilyPlateData!J:J,MATCH(I4278,FamilyPlateData!H:H,0))</f>
        <v>B1</v>
      </c>
      <c r="M4278">
        <v>1</v>
      </c>
      <c r="N4278">
        <v>1</v>
      </c>
      <c r="O4278">
        <f>IF(_xlfn.IFNA(INDEX(ShrinkageData!H:H,MATCH(J4278,ShrinkageData!H:H,0)), 0) = 0, 0, 1)</f>
        <v>0</v>
      </c>
      <c r="P4278">
        <v>0</v>
      </c>
      <c r="Q4278">
        <f t="shared" si="208"/>
        <v>1</v>
      </c>
      <c r="R4278" s="1">
        <v>43550</v>
      </c>
      <c r="S4278" s="16">
        <f t="shared" si="209"/>
        <v>113</v>
      </c>
    </row>
    <row r="4279" spans="1:19" hidden="1" x14ac:dyDescent="0.2">
      <c r="A4279" t="str">
        <f>INDEX(FamilyPlateData!$A:$A,MATCH($I4279,FamilyPlateData!$H:$H,0))</f>
        <v>F05M06</v>
      </c>
      <c r="B4279" t="str">
        <f>INDEX(FamilyPlateData!$C:$C,MATCH($I4279,FamilyPlateData!$H:$H,0))</f>
        <v>05</v>
      </c>
      <c r="C4279" t="str">
        <f>INDEX(FamilyPlateData!$D:$D,MATCH($I4279,FamilyPlateData!$H:$H,0))</f>
        <v>06</v>
      </c>
      <c r="D4279">
        <f>INDEX(FamilyPlateData!$B:$B,MATCH($I4279,FamilyPlateData!$H:$H,0))</f>
        <v>2</v>
      </c>
      <c r="E4279">
        <v>2</v>
      </c>
      <c r="F4279" s="19">
        <v>71</v>
      </c>
      <c r="G4279" t="s">
        <v>4</v>
      </c>
      <c r="H4279" s="5">
        <v>5</v>
      </c>
      <c r="I4279" t="s">
        <v>771</v>
      </c>
      <c r="J4279" s="15" t="str">
        <f t="shared" si="207"/>
        <v>2-71D-5</v>
      </c>
      <c r="K4279">
        <f>INDEX(FamilyPlateData!I:I,MATCH(I4279,FamilyPlateData!H:H,0))</f>
        <v>1</v>
      </c>
      <c r="L4279" t="str">
        <f>INDEX(FamilyPlateData!J:J,MATCH(I4279,FamilyPlateData!H:H,0))</f>
        <v>B1</v>
      </c>
      <c r="M4279">
        <v>1</v>
      </c>
      <c r="N4279">
        <v>1</v>
      </c>
      <c r="O4279">
        <f>IF(_xlfn.IFNA(INDEX(ShrinkageData!H:H,MATCH(J4279,ShrinkageData!H:H,0)), 0) = 0, 0, 1)</f>
        <v>0</v>
      </c>
      <c r="P4279">
        <v>0</v>
      </c>
      <c r="Q4279">
        <f t="shared" si="208"/>
        <v>1</v>
      </c>
      <c r="R4279" s="1">
        <v>43554</v>
      </c>
      <c r="S4279" s="16">
        <f t="shared" si="209"/>
        <v>117</v>
      </c>
    </row>
    <row r="4280" spans="1:19" hidden="1" x14ac:dyDescent="0.2">
      <c r="A4280" t="str">
        <f>INDEX(FamilyPlateData!$A:$A,MATCH($I4280,FamilyPlateData!$H:$H,0))</f>
        <v>F05M06</v>
      </c>
      <c r="B4280" t="str">
        <f>INDEX(FamilyPlateData!$C:$C,MATCH($I4280,FamilyPlateData!$H:$H,0))</f>
        <v>05</v>
      </c>
      <c r="C4280" t="str">
        <f>INDEX(FamilyPlateData!$D:$D,MATCH($I4280,FamilyPlateData!$H:$H,0))</f>
        <v>06</v>
      </c>
      <c r="D4280">
        <f>INDEX(FamilyPlateData!$B:$B,MATCH($I4280,FamilyPlateData!$H:$H,0))</f>
        <v>2</v>
      </c>
      <c r="E4280">
        <v>2</v>
      </c>
      <c r="F4280" s="19">
        <v>71</v>
      </c>
      <c r="G4280" t="s">
        <v>4</v>
      </c>
      <c r="H4280" s="5">
        <v>6</v>
      </c>
      <c r="I4280" t="s">
        <v>771</v>
      </c>
      <c r="J4280" s="15" t="str">
        <f t="shared" si="207"/>
        <v>2-71D-6</v>
      </c>
      <c r="K4280">
        <f>INDEX(FamilyPlateData!I:I,MATCH(I4280,FamilyPlateData!H:H,0))</f>
        <v>1</v>
      </c>
      <c r="L4280" t="str">
        <f>INDEX(FamilyPlateData!J:J,MATCH(I4280,FamilyPlateData!H:H,0))</f>
        <v>B1</v>
      </c>
      <c r="M4280">
        <v>1</v>
      </c>
      <c r="N4280">
        <v>1</v>
      </c>
      <c r="O4280">
        <f>IF(_xlfn.IFNA(INDEX(ShrinkageData!H:H,MATCH(J4280,ShrinkageData!H:H,0)), 0) = 0, 0, 1)</f>
        <v>1</v>
      </c>
      <c r="P4280">
        <v>0</v>
      </c>
      <c r="Q4280">
        <f t="shared" si="208"/>
        <v>0</v>
      </c>
      <c r="R4280" s="1">
        <v>43540</v>
      </c>
      <c r="S4280" s="16">
        <f t="shared" si="209"/>
        <v>103</v>
      </c>
    </row>
    <row r="4281" spans="1:19" hidden="1" x14ac:dyDescent="0.2">
      <c r="A4281" t="str">
        <f>INDEX(FamilyPlateData!$A:$A,MATCH($I4281,FamilyPlateData!$H:$H,0))</f>
        <v>F10M13</v>
      </c>
      <c r="B4281" t="str">
        <f>INDEX(FamilyPlateData!$C:$C,MATCH($I4281,FamilyPlateData!$H:$H,0))</f>
        <v>10</v>
      </c>
      <c r="C4281" t="str">
        <f>INDEX(FamilyPlateData!$D:$D,MATCH($I4281,FamilyPlateData!$H:$H,0))</f>
        <v>13</v>
      </c>
      <c r="D4281">
        <f>INDEX(FamilyPlateData!$B:$B,MATCH($I4281,FamilyPlateData!$H:$H,0))</f>
        <v>4</v>
      </c>
      <c r="E4281">
        <v>2</v>
      </c>
      <c r="F4281" s="19">
        <v>72</v>
      </c>
      <c r="G4281" t="s">
        <v>1</v>
      </c>
      <c r="H4281" s="5">
        <v>1</v>
      </c>
      <c r="I4281" t="s">
        <v>772</v>
      </c>
      <c r="J4281" s="15" t="str">
        <f t="shared" si="207"/>
        <v>2-72A-1</v>
      </c>
      <c r="K4281">
        <f>INDEX(FamilyPlateData!I:I,MATCH(I4281,FamilyPlateData!H:H,0))</f>
        <v>1</v>
      </c>
      <c r="L4281" t="str">
        <f>INDEX(FamilyPlateData!J:J,MATCH(I4281,FamilyPlateData!H:H,0))</f>
        <v>B1</v>
      </c>
      <c r="M4281">
        <v>1</v>
      </c>
      <c r="N4281">
        <v>1</v>
      </c>
      <c r="O4281">
        <f>IF(_xlfn.IFNA(INDEX(ShrinkageData!H:H,MATCH(J4281,ShrinkageData!H:H,0)), 0) = 0, 0, 1)</f>
        <v>0</v>
      </c>
      <c r="P4281">
        <v>0</v>
      </c>
      <c r="Q4281">
        <f t="shared" si="208"/>
        <v>1</v>
      </c>
      <c r="R4281" s="1">
        <v>43552</v>
      </c>
      <c r="S4281" s="16">
        <f t="shared" si="209"/>
        <v>115</v>
      </c>
    </row>
    <row r="4282" spans="1:19" hidden="1" x14ac:dyDescent="0.2">
      <c r="A4282" t="str">
        <f>INDEX(FamilyPlateData!$A:$A,MATCH($I4282,FamilyPlateData!$H:$H,0))</f>
        <v>F10M13</v>
      </c>
      <c r="B4282" t="str">
        <f>INDEX(FamilyPlateData!$C:$C,MATCH($I4282,FamilyPlateData!$H:$H,0))</f>
        <v>10</v>
      </c>
      <c r="C4282" t="str">
        <f>INDEX(FamilyPlateData!$D:$D,MATCH($I4282,FamilyPlateData!$H:$H,0))</f>
        <v>13</v>
      </c>
      <c r="D4282">
        <f>INDEX(FamilyPlateData!$B:$B,MATCH($I4282,FamilyPlateData!$H:$H,0))</f>
        <v>4</v>
      </c>
      <c r="E4282">
        <v>2</v>
      </c>
      <c r="F4282" s="19">
        <v>72</v>
      </c>
      <c r="G4282" t="s">
        <v>1</v>
      </c>
      <c r="H4282" s="5">
        <v>2</v>
      </c>
      <c r="I4282" t="s">
        <v>772</v>
      </c>
      <c r="J4282" s="15" t="str">
        <f t="shared" si="207"/>
        <v>2-72A-2</v>
      </c>
      <c r="K4282">
        <f>INDEX(FamilyPlateData!I:I,MATCH(I4282,FamilyPlateData!H:H,0))</f>
        <v>1</v>
      </c>
      <c r="L4282" t="str">
        <f>INDEX(FamilyPlateData!J:J,MATCH(I4282,FamilyPlateData!H:H,0))</f>
        <v>B1</v>
      </c>
      <c r="M4282">
        <v>1</v>
      </c>
      <c r="N4282">
        <v>1</v>
      </c>
      <c r="O4282">
        <f>IF(_xlfn.IFNA(INDEX(ShrinkageData!H:H,MATCH(J4282,ShrinkageData!H:H,0)), 0) = 0, 0, 1)</f>
        <v>0</v>
      </c>
      <c r="P4282">
        <v>0</v>
      </c>
      <c r="Q4282">
        <f t="shared" si="208"/>
        <v>1</v>
      </c>
      <c r="R4282" s="1">
        <v>43552</v>
      </c>
      <c r="S4282" s="16">
        <f t="shared" si="209"/>
        <v>115</v>
      </c>
    </row>
    <row r="4283" spans="1:19" hidden="1" x14ac:dyDescent="0.2">
      <c r="A4283" t="str">
        <f>INDEX(FamilyPlateData!$A:$A,MATCH($I4283,FamilyPlateData!$H:$H,0))</f>
        <v>F10M13</v>
      </c>
      <c r="B4283" t="str">
        <f>INDEX(FamilyPlateData!$C:$C,MATCH($I4283,FamilyPlateData!$H:$H,0))</f>
        <v>10</v>
      </c>
      <c r="C4283" t="str">
        <f>INDEX(FamilyPlateData!$D:$D,MATCH($I4283,FamilyPlateData!$H:$H,0))</f>
        <v>13</v>
      </c>
      <c r="D4283">
        <f>INDEX(FamilyPlateData!$B:$B,MATCH($I4283,FamilyPlateData!$H:$H,0))</f>
        <v>4</v>
      </c>
      <c r="E4283">
        <v>2</v>
      </c>
      <c r="F4283" s="19">
        <v>72</v>
      </c>
      <c r="G4283" t="s">
        <v>1</v>
      </c>
      <c r="H4283" s="5">
        <v>3</v>
      </c>
      <c r="I4283" t="s">
        <v>772</v>
      </c>
      <c r="J4283" s="15" t="str">
        <f t="shared" si="207"/>
        <v>2-72A-3</v>
      </c>
      <c r="K4283">
        <f>INDEX(FamilyPlateData!I:I,MATCH(I4283,FamilyPlateData!H:H,0))</f>
        <v>1</v>
      </c>
      <c r="L4283" t="str">
        <f>INDEX(FamilyPlateData!J:J,MATCH(I4283,FamilyPlateData!H:H,0))</f>
        <v>B1</v>
      </c>
      <c r="M4283">
        <v>1</v>
      </c>
      <c r="N4283">
        <v>1</v>
      </c>
      <c r="O4283">
        <f>IF(_xlfn.IFNA(INDEX(ShrinkageData!H:H,MATCH(J4283,ShrinkageData!H:H,0)), 0) = 0, 0, 1)</f>
        <v>1</v>
      </c>
      <c r="P4283">
        <v>0</v>
      </c>
      <c r="Q4283">
        <f t="shared" si="208"/>
        <v>0</v>
      </c>
      <c r="R4283" s="1">
        <v>43544</v>
      </c>
      <c r="S4283" s="16">
        <f t="shared" si="209"/>
        <v>107</v>
      </c>
    </row>
    <row r="4284" spans="1:19" hidden="1" x14ac:dyDescent="0.2">
      <c r="A4284" t="str">
        <f>INDEX(FamilyPlateData!$A:$A,MATCH($I4284,FamilyPlateData!$H:$H,0))</f>
        <v>F10M13</v>
      </c>
      <c r="B4284" t="str">
        <f>INDEX(FamilyPlateData!$C:$C,MATCH($I4284,FamilyPlateData!$H:$H,0))</f>
        <v>10</v>
      </c>
      <c r="C4284" t="str">
        <f>INDEX(FamilyPlateData!$D:$D,MATCH($I4284,FamilyPlateData!$H:$H,0))</f>
        <v>13</v>
      </c>
      <c r="D4284">
        <f>INDEX(FamilyPlateData!$B:$B,MATCH($I4284,FamilyPlateData!$H:$H,0))</f>
        <v>4</v>
      </c>
      <c r="E4284">
        <v>2</v>
      </c>
      <c r="F4284" s="19">
        <v>72</v>
      </c>
      <c r="G4284" t="s">
        <v>1</v>
      </c>
      <c r="H4284" s="5">
        <v>4</v>
      </c>
      <c r="I4284" t="s">
        <v>772</v>
      </c>
      <c r="J4284" s="15" t="str">
        <f t="shared" si="207"/>
        <v>2-72A-4</v>
      </c>
      <c r="K4284">
        <f>INDEX(FamilyPlateData!I:I,MATCH(I4284,FamilyPlateData!H:H,0))</f>
        <v>1</v>
      </c>
      <c r="L4284" t="str">
        <f>INDEX(FamilyPlateData!J:J,MATCH(I4284,FamilyPlateData!H:H,0))</f>
        <v>B1</v>
      </c>
      <c r="M4284">
        <v>1</v>
      </c>
      <c r="N4284" s="7">
        <v>1</v>
      </c>
      <c r="O4284">
        <f>IF(_xlfn.IFNA(INDEX(ShrinkageData!H:H,MATCH(J4284,ShrinkageData!H:H,0)), 0) = 0, 0, 1)</f>
        <v>1</v>
      </c>
      <c r="P4284">
        <v>0</v>
      </c>
      <c r="Q4284">
        <f t="shared" si="208"/>
        <v>0</v>
      </c>
      <c r="R4284" s="2">
        <v>43548</v>
      </c>
      <c r="S4284" s="16">
        <f t="shared" si="209"/>
        <v>111</v>
      </c>
    </row>
    <row r="4285" spans="1:19" hidden="1" x14ac:dyDescent="0.2">
      <c r="A4285" t="str">
        <f>INDEX(FamilyPlateData!$A:$A,MATCH($I4285,FamilyPlateData!$H:$H,0))</f>
        <v>F10M13</v>
      </c>
      <c r="B4285" t="str">
        <f>INDEX(FamilyPlateData!$C:$C,MATCH($I4285,FamilyPlateData!$H:$H,0))</f>
        <v>10</v>
      </c>
      <c r="C4285" t="str">
        <f>INDEX(FamilyPlateData!$D:$D,MATCH($I4285,FamilyPlateData!$H:$H,0))</f>
        <v>13</v>
      </c>
      <c r="D4285">
        <f>INDEX(FamilyPlateData!$B:$B,MATCH($I4285,FamilyPlateData!$H:$H,0))</f>
        <v>4</v>
      </c>
      <c r="E4285">
        <v>2</v>
      </c>
      <c r="F4285" s="19">
        <v>72</v>
      </c>
      <c r="G4285" t="s">
        <v>1</v>
      </c>
      <c r="H4285" s="5">
        <v>5</v>
      </c>
      <c r="I4285" t="s">
        <v>772</v>
      </c>
      <c r="J4285" s="15" t="str">
        <f t="shared" si="207"/>
        <v>2-72A-5</v>
      </c>
      <c r="K4285">
        <f>INDEX(FamilyPlateData!I:I,MATCH(I4285,FamilyPlateData!H:H,0))</f>
        <v>1</v>
      </c>
      <c r="L4285" t="str">
        <f>INDEX(FamilyPlateData!J:J,MATCH(I4285,FamilyPlateData!H:H,0))</f>
        <v>B1</v>
      </c>
      <c r="M4285">
        <v>1</v>
      </c>
      <c r="N4285">
        <v>1</v>
      </c>
      <c r="O4285">
        <f>IF(_xlfn.IFNA(INDEX(ShrinkageData!H:H,MATCH(J4285,ShrinkageData!H:H,0)), 0) = 0, 0, 1)</f>
        <v>0</v>
      </c>
      <c r="P4285">
        <v>0</v>
      </c>
      <c r="Q4285">
        <f t="shared" si="208"/>
        <v>1</v>
      </c>
      <c r="R4285" s="1">
        <v>43556</v>
      </c>
      <c r="S4285" s="16">
        <f t="shared" si="209"/>
        <v>119</v>
      </c>
    </row>
    <row r="4286" spans="1:19" hidden="1" x14ac:dyDescent="0.2">
      <c r="A4286" t="str">
        <f>INDEX(FamilyPlateData!$A:$A,MATCH($I4286,FamilyPlateData!$H:$H,0))</f>
        <v>F10M13</v>
      </c>
      <c r="B4286" t="str">
        <f>INDEX(FamilyPlateData!$C:$C,MATCH($I4286,FamilyPlateData!$H:$H,0))</f>
        <v>10</v>
      </c>
      <c r="C4286" t="str">
        <f>INDEX(FamilyPlateData!$D:$D,MATCH($I4286,FamilyPlateData!$H:$H,0))</f>
        <v>13</v>
      </c>
      <c r="D4286">
        <f>INDEX(FamilyPlateData!$B:$B,MATCH($I4286,FamilyPlateData!$H:$H,0))</f>
        <v>4</v>
      </c>
      <c r="E4286">
        <v>2</v>
      </c>
      <c r="F4286" s="19">
        <v>72</v>
      </c>
      <c r="G4286" t="s">
        <v>1</v>
      </c>
      <c r="H4286" s="5">
        <v>6</v>
      </c>
      <c r="I4286" t="s">
        <v>772</v>
      </c>
      <c r="J4286" s="15" t="str">
        <f t="shared" ref="J4286:J4349" si="210">CONCATENATE(I4286,"-",H4286)</f>
        <v>2-72A-6</v>
      </c>
      <c r="K4286">
        <f>INDEX(FamilyPlateData!I:I,MATCH(I4286,FamilyPlateData!H:H,0))</f>
        <v>1</v>
      </c>
      <c r="L4286" t="str">
        <f>INDEX(FamilyPlateData!J:J,MATCH(I4286,FamilyPlateData!H:H,0))</f>
        <v>B1</v>
      </c>
      <c r="M4286">
        <v>1</v>
      </c>
      <c r="N4286">
        <v>1</v>
      </c>
      <c r="O4286">
        <f>IF(_xlfn.IFNA(INDEX(ShrinkageData!H:H,MATCH(J4286,ShrinkageData!H:H,0)), 0) = 0, 0, 1)</f>
        <v>0</v>
      </c>
      <c r="P4286">
        <v>0</v>
      </c>
      <c r="Q4286">
        <f t="shared" si="208"/>
        <v>1</v>
      </c>
      <c r="R4286" s="1">
        <v>43554</v>
      </c>
      <c r="S4286" s="16">
        <f t="shared" si="209"/>
        <v>117</v>
      </c>
    </row>
    <row r="4287" spans="1:19" hidden="1" x14ac:dyDescent="0.2">
      <c r="A4287" t="str">
        <f>INDEX(FamilyPlateData!$A:$A,MATCH($I4287,FamilyPlateData!$H:$H,0))</f>
        <v>F10M13</v>
      </c>
      <c r="B4287" t="str">
        <f>INDEX(FamilyPlateData!$C:$C,MATCH($I4287,FamilyPlateData!$H:$H,0))</f>
        <v>10</v>
      </c>
      <c r="C4287" t="str">
        <f>INDEX(FamilyPlateData!$D:$D,MATCH($I4287,FamilyPlateData!$H:$H,0))</f>
        <v>13</v>
      </c>
      <c r="D4287">
        <f>INDEX(FamilyPlateData!$B:$B,MATCH($I4287,FamilyPlateData!$H:$H,0))</f>
        <v>4</v>
      </c>
      <c r="E4287">
        <v>2</v>
      </c>
      <c r="F4287" s="19">
        <v>72</v>
      </c>
      <c r="G4287" t="s">
        <v>2</v>
      </c>
      <c r="H4287" s="5">
        <v>1</v>
      </c>
      <c r="I4287" t="s">
        <v>773</v>
      </c>
      <c r="J4287" s="15" t="str">
        <f t="shared" si="210"/>
        <v>2-72B-1</v>
      </c>
      <c r="K4287">
        <f>INDEX(FamilyPlateData!I:I,MATCH(I4287,FamilyPlateData!H:H,0))</f>
        <v>1</v>
      </c>
      <c r="L4287" t="str">
        <f>INDEX(FamilyPlateData!J:J,MATCH(I4287,FamilyPlateData!H:H,0))</f>
        <v>B1</v>
      </c>
      <c r="M4287">
        <v>1</v>
      </c>
      <c r="N4287">
        <v>1</v>
      </c>
      <c r="O4287">
        <f>IF(_xlfn.IFNA(INDEX(ShrinkageData!H:H,MATCH(J4287,ShrinkageData!H:H,0)), 0) = 0, 0, 1)</f>
        <v>0</v>
      </c>
      <c r="P4287">
        <v>0</v>
      </c>
      <c r="Q4287">
        <f t="shared" si="208"/>
        <v>1</v>
      </c>
      <c r="R4287" s="1">
        <v>43568</v>
      </c>
      <c r="S4287" s="16">
        <f t="shared" si="209"/>
        <v>131</v>
      </c>
    </row>
    <row r="4288" spans="1:19" hidden="1" x14ac:dyDescent="0.2">
      <c r="A4288" t="str">
        <f>INDEX(FamilyPlateData!$A:$A,MATCH($I4288,FamilyPlateData!$H:$H,0))</f>
        <v>F10M13</v>
      </c>
      <c r="B4288" t="str">
        <f>INDEX(FamilyPlateData!$C:$C,MATCH($I4288,FamilyPlateData!$H:$H,0))</f>
        <v>10</v>
      </c>
      <c r="C4288" t="str">
        <f>INDEX(FamilyPlateData!$D:$D,MATCH($I4288,FamilyPlateData!$H:$H,0))</f>
        <v>13</v>
      </c>
      <c r="D4288">
        <f>INDEX(FamilyPlateData!$B:$B,MATCH($I4288,FamilyPlateData!$H:$H,0))</f>
        <v>4</v>
      </c>
      <c r="E4288">
        <v>2</v>
      </c>
      <c r="F4288" s="19">
        <v>72</v>
      </c>
      <c r="G4288" t="s">
        <v>2</v>
      </c>
      <c r="H4288" s="5">
        <v>2</v>
      </c>
      <c r="I4288" t="s">
        <v>773</v>
      </c>
      <c r="J4288" s="15" t="str">
        <f t="shared" si="210"/>
        <v>2-72B-2</v>
      </c>
      <c r="K4288">
        <f>INDEX(FamilyPlateData!I:I,MATCH(I4288,FamilyPlateData!H:H,0))</f>
        <v>1</v>
      </c>
      <c r="L4288" t="str">
        <f>INDEX(FamilyPlateData!J:J,MATCH(I4288,FamilyPlateData!H:H,0))</f>
        <v>B1</v>
      </c>
      <c r="M4288">
        <v>1</v>
      </c>
      <c r="N4288">
        <v>1</v>
      </c>
      <c r="O4288">
        <f>IF(_xlfn.IFNA(INDEX(ShrinkageData!H:H,MATCH(J4288,ShrinkageData!H:H,0)), 0) = 0, 0, 1)</f>
        <v>0</v>
      </c>
      <c r="P4288">
        <v>0</v>
      </c>
      <c r="Q4288">
        <f t="shared" si="208"/>
        <v>1</v>
      </c>
      <c r="R4288" s="1">
        <v>43552</v>
      </c>
      <c r="S4288" s="16">
        <f t="shared" si="209"/>
        <v>115</v>
      </c>
    </row>
    <row r="4289" spans="1:19" hidden="1" x14ac:dyDescent="0.2">
      <c r="A4289" t="str">
        <f>INDEX(FamilyPlateData!$A:$A,MATCH($I4289,FamilyPlateData!$H:$H,0))</f>
        <v>F10M13</v>
      </c>
      <c r="B4289" t="str">
        <f>INDEX(FamilyPlateData!$C:$C,MATCH($I4289,FamilyPlateData!$H:$H,0))</f>
        <v>10</v>
      </c>
      <c r="C4289" t="str">
        <f>INDEX(FamilyPlateData!$D:$D,MATCH($I4289,FamilyPlateData!$H:$H,0))</f>
        <v>13</v>
      </c>
      <c r="D4289">
        <f>INDEX(FamilyPlateData!$B:$B,MATCH($I4289,FamilyPlateData!$H:$H,0))</f>
        <v>4</v>
      </c>
      <c r="E4289">
        <v>2</v>
      </c>
      <c r="F4289" s="19">
        <v>72</v>
      </c>
      <c r="G4289" t="s">
        <v>2</v>
      </c>
      <c r="H4289" s="5">
        <v>3</v>
      </c>
      <c r="I4289" t="s">
        <v>773</v>
      </c>
      <c r="J4289" s="15" t="str">
        <f t="shared" si="210"/>
        <v>2-72B-3</v>
      </c>
      <c r="K4289">
        <f>INDEX(FamilyPlateData!I:I,MATCH(I4289,FamilyPlateData!H:H,0))</f>
        <v>1</v>
      </c>
      <c r="L4289" t="str">
        <f>INDEX(FamilyPlateData!J:J,MATCH(I4289,FamilyPlateData!H:H,0))</f>
        <v>B1</v>
      </c>
      <c r="M4289">
        <v>1</v>
      </c>
      <c r="N4289">
        <v>1</v>
      </c>
      <c r="O4289">
        <f>IF(_xlfn.IFNA(INDEX(ShrinkageData!H:H,MATCH(J4289,ShrinkageData!H:H,0)), 0) = 0, 0, 1)</f>
        <v>0</v>
      </c>
      <c r="P4289">
        <v>0</v>
      </c>
      <c r="Q4289">
        <f t="shared" si="208"/>
        <v>1</v>
      </c>
      <c r="R4289" s="1">
        <v>43552</v>
      </c>
      <c r="S4289" s="16">
        <f t="shared" si="209"/>
        <v>115</v>
      </c>
    </row>
    <row r="4290" spans="1:19" hidden="1" x14ac:dyDescent="0.2">
      <c r="A4290" t="str">
        <f>INDEX(FamilyPlateData!$A:$A,MATCH($I4290,FamilyPlateData!$H:$H,0))</f>
        <v>F10M13</v>
      </c>
      <c r="B4290" t="str">
        <f>INDEX(FamilyPlateData!$C:$C,MATCH($I4290,FamilyPlateData!$H:$H,0))</f>
        <v>10</v>
      </c>
      <c r="C4290" t="str">
        <f>INDEX(FamilyPlateData!$D:$D,MATCH($I4290,FamilyPlateData!$H:$H,0))</f>
        <v>13</v>
      </c>
      <c r="D4290">
        <f>INDEX(FamilyPlateData!$B:$B,MATCH($I4290,FamilyPlateData!$H:$H,0))</f>
        <v>4</v>
      </c>
      <c r="E4290">
        <v>2</v>
      </c>
      <c r="F4290" s="19">
        <v>72</v>
      </c>
      <c r="G4290" t="s">
        <v>2</v>
      </c>
      <c r="H4290" s="5">
        <v>4</v>
      </c>
      <c r="I4290" t="s">
        <v>773</v>
      </c>
      <c r="J4290" s="15" t="str">
        <f t="shared" si="210"/>
        <v>2-72B-4</v>
      </c>
      <c r="K4290">
        <f>INDEX(FamilyPlateData!I:I,MATCH(I4290,FamilyPlateData!H:H,0))</f>
        <v>1</v>
      </c>
      <c r="L4290" t="str">
        <f>INDEX(FamilyPlateData!J:J,MATCH(I4290,FamilyPlateData!H:H,0))</f>
        <v>B1</v>
      </c>
      <c r="M4290">
        <v>1</v>
      </c>
      <c r="N4290">
        <v>1</v>
      </c>
      <c r="O4290">
        <f>IF(_xlfn.IFNA(INDEX(ShrinkageData!H:H,MATCH(J4290,ShrinkageData!H:H,0)), 0) = 0, 0, 1)</f>
        <v>0</v>
      </c>
      <c r="P4290">
        <v>0</v>
      </c>
      <c r="Q4290">
        <f t="shared" si="208"/>
        <v>1</v>
      </c>
      <c r="R4290" s="1">
        <v>43564</v>
      </c>
      <c r="S4290" s="16">
        <f t="shared" si="209"/>
        <v>127</v>
      </c>
    </row>
    <row r="4291" spans="1:19" hidden="1" x14ac:dyDescent="0.2">
      <c r="A4291" t="str">
        <f>INDEX(FamilyPlateData!$A:$A,MATCH($I4291,FamilyPlateData!$H:$H,0))</f>
        <v>F10M13</v>
      </c>
      <c r="B4291" t="str">
        <f>INDEX(FamilyPlateData!$C:$C,MATCH($I4291,FamilyPlateData!$H:$H,0))</f>
        <v>10</v>
      </c>
      <c r="C4291" t="str">
        <f>INDEX(FamilyPlateData!$D:$D,MATCH($I4291,FamilyPlateData!$H:$H,0))</f>
        <v>13</v>
      </c>
      <c r="D4291">
        <f>INDEX(FamilyPlateData!$B:$B,MATCH($I4291,FamilyPlateData!$H:$H,0))</f>
        <v>4</v>
      </c>
      <c r="E4291">
        <v>2</v>
      </c>
      <c r="F4291" s="19">
        <v>72</v>
      </c>
      <c r="G4291" t="s">
        <v>2</v>
      </c>
      <c r="H4291" s="5">
        <v>5</v>
      </c>
      <c r="I4291" t="s">
        <v>773</v>
      </c>
      <c r="J4291" s="15" t="str">
        <f t="shared" si="210"/>
        <v>2-72B-5</v>
      </c>
      <c r="K4291">
        <f>INDEX(FamilyPlateData!I:I,MATCH(I4291,FamilyPlateData!H:H,0))</f>
        <v>1</v>
      </c>
      <c r="L4291" t="str">
        <f>INDEX(FamilyPlateData!J:J,MATCH(I4291,FamilyPlateData!H:H,0))</f>
        <v>B1</v>
      </c>
      <c r="M4291">
        <v>1</v>
      </c>
      <c r="N4291">
        <v>1</v>
      </c>
      <c r="O4291">
        <f>IF(_xlfn.IFNA(INDEX(ShrinkageData!H:H,MATCH(J4291,ShrinkageData!H:H,0)), 0) = 0, 0, 1)</f>
        <v>0</v>
      </c>
      <c r="P4291">
        <v>0</v>
      </c>
      <c r="Q4291">
        <f t="shared" ref="Q4291:Q4354" si="211">IF(AND(M4291=1,N4291=1,O4291=0,P4291=0),1,0)</f>
        <v>1</v>
      </c>
      <c r="R4291" s="1">
        <v>43554</v>
      </c>
      <c r="S4291" s="16">
        <f t="shared" ref="S4291:S4354" si="212">IF(AND(R4291 &lt;&gt; "", R4291 &lt;&gt; "n/a"), R4291-DATE(2018,12,3), 0)</f>
        <v>117</v>
      </c>
    </row>
    <row r="4292" spans="1:19" hidden="1" x14ac:dyDescent="0.2">
      <c r="A4292" t="str">
        <f>INDEX(FamilyPlateData!$A:$A,MATCH($I4292,FamilyPlateData!$H:$H,0))</f>
        <v>F10M13</v>
      </c>
      <c r="B4292" t="str">
        <f>INDEX(FamilyPlateData!$C:$C,MATCH($I4292,FamilyPlateData!$H:$H,0))</f>
        <v>10</v>
      </c>
      <c r="C4292" t="str">
        <f>INDEX(FamilyPlateData!$D:$D,MATCH($I4292,FamilyPlateData!$H:$H,0))</f>
        <v>13</v>
      </c>
      <c r="D4292">
        <f>INDEX(FamilyPlateData!$B:$B,MATCH($I4292,FamilyPlateData!$H:$H,0))</f>
        <v>4</v>
      </c>
      <c r="E4292">
        <v>2</v>
      </c>
      <c r="F4292" s="19">
        <v>72</v>
      </c>
      <c r="G4292" t="s">
        <v>2</v>
      </c>
      <c r="H4292" s="5">
        <v>6</v>
      </c>
      <c r="I4292" t="s">
        <v>773</v>
      </c>
      <c r="J4292" s="15" t="str">
        <f t="shared" si="210"/>
        <v>2-72B-6</v>
      </c>
      <c r="K4292">
        <f>INDEX(FamilyPlateData!I:I,MATCH(I4292,FamilyPlateData!H:H,0))</f>
        <v>1</v>
      </c>
      <c r="L4292" t="str">
        <f>INDEX(FamilyPlateData!J:J,MATCH(I4292,FamilyPlateData!H:H,0))</f>
        <v>B1</v>
      </c>
      <c r="M4292">
        <v>1</v>
      </c>
      <c r="N4292">
        <v>1</v>
      </c>
      <c r="O4292">
        <f>IF(_xlfn.IFNA(INDEX(ShrinkageData!H:H,MATCH(J4292,ShrinkageData!H:H,0)), 0) = 0, 0, 1)</f>
        <v>0</v>
      </c>
      <c r="P4292">
        <v>0</v>
      </c>
      <c r="Q4292">
        <f t="shared" si="211"/>
        <v>1</v>
      </c>
      <c r="R4292" s="1">
        <v>43552</v>
      </c>
      <c r="S4292" s="16">
        <f t="shared" si="212"/>
        <v>115</v>
      </c>
    </row>
    <row r="4293" spans="1:19" hidden="1" x14ac:dyDescent="0.2">
      <c r="A4293" t="str">
        <f>INDEX(FamilyPlateData!$A:$A,MATCH($I4293,FamilyPlateData!$H:$H,0))</f>
        <v>F05M05</v>
      </c>
      <c r="B4293" t="str">
        <f>INDEX(FamilyPlateData!$C:$C,MATCH($I4293,FamilyPlateData!$H:$H,0))</f>
        <v>05</v>
      </c>
      <c r="C4293" t="str">
        <f>INDEX(FamilyPlateData!$D:$D,MATCH($I4293,FamilyPlateData!$H:$H,0))</f>
        <v>05</v>
      </c>
      <c r="D4293">
        <f>INDEX(FamilyPlateData!$B:$B,MATCH($I4293,FamilyPlateData!$H:$H,0))</f>
        <v>2</v>
      </c>
      <c r="E4293">
        <v>2</v>
      </c>
      <c r="F4293" s="19">
        <v>72</v>
      </c>
      <c r="G4293" t="s">
        <v>3</v>
      </c>
      <c r="H4293" s="5">
        <v>1</v>
      </c>
      <c r="I4293" t="s">
        <v>774</v>
      </c>
      <c r="J4293" s="15" t="str">
        <f t="shared" si="210"/>
        <v>2-72C-1</v>
      </c>
      <c r="K4293">
        <f>INDEX(FamilyPlateData!I:I,MATCH(I4293,FamilyPlateData!H:H,0))</f>
        <v>1</v>
      </c>
      <c r="L4293" t="str">
        <f>INDEX(FamilyPlateData!J:J,MATCH(I4293,FamilyPlateData!H:H,0))</f>
        <v>B1</v>
      </c>
      <c r="M4293">
        <v>1</v>
      </c>
      <c r="N4293">
        <v>1</v>
      </c>
      <c r="O4293">
        <f>IF(_xlfn.IFNA(INDEX(ShrinkageData!H:H,MATCH(J4293,ShrinkageData!H:H,0)), 0) = 0, 0, 1)</f>
        <v>0</v>
      </c>
      <c r="P4293">
        <v>0</v>
      </c>
      <c r="Q4293">
        <f t="shared" si="211"/>
        <v>1</v>
      </c>
      <c r="R4293" s="1">
        <v>43538</v>
      </c>
      <c r="S4293" s="16">
        <f t="shared" si="212"/>
        <v>101</v>
      </c>
    </row>
    <row r="4294" spans="1:19" hidden="1" x14ac:dyDescent="0.2">
      <c r="A4294" t="str">
        <f>INDEX(FamilyPlateData!$A:$A,MATCH($I4294,FamilyPlateData!$H:$H,0))</f>
        <v>F05M05</v>
      </c>
      <c r="B4294" t="str">
        <f>INDEX(FamilyPlateData!$C:$C,MATCH($I4294,FamilyPlateData!$H:$H,0))</f>
        <v>05</v>
      </c>
      <c r="C4294" t="str">
        <f>INDEX(FamilyPlateData!$D:$D,MATCH($I4294,FamilyPlateData!$H:$H,0))</f>
        <v>05</v>
      </c>
      <c r="D4294">
        <f>INDEX(FamilyPlateData!$B:$B,MATCH($I4294,FamilyPlateData!$H:$H,0))</f>
        <v>2</v>
      </c>
      <c r="E4294">
        <v>2</v>
      </c>
      <c r="F4294" s="19">
        <v>72</v>
      </c>
      <c r="G4294" t="s">
        <v>3</v>
      </c>
      <c r="H4294" s="5">
        <v>2</v>
      </c>
      <c r="I4294" t="s">
        <v>774</v>
      </c>
      <c r="J4294" s="15" t="str">
        <f t="shared" si="210"/>
        <v>2-72C-2</v>
      </c>
      <c r="K4294">
        <f>INDEX(FamilyPlateData!I:I,MATCH(I4294,FamilyPlateData!H:H,0))</f>
        <v>1</v>
      </c>
      <c r="L4294" t="str">
        <f>INDEX(FamilyPlateData!J:J,MATCH(I4294,FamilyPlateData!H:H,0))</f>
        <v>B1</v>
      </c>
      <c r="M4294">
        <v>1</v>
      </c>
      <c r="N4294">
        <v>1</v>
      </c>
      <c r="O4294">
        <f>IF(_xlfn.IFNA(INDEX(ShrinkageData!H:H,MATCH(J4294,ShrinkageData!H:H,0)), 0) = 0, 0, 1)</f>
        <v>0</v>
      </c>
      <c r="P4294">
        <v>0</v>
      </c>
      <c r="Q4294">
        <f t="shared" si="211"/>
        <v>1</v>
      </c>
      <c r="R4294" s="1">
        <v>43544</v>
      </c>
      <c r="S4294" s="16">
        <f t="shared" si="212"/>
        <v>107</v>
      </c>
    </row>
    <row r="4295" spans="1:19" hidden="1" x14ac:dyDescent="0.2">
      <c r="A4295" t="str">
        <f>INDEX(FamilyPlateData!$A:$A,MATCH($I4295,FamilyPlateData!$H:$H,0))</f>
        <v>F05M05</v>
      </c>
      <c r="B4295" t="str">
        <f>INDEX(FamilyPlateData!$C:$C,MATCH($I4295,FamilyPlateData!$H:$H,0))</f>
        <v>05</v>
      </c>
      <c r="C4295" t="str">
        <f>INDEX(FamilyPlateData!$D:$D,MATCH($I4295,FamilyPlateData!$H:$H,0))</f>
        <v>05</v>
      </c>
      <c r="D4295">
        <f>INDEX(FamilyPlateData!$B:$B,MATCH($I4295,FamilyPlateData!$H:$H,0))</f>
        <v>2</v>
      </c>
      <c r="E4295">
        <v>2</v>
      </c>
      <c r="F4295" s="19">
        <v>72</v>
      </c>
      <c r="G4295" t="s">
        <v>3</v>
      </c>
      <c r="H4295" s="5">
        <v>3</v>
      </c>
      <c r="I4295" t="s">
        <v>774</v>
      </c>
      <c r="J4295" s="15" t="str">
        <f t="shared" si="210"/>
        <v>2-72C-3</v>
      </c>
      <c r="K4295">
        <f>INDEX(FamilyPlateData!I:I,MATCH(I4295,FamilyPlateData!H:H,0))</f>
        <v>1</v>
      </c>
      <c r="L4295" t="str">
        <f>INDEX(FamilyPlateData!J:J,MATCH(I4295,FamilyPlateData!H:H,0))</f>
        <v>B1</v>
      </c>
      <c r="M4295">
        <v>1</v>
      </c>
      <c r="N4295">
        <v>1</v>
      </c>
      <c r="O4295">
        <f>IF(_xlfn.IFNA(INDEX(ShrinkageData!H:H,MATCH(J4295,ShrinkageData!H:H,0)), 0) = 0, 0, 1)</f>
        <v>0</v>
      </c>
      <c r="P4295">
        <v>0</v>
      </c>
      <c r="Q4295">
        <f t="shared" si="211"/>
        <v>1</v>
      </c>
      <c r="R4295" s="1">
        <v>43538</v>
      </c>
      <c r="S4295" s="16">
        <f t="shared" si="212"/>
        <v>101</v>
      </c>
    </row>
    <row r="4296" spans="1:19" hidden="1" x14ac:dyDescent="0.2">
      <c r="A4296" t="str">
        <f>INDEX(FamilyPlateData!$A:$A,MATCH($I4296,FamilyPlateData!$H:$H,0))</f>
        <v>F05M05</v>
      </c>
      <c r="B4296" t="str">
        <f>INDEX(FamilyPlateData!$C:$C,MATCH($I4296,FamilyPlateData!$H:$H,0))</f>
        <v>05</v>
      </c>
      <c r="C4296" t="str">
        <f>INDEX(FamilyPlateData!$D:$D,MATCH($I4296,FamilyPlateData!$H:$H,0))</f>
        <v>05</v>
      </c>
      <c r="D4296">
        <f>INDEX(FamilyPlateData!$B:$B,MATCH($I4296,FamilyPlateData!$H:$H,0))</f>
        <v>2</v>
      </c>
      <c r="E4296">
        <v>2</v>
      </c>
      <c r="F4296" s="19">
        <v>72</v>
      </c>
      <c r="G4296" t="s">
        <v>3</v>
      </c>
      <c r="H4296" s="5">
        <v>4</v>
      </c>
      <c r="I4296" t="s">
        <v>774</v>
      </c>
      <c r="J4296" s="15" t="str">
        <f t="shared" si="210"/>
        <v>2-72C-4</v>
      </c>
      <c r="K4296">
        <f>INDEX(FamilyPlateData!I:I,MATCH(I4296,FamilyPlateData!H:H,0))</f>
        <v>1</v>
      </c>
      <c r="L4296" t="str">
        <f>INDEX(FamilyPlateData!J:J,MATCH(I4296,FamilyPlateData!H:H,0))</f>
        <v>B1</v>
      </c>
      <c r="M4296">
        <v>1</v>
      </c>
      <c r="N4296">
        <v>1</v>
      </c>
      <c r="O4296">
        <f>IF(_xlfn.IFNA(INDEX(ShrinkageData!H:H,MATCH(J4296,ShrinkageData!H:H,0)), 0) = 0, 0, 1)</f>
        <v>0</v>
      </c>
      <c r="P4296">
        <v>0</v>
      </c>
      <c r="Q4296">
        <f t="shared" si="211"/>
        <v>1</v>
      </c>
      <c r="R4296" s="1">
        <v>43544</v>
      </c>
      <c r="S4296" s="16">
        <f t="shared" si="212"/>
        <v>107</v>
      </c>
    </row>
    <row r="4297" spans="1:19" hidden="1" x14ac:dyDescent="0.2">
      <c r="A4297" t="str">
        <f>INDEX(FamilyPlateData!$A:$A,MATCH($I4297,FamilyPlateData!$H:$H,0))</f>
        <v>F05M05</v>
      </c>
      <c r="B4297" t="str">
        <f>INDEX(FamilyPlateData!$C:$C,MATCH($I4297,FamilyPlateData!$H:$H,0))</f>
        <v>05</v>
      </c>
      <c r="C4297" t="str">
        <f>INDEX(FamilyPlateData!$D:$D,MATCH($I4297,FamilyPlateData!$H:$H,0))</f>
        <v>05</v>
      </c>
      <c r="D4297">
        <f>INDEX(FamilyPlateData!$B:$B,MATCH($I4297,FamilyPlateData!$H:$H,0))</f>
        <v>2</v>
      </c>
      <c r="E4297">
        <v>2</v>
      </c>
      <c r="F4297" s="19">
        <v>72</v>
      </c>
      <c r="G4297" t="s">
        <v>3</v>
      </c>
      <c r="H4297" s="5">
        <v>5</v>
      </c>
      <c r="I4297" t="s">
        <v>774</v>
      </c>
      <c r="J4297" s="15" t="str">
        <f t="shared" si="210"/>
        <v>2-72C-5</v>
      </c>
      <c r="K4297">
        <f>INDEX(FamilyPlateData!I:I,MATCH(I4297,FamilyPlateData!H:H,0))</f>
        <v>1</v>
      </c>
      <c r="L4297" t="str">
        <f>INDEX(FamilyPlateData!J:J,MATCH(I4297,FamilyPlateData!H:H,0))</f>
        <v>B1</v>
      </c>
      <c r="M4297">
        <v>1</v>
      </c>
      <c r="N4297" s="7">
        <v>1</v>
      </c>
      <c r="O4297">
        <f>IF(_xlfn.IFNA(INDEX(ShrinkageData!H:H,MATCH(J4297,ShrinkageData!H:H,0)), 0) = 0, 0, 1)</f>
        <v>0</v>
      </c>
      <c r="P4297">
        <v>0</v>
      </c>
      <c r="Q4297">
        <f t="shared" si="211"/>
        <v>1</v>
      </c>
      <c r="R4297" s="2">
        <v>43542</v>
      </c>
      <c r="S4297" s="16">
        <f t="shared" si="212"/>
        <v>105</v>
      </c>
    </row>
    <row r="4298" spans="1:19" hidden="1" x14ac:dyDescent="0.2">
      <c r="A4298" t="str">
        <f>INDEX(FamilyPlateData!$A:$A,MATCH($I4298,FamilyPlateData!$H:$H,0))</f>
        <v>F05M05</v>
      </c>
      <c r="B4298" t="str">
        <f>INDEX(FamilyPlateData!$C:$C,MATCH($I4298,FamilyPlateData!$H:$H,0))</f>
        <v>05</v>
      </c>
      <c r="C4298" t="str">
        <f>INDEX(FamilyPlateData!$D:$D,MATCH($I4298,FamilyPlateData!$H:$H,0))</f>
        <v>05</v>
      </c>
      <c r="D4298">
        <f>INDEX(FamilyPlateData!$B:$B,MATCH($I4298,FamilyPlateData!$H:$H,0))</f>
        <v>2</v>
      </c>
      <c r="E4298">
        <v>2</v>
      </c>
      <c r="F4298" s="19">
        <v>72</v>
      </c>
      <c r="G4298" t="s">
        <v>3</v>
      </c>
      <c r="H4298" s="5">
        <v>6</v>
      </c>
      <c r="I4298" t="s">
        <v>774</v>
      </c>
      <c r="J4298" s="15" t="str">
        <f t="shared" si="210"/>
        <v>2-72C-6</v>
      </c>
      <c r="K4298">
        <f>INDEX(FamilyPlateData!I:I,MATCH(I4298,FamilyPlateData!H:H,0))</f>
        <v>1</v>
      </c>
      <c r="L4298" t="str">
        <f>INDEX(FamilyPlateData!J:J,MATCH(I4298,FamilyPlateData!H:H,0))</f>
        <v>B1</v>
      </c>
      <c r="M4298">
        <v>1</v>
      </c>
      <c r="N4298">
        <v>1</v>
      </c>
      <c r="O4298">
        <f>IF(_xlfn.IFNA(INDEX(ShrinkageData!H:H,MATCH(J4298,ShrinkageData!H:H,0)), 0) = 0, 0, 1)</f>
        <v>0</v>
      </c>
      <c r="P4298">
        <v>0</v>
      </c>
      <c r="Q4298">
        <f t="shared" si="211"/>
        <v>1</v>
      </c>
      <c r="R4298" s="1">
        <v>43544</v>
      </c>
      <c r="S4298" s="16">
        <f t="shared" si="212"/>
        <v>107</v>
      </c>
    </row>
    <row r="4299" spans="1:19" hidden="1" x14ac:dyDescent="0.2">
      <c r="A4299" t="str">
        <f>INDEX(FamilyPlateData!$A:$A,MATCH($I4299,FamilyPlateData!$H:$H,0))</f>
        <v>F05M05</v>
      </c>
      <c r="B4299" t="str">
        <f>INDEX(FamilyPlateData!$C:$C,MATCH($I4299,FamilyPlateData!$H:$H,0))</f>
        <v>05</v>
      </c>
      <c r="C4299" t="str">
        <f>INDEX(FamilyPlateData!$D:$D,MATCH($I4299,FamilyPlateData!$H:$H,0))</f>
        <v>05</v>
      </c>
      <c r="D4299">
        <f>INDEX(FamilyPlateData!$B:$B,MATCH($I4299,FamilyPlateData!$H:$H,0))</f>
        <v>2</v>
      </c>
      <c r="E4299">
        <v>2</v>
      </c>
      <c r="F4299" s="19">
        <v>72</v>
      </c>
      <c r="G4299" t="s">
        <v>4</v>
      </c>
      <c r="H4299" s="5">
        <v>1</v>
      </c>
      <c r="I4299" t="s">
        <v>775</v>
      </c>
      <c r="J4299" s="15" t="str">
        <f t="shared" si="210"/>
        <v>2-72D-1</v>
      </c>
      <c r="K4299">
        <f>INDEX(FamilyPlateData!I:I,MATCH(I4299,FamilyPlateData!H:H,0))</f>
        <v>1</v>
      </c>
      <c r="L4299" t="str">
        <f>INDEX(FamilyPlateData!J:J,MATCH(I4299,FamilyPlateData!H:H,0))</f>
        <v>B1</v>
      </c>
      <c r="M4299">
        <v>1</v>
      </c>
      <c r="N4299">
        <v>1</v>
      </c>
      <c r="O4299">
        <f>IF(_xlfn.IFNA(INDEX(ShrinkageData!H:H,MATCH(J4299,ShrinkageData!H:H,0)), 0) = 0, 0, 1)</f>
        <v>0</v>
      </c>
      <c r="P4299">
        <v>0</v>
      </c>
      <c r="Q4299">
        <f t="shared" si="211"/>
        <v>1</v>
      </c>
      <c r="R4299" s="1">
        <v>43544</v>
      </c>
      <c r="S4299" s="16">
        <f t="shared" si="212"/>
        <v>107</v>
      </c>
    </row>
    <row r="4300" spans="1:19" hidden="1" x14ac:dyDescent="0.2">
      <c r="A4300" t="str">
        <f>INDEX(FamilyPlateData!$A:$A,MATCH($I4300,FamilyPlateData!$H:$H,0))</f>
        <v>F05M05</v>
      </c>
      <c r="B4300" t="str">
        <f>INDEX(FamilyPlateData!$C:$C,MATCH($I4300,FamilyPlateData!$H:$H,0))</f>
        <v>05</v>
      </c>
      <c r="C4300" t="str">
        <f>INDEX(FamilyPlateData!$D:$D,MATCH($I4300,FamilyPlateData!$H:$H,0))</f>
        <v>05</v>
      </c>
      <c r="D4300">
        <f>INDEX(FamilyPlateData!$B:$B,MATCH($I4300,FamilyPlateData!$H:$H,0))</f>
        <v>2</v>
      </c>
      <c r="E4300">
        <v>2</v>
      </c>
      <c r="F4300" s="19">
        <v>72</v>
      </c>
      <c r="G4300" t="s">
        <v>4</v>
      </c>
      <c r="H4300" s="5">
        <v>2</v>
      </c>
      <c r="I4300" t="s">
        <v>775</v>
      </c>
      <c r="J4300" s="15" t="str">
        <f t="shared" si="210"/>
        <v>2-72D-2</v>
      </c>
      <c r="K4300">
        <f>INDEX(FamilyPlateData!I:I,MATCH(I4300,FamilyPlateData!H:H,0))</f>
        <v>1</v>
      </c>
      <c r="L4300" t="str">
        <f>INDEX(FamilyPlateData!J:J,MATCH(I4300,FamilyPlateData!H:H,0))</f>
        <v>B1</v>
      </c>
      <c r="M4300">
        <v>1</v>
      </c>
      <c r="N4300">
        <v>1</v>
      </c>
      <c r="O4300">
        <f>IF(_xlfn.IFNA(INDEX(ShrinkageData!H:H,MATCH(J4300,ShrinkageData!H:H,0)), 0) = 0, 0, 1)</f>
        <v>0</v>
      </c>
      <c r="P4300">
        <v>0</v>
      </c>
      <c r="Q4300">
        <f t="shared" si="211"/>
        <v>1</v>
      </c>
      <c r="R4300" s="1">
        <v>43544</v>
      </c>
      <c r="S4300" s="16">
        <f t="shared" si="212"/>
        <v>107</v>
      </c>
    </row>
    <row r="4301" spans="1:19" hidden="1" x14ac:dyDescent="0.2">
      <c r="A4301" t="str">
        <f>INDEX(FamilyPlateData!$A:$A,MATCH($I4301,FamilyPlateData!$H:$H,0))</f>
        <v>F05M05</v>
      </c>
      <c r="B4301" t="str">
        <f>INDEX(FamilyPlateData!$C:$C,MATCH($I4301,FamilyPlateData!$H:$H,0))</f>
        <v>05</v>
      </c>
      <c r="C4301" t="str">
        <f>INDEX(FamilyPlateData!$D:$D,MATCH($I4301,FamilyPlateData!$H:$H,0))</f>
        <v>05</v>
      </c>
      <c r="D4301">
        <f>INDEX(FamilyPlateData!$B:$B,MATCH($I4301,FamilyPlateData!$H:$H,0))</f>
        <v>2</v>
      </c>
      <c r="E4301">
        <v>2</v>
      </c>
      <c r="F4301" s="19">
        <v>72</v>
      </c>
      <c r="G4301" t="s">
        <v>4</v>
      </c>
      <c r="H4301" s="5">
        <v>3</v>
      </c>
      <c r="I4301" t="s">
        <v>775</v>
      </c>
      <c r="J4301" s="15" t="str">
        <f t="shared" si="210"/>
        <v>2-72D-3</v>
      </c>
      <c r="K4301">
        <f>INDEX(FamilyPlateData!I:I,MATCH(I4301,FamilyPlateData!H:H,0))</f>
        <v>1</v>
      </c>
      <c r="L4301" t="str">
        <f>INDEX(FamilyPlateData!J:J,MATCH(I4301,FamilyPlateData!H:H,0))</f>
        <v>B1</v>
      </c>
      <c r="M4301">
        <v>1</v>
      </c>
      <c r="N4301">
        <v>1</v>
      </c>
      <c r="O4301">
        <f>IF(_xlfn.IFNA(INDEX(ShrinkageData!H:H,MATCH(J4301,ShrinkageData!H:H,0)), 0) = 0, 0, 1)</f>
        <v>1</v>
      </c>
      <c r="P4301">
        <v>0</v>
      </c>
      <c r="Q4301">
        <f t="shared" si="211"/>
        <v>0</v>
      </c>
      <c r="R4301" s="1">
        <v>43532</v>
      </c>
      <c r="S4301" s="16">
        <f t="shared" si="212"/>
        <v>95</v>
      </c>
    </row>
    <row r="4302" spans="1:19" hidden="1" x14ac:dyDescent="0.2">
      <c r="A4302" t="str">
        <f>INDEX(FamilyPlateData!$A:$A,MATCH($I4302,FamilyPlateData!$H:$H,0))</f>
        <v>F05M05</v>
      </c>
      <c r="B4302" t="str">
        <f>INDEX(FamilyPlateData!$C:$C,MATCH($I4302,FamilyPlateData!$H:$H,0))</f>
        <v>05</v>
      </c>
      <c r="C4302" t="str">
        <f>INDEX(FamilyPlateData!$D:$D,MATCH($I4302,FamilyPlateData!$H:$H,0))</f>
        <v>05</v>
      </c>
      <c r="D4302">
        <f>INDEX(FamilyPlateData!$B:$B,MATCH($I4302,FamilyPlateData!$H:$H,0))</f>
        <v>2</v>
      </c>
      <c r="E4302">
        <v>2</v>
      </c>
      <c r="F4302" s="19">
        <v>72</v>
      </c>
      <c r="G4302" t="s">
        <v>4</v>
      </c>
      <c r="H4302" s="5">
        <v>4</v>
      </c>
      <c r="I4302" t="s">
        <v>775</v>
      </c>
      <c r="J4302" s="15" t="str">
        <f t="shared" si="210"/>
        <v>2-72D-4</v>
      </c>
      <c r="K4302">
        <f>INDEX(FamilyPlateData!I:I,MATCH(I4302,FamilyPlateData!H:H,0))</f>
        <v>1</v>
      </c>
      <c r="L4302" t="str">
        <f>INDEX(FamilyPlateData!J:J,MATCH(I4302,FamilyPlateData!H:H,0))</f>
        <v>B1</v>
      </c>
      <c r="M4302">
        <v>0</v>
      </c>
      <c r="N4302">
        <v>0</v>
      </c>
      <c r="O4302">
        <f>IF(_xlfn.IFNA(INDEX(ShrinkageData!H:H,MATCH(J4302,ShrinkageData!H:H,0)), 0) = 0, 0, 1)</f>
        <v>0</v>
      </c>
      <c r="P4302">
        <v>0</v>
      </c>
      <c r="Q4302">
        <f t="shared" si="211"/>
        <v>0</v>
      </c>
      <c r="R4302" s="1" t="s">
        <v>921</v>
      </c>
      <c r="S4302" s="16">
        <f t="shared" si="212"/>
        <v>0</v>
      </c>
    </row>
    <row r="4303" spans="1:19" hidden="1" x14ac:dyDescent="0.2">
      <c r="A4303" t="str">
        <f>INDEX(FamilyPlateData!$A:$A,MATCH($I4303,FamilyPlateData!$H:$H,0))</f>
        <v>F05M05</v>
      </c>
      <c r="B4303" t="str">
        <f>INDEX(FamilyPlateData!$C:$C,MATCH($I4303,FamilyPlateData!$H:$H,0))</f>
        <v>05</v>
      </c>
      <c r="C4303" t="str">
        <f>INDEX(FamilyPlateData!$D:$D,MATCH($I4303,FamilyPlateData!$H:$H,0))</f>
        <v>05</v>
      </c>
      <c r="D4303">
        <f>INDEX(FamilyPlateData!$B:$B,MATCH($I4303,FamilyPlateData!$H:$H,0))</f>
        <v>2</v>
      </c>
      <c r="E4303">
        <v>2</v>
      </c>
      <c r="F4303" s="19">
        <v>72</v>
      </c>
      <c r="G4303" t="s">
        <v>4</v>
      </c>
      <c r="H4303" s="5">
        <v>5</v>
      </c>
      <c r="I4303" t="s">
        <v>775</v>
      </c>
      <c r="J4303" s="15" t="str">
        <f t="shared" si="210"/>
        <v>2-72D-5</v>
      </c>
      <c r="K4303">
        <f>INDEX(FamilyPlateData!I:I,MATCH(I4303,FamilyPlateData!H:H,0))</f>
        <v>1</v>
      </c>
      <c r="L4303" t="str">
        <f>INDEX(FamilyPlateData!J:J,MATCH(I4303,FamilyPlateData!H:H,0))</f>
        <v>B1</v>
      </c>
      <c r="M4303">
        <v>1</v>
      </c>
      <c r="N4303">
        <v>1</v>
      </c>
      <c r="O4303">
        <f>IF(_xlfn.IFNA(INDEX(ShrinkageData!H:H,MATCH(J4303,ShrinkageData!H:H,0)), 0) = 0, 0, 1)</f>
        <v>0</v>
      </c>
      <c r="P4303">
        <v>0</v>
      </c>
      <c r="Q4303">
        <f t="shared" si="211"/>
        <v>1</v>
      </c>
      <c r="R4303" s="1">
        <v>43538</v>
      </c>
      <c r="S4303" s="16">
        <f t="shared" si="212"/>
        <v>101</v>
      </c>
    </row>
    <row r="4304" spans="1:19" hidden="1" x14ac:dyDescent="0.2">
      <c r="A4304" t="str">
        <f>INDEX(FamilyPlateData!$A:$A,MATCH($I4304,FamilyPlateData!$H:$H,0))</f>
        <v>F05M05</v>
      </c>
      <c r="B4304" t="str">
        <f>INDEX(FamilyPlateData!$C:$C,MATCH($I4304,FamilyPlateData!$H:$H,0))</f>
        <v>05</v>
      </c>
      <c r="C4304" t="str">
        <f>INDEX(FamilyPlateData!$D:$D,MATCH($I4304,FamilyPlateData!$H:$H,0))</f>
        <v>05</v>
      </c>
      <c r="D4304">
        <f>INDEX(FamilyPlateData!$B:$B,MATCH($I4304,FamilyPlateData!$H:$H,0))</f>
        <v>2</v>
      </c>
      <c r="E4304">
        <v>2</v>
      </c>
      <c r="F4304" s="19">
        <v>72</v>
      </c>
      <c r="G4304" t="s">
        <v>4</v>
      </c>
      <c r="H4304" s="5">
        <v>6</v>
      </c>
      <c r="I4304" t="s">
        <v>775</v>
      </c>
      <c r="J4304" s="15" t="str">
        <f t="shared" si="210"/>
        <v>2-72D-6</v>
      </c>
      <c r="K4304">
        <f>INDEX(FamilyPlateData!I:I,MATCH(I4304,FamilyPlateData!H:H,0))</f>
        <v>1</v>
      </c>
      <c r="L4304" t="str">
        <f>INDEX(FamilyPlateData!J:J,MATCH(I4304,FamilyPlateData!H:H,0))</f>
        <v>B1</v>
      </c>
      <c r="M4304">
        <v>1</v>
      </c>
      <c r="N4304">
        <v>1</v>
      </c>
      <c r="O4304">
        <f>IF(_xlfn.IFNA(INDEX(ShrinkageData!H:H,MATCH(J4304,ShrinkageData!H:H,0)), 0) = 0, 0, 1)</f>
        <v>0</v>
      </c>
      <c r="P4304">
        <v>0</v>
      </c>
      <c r="Q4304">
        <f t="shared" si="211"/>
        <v>1</v>
      </c>
      <c r="R4304" s="1">
        <v>43534</v>
      </c>
      <c r="S4304" s="16">
        <f t="shared" si="212"/>
        <v>97</v>
      </c>
    </row>
    <row r="4305" spans="1:19" hidden="1" x14ac:dyDescent="0.2">
      <c r="A4305" t="str">
        <f>INDEX(FamilyPlateData!$A:$A,MATCH($I4305,FamilyPlateData!$H:$H,0))</f>
        <v>F04M08</v>
      </c>
      <c r="B4305" t="str">
        <f>INDEX(FamilyPlateData!$C:$C,MATCH($I4305,FamilyPlateData!$H:$H,0))</f>
        <v>04</v>
      </c>
      <c r="C4305" t="str">
        <f>INDEX(FamilyPlateData!$D:$D,MATCH($I4305,FamilyPlateData!$H:$H,0))</f>
        <v>08</v>
      </c>
      <c r="D4305">
        <f>INDEX(FamilyPlateData!$B:$B,MATCH($I4305,FamilyPlateData!$H:$H,0))</f>
        <v>2</v>
      </c>
      <c r="E4305">
        <v>2</v>
      </c>
      <c r="F4305" s="19">
        <v>73</v>
      </c>
      <c r="G4305" t="s">
        <v>1</v>
      </c>
      <c r="H4305" s="5">
        <v>1</v>
      </c>
      <c r="I4305" t="s">
        <v>776</v>
      </c>
      <c r="J4305" s="15" t="str">
        <f t="shared" si="210"/>
        <v>2-73A-1</v>
      </c>
      <c r="K4305">
        <f>INDEX(FamilyPlateData!I:I,MATCH(I4305,FamilyPlateData!H:H,0))</f>
        <v>4</v>
      </c>
      <c r="L4305" t="str">
        <f>INDEX(FamilyPlateData!J:J,MATCH(I4305,FamilyPlateData!H:H,0))</f>
        <v>B4</v>
      </c>
      <c r="M4305">
        <v>1</v>
      </c>
      <c r="N4305">
        <v>1</v>
      </c>
      <c r="O4305">
        <f>IF(_xlfn.IFNA(INDEX(ShrinkageData!H:H,MATCH(J4305,ShrinkageData!H:H,0)), 0) = 0, 0, 1)</f>
        <v>0</v>
      </c>
      <c r="P4305">
        <v>0</v>
      </c>
      <c r="Q4305">
        <f t="shared" si="211"/>
        <v>1</v>
      </c>
      <c r="R4305" s="1">
        <v>43556</v>
      </c>
      <c r="S4305" s="16">
        <f t="shared" si="212"/>
        <v>119</v>
      </c>
    </row>
    <row r="4306" spans="1:19" hidden="1" x14ac:dyDescent="0.2">
      <c r="A4306" t="str">
        <f>INDEX(FamilyPlateData!$A:$A,MATCH($I4306,FamilyPlateData!$H:$H,0))</f>
        <v>F04M08</v>
      </c>
      <c r="B4306" t="str">
        <f>INDEX(FamilyPlateData!$C:$C,MATCH($I4306,FamilyPlateData!$H:$H,0))</f>
        <v>04</v>
      </c>
      <c r="C4306" t="str">
        <f>INDEX(FamilyPlateData!$D:$D,MATCH($I4306,FamilyPlateData!$H:$H,0))</f>
        <v>08</v>
      </c>
      <c r="D4306">
        <f>INDEX(FamilyPlateData!$B:$B,MATCH($I4306,FamilyPlateData!$H:$H,0))</f>
        <v>2</v>
      </c>
      <c r="E4306">
        <v>2</v>
      </c>
      <c r="F4306" s="19">
        <v>73</v>
      </c>
      <c r="G4306" t="s">
        <v>1</v>
      </c>
      <c r="H4306" s="5">
        <v>2</v>
      </c>
      <c r="I4306" t="s">
        <v>776</v>
      </c>
      <c r="J4306" s="15" t="str">
        <f t="shared" si="210"/>
        <v>2-73A-2</v>
      </c>
      <c r="K4306">
        <f>INDEX(FamilyPlateData!I:I,MATCH(I4306,FamilyPlateData!H:H,0))</f>
        <v>4</v>
      </c>
      <c r="L4306" t="str">
        <f>INDEX(FamilyPlateData!J:J,MATCH(I4306,FamilyPlateData!H:H,0))</f>
        <v>B4</v>
      </c>
      <c r="M4306">
        <v>1</v>
      </c>
      <c r="N4306">
        <v>1</v>
      </c>
      <c r="O4306">
        <f>IF(_xlfn.IFNA(INDEX(ShrinkageData!H:H,MATCH(J4306,ShrinkageData!H:H,0)), 0) = 0, 0, 1)</f>
        <v>0</v>
      </c>
      <c r="P4306">
        <v>0</v>
      </c>
      <c r="Q4306">
        <f t="shared" si="211"/>
        <v>1</v>
      </c>
      <c r="R4306" s="1">
        <v>43556</v>
      </c>
      <c r="S4306" s="16">
        <f t="shared" si="212"/>
        <v>119</v>
      </c>
    </row>
    <row r="4307" spans="1:19" hidden="1" x14ac:dyDescent="0.2">
      <c r="A4307" t="str">
        <f>INDEX(FamilyPlateData!$A:$A,MATCH($I4307,FamilyPlateData!$H:$H,0))</f>
        <v>F04M08</v>
      </c>
      <c r="B4307" t="str">
        <f>INDEX(FamilyPlateData!$C:$C,MATCH($I4307,FamilyPlateData!$H:$H,0))</f>
        <v>04</v>
      </c>
      <c r="C4307" t="str">
        <f>INDEX(FamilyPlateData!$D:$D,MATCH($I4307,FamilyPlateData!$H:$H,0))</f>
        <v>08</v>
      </c>
      <c r="D4307">
        <f>INDEX(FamilyPlateData!$B:$B,MATCH($I4307,FamilyPlateData!$H:$H,0))</f>
        <v>2</v>
      </c>
      <c r="E4307">
        <v>2</v>
      </c>
      <c r="F4307" s="19">
        <v>73</v>
      </c>
      <c r="G4307" t="s">
        <v>1</v>
      </c>
      <c r="H4307" s="5">
        <v>3</v>
      </c>
      <c r="I4307" t="s">
        <v>776</v>
      </c>
      <c r="J4307" s="15" t="str">
        <f t="shared" si="210"/>
        <v>2-73A-3</v>
      </c>
      <c r="K4307">
        <f>INDEX(FamilyPlateData!I:I,MATCH(I4307,FamilyPlateData!H:H,0))</f>
        <v>4</v>
      </c>
      <c r="L4307" t="str">
        <f>INDEX(FamilyPlateData!J:J,MATCH(I4307,FamilyPlateData!H:H,0))</f>
        <v>B4</v>
      </c>
      <c r="M4307">
        <v>1</v>
      </c>
      <c r="N4307">
        <v>1</v>
      </c>
      <c r="O4307">
        <f>IF(_xlfn.IFNA(INDEX(ShrinkageData!H:H,MATCH(J4307,ShrinkageData!H:H,0)), 0) = 0, 0, 1)</f>
        <v>0</v>
      </c>
      <c r="P4307">
        <v>0</v>
      </c>
      <c r="Q4307">
        <f t="shared" si="211"/>
        <v>1</v>
      </c>
      <c r="R4307" s="1">
        <v>43529</v>
      </c>
      <c r="S4307" s="16">
        <f t="shared" si="212"/>
        <v>92</v>
      </c>
    </row>
    <row r="4308" spans="1:19" hidden="1" x14ac:dyDescent="0.2">
      <c r="A4308" t="str">
        <f>INDEX(FamilyPlateData!$A:$A,MATCH($I4308,FamilyPlateData!$H:$H,0))</f>
        <v>F04M08</v>
      </c>
      <c r="B4308" t="str">
        <f>INDEX(FamilyPlateData!$C:$C,MATCH($I4308,FamilyPlateData!$H:$H,0))</f>
        <v>04</v>
      </c>
      <c r="C4308" t="str">
        <f>INDEX(FamilyPlateData!$D:$D,MATCH($I4308,FamilyPlateData!$H:$H,0))</f>
        <v>08</v>
      </c>
      <c r="D4308">
        <f>INDEX(FamilyPlateData!$B:$B,MATCH($I4308,FamilyPlateData!$H:$H,0))</f>
        <v>2</v>
      </c>
      <c r="E4308">
        <v>2</v>
      </c>
      <c r="F4308" s="19">
        <v>73</v>
      </c>
      <c r="G4308" t="s">
        <v>1</v>
      </c>
      <c r="H4308" s="5">
        <v>4</v>
      </c>
      <c r="I4308" t="s">
        <v>776</v>
      </c>
      <c r="J4308" s="15" t="str">
        <f t="shared" si="210"/>
        <v>2-73A-4</v>
      </c>
      <c r="K4308">
        <f>INDEX(FamilyPlateData!I:I,MATCH(I4308,FamilyPlateData!H:H,0))</f>
        <v>4</v>
      </c>
      <c r="L4308" t="str">
        <f>INDEX(FamilyPlateData!J:J,MATCH(I4308,FamilyPlateData!H:H,0))</f>
        <v>B4</v>
      </c>
      <c r="M4308">
        <v>1</v>
      </c>
      <c r="N4308">
        <v>1</v>
      </c>
      <c r="O4308">
        <f>IF(_xlfn.IFNA(INDEX(ShrinkageData!H:H,MATCH(J4308,ShrinkageData!H:H,0)), 0) = 0, 0, 1)</f>
        <v>0</v>
      </c>
      <c r="P4308">
        <v>0</v>
      </c>
      <c r="Q4308">
        <f t="shared" si="211"/>
        <v>1</v>
      </c>
      <c r="R4308" s="1">
        <v>43529</v>
      </c>
      <c r="S4308" s="16">
        <f t="shared" si="212"/>
        <v>92</v>
      </c>
    </row>
    <row r="4309" spans="1:19" hidden="1" x14ac:dyDescent="0.2">
      <c r="A4309" t="str">
        <f>INDEX(FamilyPlateData!$A:$A,MATCH($I4309,FamilyPlateData!$H:$H,0))</f>
        <v>F04M08</v>
      </c>
      <c r="B4309" t="str">
        <f>INDEX(FamilyPlateData!$C:$C,MATCH($I4309,FamilyPlateData!$H:$H,0))</f>
        <v>04</v>
      </c>
      <c r="C4309" t="str">
        <f>INDEX(FamilyPlateData!$D:$D,MATCH($I4309,FamilyPlateData!$H:$H,0))</f>
        <v>08</v>
      </c>
      <c r="D4309">
        <f>INDEX(FamilyPlateData!$B:$B,MATCH($I4309,FamilyPlateData!$H:$H,0))</f>
        <v>2</v>
      </c>
      <c r="E4309">
        <v>2</v>
      </c>
      <c r="F4309" s="19">
        <v>73</v>
      </c>
      <c r="G4309" t="s">
        <v>1</v>
      </c>
      <c r="H4309" s="5">
        <v>5</v>
      </c>
      <c r="I4309" t="s">
        <v>776</v>
      </c>
      <c r="J4309" s="15" t="str">
        <f t="shared" si="210"/>
        <v>2-73A-5</v>
      </c>
      <c r="K4309">
        <f>INDEX(FamilyPlateData!I:I,MATCH(I4309,FamilyPlateData!H:H,0))</f>
        <v>4</v>
      </c>
      <c r="L4309" t="str">
        <f>INDEX(FamilyPlateData!J:J,MATCH(I4309,FamilyPlateData!H:H,0))</f>
        <v>B4</v>
      </c>
      <c r="M4309">
        <v>1</v>
      </c>
      <c r="N4309">
        <v>1</v>
      </c>
      <c r="O4309">
        <f>IF(_xlfn.IFNA(INDEX(ShrinkageData!H:H,MATCH(J4309,ShrinkageData!H:H,0)), 0) = 0, 0, 1)</f>
        <v>0</v>
      </c>
      <c r="P4309">
        <v>0</v>
      </c>
      <c r="Q4309">
        <f t="shared" si="211"/>
        <v>1</v>
      </c>
      <c r="R4309" s="1">
        <v>43544</v>
      </c>
      <c r="S4309" s="16">
        <f t="shared" si="212"/>
        <v>107</v>
      </c>
    </row>
    <row r="4310" spans="1:19" hidden="1" x14ac:dyDescent="0.2">
      <c r="A4310" t="str">
        <f>INDEX(FamilyPlateData!$A:$A,MATCH($I4310,FamilyPlateData!$H:$H,0))</f>
        <v>F04M08</v>
      </c>
      <c r="B4310" t="str">
        <f>INDEX(FamilyPlateData!$C:$C,MATCH($I4310,FamilyPlateData!$H:$H,0))</f>
        <v>04</v>
      </c>
      <c r="C4310" t="str">
        <f>INDEX(FamilyPlateData!$D:$D,MATCH($I4310,FamilyPlateData!$H:$H,0))</f>
        <v>08</v>
      </c>
      <c r="D4310">
        <f>INDEX(FamilyPlateData!$B:$B,MATCH($I4310,FamilyPlateData!$H:$H,0))</f>
        <v>2</v>
      </c>
      <c r="E4310">
        <v>2</v>
      </c>
      <c r="F4310" s="19">
        <v>73</v>
      </c>
      <c r="G4310" t="s">
        <v>1</v>
      </c>
      <c r="H4310" s="5">
        <v>6</v>
      </c>
      <c r="I4310" t="s">
        <v>776</v>
      </c>
      <c r="J4310" s="15" t="str">
        <f t="shared" si="210"/>
        <v>2-73A-6</v>
      </c>
      <c r="K4310">
        <f>INDEX(FamilyPlateData!I:I,MATCH(I4310,FamilyPlateData!H:H,0))</f>
        <v>4</v>
      </c>
      <c r="L4310" t="str">
        <f>INDEX(FamilyPlateData!J:J,MATCH(I4310,FamilyPlateData!H:H,0))</f>
        <v>B4</v>
      </c>
      <c r="M4310">
        <v>1</v>
      </c>
      <c r="N4310">
        <v>1</v>
      </c>
      <c r="O4310">
        <f>IF(_xlfn.IFNA(INDEX(ShrinkageData!H:H,MATCH(J4310,ShrinkageData!H:H,0)), 0) = 0, 0, 1)</f>
        <v>0</v>
      </c>
      <c r="P4310">
        <v>0</v>
      </c>
      <c r="Q4310">
        <f t="shared" si="211"/>
        <v>1</v>
      </c>
      <c r="R4310" s="1">
        <v>43529</v>
      </c>
      <c r="S4310" s="16">
        <f t="shared" si="212"/>
        <v>92</v>
      </c>
    </row>
    <row r="4311" spans="1:19" hidden="1" x14ac:dyDescent="0.2">
      <c r="A4311" t="str">
        <f>INDEX(FamilyPlateData!$A:$A,MATCH($I4311,FamilyPlateData!$H:$H,0))</f>
        <v>F04M08</v>
      </c>
      <c r="B4311" t="str">
        <f>INDEX(FamilyPlateData!$C:$C,MATCH($I4311,FamilyPlateData!$H:$H,0))</f>
        <v>04</v>
      </c>
      <c r="C4311" t="str">
        <f>INDEX(FamilyPlateData!$D:$D,MATCH($I4311,FamilyPlateData!$H:$H,0))</f>
        <v>08</v>
      </c>
      <c r="D4311">
        <f>INDEX(FamilyPlateData!$B:$B,MATCH($I4311,FamilyPlateData!$H:$H,0))</f>
        <v>2</v>
      </c>
      <c r="E4311">
        <v>2</v>
      </c>
      <c r="F4311" s="19">
        <v>73</v>
      </c>
      <c r="G4311" t="s">
        <v>2</v>
      </c>
      <c r="H4311" s="5">
        <v>1</v>
      </c>
      <c r="I4311" t="s">
        <v>777</v>
      </c>
      <c r="J4311" s="15" t="str">
        <f t="shared" si="210"/>
        <v>2-73B-1</v>
      </c>
      <c r="K4311">
        <f>INDEX(FamilyPlateData!I:I,MATCH(I4311,FamilyPlateData!H:H,0))</f>
        <v>4</v>
      </c>
      <c r="L4311" t="str">
        <f>INDEX(FamilyPlateData!J:J,MATCH(I4311,FamilyPlateData!H:H,0))</f>
        <v>B4</v>
      </c>
      <c r="M4311">
        <v>1</v>
      </c>
      <c r="N4311">
        <v>1</v>
      </c>
      <c r="O4311">
        <f>IF(_xlfn.IFNA(INDEX(ShrinkageData!H:H,MATCH(J4311,ShrinkageData!H:H,0)), 0) = 0, 0, 1)</f>
        <v>0</v>
      </c>
      <c r="P4311">
        <v>0</v>
      </c>
      <c r="Q4311">
        <f t="shared" si="211"/>
        <v>1</v>
      </c>
      <c r="R4311" s="1">
        <v>43552</v>
      </c>
      <c r="S4311" s="16">
        <f t="shared" si="212"/>
        <v>115</v>
      </c>
    </row>
    <row r="4312" spans="1:19" hidden="1" x14ac:dyDescent="0.2">
      <c r="A4312" t="str">
        <f>INDEX(FamilyPlateData!$A:$A,MATCH($I4312,FamilyPlateData!$H:$H,0))</f>
        <v>F04M08</v>
      </c>
      <c r="B4312" t="str">
        <f>INDEX(FamilyPlateData!$C:$C,MATCH($I4312,FamilyPlateData!$H:$H,0))</f>
        <v>04</v>
      </c>
      <c r="C4312" t="str">
        <f>INDEX(FamilyPlateData!$D:$D,MATCH($I4312,FamilyPlateData!$H:$H,0))</f>
        <v>08</v>
      </c>
      <c r="D4312">
        <f>INDEX(FamilyPlateData!$B:$B,MATCH($I4312,FamilyPlateData!$H:$H,0))</f>
        <v>2</v>
      </c>
      <c r="E4312">
        <v>2</v>
      </c>
      <c r="F4312" s="19">
        <v>73</v>
      </c>
      <c r="G4312" t="s">
        <v>2</v>
      </c>
      <c r="H4312" s="5">
        <v>2</v>
      </c>
      <c r="I4312" t="s">
        <v>777</v>
      </c>
      <c r="J4312" s="15" t="str">
        <f t="shared" si="210"/>
        <v>2-73B-2</v>
      </c>
      <c r="K4312">
        <f>INDEX(FamilyPlateData!I:I,MATCH(I4312,FamilyPlateData!H:H,0))</f>
        <v>4</v>
      </c>
      <c r="L4312" t="str">
        <f>INDEX(FamilyPlateData!J:J,MATCH(I4312,FamilyPlateData!H:H,0))</f>
        <v>B4</v>
      </c>
      <c r="M4312">
        <v>1</v>
      </c>
      <c r="N4312">
        <v>1</v>
      </c>
      <c r="O4312">
        <f>IF(_xlfn.IFNA(INDEX(ShrinkageData!H:H,MATCH(J4312,ShrinkageData!H:H,0)), 0) = 0, 0, 1)</f>
        <v>0</v>
      </c>
      <c r="P4312">
        <v>0</v>
      </c>
      <c r="Q4312">
        <f t="shared" si="211"/>
        <v>1</v>
      </c>
      <c r="R4312" s="1">
        <v>43566</v>
      </c>
      <c r="S4312" s="16">
        <f t="shared" si="212"/>
        <v>129</v>
      </c>
    </row>
    <row r="4313" spans="1:19" hidden="1" x14ac:dyDescent="0.2">
      <c r="A4313" t="str">
        <f>INDEX(FamilyPlateData!$A:$A,MATCH($I4313,FamilyPlateData!$H:$H,0))</f>
        <v>F04M08</v>
      </c>
      <c r="B4313" t="str">
        <f>INDEX(FamilyPlateData!$C:$C,MATCH($I4313,FamilyPlateData!$H:$H,0))</f>
        <v>04</v>
      </c>
      <c r="C4313" t="str">
        <f>INDEX(FamilyPlateData!$D:$D,MATCH($I4313,FamilyPlateData!$H:$H,0))</f>
        <v>08</v>
      </c>
      <c r="D4313">
        <f>INDEX(FamilyPlateData!$B:$B,MATCH($I4313,FamilyPlateData!$H:$H,0))</f>
        <v>2</v>
      </c>
      <c r="E4313">
        <v>2</v>
      </c>
      <c r="F4313" s="19">
        <v>73</v>
      </c>
      <c r="G4313" t="s">
        <v>2</v>
      </c>
      <c r="H4313" s="5">
        <v>3</v>
      </c>
      <c r="I4313" t="s">
        <v>777</v>
      </c>
      <c r="J4313" s="15" t="str">
        <f t="shared" si="210"/>
        <v>2-73B-3</v>
      </c>
      <c r="K4313">
        <f>INDEX(FamilyPlateData!I:I,MATCH(I4313,FamilyPlateData!H:H,0))</f>
        <v>4</v>
      </c>
      <c r="L4313" t="str">
        <f>INDEX(FamilyPlateData!J:J,MATCH(I4313,FamilyPlateData!H:H,0))</f>
        <v>B4</v>
      </c>
      <c r="M4313">
        <v>1</v>
      </c>
      <c r="N4313">
        <v>1</v>
      </c>
      <c r="O4313">
        <f>IF(_xlfn.IFNA(INDEX(ShrinkageData!H:H,MATCH(J4313,ShrinkageData!H:H,0)), 0) = 0, 0, 1)</f>
        <v>0</v>
      </c>
      <c r="P4313">
        <v>0</v>
      </c>
      <c r="Q4313">
        <f t="shared" si="211"/>
        <v>1</v>
      </c>
      <c r="R4313" s="1">
        <v>43544</v>
      </c>
      <c r="S4313" s="16">
        <f t="shared" si="212"/>
        <v>107</v>
      </c>
    </row>
    <row r="4314" spans="1:19" hidden="1" x14ac:dyDescent="0.2">
      <c r="A4314" t="str">
        <f>INDEX(FamilyPlateData!$A:$A,MATCH($I4314,FamilyPlateData!$H:$H,0))</f>
        <v>F04M08</v>
      </c>
      <c r="B4314" t="str">
        <f>INDEX(FamilyPlateData!$C:$C,MATCH($I4314,FamilyPlateData!$H:$H,0))</f>
        <v>04</v>
      </c>
      <c r="C4314" t="str">
        <f>INDEX(FamilyPlateData!$D:$D,MATCH($I4314,FamilyPlateData!$H:$H,0))</f>
        <v>08</v>
      </c>
      <c r="D4314">
        <f>INDEX(FamilyPlateData!$B:$B,MATCH($I4314,FamilyPlateData!$H:$H,0))</f>
        <v>2</v>
      </c>
      <c r="E4314">
        <v>2</v>
      </c>
      <c r="F4314" s="19">
        <v>73</v>
      </c>
      <c r="G4314" t="s">
        <v>2</v>
      </c>
      <c r="H4314" s="5">
        <v>4</v>
      </c>
      <c r="I4314" t="s">
        <v>777</v>
      </c>
      <c r="J4314" s="15" t="str">
        <f t="shared" si="210"/>
        <v>2-73B-4</v>
      </c>
      <c r="K4314">
        <f>INDEX(FamilyPlateData!I:I,MATCH(I4314,FamilyPlateData!H:H,0))</f>
        <v>4</v>
      </c>
      <c r="L4314" t="str">
        <f>INDEX(FamilyPlateData!J:J,MATCH(I4314,FamilyPlateData!H:H,0))</f>
        <v>B4</v>
      </c>
      <c r="M4314">
        <v>1</v>
      </c>
      <c r="N4314">
        <v>1</v>
      </c>
      <c r="O4314">
        <f>IF(_xlfn.IFNA(INDEX(ShrinkageData!H:H,MATCH(J4314,ShrinkageData!H:H,0)), 0) = 0, 0, 1)</f>
        <v>0</v>
      </c>
      <c r="P4314">
        <v>0</v>
      </c>
      <c r="Q4314">
        <f t="shared" si="211"/>
        <v>1</v>
      </c>
      <c r="R4314" s="1">
        <v>43566</v>
      </c>
      <c r="S4314" s="16">
        <f t="shared" si="212"/>
        <v>129</v>
      </c>
    </row>
    <row r="4315" spans="1:19" hidden="1" x14ac:dyDescent="0.2">
      <c r="A4315" t="str">
        <f>INDEX(FamilyPlateData!$A:$A,MATCH($I4315,FamilyPlateData!$H:$H,0))</f>
        <v>F04M08</v>
      </c>
      <c r="B4315" t="str">
        <f>INDEX(FamilyPlateData!$C:$C,MATCH($I4315,FamilyPlateData!$H:$H,0))</f>
        <v>04</v>
      </c>
      <c r="C4315" t="str">
        <f>INDEX(FamilyPlateData!$D:$D,MATCH($I4315,FamilyPlateData!$H:$H,0))</f>
        <v>08</v>
      </c>
      <c r="D4315">
        <f>INDEX(FamilyPlateData!$B:$B,MATCH($I4315,FamilyPlateData!$H:$H,0))</f>
        <v>2</v>
      </c>
      <c r="E4315">
        <v>2</v>
      </c>
      <c r="F4315" s="19">
        <v>73</v>
      </c>
      <c r="G4315" t="s">
        <v>2</v>
      </c>
      <c r="H4315" s="5">
        <v>5</v>
      </c>
      <c r="I4315" t="s">
        <v>777</v>
      </c>
      <c r="J4315" s="15" t="str">
        <f t="shared" si="210"/>
        <v>2-73B-5</v>
      </c>
      <c r="K4315">
        <f>INDEX(FamilyPlateData!I:I,MATCH(I4315,FamilyPlateData!H:H,0))</f>
        <v>4</v>
      </c>
      <c r="L4315" t="str">
        <f>INDEX(FamilyPlateData!J:J,MATCH(I4315,FamilyPlateData!H:H,0))</f>
        <v>B4</v>
      </c>
      <c r="M4315">
        <v>1</v>
      </c>
      <c r="N4315">
        <v>1</v>
      </c>
      <c r="O4315">
        <f>IF(_xlfn.IFNA(INDEX(ShrinkageData!H:H,MATCH(J4315,ShrinkageData!H:H,0)), 0) = 0, 0, 1)</f>
        <v>0</v>
      </c>
      <c r="P4315">
        <v>0</v>
      </c>
      <c r="Q4315">
        <f t="shared" si="211"/>
        <v>1</v>
      </c>
      <c r="R4315" s="2">
        <v>43529</v>
      </c>
      <c r="S4315" s="16">
        <f t="shared" si="212"/>
        <v>92</v>
      </c>
    </row>
    <row r="4316" spans="1:19" hidden="1" x14ac:dyDescent="0.2">
      <c r="A4316" t="str">
        <f>INDEX(FamilyPlateData!$A:$A,MATCH($I4316,FamilyPlateData!$H:$H,0))</f>
        <v>F04M08</v>
      </c>
      <c r="B4316" t="str">
        <f>INDEX(FamilyPlateData!$C:$C,MATCH($I4316,FamilyPlateData!$H:$H,0))</f>
        <v>04</v>
      </c>
      <c r="C4316" t="str">
        <f>INDEX(FamilyPlateData!$D:$D,MATCH($I4316,FamilyPlateData!$H:$H,0))</f>
        <v>08</v>
      </c>
      <c r="D4316">
        <f>INDEX(FamilyPlateData!$B:$B,MATCH($I4316,FamilyPlateData!$H:$H,0))</f>
        <v>2</v>
      </c>
      <c r="E4316">
        <v>2</v>
      </c>
      <c r="F4316" s="19">
        <v>73</v>
      </c>
      <c r="G4316" t="s">
        <v>2</v>
      </c>
      <c r="H4316" s="5">
        <v>6</v>
      </c>
      <c r="I4316" t="s">
        <v>777</v>
      </c>
      <c r="J4316" s="15" t="str">
        <f t="shared" si="210"/>
        <v>2-73B-6</v>
      </c>
      <c r="K4316">
        <f>INDEX(FamilyPlateData!I:I,MATCH(I4316,FamilyPlateData!H:H,0))</f>
        <v>4</v>
      </c>
      <c r="L4316" t="str">
        <f>INDEX(FamilyPlateData!J:J,MATCH(I4316,FamilyPlateData!H:H,0))</f>
        <v>B4</v>
      </c>
      <c r="M4316">
        <v>1</v>
      </c>
      <c r="N4316" s="7">
        <v>1</v>
      </c>
      <c r="O4316">
        <f>IF(_xlfn.IFNA(INDEX(ShrinkageData!H:H,MATCH(J4316,ShrinkageData!H:H,0)), 0) = 0, 0, 1)</f>
        <v>0</v>
      </c>
      <c r="P4316">
        <v>0</v>
      </c>
      <c r="Q4316">
        <f t="shared" si="211"/>
        <v>1</v>
      </c>
      <c r="R4316" s="2">
        <v>43546</v>
      </c>
      <c r="S4316" s="16">
        <f t="shared" si="212"/>
        <v>109</v>
      </c>
    </row>
    <row r="4317" spans="1:19" hidden="1" x14ac:dyDescent="0.2">
      <c r="A4317" t="str">
        <f>INDEX(FamilyPlateData!$A:$A,MATCH($I4317,FamilyPlateData!$H:$H,0))</f>
        <v>F08M10</v>
      </c>
      <c r="B4317" t="str">
        <f>INDEX(FamilyPlateData!$C:$C,MATCH($I4317,FamilyPlateData!$H:$H,0))</f>
        <v>08</v>
      </c>
      <c r="C4317" t="str">
        <f>INDEX(FamilyPlateData!$D:$D,MATCH($I4317,FamilyPlateData!$H:$H,0))</f>
        <v>10</v>
      </c>
      <c r="D4317">
        <f>INDEX(FamilyPlateData!$B:$B,MATCH($I4317,FamilyPlateData!$H:$H,0))</f>
        <v>3</v>
      </c>
      <c r="E4317">
        <v>2</v>
      </c>
      <c r="F4317" s="19">
        <v>73</v>
      </c>
      <c r="G4317" t="s">
        <v>3</v>
      </c>
      <c r="H4317" s="5">
        <v>1</v>
      </c>
      <c r="I4317" t="s">
        <v>778</v>
      </c>
      <c r="J4317" s="15" t="str">
        <f t="shared" si="210"/>
        <v>2-73C-1</v>
      </c>
      <c r="K4317">
        <f>INDEX(FamilyPlateData!I:I,MATCH(I4317,FamilyPlateData!H:H,0))</f>
        <v>4</v>
      </c>
      <c r="L4317" t="str">
        <f>INDEX(FamilyPlateData!J:J,MATCH(I4317,FamilyPlateData!H:H,0))</f>
        <v>B3</v>
      </c>
      <c r="M4317">
        <v>1</v>
      </c>
      <c r="N4317">
        <v>1</v>
      </c>
      <c r="O4317">
        <f>IF(_xlfn.IFNA(INDEX(ShrinkageData!H:H,MATCH(J4317,ShrinkageData!H:H,0)), 0) = 0, 0, 1)</f>
        <v>0</v>
      </c>
      <c r="P4317">
        <v>0</v>
      </c>
      <c r="Q4317">
        <f t="shared" si="211"/>
        <v>1</v>
      </c>
      <c r="R4317" s="1">
        <v>43554</v>
      </c>
      <c r="S4317" s="16">
        <f t="shared" si="212"/>
        <v>117</v>
      </c>
    </row>
    <row r="4318" spans="1:19" hidden="1" x14ac:dyDescent="0.2">
      <c r="A4318" t="str">
        <f>INDEX(FamilyPlateData!$A:$A,MATCH($I4318,FamilyPlateData!$H:$H,0))</f>
        <v>F08M10</v>
      </c>
      <c r="B4318" t="str">
        <f>INDEX(FamilyPlateData!$C:$C,MATCH($I4318,FamilyPlateData!$H:$H,0))</f>
        <v>08</v>
      </c>
      <c r="C4318" t="str">
        <f>INDEX(FamilyPlateData!$D:$D,MATCH($I4318,FamilyPlateData!$H:$H,0))</f>
        <v>10</v>
      </c>
      <c r="D4318">
        <f>INDEX(FamilyPlateData!$B:$B,MATCH($I4318,FamilyPlateData!$H:$H,0))</f>
        <v>3</v>
      </c>
      <c r="E4318">
        <v>2</v>
      </c>
      <c r="F4318" s="19">
        <v>73</v>
      </c>
      <c r="G4318" t="s">
        <v>3</v>
      </c>
      <c r="H4318" s="5">
        <v>2</v>
      </c>
      <c r="I4318" t="s">
        <v>778</v>
      </c>
      <c r="J4318" s="15" t="str">
        <f t="shared" si="210"/>
        <v>2-73C-2</v>
      </c>
      <c r="K4318">
        <f>INDEX(FamilyPlateData!I:I,MATCH(I4318,FamilyPlateData!H:H,0))</f>
        <v>4</v>
      </c>
      <c r="L4318" t="str">
        <f>INDEX(FamilyPlateData!J:J,MATCH(I4318,FamilyPlateData!H:H,0))</f>
        <v>B3</v>
      </c>
      <c r="M4318">
        <v>1</v>
      </c>
      <c r="N4318">
        <v>1</v>
      </c>
      <c r="O4318">
        <f>IF(_xlfn.IFNA(INDEX(ShrinkageData!H:H,MATCH(J4318,ShrinkageData!H:H,0)), 0) = 0, 0, 1)</f>
        <v>0</v>
      </c>
      <c r="P4318">
        <v>0</v>
      </c>
      <c r="Q4318">
        <f t="shared" si="211"/>
        <v>1</v>
      </c>
      <c r="R4318" s="1">
        <v>43550</v>
      </c>
      <c r="S4318" s="16">
        <f t="shared" si="212"/>
        <v>113</v>
      </c>
    </row>
    <row r="4319" spans="1:19" hidden="1" x14ac:dyDescent="0.2">
      <c r="A4319" t="str">
        <f>INDEX(FamilyPlateData!$A:$A,MATCH($I4319,FamilyPlateData!$H:$H,0))</f>
        <v>F08M10</v>
      </c>
      <c r="B4319" t="str">
        <f>INDEX(FamilyPlateData!$C:$C,MATCH($I4319,FamilyPlateData!$H:$H,0))</f>
        <v>08</v>
      </c>
      <c r="C4319" t="str">
        <f>INDEX(FamilyPlateData!$D:$D,MATCH($I4319,FamilyPlateData!$H:$H,0))</f>
        <v>10</v>
      </c>
      <c r="D4319">
        <f>INDEX(FamilyPlateData!$B:$B,MATCH($I4319,FamilyPlateData!$H:$H,0))</f>
        <v>3</v>
      </c>
      <c r="E4319">
        <v>2</v>
      </c>
      <c r="F4319" s="19">
        <v>73</v>
      </c>
      <c r="G4319" t="s">
        <v>3</v>
      </c>
      <c r="H4319" s="5">
        <v>3</v>
      </c>
      <c r="I4319" t="s">
        <v>778</v>
      </c>
      <c r="J4319" s="15" t="str">
        <f t="shared" si="210"/>
        <v>2-73C-3</v>
      </c>
      <c r="K4319">
        <f>INDEX(FamilyPlateData!I:I,MATCH(I4319,FamilyPlateData!H:H,0))</f>
        <v>4</v>
      </c>
      <c r="L4319" t="str">
        <f>INDEX(FamilyPlateData!J:J,MATCH(I4319,FamilyPlateData!H:H,0))</f>
        <v>B3</v>
      </c>
      <c r="M4319">
        <v>1</v>
      </c>
      <c r="N4319">
        <v>1</v>
      </c>
      <c r="O4319">
        <f>IF(_xlfn.IFNA(INDEX(ShrinkageData!H:H,MATCH(J4319,ShrinkageData!H:H,0)), 0) = 0, 0, 1)</f>
        <v>0</v>
      </c>
      <c r="P4319">
        <v>0</v>
      </c>
      <c r="Q4319">
        <f t="shared" si="211"/>
        <v>1</v>
      </c>
      <c r="R4319" s="1">
        <v>43554</v>
      </c>
      <c r="S4319" s="16">
        <f t="shared" si="212"/>
        <v>117</v>
      </c>
    </row>
    <row r="4320" spans="1:19" hidden="1" x14ac:dyDescent="0.2">
      <c r="A4320" t="str">
        <f>INDEX(FamilyPlateData!$A:$A,MATCH($I4320,FamilyPlateData!$H:$H,0))</f>
        <v>F08M10</v>
      </c>
      <c r="B4320" t="str">
        <f>INDEX(FamilyPlateData!$C:$C,MATCH($I4320,FamilyPlateData!$H:$H,0))</f>
        <v>08</v>
      </c>
      <c r="C4320" t="str">
        <f>INDEX(FamilyPlateData!$D:$D,MATCH($I4320,FamilyPlateData!$H:$H,0))</f>
        <v>10</v>
      </c>
      <c r="D4320">
        <f>INDEX(FamilyPlateData!$B:$B,MATCH($I4320,FamilyPlateData!$H:$H,0))</f>
        <v>3</v>
      </c>
      <c r="E4320">
        <v>2</v>
      </c>
      <c r="F4320" s="19">
        <v>73</v>
      </c>
      <c r="G4320" t="s">
        <v>3</v>
      </c>
      <c r="H4320" s="5">
        <v>4</v>
      </c>
      <c r="I4320" t="s">
        <v>778</v>
      </c>
      <c r="J4320" s="15" t="str">
        <f t="shared" si="210"/>
        <v>2-73C-4</v>
      </c>
      <c r="K4320">
        <f>INDEX(FamilyPlateData!I:I,MATCH(I4320,FamilyPlateData!H:H,0))</f>
        <v>4</v>
      </c>
      <c r="L4320" t="str">
        <f>INDEX(FamilyPlateData!J:J,MATCH(I4320,FamilyPlateData!H:H,0))</f>
        <v>B3</v>
      </c>
      <c r="M4320">
        <v>1</v>
      </c>
      <c r="N4320" s="7">
        <v>1</v>
      </c>
      <c r="O4320">
        <f>IF(_xlfn.IFNA(INDEX(ShrinkageData!H:H,MATCH(J4320,ShrinkageData!H:H,0)), 0) = 0, 0, 1)</f>
        <v>0</v>
      </c>
      <c r="P4320">
        <v>0</v>
      </c>
      <c r="Q4320">
        <f t="shared" si="211"/>
        <v>1</v>
      </c>
      <c r="R4320" s="2">
        <v>43548</v>
      </c>
      <c r="S4320" s="16">
        <f t="shared" si="212"/>
        <v>111</v>
      </c>
    </row>
    <row r="4321" spans="1:19" hidden="1" x14ac:dyDescent="0.2">
      <c r="A4321" t="str">
        <f>INDEX(FamilyPlateData!$A:$A,MATCH($I4321,FamilyPlateData!$H:$H,0))</f>
        <v>F08M10</v>
      </c>
      <c r="B4321" t="str">
        <f>INDEX(FamilyPlateData!$C:$C,MATCH($I4321,FamilyPlateData!$H:$H,0))</f>
        <v>08</v>
      </c>
      <c r="C4321" t="str">
        <f>INDEX(FamilyPlateData!$D:$D,MATCH($I4321,FamilyPlateData!$H:$H,0))</f>
        <v>10</v>
      </c>
      <c r="D4321">
        <f>INDEX(FamilyPlateData!$B:$B,MATCH($I4321,FamilyPlateData!$H:$H,0))</f>
        <v>3</v>
      </c>
      <c r="E4321">
        <v>2</v>
      </c>
      <c r="F4321" s="19">
        <v>73</v>
      </c>
      <c r="G4321" t="s">
        <v>3</v>
      </c>
      <c r="H4321" s="5">
        <v>5</v>
      </c>
      <c r="I4321" t="s">
        <v>778</v>
      </c>
      <c r="J4321" s="15" t="str">
        <f t="shared" si="210"/>
        <v>2-73C-5</v>
      </c>
      <c r="K4321">
        <f>INDEX(FamilyPlateData!I:I,MATCH(I4321,FamilyPlateData!H:H,0))</f>
        <v>4</v>
      </c>
      <c r="L4321" t="str">
        <f>INDEX(FamilyPlateData!J:J,MATCH(I4321,FamilyPlateData!H:H,0))</f>
        <v>B3</v>
      </c>
      <c r="M4321">
        <v>1</v>
      </c>
      <c r="N4321" s="7">
        <v>1</v>
      </c>
      <c r="O4321">
        <f>IF(_xlfn.IFNA(INDEX(ShrinkageData!H:H,MATCH(J4321,ShrinkageData!H:H,0)), 0) = 0, 0, 1)</f>
        <v>0</v>
      </c>
      <c r="P4321">
        <v>0</v>
      </c>
      <c r="Q4321">
        <f t="shared" si="211"/>
        <v>1</v>
      </c>
      <c r="R4321" s="2">
        <v>43548</v>
      </c>
      <c r="S4321" s="16">
        <f t="shared" si="212"/>
        <v>111</v>
      </c>
    </row>
    <row r="4322" spans="1:19" hidden="1" x14ac:dyDescent="0.2">
      <c r="A4322" t="str">
        <f>INDEX(FamilyPlateData!$A:$A,MATCH($I4322,FamilyPlateData!$H:$H,0))</f>
        <v>F08M10</v>
      </c>
      <c r="B4322" t="str">
        <f>INDEX(FamilyPlateData!$C:$C,MATCH($I4322,FamilyPlateData!$H:$H,0))</f>
        <v>08</v>
      </c>
      <c r="C4322" t="str">
        <f>INDEX(FamilyPlateData!$D:$D,MATCH($I4322,FamilyPlateData!$H:$H,0))</f>
        <v>10</v>
      </c>
      <c r="D4322">
        <f>INDEX(FamilyPlateData!$B:$B,MATCH($I4322,FamilyPlateData!$H:$H,0))</f>
        <v>3</v>
      </c>
      <c r="E4322">
        <v>2</v>
      </c>
      <c r="F4322" s="19">
        <v>73</v>
      </c>
      <c r="G4322" t="s">
        <v>3</v>
      </c>
      <c r="H4322" s="5">
        <v>6</v>
      </c>
      <c r="I4322" t="s">
        <v>778</v>
      </c>
      <c r="J4322" s="15" t="str">
        <f t="shared" si="210"/>
        <v>2-73C-6</v>
      </c>
      <c r="K4322">
        <f>INDEX(FamilyPlateData!I:I,MATCH(I4322,FamilyPlateData!H:H,0))</f>
        <v>4</v>
      </c>
      <c r="L4322" t="str">
        <f>INDEX(FamilyPlateData!J:J,MATCH(I4322,FamilyPlateData!H:H,0))</f>
        <v>B3</v>
      </c>
      <c r="M4322">
        <v>1</v>
      </c>
      <c r="N4322">
        <v>1</v>
      </c>
      <c r="O4322">
        <f>IF(_xlfn.IFNA(INDEX(ShrinkageData!H:H,MATCH(J4322,ShrinkageData!H:H,0)), 0) = 0, 0, 1)</f>
        <v>0</v>
      </c>
      <c r="P4322">
        <v>0</v>
      </c>
      <c r="Q4322">
        <f t="shared" si="211"/>
        <v>1</v>
      </c>
      <c r="R4322" s="1">
        <v>43544</v>
      </c>
      <c r="S4322" s="16">
        <f t="shared" si="212"/>
        <v>107</v>
      </c>
    </row>
    <row r="4323" spans="1:19" hidden="1" x14ac:dyDescent="0.2">
      <c r="A4323" t="str">
        <f>INDEX(FamilyPlateData!$A:$A,MATCH($I4323,FamilyPlateData!$H:$H,0))</f>
        <v>F08M10</v>
      </c>
      <c r="B4323" t="str">
        <f>INDEX(FamilyPlateData!$C:$C,MATCH($I4323,FamilyPlateData!$H:$H,0))</f>
        <v>08</v>
      </c>
      <c r="C4323" t="str">
        <f>INDEX(FamilyPlateData!$D:$D,MATCH($I4323,FamilyPlateData!$H:$H,0))</f>
        <v>10</v>
      </c>
      <c r="D4323">
        <f>INDEX(FamilyPlateData!$B:$B,MATCH($I4323,FamilyPlateData!$H:$H,0))</f>
        <v>3</v>
      </c>
      <c r="E4323">
        <v>2</v>
      </c>
      <c r="F4323" s="19">
        <v>73</v>
      </c>
      <c r="G4323" t="s">
        <v>4</v>
      </c>
      <c r="H4323" s="5">
        <v>1</v>
      </c>
      <c r="I4323" t="s">
        <v>779</v>
      </c>
      <c r="J4323" s="15" t="str">
        <f t="shared" si="210"/>
        <v>2-73D-1</v>
      </c>
      <c r="K4323">
        <f>INDEX(FamilyPlateData!I:I,MATCH(I4323,FamilyPlateData!H:H,0))</f>
        <v>4</v>
      </c>
      <c r="L4323" t="str">
        <f>INDEX(FamilyPlateData!J:J,MATCH(I4323,FamilyPlateData!H:H,0))</f>
        <v>B3</v>
      </c>
      <c r="M4323">
        <v>1</v>
      </c>
      <c r="N4323">
        <v>1</v>
      </c>
      <c r="O4323">
        <f>IF(_xlfn.IFNA(INDEX(ShrinkageData!H:H,MATCH(J4323,ShrinkageData!H:H,0)), 0) = 0, 0, 1)</f>
        <v>0</v>
      </c>
      <c r="P4323">
        <v>0</v>
      </c>
      <c r="Q4323">
        <f t="shared" si="211"/>
        <v>1</v>
      </c>
      <c r="R4323" s="1">
        <v>43552</v>
      </c>
      <c r="S4323" s="16">
        <f t="shared" si="212"/>
        <v>115</v>
      </c>
    </row>
    <row r="4324" spans="1:19" hidden="1" x14ac:dyDescent="0.2">
      <c r="A4324" t="str">
        <f>INDEX(FamilyPlateData!$A:$A,MATCH($I4324,FamilyPlateData!$H:$H,0))</f>
        <v>F08M10</v>
      </c>
      <c r="B4324" t="str">
        <f>INDEX(FamilyPlateData!$C:$C,MATCH($I4324,FamilyPlateData!$H:$H,0))</f>
        <v>08</v>
      </c>
      <c r="C4324" t="str">
        <f>INDEX(FamilyPlateData!$D:$D,MATCH($I4324,FamilyPlateData!$H:$H,0))</f>
        <v>10</v>
      </c>
      <c r="D4324">
        <f>INDEX(FamilyPlateData!$B:$B,MATCH($I4324,FamilyPlateData!$H:$H,0))</f>
        <v>3</v>
      </c>
      <c r="E4324">
        <v>2</v>
      </c>
      <c r="F4324" s="19">
        <v>73</v>
      </c>
      <c r="G4324" t="s">
        <v>4</v>
      </c>
      <c r="H4324" s="5">
        <v>2</v>
      </c>
      <c r="I4324" t="s">
        <v>779</v>
      </c>
      <c r="J4324" s="15" t="str">
        <f t="shared" si="210"/>
        <v>2-73D-2</v>
      </c>
      <c r="K4324">
        <f>INDEX(FamilyPlateData!I:I,MATCH(I4324,FamilyPlateData!H:H,0))</f>
        <v>4</v>
      </c>
      <c r="L4324" t="str">
        <f>INDEX(FamilyPlateData!J:J,MATCH(I4324,FamilyPlateData!H:H,0))</f>
        <v>B3</v>
      </c>
      <c r="M4324">
        <v>1</v>
      </c>
      <c r="N4324" s="7">
        <v>1</v>
      </c>
      <c r="O4324">
        <f>IF(_xlfn.IFNA(INDEX(ShrinkageData!H:H,MATCH(J4324,ShrinkageData!H:H,0)), 0) = 0, 0, 1)</f>
        <v>0</v>
      </c>
      <c r="P4324">
        <v>0</v>
      </c>
      <c r="Q4324">
        <f t="shared" si="211"/>
        <v>1</v>
      </c>
      <c r="R4324" s="2">
        <v>43548</v>
      </c>
      <c r="S4324" s="16">
        <f t="shared" si="212"/>
        <v>111</v>
      </c>
    </row>
    <row r="4325" spans="1:19" hidden="1" x14ac:dyDescent="0.2">
      <c r="A4325" t="str">
        <f>INDEX(FamilyPlateData!$A:$A,MATCH($I4325,FamilyPlateData!$H:$H,0))</f>
        <v>F08M10</v>
      </c>
      <c r="B4325" t="str">
        <f>INDEX(FamilyPlateData!$C:$C,MATCH($I4325,FamilyPlateData!$H:$H,0))</f>
        <v>08</v>
      </c>
      <c r="C4325" t="str">
        <f>INDEX(FamilyPlateData!$D:$D,MATCH($I4325,FamilyPlateData!$H:$H,0))</f>
        <v>10</v>
      </c>
      <c r="D4325">
        <f>INDEX(FamilyPlateData!$B:$B,MATCH($I4325,FamilyPlateData!$H:$H,0))</f>
        <v>3</v>
      </c>
      <c r="E4325">
        <v>2</v>
      </c>
      <c r="F4325" s="19">
        <v>73</v>
      </c>
      <c r="G4325" t="s">
        <v>4</v>
      </c>
      <c r="H4325" s="5">
        <v>3</v>
      </c>
      <c r="I4325" t="s">
        <v>779</v>
      </c>
      <c r="J4325" s="15" t="str">
        <f t="shared" si="210"/>
        <v>2-73D-3</v>
      </c>
      <c r="K4325">
        <f>INDEX(FamilyPlateData!I:I,MATCH(I4325,FamilyPlateData!H:H,0))</f>
        <v>4</v>
      </c>
      <c r="L4325" t="str">
        <f>INDEX(FamilyPlateData!J:J,MATCH(I4325,FamilyPlateData!H:H,0))</f>
        <v>B3</v>
      </c>
      <c r="M4325">
        <v>0</v>
      </c>
      <c r="N4325">
        <v>0</v>
      </c>
      <c r="O4325">
        <f>IF(_xlfn.IFNA(INDEX(ShrinkageData!H:H,MATCH(J4325,ShrinkageData!H:H,0)), 0) = 0, 0, 1)</f>
        <v>0</v>
      </c>
      <c r="P4325">
        <v>0</v>
      </c>
      <c r="Q4325">
        <f t="shared" si="211"/>
        <v>0</v>
      </c>
      <c r="R4325" s="1" t="s">
        <v>921</v>
      </c>
      <c r="S4325" s="16">
        <f t="shared" si="212"/>
        <v>0</v>
      </c>
    </row>
    <row r="4326" spans="1:19" hidden="1" x14ac:dyDescent="0.2">
      <c r="A4326" t="str">
        <f>INDEX(FamilyPlateData!$A:$A,MATCH($I4326,FamilyPlateData!$H:$H,0))</f>
        <v>F08M10</v>
      </c>
      <c r="B4326" t="str">
        <f>INDEX(FamilyPlateData!$C:$C,MATCH($I4326,FamilyPlateData!$H:$H,0))</f>
        <v>08</v>
      </c>
      <c r="C4326" t="str">
        <f>INDEX(FamilyPlateData!$D:$D,MATCH($I4326,FamilyPlateData!$H:$H,0))</f>
        <v>10</v>
      </c>
      <c r="D4326">
        <f>INDEX(FamilyPlateData!$B:$B,MATCH($I4326,FamilyPlateData!$H:$H,0))</f>
        <v>3</v>
      </c>
      <c r="E4326">
        <v>2</v>
      </c>
      <c r="F4326" s="19">
        <v>73</v>
      </c>
      <c r="G4326" t="s">
        <v>4</v>
      </c>
      <c r="H4326" s="5">
        <v>4</v>
      </c>
      <c r="I4326" t="s">
        <v>779</v>
      </c>
      <c r="J4326" s="15" t="str">
        <f t="shared" si="210"/>
        <v>2-73D-4</v>
      </c>
      <c r="K4326">
        <f>INDEX(FamilyPlateData!I:I,MATCH(I4326,FamilyPlateData!H:H,0))</f>
        <v>4</v>
      </c>
      <c r="L4326" t="str">
        <f>INDEX(FamilyPlateData!J:J,MATCH(I4326,FamilyPlateData!H:H,0))</f>
        <v>B3</v>
      </c>
      <c r="M4326">
        <v>1</v>
      </c>
      <c r="N4326">
        <v>1</v>
      </c>
      <c r="O4326">
        <f>IF(_xlfn.IFNA(INDEX(ShrinkageData!H:H,MATCH(J4326,ShrinkageData!H:H,0)), 0) = 0, 0, 1)</f>
        <v>0</v>
      </c>
      <c r="P4326">
        <v>0</v>
      </c>
      <c r="Q4326">
        <f t="shared" si="211"/>
        <v>1</v>
      </c>
      <c r="R4326" s="1">
        <v>43554</v>
      </c>
      <c r="S4326" s="16">
        <f t="shared" si="212"/>
        <v>117</v>
      </c>
    </row>
    <row r="4327" spans="1:19" hidden="1" x14ac:dyDescent="0.2">
      <c r="A4327" t="str">
        <f>INDEX(FamilyPlateData!$A:$A,MATCH($I4327,FamilyPlateData!$H:$H,0))</f>
        <v>F08M10</v>
      </c>
      <c r="B4327" t="str">
        <f>INDEX(FamilyPlateData!$C:$C,MATCH($I4327,FamilyPlateData!$H:$H,0))</f>
        <v>08</v>
      </c>
      <c r="C4327" t="str">
        <f>INDEX(FamilyPlateData!$D:$D,MATCH($I4327,FamilyPlateData!$H:$H,0))</f>
        <v>10</v>
      </c>
      <c r="D4327">
        <f>INDEX(FamilyPlateData!$B:$B,MATCH($I4327,FamilyPlateData!$H:$H,0))</f>
        <v>3</v>
      </c>
      <c r="E4327">
        <v>2</v>
      </c>
      <c r="F4327" s="19">
        <v>73</v>
      </c>
      <c r="G4327" t="s">
        <v>4</v>
      </c>
      <c r="H4327" s="5">
        <v>5</v>
      </c>
      <c r="I4327" t="s">
        <v>779</v>
      </c>
      <c r="J4327" s="15" t="str">
        <f t="shared" si="210"/>
        <v>2-73D-5</v>
      </c>
      <c r="K4327">
        <f>INDEX(FamilyPlateData!I:I,MATCH(I4327,FamilyPlateData!H:H,0))</f>
        <v>4</v>
      </c>
      <c r="L4327" t="str">
        <f>INDEX(FamilyPlateData!J:J,MATCH(I4327,FamilyPlateData!H:H,0))</f>
        <v>B3</v>
      </c>
      <c r="M4327">
        <v>1</v>
      </c>
      <c r="N4327">
        <v>1</v>
      </c>
      <c r="O4327">
        <f>IF(_xlfn.IFNA(INDEX(ShrinkageData!H:H,MATCH(J4327,ShrinkageData!H:H,0)), 0) = 0, 0, 1)</f>
        <v>0</v>
      </c>
      <c r="P4327">
        <v>0</v>
      </c>
      <c r="Q4327">
        <f t="shared" si="211"/>
        <v>1</v>
      </c>
      <c r="R4327" s="1">
        <v>43544</v>
      </c>
      <c r="S4327" s="16">
        <f t="shared" si="212"/>
        <v>107</v>
      </c>
    </row>
    <row r="4328" spans="1:19" hidden="1" x14ac:dyDescent="0.2">
      <c r="A4328" t="str">
        <f>INDEX(FamilyPlateData!$A:$A,MATCH($I4328,FamilyPlateData!$H:$H,0))</f>
        <v>F08M10</v>
      </c>
      <c r="B4328" t="str">
        <f>INDEX(FamilyPlateData!$C:$C,MATCH($I4328,FamilyPlateData!$H:$H,0))</f>
        <v>08</v>
      </c>
      <c r="C4328" t="str">
        <f>INDEX(FamilyPlateData!$D:$D,MATCH($I4328,FamilyPlateData!$H:$H,0))</f>
        <v>10</v>
      </c>
      <c r="D4328">
        <f>INDEX(FamilyPlateData!$B:$B,MATCH($I4328,FamilyPlateData!$H:$H,0))</f>
        <v>3</v>
      </c>
      <c r="E4328">
        <v>2</v>
      </c>
      <c r="F4328" s="19">
        <v>73</v>
      </c>
      <c r="G4328" t="s">
        <v>4</v>
      </c>
      <c r="H4328" s="5">
        <v>6</v>
      </c>
      <c r="I4328" t="s">
        <v>779</v>
      </c>
      <c r="J4328" s="15" t="str">
        <f t="shared" si="210"/>
        <v>2-73D-6</v>
      </c>
      <c r="K4328">
        <f>INDEX(FamilyPlateData!I:I,MATCH(I4328,FamilyPlateData!H:H,0))</f>
        <v>4</v>
      </c>
      <c r="L4328" t="str">
        <f>INDEX(FamilyPlateData!J:J,MATCH(I4328,FamilyPlateData!H:H,0))</f>
        <v>B3</v>
      </c>
      <c r="M4328">
        <v>0</v>
      </c>
      <c r="N4328">
        <v>0</v>
      </c>
      <c r="O4328">
        <f>IF(_xlfn.IFNA(INDEX(ShrinkageData!H:H,MATCH(J4328,ShrinkageData!H:H,0)), 0) = 0, 0, 1)</f>
        <v>0</v>
      </c>
      <c r="P4328">
        <v>0</v>
      </c>
      <c r="Q4328">
        <f t="shared" si="211"/>
        <v>0</v>
      </c>
      <c r="R4328" s="1" t="s">
        <v>921</v>
      </c>
      <c r="S4328" s="16">
        <f t="shared" si="212"/>
        <v>0</v>
      </c>
    </row>
    <row r="4329" spans="1:19" hidden="1" x14ac:dyDescent="0.2">
      <c r="A4329" t="str">
        <f>INDEX(FamilyPlateData!$A:$A,MATCH($I4329,FamilyPlateData!$H:$H,0))</f>
        <v>F06M07</v>
      </c>
      <c r="B4329" t="str">
        <f>INDEX(FamilyPlateData!$C:$C,MATCH($I4329,FamilyPlateData!$H:$H,0))</f>
        <v>06</v>
      </c>
      <c r="C4329" t="str">
        <f>INDEX(FamilyPlateData!$D:$D,MATCH($I4329,FamilyPlateData!$H:$H,0))</f>
        <v>07</v>
      </c>
      <c r="D4329">
        <f>INDEX(FamilyPlateData!$B:$B,MATCH($I4329,FamilyPlateData!$H:$H,0))</f>
        <v>2</v>
      </c>
      <c r="E4329">
        <v>2</v>
      </c>
      <c r="F4329" s="19">
        <v>74</v>
      </c>
      <c r="G4329" t="s">
        <v>1</v>
      </c>
      <c r="H4329" s="5">
        <v>1</v>
      </c>
      <c r="I4329" t="s">
        <v>780</v>
      </c>
      <c r="J4329" s="15" t="str">
        <f t="shared" si="210"/>
        <v>2-74A-1</v>
      </c>
      <c r="K4329">
        <f>INDEX(FamilyPlateData!I:I,MATCH(I4329,FamilyPlateData!H:H,0))</f>
        <v>4</v>
      </c>
      <c r="L4329" t="str">
        <f>INDEX(FamilyPlateData!J:J,MATCH(I4329,FamilyPlateData!H:H,0))</f>
        <v>B3</v>
      </c>
      <c r="M4329">
        <v>1</v>
      </c>
      <c r="N4329">
        <v>1</v>
      </c>
      <c r="O4329">
        <f>IF(_xlfn.IFNA(INDEX(ShrinkageData!H:H,MATCH(J4329,ShrinkageData!H:H,0)), 0) = 0, 0, 1)</f>
        <v>0</v>
      </c>
      <c r="P4329">
        <v>0</v>
      </c>
      <c r="Q4329">
        <f t="shared" si="211"/>
        <v>1</v>
      </c>
      <c r="R4329" s="1">
        <v>43536</v>
      </c>
      <c r="S4329" s="16">
        <f t="shared" si="212"/>
        <v>99</v>
      </c>
    </row>
    <row r="4330" spans="1:19" hidden="1" x14ac:dyDescent="0.2">
      <c r="A4330" t="str">
        <f>INDEX(FamilyPlateData!$A:$A,MATCH($I4330,FamilyPlateData!$H:$H,0))</f>
        <v>F06M07</v>
      </c>
      <c r="B4330" t="str">
        <f>INDEX(FamilyPlateData!$C:$C,MATCH($I4330,FamilyPlateData!$H:$H,0))</f>
        <v>06</v>
      </c>
      <c r="C4330" t="str">
        <f>INDEX(FamilyPlateData!$D:$D,MATCH($I4330,FamilyPlateData!$H:$H,0))</f>
        <v>07</v>
      </c>
      <c r="D4330">
        <f>INDEX(FamilyPlateData!$B:$B,MATCH($I4330,FamilyPlateData!$H:$H,0))</f>
        <v>2</v>
      </c>
      <c r="E4330">
        <v>2</v>
      </c>
      <c r="F4330" s="19">
        <v>74</v>
      </c>
      <c r="G4330" t="s">
        <v>1</v>
      </c>
      <c r="H4330" s="5">
        <v>2</v>
      </c>
      <c r="I4330" t="s">
        <v>780</v>
      </c>
      <c r="J4330" s="15" t="str">
        <f t="shared" si="210"/>
        <v>2-74A-2</v>
      </c>
      <c r="K4330">
        <f>INDEX(FamilyPlateData!I:I,MATCH(I4330,FamilyPlateData!H:H,0))</f>
        <v>4</v>
      </c>
      <c r="L4330" t="str">
        <f>INDEX(FamilyPlateData!J:J,MATCH(I4330,FamilyPlateData!H:H,0))</f>
        <v>B3</v>
      </c>
      <c r="M4330">
        <v>1</v>
      </c>
      <c r="N4330">
        <v>1</v>
      </c>
      <c r="O4330">
        <f>IF(_xlfn.IFNA(INDEX(ShrinkageData!H:H,MATCH(J4330,ShrinkageData!H:H,0)), 0) = 0, 0, 1)</f>
        <v>1</v>
      </c>
      <c r="P4330">
        <v>0</v>
      </c>
      <c r="Q4330">
        <f t="shared" si="211"/>
        <v>0</v>
      </c>
      <c r="R4330" s="1">
        <v>43529</v>
      </c>
      <c r="S4330" s="16">
        <f t="shared" si="212"/>
        <v>92</v>
      </c>
    </row>
    <row r="4331" spans="1:19" hidden="1" x14ac:dyDescent="0.2">
      <c r="A4331" t="str">
        <f>INDEX(FamilyPlateData!$A:$A,MATCH($I4331,FamilyPlateData!$H:$H,0))</f>
        <v>F06M07</v>
      </c>
      <c r="B4331" t="str">
        <f>INDEX(FamilyPlateData!$C:$C,MATCH($I4331,FamilyPlateData!$H:$H,0))</f>
        <v>06</v>
      </c>
      <c r="C4331" t="str">
        <f>INDEX(FamilyPlateData!$D:$D,MATCH($I4331,FamilyPlateData!$H:$H,0))</f>
        <v>07</v>
      </c>
      <c r="D4331">
        <f>INDEX(FamilyPlateData!$B:$B,MATCH($I4331,FamilyPlateData!$H:$H,0))</f>
        <v>2</v>
      </c>
      <c r="E4331">
        <v>2</v>
      </c>
      <c r="F4331" s="19">
        <v>74</v>
      </c>
      <c r="G4331" t="s">
        <v>1</v>
      </c>
      <c r="H4331" s="5">
        <v>3</v>
      </c>
      <c r="I4331" t="s">
        <v>780</v>
      </c>
      <c r="J4331" s="15" t="str">
        <f t="shared" si="210"/>
        <v>2-74A-3</v>
      </c>
      <c r="K4331">
        <f>INDEX(FamilyPlateData!I:I,MATCH(I4331,FamilyPlateData!H:H,0))</f>
        <v>4</v>
      </c>
      <c r="L4331" t="str">
        <f>INDEX(FamilyPlateData!J:J,MATCH(I4331,FamilyPlateData!H:H,0))</f>
        <v>B3</v>
      </c>
      <c r="M4331">
        <v>1</v>
      </c>
      <c r="N4331">
        <v>1</v>
      </c>
      <c r="O4331">
        <f>IF(_xlfn.IFNA(INDEX(ShrinkageData!H:H,MATCH(J4331,ShrinkageData!H:H,0)), 0) = 0, 0, 1)</f>
        <v>1</v>
      </c>
      <c r="P4331">
        <v>0</v>
      </c>
      <c r="Q4331">
        <f t="shared" si="211"/>
        <v>0</v>
      </c>
      <c r="R4331" s="1">
        <v>43529</v>
      </c>
      <c r="S4331" s="16">
        <f t="shared" si="212"/>
        <v>92</v>
      </c>
    </row>
    <row r="4332" spans="1:19" hidden="1" x14ac:dyDescent="0.2">
      <c r="A4332" t="str">
        <f>INDEX(FamilyPlateData!$A:$A,MATCH($I4332,FamilyPlateData!$H:$H,0))</f>
        <v>F06M07</v>
      </c>
      <c r="B4332" t="str">
        <f>INDEX(FamilyPlateData!$C:$C,MATCH($I4332,FamilyPlateData!$H:$H,0))</f>
        <v>06</v>
      </c>
      <c r="C4332" t="str">
        <f>INDEX(FamilyPlateData!$D:$D,MATCH($I4332,FamilyPlateData!$H:$H,0))</f>
        <v>07</v>
      </c>
      <c r="D4332">
        <f>INDEX(FamilyPlateData!$B:$B,MATCH($I4332,FamilyPlateData!$H:$H,0))</f>
        <v>2</v>
      </c>
      <c r="E4332">
        <v>2</v>
      </c>
      <c r="F4332" s="19">
        <v>74</v>
      </c>
      <c r="G4332" t="s">
        <v>1</v>
      </c>
      <c r="H4332" s="5">
        <v>4</v>
      </c>
      <c r="I4332" t="s">
        <v>780</v>
      </c>
      <c r="J4332" s="15" t="str">
        <f t="shared" si="210"/>
        <v>2-74A-4</v>
      </c>
      <c r="K4332">
        <f>INDEX(FamilyPlateData!I:I,MATCH(I4332,FamilyPlateData!H:H,0))</f>
        <v>4</v>
      </c>
      <c r="L4332" t="str">
        <f>INDEX(FamilyPlateData!J:J,MATCH(I4332,FamilyPlateData!H:H,0))</f>
        <v>B3</v>
      </c>
      <c r="M4332">
        <v>0</v>
      </c>
      <c r="N4332">
        <v>0</v>
      </c>
      <c r="O4332">
        <f>IF(_xlfn.IFNA(INDEX(ShrinkageData!H:H,MATCH(J4332,ShrinkageData!H:H,0)), 0) = 0, 0, 1)</f>
        <v>0</v>
      </c>
      <c r="P4332">
        <v>0</v>
      </c>
      <c r="Q4332">
        <f t="shared" si="211"/>
        <v>0</v>
      </c>
      <c r="R4332" s="1" t="s">
        <v>921</v>
      </c>
      <c r="S4332" s="16">
        <f t="shared" si="212"/>
        <v>0</v>
      </c>
    </row>
    <row r="4333" spans="1:19" hidden="1" x14ac:dyDescent="0.2">
      <c r="A4333" t="str">
        <f>INDEX(FamilyPlateData!$A:$A,MATCH($I4333,FamilyPlateData!$H:$H,0))</f>
        <v>F06M07</v>
      </c>
      <c r="B4333" t="str">
        <f>INDEX(FamilyPlateData!$C:$C,MATCH($I4333,FamilyPlateData!$H:$H,0))</f>
        <v>06</v>
      </c>
      <c r="C4333" t="str">
        <f>INDEX(FamilyPlateData!$D:$D,MATCH($I4333,FamilyPlateData!$H:$H,0))</f>
        <v>07</v>
      </c>
      <c r="D4333">
        <f>INDEX(FamilyPlateData!$B:$B,MATCH($I4333,FamilyPlateData!$H:$H,0))</f>
        <v>2</v>
      </c>
      <c r="E4333">
        <v>2</v>
      </c>
      <c r="F4333" s="19">
        <v>74</v>
      </c>
      <c r="G4333" t="s">
        <v>1</v>
      </c>
      <c r="H4333" s="5">
        <v>5</v>
      </c>
      <c r="I4333" t="s">
        <v>780</v>
      </c>
      <c r="J4333" s="15" t="str">
        <f t="shared" si="210"/>
        <v>2-74A-5</v>
      </c>
      <c r="K4333">
        <f>INDEX(FamilyPlateData!I:I,MATCH(I4333,FamilyPlateData!H:H,0))</f>
        <v>4</v>
      </c>
      <c r="L4333" t="str">
        <f>INDEX(FamilyPlateData!J:J,MATCH(I4333,FamilyPlateData!H:H,0))</f>
        <v>B3</v>
      </c>
      <c r="M4333">
        <v>1</v>
      </c>
      <c r="N4333">
        <v>1</v>
      </c>
      <c r="O4333">
        <f>IF(_xlfn.IFNA(INDEX(ShrinkageData!H:H,MATCH(J4333,ShrinkageData!H:H,0)), 0) = 0, 0, 1)</f>
        <v>0</v>
      </c>
      <c r="P4333">
        <v>0</v>
      </c>
      <c r="Q4333">
        <f t="shared" si="211"/>
        <v>1</v>
      </c>
      <c r="R4333" s="1">
        <v>43536</v>
      </c>
      <c r="S4333" s="16">
        <f t="shared" si="212"/>
        <v>99</v>
      </c>
    </row>
    <row r="4334" spans="1:19" hidden="1" x14ac:dyDescent="0.2">
      <c r="A4334" t="str">
        <f>INDEX(FamilyPlateData!$A:$A,MATCH($I4334,FamilyPlateData!$H:$H,0))</f>
        <v>F06M07</v>
      </c>
      <c r="B4334" t="str">
        <f>INDEX(FamilyPlateData!$C:$C,MATCH($I4334,FamilyPlateData!$H:$H,0))</f>
        <v>06</v>
      </c>
      <c r="C4334" t="str">
        <f>INDEX(FamilyPlateData!$D:$D,MATCH($I4334,FamilyPlateData!$H:$H,0))</f>
        <v>07</v>
      </c>
      <c r="D4334">
        <f>INDEX(FamilyPlateData!$B:$B,MATCH($I4334,FamilyPlateData!$H:$H,0))</f>
        <v>2</v>
      </c>
      <c r="E4334">
        <v>2</v>
      </c>
      <c r="F4334" s="19">
        <v>74</v>
      </c>
      <c r="G4334" t="s">
        <v>1</v>
      </c>
      <c r="H4334" s="5">
        <v>6</v>
      </c>
      <c r="I4334" t="s">
        <v>780</v>
      </c>
      <c r="J4334" s="15" t="str">
        <f t="shared" si="210"/>
        <v>2-74A-6</v>
      </c>
      <c r="K4334">
        <f>INDEX(FamilyPlateData!I:I,MATCH(I4334,FamilyPlateData!H:H,0))</f>
        <v>4</v>
      </c>
      <c r="L4334" t="str">
        <f>INDEX(FamilyPlateData!J:J,MATCH(I4334,FamilyPlateData!H:H,0))</f>
        <v>B3</v>
      </c>
      <c r="M4334">
        <v>1</v>
      </c>
      <c r="N4334">
        <v>1</v>
      </c>
      <c r="O4334">
        <f>IF(_xlfn.IFNA(INDEX(ShrinkageData!H:H,MATCH(J4334,ShrinkageData!H:H,0)), 0) = 0, 0, 1)</f>
        <v>1</v>
      </c>
      <c r="P4334">
        <v>0</v>
      </c>
      <c r="Q4334">
        <f t="shared" si="211"/>
        <v>0</v>
      </c>
      <c r="R4334" s="1">
        <v>43534</v>
      </c>
      <c r="S4334" s="16">
        <f t="shared" si="212"/>
        <v>97</v>
      </c>
    </row>
    <row r="4335" spans="1:19" hidden="1" x14ac:dyDescent="0.2">
      <c r="A4335" t="str">
        <f>INDEX(FamilyPlateData!$A:$A,MATCH($I4335,FamilyPlateData!$H:$H,0))</f>
        <v>F06M07</v>
      </c>
      <c r="B4335" t="str">
        <f>INDEX(FamilyPlateData!$C:$C,MATCH($I4335,FamilyPlateData!$H:$H,0))</f>
        <v>06</v>
      </c>
      <c r="C4335" t="str">
        <f>INDEX(FamilyPlateData!$D:$D,MATCH($I4335,FamilyPlateData!$H:$H,0))</f>
        <v>07</v>
      </c>
      <c r="D4335">
        <f>INDEX(FamilyPlateData!$B:$B,MATCH($I4335,FamilyPlateData!$H:$H,0))</f>
        <v>2</v>
      </c>
      <c r="E4335">
        <v>2</v>
      </c>
      <c r="F4335" s="19">
        <v>74</v>
      </c>
      <c r="G4335" t="s">
        <v>2</v>
      </c>
      <c r="H4335" s="5">
        <v>1</v>
      </c>
      <c r="I4335" t="s">
        <v>781</v>
      </c>
      <c r="J4335" s="15" t="str">
        <f t="shared" si="210"/>
        <v>2-74B-1</v>
      </c>
      <c r="K4335">
        <f>INDEX(FamilyPlateData!I:I,MATCH(I4335,FamilyPlateData!H:H,0))</f>
        <v>4</v>
      </c>
      <c r="L4335" t="str">
        <f>INDEX(FamilyPlateData!J:J,MATCH(I4335,FamilyPlateData!H:H,0))</f>
        <v>B3</v>
      </c>
      <c r="M4335">
        <v>1</v>
      </c>
      <c r="N4335">
        <v>1</v>
      </c>
      <c r="O4335">
        <f>IF(_xlfn.IFNA(INDEX(ShrinkageData!H:H,MATCH(J4335,ShrinkageData!H:H,0)), 0) = 0, 0, 1)</f>
        <v>0</v>
      </c>
      <c r="P4335">
        <v>0</v>
      </c>
      <c r="Q4335">
        <f t="shared" si="211"/>
        <v>1</v>
      </c>
      <c r="R4335" s="1">
        <v>43532</v>
      </c>
      <c r="S4335" s="16">
        <f t="shared" si="212"/>
        <v>95</v>
      </c>
    </row>
    <row r="4336" spans="1:19" hidden="1" x14ac:dyDescent="0.2">
      <c r="A4336" t="str">
        <f>INDEX(FamilyPlateData!$A:$A,MATCH($I4336,FamilyPlateData!$H:$H,0))</f>
        <v>F06M07</v>
      </c>
      <c r="B4336" t="str">
        <f>INDEX(FamilyPlateData!$C:$C,MATCH($I4336,FamilyPlateData!$H:$H,0))</f>
        <v>06</v>
      </c>
      <c r="C4336" t="str">
        <f>INDEX(FamilyPlateData!$D:$D,MATCH($I4336,FamilyPlateData!$H:$H,0))</f>
        <v>07</v>
      </c>
      <c r="D4336">
        <f>INDEX(FamilyPlateData!$B:$B,MATCH($I4336,FamilyPlateData!$H:$H,0))</f>
        <v>2</v>
      </c>
      <c r="E4336">
        <v>2</v>
      </c>
      <c r="F4336" s="19">
        <v>74</v>
      </c>
      <c r="G4336" t="s">
        <v>2</v>
      </c>
      <c r="H4336" s="5">
        <v>2</v>
      </c>
      <c r="I4336" t="s">
        <v>781</v>
      </c>
      <c r="J4336" s="15" t="str">
        <f t="shared" si="210"/>
        <v>2-74B-2</v>
      </c>
      <c r="K4336">
        <f>INDEX(FamilyPlateData!I:I,MATCH(I4336,FamilyPlateData!H:H,0))</f>
        <v>4</v>
      </c>
      <c r="L4336" t="str">
        <f>INDEX(FamilyPlateData!J:J,MATCH(I4336,FamilyPlateData!H:H,0))</f>
        <v>B3</v>
      </c>
      <c r="M4336">
        <v>1</v>
      </c>
      <c r="N4336">
        <v>1</v>
      </c>
      <c r="O4336">
        <f>IF(_xlfn.IFNA(INDEX(ShrinkageData!H:H,MATCH(J4336,ShrinkageData!H:H,0)), 0) = 0, 0, 1)</f>
        <v>0</v>
      </c>
      <c r="P4336">
        <v>0</v>
      </c>
      <c r="Q4336">
        <f t="shared" si="211"/>
        <v>1</v>
      </c>
      <c r="R4336" s="1">
        <v>43536</v>
      </c>
      <c r="S4336" s="16">
        <f t="shared" si="212"/>
        <v>99</v>
      </c>
    </row>
    <row r="4337" spans="1:19" hidden="1" x14ac:dyDescent="0.2">
      <c r="A4337" t="str">
        <f>INDEX(FamilyPlateData!$A:$A,MATCH($I4337,FamilyPlateData!$H:$H,0))</f>
        <v>F06M07</v>
      </c>
      <c r="B4337" t="str">
        <f>INDEX(FamilyPlateData!$C:$C,MATCH($I4337,FamilyPlateData!$H:$H,0))</f>
        <v>06</v>
      </c>
      <c r="C4337" t="str">
        <f>INDEX(FamilyPlateData!$D:$D,MATCH($I4337,FamilyPlateData!$H:$H,0))</f>
        <v>07</v>
      </c>
      <c r="D4337">
        <f>INDEX(FamilyPlateData!$B:$B,MATCH($I4337,FamilyPlateData!$H:$H,0))</f>
        <v>2</v>
      </c>
      <c r="E4337">
        <v>2</v>
      </c>
      <c r="F4337" s="19">
        <v>74</v>
      </c>
      <c r="G4337" t="s">
        <v>2</v>
      </c>
      <c r="H4337" s="5">
        <v>3</v>
      </c>
      <c r="I4337" t="s">
        <v>781</v>
      </c>
      <c r="J4337" s="15" t="str">
        <f t="shared" si="210"/>
        <v>2-74B-3</v>
      </c>
      <c r="K4337">
        <f>INDEX(FamilyPlateData!I:I,MATCH(I4337,FamilyPlateData!H:H,0))</f>
        <v>4</v>
      </c>
      <c r="L4337" t="str">
        <f>INDEX(FamilyPlateData!J:J,MATCH(I4337,FamilyPlateData!H:H,0))</f>
        <v>B3</v>
      </c>
      <c r="M4337">
        <v>1</v>
      </c>
      <c r="N4337" s="7">
        <v>1</v>
      </c>
      <c r="O4337">
        <f>IF(_xlfn.IFNA(INDEX(ShrinkageData!H:H,MATCH(J4337,ShrinkageData!H:H,0)), 0) = 0, 0, 1)</f>
        <v>0</v>
      </c>
      <c r="P4337">
        <v>0</v>
      </c>
      <c r="Q4337">
        <f t="shared" si="211"/>
        <v>1</v>
      </c>
      <c r="R4337" s="2">
        <v>43542</v>
      </c>
      <c r="S4337" s="16">
        <f t="shared" si="212"/>
        <v>105</v>
      </c>
    </row>
    <row r="4338" spans="1:19" hidden="1" x14ac:dyDescent="0.2">
      <c r="A4338" t="str">
        <f>INDEX(FamilyPlateData!$A:$A,MATCH($I4338,FamilyPlateData!$H:$H,0))</f>
        <v>F06M07</v>
      </c>
      <c r="B4338" t="str">
        <f>INDEX(FamilyPlateData!$C:$C,MATCH($I4338,FamilyPlateData!$H:$H,0))</f>
        <v>06</v>
      </c>
      <c r="C4338" t="str">
        <f>INDEX(FamilyPlateData!$D:$D,MATCH($I4338,FamilyPlateData!$H:$H,0))</f>
        <v>07</v>
      </c>
      <c r="D4338">
        <f>INDEX(FamilyPlateData!$B:$B,MATCH($I4338,FamilyPlateData!$H:$H,0))</f>
        <v>2</v>
      </c>
      <c r="E4338">
        <v>2</v>
      </c>
      <c r="F4338" s="19">
        <v>74</v>
      </c>
      <c r="G4338" t="s">
        <v>2</v>
      </c>
      <c r="H4338" s="5">
        <v>4</v>
      </c>
      <c r="I4338" t="s">
        <v>781</v>
      </c>
      <c r="J4338" s="15" t="str">
        <f t="shared" si="210"/>
        <v>2-74B-4</v>
      </c>
      <c r="K4338">
        <f>INDEX(FamilyPlateData!I:I,MATCH(I4338,FamilyPlateData!H:H,0))</f>
        <v>4</v>
      </c>
      <c r="L4338" t="str">
        <f>INDEX(FamilyPlateData!J:J,MATCH(I4338,FamilyPlateData!H:H,0))</f>
        <v>B3</v>
      </c>
      <c r="M4338">
        <v>1</v>
      </c>
      <c r="N4338">
        <v>1</v>
      </c>
      <c r="O4338">
        <f>IF(_xlfn.IFNA(INDEX(ShrinkageData!H:H,MATCH(J4338,ShrinkageData!H:H,0)), 0) = 0, 0, 1)</f>
        <v>0</v>
      </c>
      <c r="P4338">
        <v>0</v>
      </c>
      <c r="Q4338">
        <f t="shared" si="211"/>
        <v>1</v>
      </c>
      <c r="R4338" s="1">
        <v>43532</v>
      </c>
      <c r="S4338" s="16">
        <f t="shared" si="212"/>
        <v>95</v>
      </c>
    </row>
    <row r="4339" spans="1:19" hidden="1" x14ac:dyDescent="0.2">
      <c r="A4339" t="str">
        <f>INDEX(FamilyPlateData!$A:$A,MATCH($I4339,FamilyPlateData!$H:$H,0))</f>
        <v>F06M07</v>
      </c>
      <c r="B4339" t="str">
        <f>INDEX(FamilyPlateData!$C:$C,MATCH($I4339,FamilyPlateData!$H:$H,0))</f>
        <v>06</v>
      </c>
      <c r="C4339" t="str">
        <f>INDEX(FamilyPlateData!$D:$D,MATCH($I4339,FamilyPlateData!$H:$H,0))</f>
        <v>07</v>
      </c>
      <c r="D4339">
        <f>INDEX(FamilyPlateData!$B:$B,MATCH($I4339,FamilyPlateData!$H:$H,0))</f>
        <v>2</v>
      </c>
      <c r="E4339">
        <v>2</v>
      </c>
      <c r="F4339" s="19">
        <v>74</v>
      </c>
      <c r="G4339" t="s">
        <v>2</v>
      </c>
      <c r="H4339" s="5">
        <v>5</v>
      </c>
      <c r="I4339" t="s">
        <v>781</v>
      </c>
      <c r="J4339" s="15" t="str">
        <f t="shared" si="210"/>
        <v>2-74B-5</v>
      </c>
      <c r="K4339">
        <f>INDEX(FamilyPlateData!I:I,MATCH(I4339,FamilyPlateData!H:H,0))</f>
        <v>4</v>
      </c>
      <c r="L4339" t="str">
        <f>INDEX(FamilyPlateData!J:J,MATCH(I4339,FamilyPlateData!H:H,0))</f>
        <v>B3</v>
      </c>
      <c r="M4339">
        <v>1</v>
      </c>
      <c r="N4339" s="7">
        <v>1</v>
      </c>
      <c r="O4339">
        <f>IF(_xlfn.IFNA(INDEX(ShrinkageData!H:H,MATCH(J4339,ShrinkageData!H:H,0)), 0) = 0, 0, 1)</f>
        <v>0</v>
      </c>
      <c r="P4339">
        <v>0</v>
      </c>
      <c r="Q4339">
        <f t="shared" si="211"/>
        <v>1</v>
      </c>
      <c r="R4339" s="2">
        <v>43542</v>
      </c>
      <c r="S4339" s="16">
        <f t="shared" si="212"/>
        <v>105</v>
      </c>
    </row>
    <row r="4340" spans="1:19" hidden="1" x14ac:dyDescent="0.2">
      <c r="A4340" t="str">
        <f>INDEX(FamilyPlateData!$A:$A,MATCH($I4340,FamilyPlateData!$H:$H,0))</f>
        <v>F06M07</v>
      </c>
      <c r="B4340" t="str">
        <f>INDEX(FamilyPlateData!$C:$C,MATCH($I4340,FamilyPlateData!$H:$H,0))</f>
        <v>06</v>
      </c>
      <c r="C4340" t="str">
        <f>INDEX(FamilyPlateData!$D:$D,MATCH($I4340,FamilyPlateData!$H:$H,0))</f>
        <v>07</v>
      </c>
      <c r="D4340">
        <f>INDEX(FamilyPlateData!$B:$B,MATCH($I4340,FamilyPlateData!$H:$H,0))</f>
        <v>2</v>
      </c>
      <c r="E4340">
        <v>2</v>
      </c>
      <c r="F4340" s="19">
        <v>74</v>
      </c>
      <c r="G4340" t="s">
        <v>2</v>
      </c>
      <c r="H4340" s="5">
        <v>6</v>
      </c>
      <c r="I4340" t="s">
        <v>781</v>
      </c>
      <c r="J4340" s="15" t="str">
        <f t="shared" si="210"/>
        <v>2-74B-6</v>
      </c>
      <c r="K4340">
        <f>INDEX(FamilyPlateData!I:I,MATCH(I4340,FamilyPlateData!H:H,0))</f>
        <v>4</v>
      </c>
      <c r="L4340" t="str">
        <f>INDEX(FamilyPlateData!J:J,MATCH(I4340,FamilyPlateData!H:H,0))</f>
        <v>B3</v>
      </c>
      <c r="M4340">
        <v>1</v>
      </c>
      <c r="N4340" s="7">
        <v>1</v>
      </c>
      <c r="O4340">
        <f>IF(_xlfn.IFNA(INDEX(ShrinkageData!H:H,MATCH(J4340,ShrinkageData!H:H,0)), 0) = 0, 0, 1)</f>
        <v>0</v>
      </c>
      <c r="P4340">
        <v>0</v>
      </c>
      <c r="Q4340">
        <f t="shared" si="211"/>
        <v>1</v>
      </c>
      <c r="R4340" s="2">
        <v>43542</v>
      </c>
      <c r="S4340" s="16">
        <f t="shared" si="212"/>
        <v>105</v>
      </c>
    </row>
    <row r="4341" spans="1:19" hidden="1" x14ac:dyDescent="0.2">
      <c r="A4341" t="str">
        <f>INDEX(FamilyPlateData!$A:$A,MATCH($I4341,FamilyPlateData!$H:$H,0))</f>
        <v>F08M09</v>
      </c>
      <c r="B4341" t="str">
        <f>INDEX(FamilyPlateData!$C:$C,MATCH($I4341,FamilyPlateData!$H:$H,0))</f>
        <v>08</v>
      </c>
      <c r="C4341" t="str">
        <f>INDEX(FamilyPlateData!$D:$D,MATCH($I4341,FamilyPlateData!$H:$H,0))</f>
        <v>09</v>
      </c>
      <c r="D4341">
        <f>INDEX(FamilyPlateData!$B:$B,MATCH($I4341,FamilyPlateData!$H:$H,0))</f>
        <v>3</v>
      </c>
      <c r="E4341">
        <v>2</v>
      </c>
      <c r="F4341" s="19">
        <v>74</v>
      </c>
      <c r="G4341" t="s">
        <v>3</v>
      </c>
      <c r="H4341" s="5">
        <v>1</v>
      </c>
      <c r="I4341" t="s">
        <v>782</v>
      </c>
      <c r="J4341" s="15" t="str">
        <f t="shared" si="210"/>
        <v>2-74C-1</v>
      </c>
      <c r="K4341">
        <f>INDEX(FamilyPlateData!I:I,MATCH(I4341,FamilyPlateData!H:H,0))</f>
        <v>4</v>
      </c>
      <c r="L4341" t="str">
        <f>INDEX(FamilyPlateData!J:J,MATCH(I4341,FamilyPlateData!H:H,0))</f>
        <v>B4</v>
      </c>
      <c r="M4341">
        <v>1</v>
      </c>
      <c r="N4341">
        <v>1</v>
      </c>
      <c r="O4341">
        <f>IF(_xlfn.IFNA(INDEX(ShrinkageData!H:H,MATCH(J4341,ShrinkageData!H:H,0)), 0) = 0, 0, 1)</f>
        <v>0</v>
      </c>
      <c r="P4341">
        <v>0</v>
      </c>
      <c r="Q4341">
        <f t="shared" si="211"/>
        <v>1</v>
      </c>
      <c r="R4341" s="1">
        <v>43544</v>
      </c>
      <c r="S4341" s="16">
        <f t="shared" si="212"/>
        <v>107</v>
      </c>
    </row>
    <row r="4342" spans="1:19" hidden="1" x14ac:dyDescent="0.2">
      <c r="A4342" t="str">
        <f>INDEX(FamilyPlateData!$A:$A,MATCH($I4342,FamilyPlateData!$H:$H,0))</f>
        <v>F08M09</v>
      </c>
      <c r="B4342" t="str">
        <f>INDEX(FamilyPlateData!$C:$C,MATCH($I4342,FamilyPlateData!$H:$H,0))</f>
        <v>08</v>
      </c>
      <c r="C4342" t="str">
        <f>INDEX(FamilyPlateData!$D:$D,MATCH($I4342,FamilyPlateData!$H:$H,0))</f>
        <v>09</v>
      </c>
      <c r="D4342">
        <f>INDEX(FamilyPlateData!$B:$B,MATCH($I4342,FamilyPlateData!$H:$H,0))</f>
        <v>3</v>
      </c>
      <c r="E4342">
        <v>2</v>
      </c>
      <c r="F4342" s="19">
        <v>74</v>
      </c>
      <c r="G4342" t="s">
        <v>3</v>
      </c>
      <c r="H4342" s="5">
        <v>2</v>
      </c>
      <c r="I4342" t="s">
        <v>782</v>
      </c>
      <c r="J4342" s="15" t="str">
        <f t="shared" si="210"/>
        <v>2-74C-2</v>
      </c>
      <c r="K4342">
        <f>INDEX(FamilyPlateData!I:I,MATCH(I4342,FamilyPlateData!H:H,0))</f>
        <v>4</v>
      </c>
      <c r="L4342" t="str">
        <f>INDEX(FamilyPlateData!J:J,MATCH(I4342,FamilyPlateData!H:H,0))</f>
        <v>B4</v>
      </c>
      <c r="M4342">
        <v>1</v>
      </c>
      <c r="N4342">
        <v>1</v>
      </c>
      <c r="O4342">
        <f>IF(_xlfn.IFNA(INDEX(ShrinkageData!H:H,MATCH(J4342,ShrinkageData!H:H,0)), 0) = 0, 0, 1)</f>
        <v>0</v>
      </c>
      <c r="P4342">
        <v>0</v>
      </c>
      <c r="Q4342">
        <f t="shared" si="211"/>
        <v>1</v>
      </c>
      <c r="R4342" s="1">
        <v>43544</v>
      </c>
      <c r="S4342" s="16">
        <f t="shared" si="212"/>
        <v>107</v>
      </c>
    </row>
    <row r="4343" spans="1:19" hidden="1" x14ac:dyDescent="0.2">
      <c r="A4343" t="str">
        <f>INDEX(FamilyPlateData!$A:$A,MATCH($I4343,FamilyPlateData!$H:$H,0))</f>
        <v>F08M09</v>
      </c>
      <c r="B4343" t="str">
        <f>INDEX(FamilyPlateData!$C:$C,MATCH($I4343,FamilyPlateData!$H:$H,0))</f>
        <v>08</v>
      </c>
      <c r="C4343" t="str">
        <f>INDEX(FamilyPlateData!$D:$D,MATCH($I4343,FamilyPlateData!$H:$H,0))</f>
        <v>09</v>
      </c>
      <c r="D4343">
        <f>INDEX(FamilyPlateData!$B:$B,MATCH($I4343,FamilyPlateData!$H:$H,0))</f>
        <v>3</v>
      </c>
      <c r="E4343">
        <v>2</v>
      </c>
      <c r="F4343" s="19">
        <v>74</v>
      </c>
      <c r="G4343" t="s">
        <v>3</v>
      </c>
      <c r="H4343" s="5">
        <v>3</v>
      </c>
      <c r="I4343" t="s">
        <v>782</v>
      </c>
      <c r="J4343" s="15" t="str">
        <f t="shared" si="210"/>
        <v>2-74C-3</v>
      </c>
      <c r="K4343">
        <f>INDEX(FamilyPlateData!I:I,MATCH(I4343,FamilyPlateData!H:H,0))</f>
        <v>4</v>
      </c>
      <c r="L4343" t="str">
        <f>INDEX(FamilyPlateData!J:J,MATCH(I4343,FamilyPlateData!H:H,0))</f>
        <v>B4</v>
      </c>
      <c r="M4343">
        <v>1</v>
      </c>
      <c r="N4343">
        <v>1</v>
      </c>
      <c r="O4343">
        <f>IF(_xlfn.IFNA(INDEX(ShrinkageData!H:H,MATCH(J4343,ShrinkageData!H:H,0)), 0) = 0, 0, 1)</f>
        <v>1</v>
      </c>
      <c r="P4343">
        <v>0</v>
      </c>
      <c r="Q4343">
        <f t="shared" si="211"/>
        <v>0</v>
      </c>
      <c r="R4343" s="1">
        <v>43538</v>
      </c>
      <c r="S4343" s="16">
        <f t="shared" si="212"/>
        <v>101</v>
      </c>
    </row>
    <row r="4344" spans="1:19" hidden="1" x14ac:dyDescent="0.2">
      <c r="A4344" t="str">
        <f>INDEX(FamilyPlateData!$A:$A,MATCH($I4344,FamilyPlateData!$H:$H,0))</f>
        <v>F08M09</v>
      </c>
      <c r="B4344" t="str">
        <f>INDEX(FamilyPlateData!$C:$C,MATCH($I4344,FamilyPlateData!$H:$H,0))</f>
        <v>08</v>
      </c>
      <c r="C4344" t="str">
        <f>INDEX(FamilyPlateData!$D:$D,MATCH($I4344,FamilyPlateData!$H:$H,0))</f>
        <v>09</v>
      </c>
      <c r="D4344">
        <f>INDEX(FamilyPlateData!$B:$B,MATCH($I4344,FamilyPlateData!$H:$H,0))</f>
        <v>3</v>
      </c>
      <c r="E4344">
        <v>2</v>
      </c>
      <c r="F4344" s="19">
        <v>74</v>
      </c>
      <c r="G4344" t="s">
        <v>3</v>
      </c>
      <c r="H4344" s="5">
        <v>4</v>
      </c>
      <c r="I4344" t="s">
        <v>782</v>
      </c>
      <c r="J4344" s="15" t="str">
        <f t="shared" si="210"/>
        <v>2-74C-4</v>
      </c>
      <c r="K4344">
        <f>INDEX(FamilyPlateData!I:I,MATCH(I4344,FamilyPlateData!H:H,0))</f>
        <v>4</v>
      </c>
      <c r="L4344" t="str">
        <f>INDEX(FamilyPlateData!J:J,MATCH(I4344,FamilyPlateData!H:H,0))</f>
        <v>B4</v>
      </c>
      <c r="M4344">
        <v>1</v>
      </c>
      <c r="N4344">
        <v>1</v>
      </c>
      <c r="O4344">
        <f>IF(_xlfn.IFNA(INDEX(ShrinkageData!H:H,MATCH(J4344,ShrinkageData!H:H,0)), 0) = 0, 0, 1)</f>
        <v>0</v>
      </c>
      <c r="P4344">
        <v>0</v>
      </c>
      <c r="Q4344">
        <f t="shared" si="211"/>
        <v>1</v>
      </c>
      <c r="R4344" s="1">
        <v>43550</v>
      </c>
      <c r="S4344" s="16">
        <f t="shared" si="212"/>
        <v>113</v>
      </c>
    </row>
    <row r="4345" spans="1:19" hidden="1" x14ac:dyDescent="0.2">
      <c r="A4345" t="str">
        <f>INDEX(FamilyPlateData!$A:$A,MATCH($I4345,FamilyPlateData!$H:$H,0))</f>
        <v>F08M09</v>
      </c>
      <c r="B4345" t="str">
        <f>INDEX(FamilyPlateData!$C:$C,MATCH($I4345,FamilyPlateData!$H:$H,0))</f>
        <v>08</v>
      </c>
      <c r="C4345" t="str">
        <f>INDEX(FamilyPlateData!$D:$D,MATCH($I4345,FamilyPlateData!$H:$H,0))</f>
        <v>09</v>
      </c>
      <c r="D4345">
        <f>INDEX(FamilyPlateData!$B:$B,MATCH($I4345,FamilyPlateData!$H:$H,0))</f>
        <v>3</v>
      </c>
      <c r="E4345">
        <v>2</v>
      </c>
      <c r="F4345" s="19">
        <v>74</v>
      </c>
      <c r="G4345" t="s">
        <v>3</v>
      </c>
      <c r="H4345" s="5">
        <v>5</v>
      </c>
      <c r="I4345" t="s">
        <v>782</v>
      </c>
      <c r="J4345" s="15" t="str">
        <f t="shared" si="210"/>
        <v>2-74C-5</v>
      </c>
      <c r="K4345">
        <f>INDEX(FamilyPlateData!I:I,MATCH(I4345,FamilyPlateData!H:H,0))</f>
        <v>4</v>
      </c>
      <c r="L4345" t="str">
        <f>INDEX(FamilyPlateData!J:J,MATCH(I4345,FamilyPlateData!H:H,0))</f>
        <v>B4</v>
      </c>
      <c r="M4345">
        <v>1</v>
      </c>
      <c r="N4345">
        <v>1</v>
      </c>
      <c r="O4345">
        <f>IF(_xlfn.IFNA(INDEX(ShrinkageData!H:H,MATCH(J4345,ShrinkageData!H:H,0)), 0) = 0, 0, 1)</f>
        <v>1</v>
      </c>
      <c r="P4345">
        <v>0</v>
      </c>
      <c r="Q4345">
        <f t="shared" si="211"/>
        <v>0</v>
      </c>
      <c r="R4345" s="1">
        <v>43540</v>
      </c>
      <c r="S4345" s="16">
        <f t="shared" si="212"/>
        <v>103</v>
      </c>
    </row>
    <row r="4346" spans="1:19" hidden="1" x14ac:dyDescent="0.2">
      <c r="A4346" t="str">
        <f>INDEX(FamilyPlateData!$A:$A,MATCH($I4346,FamilyPlateData!$H:$H,0))</f>
        <v>F08M09</v>
      </c>
      <c r="B4346" t="str">
        <f>INDEX(FamilyPlateData!$C:$C,MATCH($I4346,FamilyPlateData!$H:$H,0))</f>
        <v>08</v>
      </c>
      <c r="C4346" t="str">
        <f>INDEX(FamilyPlateData!$D:$D,MATCH($I4346,FamilyPlateData!$H:$H,0))</f>
        <v>09</v>
      </c>
      <c r="D4346">
        <f>INDEX(FamilyPlateData!$B:$B,MATCH($I4346,FamilyPlateData!$H:$H,0))</f>
        <v>3</v>
      </c>
      <c r="E4346">
        <v>2</v>
      </c>
      <c r="F4346" s="19">
        <v>74</v>
      </c>
      <c r="G4346" t="s">
        <v>3</v>
      </c>
      <c r="H4346" s="5">
        <v>6</v>
      </c>
      <c r="I4346" t="s">
        <v>782</v>
      </c>
      <c r="J4346" s="15" t="str">
        <f t="shared" si="210"/>
        <v>2-74C-6</v>
      </c>
      <c r="K4346">
        <f>INDEX(FamilyPlateData!I:I,MATCH(I4346,FamilyPlateData!H:H,0))</f>
        <v>4</v>
      </c>
      <c r="L4346" t="str">
        <f>INDEX(FamilyPlateData!J:J,MATCH(I4346,FamilyPlateData!H:H,0))</f>
        <v>B4</v>
      </c>
      <c r="M4346">
        <v>1</v>
      </c>
      <c r="N4346">
        <v>1</v>
      </c>
      <c r="O4346">
        <f>IF(_xlfn.IFNA(INDEX(ShrinkageData!H:H,MATCH(J4346,ShrinkageData!H:H,0)), 0) = 0, 0, 1)</f>
        <v>1</v>
      </c>
      <c r="P4346">
        <v>0</v>
      </c>
      <c r="Q4346">
        <f t="shared" si="211"/>
        <v>0</v>
      </c>
      <c r="R4346" s="1">
        <v>43532</v>
      </c>
      <c r="S4346" s="16">
        <f t="shared" si="212"/>
        <v>95</v>
      </c>
    </row>
    <row r="4347" spans="1:19" hidden="1" x14ac:dyDescent="0.2">
      <c r="A4347" t="str">
        <f>INDEX(FamilyPlateData!$A:$A,MATCH($I4347,FamilyPlateData!$H:$H,0))</f>
        <v>F08M09</v>
      </c>
      <c r="B4347" t="str">
        <f>INDEX(FamilyPlateData!$C:$C,MATCH($I4347,FamilyPlateData!$H:$H,0))</f>
        <v>08</v>
      </c>
      <c r="C4347" t="str">
        <f>INDEX(FamilyPlateData!$D:$D,MATCH($I4347,FamilyPlateData!$H:$H,0))</f>
        <v>09</v>
      </c>
      <c r="D4347">
        <f>INDEX(FamilyPlateData!$B:$B,MATCH($I4347,FamilyPlateData!$H:$H,0))</f>
        <v>3</v>
      </c>
      <c r="E4347">
        <v>2</v>
      </c>
      <c r="F4347" s="19">
        <v>74</v>
      </c>
      <c r="G4347" t="s">
        <v>4</v>
      </c>
      <c r="H4347" s="5">
        <v>1</v>
      </c>
      <c r="I4347" t="s">
        <v>783</v>
      </c>
      <c r="J4347" s="15" t="str">
        <f t="shared" si="210"/>
        <v>2-74D-1</v>
      </c>
      <c r="K4347">
        <f>INDEX(FamilyPlateData!I:I,MATCH(I4347,FamilyPlateData!H:H,0))</f>
        <v>4</v>
      </c>
      <c r="L4347" t="str">
        <f>INDEX(FamilyPlateData!J:J,MATCH(I4347,FamilyPlateData!H:H,0))</f>
        <v>B4</v>
      </c>
      <c r="M4347">
        <v>1</v>
      </c>
      <c r="N4347">
        <v>1</v>
      </c>
      <c r="O4347">
        <f>IF(_xlfn.IFNA(INDEX(ShrinkageData!H:H,MATCH(J4347,ShrinkageData!H:H,0)), 0) = 0, 0, 1)</f>
        <v>0</v>
      </c>
      <c r="P4347">
        <v>0</v>
      </c>
      <c r="Q4347">
        <f t="shared" si="211"/>
        <v>1</v>
      </c>
      <c r="R4347" s="1">
        <v>43544</v>
      </c>
      <c r="S4347" s="16">
        <f t="shared" si="212"/>
        <v>107</v>
      </c>
    </row>
    <row r="4348" spans="1:19" hidden="1" x14ac:dyDescent="0.2">
      <c r="A4348" t="str">
        <f>INDEX(FamilyPlateData!$A:$A,MATCH($I4348,FamilyPlateData!$H:$H,0))</f>
        <v>F08M09</v>
      </c>
      <c r="B4348" t="str">
        <f>INDEX(FamilyPlateData!$C:$C,MATCH($I4348,FamilyPlateData!$H:$H,0))</f>
        <v>08</v>
      </c>
      <c r="C4348" t="str">
        <f>INDEX(FamilyPlateData!$D:$D,MATCH($I4348,FamilyPlateData!$H:$H,0))</f>
        <v>09</v>
      </c>
      <c r="D4348">
        <f>INDEX(FamilyPlateData!$B:$B,MATCH($I4348,FamilyPlateData!$H:$H,0))</f>
        <v>3</v>
      </c>
      <c r="E4348">
        <v>2</v>
      </c>
      <c r="F4348" s="19">
        <v>74</v>
      </c>
      <c r="G4348" t="s">
        <v>4</v>
      </c>
      <c r="H4348" s="5">
        <v>2</v>
      </c>
      <c r="I4348" t="s">
        <v>783</v>
      </c>
      <c r="J4348" s="15" t="str">
        <f t="shared" si="210"/>
        <v>2-74D-2</v>
      </c>
      <c r="K4348">
        <f>INDEX(FamilyPlateData!I:I,MATCH(I4348,FamilyPlateData!H:H,0))</f>
        <v>4</v>
      </c>
      <c r="L4348" t="str">
        <f>INDEX(FamilyPlateData!J:J,MATCH(I4348,FamilyPlateData!H:H,0))</f>
        <v>B4</v>
      </c>
      <c r="M4348">
        <v>1</v>
      </c>
      <c r="N4348">
        <v>1</v>
      </c>
      <c r="O4348">
        <f>IF(_xlfn.IFNA(INDEX(ShrinkageData!H:H,MATCH(J4348,ShrinkageData!H:H,0)), 0) = 0, 0, 1)</f>
        <v>0</v>
      </c>
      <c r="P4348">
        <v>0</v>
      </c>
      <c r="Q4348">
        <f t="shared" si="211"/>
        <v>1</v>
      </c>
      <c r="R4348" s="1">
        <v>43550</v>
      </c>
      <c r="S4348" s="16">
        <f t="shared" si="212"/>
        <v>113</v>
      </c>
    </row>
    <row r="4349" spans="1:19" hidden="1" x14ac:dyDescent="0.2">
      <c r="A4349" t="str">
        <f>INDEX(FamilyPlateData!$A:$A,MATCH($I4349,FamilyPlateData!$H:$H,0))</f>
        <v>F08M09</v>
      </c>
      <c r="B4349" t="str">
        <f>INDEX(FamilyPlateData!$C:$C,MATCH($I4349,FamilyPlateData!$H:$H,0))</f>
        <v>08</v>
      </c>
      <c r="C4349" t="str">
        <f>INDEX(FamilyPlateData!$D:$D,MATCH($I4349,FamilyPlateData!$H:$H,0))</f>
        <v>09</v>
      </c>
      <c r="D4349">
        <f>INDEX(FamilyPlateData!$B:$B,MATCH($I4349,FamilyPlateData!$H:$H,0))</f>
        <v>3</v>
      </c>
      <c r="E4349">
        <v>2</v>
      </c>
      <c r="F4349" s="19">
        <v>74</v>
      </c>
      <c r="G4349" t="s">
        <v>4</v>
      </c>
      <c r="H4349" s="5">
        <v>3</v>
      </c>
      <c r="I4349" t="s">
        <v>783</v>
      </c>
      <c r="J4349" s="15" t="str">
        <f t="shared" si="210"/>
        <v>2-74D-3</v>
      </c>
      <c r="K4349">
        <f>INDEX(FamilyPlateData!I:I,MATCH(I4349,FamilyPlateData!H:H,0))</f>
        <v>4</v>
      </c>
      <c r="L4349" t="str">
        <f>INDEX(FamilyPlateData!J:J,MATCH(I4349,FamilyPlateData!H:H,0))</f>
        <v>B4</v>
      </c>
      <c r="M4349">
        <v>1</v>
      </c>
      <c r="N4349">
        <v>1</v>
      </c>
      <c r="O4349">
        <f>IF(_xlfn.IFNA(INDEX(ShrinkageData!H:H,MATCH(J4349,ShrinkageData!H:H,0)), 0) = 0, 0, 1)</f>
        <v>0</v>
      </c>
      <c r="P4349">
        <v>0</v>
      </c>
      <c r="Q4349">
        <f t="shared" si="211"/>
        <v>1</v>
      </c>
      <c r="R4349" s="1">
        <v>43552</v>
      </c>
      <c r="S4349" s="16">
        <f t="shared" si="212"/>
        <v>115</v>
      </c>
    </row>
    <row r="4350" spans="1:19" hidden="1" x14ac:dyDescent="0.2">
      <c r="A4350" t="str">
        <f>INDEX(FamilyPlateData!$A:$A,MATCH($I4350,FamilyPlateData!$H:$H,0))</f>
        <v>F08M09</v>
      </c>
      <c r="B4350" t="str">
        <f>INDEX(FamilyPlateData!$C:$C,MATCH($I4350,FamilyPlateData!$H:$H,0))</f>
        <v>08</v>
      </c>
      <c r="C4350" t="str">
        <f>INDEX(FamilyPlateData!$D:$D,MATCH($I4350,FamilyPlateData!$H:$H,0))</f>
        <v>09</v>
      </c>
      <c r="D4350">
        <f>INDEX(FamilyPlateData!$B:$B,MATCH($I4350,FamilyPlateData!$H:$H,0))</f>
        <v>3</v>
      </c>
      <c r="E4350">
        <v>2</v>
      </c>
      <c r="F4350" s="19">
        <v>74</v>
      </c>
      <c r="G4350" t="s">
        <v>4</v>
      </c>
      <c r="H4350" s="5">
        <v>4</v>
      </c>
      <c r="I4350" t="s">
        <v>783</v>
      </c>
      <c r="J4350" s="15" t="str">
        <f t="shared" ref="J4350:J4413" si="213">CONCATENATE(I4350,"-",H4350)</f>
        <v>2-74D-4</v>
      </c>
      <c r="K4350">
        <f>INDEX(FamilyPlateData!I:I,MATCH(I4350,FamilyPlateData!H:H,0))</f>
        <v>4</v>
      </c>
      <c r="L4350" t="str">
        <f>INDEX(FamilyPlateData!J:J,MATCH(I4350,FamilyPlateData!H:H,0))</f>
        <v>B4</v>
      </c>
      <c r="M4350">
        <v>1</v>
      </c>
      <c r="N4350">
        <v>1</v>
      </c>
      <c r="O4350">
        <f>IF(_xlfn.IFNA(INDEX(ShrinkageData!H:H,MATCH(J4350,ShrinkageData!H:H,0)), 0) = 0, 0, 1)</f>
        <v>0</v>
      </c>
      <c r="P4350">
        <v>0</v>
      </c>
      <c r="Q4350">
        <f t="shared" si="211"/>
        <v>1</v>
      </c>
      <c r="R4350" s="1">
        <v>43544</v>
      </c>
      <c r="S4350" s="16">
        <f t="shared" si="212"/>
        <v>107</v>
      </c>
    </row>
    <row r="4351" spans="1:19" hidden="1" x14ac:dyDescent="0.2">
      <c r="A4351" t="str">
        <f>INDEX(FamilyPlateData!$A:$A,MATCH($I4351,FamilyPlateData!$H:$H,0))</f>
        <v>F08M09</v>
      </c>
      <c r="B4351" t="str">
        <f>INDEX(FamilyPlateData!$C:$C,MATCH($I4351,FamilyPlateData!$H:$H,0))</f>
        <v>08</v>
      </c>
      <c r="C4351" t="str">
        <f>INDEX(FamilyPlateData!$D:$D,MATCH($I4351,FamilyPlateData!$H:$H,0))</f>
        <v>09</v>
      </c>
      <c r="D4351">
        <f>INDEX(FamilyPlateData!$B:$B,MATCH($I4351,FamilyPlateData!$H:$H,0))</f>
        <v>3</v>
      </c>
      <c r="E4351">
        <v>2</v>
      </c>
      <c r="F4351" s="19">
        <v>74</v>
      </c>
      <c r="G4351" t="s">
        <v>4</v>
      </c>
      <c r="H4351" s="5">
        <v>5</v>
      </c>
      <c r="I4351" t="s">
        <v>783</v>
      </c>
      <c r="J4351" s="15" t="str">
        <f t="shared" si="213"/>
        <v>2-74D-5</v>
      </c>
      <c r="K4351">
        <f>INDEX(FamilyPlateData!I:I,MATCH(I4351,FamilyPlateData!H:H,0))</f>
        <v>4</v>
      </c>
      <c r="L4351" t="str">
        <f>INDEX(FamilyPlateData!J:J,MATCH(I4351,FamilyPlateData!H:H,0))</f>
        <v>B4</v>
      </c>
      <c r="M4351">
        <v>1</v>
      </c>
      <c r="N4351">
        <v>1</v>
      </c>
      <c r="O4351">
        <f>IF(_xlfn.IFNA(INDEX(ShrinkageData!H:H,MATCH(J4351,ShrinkageData!H:H,0)), 0) = 0, 0, 1)</f>
        <v>0</v>
      </c>
      <c r="P4351">
        <v>0</v>
      </c>
      <c r="Q4351">
        <f t="shared" si="211"/>
        <v>1</v>
      </c>
      <c r="R4351" s="1">
        <v>43544</v>
      </c>
      <c r="S4351" s="16">
        <f t="shared" si="212"/>
        <v>107</v>
      </c>
    </row>
    <row r="4352" spans="1:19" hidden="1" x14ac:dyDescent="0.2">
      <c r="A4352" t="str">
        <f>INDEX(FamilyPlateData!$A:$A,MATCH($I4352,FamilyPlateData!$H:$H,0))</f>
        <v>F08M09</v>
      </c>
      <c r="B4352" t="str">
        <f>INDEX(FamilyPlateData!$C:$C,MATCH($I4352,FamilyPlateData!$H:$H,0))</f>
        <v>08</v>
      </c>
      <c r="C4352" t="str">
        <f>INDEX(FamilyPlateData!$D:$D,MATCH($I4352,FamilyPlateData!$H:$H,0))</f>
        <v>09</v>
      </c>
      <c r="D4352">
        <f>INDEX(FamilyPlateData!$B:$B,MATCH($I4352,FamilyPlateData!$H:$H,0))</f>
        <v>3</v>
      </c>
      <c r="E4352">
        <v>2</v>
      </c>
      <c r="F4352" s="19">
        <v>74</v>
      </c>
      <c r="G4352" t="s">
        <v>4</v>
      </c>
      <c r="H4352" s="5">
        <v>6</v>
      </c>
      <c r="I4352" t="s">
        <v>783</v>
      </c>
      <c r="J4352" s="15" t="str">
        <f t="shared" si="213"/>
        <v>2-74D-6</v>
      </c>
      <c r="K4352">
        <f>INDEX(FamilyPlateData!I:I,MATCH(I4352,FamilyPlateData!H:H,0))</f>
        <v>4</v>
      </c>
      <c r="L4352" t="str">
        <f>INDEX(FamilyPlateData!J:J,MATCH(I4352,FamilyPlateData!H:H,0))</f>
        <v>B4</v>
      </c>
      <c r="M4352">
        <v>1</v>
      </c>
      <c r="N4352">
        <v>1</v>
      </c>
      <c r="O4352">
        <f>IF(_xlfn.IFNA(INDEX(ShrinkageData!H:H,MATCH(J4352,ShrinkageData!H:H,0)), 0) = 0, 0, 1)</f>
        <v>0</v>
      </c>
      <c r="P4352">
        <v>0</v>
      </c>
      <c r="Q4352">
        <f t="shared" si="211"/>
        <v>1</v>
      </c>
      <c r="R4352" s="1">
        <v>43544</v>
      </c>
      <c r="S4352" s="16">
        <f t="shared" si="212"/>
        <v>107</v>
      </c>
    </row>
    <row r="4353" spans="1:19" hidden="1" x14ac:dyDescent="0.2">
      <c r="A4353" t="str">
        <f>INDEX(FamilyPlateData!$A:$A,MATCH($I4353,FamilyPlateData!$H:$H,0))</f>
        <v>F04M08</v>
      </c>
      <c r="B4353" t="str">
        <f>INDEX(FamilyPlateData!$C:$C,MATCH($I4353,FamilyPlateData!$H:$H,0))</f>
        <v>04</v>
      </c>
      <c r="C4353" t="str">
        <f>INDEX(FamilyPlateData!$D:$D,MATCH($I4353,FamilyPlateData!$H:$H,0))</f>
        <v>08</v>
      </c>
      <c r="D4353">
        <f>INDEX(FamilyPlateData!$B:$B,MATCH($I4353,FamilyPlateData!$H:$H,0))</f>
        <v>2</v>
      </c>
      <c r="E4353">
        <v>2</v>
      </c>
      <c r="F4353" s="19">
        <v>75</v>
      </c>
      <c r="G4353" t="s">
        <v>1</v>
      </c>
      <c r="H4353" s="5">
        <v>1</v>
      </c>
      <c r="I4353" t="s">
        <v>784</v>
      </c>
      <c r="J4353" s="15" t="str">
        <f t="shared" si="213"/>
        <v>2-75A-1</v>
      </c>
      <c r="K4353">
        <f>INDEX(FamilyPlateData!I:I,MATCH(I4353,FamilyPlateData!H:H,0))</f>
        <v>3</v>
      </c>
      <c r="L4353" t="str">
        <f>INDEX(FamilyPlateData!J:J,MATCH(I4353,FamilyPlateData!H:H,0))</f>
        <v>B4</v>
      </c>
      <c r="M4353">
        <v>1</v>
      </c>
      <c r="N4353">
        <v>1</v>
      </c>
      <c r="O4353">
        <f>IF(_xlfn.IFNA(INDEX(ShrinkageData!H:H,MATCH(J4353,ShrinkageData!H:H,0)), 0) = 0, 0, 1)</f>
        <v>0</v>
      </c>
      <c r="P4353">
        <v>0</v>
      </c>
      <c r="Q4353">
        <f t="shared" si="211"/>
        <v>1</v>
      </c>
      <c r="R4353" s="1">
        <v>43544</v>
      </c>
      <c r="S4353" s="16">
        <f t="shared" si="212"/>
        <v>107</v>
      </c>
    </row>
    <row r="4354" spans="1:19" hidden="1" x14ac:dyDescent="0.2">
      <c r="A4354" t="str">
        <f>INDEX(FamilyPlateData!$A:$A,MATCH($I4354,FamilyPlateData!$H:$H,0))</f>
        <v>F04M08</v>
      </c>
      <c r="B4354" t="str">
        <f>INDEX(FamilyPlateData!$C:$C,MATCH($I4354,FamilyPlateData!$H:$H,0))</f>
        <v>04</v>
      </c>
      <c r="C4354" t="str">
        <f>INDEX(FamilyPlateData!$D:$D,MATCH($I4354,FamilyPlateData!$H:$H,0))</f>
        <v>08</v>
      </c>
      <c r="D4354">
        <f>INDEX(FamilyPlateData!$B:$B,MATCH($I4354,FamilyPlateData!$H:$H,0))</f>
        <v>2</v>
      </c>
      <c r="E4354">
        <v>2</v>
      </c>
      <c r="F4354" s="19">
        <v>75</v>
      </c>
      <c r="G4354" t="s">
        <v>1</v>
      </c>
      <c r="H4354" s="5">
        <v>2</v>
      </c>
      <c r="I4354" t="s">
        <v>784</v>
      </c>
      <c r="J4354" s="15" t="str">
        <f t="shared" si="213"/>
        <v>2-75A-2</v>
      </c>
      <c r="K4354">
        <f>INDEX(FamilyPlateData!I:I,MATCH(I4354,FamilyPlateData!H:H,0))</f>
        <v>3</v>
      </c>
      <c r="L4354" t="str">
        <f>INDEX(FamilyPlateData!J:J,MATCH(I4354,FamilyPlateData!H:H,0))</f>
        <v>B4</v>
      </c>
      <c r="M4354">
        <v>1</v>
      </c>
      <c r="N4354">
        <v>1</v>
      </c>
      <c r="O4354">
        <f>IF(_xlfn.IFNA(INDEX(ShrinkageData!H:H,MATCH(J4354,ShrinkageData!H:H,0)), 0) = 0, 0, 1)</f>
        <v>1</v>
      </c>
      <c r="P4354">
        <v>0</v>
      </c>
      <c r="Q4354">
        <f t="shared" si="211"/>
        <v>0</v>
      </c>
      <c r="R4354" s="1">
        <v>43529</v>
      </c>
      <c r="S4354" s="16">
        <f t="shared" si="212"/>
        <v>92</v>
      </c>
    </row>
    <row r="4355" spans="1:19" hidden="1" x14ac:dyDescent="0.2">
      <c r="A4355" t="str">
        <f>INDEX(FamilyPlateData!$A:$A,MATCH($I4355,FamilyPlateData!$H:$H,0))</f>
        <v>F04M08</v>
      </c>
      <c r="B4355" t="str">
        <f>INDEX(FamilyPlateData!$C:$C,MATCH($I4355,FamilyPlateData!$H:$H,0))</f>
        <v>04</v>
      </c>
      <c r="C4355" t="str">
        <f>INDEX(FamilyPlateData!$D:$D,MATCH($I4355,FamilyPlateData!$H:$H,0))</f>
        <v>08</v>
      </c>
      <c r="D4355">
        <f>INDEX(FamilyPlateData!$B:$B,MATCH($I4355,FamilyPlateData!$H:$H,0))</f>
        <v>2</v>
      </c>
      <c r="E4355">
        <v>2</v>
      </c>
      <c r="F4355" s="19">
        <v>75</v>
      </c>
      <c r="G4355" t="s">
        <v>1</v>
      </c>
      <c r="H4355" s="5">
        <v>3</v>
      </c>
      <c r="I4355" t="s">
        <v>784</v>
      </c>
      <c r="J4355" s="15" t="str">
        <f t="shared" si="213"/>
        <v>2-75A-3</v>
      </c>
      <c r="K4355">
        <f>INDEX(FamilyPlateData!I:I,MATCH(I4355,FamilyPlateData!H:H,0))</f>
        <v>3</v>
      </c>
      <c r="L4355" t="str">
        <f>INDEX(FamilyPlateData!J:J,MATCH(I4355,FamilyPlateData!H:H,0))</f>
        <v>B4</v>
      </c>
      <c r="M4355">
        <v>1</v>
      </c>
      <c r="N4355">
        <v>1</v>
      </c>
      <c r="O4355">
        <f>IF(_xlfn.IFNA(INDEX(ShrinkageData!H:H,MATCH(J4355,ShrinkageData!H:H,0)), 0) = 0, 0, 1)</f>
        <v>0</v>
      </c>
      <c r="P4355">
        <v>0</v>
      </c>
      <c r="Q4355">
        <f t="shared" ref="Q4355:Q4418" si="214">IF(AND(M4355=1,N4355=1,O4355=0,P4355=0),1,0)</f>
        <v>1</v>
      </c>
      <c r="R4355" s="1">
        <v>43554</v>
      </c>
      <c r="S4355" s="16">
        <f t="shared" ref="S4355:S4418" si="215">IF(AND(R4355 &lt;&gt; "", R4355 &lt;&gt; "n/a"), R4355-DATE(2018,12,3), 0)</f>
        <v>117</v>
      </c>
    </row>
    <row r="4356" spans="1:19" hidden="1" x14ac:dyDescent="0.2">
      <c r="A4356" t="str">
        <f>INDEX(FamilyPlateData!$A:$A,MATCH($I4356,FamilyPlateData!$H:$H,0))</f>
        <v>F04M08</v>
      </c>
      <c r="B4356" t="str">
        <f>INDEX(FamilyPlateData!$C:$C,MATCH($I4356,FamilyPlateData!$H:$H,0))</f>
        <v>04</v>
      </c>
      <c r="C4356" t="str">
        <f>INDEX(FamilyPlateData!$D:$D,MATCH($I4356,FamilyPlateData!$H:$H,0))</f>
        <v>08</v>
      </c>
      <c r="D4356">
        <f>INDEX(FamilyPlateData!$B:$B,MATCH($I4356,FamilyPlateData!$H:$H,0))</f>
        <v>2</v>
      </c>
      <c r="E4356">
        <v>2</v>
      </c>
      <c r="F4356" s="19">
        <v>75</v>
      </c>
      <c r="G4356" t="s">
        <v>1</v>
      </c>
      <c r="H4356" s="5">
        <v>4</v>
      </c>
      <c r="I4356" t="s">
        <v>784</v>
      </c>
      <c r="J4356" s="15" t="str">
        <f t="shared" si="213"/>
        <v>2-75A-4</v>
      </c>
      <c r="K4356">
        <f>INDEX(FamilyPlateData!I:I,MATCH(I4356,FamilyPlateData!H:H,0))</f>
        <v>3</v>
      </c>
      <c r="L4356" t="str">
        <f>INDEX(FamilyPlateData!J:J,MATCH(I4356,FamilyPlateData!H:H,0))</f>
        <v>B4</v>
      </c>
      <c r="M4356">
        <v>1</v>
      </c>
      <c r="N4356">
        <v>1</v>
      </c>
      <c r="O4356">
        <f>IF(_xlfn.IFNA(INDEX(ShrinkageData!H:H,MATCH(J4356,ShrinkageData!H:H,0)), 0) = 0, 0, 1)</f>
        <v>0</v>
      </c>
      <c r="P4356">
        <v>0</v>
      </c>
      <c r="Q4356">
        <f t="shared" si="214"/>
        <v>1</v>
      </c>
      <c r="R4356" s="1">
        <v>43554</v>
      </c>
      <c r="S4356" s="16">
        <f t="shared" si="215"/>
        <v>117</v>
      </c>
    </row>
    <row r="4357" spans="1:19" hidden="1" x14ac:dyDescent="0.2">
      <c r="A4357" t="str">
        <f>INDEX(FamilyPlateData!$A:$A,MATCH($I4357,FamilyPlateData!$H:$H,0))</f>
        <v>F04M08</v>
      </c>
      <c r="B4357" t="str">
        <f>INDEX(FamilyPlateData!$C:$C,MATCH($I4357,FamilyPlateData!$H:$H,0))</f>
        <v>04</v>
      </c>
      <c r="C4357" t="str">
        <f>INDEX(FamilyPlateData!$D:$D,MATCH($I4357,FamilyPlateData!$H:$H,0))</f>
        <v>08</v>
      </c>
      <c r="D4357">
        <f>INDEX(FamilyPlateData!$B:$B,MATCH($I4357,FamilyPlateData!$H:$H,0))</f>
        <v>2</v>
      </c>
      <c r="E4357">
        <v>2</v>
      </c>
      <c r="F4357" s="19">
        <v>75</v>
      </c>
      <c r="G4357" t="s">
        <v>1</v>
      </c>
      <c r="H4357" s="5">
        <v>5</v>
      </c>
      <c r="I4357" t="s">
        <v>784</v>
      </c>
      <c r="J4357" s="15" t="str">
        <f t="shared" si="213"/>
        <v>2-75A-5</v>
      </c>
      <c r="K4357">
        <f>INDEX(FamilyPlateData!I:I,MATCH(I4357,FamilyPlateData!H:H,0))</f>
        <v>3</v>
      </c>
      <c r="L4357" t="str">
        <f>INDEX(FamilyPlateData!J:J,MATCH(I4357,FamilyPlateData!H:H,0))</f>
        <v>B4</v>
      </c>
      <c r="M4357">
        <v>1</v>
      </c>
      <c r="N4357">
        <v>1</v>
      </c>
      <c r="O4357">
        <f>IF(_xlfn.IFNA(INDEX(ShrinkageData!H:H,MATCH(J4357,ShrinkageData!H:H,0)), 0) = 0, 0, 1)</f>
        <v>0</v>
      </c>
      <c r="P4357">
        <v>0</v>
      </c>
      <c r="Q4357">
        <f t="shared" si="214"/>
        <v>1</v>
      </c>
      <c r="R4357" s="1">
        <v>43554</v>
      </c>
      <c r="S4357" s="16">
        <f t="shared" si="215"/>
        <v>117</v>
      </c>
    </row>
    <row r="4358" spans="1:19" hidden="1" x14ac:dyDescent="0.2">
      <c r="A4358" t="str">
        <f>INDEX(FamilyPlateData!$A:$A,MATCH($I4358,FamilyPlateData!$H:$H,0))</f>
        <v>F04M08</v>
      </c>
      <c r="B4358" t="str">
        <f>INDEX(FamilyPlateData!$C:$C,MATCH($I4358,FamilyPlateData!$H:$H,0))</f>
        <v>04</v>
      </c>
      <c r="C4358" t="str">
        <f>INDEX(FamilyPlateData!$D:$D,MATCH($I4358,FamilyPlateData!$H:$H,0))</f>
        <v>08</v>
      </c>
      <c r="D4358">
        <f>INDEX(FamilyPlateData!$B:$B,MATCH($I4358,FamilyPlateData!$H:$H,0))</f>
        <v>2</v>
      </c>
      <c r="E4358">
        <v>2</v>
      </c>
      <c r="F4358" s="19">
        <v>75</v>
      </c>
      <c r="G4358" t="s">
        <v>1</v>
      </c>
      <c r="H4358" s="5">
        <v>6</v>
      </c>
      <c r="I4358" t="s">
        <v>784</v>
      </c>
      <c r="J4358" s="15" t="str">
        <f t="shared" si="213"/>
        <v>2-75A-6</v>
      </c>
      <c r="K4358">
        <f>INDEX(FamilyPlateData!I:I,MATCH(I4358,FamilyPlateData!H:H,0))</f>
        <v>3</v>
      </c>
      <c r="L4358" t="str">
        <f>INDEX(FamilyPlateData!J:J,MATCH(I4358,FamilyPlateData!H:H,0))</f>
        <v>B4</v>
      </c>
      <c r="M4358">
        <v>1</v>
      </c>
      <c r="N4358">
        <v>1</v>
      </c>
      <c r="O4358">
        <f>IF(_xlfn.IFNA(INDEX(ShrinkageData!H:H,MATCH(J4358,ShrinkageData!H:H,0)), 0) = 0, 0, 1)</f>
        <v>1</v>
      </c>
      <c r="P4358">
        <v>0</v>
      </c>
      <c r="Q4358">
        <f t="shared" si="214"/>
        <v>0</v>
      </c>
      <c r="R4358" s="1">
        <v>43529</v>
      </c>
      <c r="S4358" s="16">
        <f t="shared" si="215"/>
        <v>92</v>
      </c>
    </row>
    <row r="4359" spans="1:19" hidden="1" x14ac:dyDescent="0.2">
      <c r="A4359" t="str">
        <f>INDEX(FamilyPlateData!$A:$A,MATCH($I4359,FamilyPlateData!$H:$H,0))</f>
        <v>F04M08</v>
      </c>
      <c r="B4359" t="str">
        <f>INDEX(FamilyPlateData!$C:$C,MATCH($I4359,FamilyPlateData!$H:$H,0))</f>
        <v>04</v>
      </c>
      <c r="C4359" t="str">
        <f>INDEX(FamilyPlateData!$D:$D,MATCH($I4359,FamilyPlateData!$H:$H,0))</f>
        <v>08</v>
      </c>
      <c r="D4359">
        <f>INDEX(FamilyPlateData!$B:$B,MATCH($I4359,FamilyPlateData!$H:$H,0))</f>
        <v>2</v>
      </c>
      <c r="E4359">
        <v>2</v>
      </c>
      <c r="F4359" s="19">
        <v>75</v>
      </c>
      <c r="G4359" t="s">
        <v>2</v>
      </c>
      <c r="H4359" s="5">
        <v>1</v>
      </c>
      <c r="I4359" t="s">
        <v>785</v>
      </c>
      <c r="J4359" s="15" t="str">
        <f t="shared" si="213"/>
        <v>2-75B-1</v>
      </c>
      <c r="K4359">
        <f>INDEX(FamilyPlateData!I:I,MATCH(I4359,FamilyPlateData!H:H,0))</f>
        <v>3</v>
      </c>
      <c r="L4359" t="str">
        <f>INDEX(FamilyPlateData!J:J,MATCH(I4359,FamilyPlateData!H:H,0))</f>
        <v>B4</v>
      </c>
      <c r="M4359">
        <v>1</v>
      </c>
      <c r="N4359" s="7">
        <v>1</v>
      </c>
      <c r="O4359">
        <f>IF(_xlfn.IFNA(INDEX(ShrinkageData!H:H,MATCH(J4359,ShrinkageData!H:H,0)), 0) = 0, 0, 1)</f>
        <v>0</v>
      </c>
      <c r="P4359">
        <v>0</v>
      </c>
      <c r="Q4359">
        <f t="shared" si="214"/>
        <v>1</v>
      </c>
      <c r="R4359" s="2">
        <v>43548</v>
      </c>
      <c r="S4359" s="16">
        <f t="shared" si="215"/>
        <v>111</v>
      </c>
    </row>
    <row r="4360" spans="1:19" hidden="1" x14ac:dyDescent="0.2">
      <c r="A4360" t="str">
        <f>INDEX(FamilyPlateData!$A:$A,MATCH($I4360,FamilyPlateData!$H:$H,0))</f>
        <v>F04M08</v>
      </c>
      <c r="B4360" t="str">
        <f>INDEX(FamilyPlateData!$C:$C,MATCH($I4360,FamilyPlateData!$H:$H,0))</f>
        <v>04</v>
      </c>
      <c r="C4360" t="str">
        <f>INDEX(FamilyPlateData!$D:$D,MATCH($I4360,FamilyPlateData!$H:$H,0))</f>
        <v>08</v>
      </c>
      <c r="D4360">
        <f>INDEX(FamilyPlateData!$B:$B,MATCH($I4360,FamilyPlateData!$H:$H,0))</f>
        <v>2</v>
      </c>
      <c r="E4360">
        <v>2</v>
      </c>
      <c r="F4360" s="19">
        <v>75</v>
      </c>
      <c r="G4360" t="s">
        <v>2</v>
      </c>
      <c r="H4360" s="5">
        <v>2</v>
      </c>
      <c r="I4360" t="s">
        <v>785</v>
      </c>
      <c r="J4360" s="15" t="str">
        <f t="shared" si="213"/>
        <v>2-75B-2</v>
      </c>
      <c r="K4360">
        <f>INDEX(FamilyPlateData!I:I,MATCH(I4360,FamilyPlateData!H:H,0))</f>
        <v>3</v>
      </c>
      <c r="L4360" t="str">
        <f>INDEX(FamilyPlateData!J:J,MATCH(I4360,FamilyPlateData!H:H,0))</f>
        <v>B4</v>
      </c>
      <c r="M4360">
        <v>1</v>
      </c>
      <c r="N4360" s="7">
        <v>1</v>
      </c>
      <c r="O4360">
        <f>IF(_xlfn.IFNA(INDEX(ShrinkageData!H:H,MATCH(J4360,ShrinkageData!H:H,0)), 0) = 0, 0, 1)</f>
        <v>0</v>
      </c>
      <c r="P4360">
        <v>0</v>
      </c>
      <c r="Q4360">
        <f t="shared" si="214"/>
        <v>1</v>
      </c>
      <c r="R4360" s="2">
        <v>43546</v>
      </c>
      <c r="S4360" s="16">
        <f t="shared" si="215"/>
        <v>109</v>
      </c>
    </row>
    <row r="4361" spans="1:19" hidden="1" x14ac:dyDescent="0.2">
      <c r="A4361" t="str">
        <f>INDEX(FamilyPlateData!$A:$A,MATCH($I4361,FamilyPlateData!$H:$H,0))</f>
        <v>F04M08</v>
      </c>
      <c r="B4361" t="str">
        <f>INDEX(FamilyPlateData!$C:$C,MATCH($I4361,FamilyPlateData!$H:$H,0))</f>
        <v>04</v>
      </c>
      <c r="C4361" t="str">
        <f>INDEX(FamilyPlateData!$D:$D,MATCH($I4361,FamilyPlateData!$H:$H,0))</f>
        <v>08</v>
      </c>
      <c r="D4361">
        <f>INDEX(FamilyPlateData!$B:$B,MATCH($I4361,FamilyPlateData!$H:$H,0))</f>
        <v>2</v>
      </c>
      <c r="E4361">
        <v>2</v>
      </c>
      <c r="F4361" s="19">
        <v>75</v>
      </c>
      <c r="G4361" t="s">
        <v>2</v>
      </c>
      <c r="H4361" s="5">
        <v>3</v>
      </c>
      <c r="I4361" t="s">
        <v>785</v>
      </c>
      <c r="J4361" s="15" t="str">
        <f t="shared" si="213"/>
        <v>2-75B-3</v>
      </c>
      <c r="K4361">
        <f>INDEX(FamilyPlateData!I:I,MATCH(I4361,FamilyPlateData!H:H,0))</f>
        <v>3</v>
      </c>
      <c r="L4361" t="str">
        <f>INDEX(FamilyPlateData!J:J,MATCH(I4361,FamilyPlateData!H:H,0))</f>
        <v>B4</v>
      </c>
      <c r="M4361">
        <v>1</v>
      </c>
      <c r="N4361">
        <v>1</v>
      </c>
      <c r="O4361">
        <f>IF(_xlfn.IFNA(INDEX(ShrinkageData!H:H,MATCH(J4361,ShrinkageData!H:H,0)), 0) = 0, 0, 1)</f>
        <v>1</v>
      </c>
      <c r="P4361">
        <v>0</v>
      </c>
      <c r="Q4361">
        <f t="shared" si="214"/>
        <v>0</v>
      </c>
      <c r="R4361" s="1">
        <v>43529</v>
      </c>
      <c r="S4361" s="16">
        <f t="shared" si="215"/>
        <v>92</v>
      </c>
    </row>
    <row r="4362" spans="1:19" hidden="1" x14ac:dyDescent="0.2">
      <c r="A4362" t="str">
        <f>INDEX(FamilyPlateData!$A:$A,MATCH($I4362,FamilyPlateData!$H:$H,0))</f>
        <v>F04M08</v>
      </c>
      <c r="B4362" t="str">
        <f>INDEX(FamilyPlateData!$C:$C,MATCH($I4362,FamilyPlateData!$H:$H,0))</f>
        <v>04</v>
      </c>
      <c r="C4362" t="str">
        <f>INDEX(FamilyPlateData!$D:$D,MATCH($I4362,FamilyPlateData!$H:$H,0))</f>
        <v>08</v>
      </c>
      <c r="D4362">
        <f>INDEX(FamilyPlateData!$B:$B,MATCH($I4362,FamilyPlateData!$H:$H,0))</f>
        <v>2</v>
      </c>
      <c r="E4362">
        <v>2</v>
      </c>
      <c r="F4362" s="19">
        <v>75</v>
      </c>
      <c r="G4362" t="s">
        <v>2</v>
      </c>
      <c r="H4362" s="5">
        <v>4</v>
      </c>
      <c r="I4362" t="s">
        <v>785</v>
      </c>
      <c r="J4362" s="15" t="str">
        <f t="shared" si="213"/>
        <v>2-75B-4</v>
      </c>
      <c r="K4362">
        <f>INDEX(FamilyPlateData!I:I,MATCH(I4362,FamilyPlateData!H:H,0))</f>
        <v>3</v>
      </c>
      <c r="L4362" t="str">
        <f>INDEX(FamilyPlateData!J:J,MATCH(I4362,FamilyPlateData!H:H,0))</f>
        <v>B4</v>
      </c>
      <c r="M4362">
        <v>1</v>
      </c>
      <c r="N4362">
        <v>1</v>
      </c>
      <c r="O4362">
        <f>IF(_xlfn.IFNA(INDEX(ShrinkageData!H:H,MATCH(J4362,ShrinkageData!H:H,0)), 0) = 0, 0, 1)</f>
        <v>0</v>
      </c>
      <c r="P4362">
        <v>0</v>
      </c>
      <c r="Q4362">
        <f t="shared" si="214"/>
        <v>1</v>
      </c>
      <c r="R4362" s="1">
        <v>43529</v>
      </c>
      <c r="S4362" s="16">
        <f t="shared" si="215"/>
        <v>92</v>
      </c>
    </row>
    <row r="4363" spans="1:19" hidden="1" x14ac:dyDescent="0.2">
      <c r="A4363" t="str">
        <f>INDEX(FamilyPlateData!$A:$A,MATCH($I4363,FamilyPlateData!$H:$H,0))</f>
        <v>F04M08</v>
      </c>
      <c r="B4363" t="str">
        <f>INDEX(FamilyPlateData!$C:$C,MATCH($I4363,FamilyPlateData!$H:$H,0))</f>
        <v>04</v>
      </c>
      <c r="C4363" t="str">
        <f>INDEX(FamilyPlateData!$D:$D,MATCH($I4363,FamilyPlateData!$H:$H,0))</f>
        <v>08</v>
      </c>
      <c r="D4363">
        <f>INDEX(FamilyPlateData!$B:$B,MATCH($I4363,FamilyPlateData!$H:$H,0))</f>
        <v>2</v>
      </c>
      <c r="E4363">
        <v>2</v>
      </c>
      <c r="F4363" s="19">
        <v>75</v>
      </c>
      <c r="G4363" t="s">
        <v>2</v>
      </c>
      <c r="H4363" s="5">
        <v>5</v>
      </c>
      <c r="I4363" t="s">
        <v>785</v>
      </c>
      <c r="J4363" s="15" t="str">
        <f t="shared" si="213"/>
        <v>2-75B-5</v>
      </c>
      <c r="K4363">
        <f>INDEX(FamilyPlateData!I:I,MATCH(I4363,FamilyPlateData!H:H,0))</f>
        <v>3</v>
      </c>
      <c r="L4363" t="str">
        <f>INDEX(FamilyPlateData!J:J,MATCH(I4363,FamilyPlateData!H:H,0))</f>
        <v>B4</v>
      </c>
      <c r="M4363">
        <v>1</v>
      </c>
      <c r="N4363">
        <v>1</v>
      </c>
      <c r="O4363">
        <f>IF(_xlfn.IFNA(INDEX(ShrinkageData!H:H,MATCH(J4363,ShrinkageData!H:H,0)), 0) = 0, 0, 1)</f>
        <v>0</v>
      </c>
      <c r="P4363">
        <v>0</v>
      </c>
      <c r="Q4363">
        <f t="shared" si="214"/>
        <v>1</v>
      </c>
      <c r="R4363" s="1">
        <v>43529</v>
      </c>
      <c r="S4363" s="16">
        <f t="shared" si="215"/>
        <v>92</v>
      </c>
    </row>
    <row r="4364" spans="1:19" hidden="1" x14ac:dyDescent="0.2">
      <c r="A4364" t="str">
        <f>INDEX(FamilyPlateData!$A:$A,MATCH($I4364,FamilyPlateData!$H:$H,0))</f>
        <v>F04M08</v>
      </c>
      <c r="B4364" t="str">
        <f>INDEX(FamilyPlateData!$C:$C,MATCH($I4364,FamilyPlateData!$H:$H,0))</f>
        <v>04</v>
      </c>
      <c r="C4364" t="str">
        <f>INDEX(FamilyPlateData!$D:$D,MATCH($I4364,FamilyPlateData!$H:$H,0))</f>
        <v>08</v>
      </c>
      <c r="D4364">
        <f>INDEX(FamilyPlateData!$B:$B,MATCH($I4364,FamilyPlateData!$H:$H,0))</f>
        <v>2</v>
      </c>
      <c r="E4364">
        <v>2</v>
      </c>
      <c r="F4364" s="19">
        <v>75</v>
      </c>
      <c r="G4364" t="s">
        <v>2</v>
      </c>
      <c r="H4364" s="5">
        <v>6</v>
      </c>
      <c r="I4364" t="s">
        <v>785</v>
      </c>
      <c r="J4364" s="15" t="str">
        <f t="shared" si="213"/>
        <v>2-75B-6</v>
      </c>
      <c r="K4364">
        <f>INDEX(FamilyPlateData!I:I,MATCH(I4364,FamilyPlateData!H:H,0))</f>
        <v>3</v>
      </c>
      <c r="L4364" t="str">
        <f>INDEX(FamilyPlateData!J:J,MATCH(I4364,FamilyPlateData!H:H,0))</f>
        <v>B4</v>
      </c>
      <c r="M4364">
        <v>1</v>
      </c>
      <c r="N4364">
        <v>1</v>
      </c>
      <c r="O4364">
        <f>IF(_xlfn.IFNA(INDEX(ShrinkageData!H:H,MATCH(J4364,ShrinkageData!H:H,0)), 0) = 0, 0, 1)</f>
        <v>0</v>
      </c>
      <c r="P4364">
        <v>0</v>
      </c>
      <c r="Q4364">
        <f t="shared" si="214"/>
        <v>1</v>
      </c>
      <c r="R4364" s="1">
        <v>43540</v>
      </c>
      <c r="S4364" s="16">
        <f t="shared" si="215"/>
        <v>103</v>
      </c>
    </row>
    <row r="4365" spans="1:19" hidden="1" x14ac:dyDescent="0.2">
      <c r="A4365" t="str">
        <f>INDEX(FamilyPlateData!$A:$A,MATCH($I4365,FamilyPlateData!$H:$H,0))</f>
        <v>F08M10</v>
      </c>
      <c r="B4365" t="str">
        <f>INDEX(FamilyPlateData!$C:$C,MATCH($I4365,FamilyPlateData!$H:$H,0))</f>
        <v>08</v>
      </c>
      <c r="C4365" t="str">
        <f>INDEX(FamilyPlateData!$D:$D,MATCH($I4365,FamilyPlateData!$H:$H,0))</f>
        <v>10</v>
      </c>
      <c r="D4365">
        <f>INDEX(FamilyPlateData!$B:$B,MATCH($I4365,FamilyPlateData!$H:$H,0))</f>
        <v>3</v>
      </c>
      <c r="E4365">
        <v>2</v>
      </c>
      <c r="F4365" s="19">
        <v>75</v>
      </c>
      <c r="G4365" t="s">
        <v>3</v>
      </c>
      <c r="H4365" s="5">
        <v>1</v>
      </c>
      <c r="I4365" t="s">
        <v>786</v>
      </c>
      <c r="J4365" s="15" t="str">
        <f t="shared" si="213"/>
        <v>2-75C-1</v>
      </c>
      <c r="K4365">
        <f>INDEX(FamilyPlateData!I:I,MATCH(I4365,FamilyPlateData!H:H,0))</f>
        <v>3</v>
      </c>
      <c r="L4365" t="str">
        <f>INDEX(FamilyPlateData!J:J,MATCH(I4365,FamilyPlateData!H:H,0))</f>
        <v>B3</v>
      </c>
      <c r="M4365">
        <v>1</v>
      </c>
      <c r="N4365" s="7">
        <v>1</v>
      </c>
      <c r="O4365">
        <f>IF(_xlfn.IFNA(INDEX(ShrinkageData!H:H,MATCH(J4365,ShrinkageData!H:H,0)), 0) = 0, 0, 1)</f>
        <v>0</v>
      </c>
      <c r="P4365">
        <v>0</v>
      </c>
      <c r="Q4365">
        <f t="shared" si="214"/>
        <v>1</v>
      </c>
      <c r="R4365" s="2">
        <v>43542</v>
      </c>
      <c r="S4365" s="16">
        <f t="shared" si="215"/>
        <v>105</v>
      </c>
    </row>
    <row r="4366" spans="1:19" hidden="1" x14ac:dyDescent="0.2">
      <c r="A4366" t="str">
        <f>INDEX(FamilyPlateData!$A:$A,MATCH($I4366,FamilyPlateData!$H:$H,0))</f>
        <v>F08M10</v>
      </c>
      <c r="B4366" t="str">
        <f>INDEX(FamilyPlateData!$C:$C,MATCH($I4366,FamilyPlateData!$H:$H,0))</f>
        <v>08</v>
      </c>
      <c r="C4366" t="str">
        <f>INDEX(FamilyPlateData!$D:$D,MATCH($I4366,FamilyPlateData!$H:$H,0))</f>
        <v>10</v>
      </c>
      <c r="D4366">
        <f>INDEX(FamilyPlateData!$B:$B,MATCH($I4366,FamilyPlateData!$H:$H,0))</f>
        <v>3</v>
      </c>
      <c r="E4366">
        <v>2</v>
      </c>
      <c r="F4366" s="19">
        <v>75</v>
      </c>
      <c r="G4366" t="s">
        <v>3</v>
      </c>
      <c r="H4366" s="5">
        <v>2</v>
      </c>
      <c r="I4366" t="s">
        <v>786</v>
      </c>
      <c r="J4366" s="15" t="str">
        <f t="shared" si="213"/>
        <v>2-75C-2</v>
      </c>
      <c r="K4366">
        <f>INDEX(FamilyPlateData!I:I,MATCH(I4366,FamilyPlateData!H:H,0))</f>
        <v>3</v>
      </c>
      <c r="L4366" t="str">
        <f>INDEX(FamilyPlateData!J:J,MATCH(I4366,FamilyPlateData!H:H,0))</f>
        <v>B3</v>
      </c>
      <c r="M4366">
        <v>1</v>
      </c>
      <c r="N4366" s="7">
        <v>1</v>
      </c>
      <c r="O4366">
        <f>IF(_xlfn.IFNA(INDEX(ShrinkageData!H:H,MATCH(J4366,ShrinkageData!H:H,0)), 0) = 0, 0, 1)</f>
        <v>0</v>
      </c>
      <c r="P4366">
        <v>0</v>
      </c>
      <c r="Q4366">
        <f t="shared" si="214"/>
        <v>1</v>
      </c>
      <c r="R4366" s="2">
        <v>43546</v>
      </c>
      <c r="S4366" s="16">
        <f t="shared" si="215"/>
        <v>109</v>
      </c>
    </row>
    <row r="4367" spans="1:19" hidden="1" x14ac:dyDescent="0.2">
      <c r="A4367" t="str">
        <f>INDEX(FamilyPlateData!$A:$A,MATCH($I4367,FamilyPlateData!$H:$H,0))</f>
        <v>F08M10</v>
      </c>
      <c r="B4367" t="str">
        <f>INDEX(FamilyPlateData!$C:$C,MATCH($I4367,FamilyPlateData!$H:$H,0))</f>
        <v>08</v>
      </c>
      <c r="C4367" t="str">
        <f>INDEX(FamilyPlateData!$D:$D,MATCH($I4367,FamilyPlateData!$H:$H,0))</f>
        <v>10</v>
      </c>
      <c r="D4367">
        <f>INDEX(FamilyPlateData!$B:$B,MATCH($I4367,FamilyPlateData!$H:$H,0))</f>
        <v>3</v>
      </c>
      <c r="E4367">
        <v>2</v>
      </c>
      <c r="F4367" s="19">
        <v>75</v>
      </c>
      <c r="G4367" t="s">
        <v>3</v>
      </c>
      <c r="H4367" s="5">
        <v>3</v>
      </c>
      <c r="I4367" t="s">
        <v>786</v>
      </c>
      <c r="J4367" s="15" t="str">
        <f t="shared" si="213"/>
        <v>2-75C-3</v>
      </c>
      <c r="K4367">
        <f>INDEX(FamilyPlateData!I:I,MATCH(I4367,FamilyPlateData!H:H,0))</f>
        <v>3</v>
      </c>
      <c r="L4367" t="str">
        <f>INDEX(FamilyPlateData!J:J,MATCH(I4367,FamilyPlateData!H:H,0))</f>
        <v>B3</v>
      </c>
      <c r="M4367">
        <v>1</v>
      </c>
      <c r="N4367">
        <v>1</v>
      </c>
      <c r="O4367">
        <f>IF(_xlfn.IFNA(INDEX(ShrinkageData!H:H,MATCH(J4367,ShrinkageData!H:H,0)), 0) = 0, 0, 1)</f>
        <v>0</v>
      </c>
      <c r="P4367">
        <v>0</v>
      </c>
      <c r="Q4367">
        <f t="shared" si="214"/>
        <v>1</v>
      </c>
      <c r="R4367" s="1">
        <v>43538</v>
      </c>
      <c r="S4367" s="16">
        <f t="shared" si="215"/>
        <v>101</v>
      </c>
    </row>
    <row r="4368" spans="1:19" hidden="1" x14ac:dyDescent="0.2">
      <c r="A4368" t="str">
        <f>INDEX(FamilyPlateData!$A:$A,MATCH($I4368,FamilyPlateData!$H:$H,0))</f>
        <v>F08M10</v>
      </c>
      <c r="B4368" t="str">
        <f>INDEX(FamilyPlateData!$C:$C,MATCH($I4368,FamilyPlateData!$H:$H,0))</f>
        <v>08</v>
      </c>
      <c r="C4368" t="str">
        <f>INDEX(FamilyPlateData!$D:$D,MATCH($I4368,FamilyPlateData!$H:$H,0))</f>
        <v>10</v>
      </c>
      <c r="D4368">
        <f>INDEX(FamilyPlateData!$B:$B,MATCH($I4368,FamilyPlateData!$H:$H,0))</f>
        <v>3</v>
      </c>
      <c r="E4368">
        <v>2</v>
      </c>
      <c r="F4368" s="19">
        <v>75</v>
      </c>
      <c r="G4368" t="s">
        <v>3</v>
      </c>
      <c r="H4368" s="5">
        <v>4</v>
      </c>
      <c r="I4368" t="s">
        <v>786</v>
      </c>
      <c r="J4368" s="15" t="str">
        <f t="shared" si="213"/>
        <v>2-75C-4</v>
      </c>
      <c r="K4368">
        <f>INDEX(FamilyPlateData!I:I,MATCH(I4368,FamilyPlateData!H:H,0))</f>
        <v>3</v>
      </c>
      <c r="L4368" t="str">
        <f>INDEX(FamilyPlateData!J:J,MATCH(I4368,FamilyPlateData!H:H,0))</f>
        <v>B3</v>
      </c>
      <c r="M4368">
        <v>0</v>
      </c>
      <c r="N4368">
        <v>0</v>
      </c>
      <c r="O4368">
        <f>IF(_xlfn.IFNA(INDEX(ShrinkageData!H:H,MATCH(J4368,ShrinkageData!H:H,0)), 0) = 0, 0, 1)</f>
        <v>0</v>
      </c>
      <c r="P4368">
        <v>0</v>
      </c>
      <c r="Q4368">
        <f t="shared" si="214"/>
        <v>0</v>
      </c>
      <c r="R4368" s="1" t="s">
        <v>921</v>
      </c>
      <c r="S4368" s="16">
        <f t="shared" si="215"/>
        <v>0</v>
      </c>
    </row>
    <row r="4369" spans="1:19" hidden="1" x14ac:dyDescent="0.2">
      <c r="A4369" t="str">
        <f>INDEX(FamilyPlateData!$A:$A,MATCH($I4369,FamilyPlateData!$H:$H,0))</f>
        <v>F08M10</v>
      </c>
      <c r="B4369" t="str">
        <f>INDEX(FamilyPlateData!$C:$C,MATCH($I4369,FamilyPlateData!$H:$H,0))</f>
        <v>08</v>
      </c>
      <c r="C4369" t="str">
        <f>INDEX(FamilyPlateData!$D:$D,MATCH($I4369,FamilyPlateData!$H:$H,0))</f>
        <v>10</v>
      </c>
      <c r="D4369">
        <f>INDEX(FamilyPlateData!$B:$B,MATCH($I4369,FamilyPlateData!$H:$H,0))</f>
        <v>3</v>
      </c>
      <c r="E4369">
        <v>2</v>
      </c>
      <c r="F4369" s="19">
        <v>75</v>
      </c>
      <c r="G4369" t="s">
        <v>3</v>
      </c>
      <c r="H4369" s="5">
        <v>5</v>
      </c>
      <c r="I4369" t="s">
        <v>786</v>
      </c>
      <c r="J4369" s="15" t="str">
        <f t="shared" si="213"/>
        <v>2-75C-5</v>
      </c>
      <c r="K4369">
        <f>INDEX(FamilyPlateData!I:I,MATCH(I4369,FamilyPlateData!H:H,0))</f>
        <v>3</v>
      </c>
      <c r="L4369" t="str">
        <f>INDEX(FamilyPlateData!J:J,MATCH(I4369,FamilyPlateData!H:H,0))</f>
        <v>B3</v>
      </c>
      <c r="M4369">
        <v>1</v>
      </c>
      <c r="N4369">
        <v>1</v>
      </c>
      <c r="O4369">
        <f>IF(_xlfn.IFNA(INDEX(ShrinkageData!H:H,MATCH(J4369,ShrinkageData!H:H,0)), 0) = 0, 0, 1)</f>
        <v>0</v>
      </c>
      <c r="P4369">
        <v>0</v>
      </c>
      <c r="Q4369">
        <f t="shared" si="214"/>
        <v>1</v>
      </c>
      <c r="R4369" s="1">
        <v>43550</v>
      </c>
      <c r="S4369" s="16">
        <f t="shared" si="215"/>
        <v>113</v>
      </c>
    </row>
    <row r="4370" spans="1:19" hidden="1" x14ac:dyDescent="0.2">
      <c r="A4370" t="str">
        <f>INDEX(FamilyPlateData!$A:$A,MATCH($I4370,FamilyPlateData!$H:$H,0))</f>
        <v>F08M10</v>
      </c>
      <c r="B4370" t="str">
        <f>INDEX(FamilyPlateData!$C:$C,MATCH($I4370,FamilyPlateData!$H:$H,0))</f>
        <v>08</v>
      </c>
      <c r="C4370" t="str">
        <f>INDEX(FamilyPlateData!$D:$D,MATCH($I4370,FamilyPlateData!$H:$H,0))</f>
        <v>10</v>
      </c>
      <c r="D4370">
        <f>INDEX(FamilyPlateData!$B:$B,MATCH($I4370,FamilyPlateData!$H:$H,0))</f>
        <v>3</v>
      </c>
      <c r="E4370">
        <v>2</v>
      </c>
      <c r="F4370" s="19">
        <v>75</v>
      </c>
      <c r="G4370" t="s">
        <v>3</v>
      </c>
      <c r="H4370" s="5">
        <v>6</v>
      </c>
      <c r="I4370" t="s">
        <v>786</v>
      </c>
      <c r="J4370" s="15" t="str">
        <f t="shared" si="213"/>
        <v>2-75C-6</v>
      </c>
      <c r="K4370">
        <f>INDEX(FamilyPlateData!I:I,MATCH(I4370,FamilyPlateData!H:H,0))</f>
        <v>3</v>
      </c>
      <c r="L4370" t="str">
        <f>INDEX(FamilyPlateData!J:J,MATCH(I4370,FamilyPlateData!H:H,0))</f>
        <v>B3</v>
      </c>
      <c r="M4370">
        <v>1</v>
      </c>
      <c r="N4370" s="7">
        <v>1</v>
      </c>
      <c r="O4370">
        <f>IF(_xlfn.IFNA(INDEX(ShrinkageData!H:H,MATCH(J4370,ShrinkageData!H:H,0)), 0) = 0, 0, 1)</f>
        <v>0</v>
      </c>
      <c r="P4370">
        <v>0</v>
      </c>
      <c r="Q4370">
        <f t="shared" si="214"/>
        <v>1</v>
      </c>
      <c r="R4370" s="2">
        <v>43542</v>
      </c>
      <c r="S4370" s="16">
        <f t="shared" si="215"/>
        <v>105</v>
      </c>
    </row>
    <row r="4371" spans="1:19" hidden="1" x14ac:dyDescent="0.2">
      <c r="A4371" t="str">
        <f>INDEX(FamilyPlateData!$A:$A,MATCH($I4371,FamilyPlateData!$H:$H,0))</f>
        <v>F08M10</v>
      </c>
      <c r="B4371" t="str">
        <f>INDEX(FamilyPlateData!$C:$C,MATCH($I4371,FamilyPlateData!$H:$H,0))</f>
        <v>08</v>
      </c>
      <c r="C4371" t="str">
        <f>INDEX(FamilyPlateData!$D:$D,MATCH($I4371,FamilyPlateData!$H:$H,0))</f>
        <v>10</v>
      </c>
      <c r="D4371">
        <f>INDEX(FamilyPlateData!$B:$B,MATCH($I4371,FamilyPlateData!$H:$H,0))</f>
        <v>3</v>
      </c>
      <c r="E4371">
        <v>2</v>
      </c>
      <c r="F4371" s="19">
        <v>75</v>
      </c>
      <c r="G4371" t="s">
        <v>4</v>
      </c>
      <c r="H4371" s="5">
        <v>1</v>
      </c>
      <c r="I4371" t="s">
        <v>787</v>
      </c>
      <c r="J4371" s="15" t="str">
        <f t="shared" si="213"/>
        <v>2-75D-1</v>
      </c>
      <c r="K4371">
        <f>INDEX(FamilyPlateData!I:I,MATCH(I4371,FamilyPlateData!H:H,0))</f>
        <v>3</v>
      </c>
      <c r="L4371" t="str">
        <f>INDEX(FamilyPlateData!J:J,MATCH(I4371,FamilyPlateData!H:H,0))</f>
        <v>B3</v>
      </c>
      <c r="M4371">
        <v>0</v>
      </c>
      <c r="N4371">
        <v>0</v>
      </c>
      <c r="O4371">
        <f>IF(_xlfn.IFNA(INDEX(ShrinkageData!H:H,MATCH(J4371,ShrinkageData!H:H,0)), 0) = 0, 0, 1)</f>
        <v>0</v>
      </c>
      <c r="P4371">
        <v>0</v>
      </c>
      <c r="Q4371">
        <f t="shared" si="214"/>
        <v>0</v>
      </c>
      <c r="R4371" s="1" t="s">
        <v>921</v>
      </c>
      <c r="S4371" s="16">
        <f t="shared" si="215"/>
        <v>0</v>
      </c>
    </row>
    <row r="4372" spans="1:19" hidden="1" x14ac:dyDescent="0.2">
      <c r="A4372" t="str">
        <f>INDEX(FamilyPlateData!$A:$A,MATCH($I4372,FamilyPlateData!$H:$H,0))</f>
        <v>F08M10</v>
      </c>
      <c r="B4372" t="str">
        <f>INDEX(FamilyPlateData!$C:$C,MATCH($I4372,FamilyPlateData!$H:$H,0))</f>
        <v>08</v>
      </c>
      <c r="C4372" t="str">
        <f>INDEX(FamilyPlateData!$D:$D,MATCH($I4372,FamilyPlateData!$H:$H,0))</f>
        <v>10</v>
      </c>
      <c r="D4372">
        <f>INDEX(FamilyPlateData!$B:$B,MATCH($I4372,FamilyPlateData!$H:$H,0))</f>
        <v>3</v>
      </c>
      <c r="E4372">
        <v>2</v>
      </c>
      <c r="F4372" s="19">
        <v>75</v>
      </c>
      <c r="G4372" t="s">
        <v>4</v>
      </c>
      <c r="H4372" s="5">
        <v>2</v>
      </c>
      <c r="I4372" t="s">
        <v>787</v>
      </c>
      <c r="J4372" s="15" t="str">
        <f t="shared" si="213"/>
        <v>2-75D-2</v>
      </c>
      <c r="K4372">
        <f>INDEX(FamilyPlateData!I:I,MATCH(I4372,FamilyPlateData!H:H,0))</f>
        <v>3</v>
      </c>
      <c r="L4372" t="str">
        <f>INDEX(FamilyPlateData!J:J,MATCH(I4372,FamilyPlateData!H:H,0))</f>
        <v>B3</v>
      </c>
      <c r="M4372">
        <v>0</v>
      </c>
      <c r="N4372">
        <v>0</v>
      </c>
      <c r="O4372">
        <f>IF(_xlfn.IFNA(INDEX(ShrinkageData!H:H,MATCH(J4372,ShrinkageData!H:H,0)), 0) = 0, 0, 1)</f>
        <v>0</v>
      </c>
      <c r="P4372">
        <v>0</v>
      </c>
      <c r="Q4372">
        <f t="shared" si="214"/>
        <v>0</v>
      </c>
      <c r="R4372" s="1" t="s">
        <v>921</v>
      </c>
      <c r="S4372" s="16">
        <f t="shared" si="215"/>
        <v>0</v>
      </c>
    </row>
    <row r="4373" spans="1:19" hidden="1" x14ac:dyDescent="0.2">
      <c r="A4373" t="str">
        <f>INDEX(FamilyPlateData!$A:$A,MATCH($I4373,FamilyPlateData!$H:$H,0))</f>
        <v>F08M10</v>
      </c>
      <c r="B4373" t="str">
        <f>INDEX(FamilyPlateData!$C:$C,MATCH($I4373,FamilyPlateData!$H:$H,0))</f>
        <v>08</v>
      </c>
      <c r="C4373" t="str">
        <f>INDEX(FamilyPlateData!$D:$D,MATCH($I4373,FamilyPlateData!$H:$H,0))</f>
        <v>10</v>
      </c>
      <c r="D4373">
        <f>INDEX(FamilyPlateData!$B:$B,MATCH($I4373,FamilyPlateData!$H:$H,0))</f>
        <v>3</v>
      </c>
      <c r="E4373">
        <v>2</v>
      </c>
      <c r="F4373" s="19">
        <v>75</v>
      </c>
      <c r="G4373" t="s">
        <v>4</v>
      </c>
      <c r="H4373" s="5">
        <v>3</v>
      </c>
      <c r="I4373" t="s">
        <v>787</v>
      </c>
      <c r="J4373" s="15" t="str">
        <f t="shared" si="213"/>
        <v>2-75D-3</v>
      </c>
      <c r="K4373">
        <f>INDEX(FamilyPlateData!I:I,MATCH(I4373,FamilyPlateData!H:H,0))</f>
        <v>3</v>
      </c>
      <c r="L4373" t="str">
        <f>INDEX(FamilyPlateData!J:J,MATCH(I4373,FamilyPlateData!H:H,0))</f>
        <v>B3</v>
      </c>
      <c r="M4373">
        <v>0</v>
      </c>
      <c r="N4373">
        <v>0</v>
      </c>
      <c r="O4373">
        <f>IF(_xlfn.IFNA(INDEX(ShrinkageData!H:H,MATCH(J4373,ShrinkageData!H:H,0)), 0) = 0, 0, 1)</f>
        <v>0</v>
      </c>
      <c r="P4373">
        <v>0</v>
      </c>
      <c r="Q4373">
        <f t="shared" si="214"/>
        <v>0</v>
      </c>
      <c r="R4373" s="1" t="s">
        <v>921</v>
      </c>
      <c r="S4373" s="16">
        <f t="shared" si="215"/>
        <v>0</v>
      </c>
    </row>
    <row r="4374" spans="1:19" hidden="1" x14ac:dyDescent="0.2">
      <c r="A4374" t="str">
        <f>INDEX(FamilyPlateData!$A:$A,MATCH($I4374,FamilyPlateData!$H:$H,0))</f>
        <v>F08M10</v>
      </c>
      <c r="B4374" t="str">
        <f>INDEX(FamilyPlateData!$C:$C,MATCH($I4374,FamilyPlateData!$H:$H,0))</f>
        <v>08</v>
      </c>
      <c r="C4374" t="str">
        <f>INDEX(FamilyPlateData!$D:$D,MATCH($I4374,FamilyPlateData!$H:$H,0))</f>
        <v>10</v>
      </c>
      <c r="D4374">
        <f>INDEX(FamilyPlateData!$B:$B,MATCH($I4374,FamilyPlateData!$H:$H,0))</f>
        <v>3</v>
      </c>
      <c r="E4374">
        <v>2</v>
      </c>
      <c r="F4374" s="19">
        <v>75</v>
      </c>
      <c r="G4374" t="s">
        <v>4</v>
      </c>
      <c r="H4374" s="5">
        <v>4</v>
      </c>
      <c r="I4374" t="s">
        <v>787</v>
      </c>
      <c r="J4374" s="15" t="str">
        <f t="shared" si="213"/>
        <v>2-75D-4</v>
      </c>
      <c r="K4374">
        <f>INDEX(FamilyPlateData!I:I,MATCH(I4374,FamilyPlateData!H:H,0))</f>
        <v>3</v>
      </c>
      <c r="L4374" t="str">
        <f>INDEX(FamilyPlateData!J:J,MATCH(I4374,FamilyPlateData!H:H,0))</f>
        <v>B3</v>
      </c>
      <c r="M4374">
        <v>1</v>
      </c>
      <c r="N4374" s="7">
        <v>1</v>
      </c>
      <c r="O4374">
        <f>IF(_xlfn.IFNA(INDEX(ShrinkageData!H:H,MATCH(J4374,ShrinkageData!H:H,0)), 0) = 0, 0, 1)</f>
        <v>0</v>
      </c>
      <c r="P4374">
        <v>0</v>
      </c>
      <c r="Q4374">
        <f t="shared" si="214"/>
        <v>1</v>
      </c>
      <c r="R4374" s="2">
        <v>43548</v>
      </c>
      <c r="S4374" s="16">
        <f t="shared" si="215"/>
        <v>111</v>
      </c>
    </row>
    <row r="4375" spans="1:19" hidden="1" x14ac:dyDescent="0.2">
      <c r="A4375" t="str">
        <f>INDEX(FamilyPlateData!$A:$A,MATCH($I4375,FamilyPlateData!$H:$H,0))</f>
        <v>F08M10</v>
      </c>
      <c r="B4375" t="str">
        <f>INDEX(FamilyPlateData!$C:$C,MATCH($I4375,FamilyPlateData!$H:$H,0))</f>
        <v>08</v>
      </c>
      <c r="C4375" t="str">
        <f>INDEX(FamilyPlateData!$D:$D,MATCH($I4375,FamilyPlateData!$H:$H,0))</f>
        <v>10</v>
      </c>
      <c r="D4375">
        <f>INDEX(FamilyPlateData!$B:$B,MATCH($I4375,FamilyPlateData!$H:$H,0))</f>
        <v>3</v>
      </c>
      <c r="E4375">
        <v>2</v>
      </c>
      <c r="F4375" s="19">
        <v>75</v>
      </c>
      <c r="G4375" t="s">
        <v>4</v>
      </c>
      <c r="H4375" s="5">
        <v>5</v>
      </c>
      <c r="I4375" t="s">
        <v>787</v>
      </c>
      <c r="J4375" s="15" t="str">
        <f t="shared" si="213"/>
        <v>2-75D-5</v>
      </c>
      <c r="K4375">
        <f>INDEX(FamilyPlateData!I:I,MATCH(I4375,FamilyPlateData!H:H,0))</f>
        <v>3</v>
      </c>
      <c r="L4375" t="str">
        <f>INDEX(FamilyPlateData!J:J,MATCH(I4375,FamilyPlateData!H:H,0))</f>
        <v>B3</v>
      </c>
      <c r="M4375">
        <v>1</v>
      </c>
      <c r="N4375" s="7">
        <v>1</v>
      </c>
      <c r="O4375">
        <f>IF(_xlfn.IFNA(INDEX(ShrinkageData!H:H,MATCH(J4375,ShrinkageData!H:H,0)), 0) = 0, 0, 1)</f>
        <v>0</v>
      </c>
      <c r="P4375">
        <v>0</v>
      </c>
      <c r="Q4375">
        <f t="shared" si="214"/>
        <v>1</v>
      </c>
      <c r="R4375" s="2">
        <v>43548</v>
      </c>
      <c r="S4375" s="16">
        <f t="shared" si="215"/>
        <v>111</v>
      </c>
    </row>
    <row r="4376" spans="1:19" hidden="1" x14ac:dyDescent="0.2">
      <c r="A4376" t="str">
        <f>INDEX(FamilyPlateData!$A:$A,MATCH($I4376,FamilyPlateData!$H:$H,0))</f>
        <v>F08M10</v>
      </c>
      <c r="B4376" t="str">
        <f>INDEX(FamilyPlateData!$C:$C,MATCH($I4376,FamilyPlateData!$H:$H,0))</f>
        <v>08</v>
      </c>
      <c r="C4376" t="str">
        <f>INDEX(FamilyPlateData!$D:$D,MATCH($I4376,FamilyPlateData!$H:$H,0))</f>
        <v>10</v>
      </c>
      <c r="D4376">
        <f>INDEX(FamilyPlateData!$B:$B,MATCH($I4376,FamilyPlateData!$H:$H,0))</f>
        <v>3</v>
      </c>
      <c r="E4376">
        <v>2</v>
      </c>
      <c r="F4376" s="19">
        <v>75</v>
      </c>
      <c r="G4376" t="s">
        <v>4</v>
      </c>
      <c r="H4376" s="5">
        <v>6</v>
      </c>
      <c r="I4376" t="s">
        <v>787</v>
      </c>
      <c r="J4376" s="15" t="str">
        <f t="shared" si="213"/>
        <v>2-75D-6</v>
      </c>
      <c r="K4376">
        <f>INDEX(FamilyPlateData!I:I,MATCH(I4376,FamilyPlateData!H:H,0))</f>
        <v>3</v>
      </c>
      <c r="L4376" t="str">
        <f>INDEX(FamilyPlateData!J:J,MATCH(I4376,FamilyPlateData!H:H,0))</f>
        <v>B3</v>
      </c>
      <c r="M4376">
        <v>1</v>
      </c>
      <c r="N4376">
        <v>1</v>
      </c>
      <c r="O4376">
        <f>IF(_xlfn.IFNA(INDEX(ShrinkageData!H:H,MATCH(J4376,ShrinkageData!H:H,0)), 0) = 0, 0, 1)</f>
        <v>0</v>
      </c>
      <c r="P4376">
        <v>0</v>
      </c>
      <c r="Q4376">
        <f t="shared" si="214"/>
        <v>1</v>
      </c>
      <c r="R4376" s="1">
        <v>43540</v>
      </c>
      <c r="S4376" s="16">
        <f t="shared" si="215"/>
        <v>103</v>
      </c>
    </row>
    <row r="4377" spans="1:19" hidden="1" x14ac:dyDescent="0.2">
      <c r="A4377" t="str">
        <f>INDEX(FamilyPlateData!$A:$A,MATCH($I4377,FamilyPlateData!$H:$H,0))</f>
        <v>F06M07</v>
      </c>
      <c r="B4377" t="str">
        <f>INDEX(FamilyPlateData!$C:$C,MATCH($I4377,FamilyPlateData!$H:$H,0))</f>
        <v>06</v>
      </c>
      <c r="C4377" t="str">
        <f>INDEX(FamilyPlateData!$D:$D,MATCH($I4377,FamilyPlateData!$H:$H,0))</f>
        <v>07</v>
      </c>
      <c r="D4377">
        <f>INDEX(FamilyPlateData!$B:$B,MATCH($I4377,FamilyPlateData!$H:$H,0))</f>
        <v>2</v>
      </c>
      <c r="E4377">
        <v>2</v>
      </c>
      <c r="F4377" s="19">
        <v>76</v>
      </c>
      <c r="G4377" t="s">
        <v>1</v>
      </c>
      <c r="H4377" s="5">
        <v>1</v>
      </c>
      <c r="I4377" t="s">
        <v>788</v>
      </c>
      <c r="J4377" s="15" t="str">
        <f t="shared" si="213"/>
        <v>2-76A-1</v>
      </c>
      <c r="K4377">
        <f>INDEX(FamilyPlateData!I:I,MATCH(I4377,FamilyPlateData!H:H,0))</f>
        <v>3</v>
      </c>
      <c r="L4377" t="str">
        <f>INDEX(FamilyPlateData!J:J,MATCH(I4377,FamilyPlateData!H:H,0))</f>
        <v>B3</v>
      </c>
      <c r="M4377">
        <v>1</v>
      </c>
      <c r="N4377">
        <v>1</v>
      </c>
      <c r="O4377">
        <f>IF(_xlfn.IFNA(INDEX(ShrinkageData!H:H,MATCH(J4377,ShrinkageData!H:H,0)), 0) = 0, 0, 1)</f>
        <v>0</v>
      </c>
      <c r="P4377">
        <v>0</v>
      </c>
      <c r="Q4377">
        <f t="shared" si="214"/>
        <v>1</v>
      </c>
      <c r="R4377" s="1">
        <v>43538</v>
      </c>
      <c r="S4377" s="16">
        <f t="shared" si="215"/>
        <v>101</v>
      </c>
    </row>
    <row r="4378" spans="1:19" hidden="1" x14ac:dyDescent="0.2">
      <c r="A4378" t="str">
        <f>INDEX(FamilyPlateData!$A:$A,MATCH($I4378,FamilyPlateData!$H:$H,0))</f>
        <v>F06M07</v>
      </c>
      <c r="B4378" t="str">
        <f>INDEX(FamilyPlateData!$C:$C,MATCH($I4378,FamilyPlateData!$H:$H,0))</f>
        <v>06</v>
      </c>
      <c r="C4378" t="str">
        <f>INDEX(FamilyPlateData!$D:$D,MATCH($I4378,FamilyPlateData!$H:$H,0))</f>
        <v>07</v>
      </c>
      <c r="D4378">
        <f>INDEX(FamilyPlateData!$B:$B,MATCH($I4378,FamilyPlateData!$H:$H,0))</f>
        <v>2</v>
      </c>
      <c r="E4378">
        <v>2</v>
      </c>
      <c r="F4378" s="19">
        <v>76</v>
      </c>
      <c r="G4378" t="s">
        <v>1</v>
      </c>
      <c r="H4378" s="5">
        <v>2</v>
      </c>
      <c r="I4378" t="s">
        <v>788</v>
      </c>
      <c r="J4378" s="15" t="str">
        <f t="shared" si="213"/>
        <v>2-76A-2</v>
      </c>
      <c r="K4378">
        <f>INDEX(FamilyPlateData!I:I,MATCH(I4378,FamilyPlateData!H:H,0))</f>
        <v>3</v>
      </c>
      <c r="L4378" t="str">
        <f>INDEX(FamilyPlateData!J:J,MATCH(I4378,FamilyPlateData!H:H,0))</f>
        <v>B3</v>
      </c>
      <c r="M4378">
        <v>0</v>
      </c>
      <c r="N4378">
        <v>0</v>
      </c>
      <c r="O4378">
        <f>IF(_xlfn.IFNA(INDEX(ShrinkageData!H:H,MATCH(J4378,ShrinkageData!H:H,0)), 0) = 0, 0, 1)</f>
        <v>0</v>
      </c>
      <c r="P4378">
        <v>0</v>
      </c>
      <c r="Q4378">
        <f t="shared" si="214"/>
        <v>0</v>
      </c>
      <c r="R4378" s="1" t="s">
        <v>921</v>
      </c>
      <c r="S4378" s="16">
        <f t="shared" si="215"/>
        <v>0</v>
      </c>
    </row>
    <row r="4379" spans="1:19" hidden="1" x14ac:dyDescent="0.2">
      <c r="A4379" t="str">
        <f>INDEX(FamilyPlateData!$A:$A,MATCH($I4379,FamilyPlateData!$H:$H,0))</f>
        <v>F06M07</v>
      </c>
      <c r="B4379" t="str">
        <f>INDEX(FamilyPlateData!$C:$C,MATCH($I4379,FamilyPlateData!$H:$H,0))</f>
        <v>06</v>
      </c>
      <c r="C4379" t="str">
        <f>INDEX(FamilyPlateData!$D:$D,MATCH($I4379,FamilyPlateData!$H:$H,0))</f>
        <v>07</v>
      </c>
      <c r="D4379">
        <f>INDEX(FamilyPlateData!$B:$B,MATCH($I4379,FamilyPlateData!$H:$H,0))</f>
        <v>2</v>
      </c>
      <c r="E4379">
        <v>2</v>
      </c>
      <c r="F4379" s="19">
        <v>76</v>
      </c>
      <c r="G4379" t="s">
        <v>1</v>
      </c>
      <c r="H4379" s="5">
        <v>3</v>
      </c>
      <c r="I4379" t="s">
        <v>788</v>
      </c>
      <c r="J4379" s="15" t="str">
        <f t="shared" si="213"/>
        <v>2-76A-3</v>
      </c>
      <c r="K4379">
        <f>INDEX(FamilyPlateData!I:I,MATCH(I4379,FamilyPlateData!H:H,0))</f>
        <v>3</v>
      </c>
      <c r="L4379" t="str">
        <f>INDEX(FamilyPlateData!J:J,MATCH(I4379,FamilyPlateData!H:H,0))</f>
        <v>B3</v>
      </c>
      <c r="M4379">
        <v>1</v>
      </c>
      <c r="N4379" s="7">
        <v>1</v>
      </c>
      <c r="O4379">
        <f>IF(_xlfn.IFNA(INDEX(ShrinkageData!H:H,MATCH(J4379,ShrinkageData!H:H,0)), 0) = 0, 0, 1)</f>
        <v>0</v>
      </c>
      <c r="P4379">
        <v>0</v>
      </c>
      <c r="Q4379">
        <f t="shared" si="214"/>
        <v>1</v>
      </c>
      <c r="R4379" s="2">
        <v>43542</v>
      </c>
      <c r="S4379" s="16">
        <f t="shared" si="215"/>
        <v>105</v>
      </c>
    </row>
    <row r="4380" spans="1:19" hidden="1" x14ac:dyDescent="0.2">
      <c r="A4380" t="str">
        <f>INDEX(FamilyPlateData!$A:$A,MATCH($I4380,FamilyPlateData!$H:$H,0))</f>
        <v>F06M07</v>
      </c>
      <c r="B4380" t="str">
        <f>INDEX(FamilyPlateData!$C:$C,MATCH($I4380,FamilyPlateData!$H:$H,0))</f>
        <v>06</v>
      </c>
      <c r="C4380" t="str">
        <f>INDEX(FamilyPlateData!$D:$D,MATCH($I4380,FamilyPlateData!$H:$H,0))</f>
        <v>07</v>
      </c>
      <c r="D4380">
        <f>INDEX(FamilyPlateData!$B:$B,MATCH($I4380,FamilyPlateData!$H:$H,0))</f>
        <v>2</v>
      </c>
      <c r="E4380">
        <v>2</v>
      </c>
      <c r="F4380" s="19">
        <v>76</v>
      </c>
      <c r="G4380" t="s">
        <v>1</v>
      </c>
      <c r="H4380" s="5">
        <v>4</v>
      </c>
      <c r="I4380" t="s">
        <v>788</v>
      </c>
      <c r="J4380" s="15" t="str">
        <f t="shared" si="213"/>
        <v>2-76A-4</v>
      </c>
      <c r="K4380">
        <f>INDEX(FamilyPlateData!I:I,MATCH(I4380,FamilyPlateData!H:H,0))</f>
        <v>3</v>
      </c>
      <c r="L4380" t="str">
        <f>INDEX(FamilyPlateData!J:J,MATCH(I4380,FamilyPlateData!H:H,0))</f>
        <v>B3</v>
      </c>
      <c r="M4380">
        <v>1</v>
      </c>
      <c r="N4380">
        <v>1</v>
      </c>
      <c r="O4380">
        <f>IF(_xlfn.IFNA(INDEX(ShrinkageData!H:H,MATCH(J4380,ShrinkageData!H:H,0)), 0) = 0, 0, 1)</f>
        <v>0</v>
      </c>
      <c r="P4380">
        <v>0</v>
      </c>
      <c r="Q4380">
        <f t="shared" si="214"/>
        <v>1</v>
      </c>
      <c r="R4380" s="1">
        <v>43540</v>
      </c>
      <c r="S4380" s="16">
        <f t="shared" si="215"/>
        <v>103</v>
      </c>
    </row>
    <row r="4381" spans="1:19" hidden="1" x14ac:dyDescent="0.2">
      <c r="A4381" t="str">
        <f>INDEX(FamilyPlateData!$A:$A,MATCH($I4381,FamilyPlateData!$H:$H,0))</f>
        <v>F06M07</v>
      </c>
      <c r="B4381" t="str">
        <f>INDEX(FamilyPlateData!$C:$C,MATCH($I4381,FamilyPlateData!$H:$H,0))</f>
        <v>06</v>
      </c>
      <c r="C4381" t="str">
        <f>INDEX(FamilyPlateData!$D:$D,MATCH($I4381,FamilyPlateData!$H:$H,0))</f>
        <v>07</v>
      </c>
      <c r="D4381">
        <f>INDEX(FamilyPlateData!$B:$B,MATCH($I4381,FamilyPlateData!$H:$H,0))</f>
        <v>2</v>
      </c>
      <c r="E4381">
        <v>2</v>
      </c>
      <c r="F4381" s="19">
        <v>76</v>
      </c>
      <c r="G4381" t="s">
        <v>1</v>
      </c>
      <c r="H4381" s="5">
        <v>5</v>
      </c>
      <c r="I4381" t="s">
        <v>788</v>
      </c>
      <c r="J4381" s="15" t="str">
        <f t="shared" si="213"/>
        <v>2-76A-5</v>
      </c>
      <c r="K4381">
        <f>INDEX(FamilyPlateData!I:I,MATCH(I4381,FamilyPlateData!H:H,0))</f>
        <v>3</v>
      </c>
      <c r="L4381" t="str">
        <f>INDEX(FamilyPlateData!J:J,MATCH(I4381,FamilyPlateData!H:H,0))</f>
        <v>B3</v>
      </c>
      <c r="M4381">
        <v>1</v>
      </c>
      <c r="N4381">
        <v>1</v>
      </c>
      <c r="O4381">
        <f>IF(_xlfn.IFNA(INDEX(ShrinkageData!H:H,MATCH(J4381,ShrinkageData!H:H,0)), 0) = 0, 0, 1)</f>
        <v>0</v>
      </c>
      <c r="P4381">
        <v>0</v>
      </c>
      <c r="Q4381">
        <f t="shared" si="214"/>
        <v>1</v>
      </c>
      <c r="R4381" s="1">
        <v>43532</v>
      </c>
      <c r="S4381" s="16">
        <f t="shared" si="215"/>
        <v>95</v>
      </c>
    </row>
    <row r="4382" spans="1:19" hidden="1" x14ac:dyDescent="0.2">
      <c r="A4382" t="str">
        <f>INDEX(FamilyPlateData!$A:$A,MATCH($I4382,FamilyPlateData!$H:$H,0))</f>
        <v>F06M07</v>
      </c>
      <c r="B4382" t="str">
        <f>INDEX(FamilyPlateData!$C:$C,MATCH($I4382,FamilyPlateData!$H:$H,0))</f>
        <v>06</v>
      </c>
      <c r="C4382" t="str">
        <f>INDEX(FamilyPlateData!$D:$D,MATCH($I4382,FamilyPlateData!$H:$H,0))</f>
        <v>07</v>
      </c>
      <c r="D4382">
        <f>INDEX(FamilyPlateData!$B:$B,MATCH($I4382,FamilyPlateData!$H:$H,0))</f>
        <v>2</v>
      </c>
      <c r="E4382">
        <v>2</v>
      </c>
      <c r="F4382" s="19">
        <v>76</v>
      </c>
      <c r="G4382" t="s">
        <v>1</v>
      </c>
      <c r="H4382" s="5">
        <v>6</v>
      </c>
      <c r="I4382" t="s">
        <v>788</v>
      </c>
      <c r="J4382" s="15" t="str">
        <f t="shared" si="213"/>
        <v>2-76A-6</v>
      </c>
      <c r="K4382">
        <f>INDEX(FamilyPlateData!I:I,MATCH(I4382,FamilyPlateData!H:H,0))</f>
        <v>3</v>
      </c>
      <c r="L4382" t="str">
        <f>INDEX(FamilyPlateData!J:J,MATCH(I4382,FamilyPlateData!H:H,0))</f>
        <v>B3</v>
      </c>
      <c r="M4382">
        <v>1</v>
      </c>
      <c r="N4382">
        <v>1</v>
      </c>
      <c r="O4382">
        <f>IF(_xlfn.IFNA(INDEX(ShrinkageData!H:H,MATCH(J4382,ShrinkageData!H:H,0)), 0) = 0, 0, 1)</f>
        <v>0</v>
      </c>
      <c r="P4382">
        <v>0</v>
      </c>
      <c r="Q4382">
        <f t="shared" si="214"/>
        <v>1</v>
      </c>
      <c r="R4382" s="1">
        <v>43532</v>
      </c>
      <c r="S4382" s="16">
        <f t="shared" si="215"/>
        <v>95</v>
      </c>
    </row>
    <row r="4383" spans="1:19" hidden="1" x14ac:dyDescent="0.2">
      <c r="A4383" t="str">
        <f>INDEX(FamilyPlateData!$A:$A,MATCH($I4383,FamilyPlateData!$H:$H,0))</f>
        <v>F06M07</v>
      </c>
      <c r="B4383" t="str">
        <f>INDEX(FamilyPlateData!$C:$C,MATCH($I4383,FamilyPlateData!$H:$H,0))</f>
        <v>06</v>
      </c>
      <c r="C4383" t="str">
        <f>INDEX(FamilyPlateData!$D:$D,MATCH($I4383,FamilyPlateData!$H:$H,0))</f>
        <v>07</v>
      </c>
      <c r="D4383">
        <f>INDEX(FamilyPlateData!$B:$B,MATCH($I4383,FamilyPlateData!$H:$H,0))</f>
        <v>2</v>
      </c>
      <c r="E4383">
        <v>2</v>
      </c>
      <c r="F4383" s="19">
        <v>76</v>
      </c>
      <c r="G4383" t="s">
        <v>2</v>
      </c>
      <c r="H4383" s="5">
        <v>1</v>
      </c>
      <c r="I4383" t="s">
        <v>789</v>
      </c>
      <c r="J4383" s="15" t="str">
        <f t="shared" si="213"/>
        <v>2-76B-1</v>
      </c>
      <c r="K4383">
        <f>INDEX(FamilyPlateData!I:I,MATCH(I4383,FamilyPlateData!H:H,0))</f>
        <v>3</v>
      </c>
      <c r="L4383" t="str">
        <f>INDEX(FamilyPlateData!J:J,MATCH(I4383,FamilyPlateData!H:H,0))</f>
        <v>B3</v>
      </c>
      <c r="M4383">
        <v>1</v>
      </c>
      <c r="N4383">
        <v>1</v>
      </c>
      <c r="O4383">
        <f>IF(_xlfn.IFNA(INDEX(ShrinkageData!H:H,MATCH(J4383,ShrinkageData!H:H,0)), 0) = 0, 0, 1)</f>
        <v>0</v>
      </c>
      <c r="P4383">
        <v>0</v>
      </c>
      <c r="Q4383">
        <f t="shared" si="214"/>
        <v>1</v>
      </c>
      <c r="R4383" s="1">
        <v>43536</v>
      </c>
      <c r="S4383" s="16">
        <f t="shared" si="215"/>
        <v>99</v>
      </c>
    </row>
    <row r="4384" spans="1:19" hidden="1" x14ac:dyDescent="0.2">
      <c r="A4384" t="str">
        <f>INDEX(FamilyPlateData!$A:$A,MATCH($I4384,FamilyPlateData!$H:$H,0))</f>
        <v>F06M07</v>
      </c>
      <c r="B4384" t="str">
        <f>INDEX(FamilyPlateData!$C:$C,MATCH($I4384,FamilyPlateData!$H:$H,0))</f>
        <v>06</v>
      </c>
      <c r="C4384" t="str">
        <f>INDEX(FamilyPlateData!$D:$D,MATCH($I4384,FamilyPlateData!$H:$H,0))</f>
        <v>07</v>
      </c>
      <c r="D4384">
        <f>INDEX(FamilyPlateData!$B:$B,MATCH($I4384,FamilyPlateData!$H:$H,0))</f>
        <v>2</v>
      </c>
      <c r="E4384">
        <v>2</v>
      </c>
      <c r="F4384" s="19">
        <v>76</v>
      </c>
      <c r="G4384" t="s">
        <v>2</v>
      </c>
      <c r="H4384" s="5">
        <v>2</v>
      </c>
      <c r="I4384" t="s">
        <v>789</v>
      </c>
      <c r="J4384" s="15" t="str">
        <f t="shared" si="213"/>
        <v>2-76B-2</v>
      </c>
      <c r="K4384">
        <f>INDEX(FamilyPlateData!I:I,MATCH(I4384,FamilyPlateData!H:H,0))</f>
        <v>3</v>
      </c>
      <c r="L4384" t="str">
        <f>INDEX(FamilyPlateData!J:J,MATCH(I4384,FamilyPlateData!H:H,0))</f>
        <v>B3</v>
      </c>
      <c r="M4384">
        <v>1</v>
      </c>
      <c r="N4384">
        <v>1</v>
      </c>
      <c r="O4384">
        <f>IF(_xlfn.IFNA(INDEX(ShrinkageData!H:H,MATCH(J4384,ShrinkageData!H:H,0)), 0) = 0, 0, 1)</f>
        <v>0</v>
      </c>
      <c r="P4384">
        <v>0</v>
      </c>
      <c r="Q4384">
        <f t="shared" si="214"/>
        <v>1</v>
      </c>
      <c r="R4384" s="1">
        <v>43540</v>
      </c>
      <c r="S4384" s="16">
        <f t="shared" si="215"/>
        <v>103</v>
      </c>
    </row>
    <row r="4385" spans="1:20" hidden="1" x14ac:dyDescent="0.2">
      <c r="A4385" t="str">
        <f>INDEX(FamilyPlateData!$A:$A,MATCH($I4385,FamilyPlateData!$H:$H,0))</f>
        <v>F06M07</v>
      </c>
      <c r="B4385" t="str">
        <f>INDEX(FamilyPlateData!$C:$C,MATCH($I4385,FamilyPlateData!$H:$H,0))</f>
        <v>06</v>
      </c>
      <c r="C4385" t="str">
        <f>INDEX(FamilyPlateData!$D:$D,MATCH($I4385,FamilyPlateData!$H:$H,0))</f>
        <v>07</v>
      </c>
      <c r="D4385">
        <f>INDEX(FamilyPlateData!$B:$B,MATCH($I4385,FamilyPlateData!$H:$H,0))</f>
        <v>2</v>
      </c>
      <c r="E4385">
        <v>2</v>
      </c>
      <c r="F4385" s="19">
        <v>76</v>
      </c>
      <c r="G4385" t="s">
        <v>2</v>
      </c>
      <c r="H4385" s="5">
        <v>3</v>
      </c>
      <c r="I4385" t="s">
        <v>789</v>
      </c>
      <c r="J4385" s="15" t="str">
        <f t="shared" si="213"/>
        <v>2-76B-3</v>
      </c>
      <c r="K4385">
        <f>INDEX(FamilyPlateData!I:I,MATCH(I4385,FamilyPlateData!H:H,0))</f>
        <v>3</v>
      </c>
      <c r="L4385" t="str">
        <f>INDEX(FamilyPlateData!J:J,MATCH(I4385,FamilyPlateData!H:H,0))</f>
        <v>B3</v>
      </c>
      <c r="M4385">
        <v>1</v>
      </c>
      <c r="N4385">
        <v>1</v>
      </c>
      <c r="O4385">
        <f>IF(_xlfn.IFNA(INDEX(ShrinkageData!H:H,MATCH(J4385,ShrinkageData!H:H,0)), 0) = 0, 0, 1)</f>
        <v>0</v>
      </c>
      <c r="P4385">
        <v>0</v>
      </c>
      <c r="Q4385">
        <f t="shared" si="214"/>
        <v>1</v>
      </c>
      <c r="R4385" s="1">
        <v>43544</v>
      </c>
      <c r="S4385" s="16">
        <f t="shared" si="215"/>
        <v>107</v>
      </c>
    </row>
    <row r="4386" spans="1:20" hidden="1" x14ac:dyDescent="0.2">
      <c r="A4386" t="str">
        <f>INDEX(FamilyPlateData!$A:$A,MATCH($I4386,FamilyPlateData!$H:$H,0))</f>
        <v>F06M07</v>
      </c>
      <c r="B4386" t="str">
        <f>INDEX(FamilyPlateData!$C:$C,MATCH($I4386,FamilyPlateData!$H:$H,0))</f>
        <v>06</v>
      </c>
      <c r="C4386" t="str">
        <f>INDEX(FamilyPlateData!$D:$D,MATCH($I4386,FamilyPlateData!$H:$H,0))</f>
        <v>07</v>
      </c>
      <c r="D4386">
        <f>INDEX(FamilyPlateData!$B:$B,MATCH($I4386,FamilyPlateData!$H:$H,0))</f>
        <v>2</v>
      </c>
      <c r="E4386">
        <v>2</v>
      </c>
      <c r="F4386" s="19">
        <v>76</v>
      </c>
      <c r="G4386" t="s">
        <v>2</v>
      </c>
      <c r="H4386" s="5">
        <v>4</v>
      </c>
      <c r="I4386" t="s">
        <v>789</v>
      </c>
      <c r="J4386" s="15" t="str">
        <f t="shared" si="213"/>
        <v>2-76B-4</v>
      </c>
      <c r="K4386">
        <f>INDEX(FamilyPlateData!I:I,MATCH(I4386,FamilyPlateData!H:H,0))</f>
        <v>3</v>
      </c>
      <c r="L4386" t="str">
        <f>INDEX(FamilyPlateData!J:J,MATCH(I4386,FamilyPlateData!H:H,0))</f>
        <v>B3</v>
      </c>
      <c r="M4386">
        <v>1</v>
      </c>
      <c r="N4386" s="7">
        <v>1</v>
      </c>
      <c r="O4386">
        <f>IF(_xlfn.IFNA(INDEX(ShrinkageData!H:H,MATCH(J4386,ShrinkageData!H:H,0)), 0) = 0, 0, 1)</f>
        <v>0</v>
      </c>
      <c r="P4386">
        <v>0</v>
      </c>
      <c r="Q4386">
        <f t="shared" si="214"/>
        <v>1</v>
      </c>
      <c r="R4386" s="2">
        <v>43542</v>
      </c>
      <c r="S4386" s="16">
        <f t="shared" si="215"/>
        <v>105</v>
      </c>
    </row>
    <row r="4387" spans="1:20" hidden="1" x14ac:dyDescent="0.2">
      <c r="A4387" t="str">
        <f>INDEX(FamilyPlateData!$A:$A,MATCH($I4387,FamilyPlateData!$H:$H,0))</f>
        <v>F06M07</v>
      </c>
      <c r="B4387" t="str">
        <f>INDEX(FamilyPlateData!$C:$C,MATCH($I4387,FamilyPlateData!$H:$H,0))</f>
        <v>06</v>
      </c>
      <c r="C4387" t="str">
        <f>INDEX(FamilyPlateData!$D:$D,MATCH($I4387,FamilyPlateData!$H:$H,0))</f>
        <v>07</v>
      </c>
      <c r="D4387">
        <f>INDEX(FamilyPlateData!$B:$B,MATCH($I4387,FamilyPlateData!$H:$H,0))</f>
        <v>2</v>
      </c>
      <c r="E4387">
        <v>2</v>
      </c>
      <c r="F4387" s="19">
        <v>76</v>
      </c>
      <c r="G4387" t="s">
        <v>2</v>
      </c>
      <c r="H4387" s="5">
        <v>5</v>
      </c>
      <c r="I4387" t="s">
        <v>789</v>
      </c>
      <c r="J4387" s="15" t="str">
        <f t="shared" si="213"/>
        <v>2-76B-5</v>
      </c>
      <c r="K4387">
        <f>INDEX(FamilyPlateData!I:I,MATCH(I4387,FamilyPlateData!H:H,0))</f>
        <v>3</v>
      </c>
      <c r="L4387" t="str">
        <f>INDEX(FamilyPlateData!J:J,MATCH(I4387,FamilyPlateData!H:H,0))</f>
        <v>B3</v>
      </c>
      <c r="M4387">
        <v>1</v>
      </c>
      <c r="N4387">
        <v>1</v>
      </c>
      <c r="O4387">
        <f>IF(_xlfn.IFNA(INDEX(ShrinkageData!H:H,MATCH(J4387,ShrinkageData!H:H,0)), 0) = 0, 0, 1)</f>
        <v>0</v>
      </c>
      <c r="P4387">
        <v>0</v>
      </c>
      <c r="Q4387">
        <f t="shared" si="214"/>
        <v>1</v>
      </c>
      <c r="R4387" s="1">
        <v>43544</v>
      </c>
      <c r="S4387" s="16">
        <f t="shared" si="215"/>
        <v>107</v>
      </c>
    </row>
    <row r="4388" spans="1:20" hidden="1" x14ac:dyDescent="0.2">
      <c r="A4388" t="str">
        <f>INDEX(FamilyPlateData!$A:$A,MATCH($I4388,FamilyPlateData!$H:$H,0))</f>
        <v>F06M07</v>
      </c>
      <c r="B4388" t="str">
        <f>INDEX(FamilyPlateData!$C:$C,MATCH($I4388,FamilyPlateData!$H:$H,0))</f>
        <v>06</v>
      </c>
      <c r="C4388" t="str">
        <f>INDEX(FamilyPlateData!$D:$D,MATCH($I4388,FamilyPlateData!$H:$H,0))</f>
        <v>07</v>
      </c>
      <c r="D4388">
        <f>INDEX(FamilyPlateData!$B:$B,MATCH($I4388,FamilyPlateData!$H:$H,0))</f>
        <v>2</v>
      </c>
      <c r="E4388">
        <v>2</v>
      </c>
      <c r="F4388" s="19">
        <v>76</v>
      </c>
      <c r="G4388" t="s">
        <v>2</v>
      </c>
      <c r="H4388" s="5">
        <v>6</v>
      </c>
      <c r="I4388" t="s">
        <v>789</v>
      </c>
      <c r="J4388" s="15" t="str">
        <f t="shared" si="213"/>
        <v>2-76B-6</v>
      </c>
      <c r="K4388">
        <f>INDEX(FamilyPlateData!I:I,MATCH(I4388,FamilyPlateData!H:H,0))</f>
        <v>3</v>
      </c>
      <c r="L4388" t="str">
        <f>INDEX(FamilyPlateData!J:J,MATCH(I4388,FamilyPlateData!H:H,0))</f>
        <v>B3</v>
      </c>
      <c r="M4388">
        <v>1</v>
      </c>
      <c r="N4388">
        <v>1</v>
      </c>
      <c r="O4388">
        <f>IF(_xlfn.IFNA(INDEX(ShrinkageData!H:H,MATCH(J4388,ShrinkageData!H:H,0)), 0) = 0, 0, 1)</f>
        <v>1</v>
      </c>
      <c r="P4388">
        <v>0</v>
      </c>
      <c r="Q4388">
        <f t="shared" si="214"/>
        <v>0</v>
      </c>
      <c r="R4388" s="1">
        <v>43534</v>
      </c>
      <c r="S4388" s="16">
        <f t="shared" si="215"/>
        <v>97</v>
      </c>
    </row>
    <row r="4389" spans="1:20" hidden="1" x14ac:dyDescent="0.2">
      <c r="A4389" t="str">
        <f>INDEX(FamilyPlateData!$A:$A,MATCH($I4389,FamilyPlateData!$H:$H,0))</f>
        <v>F08M09</v>
      </c>
      <c r="B4389" t="str">
        <f>INDEX(FamilyPlateData!$C:$C,MATCH($I4389,FamilyPlateData!$H:$H,0))</f>
        <v>08</v>
      </c>
      <c r="C4389" t="str">
        <f>INDEX(FamilyPlateData!$D:$D,MATCH($I4389,FamilyPlateData!$H:$H,0))</f>
        <v>09</v>
      </c>
      <c r="D4389">
        <f>INDEX(FamilyPlateData!$B:$B,MATCH($I4389,FamilyPlateData!$H:$H,0))</f>
        <v>3</v>
      </c>
      <c r="E4389">
        <v>2</v>
      </c>
      <c r="F4389" s="19">
        <v>76</v>
      </c>
      <c r="G4389" t="s">
        <v>3</v>
      </c>
      <c r="H4389" s="5">
        <v>1</v>
      </c>
      <c r="I4389" t="s">
        <v>790</v>
      </c>
      <c r="J4389" s="15" t="str">
        <f t="shared" si="213"/>
        <v>2-76C-1</v>
      </c>
      <c r="K4389">
        <f>INDEX(FamilyPlateData!I:I,MATCH(I4389,FamilyPlateData!H:H,0))</f>
        <v>3</v>
      </c>
      <c r="L4389" t="str">
        <f>INDEX(FamilyPlateData!J:J,MATCH(I4389,FamilyPlateData!H:H,0))</f>
        <v>B4</v>
      </c>
      <c r="M4389">
        <v>1</v>
      </c>
      <c r="N4389" s="7">
        <v>1</v>
      </c>
      <c r="O4389">
        <f>IF(_xlfn.IFNA(INDEX(ShrinkageData!H:H,MATCH(J4389,ShrinkageData!H:H,0)), 0) = 0, 0, 1)</f>
        <v>0</v>
      </c>
      <c r="P4389">
        <v>0</v>
      </c>
      <c r="Q4389">
        <f t="shared" si="214"/>
        <v>1</v>
      </c>
      <c r="R4389" s="2">
        <v>43548</v>
      </c>
      <c r="S4389" s="16">
        <f t="shared" si="215"/>
        <v>111</v>
      </c>
    </row>
    <row r="4390" spans="1:20" hidden="1" x14ac:dyDescent="0.2">
      <c r="A4390" t="str">
        <f>INDEX(FamilyPlateData!$A:$A,MATCH($I4390,FamilyPlateData!$H:$H,0))</f>
        <v>F08M09</v>
      </c>
      <c r="B4390" t="str">
        <f>INDEX(FamilyPlateData!$C:$C,MATCH($I4390,FamilyPlateData!$H:$H,0))</f>
        <v>08</v>
      </c>
      <c r="C4390" t="str">
        <f>INDEX(FamilyPlateData!$D:$D,MATCH($I4390,FamilyPlateData!$H:$H,0))</f>
        <v>09</v>
      </c>
      <c r="D4390">
        <f>INDEX(FamilyPlateData!$B:$B,MATCH($I4390,FamilyPlateData!$H:$H,0))</f>
        <v>3</v>
      </c>
      <c r="E4390">
        <v>2</v>
      </c>
      <c r="F4390" s="19">
        <v>76</v>
      </c>
      <c r="G4390" t="s">
        <v>3</v>
      </c>
      <c r="H4390" s="5">
        <v>2</v>
      </c>
      <c r="I4390" t="s">
        <v>790</v>
      </c>
      <c r="J4390" s="15" t="str">
        <f t="shared" si="213"/>
        <v>2-76C-2</v>
      </c>
      <c r="K4390">
        <f>INDEX(FamilyPlateData!I:I,MATCH(I4390,FamilyPlateData!H:H,0))</f>
        <v>3</v>
      </c>
      <c r="L4390" t="str">
        <f>INDEX(FamilyPlateData!J:J,MATCH(I4390,FamilyPlateData!H:H,0))</f>
        <v>B4</v>
      </c>
      <c r="M4390">
        <v>1</v>
      </c>
      <c r="N4390">
        <v>1</v>
      </c>
      <c r="O4390">
        <f>IF(_xlfn.IFNA(INDEX(ShrinkageData!H:H,MATCH(J4390,ShrinkageData!H:H,0)), 0) = 0, 0, 1)</f>
        <v>0</v>
      </c>
      <c r="P4390">
        <v>0</v>
      </c>
      <c r="Q4390">
        <f t="shared" si="214"/>
        <v>1</v>
      </c>
      <c r="R4390" s="1">
        <v>43544</v>
      </c>
      <c r="S4390" s="16">
        <f t="shared" si="215"/>
        <v>107</v>
      </c>
    </row>
    <row r="4391" spans="1:20" hidden="1" x14ac:dyDescent="0.2">
      <c r="A4391" t="str">
        <f>INDEX(FamilyPlateData!$A:$A,MATCH($I4391,FamilyPlateData!$H:$H,0))</f>
        <v>F08M09</v>
      </c>
      <c r="B4391" t="str">
        <f>INDEX(FamilyPlateData!$C:$C,MATCH($I4391,FamilyPlateData!$H:$H,0))</f>
        <v>08</v>
      </c>
      <c r="C4391" t="str">
        <f>INDEX(FamilyPlateData!$D:$D,MATCH($I4391,FamilyPlateData!$H:$H,0))</f>
        <v>09</v>
      </c>
      <c r="D4391">
        <f>INDEX(FamilyPlateData!$B:$B,MATCH($I4391,FamilyPlateData!$H:$H,0))</f>
        <v>3</v>
      </c>
      <c r="E4391">
        <v>2</v>
      </c>
      <c r="F4391" s="19">
        <v>76</v>
      </c>
      <c r="G4391" t="s">
        <v>3</v>
      </c>
      <c r="H4391" s="5">
        <v>3</v>
      </c>
      <c r="I4391" t="s">
        <v>790</v>
      </c>
      <c r="J4391" s="15" t="str">
        <f t="shared" si="213"/>
        <v>2-76C-3</v>
      </c>
      <c r="K4391">
        <f>INDEX(FamilyPlateData!I:I,MATCH(I4391,FamilyPlateData!H:H,0))</f>
        <v>3</v>
      </c>
      <c r="L4391" t="str">
        <f>INDEX(FamilyPlateData!J:J,MATCH(I4391,FamilyPlateData!H:H,0))</f>
        <v>B4</v>
      </c>
      <c r="M4391">
        <v>1</v>
      </c>
      <c r="N4391">
        <v>1</v>
      </c>
      <c r="O4391">
        <f>IF(_xlfn.IFNA(INDEX(ShrinkageData!H:H,MATCH(J4391,ShrinkageData!H:H,0)), 0) = 0, 0, 1)</f>
        <v>0</v>
      </c>
      <c r="P4391">
        <v>0</v>
      </c>
      <c r="Q4391">
        <f t="shared" si="214"/>
        <v>1</v>
      </c>
      <c r="R4391" s="1">
        <v>43540</v>
      </c>
      <c r="S4391" s="16">
        <f t="shared" si="215"/>
        <v>103</v>
      </c>
    </row>
    <row r="4392" spans="1:20" hidden="1" x14ac:dyDescent="0.2">
      <c r="A4392" t="str">
        <f>INDEX(FamilyPlateData!$A:$A,MATCH($I4392,FamilyPlateData!$H:$H,0))</f>
        <v>F08M09</v>
      </c>
      <c r="B4392" t="str">
        <f>INDEX(FamilyPlateData!$C:$C,MATCH($I4392,FamilyPlateData!$H:$H,0))</f>
        <v>08</v>
      </c>
      <c r="C4392" t="str">
        <f>INDEX(FamilyPlateData!$D:$D,MATCH($I4392,FamilyPlateData!$H:$H,0))</f>
        <v>09</v>
      </c>
      <c r="D4392">
        <f>INDEX(FamilyPlateData!$B:$B,MATCH($I4392,FamilyPlateData!$H:$H,0))</f>
        <v>3</v>
      </c>
      <c r="E4392">
        <v>2</v>
      </c>
      <c r="F4392" s="19">
        <v>76</v>
      </c>
      <c r="G4392" t="s">
        <v>3</v>
      </c>
      <c r="H4392" s="5">
        <v>4</v>
      </c>
      <c r="I4392" t="s">
        <v>790</v>
      </c>
      <c r="J4392" s="15" t="str">
        <f t="shared" si="213"/>
        <v>2-76C-4</v>
      </c>
      <c r="K4392">
        <f>INDEX(FamilyPlateData!I:I,MATCH(I4392,FamilyPlateData!H:H,0))</f>
        <v>3</v>
      </c>
      <c r="L4392" t="str">
        <f>INDEX(FamilyPlateData!J:J,MATCH(I4392,FamilyPlateData!H:H,0))</f>
        <v>B4</v>
      </c>
      <c r="M4392">
        <v>1</v>
      </c>
      <c r="N4392">
        <v>1</v>
      </c>
      <c r="O4392">
        <f>IF(_xlfn.IFNA(INDEX(ShrinkageData!H:H,MATCH(J4392,ShrinkageData!H:H,0)), 0) = 0, 0, 1)</f>
        <v>0</v>
      </c>
      <c r="P4392">
        <v>0</v>
      </c>
      <c r="Q4392">
        <f t="shared" si="214"/>
        <v>1</v>
      </c>
      <c r="R4392" s="1">
        <v>43540</v>
      </c>
      <c r="S4392" s="16">
        <f t="shared" si="215"/>
        <v>103</v>
      </c>
    </row>
    <row r="4393" spans="1:20" hidden="1" x14ac:dyDescent="0.2">
      <c r="A4393" t="str">
        <f>INDEX(FamilyPlateData!$A:$A,MATCH($I4393,FamilyPlateData!$H:$H,0))</f>
        <v>F08M09</v>
      </c>
      <c r="B4393" t="str">
        <f>INDEX(FamilyPlateData!$C:$C,MATCH($I4393,FamilyPlateData!$H:$H,0))</f>
        <v>08</v>
      </c>
      <c r="C4393" t="str">
        <f>INDEX(FamilyPlateData!$D:$D,MATCH($I4393,FamilyPlateData!$H:$H,0))</f>
        <v>09</v>
      </c>
      <c r="D4393">
        <f>INDEX(FamilyPlateData!$B:$B,MATCH($I4393,FamilyPlateData!$H:$H,0))</f>
        <v>3</v>
      </c>
      <c r="E4393">
        <v>2</v>
      </c>
      <c r="F4393" s="19">
        <v>76</v>
      </c>
      <c r="G4393" t="s">
        <v>3</v>
      </c>
      <c r="H4393" s="5">
        <v>5</v>
      </c>
      <c r="I4393" t="s">
        <v>790</v>
      </c>
      <c r="J4393" s="15" t="str">
        <f t="shared" si="213"/>
        <v>2-76C-5</v>
      </c>
      <c r="K4393">
        <f>INDEX(FamilyPlateData!I:I,MATCH(I4393,FamilyPlateData!H:H,0))</f>
        <v>3</v>
      </c>
      <c r="L4393" t="str">
        <f>INDEX(FamilyPlateData!J:J,MATCH(I4393,FamilyPlateData!H:H,0))</f>
        <v>B4</v>
      </c>
      <c r="M4393">
        <v>1</v>
      </c>
      <c r="N4393" s="7">
        <v>1</v>
      </c>
      <c r="O4393">
        <f>IF(_xlfn.IFNA(INDEX(ShrinkageData!H:H,MATCH(J4393,ShrinkageData!H:H,0)), 0) = 0, 0, 1)</f>
        <v>0</v>
      </c>
      <c r="P4393">
        <v>0</v>
      </c>
      <c r="Q4393">
        <f t="shared" si="214"/>
        <v>1</v>
      </c>
      <c r="R4393" s="2">
        <v>43548</v>
      </c>
      <c r="S4393" s="16">
        <f t="shared" si="215"/>
        <v>111</v>
      </c>
    </row>
    <row r="4394" spans="1:20" hidden="1" x14ac:dyDescent="0.2">
      <c r="A4394" t="str">
        <f>INDEX(FamilyPlateData!$A:$A,MATCH($I4394,FamilyPlateData!$H:$H,0))</f>
        <v>F08M09</v>
      </c>
      <c r="B4394" t="str">
        <f>INDEX(FamilyPlateData!$C:$C,MATCH($I4394,FamilyPlateData!$H:$H,0))</f>
        <v>08</v>
      </c>
      <c r="C4394" t="str">
        <f>INDEX(FamilyPlateData!$D:$D,MATCH($I4394,FamilyPlateData!$H:$H,0))</f>
        <v>09</v>
      </c>
      <c r="D4394">
        <f>INDEX(FamilyPlateData!$B:$B,MATCH($I4394,FamilyPlateData!$H:$H,0))</f>
        <v>3</v>
      </c>
      <c r="E4394">
        <v>2</v>
      </c>
      <c r="F4394" s="19">
        <v>76</v>
      </c>
      <c r="G4394" t="s">
        <v>3</v>
      </c>
      <c r="H4394" s="5">
        <v>6</v>
      </c>
      <c r="I4394" t="s">
        <v>790</v>
      </c>
      <c r="J4394" s="15" t="str">
        <f t="shared" si="213"/>
        <v>2-76C-6</v>
      </c>
      <c r="K4394">
        <f>INDEX(FamilyPlateData!I:I,MATCH(I4394,FamilyPlateData!H:H,0))</f>
        <v>3</v>
      </c>
      <c r="L4394" t="str">
        <f>INDEX(FamilyPlateData!J:J,MATCH(I4394,FamilyPlateData!H:H,0))</f>
        <v>B4</v>
      </c>
      <c r="M4394">
        <v>0</v>
      </c>
      <c r="N4394">
        <v>0</v>
      </c>
      <c r="O4394">
        <f>IF(_xlfn.IFNA(INDEX(ShrinkageData!H:H,MATCH(J4394,ShrinkageData!H:H,0)), 0) = 0, 0, 1)</f>
        <v>0</v>
      </c>
      <c r="P4394">
        <v>1</v>
      </c>
      <c r="Q4394">
        <f t="shared" si="214"/>
        <v>0</v>
      </c>
      <c r="R4394" s="1" t="s">
        <v>921</v>
      </c>
      <c r="S4394" s="16">
        <f t="shared" si="215"/>
        <v>0</v>
      </c>
      <c r="T4394" t="s">
        <v>920</v>
      </c>
    </row>
    <row r="4395" spans="1:20" hidden="1" x14ac:dyDescent="0.2">
      <c r="A4395" t="str">
        <f>INDEX(FamilyPlateData!$A:$A,MATCH($I4395,FamilyPlateData!$H:$H,0))</f>
        <v>F08M09</v>
      </c>
      <c r="B4395" t="str">
        <f>INDEX(FamilyPlateData!$C:$C,MATCH($I4395,FamilyPlateData!$H:$H,0))</f>
        <v>08</v>
      </c>
      <c r="C4395" t="str">
        <f>INDEX(FamilyPlateData!$D:$D,MATCH($I4395,FamilyPlateData!$H:$H,0))</f>
        <v>09</v>
      </c>
      <c r="D4395">
        <f>INDEX(FamilyPlateData!$B:$B,MATCH($I4395,FamilyPlateData!$H:$H,0))</f>
        <v>3</v>
      </c>
      <c r="E4395">
        <v>2</v>
      </c>
      <c r="F4395" s="19">
        <v>76</v>
      </c>
      <c r="G4395" t="s">
        <v>4</v>
      </c>
      <c r="H4395" s="5">
        <v>1</v>
      </c>
      <c r="I4395" t="s">
        <v>791</v>
      </c>
      <c r="J4395" s="15" t="str">
        <f t="shared" si="213"/>
        <v>2-76D-1</v>
      </c>
      <c r="K4395">
        <f>INDEX(FamilyPlateData!I:I,MATCH(I4395,FamilyPlateData!H:H,0))</f>
        <v>3</v>
      </c>
      <c r="L4395" t="str">
        <f>INDEX(FamilyPlateData!J:J,MATCH(I4395,FamilyPlateData!H:H,0))</f>
        <v>B4</v>
      </c>
      <c r="M4395">
        <v>1</v>
      </c>
      <c r="N4395">
        <v>1</v>
      </c>
      <c r="O4395">
        <f>IF(_xlfn.IFNA(INDEX(ShrinkageData!H:H,MATCH(J4395,ShrinkageData!H:H,0)), 0) = 0, 0, 1)</f>
        <v>0</v>
      </c>
      <c r="P4395">
        <v>0</v>
      </c>
      <c r="Q4395">
        <f t="shared" si="214"/>
        <v>1</v>
      </c>
      <c r="R4395" s="1">
        <v>43544</v>
      </c>
      <c r="S4395" s="16">
        <f t="shared" si="215"/>
        <v>107</v>
      </c>
    </row>
    <row r="4396" spans="1:20" hidden="1" x14ac:dyDescent="0.2">
      <c r="A4396" t="str">
        <f>INDEX(FamilyPlateData!$A:$A,MATCH($I4396,FamilyPlateData!$H:$H,0))</f>
        <v>F08M09</v>
      </c>
      <c r="B4396" t="str">
        <f>INDEX(FamilyPlateData!$C:$C,MATCH($I4396,FamilyPlateData!$H:$H,0))</f>
        <v>08</v>
      </c>
      <c r="C4396" t="str">
        <f>INDEX(FamilyPlateData!$D:$D,MATCH($I4396,FamilyPlateData!$H:$H,0))</f>
        <v>09</v>
      </c>
      <c r="D4396">
        <f>INDEX(FamilyPlateData!$B:$B,MATCH($I4396,FamilyPlateData!$H:$H,0))</f>
        <v>3</v>
      </c>
      <c r="E4396">
        <v>2</v>
      </c>
      <c r="F4396" s="19">
        <v>76</v>
      </c>
      <c r="G4396" t="s">
        <v>4</v>
      </c>
      <c r="H4396" s="5">
        <v>2</v>
      </c>
      <c r="I4396" t="s">
        <v>791</v>
      </c>
      <c r="J4396" s="15" t="str">
        <f t="shared" si="213"/>
        <v>2-76D-2</v>
      </c>
      <c r="K4396">
        <f>INDEX(FamilyPlateData!I:I,MATCH(I4396,FamilyPlateData!H:H,0))</f>
        <v>3</v>
      </c>
      <c r="L4396" t="str">
        <f>INDEX(FamilyPlateData!J:J,MATCH(I4396,FamilyPlateData!H:H,0))</f>
        <v>B4</v>
      </c>
      <c r="M4396">
        <v>1</v>
      </c>
      <c r="N4396" s="7">
        <v>1</v>
      </c>
      <c r="O4396">
        <f>IF(_xlfn.IFNA(INDEX(ShrinkageData!H:H,MATCH(J4396,ShrinkageData!H:H,0)), 0) = 0, 0, 1)</f>
        <v>0</v>
      </c>
      <c r="P4396">
        <v>0</v>
      </c>
      <c r="Q4396">
        <f t="shared" si="214"/>
        <v>1</v>
      </c>
      <c r="R4396" s="2">
        <v>43546</v>
      </c>
      <c r="S4396" s="16">
        <f t="shared" si="215"/>
        <v>109</v>
      </c>
    </row>
    <row r="4397" spans="1:20" hidden="1" x14ac:dyDescent="0.2">
      <c r="A4397" t="str">
        <f>INDEX(FamilyPlateData!$A:$A,MATCH($I4397,FamilyPlateData!$H:$H,0))</f>
        <v>F08M09</v>
      </c>
      <c r="B4397" t="str">
        <f>INDEX(FamilyPlateData!$C:$C,MATCH($I4397,FamilyPlateData!$H:$H,0))</f>
        <v>08</v>
      </c>
      <c r="C4397" t="str">
        <f>INDEX(FamilyPlateData!$D:$D,MATCH($I4397,FamilyPlateData!$H:$H,0))</f>
        <v>09</v>
      </c>
      <c r="D4397">
        <f>INDEX(FamilyPlateData!$B:$B,MATCH($I4397,FamilyPlateData!$H:$H,0))</f>
        <v>3</v>
      </c>
      <c r="E4397">
        <v>2</v>
      </c>
      <c r="F4397" s="19">
        <v>76</v>
      </c>
      <c r="G4397" t="s">
        <v>4</v>
      </c>
      <c r="H4397" s="5">
        <v>3</v>
      </c>
      <c r="I4397" t="s">
        <v>791</v>
      </c>
      <c r="J4397" s="15" t="str">
        <f t="shared" si="213"/>
        <v>2-76D-3</v>
      </c>
      <c r="K4397">
        <f>INDEX(FamilyPlateData!I:I,MATCH(I4397,FamilyPlateData!H:H,0))</f>
        <v>3</v>
      </c>
      <c r="L4397" t="str">
        <f>INDEX(FamilyPlateData!J:J,MATCH(I4397,FamilyPlateData!H:H,0))</f>
        <v>B4</v>
      </c>
      <c r="M4397">
        <v>1</v>
      </c>
      <c r="N4397" s="7">
        <v>1</v>
      </c>
      <c r="O4397">
        <f>IF(_xlfn.IFNA(INDEX(ShrinkageData!H:H,MATCH(J4397,ShrinkageData!H:H,0)), 0) = 0, 0, 1)</f>
        <v>0</v>
      </c>
      <c r="P4397">
        <v>0</v>
      </c>
      <c r="Q4397">
        <f t="shared" si="214"/>
        <v>1</v>
      </c>
      <c r="R4397" s="2">
        <v>43548</v>
      </c>
      <c r="S4397" s="16">
        <f t="shared" si="215"/>
        <v>111</v>
      </c>
    </row>
    <row r="4398" spans="1:20" hidden="1" x14ac:dyDescent="0.2">
      <c r="A4398" t="str">
        <f>INDEX(FamilyPlateData!$A:$A,MATCH($I4398,FamilyPlateData!$H:$H,0))</f>
        <v>F08M09</v>
      </c>
      <c r="B4398" t="str">
        <f>INDEX(FamilyPlateData!$C:$C,MATCH($I4398,FamilyPlateData!$H:$H,0))</f>
        <v>08</v>
      </c>
      <c r="C4398" t="str">
        <f>INDEX(FamilyPlateData!$D:$D,MATCH($I4398,FamilyPlateData!$H:$H,0))</f>
        <v>09</v>
      </c>
      <c r="D4398">
        <f>INDEX(FamilyPlateData!$B:$B,MATCH($I4398,FamilyPlateData!$H:$H,0))</f>
        <v>3</v>
      </c>
      <c r="E4398">
        <v>2</v>
      </c>
      <c r="F4398" s="19">
        <v>76</v>
      </c>
      <c r="G4398" t="s">
        <v>4</v>
      </c>
      <c r="H4398" s="5">
        <v>4</v>
      </c>
      <c r="I4398" t="s">
        <v>791</v>
      </c>
      <c r="J4398" s="15" t="str">
        <f t="shared" si="213"/>
        <v>2-76D-4</v>
      </c>
      <c r="K4398">
        <f>INDEX(FamilyPlateData!I:I,MATCH(I4398,FamilyPlateData!H:H,0))</f>
        <v>3</v>
      </c>
      <c r="L4398" t="str">
        <f>INDEX(FamilyPlateData!J:J,MATCH(I4398,FamilyPlateData!H:H,0))</f>
        <v>B4</v>
      </c>
      <c r="M4398">
        <v>0</v>
      </c>
      <c r="N4398" s="7">
        <v>1</v>
      </c>
      <c r="O4398">
        <f>IF(_xlfn.IFNA(INDEX(ShrinkageData!H:H,MATCH(J4398,ShrinkageData!H:H,0)), 0) = 0, 0, 1)</f>
        <v>0</v>
      </c>
      <c r="P4398">
        <v>1</v>
      </c>
      <c r="Q4398">
        <f t="shared" si="214"/>
        <v>0</v>
      </c>
      <c r="R4398" s="2">
        <v>43546</v>
      </c>
      <c r="S4398" s="16">
        <f t="shared" si="215"/>
        <v>109</v>
      </c>
      <c r="T4398" t="s">
        <v>920</v>
      </c>
    </row>
    <row r="4399" spans="1:20" hidden="1" x14ac:dyDescent="0.2">
      <c r="A4399" t="str">
        <f>INDEX(FamilyPlateData!$A:$A,MATCH($I4399,FamilyPlateData!$H:$H,0))</f>
        <v>F08M09</v>
      </c>
      <c r="B4399" t="str">
        <f>INDEX(FamilyPlateData!$C:$C,MATCH($I4399,FamilyPlateData!$H:$H,0))</f>
        <v>08</v>
      </c>
      <c r="C4399" t="str">
        <f>INDEX(FamilyPlateData!$D:$D,MATCH($I4399,FamilyPlateData!$H:$H,0))</f>
        <v>09</v>
      </c>
      <c r="D4399">
        <f>INDEX(FamilyPlateData!$B:$B,MATCH($I4399,FamilyPlateData!$H:$H,0))</f>
        <v>3</v>
      </c>
      <c r="E4399">
        <v>2</v>
      </c>
      <c r="F4399" s="19">
        <v>76</v>
      </c>
      <c r="G4399" t="s">
        <v>4</v>
      </c>
      <c r="H4399" s="5">
        <v>5</v>
      </c>
      <c r="I4399" t="s">
        <v>791</v>
      </c>
      <c r="J4399" s="15" t="str">
        <f t="shared" si="213"/>
        <v>2-76D-5</v>
      </c>
      <c r="K4399">
        <f>INDEX(FamilyPlateData!I:I,MATCH(I4399,FamilyPlateData!H:H,0))</f>
        <v>3</v>
      </c>
      <c r="L4399" t="str">
        <f>INDEX(FamilyPlateData!J:J,MATCH(I4399,FamilyPlateData!H:H,0))</f>
        <v>B4</v>
      </c>
      <c r="M4399">
        <v>1</v>
      </c>
      <c r="N4399">
        <v>1</v>
      </c>
      <c r="O4399">
        <f>IF(_xlfn.IFNA(INDEX(ShrinkageData!H:H,MATCH(J4399,ShrinkageData!H:H,0)), 0) = 0, 0, 1)</f>
        <v>0</v>
      </c>
      <c r="P4399">
        <v>0</v>
      </c>
      <c r="Q4399">
        <f t="shared" si="214"/>
        <v>1</v>
      </c>
      <c r="R4399" s="1">
        <v>43550</v>
      </c>
      <c r="S4399" s="16">
        <f t="shared" si="215"/>
        <v>113</v>
      </c>
    </row>
    <row r="4400" spans="1:20" hidden="1" x14ac:dyDescent="0.2">
      <c r="A4400" t="str">
        <f>INDEX(FamilyPlateData!$A:$A,MATCH($I4400,FamilyPlateData!$H:$H,0))</f>
        <v>F08M09</v>
      </c>
      <c r="B4400" t="str">
        <f>INDEX(FamilyPlateData!$C:$C,MATCH($I4400,FamilyPlateData!$H:$H,0))</f>
        <v>08</v>
      </c>
      <c r="C4400" t="str">
        <f>INDEX(FamilyPlateData!$D:$D,MATCH($I4400,FamilyPlateData!$H:$H,0))</f>
        <v>09</v>
      </c>
      <c r="D4400">
        <f>INDEX(FamilyPlateData!$B:$B,MATCH($I4400,FamilyPlateData!$H:$H,0))</f>
        <v>3</v>
      </c>
      <c r="E4400">
        <v>2</v>
      </c>
      <c r="F4400" s="19">
        <v>76</v>
      </c>
      <c r="G4400" t="s">
        <v>4</v>
      </c>
      <c r="H4400" s="5">
        <v>6</v>
      </c>
      <c r="I4400" t="s">
        <v>791</v>
      </c>
      <c r="J4400" s="15" t="str">
        <f t="shared" si="213"/>
        <v>2-76D-6</v>
      </c>
      <c r="K4400">
        <f>INDEX(FamilyPlateData!I:I,MATCH(I4400,FamilyPlateData!H:H,0))</f>
        <v>3</v>
      </c>
      <c r="L4400" t="str">
        <f>INDEX(FamilyPlateData!J:J,MATCH(I4400,FamilyPlateData!H:H,0))</f>
        <v>B4</v>
      </c>
      <c r="M4400">
        <v>1</v>
      </c>
      <c r="N4400">
        <v>1</v>
      </c>
      <c r="O4400">
        <f>IF(_xlfn.IFNA(INDEX(ShrinkageData!H:H,MATCH(J4400,ShrinkageData!H:H,0)), 0) = 0, 0, 1)</f>
        <v>1</v>
      </c>
      <c r="P4400">
        <v>0</v>
      </c>
      <c r="Q4400">
        <f t="shared" si="214"/>
        <v>0</v>
      </c>
      <c r="R4400" s="1">
        <v>43529</v>
      </c>
      <c r="S4400" s="16">
        <f t="shared" si="215"/>
        <v>92</v>
      </c>
    </row>
    <row r="4401" spans="1:19" hidden="1" x14ac:dyDescent="0.2">
      <c r="A4401" t="str">
        <f>INDEX(FamilyPlateData!$A:$A,MATCH($I4401,FamilyPlateData!$H:$H,0))</f>
        <v>F04M08</v>
      </c>
      <c r="B4401" t="str">
        <f>INDEX(FamilyPlateData!$C:$C,MATCH($I4401,FamilyPlateData!$H:$H,0))</f>
        <v>04</v>
      </c>
      <c r="C4401" t="str">
        <f>INDEX(FamilyPlateData!$D:$D,MATCH($I4401,FamilyPlateData!$H:$H,0))</f>
        <v>08</v>
      </c>
      <c r="D4401">
        <f>INDEX(FamilyPlateData!$B:$B,MATCH($I4401,FamilyPlateData!$H:$H,0))</f>
        <v>2</v>
      </c>
      <c r="E4401">
        <v>2</v>
      </c>
      <c r="F4401" s="19">
        <v>77</v>
      </c>
      <c r="G4401" t="s">
        <v>1</v>
      </c>
      <c r="H4401" s="5">
        <v>1</v>
      </c>
      <c r="I4401" t="s">
        <v>792</v>
      </c>
      <c r="J4401" s="15" t="str">
        <f t="shared" si="213"/>
        <v>2-77A-1</v>
      </c>
      <c r="K4401">
        <f>INDEX(FamilyPlateData!I:I,MATCH(I4401,FamilyPlateData!H:H,0))</f>
        <v>2</v>
      </c>
      <c r="L4401" t="str">
        <f>INDEX(FamilyPlateData!J:J,MATCH(I4401,FamilyPlateData!H:H,0))</f>
        <v>B4</v>
      </c>
      <c r="M4401">
        <v>1</v>
      </c>
      <c r="N4401">
        <v>1</v>
      </c>
      <c r="O4401">
        <f>IF(_xlfn.IFNA(INDEX(ShrinkageData!H:H,MATCH(J4401,ShrinkageData!H:H,0)), 0) = 0, 0, 1)</f>
        <v>0</v>
      </c>
      <c r="P4401">
        <v>0</v>
      </c>
      <c r="Q4401">
        <f t="shared" si="214"/>
        <v>1</v>
      </c>
      <c r="R4401" s="1">
        <v>43529</v>
      </c>
      <c r="S4401" s="16">
        <f t="shared" si="215"/>
        <v>92</v>
      </c>
    </row>
    <row r="4402" spans="1:19" hidden="1" x14ac:dyDescent="0.2">
      <c r="A4402" t="str">
        <f>INDEX(FamilyPlateData!$A:$A,MATCH($I4402,FamilyPlateData!$H:$H,0))</f>
        <v>F04M08</v>
      </c>
      <c r="B4402" t="str">
        <f>INDEX(FamilyPlateData!$C:$C,MATCH($I4402,FamilyPlateData!$H:$H,0))</f>
        <v>04</v>
      </c>
      <c r="C4402" t="str">
        <f>INDEX(FamilyPlateData!$D:$D,MATCH($I4402,FamilyPlateData!$H:$H,0))</f>
        <v>08</v>
      </c>
      <c r="D4402">
        <f>INDEX(FamilyPlateData!$B:$B,MATCH($I4402,FamilyPlateData!$H:$H,0))</f>
        <v>2</v>
      </c>
      <c r="E4402">
        <v>2</v>
      </c>
      <c r="F4402" s="19">
        <v>77</v>
      </c>
      <c r="G4402" t="s">
        <v>1</v>
      </c>
      <c r="H4402" s="5">
        <v>2</v>
      </c>
      <c r="I4402" t="s">
        <v>792</v>
      </c>
      <c r="J4402" s="15" t="str">
        <f t="shared" si="213"/>
        <v>2-77A-2</v>
      </c>
      <c r="K4402">
        <f>INDEX(FamilyPlateData!I:I,MATCH(I4402,FamilyPlateData!H:H,0))</f>
        <v>2</v>
      </c>
      <c r="L4402" t="str">
        <f>INDEX(FamilyPlateData!J:J,MATCH(I4402,FamilyPlateData!H:H,0))</f>
        <v>B4</v>
      </c>
      <c r="M4402">
        <v>1</v>
      </c>
      <c r="N4402" s="7">
        <v>1</v>
      </c>
      <c r="O4402">
        <f>IF(_xlfn.IFNA(INDEX(ShrinkageData!H:H,MATCH(J4402,ShrinkageData!H:H,0)), 0) = 0, 0, 1)</f>
        <v>0</v>
      </c>
      <c r="P4402">
        <v>0</v>
      </c>
      <c r="Q4402">
        <f t="shared" si="214"/>
        <v>1</v>
      </c>
      <c r="R4402" s="2">
        <v>43544</v>
      </c>
      <c r="S4402" s="16">
        <f t="shared" si="215"/>
        <v>107</v>
      </c>
    </row>
    <row r="4403" spans="1:19" hidden="1" x14ac:dyDescent="0.2">
      <c r="A4403" t="str">
        <f>INDEX(FamilyPlateData!$A:$A,MATCH($I4403,FamilyPlateData!$H:$H,0))</f>
        <v>F04M08</v>
      </c>
      <c r="B4403" t="str">
        <f>INDEX(FamilyPlateData!$C:$C,MATCH($I4403,FamilyPlateData!$H:$H,0))</f>
        <v>04</v>
      </c>
      <c r="C4403" t="str">
        <f>INDEX(FamilyPlateData!$D:$D,MATCH($I4403,FamilyPlateData!$H:$H,0))</f>
        <v>08</v>
      </c>
      <c r="D4403">
        <f>INDEX(FamilyPlateData!$B:$B,MATCH($I4403,FamilyPlateData!$H:$H,0))</f>
        <v>2</v>
      </c>
      <c r="E4403">
        <v>2</v>
      </c>
      <c r="F4403" s="19">
        <v>77</v>
      </c>
      <c r="G4403" t="s">
        <v>1</v>
      </c>
      <c r="H4403" s="5">
        <v>3</v>
      </c>
      <c r="I4403" t="s">
        <v>792</v>
      </c>
      <c r="J4403" s="15" t="str">
        <f t="shared" si="213"/>
        <v>2-77A-3</v>
      </c>
      <c r="K4403">
        <f>INDEX(FamilyPlateData!I:I,MATCH(I4403,FamilyPlateData!H:H,0))</f>
        <v>2</v>
      </c>
      <c r="L4403" t="str">
        <f>INDEX(FamilyPlateData!J:J,MATCH(I4403,FamilyPlateData!H:H,0))</f>
        <v>B4</v>
      </c>
      <c r="M4403">
        <v>0</v>
      </c>
      <c r="N4403">
        <v>0</v>
      </c>
      <c r="O4403">
        <f>IF(_xlfn.IFNA(INDEX(ShrinkageData!H:H,MATCH(J4403,ShrinkageData!H:H,0)), 0) = 0, 0, 1)</f>
        <v>0</v>
      </c>
      <c r="P4403">
        <v>0</v>
      </c>
      <c r="Q4403">
        <f t="shared" si="214"/>
        <v>0</v>
      </c>
      <c r="R4403" s="1" t="s">
        <v>921</v>
      </c>
      <c r="S4403" s="16">
        <f t="shared" si="215"/>
        <v>0</v>
      </c>
    </row>
    <row r="4404" spans="1:19" hidden="1" x14ac:dyDescent="0.2">
      <c r="A4404" t="str">
        <f>INDEX(FamilyPlateData!$A:$A,MATCH($I4404,FamilyPlateData!$H:$H,0))</f>
        <v>F04M08</v>
      </c>
      <c r="B4404" t="str">
        <f>INDEX(FamilyPlateData!$C:$C,MATCH($I4404,FamilyPlateData!$H:$H,0))</f>
        <v>04</v>
      </c>
      <c r="C4404" t="str">
        <f>INDEX(FamilyPlateData!$D:$D,MATCH($I4404,FamilyPlateData!$H:$H,0))</f>
        <v>08</v>
      </c>
      <c r="D4404">
        <f>INDEX(FamilyPlateData!$B:$B,MATCH($I4404,FamilyPlateData!$H:$H,0))</f>
        <v>2</v>
      </c>
      <c r="E4404">
        <v>2</v>
      </c>
      <c r="F4404" s="19">
        <v>77</v>
      </c>
      <c r="G4404" t="s">
        <v>1</v>
      </c>
      <c r="H4404" s="5">
        <v>4</v>
      </c>
      <c r="I4404" t="s">
        <v>792</v>
      </c>
      <c r="J4404" s="15" t="str">
        <f t="shared" si="213"/>
        <v>2-77A-4</v>
      </c>
      <c r="K4404">
        <f>INDEX(FamilyPlateData!I:I,MATCH(I4404,FamilyPlateData!H:H,0))</f>
        <v>2</v>
      </c>
      <c r="L4404" t="str">
        <f>INDEX(FamilyPlateData!J:J,MATCH(I4404,FamilyPlateData!H:H,0))</f>
        <v>B4</v>
      </c>
      <c r="M4404">
        <v>0</v>
      </c>
      <c r="N4404">
        <v>0</v>
      </c>
      <c r="O4404">
        <f>IF(_xlfn.IFNA(INDEX(ShrinkageData!H:H,MATCH(J4404,ShrinkageData!H:H,0)), 0) = 0, 0, 1)</f>
        <v>0</v>
      </c>
      <c r="P4404">
        <v>0</v>
      </c>
      <c r="Q4404">
        <f t="shared" si="214"/>
        <v>0</v>
      </c>
      <c r="R4404" s="1" t="s">
        <v>921</v>
      </c>
      <c r="S4404" s="16">
        <f t="shared" si="215"/>
        <v>0</v>
      </c>
    </row>
    <row r="4405" spans="1:19" hidden="1" x14ac:dyDescent="0.2">
      <c r="A4405" t="str">
        <f>INDEX(FamilyPlateData!$A:$A,MATCH($I4405,FamilyPlateData!$H:$H,0))</f>
        <v>F04M08</v>
      </c>
      <c r="B4405" t="str">
        <f>INDEX(FamilyPlateData!$C:$C,MATCH($I4405,FamilyPlateData!$H:$H,0))</f>
        <v>04</v>
      </c>
      <c r="C4405" t="str">
        <f>INDEX(FamilyPlateData!$D:$D,MATCH($I4405,FamilyPlateData!$H:$H,0))</f>
        <v>08</v>
      </c>
      <c r="D4405">
        <f>INDEX(FamilyPlateData!$B:$B,MATCH($I4405,FamilyPlateData!$H:$H,0))</f>
        <v>2</v>
      </c>
      <c r="E4405">
        <v>2</v>
      </c>
      <c r="F4405" s="19">
        <v>77</v>
      </c>
      <c r="G4405" t="s">
        <v>1</v>
      </c>
      <c r="H4405" s="5">
        <v>5</v>
      </c>
      <c r="I4405" t="s">
        <v>792</v>
      </c>
      <c r="J4405" s="15" t="str">
        <f t="shared" si="213"/>
        <v>2-77A-5</v>
      </c>
      <c r="K4405">
        <f>INDEX(FamilyPlateData!I:I,MATCH(I4405,FamilyPlateData!H:H,0))</f>
        <v>2</v>
      </c>
      <c r="L4405" t="str">
        <f>INDEX(FamilyPlateData!J:J,MATCH(I4405,FamilyPlateData!H:H,0))</f>
        <v>B4</v>
      </c>
      <c r="M4405">
        <v>1</v>
      </c>
      <c r="N4405">
        <v>1</v>
      </c>
      <c r="O4405">
        <f>IF(_xlfn.IFNA(INDEX(ShrinkageData!H:H,MATCH(J4405,ShrinkageData!H:H,0)), 0) = 0, 0, 1)</f>
        <v>0</v>
      </c>
      <c r="P4405">
        <v>0</v>
      </c>
      <c r="Q4405">
        <f t="shared" si="214"/>
        <v>1</v>
      </c>
      <c r="R4405" s="1">
        <v>43529</v>
      </c>
      <c r="S4405" s="16">
        <f t="shared" si="215"/>
        <v>92</v>
      </c>
    </row>
    <row r="4406" spans="1:19" hidden="1" x14ac:dyDescent="0.2">
      <c r="A4406" t="str">
        <f>INDEX(FamilyPlateData!$A:$A,MATCH($I4406,FamilyPlateData!$H:$H,0))</f>
        <v>F04M08</v>
      </c>
      <c r="B4406" t="str">
        <f>INDEX(FamilyPlateData!$C:$C,MATCH($I4406,FamilyPlateData!$H:$H,0))</f>
        <v>04</v>
      </c>
      <c r="C4406" t="str">
        <f>INDEX(FamilyPlateData!$D:$D,MATCH($I4406,FamilyPlateData!$H:$H,0))</f>
        <v>08</v>
      </c>
      <c r="D4406">
        <f>INDEX(FamilyPlateData!$B:$B,MATCH($I4406,FamilyPlateData!$H:$H,0))</f>
        <v>2</v>
      </c>
      <c r="E4406">
        <v>2</v>
      </c>
      <c r="F4406" s="19">
        <v>77</v>
      </c>
      <c r="G4406" t="s">
        <v>1</v>
      </c>
      <c r="H4406" s="5">
        <v>6</v>
      </c>
      <c r="I4406" t="s">
        <v>792</v>
      </c>
      <c r="J4406" s="15" t="str">
        <f t="shared" si="213"/>
        <v>2-77A-6</v>
      </c>
      <c r="K4406">
        <f>INDEX(FamilyPlateData!I:I,MATCH(I4406,FamilyPlateData!H:H,0))</f>
        <v>2</v>
      </c>
      <c r="L4406" t="str">
        <f>INDEX(FamilyPlateData!J:J,MATCH(I4406,FamilyPlateData!H:H,0))</f>
        <v>B4</v>
      </c>
      <c r="M4406">
        <v>1</v>
      </c>
      <c r="N4406">
        <v>1</v>
      </c>
      <c r="O4406">
        <f>IF(_xlfn.IFNA(INDEX(ShrinkageData!H:H,MATCH(J4406,ShrinkageData!H:H,0)), 0) = 0, 0, 1)</f>
        <v>0</v>
      </c>
      <c r="P4406">
        <v>0</v>
      </c>
      <c r="Q4406">
        <f t="shared" si="214"/>
        <v>1</v>
      </c>
      <c r="R4406" s="1">
        <v>43529</v>
      </c>
      <c r="S4406" s="16">
        <f t="shared" si="215"/>
        <v>92</v>
      </c>
    </row>
    <row r="4407" spans="1:19" hidden="1" x14ac:dyDescent="0.2">
      <c r="A4407" t="str">
        <f>INDEX(FamilyPlateData!$A:$A,MATCH($I4407,FamilyPlateData!$H:$H,0))</f>
        <v>F04M08</v>
      </c>
      <c r="B4407" t="str">
        <f>INDEX(FamilyPlateData!$C:$C,MATCH($I4407,FamilyPlateData!$H:$H,0))</f>
        <v>04</v>
      </c>
      <c r="C4407" t="str">
        <f>INDEX(FamilyPlateData!$D:$D,MATCH($I4407,FamilyPlateData!$H:$H,0))</f>
        <v>08</v>
      </c>
      <c r="D4407">
        <f>INDEX(FamilyPlateData!$B:$B,MATCH($I4407,FamilyPlateData!$H:$H,0))</f>
        <v>2</v>
      </c>
      <c r="E4407">
        <v>2</v>
      </c>
      <c r="F4407" s="19">
        <v>77</v>
      </c>
      <c r="G4407" t="s">
        <v>2</v>
      </c>
      <c r="H4407" s="5">
        <v>1</v>
      </c>
      <c r="I4407" t="s">
        <v>793</v>
      </c>
      <c r="J4407" s="15" t="str">
        <f t="shared" si="213"/>
        <v>2-77B-1</v>
      </c>
      <c r="K4407">
        <f>INDEX(FamilyPlateData!I:I,MATCH(I4407,FamilyPlateData!H:H,0))</f>
        <v>2</v>
      </c>
      <c r="L4407" t="str">
        <f>INDEX(FamilyPlateData!J:J,MATCH(I4407,FamilyPlateData!H:H,0))</f>
        <v>B4</v>
      </c>
      <c r="M4407">
        <v>1</v>
      </c>
      <c r="N4407">
        <v>1</v>
      </c>
      <c r="O4407">
        <f>IF(_xlfn.IFNA(INDEX(ShrinkageData!H:H,MATCH(J4407,ShrinkageData!H:H,0)), 0) = 0, 0, 1)</f>
        <v>0</v>
      </c>
      <c r="P4407">
        <v>0</v>
      </c>
      <c r="Q4407">
        <f t="shared" si="214"/>
        <v>1</v>
      </c>
      <c r="R4407" s="1">
        <v>43532</v>
      </c>
      <c r="S4407" s="16">
        <f t="shared" si="215"/>
        <v>95</v>
      </c>
    </row>
    <row r="4408" spans="1:19" hidden="1" x14ac:dyDescent="0.2">
      <c r="A4408" t="str">
        <f>INDEX(FamilyPlateData!$A:$A,MATCH($I4408,FamilyPlateData!$H:$H,0))</f>
        <v>F04M08</v>
      </c>
      <c r="B4408" t="str">
        <f>INDEX(FamilyPlateData!$C:$C,MATCH($I4408,FamilyPlateData!$H:$H,0))</f>
        <v>04</v>
      </c>
      <c r="C4408" t="str">
        <f>INDEX(FamilyPlateData!$D:$D,MATCH($I4408,FamilyPlateData!$H:$H,0))</f>
        <v>08</v>
      </c>
      <c r="D4408">
        <f>INDEX(FamilyPlateData!$B:$B,MATCH($I4408,FamilyPlateData!$H:$H,0))</f>
        <v>2</v>
      </c>
      <c r="E4408">
        <v>2</v>
      </c>
      <c r="F4408" s="19">
        <v>77</v>
      </c>
      <c r="G4408" t="s">
        <v>2</v>
      </c>
      <c r="H4408" s="5">
        <v>2</v>
      </c>
      <c r="I4408" t="s">
        <v>793</v>
      </c>
      <c r="J4408" s="15" t="str">
        <f t="shared" si="213"/>
        <v>2-77B-2</v>
      </c>
      <c r="K4408">
        <f>INDEX(FamilyPlateData!I:I,MATCH(I4408,FamilyPlateData!H:H,0))</f>
        <v>2</v>
      </c>
      <c r="L4408" t="str">
        <f>INDEX(FamilyPlateData!J:J,MATCH(I4408,FamilyPlateData!H:H,0))</f>
        <v>B4</v>
      </c>
      <c r="M4408">
        <v>0</v>
      </c>
      <c r="N4408">
        <v>0</v>
      </c>
      <c r="O4408">
        <f>IF(_xlfn.IFNA(INDEX(ShrinkageData!H:H,MATCH(J4408,ShrinkageData!H:H,0)), 0) = 0, 0, 1)</f>
        <v>0</v>
      </c>
      <c r="P4408">
        <v>0</v>
      </c>
      <c r="Q4408">
        <f t="shared" si="214"/>
        <v>0</v>
      </c>
      <c r="R4408" s="1" t="s">
        <v>921</v>
      </c>
      <c r="S4408" s="16">
        <f t="shared" si="215"/>
        <v>0</v>
      </c>
    </row>
    <row r="4409" spans="1:19" hidden="1" x14ac:dyDescent="0.2">
      <c r="A4409" t="str">
        <f>INDEX(FamilyPlateData!$A:$A,MATCH($I4409,FamilyPlateData!$H:$H,0))</f>
        <v>F04M08</v>
      </c>
      <c r="B4409" t="str">
        <f>INDEX(FamilyPlateData!$C:$C,MATCH($I4409,FamilyPlateData!$H:$H,0))</f>
        <v>04</v>
      </c>
      <c r="C4409" t="str">
        <f>INDEX(FamilyPlateData!$D:$D,MATCH($I4409,FamilyPlateData!$H:$H,0))</f>
        <v>08</v>
      </c>
      <c r="D4409">
        <f>INDEX(FamilyPlateData!$B:$B,MATCH($I4409,FamilyPlateData!$H:$H,0))</f>
        <v>2</v>
      </c>
      <c r="E4409">
        <v>2</v>
      </c>
      <c r="F4409" s="19">
        <v>77</v>
      </c>
      <c r="G4409" t="s">
        <v>2</v>
      </c>
      <c r="H4409" s="5">
        <v>3</v>
      </c>
      <c r="I4409" t="s">
        <v>793</v>
      </c>
      <c r="J4409" s="15" t="str">
        <f t="shared" si="213"/>
        <v>2-77B-3</v>
      </c>
      <c r="K4409">
        <f>INDEX(FamilyPlateData!I:I,MATCH(I4409,FamilyPlateData!H:H,0))</f>
        <v>2</v>
      </c>
      <c r="L4409" t="str">
        <f>INDEX(FamilyPlateData!J:J,MATCH(I4409,FamilyPlateData!H:H,0))</f>
        <v>B4</v>
      </c>
      <c r="M4409">
        <v>1</v>
      </c>
      <c r="N4409" s="7">
        <v>1</v>
      </c>
      <c r="O4409">
        <f>IF(_xlfn.IFNA(INDEX(ShrinkageData!H:H,MATCH(J4409,ShrinkageData!H:H,0)), 0) = 0, 0, 1)</f>
        <v>0</v>
      </c>
      <c r="P4409">
        <v>0</v>
      </c>
      <c r="Q4409">
        <f t="shared" si="214"/>
        <v>1</v>
      </c>
      <c r="R4409" s="2">
        <v>43548</v>
      </c>
      <c r="S4409" s="16">
        <f t="shared" si="215"/>
        <v>111</v>
      </c>
    </row>
    <row r="4410" spans="1:19" hidden="1" x14ac:dyDescent="0.2">
      <c r="A4410" t="str">
        <f>INDEX(FamilyPlateData!$A:$A,MATCH($I4410,FamilyPlateData!$H:$H,0))</f>
        <v>F04M08</v>
      </c>
      <c r="B4410" t="str">
        <f>INDEX(FamilyPlateData!$C:$C,MATCH($I4410,FamilyPlateData!$H:$H,0))</f>
        <v>04</v>
      </c>
      <c r="C4410" t="str">
        <f>INDEX(FamilyPlateData!$D:$D,MATCH($I4410,FamilyPlateData!$H:$H,0))</f>
        <v>08</v>
      </c>
      <c r="D4410">
        <f>INDEX(FamilyPlateData!$B:$B,MATCH($I4410,FamilyPlateData!$H:$H,0))</f>
        <v>2</v>
      </c>
      <c r="E4410">
        <v>2</v>
      </c>
      <c r="F4410" s="19">
        <v>77</v>
      </c>
      <c r="G4410" t="s">
        <v>2</v>
      </c>
      <c r="H4410" s="5">
        <v>4</v>
      </c>
      <c r="I4410" t="s">
        <v>793</v>
      </c>
      <c r="J4410" s="15" t="str">
        <f t="shared" si="213"/>
        <v>2-77B-4</v>
      </c>
      <c r="K4410">
        <f>INDEX(FamilyPlateData!I:I,MATCH(I4410,FamilyPlateData!H:H,0))</f>
        <v>2</v>
      </c>
      <c r="L4410" t="str">
        <f>INDEX(FamilyPlateData!J:J,MATCH(I4410,FamilyPlateData!H:H,0))</f>
        <v>B4</v>
      </c>
      <c r="M4410">
        <v>1</v>
      </c>
      <c r="N4410" s="7">
        <v>1</v>
      </c>
      <c r="O4410">
        <f>IF(_xlfn.IFNA(INDEX(ShrinkageData!H:H,MATCH(J4410,ShrinkageData!H:H,0)), 0) = 0, 0, 1)</f>
        <v>0</v>
      </c>
      <c r="P4410">
        <v>0</v>
      </c>
      <c r="Q4410">
        <f t="shared" si="214"/>
        <v>1</v>
      </c>
      <c r="R4410" s="2">
        <v>43546</v>
      </c>
      <c r="S4410" s="16">
        <f t="shared" si="215"/>
        <v>109</v>
      </c>
    </row>
    <row r="4411" spans="1:19" hidden="1" x14ac:dyDescent="0.2">
      <c r="A4411" t="str">
        <f>INDEX(FamilyPlateData!$A:$A,MATCH($I4411,FamilyPlateData!$H:$H,0))</f>
        <v>F04M08</v>
      </c>
      <c r="B4411" t="str">
        <f>INDEX(FamilyPlateData!$C:$C,MATCH($I4411,FamilyPlateData!$H:$H,0))</f>
        <v>04</v>
      </c>
      <c r="C4411" t="str">
        <f>INDEX(FamilyPlateData!$D:$D,MATCH($I4411,FamilyPlateData!$H:$H,0))</f>
        <v>08</v>
      </c>
      <c r="D4411">
        <f>INDEX(FamilyPlateData!$B:$B,MATCH($I4411,FamilyPlateData!$H:$H,0))</f>
        <v>2</v>
      </c>
      <c r="E4411">
        <v>2</v>
      </c>
      <c r="F4411" s="19">
        <v>77</v>
      </c>
      <c r="G4411" t="s">
        <v>2</v>
      </c>
      <c r="H4411" s="5">
        <v>5</v>
      </c>
      <c r="I4411" t="s">
        <v>793</v>
      </c>
      <c r="J4411" s="15" t="str">
        <f t="shared" si="213"/>
        <v>2-77B-5</v>
      </c>
      <c r="K4411">
        <f>INDEX(FamilyPlateData!I:I,MATCH(I4411,FamilyPlateData!H:H,0))</f>
        <v>2</v>
      </c>
      <c r="L4411" t="str">
        <f>INDEX(FamilyPlateData!J:J,MATCH(I4411,FamilyPlateData!H:H,0))</f>
        <v>B4</v>
      </c>
      <c r="M4411">
        <v>1</v>
      </c>
      <c r="N4411">
        <v>1</v>
      </c>
      <c r="O4411">
        <f>IF(_xlfn.IFNA(INDEX(ShrinkageData!H:H,MATCH(J4411,ShrinkageData!H:H,0)), 0) = 0, 0, 1)</f>
        <v>0</v>
      </c>
      <c r="P4411">
        <v>0</v>
      </c>
      <c r="Q4411">
        <f t="shared" si="214"/>
        <v>1</v>
      </c>
      <c r="R4411" s="1">
        <v>43534</v>
      </c>
      <c r="S4411" s="16">
        <f t="shared" si="215"/>
        <v>97</v>
      </c>
    </row>
    <row r="4412" spans="1:19" hidden="1" x14ac:dyDescent="0.2">
      <c r="A4412" t="str">
        <f>INDEX(FamilyPlateData!$A:$A,MATCH($I4412,FamilyPlateData!$H:$H,0))</f>
        <v>F04M08</v>
      </c>
      <c r="B4412" t="str">
        <f>INDEX(FamilyPlateData!$C:$C,MATCH($I4412,FamilyPlateData!$H:$H,0))</f>
        <v>04</v>
      </c>
      <c r="C4412" t="str">
        <f>INDEX(FamilyPlateData!$D:$D,MATCH($I4412,FamilyPlateData!$H:$H,0))</f>
        <v>08</v>
      </c>
      <c r="D4412">
        <f>INDEX(FamilyPlateData!$B:$B,MATCH($I4412,FamilyPlateData!$H:$H,0))</f>
        <v>2</v>
      </c>
      <c r="E4412">
        <v>2</v>
      </c>
      <c r="F4412" s="19">
        <v>77</v>
      </c>
      <c r="G4412" t="s">
        <v>2</v>
      </c>
      <c r="H4412" s="5">
        <v>6</v>
      </c>
      <c r="I4412" t="s">
        <v>793</v>
      </c>
      <c r="J4412" s="15" t="str">
        <f t="shared" si="213"/>
        <v>2-77B-6</v>
      </c>
      <c r="K4412">
        <f>INDEX(FamilyPlateData!I:I,MATCH(I4412,FamilyPlateData!H:H,0))</f>
        <v>2</v>
      </c>
      <c r="L4412" t="str">
        <f>INDEX(FamilyPlateData!J:J,MATCH(I4412,FamilyPlateData!H:H,0))</f>
        <v>B4</v>
      </c>
      <c r="M4412">
        <v>1</v>
      </c>
      <c r="N4412" s="7">
        <v>1</v>
      </c>
      <c r="O4412">
        <f>IF(_xlfn.IFNA(INDEX(ShrinkageData!H:H,MATCH(J4412,ShrinkageData!H:H,0)), 0) = 0, 0, 1)</f>
        <v>0</v>
      </c>
      <c r="P4412">
        <v>0</v>
      </c>
      <c r="Q4412">
        <f t="shared" si="214"/>
        <v>1</v>
      </c>
      <c r="R4412" s="2">
        <v>43548</v>
      </c>
      <c r="S4412" s="16">
        <f t="shared" si="215"/>
        <v>111</v>
      </c>
    </row>
    <row r="4413" spans="1:19" hidden="1" x14ac:dyDescent="0.2">
      <c r="A4413" t="str">
        <f>INDEX(FamilyPlateData!$A:$A,MATCH($I4413,FamilyPlateData!$H:$H,0))</f>
        <v>F08M10</v>
      </c>
      <c r="B4413" t="str">
        <f>INDEX(FamilyPlateData!$C:$C,MATCH($I4413,FamilyPlateData!$H:$H,0))</f>
        <v>08</v>
      </c>
      <c r="C4413" t="str">
        <f>INDEX(FamilyPlateData!$D:$D,MATCH($I4413,FamilyPlateData!$H:$H,0))</f>
        <v>10</v>
      </c>
      <c r="D4413">
        <f>INDEX(FamilyPlateData!$B:$B,MATCH($I4413,FamilyPlateData!$H:$H,0))</f>
        <v>3</v>
      </c>
      <c r="E4413">
        <v>2</v>
      </c>
      <c r="F4413" s="19">
        <v>77</v>
      </c>
      <c r="G4413" t="s">
        <v>3</v>
      </c>
      <c r="H4413" s="5">
        <v>1</v>
      </c>
      <c r="I4413" t="s">
        <v>794</v>
      </c>
      <c r="J4413" s="15" t="str">
        <f t="shared" si="213"/>
        <v>2-77C-1</v>
      </c>
      <c r="K4413">
        <f>INDEX(FamilyPlateData!I:I,MATCH(I4413,FamilyPlateData!H:H,0))</f>
        <v>2</v>
      </c>
      <c r="L4413" t="str">
        <f>INDEX(FamilyPlateData!J:J,MATCH(I4413,FamilyPlateData!H:H,0))</f>
        <v>B3</v>
      </c>
      <c r="M4413">
        <v>0</v>
      </c>
      <c r="N4413">
        <v>0</v>
      </c>
      <c r="O4413">
        <f>IF(_xlfn.IFNA(INDEX(ShrinkageData!H:H,MATCH(J4413,ShrinkageData!H:H,0)), 0) = 0, 0, 1)</f>
        <v>0</v>
      </c>
      <c r="P4413">
        <v>0</v>
      </c>
      <c r="Q4413">
        <f t="shared" si="214"/>
        <v>0</v>
      </c>
      <c r="R4413" s="1" t="s">
        <v>921</v>
      </c>
      <c r="S4413" s="16">
        <f t="shared" si="215"/>
        <v>0</v>
      </c>
    </row>
    <row r="4414" spans="1:19" hidden="1" x14ac:dyDescent="0.2">
      <c r="A4414" t="str">
        <f>INDEX(FamilyPlateData!$A:$A,MATCH($I4414,FamilyPlateData!$H:$H,0))</f>
        <v>F08M10</v>
      </c>
      <c r="B4414" t="str">
        <f>INDEX(FamilyPlateData!$C:$C,MATCH($I4414,FamilyPlateData!$H:$H,0))</f>
        <v>08</v>
      </c>
      <c r="C4414" t="str">
        <f>INDEX(FamilyPlateData!$D:$D,MATCH($I4414,FamilyPlateData!$H:$H,0))</f>
        <v>10</v>
      </c>
      <c r="D4414">
        <f>INDEX(FamilyPlateData!$B:$B,MATCH($I4414,FamilyPlateData!$H:$H,0))</f>
        <v>3</v>
      </c>
      <c r="E4414">
        <v>2</v>
      </c>
      <c r="F4414" s="19">
        <v>77</v>
      </c>
      <c r="G4414" t="s">
        <v>3</v>
      </c>
      <c r="H4414" s="5">
        <v>2</v>
      </c>
      <c r="I4414" t="s">
        <v>794</v>
      </c>
      <c r="J4414" s="15" t="str">
        <f t="shared" ref="J4414:J4477" si="216">CONCATENATE(I4414,"-",H4414)</f>
        <v>2-77C-2</v>
      </c>
      <c r="K4414">
        <f>INDEX(FamilyPlateData!I:I,MATCH(I4414,FamilyPlateData!H:H,0))</f>
        <v>2</v>
      </c>
      <c r="L4414" t="str">
        <f>INDEX(FamilyPlateData!J:J,MATCH(I4414,FamilyPlateData!H:H,0))</f>
        <v>B3</v>
      </c>
      <c r="M4414">
        <v>1</v>
      </c>
      <c r="N4414">
        <v>1</v>
      </c>
      <c r="O4414">
        <f>IF(_xlfn.IFNA(INDEX(ShrinkageData!H:H,MATCH(J4414,ShrinkageData!H:H,0)), 0) = 0, 0, 1)</f>
        <v>1</v>
      </c>
      <c r="P4414">
        <v>0</v>
      </c>
      <c r="Q4414">
        <f t="shared" si="214"/>
        <v>0</v>
      </c>
      <c r="R4414" s="1">
        <v>43538</v>
      </c>
      <c r="S4414" s="16">
        <f t="shared" si="215"/>
        <v>101</v>
      </c>
    </row>
    <row r="4415" spans="1:19" hidden="1" x14ac:dyDescent="0.2">
      <c r="A4415" t="str">
        <f>INDEX(FamilyPlateData!$A:$A,MATCH($I4415,FamilyPlateData!$H:$H,0))</f>
        <v>F08M10</v>
      </c>
      <c r="B4415" t="str">
        <f>INDEX(FamilyPlateData!$C:$C,MATCH($I4415,FamilyPlateData!$H:$H,0))</f>
        <v>08</v>
      </c>
      <c r="C4415" t="str">
        <f>INDEX(FamilyPlateData!$D:$D,MATCH($I4415,FamilyPlateData!$H:$H,0))</f>
        <v>10</v>
      </c>
      <c r="D4415">
        <f>INDEX(FamilyPlateData!$B:$B,MATCH($I4415,FamilyPlateData!$H:$H,0))</f>
        <v>3</v>
      </c>
      <c r="E4415">
        <v>2</v>
      </c>
      <c r="F4415" s="19">
        <v>77</v>
      </c>
      <c r="G4415" t="s">
        <v>3</v>
      </c>
      <c r="H4415" s="5">
        <v>3</v>
      </c>
      <c r="I4415" t="s">
        <v>794</v>
      </c>
      <c r="J4415" s="15" t="str">
        <f t="shared" si="216"/>
        <v>2-77C-3</v>
      </c>
      <c r="K4415">
        <f>INDEX(FamilyPlateData!I:I,MATCH(I4415,FamilyPlateData!H:H,0))</f>
        <v>2</v>
      </c>
      <c r="L4415" t="str">
        <f>INDEX(FamilyPlateData!J:J,MATCH(I4415,FamilyPlateData!H:H,0))</f>
        <v>B3</v>
      </c>
      <c r="M4415">
        <v>1</v>
      </c>
      <c r="N4415">
        <v>1</v>
      </c>
      <c r="O4415">
        <f>IF(_xlfn.IFNA(INDEX(ShrinkageData!H:H,MATCH(J4415,ShrinkageData!H:H,0)), 0) = 0, 0, 1)</f>
        <v>1</v>
      </c>
      <c r="P4415">
        <v>0</v>
      </c>
      <c r="Q4415">
        <f t="shared" si="214"/>
        <v>0</v>
      </c>
      <c r="R4415" s="1">
        <v>43529</v>
      </c>
      <c r="S4415" s="16">
        <f t="shared" si="215"/>
        <v>92</v>
      </c>
    </row>
    <row r="4416" spans="1:19" hidden="1" x14ac:dyDescent="0.2">
      <c r="A4416" t="str">
        <f>INDEX(FamilyPlateData!$A:$A,MATCH($I4416,FamilyPlateData!$H:$H,0))</f>
        <v>F08M10</v>
      </c>
      <c r="B4416" t="str">
        <f>INDEX(FamilyPlateData!$C:$C,MATCH($I4416,FamilyPlateData!$H:$H,0))</f>
        <v>08</v>
      </c>
      <c r="C4416" t="str">
        <f>INDEX(FamilyPlateData!$D:$D,MATCH($I4416,FamilyPlateData!$H:$H,0))</f>
        <v>10</v>
      </c>
      <c r="D4416">
        <f>INDEX(FamilyPlateData!$B:$B,MATCH($I4416,FamilyPlateData!$H:$H,0))</f>
        <v>3</v>
      </c>
      <c r="E4416">
        <v>2</v>
      </c>
      <c r="F4416" s="19">
        <v>77</v>
      </c>
      <c r="G4416" t="s">
        <v>3</v>
      </c>
      <c r="H4416" s="5">
        <v>4</v>
      </c>
      <c r="I4416" t="s">
        <v>794</v>
      </c>
      <c r="J4416" s="15" t="str">
        <f t="shared" si="216"/>
        <v>2-77C-4</v>
      </c>
      <c r="K4416">
        <f>INDEX(FamilyPlateData!I:I,MATCH(I4416,FamilyPlateData!H:H,0))</f>
        <v>2</v>
      </c>
      <c r="L4416" t="str">
        <f>INDEX(FamilyPlateData!J:J,MATCH(I4416,FamilyPlateData!H:H,0))</f>
        <v>B3</v>
      </c>
      <c r="M4416">
        <v>1</v>
      </c>
      <c r="N4416" s="7">
        <v>1</v>
      </c>
      <c r="O4416">
        <f>IF(_xlfn.IFNA(INDEX(ShrinkageData!H:H,MATCH(J4416,ShrinkageData!H:H,0)), 0) = 0, 0, 1)</f>
        <v>0</v>
      </c>
      <c r="P4416">
        <v>0</v>
      </c>
      <c r="Q4416">
        <f t="shared" si="214"/>
        <v>1</v>
      </c>
      <c r="R4416" s="2">
        <v>43548</v>
      </c>
      <c r="S4416" s="16">
        <f t="shared" si="215"/>
        <v>111</v>
      </c>
    </row>
    <row r="4417" spans="1:19" hidden="1" x14ac:dyDescent="0.2">
      <c r="A4417" t="str">
        <f>INDEX(FamilyPlateData!$A:$A,MATCH($I4417,FamilyPlateData!$H:$H,0))</f>
        <v>F08M10</v>
      </c>
      <c r="B4417" t="str">
        <f>INDEX(FamilyPlateData!$C:$C,MATCH($I4417,FamilyPlateData!$H:$H,0))</f>
        <v>08</v>
      </c>
      <c r="C4417" t="str">
        <f>INDEX(FamilyPlateData!$D:$D,MATCH($I4417,FamilyPlateData!$H:$H,0))</f>
        <v>10</v>
      </c>
      <c r="D4417">
        <f>INDEX(FamilyPlateData!$B:$B,MATCH($I4417,FamilyPlateData!$H:$H,0))</f>
        <v>3</v>
      </c>
      <c r="E4417">
        <v>2</v>
      </c>
      <c r="F4417" s="19">
        <v>77</v>
      </c>
      <c r="G4417" t="s">
        <v>3</v>
      </c>
      <c r="H4417" s="5">
        <v>5</v>
      </c>
      <c r="I4417" t="s">
        <v>794</v>
      </c>
      <c r="J4417" s="15" t="str">
        <f t="shared" si="216"/>
        <v>2-77C-5</v>
      </c>
      <c r="K4417">
        <f>INDEX(FamilyPlateData!I:I,MATCH(I4417,FamilyPlateData!H:H,0))</f>
        <v>2</v>
      </c>
      <c r="L4417" t="str">
        <f>INDEX(FamilyPlateData!J:J,MATCH(I4417,FamilyPlateData!H:H,0))</f>
        <v>B3</v>
      </c>
      <c r="M4417">
        <v>1</v>
      </c>
      <c r="N4417" s="7">
        <v>1</v>
      </c>
      <c r="O4417">
        <f>IF(_xlfn.IFNA(INDEX(ShrinkageData!H:H,MATCH(J4417,ShrinkageData!H:H,0)), 0) = 0, 0, 1)</f>
        <v>0</v>
      </c>
      <c r="P4417">
        <v>0</v>
      </c>
      <c r="Q4417">
        <f t="shared" si="214"/>
        <v>1</v>
      </c>
      <c r="R4417" s="2">
        <v>43548</v>
      </c>
      <c r="S4417" s="16">
        <f t="shared" si="215"/>
        <v>111</v>
      </c>
    </row>
    <row r="4418" spans="1:19" hidden="1" x14ac:dyDescent="0.2">
      <c r="A4418" t="str">
        <f>INDEX(FamilyPlateData!$A:$A,MATCH($I4418,FamilyPlateData!$H:$H,0))</f>
        <v>F08M10</v>
      </c>
      <c r="B4418" t="str">
        <f>INDEX(FamilyPlateData!$C:$C,MATCH($I4418,FamilyPlateData!$H:$H,0))</f>
        <v>08</v>
      </c>
      <c r="C4418" t="str">
        <f>INDEX(FamilyPlateData!$D:$D,MATCH($I4418,FamilyPlateData!$H:$H,0))</f>
        <v>10</v>
      </c>
      <c r="D4418">
        <f>INDEX(FamilyPlateData!$B:$B,MATCH($I4418,FamilyPlateData!$H:$H,0))</f>
        <v>3</v>
      </c>
      <c r="E4418">
        <v>2</v>
      </c>
      <c r="F4418" s="19">
        <v>77</v>
      </c>
      <c r="G4418" t="s">
        <v>3</v>
      </c>
      <c r="H4418" s="5">
        <v>6</v>
      </c>
      <c r="I4418" t="s">
        <v>794</v>
      </c>
      <c r="J4418" s="15" t="str">
        <f t="shared" si="216"/>
        <v>2-77C-6</v>
      </c>
      <c r="K4418">
        <f>INDEX(FamilyPlateData!I:I,MATCH(I4418,FamilyPlateData!H:H,0))</f>
        <v>2</v>
      </c>
      <c r="L4418" t="str">
        <f>INDEX(FamilyPlateData!J:J,MATCH(I4418,FamilyPlateData!H:H,0))</f>
        <v>B3</v>
      </c>
      <c r="M4418">
        <v>0</v>
      </c>
      <c r="N4418">
        <v>0</v>
      </c>
      <c r="O4418">
        <f>IF(_xlfn.IFNA(INDEX(ShrinkageData!H:H,MATCH(J4418,ShrinkageData!H:H,0)), 0) = 0, 0, 1)</f>
        <v>0</v>
      </c>
      <c r="P4418">
        <v>0</v>
      </c>
      <c r="Q4418">
        <f t="shared" si="214"/>
        <v>0</v>
      </c>
      <c r="R4418" s="1" t="s">
        <v>921</v>
      </c>
      <c r="S4418" s="16">
        <f t="shared" si="215"/>
        <v>0</v>
      </c>
    </row>
    <row r="4419" spans="1:19" hidden="1" x14ac:dyDescent="0.2">
      <c r="A4419" t="str">
        <f>INDEX(FamilyPlateData!$A:$A,MATCH($I4419,FamilyPlateData!$H:$H,0))</f>
        <v>F08M10</v>
      </c>
      <c r="B4419" t="str">
        <f>INDEX(FamilyPlateData!$C:$C,MATCH($I4419,FamilyPlateData!$H:$H,0))</f>
        <v>08</v>
      </c>
      <c r="C4419" t="str">
        <f>INDEX(FamilyPlateData!$D:$D,MATCH($I4419,FamilyPlateData!$H:$H,0))</f>
        <v>10</v>
      </c>
      <c r="D4419">
        <f>INDEX(FamilyPlateData!$B:$B,MATCH($I4419,FamilyPlateData!$H:$H,0))</f>
        <v>3</v>
      </c>
      <c r="E4419">
        <v>2</v>
      </c>
      <c r="F4419" s="19">
        <v>77</v>
      </c>
      <c r="G4419" t="s">
        <v>4</v>
      </c>
      <c r="H4419" s="5">
        <v>1</v>
      </c>
      <c r="I4419" t="s">
        <v>795</v>
      </c>
      <c r="J4419" s="15" t="str">
        <f t="shared" si="216"/>
        <v>2-77D-1</v>
      </c>
      <c r="K4419">
        <f>INDEX(FamilyPlateData!I:I,MATCH(I4419,FamilyPlateData!H:H,0))</f>
        <v>2</v>
      </c>
      <c r="L4419" t="str">
        <f>INDEX(FamilyPlateData!J:J,MATCH(I4419,FamilyPlateData!H:H,0))</f>
        <v>B3</v>
      </c>
      <c r="M4419">
        <v>0</v>
      </c>
      <c r="N4419">
        <v>0</v>
      </c>
      <c r="O4419">
        <f>IF(_xlfn.IFNA(INDEX(ShrinkageData!H:H,MATCH(J4419,ShrinkageData!H:H,0)), 0) = 0, 0, 1)</f>
        <v>0</v>
      </c>
      <c r="P4419">
        <v>0</v>
      </c>
      <c r="Q4419">
        <f t="shared" ref="Q4419:Q4482" si="217">IF(AND(M4419=1,N4419=1,O4419=0,P4419=0),1,0)</f>
        <v>0</v>
      </c>
      <c r="R4419" s="1" t="s">
        <v>921</v>
      </c>
      <c r="S4419" s="16">
        <f t="shared" ref="S4419:S4482" si="218">IF(AND(R4419 &lt;&gt; "", R4419 &lt;&gt; "n/a"), R4419-DATE(2018,12,3), 0)</f>
        <v>0</v>
      </c>
    </row>
    <row r="4420" spans="1:19" hidden="1" x14ac:dyDescent="0.2">
      <c r="A4420" t="str">
        <f>INDEX(FamilyPlateData!$A:$A,MATCH($I4420,FamilyPlateData!$H:$H,0))</f>
        <v>F08M10</v>
      </c>
      <c r="B4420" t="str">
        <f>INDEX(FamilyPlateData!$C:$C,MATCH($I4420,FamilyPlateData!$H:$H,0))</f>
        <v>08</v>
      </c>
      <c r="C4420" t="str">
        <f>INDEX(FamilyPlateData!$D:$D,MATCH($I4420,FamilyPlateData!$H:$H,0))</f>
        <v>10</v>
      </c>
      <c r="D4420">
        <f>INDEX(FamilyPlateData!$B:$B,MATCH($I4420,FamilyPlateData!$H:$H,0))</f>
        <v>3</v>
      </c>
      <c r="E4420">
        <v>2</v>
      </c>
      <c r="F4420" s="19">
        <v>77</v>
      </c>
      <c r="G4420" t="s">
        <v>4</v>
      </c>
      <c r="H4420" s="5">
        <v>2</v>
      </c>
      <c r="I4420" t="s">
        <v>795</v>
      </c>
      <c r="J4420" s="15" t="str">
        <f t="shared" si="216"/>
        <v>2-77D-2</v>
      </c>
      <c r="K4420">
        <f>INDEX(FamilyPlateData!I:I,MATCH(I4420,FamilyPlateData!H:H,0))</f>
        <v>2</v>
      </c>
      <c r="L4420" t="str">
        <f>INDEX(FamilyPlateData!J:J,MATCH(I4420,FamilyPlateData!H:H,0))</f>
        <v>B3</v>
      </c>
      <c r="M4420">
        <v>1</v>
      </c>
      <c r="N4420">
        <v>1</v>
      </c>
      <c r="O4420">
        <f>IF(_xlfn.IFNA(INDEX(ShrinkageData!H:H,MATCH(J4420,ShrinkageData!H:H,0)), 0) = 0, 0, 1)</f>
        <v>0</v>
      </c>
      <c r="P4420">
        <v>0</v>
      </c>
      <c r="Q4420">
        <f t="shared" si="217"/>
        <v>1</v>
      </c>
      <c r="R4420" s="1">
        <v>43550</v>
      </c>
      <c r="S4420" s="16">
        <f t="shared" si="218"/>
        <v>113</v>
      </c>
    </row>
    <row r="4421" spans="1:19" hidden="1" x14ac:dyDescent="0.2">
      <c r="A4421" t="str">
        <f>INDEX(FamilyPlateData!$A:$A,MATCH($I4421,FamilyPlateData!$H:$H,0))</f>
        <v>F08M10</v>
      </c>
      <c r="B4421" t="str">
        <f>INDEX(FamilyPlateData!$C:$C,MATCH($I4421,FamilyPlateData!$H:$H,0))</f>
        <v>08</v>
      </c>
      <c r="C4421" t="str">
        <f>INDEX(FamilyPlateData!$D:$D,MATCH($I4421,FamilyPlateData!$H:$H,0))</f>
        <v>10</v>
      </c>
      <c r="D4421">
        <f>INDEX(FamilyPlateData!$B:$B,MATCH($I4421,FamilyPlateData!$H:$H,0))</f>
        <v>3</v>
      </c>
      <c r="E4421">
        <v>2</v>
      </c>
      <c r="F4421" s="19">
        <v>77</v>
      </c>
      <c r="G4421" t="s">
        <v>4</v>
      </c>
      <c r="H4421" s="5">
        <v>3</v>
      </c>
      <c r="I4421" t="s">
        <v>795</v>
      </c>
      <c r="J4421" s="15" t="str">
        <f t="shared" si="216"/>
        <v>2-77D-3</v>
      </c>
      <c r="K4421">
        <f>INDEX(FamilyPlateData!I:I,MATCH(I4421,FamilyPlateData!H:H,0))</f>
        <v>2</v>
      </c>
      <c r="L4421" t="str">
        <f>INDEX(FamilyPlateData!J:J,MATCH(I4421,FamilyPlateData!H:H,0))</f>
        <v>B3</v>
      </c>
      <c r="M4421">
        <v>0</v>
      </c>
      <c r="N4421">
        <v>0</v>
      </c>
      <c r="O4421">
        <f>IF(_xlfn.IFNA(INDEX(ShrinkageData!H:H,MATCH(J4421,ShrinkageData!H:H,0)), 0) = 0, 0, 1)</f>
        <v>0</v>
      </c>
      <c r="P4421">
        <v>0</v>
      </c>
      <c r="Q4421">
        <f t="shared" si="217"/>
        <v>0</v>
      </c>
      <c r="R4421" s="1" t="s">
        <v>921</v>
      </c>
      <c r="S4421" s="16">
        <f t="shared" si="218"/>
        <v>0</v>
      </c>
    </row>
    <row r="4422" spans="1:19" hidden="1" x14ac:dyDescent="0.2">
      <c r="A4422" t="str">
        <f>INDEX(FamilyPlateData!$A:$A,MATCH($I4422,FamilyPlateData!$H:$H,0))</f>
        <v>F08M10</v>
      </c>
      <c r="B4422" t="str">
        <f>INDEX(FamilyPlateData!$C:$C,MATCH($I4422,FamilyPlateData!$H:$H,0))</f>
        <v>08</v>
      </c>
      <c r="C4422" t="str">
        <f>INDEX(FamilyPlateData!$D:$D,MATCH($I4422,FamilyPlateData!$H:$H,0))</f>
        <v>10</v>
      </c>
      <c r="D4422">
        <f>INDEX(FamilyPlateData!$B:$B,MATCH($I4422,FamilyPlateData!$H:$H,0))</f>
        <v>3</v>
      </c>
      <c r="E4422">
        <v>2</v>
      </c>
      <c r="F4422" s="19">
        <v>77</v>
      </c>
      <c r="G4422" t="s">
        <v>4</v>
      </c>
      <c r="H4422" s="5">
        <v>4</v>
      </c>
      <c r="I4422" t="s">
        <v>795</v>
      </c>
      <c r="J4422" s="15" t="str">
        <f t="shared" si="216"/>
        <v>2-77D-4</v>
      </c>
      <c r="K4422">
        <f>INDEX(FamilyPlateData!I:I,MATCH(I4422,FamilyPlateData!H:H,0))</f>
        <v>2</v>
      </c>
      <c r="L4422" t="str">
        <f>INDEX(FamilyPlateData!J:J,MATCH(I4422,FamilyPlateData!H:H,0))</f>
        <v>B3</v>
      </c>
      <c r="M4422">
        <v>0</v>
      </c>
      <c r="N4422">
        <v>0</v>
      </c>
      <c r="O4422">
        <f>IF(_xlfn.IFNA(INDEX(ShrinkageData!H:H,MATCH(J4422,ShrinkageData!H:H,0)), 0) = 0, 0, 1)</f>
        <v>0</v>
      </c>
      <c r="P4422">
        <v>0</v>
      </c>
      <c r="Q4422">
        <f t="shared" si="217"/>
        <v>0</v>
      </c>
      <c r="R4422" s="1" t="s">
        <v>921</v>
      </c>
      <c r="S4422" s="16">
        <f t="shared" si="218"/>
        <v>0</v>
      </c>
    </row>
    <row r="4423" spans="1:19" hidden="1" x14ac:dyDescent="0.2">
      <c r="A4423" t="str">
        <f>INDEX(FamilyPlateData!$A:$A,MATCH($I4423,FamilyPlateData!$H:$H,0))</f>
        <v>F08M10</v>
      </c>
      <c r="B4423" t="str">
        <f>INDEX(FamilyPlateData!$C:$C,MATCH($I4423,FamilyPlateData!$H:$H,0))</f>
        <v>08</v>
      </c>
      <c r="C4423" t="str">
        <f>INDEX(FamilyPlateData!$D:$D,MATCH($I4423,FamilyPlateData!$H:$H,0))</f>
        <v>10</v>
      </c>
      <c r="D4423">
        <f>INDEX(FamilyPlateData!$B:$B,MATCH($I4423,FamilyPlateData!$H:$H,0))</f>
        <v>3</v>
      </c>
      <c r="E4423">
        <v>2</v>
      </c>
      <c r="F4423" s="19">
        <v>77</v>
      </c>
      <c r="G4423" t="s">
        <v>4</v>
      </c>
      <c r="H4423" s="5">
        <v>5</v>
      </c>
      <c r="I4423" t="s">
        <v>795</v>
      </c>
      <c r="J4423" s="15" t="str">
        <f t="shared" si="216"/>
        <v>2-77D-5</v>
      </c>
      <c r="K4423">
        <f>INDEX(FamilyPlateData!I:I,MATCH(I4423,FamilyPlateData!H:H,0))</f>
        <v>2</v>
      </c>
      <c r="L4423" t="str">
        <f>INDEX(FamilyPlateData!J:J,MATCH(I4423,FamilyPlateData!H:H,0))</f>
        <v>B3</v>
      </c>
      <c r="M4423">
        <v>1</v>
      </c>
      <c r="N4423">
        <v>1</v>
      </c>
      <c r="O4423">
        <f>IF(_xlfn.IFNA(INDEX(ShrinkageData!H:H,MATCH(J4423,ShrinkageData!H:H,0)), 0) = 0, 0, 1)</f>
        <v>1</v>
      </c>
      <c r="P4423">
        <v>0</v>
      </c>
      <c r="Q4423">
        <f t="shared" si="217"/>
        <v>0</v>
      </c>
      <c r="R4423" s="1">
        <v>43536</v>
      </c>
      <c r="S4423" s="16">
        <f t="shared" si="218"/>
        <v>99</v>
      </c>
    </row>
    <row r="4424" spans="1:19" hidden="1" x14ac:dyDescent="0.2">
      <c r="A4424" t="str">
        <f>INDEX(FamilyPlateData!$A:$A,MATCH($I4424,FamilyPlateData!$H:$H,0))</f>
        <v>F08M10</v>
      </c>
      <c r="B4424" t="str">
        <f>INDEX(FamilyPlateData!$C:$C,MATCH($I4424,FamilyPlateData!$H:$H,0))</f>
        <v>08</v>
      </c>
      <c r="C4424" t="str">
        <f>INDEX(FamilyPlateData!$D:$D,MATCH($I4424,FamilyPlateData!$H:$H,0))</f>
        <v>10</v>
      </c>
      <c r="D4424">
        <f>INDEX(FamilyPlateData!$B:$B,MATCH($I4424,FamilyPlateData!$H:$H,0))</f>
        <v>3</v>
      </c>
      <c r="E4424">
        <v>2</v>
      </c>
      <c r="F4424" s="19">
        <v>77</v>
      </c>
      <c r="G4424" t="s">
        <v>4</v>
      </c>
      <c r="H4424" s="5">
        <v>6</v>
      </c>
      <c r="I4424" t="s">
        <v>795</v>
      </c>
      <c r="J4424" s="15" t="str">
        <f t="shared" si="216"/>
        <v>2-77D-6</v>
      </c>
      <c r="K4424">
        <f>INDEX(FamilyPlateData!I:I,MATCH(I4424,FamilyPlateData!H:H,0))</f>
        <v>2</v>
      </c>
      <c r="L4424" t="str">
        <f>INDEX(FamilyPlateData!J:J,MATCH(I4424,FamilyPlateData!H:H,0))</f>
        <v>B3</v>
      </c>
      <c r="M4424">
        <v>1</v>
      </c>
      <c r="N4424">
        <v>1</v>
      </c>
      <c r="O4424">
        <f>IF(_xlfn.IFNA(INDEX(ShrinkageData!H:H,MATCH(J4424,ShrinkageData!H:H,0)), 0) = 0, 0, 1)</f>
        <v>1</v>
      </c>
      <c r="P4424">
        <v>0</v>
      </c>
      <c r="Q4424">
        <f t="shared" si="217"/>
        <v>0</v>
      </c>
      <c r="R4424" s="1">
        <v>43529</v>
      </c>
      <c r="S4424" s="16">
        <f t="shared" si="218"/>
        <v>92</v>
      </c>
    </row>
    <row r="4425" spans="1:19" hidden="1" x14ac:dyDescent="0.2">
      <c r="A4425" t="str">
        <f>INDEX(FamilyPlateData!$A:$A,MATCH($I4425,FamilyPlateData!$H:$H,0))</f>
        <v>F06M07</v>
      </c>
      <c r="B4425" t="str">
        <f>INDEX(FamilyPlateData!$C:$C,MATCH($I4425,FamilyPlateData!$H:$H,0))</f>
        <v>06</v>
      </c>
      <c r="C4425" t="str">
        <f>INDEX(FamilyPlateData!$D:$D,MATCH($I4425,FamilyPlateData!$H:$H,0))</f>
        <v>07</v>
      </c>
      <c r="D4425">
        <f>INDEX(FamilyPlateData!$B:$B,MATCH($I4425,FamilyPlateData!$H:$H,0))</f>
        <v>2</v>
      </c>
      <c r="E4425">
        <v>2</v>
      </c>
      <c r="F4425" s="19">
        <v>78</v>
      </c>
      <c r="G4425" t="s">
        <v>1</v>
      </c>
      <c r="H4425" s="5">
        <v>1</v>
      </c>
      <c r="I4425" t="s">
        <v>796</v>
      </c>
      <c r="J4425" s="15" t="str">
        <f t="shared" si="216"/>
        <v>2-78A-1</v>
      </c>
      <c r="K4425">
        <f>INDEX(FamilyPlateData!I:I,MATCH(I4425,FamilyPlateData!H:H,0))</f>
        <v>2</v>
      </c>
      <c r="L4425" t="str">
        <f>INDEX(FamilyPlateData!J:J,MATCH(I4425,FamilyPlateData!H:H,0))</f>
        <v>B3</v>
      </c>
      <c r="M4425">
        <v>1</v>
      </c>
      <c r="N4425">
        <v>1</v>
      </c>
      <c r="O4425">
        <f>IF(_xlfn.IFNA(INDEX(ShrinkageData!H:H,MATCH(J4425,ShrinkageData!H:H,0)), 0) = 0, 0, 1)</f>
        <v>0</v>
      </c>
      <c r="P4425">
        <v>0</v>
      </c>
      <c r="Q4425">
        <f t="shared" si="217"/>
        <v>1</v>
      </c>
      <c r="R4425" s="1">
        <v>43534</v>
      </c>
      <c r="S4425" s="16">
        <f t="shared" si="218"/>
        <v>97</v>
      </c>
    </row>
    <row r="4426" spans="1:19" hidden="1" x14ac:dyDescent="0.2">
      <c r="A4426" t="str">
        <f>INDEX(FamilyPlateData!$A:$A,MATCH($I4426,FamilyPlateData!$H:$H,0))</f>
        <v>F06M07</v>
      </c>
      <c r="B4426" t="str">
        <f>INDEX(FamilyPlateData!$C:$C,MATCH($I4426,FamilyPlateData!$H:$H,0))</f>
        <v>06</v>
      </c>
      <c r="C4426" t="str">
        <f>INDEX(FamilyPlateData!$D:$D,MATCH($I4426,FamilyPlateData!$H:$H,0))</f>
        <v>07</v>
      </c>
      <c r="D4426">
        <f>INDEX(FamilyPlateData!$B:$B,MATCH($I4426,FamilyPlateData!$H:$H,0))</f>
        <v>2</v>
      </c>
      <c r="E4426">
        <v>2</v>
      </c>
      <c r="F4426" s="19">
        <v>78</v>
      </c>
      <c r="G4426" t="s">
        <v>1</v>
      </c>
      <c r="H4426" s="5">
        <v>2</v>
      </c>
      <c r="I4426" t="s">
        <v>796</v>
      </c>
      <c r="J4426" s="15" t="str">
        <f t="shared" si="216"/>
        <v>2-78A-2</v>
      </c>
      <c r="K4426">
        <f>INDEX(FamilyPlateData!I:I,MATCH(I4426,FamilyPlateData!H:H,0))</f>
        <v>2</v>
      </c>
      <c r="L4426" t="str">
        <f>INDEX(FamilyPlateData!J:J,MATCH(I4426,FamilyPlateData!H:H,0))</f>
        <v>B3</v>
      </c>
      <c r="M4426">
        <v>1</v>
      </c>
      <c r="N4426">
        <v>1</v>
      </c>
      <c r="O4426">
        <f>IF(_xlfn.IFNA(INDEX(ShrinkageData!H:H,MATCH(J4426,ShrinkageData!H:H,0)), 0) = 0, 0, 1)</f>
        <v>0</v>
      </c>
      <c r="P4426">
        <v>0</v>
      </c>
      <c r="Q4426">
        <f t="shared" si="217"/>
        <v>1</v>
      </c>
      <c r="R4426" s="1">
        <v>43536</v>
      </c>
      <c r="S4426" s="16">
        <f t="shared" si="218"/>
        <v>99</v>
      </c>
    </row>
    <row r="4427" spans="1:19" hidden="1" x14ac:dyDescent="0.2">
      <c r="A4427" t="str">
        <f>INDEX(FamilyPlateData!$A:$A,MATCH($I4427,FamilyPlateData!$H:$H,0))</f>
        <v>F06M07</v>
      </c>
      <c r="B4427" t="str">
        <f>INDEX(FamilyPlateData!$C:$C,MATCH($I4427,FamilyPlateData!$H:$H,0))</f>
        <v>06</v>
      </c>
      <c r="C4427" t="str">
        <f>INDEX(FamilyPlateData!$D:$D,MATCH($I4427,FamilyPlateData!$H:$H,0))</f>
        <v>07</v>
      </c>
      <c r="D4427">
        <f>INDEX(FamilyPlateData!$B:$B,MATCH($I4427,FamilyPlateData!$H:$H,0))</f>
        <v>2</v>
      </c>
      <c r="E4427">
        <v>2</v>
      </c>
      <c r="F4427" s="19">
        <v>78</v>
      </c>
      <c r="G4427" t="s">
        <v>1</v>
      </c>
      <c r="H4427" s="5">
        <v>3</v>
      </c>
      <c r="I4427" t="s">
        <v>796</v>
      </c>
      <c r="J4427" s="15" t="str">
        <f t="shared" si="216"/>
        <v>2-78A-3</v>
      </c>
      <c r="K4427">
        <f>INDEX(FamilyPlateData!I:I,MATCH(I4427,FamilyPlateData!H:H,0))</f>
        <v>2</v>
      </c>
      <c r="L4427" t="str">
        <f>INDEX(FamilyPlateData!J:J,MATCH(I4427,FamilyPlateData!H:H,0))</f>
        <v>B3</v>
      </c>
      <c r="M4427">
        <v>1</v>
      </c>
      <c r="N4427">
        <v>1</v>
      </c>
      <c r="O4427">
        <f>IF(_xlfn.IFNA(INDEX(ShrinkageData!H:H,MATCH(J4427,ShrinkageData!H:H,0)), 0) = 0, 0, 1)</f>
        <v>0</v>
      </c>
      <c r="P4427">
        <v>0</v>
      </c>
      <c r="Q4427">
        <f t="shared" si="217"/>
        <v>1</v>
      </c>
      <c r="R4427" s="1">
        <v>43536</v>
      </c>
      <c r="S4427" s="16">
        <f t="shared" si="218"/>
        <v>99</v>
      </c>
    </row>
    <row r="4428" spans="1:19" hidden="1" x14ac:dyDescent="0.2">
      <c r="A4428" t="str">
        <f>INDEX(FamilyPlateData!$A:$A,MATCH($I4428,FamilyPlateData!$H:$H,0))</f>
        <v>F06M07</v>
      </c>
      <c r="B4428" t="str">
        <f>INDEX(FamilyPlateData!$C:$C,MATCH($I4428,FamilyPlateData!$H:$H,0))</f>
        <v>06</v>
      </c>
      <c r="C4428" t="str">
        <f>INDEX(FamilyPlateData!$D:$D,MATCH($I4428,FamilyPlateData!$H:$H,0))</f>
        <v>07</v>
      </c>
      <c r="D4428">
        <f>INDEX(FamilyPlateData!$B:$B,MATCH($I4428,FamilyPlateData!$H:$H,0))</f>
        <v>2</v>
      </c>
      <c r="E4428">
        <v>2</v>
      </c>
      <c r="F4428" s="19">
        <v>78</v>
      </c>
      <c r="G4428" t="s">
        <v>1</v>
      </c>
      <c r="H4428" s="5">
        <v>4</v>
      </c>
      <c r="I4428" t="s">
        <v>796</v>
      </c>
      <c r="J4428" s="15" t="str">
        <f t="shared" si="216"/>
        <v>2-78A-4</v>
      </c>
      <c r="K4428">
        <f>INDEX(FamilyPlateData!I:I,MATCH(I4428,FamilyPlateData!H:H,0))</f>
        <v>2</v>
      </c>
      <c r="L4428" t="str">
        <f>INDEX(FamilyPlateData!J:J,MATCH(I4428,FamilyPlateData!H:H,0))</f>
        <v>B3</v>
      </c>
      <c r="M4428">
        <v>1</v>
      </c>
      <c r="N4428">
        <v>1</v>
      </c>
      <c r="O4428">
        <f>IF(_xlfn.IFNA(INDEX(ShrinkageData!H:H,MATCH(J4428,ShrinkageData!H:H,0)), 0) = 0, 0, 1)</f>
        <v>1</v>
      </c>
      <c r="P4428">
        <v>0</v>
      </c>
      <c r="Q4428">
        <f t="shared" si="217"/>
        <v>0</v>
      </c>
      <c r="R4428" s="1">
        <v>43529</v>
      </c>
      <c r="S4428" s="16">
        <f t="shared" si="218"/>
        <v>92</v>
      </c>
    </row>
    <row r="4429" spans="1:19" hidden="1" x14ac:dyDescent="0.2">
      <c r="A4429" t="str">
        <f>INDEX(FamilyPlateData!$A:$A,MATCH($I4429,FamilyPlateData!$H:$H,0))</f>
        <v>F06M07</v>
      </c>
      <c r="B4429" t="str">
        <f>INDEX(FamilyPlateData!$C:$C,MATCH($I4429,FamilyPlateData!$H:$H,0))</f>
        <v>06</v>
      </c>
      <c r="C4429" t="str">
        <f>INDEX(FamilyPlateData!$D:$D,MATCH($I4429,FamilyPlateData!$H:$H,0))</f>
        <v>07</v>
      </c>
      <c r="D4429">
        <f>INDEX(FamilyPlateData!$B:$B,MATCH($I4429,FamilyPlateData!$H:$H,0))</f>
        <v>2</v>
      </c>
      <c r="E4429">
        <v>2</v>
      </c>
      <c r="F4429" s="19">
        <v>78</v>
      </c>
      <c r="G4429" t="s">
        <v>1</v>
      </c>
      <c r="H4429" s="5">
        <v>5</v>
      </c>
      <c r="I4429" t="s">
        <v>796</v>
      </c>
      <c r="J4429" s="15" t="str">
        <f t="shared" si="216"/>
        <v>2-78A-5</v>
      </c>
      <c r="K4429">
        <f>INDEX(FamilyPlateData!I:I,MATCH(I4429,FamilyPlateData!H:H,0))</f>
        <v>2</v>
      </c>
      <c r="L4429" t="str">
        <f>INDEX(FamilyPlateData!J:J,MATCH(I4429,FamilyPlateData!H:H,0))</f>
        <v>B3</v>
      </c>
      <c r="M4429">
        <v>1</v>
      </c>
      <c r="N4429">
        <v>1</v>
      </c>
      <c r="O4429">
        <f>IF(_xlfn.IFNA(INDEX(ShrinkageData!H:H,MATCH(J4429,ShrinkageData!H:H,0)), 0) = 0, 0, 1)</f>
        <v>1</v>
      </c>
      <c r="P4429">
        <v>0</v>
      </c>
      <c r="Q4429">
        <f t="shared" si="217"/>
        <v>0</v>
      </c>
      <c r="R4429" s="1">
        <v>43529</v>
      </c>
      <c r="S4429" s="16">
        <f t="shared" si="218"/>
        <v>92</v>
      </c>
    </row>
    <row r="4430" spans="1:19" hidden="1" x14ac:dyDescent="0.2">
      <c r="A4430" t="str">
        <f>INDEX(FamilyPlateData!$A:$A,MATCH($I4430,FamilyPlateData!$H:$H,0))</f>
        <v>F06M07</v>
      </c>
      <c r="B4430" t="str">
        <f>INDEX(FamilyPlateData!$C:$C,MATCH($I4430,FamilyPlateData!$H:$H,0))</f>
        <v>06</v>
      </c>
      <c r="C4430" t="str">
        <f>INDEX(FamilyPlateData!$D:$D,MATCH($I4430,FamilyPlateData!$H:$H,0))</f>
        <v>07</v>
      </c>
      <c r="D4430">
        <f>INDEX(FamilyPlateData!$B:$B,MATCH($I4430,FamilyPlateData!$H:$H,0))</f>
        <v>2</v>
      </c>
      <c r="E4430">
        <v>2</v>
      </c>
      <c r="F4430" s="19">
        <v>78</v>
      </c>
      <c r="G4430" t="s">
        <v>1</v>
      </c>
      <c r="H4430" s="5">
        <v>6</v>
      </c>
      <c r="I4430" t="s">
        <v>796</v>
      </c>
      <c r="J4430" s="15" t="str">
        <f t="shared" si="216"/>
        <v>2-78A-6</v>
      </c>
      <c r="K4430">
        <f>INDEX(FamilyPlateData!I:I,MATCH(I4430,FamilyPlateData!H:H,0))</f>
        <v>2</v>
      </c>
      <c r="L4430" t="str">
        <f>INDEX(FamilyPlateData!J:J,MATCH(I4430,FamilyPlateData!H:H,0))</f>
        <v>B3</v>
      </c>
      <c r="M4430">
        <v>1</v>
      </c>
      <c r="N4430">
        <v>1</v>
      </c>
      <c r="O4430">
        <f>IF(_xlfn.IFNA(INDEX(ShrinkageData!H:H,MATCH(J4430,ShrinkageData!H:H,0)), 0) = 0, 0, 1)</f>
        <v>1</v>
      </c>
      <c r="P4430">
        <v>0</v>
      </c>
      <c r="Q4430">
        <f t="shared" si="217"/>
        <v>0</v>
      </c>
      <c r="R4430" s="1">
        <v>43529</v>
      </c>
      <c r="S4430" s="16">
        <f t="shared" si="218"/>
        <v>92</v>
      </c>
    </row>
    <row r="4431" spans="1:19" hidden="1" x14ac:dyDescent="0.2">
      <c r="A4431" t="str">
        <f>INDEX(FamilyPlateData!$A:$A,MATCH($I4431,FamilyPlateData!$H:$H,0))</f>
        <v>F06M07</v>
      </c>
      <c r="B4431" t="str">
        <f>INDEX(FamilyPlateData!$C:$C,MATCH($I4431,FamilyPlateData!$H:$H,0))</f>
        <v>06</v>
      </c>
      <c r="C4431" t="str">
        <f>INDEX(FamilyPlateData!$D:$D,MATCH($I4431,FamilyPlateData!$H:$H,0))</f>
        <v>07</v>
      </c>
      <c r="D4431">
        <f>INDEX(FamilyPlateData!$B:$B,MATCH($I4431,FamilyPlateData!$H:$H,0))</f>
        <v>2</v>
      </c>
      <c r="E4431">
        <v>2</v>
      </c>
      <c r="F4431" s="19">
        <v>78</v>
      </c>
      <c r="G4431" t="s">
        <v>2</v>
      </c>
      <c r="H4431" s="5">
        <v>1</v>
      </c>
      <c r="I4431" t="s">
        <v>797</v>
      </c>
      <c r="J4431" s="15" t="str">
        <f t="shared" si="216"/>
        <v>2-78B-1</v>
      </c>
      <c r="K4431">
        <f>INDEX(FamilyPlateData!I:I,MATCH(I4431,FamilyPlateData!H:H,0))</f>
        <v>2</v>
      </c>
      <c r="L4431" t="str">
        <f>INDEX(FamilyPlateData!J:J,MATCH(I4431,FamilyPlateData!H:H,0))</f>
        <v>B3</v>
      </c>
      <c r="M4431">
        <v>1</v>
      </c>
      <c r="N4431">
        <v>1</v>
      </c>
      <c r="O4431">
        <f>IF(_xlfn.IFNA(INDEX(ShrinkageData!H:H,MATCH(J4431,ShrinkageData!H:H,0)), 0) = 0, 0, 1)</f>
        <v>0</v>
      </c>
      <c r="P4431">
        <v>0</v>
      </c>
      <c r="Q4431">
        <f t="shared" si="217"/>
        <v>1</v>
      </c>
      <c r="R4431" s="1">
        <v>43532</v>
      </c>
      <c r="S4431" s="16">
        <f t="shared" si="218"/>
        <v>95</v>
      </c>
    </row>
    <row r="4432" spans="1:19" hidden="1" x14ac:dyDescent="0.2">
      <c r="A4432" t="str">
        <f>INDEX(FamilyPlateData!$A:$A,MATCH($I4432,FamilyPlateData!$H:$H,0))</f>
        <v>F06M07</v>
      </c>
      <c r="B4432" t="str">
        <f>INDEX(FamilyPlateData!$C:$C,MATCH($I4432,FamilyPlateData!$H:$H,0))</f>
        <v>06</v>
      </c>
      <c r="C4432" t="str">
        <f>INDEX(FamilyPlateData!$D:$D,MATCH($I4432,FamilyPlateData!$H:$H,0))</f>
        <v>07</v>
      </c>
      <c r="D4432">
        <f>INDEX(FamilyPlateData!$B:$B,MATCH($I4432,FamilyPlateData!$H:$H,0))</f>
        <v>2</v>
      </c>
      <c r="E4432">
        <v>2</v>
      </c>
      <c r="F4432" s="19">
        <v>78</v>
      </c>
      <c r="G4432" t="s">
        <v>2</v>
      </c>
      <c r="H4432" s="5">
        <v>2</v>
      </c>
      <c r="I4432" t="s">
        <v>797</v>
      </c>
      <c r="J4432" s="15" t="str">
        <f t="shared" si="216"/>
        <v>2-78B-2</v>
      </c>
      <c r="K4432">
        <f>INDEX(FamilyPlateData!I:I,MATCH(I4432,FamilyPlateData!H:H,0))</f>
        <v>2</v>
      </c>
      <c r="L4432" t="str">
        <f>INDEX(FamilyPlateData!J:J,MATCH(I4432,FamilyPlateData!H:H,0))</f>
        <v>B3</v>
      </c>
      <c r="M4432">
        <v>1</v>
      </c>
      <c r="N4432">
        <v>1</v>
      </c>
      <c r="O4432">
        <f>IF(_xlfn.IFNA(INDEX(ShrinkageData!H:H,MATCH(J4432,ShrinkageData!H:H,0)), 0) = 0, 0, 1)</f>
        <v>0</v>
      </c>
      <c r="P4432">
        <v>0</v>
      </c>
      <c r="Q4432">
        <f t="shared" si="217"/>
        <v>1</v>
      </c>
      <c r="R4432" s="1">
        <v>43532</v>
      </c>
      <c r="S4432" s="16">
        <f t="shared" si="218"/>
        <v>95</v>
      </c>
    </row>
    <row r="4433" spans="1:19" hidden="1" x14ac:dyDescent="0.2">
      <c r="A4433" t="str">
        <f>INDEX(FamilyPlateData!$A:$A,MATCH($I4433,FamilyPlateData!$H:$H,0))</f>
        <v>F06M07</v>
      </c>
      <c r="B4433" t="str">
        <f>INDEX(FamilyPlateData!$C:$C,MATCH($I4433,FamilyPlateData!$H:$H,0))</f>
        <v>06</v>
      </c>
      <c r="C4433" t="str">
        <f>INDEX(FamilyPlateData!$D:$D,MATCH($I4433,FamilyPlateData!$H:$H,0))</f>
        <v>07</v>
      </c>
      <c r="D4433">
        <f>INDEX(FamilyPlateData!$B:$B,MATCH($I4433,FamilyPlateData!$H:$H,0))</f>
        <v>2</v>
      </c>
      <c r="E4433">
        <v>2</v>
      </c>
      <c r="F4433" s="19">
        <v>78</v>
      </c>
      <c r="G4433" t="s">
        <v>2</v>
      </c>
      <c r="H4433" s="5">
        <v>3</v>
      </c>
      <c r="I4433" t="s">
        <v>797</v>
      </c>
      <c r="J4433" s="15" t="str">
        <f t="shared" si="216"/>
        <v>2-78B-3</v>
      </c>
      <c r="K4433">
        <f>INDEX(FamilyPlateData!I:I,MATCH(I4433,FamilyPlateData!H:H,0))</f>
        <v>2</v>
      </c>
      <c r="L4433" t="str">
        <f>INDEX(FamilyPlateData!J:J,MATCH(I4433,FamilyPlateData!H:H,0))</f>
        <v>B3</v>
      </c>
      <c r="M4433">
        <v>1</v>
      </c>
      <c r="N4433">
        <v>1</v>
      </c>
      <c r="O4433">
        <f>IF(_xlfn.IFNA(INDEX(ShrinkageData!H:H,MATCH(J4433,ShrinkageData!H:H,0)), 0) = 0, 0, 1)</f>
        <v>0</v>
      </c>
      <c r="P4433">
        <v>0</v>
      </c>
      <c r="Q4433">
        <f t="shared" si="217"/>
        <v>1</v>
      </c>
      <c r="R4433" s="1">
        <v>43532</v>
      </c>
      <c r="S4433" s="16">
        <f t="shared" si="218"/>
        <v>95</v>
      </c>
    </row>
    <row r="4434" spans="1:19" hidden="1" x14ac:dyDescent="0.2">
      <c r="A4434" t="str">
        <f>INDEX(FamilyPlateData!$A:$A,MATCH($I4434,FamilyPlateData!$H:$H,0))</f>
        <v>F06M07</v>
      </c>
      <c r="B4434" t="str">
        <f>INDEX(FamilyPlateData!$C:$C,MATCH($I4434,FamilyPlateData!$H:$H,0))</f>
        <v>06</v>
      </c>
      <c r="C4434" t="str">
        <f>INDEX(FamilyPlateData!$D:$D,MATCH($I4434,FamilyPlateData!$H:$H,0))</f>
        <v>07</v>
      </c>
      <c r="D4434">
        <f>INDEX(FamilyPlateData!$B:$B,MATCH($I4434,FamilyPlateData!$H:$H,0))</f>
        <v>2</v>
      </c>
      <c r="E4434">
        <v>2</v>
      </c>
      <c r="F4434" s="19">
        <v>78</v>
      </c>
      <c r="G4434" t="s">
        <v>2</v>
      </c>
      <c r="H4434" s="5">
        <v>4</v>
      </c>
      <c r="I4434" t="s">
        <v>797</v>
      </c>
      <c r="J4434" s="15" t="str">
        <f t="shared" si="216"/>
        <v>2-78B-4</v>
      </c>
      <c r="K4434">
        <f>INDEX(FamilyPlateData!I:I,MATCH(I4434,FamilyPlateData!H:H,0))</f>
        <v>2</v>
      </c>
      <c r="L4434" t="str">
        <f>INDEX(FamilyPlateData!J:J,MATCH(I4434,FamilyPlateData!H:H,0))</f>
        <v>B3</v>
      </c>
      <c r="M4434">
        <v>1</v>
      </c>
      <c r="N4434">
        <v>1</v>
      </c>
      <c r="O4434">
        <f>IF(_xlfn.IFNA(INDEX(ShrinkageData!H:H,MATCH(J4434,ShrinkageData!H:H,0)), 0) = 0, 0, 1)</f>
        <v>0</v>
      </c>
      <c r="P4434">
        <v>0</v>
      </c>
      <c r="Q4434">
        <f t="shared" si="217"/>
        <v>1</v>
      </c>
      <c r="R4434" s="1">
        <v>43529</v>
      </c>
      <c r="S4434" s="16">
        <f t="shared" si="218"/>
        <v>92</v>
      </c>
    </row>
    <row r="4435" spans="1:19" hidden="1" x14ac:dyDescent="0.2">
      <c r="A4435" t="str">
        <f>INDEX(FamilyPlateData!$A:$A,MATCH($I4435,FamilyPlateData!$H:$H,0))</f>
        <v>F06M07</v>
      </c>
      <c r="B4435" t="str">
        <f>INDEX(FamilyPlateData!$C:$C,MATCH($I4435,FamilyPlateData!$H:$H,0))</f>
        <v>06</v>
      </c>
      <c r="C4435" t="str">
        <f>INDEX(FamilyPlateData!$D:$D,MATCH($I4435,FamilyPlateData!$H:$H,0))</f>
        <v>07</v>
      </c>
      <c r="D4435">
        <f>INDEX(FamilyPlateData!$B:$B,MATCH($I4435,FamilyPlateData!$H:$H,0))</f>
        <v>2</v>
      </c>
      <c r="E4435">
        <v>2</v>
      </c>
      <c r="F4435" s="19">
        <v>78</v>
      </c>
      <c r="G4435" t="s">
        <v>2</v>
      </c>
      <c r="H4435" s="5">
        <v>5</v>
      </c>
      <c r="I4435" t="s">
        <v>797</v>
      </c>
      <c r="J4435" s="15" t="str">
        <f t="shared" si="216"/>
        <v>2-78B-5</v>
      </c>
      <c r="K4435">
        <f>INDEX(FamilyPlateData!I:I,MATCH(I4435,FamilyPlateData!H:H,0))</f>
        <v>2</v>
      </c>
      <c r="L4435" t="str">
        <f>INDEX(FamilyPlateData!J:J,MATCH(I4435,FamilyPlateData!H:H,0))</f>
        <v>B3</v>
      </c>
      <c r="M4435">
        <v>1</v>
      </c>
      <c r="N4435">
        <v>1</v>
      </c>
      <c r="O4435">
        <f>IF(_xlfn.IFNA(INDEX(ShrinkageData!H:H,MATCH(J4435,ShrinkageData!H:H,0)), 0) = 0, 0, 1)</f>
        <v>0</v>
      </c>
      <c r="P4435">
        <v>0</v>
      </c>
      <c r="Q4435">
        <f t="shared" si="217"/>
        <v>1</v>
      </c>
      <c r="R4435" s="1">
        <v>43532</v>
      </c>
      <c r="S4435" s="16">
        <f t="shared" si="218"/>
        <v>95</v>
      </c>
    </row>
    <row r="4436" spans="1:19" hidden="1" x14ac:dyDescent="0.2">
      <c r="A4436" t="str">
        <f>INDEX(FamilyPlateData!$A:$A,MATCH($I4436,FamilyPlateData!$H:$H,0))</f>
        <v>F06M07</v>
      </c>
      <c r="B4436" t="str">
        <f>INDEX(FamilyPlateData!$C:$C,MATCH($I4436,FamilyPlateData!$H:$H,0))</f>
        <v>06</v>
      </c>
      <c r="C4436" t="str">
        <f>INDEX(FamilyPlateData!$D:$D,MATCH($I4436,FamilyPlateData!$H:$H,0))</f>
        <v>07</v>
      </c>
      <c r="D4436">
        <f>INDEX(FamilyPlateData!$B:$B,MATCH($I4436,FamilyPlateData!$H:$H,0))</f>
        <v>2</v>
      </c>
      <c r="E4436">
        <v>2</v>
      </c>
      <c r="F4436" s="19">
        <v>78</v>
      </c>
      <c r="G4436" t="s">
        <v>2</v>
      </c>
      <c r="H4436" s="5">
        <v>6</v>
      </c>
      <c r="I4436" t="s">
        <v>797</v>
      </c>
      <c r="J4436" s="15" t="str">
        <f t="shared" si="216"/>
        <v>2-78B-6</v>
      </c>
      <c r="K4436">
        <f>INDEX(FamilyPlateData!I:I,MATCH(I4436,FamilyPlateData!H:H,0))</f>
        <v>2</v>
      </c>
      <c r="L4436" t="str">
        <f>INDEX(FamilyPlateData!J:J,MATCH(I4436,FamilyPlateData!H:H,0))</f>
        <v>B3</v>
      </c>
      <c r="M4436">
        <v>1</v>
      </c>
      <c r="N4436">
        <v>1</v>
      </c>
      <c r="O4436">
        <f>IF(_xlfn.IFNA(INDEX(ShrinkageData!H:H,MATCH(J4436,ShrinkageData!H:H,0)), 0) = 0, 0, 1)</f>
        <v>0</v>
      </c>
      <c r="P4436">
        <v>0</v>
      </c>
      <c r="Q4436">
        <f t="shared" si="217"/>
        <v>1</v>
      </c>
      <c r="R4436" s="1">
        <v>43529</v>
      </c>
      <c r="S4436" s="16">
        <f t="shared" si="218"/>
        <v>92</v>
      </c>
    </row>
    <row r="4437" spans="1:19" hidden="1" x14ac:dyDescent="0.2">
      <c r="A4437" t="str">
        <f>INDEX(FamilyPlateData!$A:$A,MATCH($I4437,FamilyPlateData!$H:$H,0))</f>
        <v>F08M09</v>
      </c>
      <c r="B4437" t="str">
        <f>INDEX(FamilyPlateData!$C:$C,MATCH($I4437,FamilyPlateData!$H:$H,0))</f>
        <v>08</v>
      </c>
      <c r="C4437" t="str">
        <f>INDEX(FamilyPlateData!$D:$D,MATCH($I4437,FamilyPlateData!$H:$H,0))</f>
        <v>09</v>
      </c>
      <c r="D4437">
        <f>INDEX(FamilyPlateData!$B:$B,MATCH($I4437,FamilyPlateData!$H:$H,0))</f>
        <v>3</v>
      </c>
      <c r="E4437">
        <v>2</v>
      </c>
      <c r="F4437" s="19">
        <v>78</v>
      </c>
      <c r="G4437" t="s">
        <v>3</v>
      </c>
      <c r="H4437" s="5">
        <v>1</v>
      </c>
      <c r="I4437" t="s">
        <v>798</v>
      </c>
      <c r="J4437" s="15" t="str">
        <f t="shared" si="216"/>
        <v>2-78C-1</v>
      </c>
      <c r="K4437">
        <f>INDEX(FamilyPlateData!I:I,MATCH(I4437,FamilyPlateData!H:H,0))</f>
        <v>2</v>
      </c>
      <c r="L4437" t="str">
        <f>INDEX(FamilyPlateData!J:J,MATCH(I4437,FamilyPlateData!H:H,0))</f>
        <v>B4</v>
      </c>
      <c r="M4437">
        <v>1</v>
      </c>
      <c r="N4437" s="7">
        <v>1</v>
      </c>
      <c r="O4437">
        <f>IF(_xlfn.IFNA(INDEX(ShrinkageData!H:H,MATCH(J4437,ShrinkageData!H:H,0)), 0) = 0, 0, 1)</f>
        <v>0</v>
      </c>
      <c r="P4437">
        <v>0</v>
      </c>
      <c r="Q4437">
        <f t="shared" si="217"/>
        <v>1</v>
      </c>
      <c r="R4437" s="2">
        <v>43548</v>
      </c>
      <c r="S4437" s="16">
        <f t="shared" si="218"/>
        <v>111</v>
      </c>
    </row>
    <row r="4438" spans="1:19" hidden="1" x14ac:dyDescent="0.2">
      <c r="A4438" t="str">
        <f>INDEX(FamilyPlateData!$A:$A,MATCH($I4438,FamilyPlateData!$H:$H,0))</f>
        <v>F08M09</v>
      </c>
      <c r="B4438" t="str">
        <f>INDEX(FamilyPlateData!$C:$C,MATCH($I4438,FamilyPlateData!$H:$H,0))</f>
        <v>08</v>
      </c>
      <c r="C4438" t="str">
        <f>INDEX(FamilyPlateData!$D:$D,MATCH($I4438,FamilyPlateData!$H:$H,0))</f>
        <v>09</v>
      </c>
      <c r="D4438">
        <f>INDEX(FamilyPlateData!$B:$B,MATCH($I4438,FamilyPlateData!$H:$H,0))</f>
        <v>3</v>
      </c>
      <c r="E4438">
        <v>2</v>
      </c>
      <c r="F4438" s="19">
        <v>78</v>
      </c>
      <c r="G4438" t="s">
        <v>3</v>
      </c>
      <c r="H4438" s="5">
        <v>2</v>
      </c>
      <c r="I4438" t="s">
        <v>798</v>
      </c>
      <c r="J4438" s="15" t="str">
        <f t="shared" si="216"/>
        <v>2-78C-2</v>
      </c>
      <c r="K4438">
        <f>INDEX(FamilyPlateData!I:I,MATCH(I4438,FamilyPlateData!H:H,0))</f>
        <v>2</v>
      </c>
      <c r="L4438" t="str">
        <f>INDEX(FamilyPlateData!J:J,MATCH(I4438,FamilyPlateData!H:H,0))</f>
        <v>B4</v>
      </c>
      <c r="M4438">
        <v>1</v>
      </c>
      <c r="N4438">
        <v>1</v>
      </c>
      <c r="O4438">
        <f>IF(_xlfn.IFNA(INDEX(ShrinkageData!H:H,MATCH(J4438,ShrinkageData!H:H,0)), 0) = 0, 0, 1)</f>
        <v>1</v>
      </c>
      <c r="P4438">
        <v>0</v>
      </c>
      <c r="Q4438">
        <f t="shared" si="217"/>
        <v>0</v>
      </c>
      <c r="R4438" s="1">
        <v>43540</v>
      </c>
      <c r="S4438" s="16">
        <f t="shared" si="218"/>
        <v>103</v>
      </c>
    </row>
    <row r="4439" spans="1:19" hidden="1" x14ac:dyDescent="0.2">
      <c r="A4439" t="str">
        <f>INDEX(FamilyPlateData!$A:$A,MATCH($I4439,FamilyPlateData!$H:$H,0))</f>
        <v>F08M09</v>
      </c>
      <c r="B4439" t="str">
        <f>INDEX(FamilyPlateData!$C:$C,MATCH($I4439,FamilyPlateData!$H:$H,0))</f>
        <v>08</v>
      </c>
      <c r="C4439" t="str">
        <f>INDEX(FamilyPlateData!$D:$D,MATCH($I4439,FamilyPlateData!$H:$H,0))</f>
        <v>09</v>
      </c>
      <c r="D4439">
        <f>INDEX(FamilyPlateData!$B:$B,MATCH($I4439,FamilyPlateData!$H:$H,0))</f>
        <v>3</v>
      </c>
      <c r="E4439">
        <v>2</v>
      </c>
      <c r="F4439" s="19">
        <v>78</v>
      </c>
      <c r="G4439" t="s">
        <v>3</v>
      </c>
      <c r="H4439" s="5">
        <v>3</v>
      </c>
      <c r="I4439" t="s">
        <v>798</v>
      </c>
      <c r="J4439" s="15" t="str">
        <f t="shared" si="216"/>
        <v>2-78C-3</v>
      </c>
      <c r="K4439">
        <f>INDEX(FamilyPlateData!I:I,MATCH(I4439,FamilyPlateData!H:H,0))</f>
        <v>2</v>
      </c>
      <c r="L4439" t="str">
        <f>INDEX(FamilyPlateData!J:J,MATCH(I4439,FamilyPlateData!H:H,0))</f>
        <v>B4</v>
      </c>
      <c r="M4439">
        <v>1</v>
      </c>
      <c r="N4439">
        <v>1</v>
      </c>
      <c r="O4439">
        <f>IF(_xlfn.IFNA(INDEX(ShrinkageData!H:H,MATCH(J4439,ShrinkageData!H:H,0)), 0) = 0, 0, 1)</f>
        <v>1</v>
      </c>
      <c r="P4439">
        <v>0</v>
      </c>
      <c r="Q4439">
        <f t="shared" si="217"/>
        <v>0</v>
      </c>
      <c r="R4439" s="1">
        <v>43536</v>
      </c>
      <c r="S4439" s="16">
        <f t="shared" si="218"/>
        <v>99</v>
      </c>
    </row>
    <row r="4440" spans="1:19" hidden="1" x14ac:dyDescent="0.2">
      <c r="A4440" t="str">
        <f>INDEX(FamilyPlateData!$A:$A,MATCH($I4440,FamilyPlateData!$H:$H,0))</f>
        <v>F08M09</v>
      </c>
      <c r="B4440" t="str">
        <f>INDEX(FamilyPlateData!$C:$C,MATCH($I4440,FamilyPlateData!$H:$H,0))</f>
        <v>08</v>
      </c>
      <c r="C4440" t="str">
        <f>INDEX(FamilyPlateData!$D:$D,MATCH($I4440,FamilyPlateData!$H:$H,0))</f>
        <v>09</v>
      </c>
      <c r="D4440">
        <f>INDEX(FamilyPlateData!$B:$B,MATCH($I4440,FamilyPlateData!$H:$H,0))</f>
        <v>3</v>
      </c>
      <c r="E4440">
        <v>2</v>
      </c>
      <c r="F4440" s="19">
        <v>78</v>
      </c>
      <c r="G4440" t="s">
        <v>3</v>
      </c>
      <c r="H4440" s="5">
        <v>4</v>
      </c>
      <c r="I4440" t="s">
        <v>798</v>
      </c>
      <c r="J4440" s="15" t="str">
        <f t="shared" si="216"/>
        <v>2-78C-4</v>
      </c>
      <c r="K4440">
        <f>INDEX(FamilyPlateData!I:I,MATCH(I4440,FamilyPlateData!H:H,0))</f>
        <v>2</v>
      </c>
      <c r="L4440" t="str">
        <f>INDEX(FamilyPlateData!J:J,MATCH(I4440,FamilyPlateData!H:H,0))</f>
        <v>B4</v>
      </c>
      <c r="M4440">
        <v>1</v>
      </c>
      <c r="N4440" s="7">
        <v>1</v>
      </c>
      <c r="O4440">
        <f>IF(_xlfn.IFNA(INDEX(ShrinkageData!H:H,MATCH(J4440,ShrinkageData!H:H,0)), 0) = 0, 0, 1)</f>
        <v>0</v>
      </c>
      <c r="P4440">
        <v>0</v>
      </c>
      <c r="Q4440">
        <f t="shared" si="217"/>
        <v>1</v>
      </c>
      <c r="R4440" s="2">
        <v>43548</v>
      </c>
      <c r="S4440" s="16">
        <f t="shared" si="218"/>
        <v>111</v>
      </c>
    </row>
    <row r="4441" spans="1:19" hidden="1" x14ac:dyDescent="0.2">
      <c r="A4441" t="str">
        <f>INDEX(FamilyPlateData!$A:$A,MATCH($I4441,FamilyPlateData!$H:$H,0))</f>
        <v>F08M09</v>
      </c>
      <c r="B4441" t="str">
        <f>INDEX(FamilyPlateData!$C:$C,MATCH($I4441,FamilyPlateData!$H:$H,0))</f>
        <v>08</v>
      </c>
      <c r="C4441" t="str">
        <f>INDEX(FamilyPlateData!$D:$D,MATCH($I4441,FamilyPlateData!$H:$H,0))</f>
        <v>09</v>
      </c>
      <c r="D4441">
        <f>INDEX(FamilyPlateData!$B:$B,MATCH($I4441,FamilyPlateData!$H:$H,0))</f>
        <v>3</v>
      </c>
      <c r="E4441">
        <v>2</v>
      </c>
      <c r="F4441" s="19">
        <v>78</v>
      </c>
      <c r="G4441" t="s">
        <v>3</v>
      </c>
      <c r="H4441" s="5">
        <v>5</v>
      </c>
      <c r="I4441" t="s">
        <v>798</v>
      </c>
      <c r="J4441" s="15" t="str">
        <f t="shared" si="216"/>
        <v>2-78C-5</v>
      </c>
      <c r="K4441">
        <f>INDEX(FamilyPlateData!I:I,MATCH(I4441,FamilyPlateData!H:H,0))</f>
        <v>2</v>
      </c>
      <c r="L4441" t="str">
        <f>INDEX(FamilyPlateData!J:J,MATCH(I4441,FamilyPlateData!H:H,0))</f>
        <v>B4</v>
      </c>
      <c r="M4441">
        <v>1</v>
      </c>
      <c r="N4441">
        <v>1</v>
      </c>
      <c r="O4441">
        <f>IF(_xlfn.IFNA(INDEX(ShrinkageData!H:H,MATCH(J4441,ShrinkageData!H:H,0)), 0) = 0, 0, 1)</f>
        <v>1</v>
      </c>
      <c r="P4441">
        <v>0</v>
      </c>
      <c r="Q4441">
        <f t="shared" si="217"/>
        <v>0</v>
      </c>
      <c r="R4441" s="1">
        <v>43538</v>
      </c>
      <c r="S4441" s="16">
        <f t="shared" si="218"/>
        <v>101</v>
      </c>
    </row>
    <row r="4442" spans="1:19" hidden="1" x14ac:dyDescent="0.2">
      <c r="A4442" t="str">
        <f>INDEX(FamilyPlateData!$A:$A,MATCH($I4442,FamilyPlateData!$H:$H,0))</f>
        <v>F08M09</v>
      </c>
      <c r="B4442" t="str">
        <f>INDEX(FamilyPlateData!$C:$C,MATCH($I4442,FamilyPlateData!$H:$H,0))</f>
        <v>08</v>
      </c>
      <c r="C4442" t="str">
        <f>INDEX(FamilyPlateData!$D:$D,MATCH($I4442,FamilyPlateData!$H:$H,0))</f>
        <v>09</v>
      </c>
      <c r="D4442">
        <f>INDEX(FamilyPlateData!$B:$B,MATCH($I4442,FamilyPlateData!$H:$H,0))</f>
        <v>3</v>
      </c>
      <c r="E4442">
        <v>2</v>
      </c>
      <c r="F4442" s="19">
        <v>78</v>
      </c>
      <c r="G4442" t="s">
        <v>3</v>
      </c>
      <c r="H4442" s="5">
        <v>6</v>
      </c>
      <c r="I4442" t="s">
        <v>798</v>
      </c>
      <c r="J4442" s="15" t="str">
        <f t="shared" si="216"/>
        <v>2-78C-6</v>
      </c>
      <c r="K4442">
        <f>INDEX(FamilyPlateData!I:I,MATCH(I4442,FamilyPlateData!H:H,0))</f>
        <v>2</v>
      </c>
      <c r="L4442" t="str">
        <f>INDEX(FamilyPlateData!J:J,MATCH(I4442,FamilyPlateData!H:H,0))</f>
        <v>B4</v>
      </c>
      <c r="M4442">
        <v>1</v>
      </c>
      <c r="N4442">
        <v>1</v>
      </c>
      <c r="O4442">
        <f>IF(_xlfn.IFNA(INDEX(ShrinkageData!H:H,MATCH(J4442,ShrinkageData!H:H,0)), 0) = 0, 0, 1)</f>
        <v>1</v>
      </c>
      <c r="P4442">
        <v>0</v>
      </c>
      <c r="Q4442">
        <f t="shared" si="217"/>
        <v>0</v>
      </c>
      <c r="R4442" s="1">
        <v>43532</v>
      </c>
      <c r="S4442" s="16">
        <f t="shared" si="218"/>
        <v>95</v>
      </c>
    </row>
    <row r="4443" spans="1:19" hidden="1" x14ac:dyDescent="0.2">
      <c r="A4443" t="str">
        <f>INDEX(FamilyPlateData!$A:$A,MATCH($I4443,FamilyPlateData!$H:$H,0))</f>
        <v>F08M09</v>
      </c>
      <c r="B4443" t="str">
        <f>INDEX(FamilyPlateData!$C:$C,MATCH($I4443,FamilyPlateData!$H:$H,0))</f>
        <v>08</v>
      </c>
      <c r="C4443" t="str">
        <f>INDEX(FamilyPlateData!$D:$D,MATCH($I4443,FamilyPlateData!$H:$H,0))</f>
        <v>09</v>
      </c>
      <c r="D4443">
        <f>INDEX(FamilyPlateData!$B:$B,MATCH($I4443,FamilyPlateData!$H:$H,0))</f>
        <v>3</v>
      </c>
      <c r="E4443">
        <v>2</v>
      </c>
      <c r="F4443" s="19">
        <v>78</v>
      </c>
      <c r="G4443" t="s">
        <v>4</v>
      </c>
      <c r="H4443" s="5">
        <v>1</v>
      </c>
      <c r="I4443" t="s">
        <v>799</v>
      </c>
      <c r="J4443" s="15" t="str">
        <f t="shared" si="216"/>
        <v>2-78D-1</v>
      </c>
      <c r="K4443">
        <f>INDEX(FamilyPlateData!I:I,MATCH(I4443,FamilyPlateData!H:H,0))</f>
        <v>2</v>
      </c>
      <c r="L4443" t="str">
        <f>INDEX(FamilyPlateData!J:J,MATCH(I4443,FamilyPlateData!H:H,0))</f>
        <v>B4</v>
      </c>
      <c r="M4443">
        <v>1</v>
      </c>
      <c r="N4443" s="7">
        <v>1</v>
      </c>
      <c r="O4443">
        <f>IF(_xlfn.IFNA(INDEX(ShrinkageData!H:H,MATCH(J4443,ShrinkageData!H:H,0)), 0) = 0, 0, 1)</f>
        <v>0</v>
      </c>
      <c r="P4443">
        <v>0</v>
      </c>
      <c r="Q4443">
        <f t="shared" si="217"/>
        <v>1</v>
      </c>
      <c r="R4443" s="2">
        <v>43548</v>
      </c>
      <c r="S4443" s="16">
        <f t="shared" si="218"/>
        <v>111</v>
      </c>
    </row>
    <row r="4444" spans="1:19" hidden="1" x14ac:dyDescent="0.2">
      <c r="A4444" t="str">
        <f>INDEX(FamilyPlateData!$A:$A,MATCH($I4444,FamilyPlateData!$H:$H,0))</f>
        <v>F08M09</v>
      </c>
      <c r="B4444" t="str">
        <f>INDEX(FamilyPlateData!$C:$C,MATCH($I4444,FamilyPlateData!$H:$H,0))</f>
        <v>08</v>
      </c>
      <c r="C4444" t="str">
        <f>INDEX(FamilyPlateData!$D:$D,MATCH($I4444,FamilyPlateData!$H:$H,0))</f>
        <v>09</v>
      </c>
      <c r="D4444">
        <f>INDEX(FamilyPlateData!$B:$B,MATCH($I4444,FamilyPlateData!$H:$H,0))</f>
        <v>3</v>
      </c>
      <c r="E4444">
        <v>2</v>
      </c>
      <c r="F4444" s="19">
        <v>78</v>
      </c>
      <c r="G4444" t="s">
        <v>4</v>
      </c>
      <c r="H4444" s="5">
        <v>2</v>
      </c>
      <c r="I4444" t="s">
        <v>799</v>
      </c>
      <c r="J4444" s="15" t="str">
        <f t="shared" si="216"/>
        <v>2-78D-2</v>
      </c>
      <c r="K4444">
        <f>INDEX(FamilyPlateData!I:I,MATCH(I4444,FamilyPlateData!H:H,0))</f>
        <v>2</v>
      </c>
      <c r="L4444" t="str">
        <f>INDEX(FamilyPlateData!J:J,MATCH(I4444,FamilyPlateData!H:H,0))</f>
        <v>B4</v>
      </c>
      <c r="M4444">
        <v>0</v>
      </c>
      <c r="N4444">
        <v>0</v>
      </c>
      <c r="O4444">
        <f>IF(_xlfn.IFNA(INDEX(ShrinkageData!H:H,MATCH(J4444,ShrinkageData!H:H,0)), 0) = 0, 0, 1)</f>
        <v>0</v>
      </c>
      <c r="P4444">
        <v>0</v>
      </c>
      <c r="Q4444">
        <f t="shared" si="217"/>
        <v>0</v>
      </c>
      <c r="R4444" s="1" t="s">
        <v>921</v>
      </c>
      <c r="S4444" s="16">
        <f t="shared" si="218"/>
        <v>0</v>
      </c>
    </row>
    <row r="4445" spans="1:19" hidden="1" x14ac:dyDescent="0.2">
      <c r="A4445" t="str">
        <f>INDEX(FamilyPlateData!$A:$A,MATCH($I4445,FamilyPlateData!$H:$H,0))</f>
        <v>F08M09</v>
      </c>
      <c r="B4445" t="str">
        <f>INDEX(FamilyPlateData!$C:$C,MATCH($I4445,FamilyPlateData!$H:$H,0))</f>
        <v>08</v>
      </c>
      <c r="C4445" t="str">
        <f>INDEX(FamilyPlateData!$D:$D,MATCH($I4445,FamilyPlateData!$H:$H,0))</f>
        <v>09</v>
      </c>
      <c r="D4445">
        <f>INDEX(FamilyPlateData!$B:$B,MATCH($I4445,FamilyPlateData!$H:$H,0))</f>
        <v>3</v>
      </c>
      <c r="E4445">
        <v>2</v>
      </c>
      <c r="F4445" s="19">
        <v>78</v>
      </c>
      <c r="G4445" t="s">
        <v>4</v>
      </c>
      <c r="H4445" s="5">
        <v>3</v>
      </c>
      <c r="I4445" t="s">
        <v>799</v>
      </c>
      <c r="J4445" s="15" t="str">
        <f t="shared" si="216"/>
        <v>2-78D-3</v>
      </c>
      <c r="K4445">
        <f>INDEX(FamilyPlateData!I:I,MATCH(I4445,FamilyPlateData!H:H,0))</f>
        <v>2</v>
      </c>
      <c r="L4445" t="str">
        <f>INDEX(FamilyPlateData!J:J,MATCH(I4445,FamilyPlateData!H:H,0))</f>
        <v>B4</v>
      </c>
      <c r="M4445">
        <v>1</v>
      </c>
      <c r="N4445" s="7">
        <v>1</v>
      </c>
      <c r="O4445">
        <f>IF(_xlfn.IFNA(INDEX(ShrinkageData!H:H,MATCH(J4445,ShrinkageData!H:H,0)), 0) = 0, 0, 1)</f>
        <v>0</v>
      </c>
      <c r="P4445">
        <v>0</v>
      </c>
      <c r="Q4445">
        <f t="shared" si="217"/>
        <v>1</v>
      </c>
      <c r="R4445" s="2">
        <v>43542</v>
      </c>
      <c r="S4445" s="16">
        <f t="shared" si="218"/>
        <v>105</v>
      </c>
    </row>
    <row r="4446" spans="1:19" hidden="1" x14ac:dyDescent="0.2">
      <c r="A4446" t="str">
        <f>INDEX(FamilyPlateData!$A:$A,MATCH($I4446,FamilyPlateData!$H:$H,0))</f>
        <v>F08M09</v>
      </c>
      <c r="B4446" t="str">
        <f>INDEX(FamilyPlateData!$C:$C,MATCH($I4446,FamilyPlateData!$H:$H,0))</f>
        <v>08</v>
      </c>
      <c r="C4446" t="str">
        <f>INDEX(FamilyPlateData!$D:$D,MATCH($I4446,FamilyPlateData!$H:$H,0))</f>
        <v>09</v>
      </c>
      <c r="D4446">
        <f>INDEX(FamilyPlateData!$B:$B,MATCH($I4446,FamilyPlateData!$H:$H,0))</f>
        <v>3</v>
      </c>
      <c r="E4446">
        <v>2</v>
      </c>
      <c r="F4446" s="19">
        <v>78</v>
      </c>
      <c r="G4446" t="s">
        <v>4</v>
      </c>
      <c r="H4446" s="5">
        <v>4</v>
      </c>
      <c r="I4446" t="s">
        <v>799</v>
      </c>
      <c r="J4446" s="15" t="str">
        <f t="shared" si="216"/>
        <v>2-78D-4</v>
      </c>
      <c r="K4446">
        <f>INDEX(FamilyPlateData!I:I,MATCH(I4446,FamilyPlateData!H:H,0))</f>
        <v>2</v>
      </c>
      <c r="L4446" t="str">
        <f>INDEX(FamilyPlateData!J:J,MATCH(I4446,FamilyPlateData!H:H,0))</f>
        <v>B4</v>
      </c>
      <c r="M4446">
        <v>1</v>
      </c>
      <c r="N4446">
        <v>1</v>
      </c>
      <c r="O4446">
        <f>IF(_xlfn.IFNA(INDEX(ShrinkageData!H:H,MATCH(J4446,ShrinkageData!H:H,0)), 0) = 0, 0, 1)</f>
        <v>1</v>
      </c>
      <c r="P4446">
        <v>0</v>
      </c>
      <c r="Q4446">
        <f t="shared" si="217"/>
        <v>0</v>
      </c>
      <c r="R4446" s="1">
        <v>43540</v>
      </c>
      <c r="S4446" s="16">
        <f t="shared" si="218"/>
        <v>103</v>
      </c>
    </row>
    <row r="4447" spans="1:19" hidden="1" x14ac:dyDescent="0.2">
      <c r="A4447" t="str">
        <f>INDEX(FamilyPlateData!$A:$A,MATCH($I4447,FamilyPlateData!$H:$H,0))</f>
        <v>F08M09</v>
      </c>
      <c r="B4447" t="str">
        <f>INDEX(FamilyPlateData!$C:$C,MATCH($I4447,FamilyPlateData!$H:$H,0))</f>
        <v>08</v>
      </c>
      <c r="C4447" t="str">
        <f>INDEX(FamilyPlateData!$D:$D,MATCH($I4447,FamilyPlateData!$H:$H,0))</f>
        <v>09</v>
      </c>
      <c r="D4447">
        <f>INDEX(FamilyPlateData!$B:$B,MATCH($I4447,FamilyPlateData!$H:$H,0))</f>
        <v>3</v>
      </c>
      <c r="E4447">
        <v>2</v>
      </c>
      <c r="F4447" s="19">
        <v>78</v>
      </c>
      <c r="G4447" t="s">
        <v>4</v>
      </c>
      <c r="H4447" s="5">
        <v>5</v>
      </c>
      <c r="I4447" t="s">
        <v>799</v>
      </c>
      <c r="J4447" s="15" t="str">
        <f t="shared" si="216"/>
        <v>2-78D-5</v>
      </c>
      <c r="K4447">
        <f>INDEX(FamilyPlateData!I:I,MATCH(I4447,FamilyPlateData!H:H,0))</f>
        <v>2</v>
      </c>
      <c r="L4447" t="str">
        <f>INDEX(FamilyPlateData!J:J,MATCH(I4447,FamilyPlateData!H:H,0))</f>
        <v>B4</v>
      </c>
      <c r="M4447">
        <v>1</v>
      </c>
      <c r="N4447" s="7">
        <v>1</v>
      </c>
      <c r="O4447">
        <f>IF(_xlfn.IFNA(INDEX(ShrinkageData!H:H,MATCH(J4447,ShrinkageData!H:H,0)), 0) = 0, 0, 1)</f>
        <v>0</v>
      </c>
      <c r="P4447">
        <v>0</v>
      </c>
      <c r="Q4447">
        <f t="shared" si="217"/>
        <v>1</v>
      </c>
      <c r="R4447" s="2">
        <v>43548</v>
      </c>
      <c r="S4447" s="16">
        <f t="shared" si="218"/>
        <v>111</v>
      </c>
    </row>
    <row r="4448" spans="1:19" hidden="1" x14ac:dyDescent="0.2">
      <c r="A4448" t="str">
        <f>INDEX(FamilyPlateData!$A:$A,MATCH($I4448,FamilyPlateData!$H:$H,0))</f>
        <v>F08M09</v>
      </c>
      <c r="B4448" t="str">
        <f>INDEX(FamilyPlateData!$C:$C,MATCH($I4448,FamilyPlateData!$H:$H,0))</f>
        <v>08</v>
      </c>
      <c r="C4448" t="str">
        <f>INDEX(FamilyPlateData!$D:$D,MATCH($I4448,FamilyPlateData!$H:$H,0))</f>
        <v>09</v>
      </c>
      <c r="D4448">
        <f>INDEX(FamilyPlateData!$B:$B,MATCH($I4448,FamilyPlateData!$H:$H,0))</f>
        <v>3</v>
      </c>
      <c r="E4448">
        <v>2</v>
      </c>
      <c r="F4448" s="19">
        <v>78</v>
      </c>
      <c r="G4448" t="s">
        <v>4</v>
      </c>
      <c r="H4448" s="5">
        <v>6</v>
      </c>
      <c r="I4448" t="s">
        <v>799</v>
      </c>
      <c r="J4448" s="15" t="str">
        <f t="shared" si="216"/>
        <v>2-78D-6</v>
      </c>
      <c r="K4448">
        <f>INDEX(FamilyPlateData!I:I,MATCH(I4448,FamilyPlateData!H:H,0))</f>
        <v>2</v>
      </c>
      <c r="L4448" t="str">
        <f>INDEX(FamilyPlateData!J:J,MATCH(I4448,FamilyPlateData!H:H,0))</f>
        <v>B4</v>
      </c>
      <c r="M4448">
        <v>1</v>
      </c>
      <c r="N4448" s="7">
        <v>1</v>
      </c>
      <c r="O4448">
        <f>IF(_xlfn.IFNA(INDEX(ShrinkageData!H:H,MATCH(J4448,ShrinkageData!H:H,0)), 0) = 0, 0, 1)</f>
        <v>0</v>
      </c>
      <c r="P4448">
        <v>0</v>
      </c>
      <c r="Q4448">
        <f t="shared" si="217"/>
        <v>1</v>
      </c>
      <c r="R4448" s="2">
        <v>43542</v>
      </c>
      <c r="S4448" s="16">
        <f t="shared" si="218"/>
        <v>105</v>
      </c>
    </row>
    <row r="4449" spans="1:19" hidden="1" x14ac:dyDescent="0.2">
      <c r="A4449" t="str">
        <f>INDEX(FamilyPlateData!$A:$A,MATCH($I4449,FamilyPlateData!$H:$H,0))</f>
        <v>F04M08</v>
      </c>
      <c r="B4449" t="str">
        <f>INDEX(FamilyPlateData!$C:$C,MATCH($I4449,FamilyPlateData!$H:$H,0))</f>
        <v>04</v>
      </c>
      <c r="C4449" t="str">
        <f>INDEX(FamilyPlateData!$D:$D,MATCH($I4449,FamilyPlateData!$H:$H,0))</f>
        <v>08</v>
      </c>
      <c r="D4449">
        <f>INDEX(FamilyPlateData!$B:$B,MATCH($I4449,FamilyPlateData!$H:$H,0))</f>
        <v>2</v>
      </c>
      <c r="E4449">
        <v>2</v>
      </c>
      <c r="F4449" s="19">
        <v>79</v>
      </c>
      <c r="G4449" t="s">
        <v>1</v>
      </c>
      <c r="H4449" s="5">
        <v>1</v>
      </c>
      <c r="I4449" t="s">
        <v>800</v>
      </c>
      <c r="J4449" s="15" t="str">
        <f t="shared" si="216"/>
        <v>2-79A-1</v>
      </c>
      <c r="K4449">
        <f>INDEX(FamilyPlateData!I:I,MATCH(I4449,FamilyPlateData!H:H,0))</f>
        <v>1</v>
      </c>
      <c r="L4449" t="str">
        <f>INDEX(FamilyPlateData!J:J,MATCH(I4449,FamilyPlateData!H:H,0))</f>
        <v>B4</v>
      </c>
      <c r="M4449">
        <v>1</v>
      </c>
      <c r="N4449">
        <v>1</v>
      </c>
      <c r="O4449">
        <f>IF(_xlfn.IFNA(INDEX(ShrinkageData!H:H,MATCH(J4449,ShrinkageData!H:H,0)), 0) = 0, 0, 1)</f>
        <v>1</v>
      </c>
      <c r="P4449">
        <v>0</v>
      </c>
      <c r="Q4449">
        <f t="shared" si="217"/>
        <v>0</v>
      </c>
      <c r="R4449" s="1">
        <v>43529</v>
      </c>
      <c r="S4449" s="16">
        <f t="shared" si="218"/>
        <v>92</v>
      </c>
    </row>
    <row r="4450" spans="1:19" hidden="1" x14ac:dyDescent="0.2">
      <c r="A4450" t="str">
        <f>INDEX(FamilyPlateData!$A:$A,MATCH($I4450,FamilyPlateData!$H:$H,0))</f>
        <v>F04M08</v>
      </c>
      <c r="B4450" t="str">
        <f>INDEX(FamilyPlateData!$C:$C,MATCH($I4450,FamilyPlateData!$H:$H,0))</f>
        <v>04</v>
      </c>
      <c r="C4450" t="str">
        <f>INDEX(FamilyPlateData!$D:$D,MATCH($I4450,FamilyPlateData!$H:$H,0))</f>
        <v>08</v>
      </c>
      <c r="D4450">
        <f>INDEX(FamilyPlateData!$B:$B,MATCH($I4450,FamilyPlateData!$H:$H,0))</f>
        <v>2</v>
      </c>
      <c r="E4450">
        <v>2</v>
      </c>
      <c r="F4450" s="19">
        <v>79</v>
      </c>
      <c r="G4450" t="s">
        <v>1</v>
      </c>
      <c r="H4450" s="5">
        <v>2</v>
      </c>
      <c r="I4450" t="s">
        <v>800</v>
      </c>
      <c r="J4450" s="15" t="str">
        <f t="shared" si="216"/>
        <v>2-79A-2</v>
      </c>
      <c r="K4450">
        <f>INDEX(FamilyPlateData!I:I,MATCH(I4450,FamilyPlateData!H:H,0))</f>
        <v>1</v>
      </c>
      <c r="L4450" t="str">
        <f>INDEX(FamilyPlateData!J:J,MATCH(I4450,FamilyPlateData!H:H,0))</f>
        <v>B4</v>
      </c>
      <c r="M4450">
        <v>0</v>
      </c>
      <c r="N4450">
        <v>0</v>
      </c>
      <c r="O4450">
        <f>IF(_xlfn.IFNA(INDEX(ShrinkageData!H:H,MATCH(J4450,ShrinkageData!H:H,0)), 0) = 0, 0, 1)</f>
        <v>0</v>
      </c>
      <c r="P4450">
        <v>0</v>
      </c>
      <c r="Q4450">
        <f t="shared" si="217"/>
        <v>0</v>
      </c>
      <c r="R4450" s="1" t="s">
        <v>921</v>
      </c>
      <c r="S4450" s="16">
        <f t="shared" si="218"/>
        <v>0</v>
      </c>
    </row>
    <row r="4451" spans="1:19" hidden="1" x14ac:dyDescent="0.2">
      <c r="A4451" t="str">
        <f>INDEX(FamilyPlateData!$A:$A,MATCH($I4451,FamilyPlateData!$H:$H,0))</f>
        <v>F04M08</v>
      </c>
      <c r="B4451" t="str">
        <f>INDEX(FamilyPlateData!$C:$C,MATCH($I4451,FamilyPlateData!$H:$H,0))</f>
        <v>04</v>
      </c>
      <c r="C4451" t="str">
        <f>INDEX(FamilyPlateData!$D:$D,MATCH($I4451,FamilyPlateData!$H:$H,0))</f>
        <v>08</v>
      </c>
      <c r="D4451">
        <f>INDEX(FamilyPlateData!$B:$B,MATCH($I4451,FamilyPlateData!$H:$H,0))</f>
        <v>2</v>
      </c>
      <c r="E4451">
        <v>2</v>
      </c>
      <c r="F4451" s="19">
        <v>79</v>
      </c>
      <c r="G4451" t="s">
        <v>1</v>
      </c>
      <c r="H4451" s="5">
        <v>3</v>
      </c>
      <c r="I4451" t="s">
        <v>800</v>
      </c>
      <c r="J4451" s="15" t="str">
        <f t="shared" si="216"/>
        <v>2-79A-3</v>
      </c>
      <c r="K4451">
        <f>INDEX(FamilyPlateData!I:I,MATCH(I4451,FamilyPlateData!H:H,0))</f>
        <v>1</v>
      </c>
      <c r="L4451" t="str">
        <f>INDEX(FamilyPlateData!J:J,MATCH(I4451,FamilyPlateData!H:H,0))</f>
        <v>B4</v>
      </c>
      <c r="M4451">
        <v>1</v>
      </c>
      <c r="N4451">
        <v>1</v>
      </c>
      <c r="O4451">
        <f>IF(_xlfn.IFNA(INDEX(ShrinkageData!H:H,MATCH(J4451,ShrinkageData!H:H,0)), 0) = 0, 0, 1)</f>
        <v>1</v>
      </c>
      <c r="P4451">
        <v>0</v>
      </c>
      <c r="Q4451">
        <f t="shared" si="217"/>
        <v>0</v>
      </c>
      <c r="R4451" s="1">
        <v>43529</v>
      </c>
      <c r="S4451" s="16">
        <f t="shared" si="218"/>
        <v>92</v>
      </c>
    </row>
    <row r="4452" spans="1:19" hidden="1" x14ac:dyDescent="0.2">
      <c r="A4452" t="str">
        <f>INDEX(FamilyPlateData!$A:$A,MATCH($I4452,FamilyPlateData!$H:$H,0))</f>
        <v>F04M08</v>
      </c>
      <c r="B4452" t="str">
        <f>INDEX(FamilyPlateData!$C:$C,MATCH($I4452,FamilyPlateData!$H:$H,0))</f>
        <v>04</v>
      </c>
      <c r="C4452" t="str">
        <f>INDEX(FamilyPlateData!$D:$D,MATCH($I4452,FamilyPlateData!$H:$H,0))</f>
        <v>08</v>
      </c>
      <c r="D4452">
        <f>INDEX(FamilyPlateData!$B:$B,MATCH($I4452,FamilyPlateData!$H:$H,0))</f>
        <v>2</v>
      </c>
      <c r="E4452">
        <v>2</v>
      </c>
      <c r="F4452" s="19">
        <v>79</v>
      </c>
      <c r="G4452" t="s">
        <v>1</v>
      </c>
      <c r="H4452" s="5">
        <v>4</v>
      </c>
      <c r="I4452" t="s">
        <v>800</v>
      </c>
      <c r="J4452" s="15" t="str">
        <f t="shared" si="216"/>
        <v>2-79A-4</v>
      </c>
      <c r="K4452">
        <f>INDEX(FamilyPlateData!I:I,MATCH(I4452,FamilyPlateData!H:H,0))</f>
        <v>1</v>
      </c>
      <c r="L4452" t="str">
        <f>INDEX(FamilyPlateData!J:J,MATCH(I4452,FamilyPlateData!H:H,0))</f>
        <v>B4</v>
      </c>
      <c r="M4452">
        <v>0</v>
      </c>
      <c r="N4452">
        <v>0</v>
      </c>
      <c r="O4452">
        <f>IF(_xlfn.IFNA(INDEX(ShrinkageData!H:H,MATCH(J4452,ShrinkageData!H:H,0)), 0) = 0, 0, 1)</f>
        <v>0</v>
      </c>
      <c r="P4452">
        <v>0</v>
      </c>
      <c r="Q4452">
        <f t="shared" si="217"/>
        <v>0</v>
      </c>
      <c r="R4452" s="1" t="s">
        <v>921</v>
      </c>
      <c r="S4452" s="16">
        <f t="shared" si="218"/>
        <v>0</v>
      </c>
    </row>
    <row r="4453" spans="1:19" hidden="1" x14ac:dyDescent="0.2">
      <c r="A4453" t="str">
        <f>INDEX(FamilyPlateData!$A:$A,MATCH($I4453,FamilyPlateData!$H:$H,0))</f>
        <v>F04M08</v>
      </c>
      <c r="B4453" t="str">
        <f>INDEX(FamilyPlateData!$C:$C,MATCH($I4453,FamilyPlateData!$H:$H,0))</f>
        <v>04</v>
      </c>
      <c r="C4453" t="str">
        <f>INDEX(FamilyPlateData!$D:$D,MATCH($I4453,FamilyPlateData!$H:$H,0))</f>
        <v>08</v>
      </c>
      <c r="D4453">
        <f>INDEX(FamilyPlateData!$B:$B,MATCH($I4453,FamilyPlateData!$H:$H,0))</f>
        <v>2</v>
      </c>
      <c r="E4453">
        <v>2</v>
      </c>
      <c r="F4453" s="19">
        <v>79</v>
      </c>
      <c r="G4453" t="s">
        <v>1</v>
      </c>
      <c r="H4453" s="5">
        <v>5</v>
      </c>
      <c r="I4453" t="s">
        <v>800</v>
      </c>
      <c r="J4453" s="15" t="str">
        <f t="shared" si="216"/>
        <v>2-79A-5</v>
      </c>
      <c r="K4453">
        <f>INDEX(FamilyPlateData!I:I,MATCH(I4453,FamilyPlateData!H:H,0))</f>
        <v>1</v>
      </c>
      <c r="L4453" t="str">
        <f>INDEX(FamilyPlateData!J:J,MATCH(I4453,FamilyPlateData!H:H,0))</f>
        <v>B4</v>
      </c>
      <c r="M4453">
        <v>0</v>
      </c>
      <c r="N4453">
        <v>0</v>
      </c>
      <c r="O4453">
        <f>IF(_xlfn.IFNA(INDEX(ShrinkageData!H:H,MATCH(J4453,ShrinkageData!H:H,0)), 0) = 0, 0, 1)</f>
        <v>0</v>
      </c>
      <c r="P4453">
        <v>0</v>
      </c>
      <c r="Q4453">
        <f t="shared" si="217"/>
        <v>0</v>
      </c>
      <c r="R4453" s="1" t="s">
        <v>921</v>
      </c>
      <c r="S4453" s="16">
        <f t="shared" si="218"/>
        <v>0</v>
      </c>
    </row>
    <row r="4454" spans="1:19" hidden="1" x14ac:dyDescent="0.2">
      <c r="A4454" t="str">
        <f>INDEX(FamilyPlateData!$A:$A,MATCH($I4454,FamilyPlateData!$H:$H,0))</f>
        <v>F04M08</v>
      </c>
      <c r="B4454" t="str">
        <f>INDEX(FamilyPlateData!$C:$C,MATCH($I4454,FamilyPlateData!$H:$H,0))</f>
        <v>04</v>
      </c>
      <c r="C4454" t="str">
        <f>INDEX(FamilyPlateData!$D:$D,MATCH($I4454,FamilyPlateData!$H:$H,0))</f>
        <v>08</v>
      </c>
      <c r="D4454">
        <f>INDEX(FamilyPlateData!$B:$B,MATCH($I4454,FamilyPlateData!$H:$H,0))</f>
        <v>2</v>
      </c>
      <c r="E4454">
        <v>2</v>
      </c>
      <c r="F4454" s="19">
        <v>79</v>
      </c>
      <c r="G4454" t="s">
        <v>1</v>
      </c>
      <c r="H4454" s="5">
        <v>6</v>
      </c>
      <c r="I4454" t="s">
        <v>800</v>
      </c>
      <c r="J4454" s="15" t="str">
        <f t="shared" si="216"/>
        <v>2-79A-6</v>
      </c>
      <c r="K4454">
        <f>INDEX(FamilyPlateData!I:I,MATCH(I4454,FamilyPlateData!H:H,0))</f>
        <v>1</v>
      </c>
      <c r="L4454" t="str">
        <f>INDEX(FamilyPlateData!J:J,MATCH(I4454,FamilyPlateData!H:H,0))</f>
        <v>B4</v>
      </c>
      <c r="M4454">
        <v>1</v>
      </c>
      <c r="N4454">
        <v>1</v>
      </c>
      <c r="O4454">
        <f>IF(_xlfn.IFNA(INDEX(ShrinkageData!H:H,MATCH(J4454,ShrinkageData!H:H,0)), 0) = 0, 0, 1)</f>
        <v>1</v>
      </c>
      <c r="P4454">
        <v>0</v>
      </c>
      <c r="Q4454">
        <f t="shared" si="217"/>
        <v>0</v>
      </c>
      <c r="R4454" s="1">
        <v>43529</v>
      </c>
      <c r="S4454" s="16">
        <f t="shared" si="218"/>
        <v>92</v>
      </c>
    </row>
    <row r="4455" spans="1:19" hidden="1" x14ac:dyDescent="0.2">
      <c r="A4455" t="str">
        <f>INDEX(FamilyPlateData!$A:$A,MATCH($I4455,FamilyPlateData!$H:$H,0))</f>
        <v>F04M08</v>
      </c>
      <c r="B4455" t="str">
        <f>INDEX(FamilyPlateData!$C:$C,MATCH($I4455,FamilyPlateData!$H:$H,0))</f>
        <v>04</v>
      </c>
      <c r="C4455" t="str">
        <f>INDEX(FamilyPlateData!$D:$D,MATCH($I4455,FamilyPlateData!$H:$H,0))</f>
        <v>08</v>
      </c>
      <c r="D4455">
        <f>INDEX(FamilyPlateData!$B:$B,MATCH($I4455,FamilyPlateData!$H:$H,0))</f>
        <v>2</v>
      </c>
      <c r="E4455">
        <v>2</v>
      </c>
      <c r="F4455" s="19">
        <v>79</v>
      </c>
      <c r="G4455" t="s">
        <v>2</v>
      </c>
      <c r="H4455" s="5">
        <v>1</v>
      </c>
      <c r="I4455" t="s">
        <v>801</v>
      </c>
      <c r="J4455" s="15" t="str">
        <f t="shared" si="216"/>
        <v>2-79B-1</v>
      </c>
      <c r="K4455">
        <f>INDEX(FamilyPlateData!I:I,MATCH(I4455,FamilyPlateData!H:H,0))</f>
        <v>1</v>
      </c>
      <c r="L4455" t="str">
        <f>INDEX(FamilyPlateData!J:J,MATCH(I4455,FamilyPlateData!H:H,0))</f>
        <v>B4</v>
      </c>
      <c r="M4455">
        <v>1</v>
      </c>
      <c r="N4455">
        <v>1</v>
      </c>
      <c r="O4455">
        <f>IF(_xlfn.IFNA(INDEX(ShrinkageData!H:H,MATCH(J4455,ShrinkageData!H:H,0)), 0) = 0, 0, 1)</f>
        <v>1</v>
      </c>
      <c r="P4455">
        <v>0</v>
      </c>
      <c r="Q4455">
        <f t="shared" si="217"/>
        <v>0</v>
      </c>
      <c r="R4455" s="1">
        <v>43529</v>
      </c>
      <c r="S4455" s="16">
        <f t="shared" si="218"/>
        <v>92</v>
      </c>
    </row>
    <row r="4456" spans="1:19" hidden="1" x14ac:dyDescent="0.2">
      <c r="A4456" t="str">
        <f>INDEX(FamilyPlateData!$A:$A,MATCH($I4456,FamilyPlateData!$H:$H,0))</f>
        <v>F04M08</v>
      </c>
      <c r="B4456" t="str">
        <f>INDEX(FamilyPlateData!$C:$C,MATCH($I4456,FamilyPlateData!$H:$H,0))</f>
        <v>04</v>
      </c>
      <c r="C4456" t="str">
        <f>INDEX(FamilyPlateData!$D:$D,MATCH($I4456,FamilyPlateData!$H:$H,0))</f>
        <v>08</v>
      </c>
      <c r="D4456">
        <f>INDEX(FamilyPlateData!$B:$B,MATCH($I4456,FamilyPlateData!$H:$H,0))</f>
        <v>2</v>
      </c>
      <c r="E4456">
        <v>2</v>
      </c>
      <c r="F4456" s="19">
        <v>79</v>
      </c>
      <c r="G4456" t="s">
        <v>2</v>
      </c>
      <c r="H4456" s="5">
        <v>2</v>
      </c>
      <c r="I4456" t="s">
        <v>801</v>
      </c>
      <c r="J4456" s="15" t="str">
        <f t="shared" si="216"/>
        <v>2-79B-2</v>
      </c>
      <c r="K4456">
        <f>INDEX(FamilyPlateData!I:I,MATCH(I4456,FamilyPlateData!H:H,0))</f>
        <v>1</v>
      </c>
      <c r="L4456" t="str">
        <f>INDEX(FamilyPlateData!J:J,MATCH(I4456,FamilyPlateData!H:H,0))</f>
        <v>B4</v>
      </c>
      <c r="M4456">
        <v>1</v>
      </c>
      <c r="N4456">
        <v>1</v>
      </c>
      <c r="O4456">
        <f>IF(_xlfn.IFNA(INDEX(ShrinkageData!H:H,MATCH(J4456,ShrinkageData!H:H,0)), 0) = 0, 0, 1)</f>
        <v>1</v>
      </c>
      <c r="P4456">
        <v>0</v>
      </c>
      <c r="Q4456">
        <f t="shared" si="217"/>
        <v>0</v>
      </c>
      <c r="R4456" s="1">
        <v>43529</v>
      </c>
      <c r="S4456" s="16">
        <f t="shared" si="218"/>
        <v>92</v>
      </c>
    </row>
    <row r="4457" spans="1:19" hidden="1" x14ac:dyDescent="0.2">
      <c r="A4457" t="str">
        <f>INDEX(FamilyPlateData!$A:$A,MATCH($I4457,FamilyPlateData!$H:$H,0))</f>
        <v>F04M08</v>
      </c>
      <c r="B4457" t="str">
        <f>INDEX(FamilyPlateData!$C:$C,MATCH($I4457,FamilyPlateData!$H:$H,0))</f>
        <v>04</v>
      </c>
      <c r="C4457" t="str">
        <f>INDEX(FamilyPlateData!$D:$D,MATCH($I4457,FamilyPlateData!$H:$H,0))</f>
        <v>08</v>
      </c>
      <c r="D4457">
        <f>INDEX(FamilyPlateData!$B:$B,MATCH($I4457,FamilyPlateData!$H:$H,0))</f>
        <v>2</v>
      </c>
      <c r="E4457">
        <v>2</v>
      </c>
      <c r="F4457" s="19">
        <v>79</v>
      </c>
      <c r="G4457" t="s">
        <v>2</v>
      </c>
      <c r="H4457" s="5">
        <v>3</v>
      </c>
      <c r="I4457" t="s">
        <v>801</v>
      </c>
      <c r="J4457" s="15" t="str">
        <f t="shared" si="216"/>
        <v>2-79B-3</v>
      </c>
      <c r="K4457">
        <f>INDEX(FamilyPlateData!I:I,MATCH(I4457,FamilyPlateData!H:H,0))</f>
        <v>1</v>
      </c>
      <c r="L4457" t="str">
        <f>INDEX(FamilyPlateData!J:J,MATCH(I4457,FamilyPlateData!H:H,0))</f>
        <v>B4</v>
      </c>
      <c r="M4457">
        <v>1</v>
      </c>
      <c r="N4457">
        <v>1</v>
      </c>
      <c r="O4457">
        <f>IF(_xlfn.IFNA(INDEX(ShrinkageData!H:H,MATCH(J4457,ShrinkageData!H:H,0)), 0) = 0, 0, 1)</f>
        <v>1</v>
      </c>
      <c r="P4457">
        <v>0</v>
      </c>
      <c r="Q4457">
        <f t="shared" si="217"/>
        <v>0</v>
      </c>
      <c r="R4457" s="1">
        <v>43529</v>
      </c>
      <c r="S4457" s="16">
        <f t="shared" si="218"/>
        <v>92</v>
      </c>
    </row>
    <row r="4458" spans="1:19" hidden="1" x14ac:dyDescent="0.2">
      <c r="A4458" t="str">
        <f>INDEX(FamilyPlateData!$A:$A,MATCH($I4458,FamilyPlateData!$H:$H,0))</f>
        <v>F04M08</v>
      </c>
      <c r="B4458" t="str">
        <f>INDEX(FamilyPlateData!$C:$C,MATCH($I4458,FamilyPlateData!$H:$H,0))</f>
        <v>04</v>
      </c>
      <c r="C4458" t="str">
        <f>INDEX(FamilyPlateData!$D:$D,MATCH($I4458,FamilyPlateData!$H:$H,0))</f>
        <v>08</v>
      </c>
      <c r="D4458">
        <f>INDEX(FamilyPlateData!$B:$B,MATCH($I4458,FamilyPlateData!$H:$H,0))</f>
        <v>2</v>
      </c>
      <c r="E4458">
        <v>2</v>
      </c>
      <c r="F4458" s="19">
        <v>79</v>
      </c>
      <c r="G4458" t="s">
        <v>2</v>
      </c>
      <c r="H4458" s="5">
        <v>4</v>
      </c>
      <c r="I4458" t="s">
        <v>801</v>
      </c>
      <c r="J4458" s="15" t="str">
        <f t="shared" si="216"/>
        <v>2-79B-4</v>
      </c>
      <c r="K4458">
        <f>INDEX(FamilyPlateData!I:I,MATCH(I4458,FamilyPlateData!H:H,0))</f>
        <v>1</v>
      </c>
      <c r="L4458" t="str">
        <f>INDEX(FamilyPlateData!J:J,MATCH(I4458,FamilyPlateData!H:H,0))</f>
        <v>B4</v>
      </c>
      <c r="M4458">
        <v>1</v>
      </c>
      <c r="N4458">
        <v>1</v>
      </c>
      <c r="O4458">
        <f>IF(_xlfn.IFNA(INDEX(ShrinkageData!H:H,MATCH(J4458,ShrinkageData!H:H,0)), 0) = 0, 0, 1)</f>
        <v>0</v>
      </c>
      <c r="P4458">
        <v>0</v>
      </c>
      <c r="Q4458">
        <f t="shared" si="217"/>
        <v>1</v>
      </c>
      <c r="R4458" s="1">
        <v>43529</v>
      </c>
      <c r="S4458" s="16">
        <f t="shared" si="218"/>
        <v>92</v>
      </c>
    </row>
    <row r="4459" spans="1:19" hidden="1" x14ac:dyDescent="0.2">
      <c r="A4459" t="str">
        <f>INDEX(FamilyPlateData!$A:$A,MATCH($I4459,FamilyPlateData!$H:$H,0))</f>
        <v>F04M08</v>
      </c>
      <c r="B4459" t="str">
        <f>INDEX(FamilyPlateData!$C:$C,MATCH($I4459,FamilyPlateData!$H:$H,0))</f>
        <v>04</v>
      </c>
      <c r="C4459" t="str">
        <f>INDEX(FamilyPlateData!$D:$D,MATCH($I4459,FamilyPlateData!$H:$H,0))</f>
        <v>08</v>
      </c>
      <c r="D4459">
        <f>INDEX(FamilyPlateData!$B:$B,MATCH($I4459,FamilyPlateData!$H:$H,0))</f>
        <v>2</v>
      </c>
      <c r="E4459">
        <v>2</v>
      </c>
      <c r="F4459" s="19">
        <v>79</v>
      </c>
      <c r="G4459" t="s">
        <v>2</v>
      </c>
      <c r="H4459" s="5">
        <v>5</v>
      </c>
      <c r="I4459" t="s">
        <v>801</v>
      </c>
      <c r="J4459" s="15" t="str">
        <f t="shared" si="216"/>
        <v>2-79B-5</v>
      </c>
      <c r="K4459">
        <f>INDEX(FamilyPlateData!I:I,MATCH(I4459,FamilyPlateData!H:H,0))</f>
        <v>1</v>
      </c>
      <c r="L4459" t="str">
        <f>INDEX(FamilyPlateData!J:J,MATCH(I4459,FamilyPlateData!H:H,0))</f>
        <v>B4</v>
      </c>
      <c r="M4459">
        <v>1</v>
      </c>
      <c r="N4459">
        <v>1</v>
      </c>
      <c r="O4459">
        <f>IF(_xlfn.IFNA(INDEX(ShrinkageData!H:H,MATCH(J4459,ShrinkageData!H:H,0)), 0) = 0, 0, 1)</f>
        <v>0</v>
      </c>
      <c r="P4459">
        <v>0</v>
      </c>
      <c r="Q4459">
        <f t="shared" si="217"/>
        <v>1</v>
      </c>
      <c r="R4459" s="1">
        <v>43529</v>
      </c>
      <c r="S4459" s="16">
        <f t="shared" si="218"/>
        <v>92</v>
      </c>
    </row>
    <row r="4460" spans="1:19" hidden="1" x14ac:dyDescent="0.2">
      <c r="A4460" t="str">
        <f>INDEX(FamilyPlateData!$A:$A,MATCH($I4460,FamilyPlateData!$H:$H,0))</f>
        <v>F04M08</v>
      </c>
      <c r="B4460" t="str">
        <f>INDEX(FamilyPlateData!$C:$C,MATCH($I4460,FamilyPlateData!$H:$H,0))</f>
        <v>04</v>
      </c>
      <c r="C4460" t="str">
        <f>INDEX(FamilyPlateData!$D:$D,MATCH($I4460,FamilyPlateData!$H:$H,0))</f>
        <v>08</v>
      </c>
      <c r="D4460">
        <f>INDEX(FamilyPlateData!$B:$B,MATCH($I4460,FamilyPlateData!$H:$H,0))</f>
        <v>2</v>
      </c>
      <c r="E4460">
        <v>2</v>
      </c>
      <c r="F4460" s="19">
        <v>79</v>
      </c>
      <c r="G4460" t="s">
        <v>2</v>
      </c>
      <c r="H4460" s="5">
        <v>6</v>
      </c>
      <c r="I4460" t="s">
        <v>801</v>
      </c>
      <c r="J4460" s="15" t="str">
        <f t="shared" si="216"/>
        <v>2-79B-6</v>
      </c>
      <c r="K4460">
        <f>INDEX(FamilyPlateData!I:I,MATCH(I4460,FamilyPlateData!H:H,0))</f>
        <v>1</v>
      </c>
      <c r="L4460" t="str">
        <f>INDEX(FamilyPlateData!J:J,MATCH(I4460,FamilyPlateData!H:H,0))</f>
        <v>B4</v>
      </c>
      <c r="M4460">
        <v>0</v>
      </c>
      <c r="N4460">
        <v>0</v>
      </c>
      <c r="O4460">
        <f>IF(_xlfn.IFNA(INDEX(ShrinkageData!H:H,MATCH(J4460,ShrinkageData!H:H,0)), 0) = 0, 0, 1)</f>
        <v>0</v>
      </c>
      <c r="P4460">
        <v>0</v>
      </c>
      <c r="Q4460">
        <f t="shared" si="217"/>
        <v>0</v>
      </c>
      <c r="R4460" s="1" t="s">
        <v>921</v>
      </c>
      <c r="S4460" s="16">
        <f t="shared" si="218"/>
        <v>0</v>
      </c>
    </row>
    <row r="4461" spans="1:19" hidden="1" x14ac:dyDescent="0.2">
      <c r="A4461" t="str">
        <f>INDEX(FamilyPlateData!$A:$A,MATCH($I4461,FamilyPlateData!$H:$H,0))</f>
        <v>F08M10</v>
      </c>
      <c r="B4461" t="str">
        <f>INDEX(FamilyPlateData!$C:$C,MATCH($I4461,FamilyPlateData!$H:$H,0))</f>
        <v>08</v>
      </c>
      <c r="C4461" t="str">
        <f>INDEX(FamilyPlateData!$D:$D,MATCH($I4461,FamilyPlateData!$H:$H,0))</f>
        <v>10</v>
      </c>
      <c r="D4461">
        <f>INDEX(FamilyPlateData!$B:$B,MATCH($I4461,FamilyPlateData!$H:$H,0))</f>
        <v>3</v>
      </c>
      <c r="E4461">
        <v>2</v>
      </c>
      <c r="F4461" s="19">
        <v>79</v>
      </c>
      <c r="G4461" t="s">
        <v>3</v>
      </c>
      <c r="H4461" s="5">
        <v>1</v>
      </c>
      <c r="I4461" t="s">
        <v>802</v>
      </c>
      <c r="J4461" s="15" t="str">
        <f t="shared" si="216"/>
        <v>2-79C-1</v>
      </c>
      <c r="K4461">
        <f>INDEX(FamilyPlateData!I:I,MATCH(I4461,FamilyPlateData!H:H,0))</f>
        <v>1</v>
      </c>
      <c r="L4461" t="str">
        <f>INDEX(FamilyPlateData!J:J,MATCH(I4461,FamilyPlateData!H:H,0))</f>
        <v>B3</v>
      </c>
      <c r="M4461">
        <v>1</v>
      </c>
      <c r="N4461">
        <v>1</v>
      </c>
      <c r="O4461">
        <f>IF(_xlfn.IFNA(INDEX(ShrinkageData!H:H,MATCH(J4461,ShrinkageData!H:H,0)), 0) = 0, 0, 1)</f>
        <v>1</v>
      </c>
      <c r="P4461">
        <v>0</v>
      </c>
      <c r="Q4461">
        <f t="shared" si="217"/>
        <v>0</v>
      </c>
      <c r="R4461" s="1">
        <v>43534</v>
      </c>
      <c r="S4461" s="16">
        <f t="shared" si="218"/>
        <v>97</v>
      </c>
    </row>
    <row r="4462" spans="1:19" hidden="1" x14ac:dyDescent="0.2">
      <c r="A4462" t="str">
        <f>INDEX(FamilyPlateData!$A:$A,MATCH($I4462,FamilyPlateData!$H:$H,0))</f>
        <v>F08M10</v>
      </c>
      <c r="B4462" t="str">
        <f>INDEX(FamilyPlateData!$C:$C,MATCH($I4462,FamilyPlateData!$H:$H,0))</f>
        <v>08</v>
      </c>
      <c r="C4462" t="str">
        <f>INDEX(FamilyPlateData!$D:$D,MATCH($I4462,FamilyPlateData!$H:$H,0))</f>
        <v>10</v>
      </c>
      <c r="D4462">
        <f>INDEX(FamilyPlateData!$B:$B,MATCH($I4462,FamilyPlateData!$H:$H,0))</f>
        <v>3</v>
      </c>
      <c r="E4462">
        <v>2</v>
      </c>
      <c r="F4462" s="19">
        <v>79</v>
      </c>
      <c r="G4462" t="s">
        <v>3</v>
      </c>
      <c r="H4462" s="5">
        <v>2</v>
      </c>
      <c r="I4462" t="s">
        <v>802</v>
      </c>
      <c r="J4462" s="15" t="str">
        <f t="shared" si="216"/>
        <v>2-79C-2</v>
      </c>
      <c r="K4462">
        <f>INDEX(FamilyPlateData!I:I,MATCH(I4462,FamilyPlateData!H:H,0))</f>
        <v>1</v>
      </c>
      <c r="L4462" t="str">
        <f>INDEX(FamilyPlateData!J:J,MATCH(I4462,FamilyPlateData!H:H,0))</f>
        <v>B3</v>
      </c>
      <c r="M4462">
        <v>1</v>
      </c>
      <c r="N4462">
        <v>1</v>
      </c>
      <c r="O4462">
        <f>IF(_xlfn.IFNA(INDEX(ShrinkageData!H:H,MATCH(J4462,ShrinkageData!H:H,0)), 0) = 0, 0, 1)</f>
        <v>0</v>
      </c>
      <c r="P4462">
        <v>0</v>
      </c>
      <c r="Q4462">
        <f t="shared" si="217"/>
        <v>1</v>
      </c>
      <c r="R4462" s="1">
        <v>43538</v>
      </c>
      <c r="S4462" s="16">
        <f t="shared" si="218"/>
        <v>101</v>
      </c>
    </row>
    <row r="4463" spans="1:19" hidden="1" x14ac:dyDescent="0.2">
      <c r="A4463" t="str">
        <f>INDEX(FamilyPlateData!$A:$A,MATCH($I4463,FamilyPlateData!$H:$H,0))</f>
        <v>F08M10</v>
      </c>
      <c r="B4463" t="str">
        <f>INDEX(FamilyPlateData!$C:$C,MATCH($I4463,FamilyPlateData!$H:$H,0))</f>
        <v>08</v>
      </c>
      <c r="C4463" t="str">
        <f>INDEX(FamilyPlateData!$D:$D,MATCH($I4463,FamilyPlateData!$H:$H,0))</f>
        <v>10</v>
      </c>
      <c r="D4463">
        <f>INDEX(FamilyPlateData!$B:$B,MATCH($I4463,FamilyPlateData!$H:$H,0))</f>
        <v>3</v>
      </c>
      <c r="E4463">
        <v>2</v>
      </c>
      <c r="F4463" s="19">
        <v>79</v>
      </c>
      <c r="G4463" t="s">
        <v>3</v>
      </c>
      <c r="H4463" s="5">
        <v>3</v>
      </c>
      <c r="I4463" t="s">
        <v>802</v>
      </c>
      <c r="J4463" s="15" t="str">
        <f t="shared" si="216"/>
        <v>2-79C-3</v>
      </c>
      <c r="K4463">
        <f>INDEX(FamilyPlateData!I:I,MATCH(I4463,FamilyPlateData!H:H,0))</f>
        <v>1</v>
      </c>
      <c r="L4463" t="str">
        <f>INDEX(FamilyPlateData!J:J,MATCH(I4463,FamilyPlateData!H:H,0))</f>
        <v>B3</v>
      </c>
      <c r="M4463">
        <v>1</v>
      </c>
      <c r="N4463">
        <v>1</v>
      </c>
      <c r="O4463">
        <f>IF(_xlfn.IFNA(INDEX(ShrinkageData!H:H,MATCH(J4463,ShrinkageData!H:H,0)), 0) = 0, 0, 1)</f>
        <v>1</v>
      </c>
      <c r="P4463">
        <v>0</v>
      </c>
      <c r="Q4463">
        <f t="shared" si="217"/>
        <v>0</v>
      </c>
      <c r="R4463" s="1">
        <v>43529</v>
      </c>
      <c r="S4463" s="16">
        <f t="shared" si="218"/>
        <v>92</v>
      </c>
    </row>
    <row r="4464" spans="1:19" hidden="1" x14ac:dyDescent="0.2">
      <c r="A4464" t="str">
        <f>INDEX(FamilyPlateData!$A:$A,MATCH($I4464,FamilyPlateData!$H:$H,0))</f>
        <v>F08M10</v>
      </c>
      <c r="B4464" t="str">
        <f>INDEX(FamilyPlateData!$C:$C,MATCH($I4464,FamilyPlateData!$H:$H,0))</f>
        <v>08</v>
      </c>
      <c r="C4464" t="str">
        <f>INDEX(FamilyPlateData!$D:$D,MATCH($I4464,FamilyPlateData!$H:$H,0))</f>
        <v>10</v>
      </c>
      <c r="D4464">
        <f>INDEX(FamilyPlateData!$B:$B,MATCH($I4464,FamilyPlateData!$H:$H,0))</f>
        <v>3</v>
      </c>
      <c r="E4464">
        <v>2</v>
      </c>
      <c r="F4464" s="19">
        <v>79</v>
      </c>
      <c r="G4464" t="s">
        <v>3</v>
      </c>
      <c r="H4464" s="5">
        <v>4</v>
      </c>
      <c r="I4464" t="s">
        <v>802</v>
      </c>
      <c r="J4464" s="15" t="str">
        <f t="shared" si="216"/>
        <v>2-79C-4</v>
      </c>
      <c r="K4464">
        <f>INDEX(FamilyPlateData!I:I,MATCH(I4464,FamilyPlateData!H:H,0))</f>
        <v>1</v>
      </c>
      <c r="L4464" t="str">
        <f>INDEX(FamilyPlateData!J:J,MATCH(I4464,FamilyPlateData!H:H,0))</f>
        <v>B3</v>
      </c>
      <c r="M4464">
        <v>1</v>
      </c>
      <c r="N4464" s="7">
        <v>1</v>
      </c>
      <c r="O4464">
        <f>IF(_xlfn.IFNA(INDEX(ShrinkageData!H:H,MATCH(J4464,ShrinkageData!H:H,0)), 0) = 0, 0, 1)</f>
        <v>0</v>
      </c>
      <c r="P4464">
        <v>0</v>
      </c>
      <c r="Q4464">
        <f t="shared" si="217"/>
        <v>1</v>
      </c>
      <c r="R4464" s="2">
        <v>43546</v>
      </c>
      <c r="S4464" s="16">
        <f t="shared" si="218"/>
        <v>109</v>
      </c>
    </row>
    <row r="4465" spans="1:19" hidden="1" x14ac:dyDescent="0.2">
      <c r="A4465" t="str">
        <f>INDEX(FamilyPlateData!$A:$A,MATCH($I4465,FamilyPlateData!$H:$H,0))</f>
        <v>F08M10</v>
      </c>
      <c r="B4465" t="str">
        <f>INDEX(FamilyPlateData!$C:$C,MATCH($I4465,FamilyPlateData!$H:$H,0))</f>
        <v>08</v>
      </c>
      <c r="C4465" t="str">
        <f>INDEX(FamilyPlateData!$D:$D,MATCH($I4465,FamilyPlateData!$H:$H,0))</f>
        <v>10</v>
      </c>
      <c r="D4465">
        <f>INDEX(FamilyPlateData!$B:$B,MATCH($I4465,FamilyPlateData!$H:$H,0))</f>
        <v>3</v>
      </c>
      <c r="E4465">
        <v>2</v>
      </c>
      <c r="F4465" s="19">
        <v>79</v>
      </c>
      <c r="G4465" t="s">
        <v>3</v>
      </c>
      <c r="H4465" s="5">
        <v>5</v>
      </c>
      <c r="I4465" t="s">
        <v>802</v>
      </c>
      <c r="J4465" s="15" t="str">
        <f t="shared" si="216"/>
        <v>2-79C-5</v>
      </c>
      <c r="K4465">
        <f>INDEX(FamilyPlateData!I:I,MATCH(I4465,FamilyPlateData!H:H,0))</f>
        <v>1</v>
      </c>
      <c r="L4465" t="str">
        <f>INDEX(FamilyPlateData!J:J,MATCH(I4465,FamilyPlateData!H:H,0))</f>
        <v>B3</v>
      </c>
      <c r="M4465">
        <v>1</v>
      </c>
      <c r="N4465">
        <v>1</v>
      </c>
      <c r="O4465">
        <f>IF(_xlfn.IFNA(INDEX(ShrinkageData!H:H,MATCH(J4465,ShrinkageData!H:H,0)), 0) = 0, 0, 1)</f>
        <v>0</v>
      </c>
      <c r="P4465">
        <v>0</v>
      </c>
      <c r="Q4465">
        <f t="shared" si="217"/>
        <v>1</v>
      </c>
      <c r="R4465" s="1">
        <v>43554</v>
      </c>
      <c r="S4465" s="16">
        <f t="shared" si="218"/>
        <v>117</v>
      </c>
    </row>
    <row r="4466" spans="1:19" hidden="1" x14ac:dyDescent="0.2">
      <c r="A4466" t="str">
        <f>INDEX(FamilyPlateData!$A:$A,MATCH($I4466,FamilyPlateData!$H:$H,0))</f>
        <v>F08M10</v>
      </c>
      <c r="B4466" t="str">
        <f>INDEX(FamilyPlateData!$C:$C,MATCH($I4466,FamilyPlateData!$H:$H,0))</f>
        <v>08</v>
      </c>
      <c r="C4466" t="str">
        <f>INDEX(FamilyPlateData!$D:$D,MATCH($I4466,FamilyPlateData!$H:$H,0))</f>
        <v>10</v>
      </c>
      <c r="D4466">
        <f>INDEX(FamilyPlateData!$B:$B,MATCH($I4466,FamilyPlateData!$H:$H,0))</f>
        <v>3</v>
      </c>
      <c r="E4466">
        <v>2</v>
      </c>
      <c r="F4466" s="19">
        <v>79</v>
      </c>
      <c r="G4466" t="s">
        <v>3</v>
      </c>
      <c r="H4466" s="5">
        <v>6</v>
      </c>
      <c r="I4466" t="s">
        <v>802</v>
      </c>
      <c r="J4466" s="15" t="str">
        <f t="shared" si="216"/>
        <v>2-79C-6</v>
      </c>
      <c r="K4466">
        <f>INDEX(FamilyPlateData!I:I,MATCH(I4466,FamilyPlateData!H:H,0))</f>
        <v>1</v>
      </c>
      <c r="L4466" t="str">
        <f>INDEX(FamilyPlateData!J:J,MATCH(I4466,FamilyPlateData!H:H,0))</f>
        <v>B3</v>
      </c>
      <c r="M4466">
        <v>1</v>
      </c>
      <c r="N4466">
        <v>1</v>
      </c>
      <c r="O4466">
        <f>IF(_xlfn.IFNA(INDEX(ShrinkageData!H:H,MATCH(J4466,ShrinkageData!H:H,0)), 0) = 0, 0, 1)</f>
        <v>0</v>
      </c>
      <c r="P4466">
        <v>0</v>
      </c>
      <c r="Q4466">
        <f t="shared" si="217"/>
        <v>1</v>
      </c>
      <c r="R4466" s="1">
        <v>43552</v>
      </c>
      <c r="S4466" s="16">
        <f t="shared" si="218"/>
        <v>115</v>
      </c>
    </row>
    <row r="4467" spans="1:19" hidden="1" x14ac:dyDescent="0.2">
      <c r="A4467" t="str">
        <f>INDEX(FamilyPlateData!$A:$A,MATCH($I4467,FamilyPlateData!$H:$H,0))</f>
        <v>F08M10</v>
      </c>
      <c r="B4467" t="str">
        <f>INDEX(FamilyPlateData!$C:$C,MATCH($I4467,FamilyPlateData!$H:$H,0))</f>
        <v>08</v>
      </c>
      <c r="C4467" t="str">
        <f>INDEX(FamilyPlateData!$D:$D,MATCH($I4467,FamilyPlateData!$H:$H,0))</f>
        <v>10</v>
      </c>
      <c r="D4467">
        <f>INDEX(FamilyPlateData!$B:$B,MATCH($I4467,FamilyPlateData!$H:$H,0))</f>
        <v>3</v>
      </c>
      <c r="E4467">
        <v>2</v>
      </c>
      <c r="F4467" s="19">
        <v>79</v>
      </c>
      <c r="G4467" t="s">
        <v>4</v>
      </c>
      <c r="H4467" s="5">
        <v>1</v>
      </c>
      <c r="I4467" t="s">
        <v>803</v>
      </c>
      <c r="J4467" s="15" t="str">
        <f t="shared" si="216"/>
        <v>2-79D-1</v>
      </c>
      <c r="K4467">
        <f>INDEX(FamilyPlateData!I:I,MATCH(I4467,FamilyPlateData!H:H,0))</f>
        <v>1</v>
      </c>
      <c r="L4467" t="str">
        <f>INDEX(FamilyPlateData!J:J,MATCH(I4467,FamilyPlateData!H:H,0))</f>
        <v>B3</v>
      </c>
      <c r="M4467">
        <v>1</v>
      </c>
      <c r="N4467">
        <v>1</v>
      </c>
      <c r="O4467">
        <f>IF(_xlfn.IFNA(INDEX(ShrinkageData!H:H,MATCH(J4467,ShrinkageData!H:H,0)), 0) = 0, 0, 1)</f>
        <v>1</v>
      </c>
      <c r="P4467">
        <v>0</v>
      </c>
      <c r="Q4467">
        <f t="shared" si="217"/>
        <v>0</v>
      </c>
      <c r="R4467" s="1">
        <v>43529</v>
      </c>
      <c r="S4467" s="16">
        <f t="shared" si="218"/>
        <v>92</v>
      </c>
    </row>
    <row r="4468" spans="1:19" hidden="1" x14ac:dyDescent="0.2">
      <c r="A4468" t="str">
        <f>INDEX(FamilyPlateData!$A:$A,MATCH($I4468,FamilyPlateData!$H:$H,0))</f>
        <v>F08M10</v>
      </c>
      <c r="B4468" t="str">
        <f>INDEX(FamilyPlateData!$C:$C,MATCH($I4468,FamilyPlateData!$H:$H,0))</f>
        <v>08</v>
      </c>
      <c r="C4468" t="str">
        <f>INDEX(FamilyPlateData!$D:$D,MATCH($I4468,FamilyPlateData!$H:$H,0))</f>
        <v>10</v>
      </c>
      <c r="D4468">
        <f>INDEX(FamilyPlateData!$B:$B,MATCH($I4468,FamilyPlateData!$H:$H,0))</f>
        <v>3</v>
      </c>
      <c r="E4468">
        <v>2</v>
      </c>
      <c r="F4468" s="19">
        <v>79</v>
      </c>
      <c r="G4468" t="s">
        <v>4</v>
      </c>
      <c r="H4468" s="5">
        <v>2</v>
      </c>
      <c r="I4468" t="s">
        <v>803</v>
      </c>
      <c r="J4468" s="15" t="str">
        <f t="shared" si="216"/>
        <v>2-79D-2</v>
      </c>
      <c r="K4468">
        <f>INDEX(FamilyPlateData!I:I,MATCH(I4468,FamilyPlateData!H:H,0))</f>
        <v>1</v>
      </c>
      <c r="L4468" t="str">
        <f>INDEX(FamilyPlateData!J:J,MATCH(I4468,FamilyPlateData!H:H,0))</f>
        <v>B3</v>
      </c>
      <c r="M4468">
        <v>0</v>
      </c>
      <c r="N4468">
        <v>0</v>
      </c>
      <c r="O4468">
        <f>IF(_xlfn.IFNA(INDEX(ShrinkageData!H:H,MATCH(J4468,ShrinkageData!H:H,0)), 0) = 0, 0, 1)</f>
        <v>0</v>
      </c>
      <c r="P4468">
        <v>0</v>
      </c>
      <c r="Q4468">
        <f t="shared" si="217"/>
        <v>0</v>
      </c>
      <c r="R4468" s="1" t="s">
        <v>921</v>
      </c>
      <c r="S4468" s="16">
        <f t="shared" si="218"/>
        <v>0</v>
      </c>
    </row>
    <row r="4469" spans="1:19" hidden="1" x14ac:dyDescent="0.2">
      <c r="A4469" t="str">
        <f>INDEX(FamilyPlateData!$A:$A,MATCH($I4469,FamilyPlateData!$H:$H,0))</f>
        <v>F08M10</v>
      </c>
      <c r="B4469" t="str">
        <f>INDEX(FamilyPlateData!$C:$C,MATCH($I4469,FamilyPlateData!$H:$H,0))</f>
        <v>08</v>
      </c>
      <c r="C4469" t="str">
        <f>INDEX(FamilyPlateData!$D:$D,MATCH($I4469,FamilyPlateData!$H:$H,0))</f>
        <v>10</v>
      </c>
      <c r="D4469">
        <f>INDEX(FamilyPlateData!$B:$B,MATCH($I4469,FamilyPlateData!$H:$H,0))</f>
        <v>3</v>
      </c>
      <c r="E4469">
        <v>2</v>
      </c>
      <c r="F4469" s="19">
        <v>79</v>
      </c>
      <c r="G4469" t="s">
        <v>4</v>
      </c>
      <c r="H4469" s="5">
        <v>3</v>
      </c>
      <c r="I4469" t="s">
        <v>803</v>
      </c>
      <c r="J4469" s="15" t="str">
        <f t="shared" si="216"/>
        <v>2-79D-3</v>
      </c>
      <c r="K4469">
        <f>INDEX(FamilyPlateData!I:I,MATCH(I4469,FamilyPlateData!H:H,0))</f>
        <v>1</v>
      </c>
      <c r="L4469" t="str">
        <f>INDEX(FamilyPlateData!J:J,MATCH(I4469,FamilyPlateData!H:H,0))</f>
        <v>B3</v>
      </c>
      <c r="M4469">
        <v>0</v>
      </c>
      <c r="N4469">
        <v>0</v>
      </c>
      <c r="O4469">
        <f>IF(_xlfn.IFNA(INDEX(ShrinkageData!H:H,MATCH(J4469,ShrinkageData!H:H,0)), 0) = 0, 0, 1)</f>
        <v>0</v>
      </c>
      <c r="P4469">
        <v>0</v>
      </c>
      <c r="Q4469">
        <f t="shared" si="217"/>
        <v>0</v>
      </c>
      <c r="R4469" s="1" t="s">
        <v>921</v>
      </c>
      <c r="S4469" s="16">
        <f t="shared" si="218"/>
        <v>0</v>
      </c>
    </row>
    <row r="4470" spans="1:19" hidden="1" x14ac:dyDescent="0.2">
      <c r="A4470" t="str">
        <f>INDEX(FamilyPlateData!$A:$A,MATCH($I4470,FamilyPlateData!$H:$H,0))</f>
        <v>F08M10</v>
      </c>
      <c r="B4470" t="str">
        <f>INDEX(FamilyPlateData!$C:$C,MATCH($I4470,FamilyPlateData!$H:$H,0))</f>
        <v>08</v>
      </c>
      <c r="C4470" t="str">
        <f>INDEX(FamilyPlateData!$D:$D,MATCH($I4470,FamilyPlateData!$H:$H,0))</f>
        <v>10</v>
      </c>
      <c r="D4470">
        <f>INDEX(FamilyPlateData!$B:$B,MATCH($I4470,FamilyPlateData!$H:$H,0))</f>
        <v>3</v>
      </c>
      <c r="E4470">
        <v>2</v>
      </c>
      <c r="F4470" s="19">
        <v>79</v>
      </c>
      <c r="G4470" t="s">
        <v>4</v>
      </c>
      <c r="H4470" s="5">
        <v>4</v>
      </c>
      <c r="I4470" t="s">
        <v>803</v>
      </c>
      <c r="J4470" s="15" t="str">
        <f t="shared" si="216"/>
        <v>2-79D-4</v>
      </c>
      <c r="K4470">
        <f>INDEX(FamilyPlateData!I:I,MATCH(I4470,FamilyPlateData!H:H,0))</f>
        <v>1</v>
      </c>
      <c r="L4470" t="str">
        <f>INDEX(FamilyPlateData!J:J,MATCH(I4470,FamilyPlateData!H:H,0))</f>
        <v>B3</v>
      </c>
      <c r="M4470">
        <v>1</v>
      </c>
      <c r="N4470">
        <v>1</v>
      </c>
      <c r="O4470">
        <f>IF(_xlfn.IFNA(INDEX(ShrinkageData!H:H,MATCH(J4470,ShrinkageData!H:H,0)), 0) = 0, 0, 1)</f>
        <v>1</v>
      </c>
      <c r="P4470">
        <v>0</v>
      </c>
      <c r="Q4470">
        <f t="shared" si="217"/>
        <v>0</v>
      </c>
      <c r="R4470" s="1">
        <v>43534</v>
      </c>
      <c r="S4470" s="16">
        <f t="shared" si="218"/>
        <v>97</v>
      </c>
    </row>
    <row r="4471" spans="1:19" hidden="1" x14ac:dyDescent="0.2">
      <c r="A4471" t="str">
        <f>INDEX(FamilyPlateData!$A:$A,MATCH($I4471,FamilyPlateData!$H:$H,0))</f>
        <v>F08M10</v>
      </c>
      <c r="B4471" t="str">
        <f>INDEX(FamilyPlateData!$C:$C,MATCH($I4471,FamilyPlateData!$H:$H,0))</f>
        <v>08</v>
      </c>
      <c r="C4471" t="str">
        <f>INDEX(FamilyPlateData!$D:$D,MATCH($I4471,FamilyPlateData!$H:$H,0))</f>
        <v>10</v>
      </c>
      <c r="D4471">
        <f>INDEX(FamilyPlateData!$B:$B,MATCH($I4471,FamilyPlateData!$H:$H,0))</f>
        <v>3</v>
      </c>
      <c r="E4471">
        <v>2</v>
      </c>
      <c r="F4471" s="19">
        <v>79</v>
      </c>
      <c r="G4471" t="s">
        <v>4</v>
      </c>
      <c r="H4471" s="5">
        <v>5</v>
      </c>
      <c r="I4471" t="s">
        <v>803</v>
      </c>
      <c r="J4471" s="15" t="str">
        <f t="shared" si="216"/>
        <v>2-79D-5</v>
      </c>
      <c r="K4471">
        <f>INDEX(FamilyPlateData!I:I,MATCH(I4471,FamilyPlateData!H:H,0))</f>
        <v>1</v>
      </c>
      <c r="L4471" t="str">
        <f>INDEX(FamilyPlateData!J:J,MATCH(I4471,FamilyPlateData!H:H,0))</f>
        <v>B3</v>
      </c>
      <c r="M4471">
        <v>0</v>
      </c>
      <c r="N4471">
        <v>0</v>
      </c>
      <c r="O4471">
        <f>IF(_xlfn.IFNA(INDEX(ShrinkageData!H:H,MATCH(J4471,ShrinkageData!H:H,0)), 0) = 0, 0, 1)</f>
        <v>0</v>
      </c>
      <c r="P4471">
        <v>0</v>
      </c>
      <c r="Q4471">
        <f t="shared" si="217"/>
        <v>0</v>
      </c>
      <c r="R4471" s="1" t="s">
        <v>921</v>
      </c>
      <c r="S4471" s="16">
        <f t="shared" si="218"/>
        <v>0</v>
      </c>
    </row>
    <row r="4472" spans="1:19" hidden="1" x14ac:dyDescent="0.2">
      <c r="A4472" t="str">
        <f>INDEX(FamilyPlateData!$A:$A,MATCH($I4472,FamilyPlateData!$H:$H,0))</f>
        <v>F08M10</v>
      </c>
      <c r="B4472" t="str">
        <f>INDEX(FamilyPlateData!$C:$C,MATCH($I4472,FamilyPlateData!$H:$H,0))</f>
        <v>08</v>
      </c>
      <c r="C4472" t="str">
        <f>INDEX(FamilyPlateData!$D:$D,MATCH($I4472,FamilyPlateData!$H:$H,0))</f>
        <v>10</v>
      </c>
      <c r="D4472">
        <f>INDEX(FamilyPlateData!$B:$B,MATCH($I4472,FamilyPlateData!$H:$H,0))</f>
        <v>3</v>
      </c>
      <c r="E4472">
        <v>2</v>
      </c>
      <c r="F4472" s="19">
        <v>79</v>
      </c>
      <c r="G4472" t="s">
        <v>4</v>
      </c>
      <c r="H4472" s="5">
        <v>6</v>
      </c>
      <c r="I4472" t="s">
        <v>803</v>
      </c>
      <c r="J4472" s="15" t="str">
        <f t="shared" si="216"/>
        <v>2-79D-6</v>
      </c>
      <c r="K4472">
        <f>INDEX(FamilyPlateData!I:I,MATCH(I4472,FamilyPlateData!H:H,0))</f>
        <v>1</v>
      </c>
      <c r="L4472" t="str">
        <f>INDEX(FamilyPlateData!J:J,MATCH(I4472,FamilyPlateData!H:H,0))</f>
        <v>B3</v>
      </c>
      <c r="M4472">
        <v>0</v>
      </c>
      <c r="N4472">
        <v>0</v>
      </c>
      <c r="O4472">
        <f>IF(_xlfn.IFNA(INDEX(ShrinkageData!H:H,MATCH(J4472,ShrinkageData!H:H,0)), 0) = 0, 0, 1)</f>
        <v>0</v>
      </c>
      <c r="P4472">
        <v>0</v>
      </c>
      <c r="Q4472">
        <f t="shared" si="217"/>
        <v>0</v>
      </c>
      <c r="R4472" s="1" t="s">
        <v>921</v>
      </c>
      <c r="S4472" s="16">
        <f t="shared" si="218"/>
        <v>0</v>
      </c>
    </row>
    <row r="4473" spans="1:19" hidden="1" x14ac:dyDescent="0.2">
      <c r="A4473" t="str">
        <f>INDEX(FamilyPlateData!$A:$A,MATCH($I4473,FamilyPlateData!$H:$H,0))</f>
        <v>F06M07</v>
      </c>
      <c r="B4473" t="str">
        <f>INDEX(FamilyPlateData!$C:$C,MATCH($I4473,FamilyPlateData!$H:$H,0))</f>
        <v>06</v>
      </c>
      <c r="C4473" t="str">
        <f>INDEX(FamilyPlateData!$D:$D,MATCH($I4473,FamilyPlateData!$H:$H,0))</f>
        <v>07</v>
      </c>
      <c r="D4473">
        <f>INDEX(FamilyPlateData!$B:$B,MATCH($I4473,FamilyPlateData!$H:$H,0))</f>
        <v>2</v>
      </c>
      <c r="E4473">
        <v>2</v>
      </c>
      <c r="F4473" s="19">
        <v>80</v>
      </c>
      <c r="G4473" t="s">
        <v>1</v>
      </c>
      <c r="H4473" s="5">
        <v>1</v>
      </c>
      <c r="I4473" t="s">
        <v>804</v>
      </c>
      <c r="J4473" s="15" t="str">
        <f t="shared" si="216"/>
        <v>2-80A-1</v>
      </c>
      <c r="K4473">
        <f>INDEX(FamilyPlateData!I:I,MATCH(I4473,FamilyPlateData!H:H,0))</f>
        <v>1</v>
      </c>
      <c r="L4473" t="str">
        <f>INDEX(FamilyPlateData!J:J,MATCH(I4473,FamilyPlateData!H:H,0))</f>
        <v>B3</v>
      </c>
      <c r="M4473">
        <v>1</v>
      </c>
      <c r="N4473">
        <v>1</v>
      </c>
      <c r="O4473">
        <f>IF(_xlfn.IFNA(INDEX(ShrinkageData!H:H,MATCH(J4473,ShrinkageData!H:H,0)), 0) = 0, 0, 1)</f>
        <v>0</v>
      </c>
      <c r="P4473">
        <v>0</v>
      </c>
      <c r="Q4473">
        <f t="shared" si="217"/>
        <v>1</v>
      </c>
      <c r="R4473" s="1">
        <v>43536</v>
      </c>
      <c r="S4473" s="16">
        <f t="shared" si="218"/>
        <v>99</v>
      </c>
    </row>
    <row r="4474" spans="1:19" hidden="1" x14ac:dyDescent="0.2">
      <c r="A4474" t="str">
        <f>INDEX(FamilyPlateData!$A:$A,MATCH($I4474,FamilyPlateData!$H:$H,0))</f>
        <v>F06M07</v>
      </c>
      <c r="B4474" t="str">
        <f>INDEX(FamilyPlateData!$C:$C,MATCH($I4474,FamilyPlateData!$H:$H,0))</f>
        <v>06</v>
      </c>
      <c r="C4474" t="str">
        <f>INDEX(FamilyPlateData!$D:$D,MATCH($I4474,FamilyPlateData!$H:$H,0))</f>
        <v>07</v>
      </c>
      <c r="D4474">
        <f>INDEX(FamilyPlateData!$B:$B,MATCH($I4474,FamilyPlateData!$H:$H,0))</f>
        <v>2</v>
      </c>
      <c r="E4474">
        <v>2</v>
      </c>
      <c r="F4474" s="19">
        <v>80</v>
      </c>
      <c r="G4474" t="s">
        <v>1</v>
      </c>
      <c r="H4474" s="5">
        <v>2</v>
      </c>
      <c r="I4474" t="s">
        <v>804</v>
      </c>
      <c r="J4474" s="15" t="str">
        <f t="shared" si="216"/>
        <v>2-80A-2</v>
      </c>
      <c r="K4474">
        <f>INDEX(FamilyPlateData!I:I,MATCH(I4474,FamilyPlateData!H:H,0))</f>
        <v>1</v>
      </c>
      <c r="L4474" t="str">
        <f>INDEX(FamilyPlateData!J:J,MATCH(I4474,FamilyPlateData!H:H,0))</f>
        <v>B3</v>
      </c>
      <c r="M4474">
        <v>1</v>
      </c>
      <c r="N4474" s="7">
        <v>1</v>
      </c>
      <c r="O4474">
        <f>IF(_xlfn.IFNA(INDEX(ShrinkageData!H:H,MATCH(J4474,ShrinkageData!H:H,0)), 0) = 0, 0, 1)</f>
        <v>0</v>
      </c>
      <c r="P4474">
        <v>0</v>
      </c>
      <c r="Q4474">
        <f t="shared" si="217"/>
        <v>1</v>
      </c>
      <c r="R4474" s="2">
        <v>43546</v>
      </c>
      <c r="S4474" s="16">
        <f t="shared" si="218"/>
        <v>109</v>
      </c>
    </row>
    <row r="4475" spans="1:19" hidden="1" x14ac:dyDescent="0.2">
      <c r="A4475" t="str">
        <f>INDEX(FamilyPlateData!$A:$A,MATCH($I4475,FamilyPlateData!$H:$H,0))</f>
        <v>F06M07</v>
      </c>
      <c r="B4475" t="str">
        <f>INDEX(FamilyPlateData!$C:$C,MATCH($I4475,FamilyPlateData!$H:$H,0))</f>
        <v>06</v>
      </c>
      <c r="C4475" t="str">
        <f>INDEX(FamilyPlateData!$D:$D,MATCH($I4475,FamilyPlateData!$H:$H,0))</f>
        <v>07</v>
      </c>
      <c r="D4475">
        <f>INDEX(FamilyPlateData!$B:$B,MATCH($I4475,FamilyPlateData!$H:$H,0))</f>
        <v>2</v>
      </c>
      <c r="E4475">
        <v>2</v>
      </c>
      <c r="F4475" s="19">
        <v>80</v>
      </c>
      <c r="G4475" t="s">
        <v>1</v>
      </c>
      <c r="H4475" s="5">
        <v>3</v>
      </c>
      <c r="I4475" t="s">
        <v>804</v>
      </c>
      <c r="J4475" s="15" t="str">
        <f t="shared" si="216"/>
        <v>2-80A-3</v>
      </c>
      <c r="K4475">
        <f>INDEX(FamilyPlateData!I:I,MATCH(I4475,FamilyPlateData!H:H,0))</f>
        <v>1</v>
      </c>
      <c r="L4475" t="str">
        <f>INDEX(FamilyPlateData!J:J,MATCH(I4475,FamilyPlateData!H:H,0))</f>
        <v>B3</v>
      </c>
      <c r="M4475">
        <v>1</v>
      </c>
      <c r="N4475" s="7">
        <v>1</v>
      </c>
      <c r="O4475">
        <f>IF(_xlfn.IFNA(INDEX(ShrinkageData!H:H,MATCH(J4475,ShrinkageData!H:H,0)), 0) = 0, 0, 1)</f>
        <v>0</v>
      </c>
      <c r="P4475">
        <v>0</v>
      </c>
      <c r="Q4475">
        <f t="shared" si="217"/>
        <v>1</v>
      </c>
      <c r="R4475" s="2">
        <v>43548</v>
      </c>
      <c r="S4475" s="16">
        <f t="shared" si="218"/>
        <v>111</v>
      </c>
    </row>
    <row r="4476" spans="1:19" hidden="1" x14ac:dyDescent="0.2">
      <c r="A4476" t="str">
        <f>INDEX(FamilyPlateData!$A:$A,MATCH($I4476,FamilyPlateData!$H:$H,0))</f>
        <v>F06M07</v>
      </c>
      <c r="B4476" t="str">
        <f>INDEX(FamilyPlateData!$C:$C,MATCH($I4476,FamilyPlateData!$H:$H,0))</f>
        <v>06</v>
      </c>
      <c r="C4476" t="str">
        <f>INDEX(FamilyPlateData!$D:$D,MATCH($I4476,FamilyPlateData!$H:$H,0))</f>
        <v>07</v>
      </c>
      <c r="D4476">
        <f>INDEX(FamilyPlateData!$B:$B,MATCH($I4476,FamilyPlateData!$H:$H,0))</f>
        <v>2</v>
      </c>
      <c r="E4476">
        <v>2</v>
      </c>
      <c r="F4476" s="19">
        <v>80</v>
      </c>
      <c r="G4476" t="s">
        <v>1</v>
      </c>
      <c r="H4476" s="5">
        <v>4</v>
      </c>
      <c r="I4476" t="s">
        <v>804</v>
      </c>
      <c r="J4476" s="15" t="str">
        <f t="shared" si="216"/>
        <v>2-80A-4</v>
      </c>
      <c r="K4476">
        <f>INDEX(FamilyPlateData!I:I,MATCH(I4476,FamilyPlateData!H:H,0))</f>
        <v>1</v>
      </c>
      <c r="L4476" t="str">
        <f>INDEX(FamilyPlateData!J:J,MATCH(I4476,FamilyPlateData!H:H,0))</f>
        <v>B3</v>
      </c>
      <c r="M4476">
        <v>1</v>
      </c>
      <c r="N4476" s="7">
        <v>1</v>
      </c>
      <c r="O4476">
        <f>IF(_xlfn.IFNA(INDEX(ShrinkageData!H:H,MATCH(J4476,ShrinkageData!H:H,0)), 0) = 0, 0, 1)</f>
        <v>0</v>
      </c>
      <c r="P4476">
        <v>0</v>
      </c>
      <c r="Q4476">
        <f t="shared" si="217"/>
        <v>1</v>
      </c>
      <c r="R4476" s="2">
        <v>43544</v>
      </c>
      <c r="S4476" s="16">
        <f t="shared" si="218"/>
        <v>107</v>
      </c>
    </row>
    <row r="4477" spans="1:19" hidden="1" x14ac:dyDescent="0.2">
      <c r="A4477" t="str">
        <f>INDEX(FamilyPlateData!$A:$A,MATCH($I4477,FamilyPlateData!$H:$H,0))</f>
        <v>F06M07</v>
      </c>
      <c r="B4477" t="str">
        <f>INDEX(FamilyPlateData!$C:$C,MATCH($I4477,FamilyPlateData!$H:$H,0))</f>
        <v>06</v>
      </c>
      <c r="C4477" t="str">
        <f>INDEX(FamilyPlateData!$D:$D,MATCH($I4477,FamilyPlateData!$H:$H,0))</f>
        <v>07</v>
      </c>
      <c r="D4477">
        <f>INDEX(FamilyPlateData!$B:$B,MATCH($I4477,FamilyPlateData!$H:$H,0))</f>
        <v>2</v>
      </c>
      <c r="E4477">
        <v>2</v>
      </c>
      <c r="F4477" s="19">
        <v>80</v>
      </c>
      <c r="G4477" t="s">
        <v>1</v>
      </c>
      <c r="H4477" s="5">
        <v>5</v>
      </c>
      <c r="I4477" t="s">
        <v>804</v>
      </c>
      <c r="J4477" s="15" t="str">
        <f t="shared" si="216"/>
        <v>2-80A-5</v>
      </c>
      <c r="K4477">
        <f>INDEX(FamilyPlateData!I:I,MATCH(I4477,FamilyPlateData!H:H,0))</f>
        <v>1</v>
      </c>
      <c r="L4477" t="str">
        <f>INDEX(FamilyPlateData!J:J,MATCH(I4477,FamilyPlateData!H:H,0))</f>
        <v>B3</v>
      </c>
      <c r="M4477">
        <v>0</v>
      </c>
      <c r="N4477">
        <v>0</v>
      </c>
      <c r="O4477">
        <f>IF(_xlfn.IFNA(INDEX(ShrinkageData!H:H,MATCH(J4477,ShrinkageData!H:H,0)), 0) = 0, 0, 1)</f>
        <v>0</v>
      </c>
      <c r="P4477">
        <v>0</v>
      </c>
      <c r="Q4477">
        <f t="shared" si="217"/>
        <v>0</v>
      </c>
      <c r="R4477" s="1" t="s">
        <v>921</v>
      </c>
      <c r="S4477" s="16">
        <f t="shared" si="218"/>
        <v>0</v>
      </c>
    </row>
    <row r="4478" spans="1:19" hidden="1" x14ac:dyDescent="0.2">
      <c r="A4478" t="str">
        <f>INDEX(FamilyPlateData!$A:$A,MATCH($I4478,FamilyPlateData!$H:$H,0))</f>
        <v>F06M07</v>
      </c>
      <c r="B4478" t="str">
        <f>INDEX(FamilyPlateData!$C:$C,MATCH($I4478,FamilyPlateData!$H:$H,0))</f>
        <v>06</v>
      </c>
      <c r="C4478" t="str">
        <f>INDEX(FamilyPlateData!$D:$D,MATCH($I4478,FamilyPlateData!$H:$H,0))</f>
        <v>07</v>
      </c>
      <c r="D4478">
        <f>INDEX(FamilyPlateData!$B:$B,MATCH($I4478,FamilyPlateData!$H:$H,0))</f>
        <v>2</v>
      </c>
      <c r="E4478">
        <v>2</v>
      </c>
      <c r="F4478" s="19">
        <v>80</v>
      </c>
      <c r="G4478" t="s">
        <v>1</v>
      </c>
      <c r="H4478" s="5">
        <v>6</v>
      </c>
      <c r="I4478" t="s">
        <v>804</v>
      </c>
      <c r="J4478" s="15" t="str">
        <f t="shared" ref="J4478:J4541" si="219">CONCATENATE(I4478,"-",H4478)</f>
        <v>2-80A-6</v>
      </c>
      <c r="K4478">
        <f>INDEX(FamilyPlateData!I:I,MATCH(I4478,FamilyPlateData!H:H,0))</f>
        <v>1</v>
      </c>
      <c r="L4478" t="str">
        <f>INDEX(FamilyPlateData!J:J,MATCH(I4478,FamilyPlateData!H:H,0))</f>
        <v>B3</v>
      </c>
      <c r="M4478">
        <v>1</v>
      </c>
      <c r="N4478">
        <v>1</v>
      </c>
      <c r="O4478">
        <f>IF(_xlfn.IFNA(INDEX(ShrinkageData!H:H,MATCH(J4478,ShrinkageData!H:H,0)), 0) = 0, 0, 1)</f>
        <v>1</v>
      </c>
      <c r="P4478">
        <v>0</v>
      </c>
      <c r="Q4478">
        <f t="shared" si="217"/>
        <v>0</v>
      </c>
      <c r="R4478" s="1">
        <v>43529</v>
      </c>
      <c r="S4478" s="16">
        <f t="shared" si="218"/>
        <v>92</v>
      </c>
    </row>
    <row r="4479" spans="1:19" hidden="1" x14ac:dyDescent="0.2">
      <c r="A4479" t="str">
        <f>INDEX(FamilyPlateData!$A:$A,MATCH($I4479,FamilyPlateData!$H:$H,0))</f>
        <v>F06M07</v>
      </c>
      <c r="B4479" t="str">
        <f>INDEX(FamilyPlateData!$C:$C,MATCH($I4479,FamilyPlateData!$H:$H,0))</f>
        <v>06</v>
      </c>
      <c r="C4479" t="str">
        <f>INDEX(FamilyPlateData!$D:$D,MATCH($I4479,FamilyPlateData!$H:$H,0))</f>
        <v>07</v>
      </c>
      <c r="D4479">
        <f>INDEX(FamilyPlateData!$B:$B,MATCH($I4479,FamilyPlateData!$H:$H,0))</f>
        <v>2</v>
      </c>
      <c r="E4479">
        <v>2</v>
      </c>
      <c r="F4479" s="19">
        <v>80</v>
      </c>
      <c r="G4479" t="s">
        <v>2</v>
      </c>
      <c r="H4479" s="5">
        <v>1</v>
      </c>
      <c r="I4479" t="s">
        <v>805</v>
      </c>
      <c r="J4479" s="15" t="str">
        <f t="shared" si="219"/>
        <v>2-80B-1</v>
      </c>
      <c r="K4479">
        <f>INDEX(FamilyPlateData!I:I,MATCH(I4479,FamilyPlateData!H:H,0))</f>
        <v>1</v>
      </c>
      <c r="L4479" t="str">
        <f>INDEX(FamilyPlateData!J:J,MATCH(I4479,FamilyPlateData!H:H,0))</f>
        <v>B3</v>
      </c>
      <c r="M4479">
        <v>0</v>
      </c>
      <c r="N4479">
        <v>0</v>
      </c>
      <c r="O4479">
        <f>IF(_xlfn.IFNA(INDEX(ShrinkageData!H:H,MATCH(J4479,ShrinkageData!H:H,0)), 0) = 0, 0, 1)</f>
        <v>0</v>
      </c>
      <c r="P4479">
        <v>0</v>
      </c>
      <c r="Q4479">
        <f t="shared" si="217"/>
        <v>0</v>
      </c>
      <c r="R4479" s="1" t="s">
        <v>921</v>
      </c>
      <c r="S4479" s="16">
        <f t="shared" si="218"/>
        <v>0</v>
      </c>
    </row>
    <row r="4480" spans="1:19" hidden="1" x14ac:dyDescent="0.2">
      <c r="A4480" t="str">
        <f>INDEX(FamilyPlateData!$A:$A,MATCH($I4480,FamilyPlateData!$H:$H,0))</f>
        <v>F06M07</v>
      </c>
      <c r="B4480" t="str">
        <f>INDEX(FamilyPlateData!$C:$C,MATCH($I4480,FamilyPlateData!$H:$H,0))</f>
        <v>06</v>
      </c>
      <c r="C4480" t="str">
        <f>INDEX(FamilyPlateData!$D:$D,MATCH($I4480,FamilyPlateData!$H:$H,0))</f>
        <v>07</v>
      </c>
      <c r="D4480">
        <f>INDEX(FamilyPlateData!$B:$B,MATCH($I4480,FamilyPlateData!$H:$H,0))</f>
        <v>2</v>
      </c>
      <c r="E4480">
        <v>2</v>
      </c>
      <c r="F4480" s="19">
        <v>80</v>
      </c>
      <c r="G4480" t="s">
        <v>2</v>
      </c>
      <c r="H4480" s="5">
        <v>2</v>
      </c>
      <c r="I4480" t="s">
        <v>805</v>
      </c>
      <c r="J4480" s="15" t="str">
        <f t="shared" si="219"/>
        <v>2-80B-2</v>
      </c>
      <c r="K4480">
        <f>INDEX(FamilyPlateData!I:I,MATCH(I4480,FamilyPlateData!H:H,0))</f>
        <v>1</v>
      </c>
      <c r="L4480" t="str">
        <f>INDEX(FamilyPlateData!J:J,MATCH(I4480,FamilyPlateData!H:H,0))</f>
        <v>B3</v>
      </c>
      <c r="M4480">
        <v>1</v>
      </c>
      <c r="N4480">
        <v>1</v>
      </c>
      <c r="O4480">
        <f>IF(_xlfn.IFNA(INDEX(ShrinkageData!H:H,MATCH(J4480,ShrinkageData!H:H,0)), 0) = 0, 0, 1)</f>
        <v>1</v>
      </c>
      <c r="P4480">
        <v>0</v>
      </c>
      <c r="Q4480">
        <f t="shared" si="217"/>
        <v>0</v>
      </c>
      <c r="R4480" s="1">
        <v>43529</v>
      </c>
      <c r="S4480" s="16">
        <f t="shared" si="218"/>
        <v>92</v>
      </c>
    </row>
    <row r="4481" spans="1:19" hidden="1" x14ac:dyDescent="0.2">
      <c r="A4481" t="str">
        <f>INDEX(FamilyPlateData!$A:$A,MATCH($I4481,FamilyPlateData!$H:$H,0))</f>
        <v>F06M07</v>
      </c>
      <c r="B4481" t="str">
        <f>INDEX(FamilyPlateData!$C:$C,MATCH($I4481,FamilyPlateData!$H:$H,0))</f>
        <v>06</v>
      </c>
      <c r="C4481" t="str">
        <f>INDEX(FamilyPlateData!$D:$D,MATCH($I4481,FamilyPlateData!$H:$H,0))</f>
        <v>07</v>
      </c>
      <c r="D4481">
        <f>INDEX(FamilyPlateData!$B:$B,MATCH($I4481,FamilyPlateData!$H:$H,0))</f>
        <v>2</v>
      </c>
      <c r="E4481">
        <v>2</v>
      </c>
      <c r="F4481" s="19">
        <v>80</v>
      </c>
      <c r="G4481" t="s">
        <v>2</v>
      </c>
      <c r="H4481" s="5">
        <v>3</v>
      </c>
      <c r="I4481" t="s">
        <v>805</v>
      </c>
      <c r="J4481" s="15" t="str">
        <f t="shared" si="219"/>
        <v>2-80B-3</v>
      </c>
      <c r="K4481">
        <f>INDEX(FamilyPlateData!I:I,MATCH(I4481,FamilyPlateData!H:H,0))</f>
        <v>1</v>
      </c>
      <c r="L4481" t="str">
        <f>INDEX(FamilyPlateData!J:J,MATCH(I4481,FamilyPlateData!H:H,0))</f>
        <v>B3</v>
      </c>
      <c r="M4481">
        <v>1</v>
      </c>
      <c r="N4481">
        <v>1</v>
      </c>
      <c r="O4481">
        <f>IF(_xlfn.IFNA(INDEX(ShrinkageData!H:H,MATCH(J4481,ShrinkageData!H:H,0)), 0) = 0, 0, 1)</f>
        <v>1</v>
      </c>
      <c r="P4481">
        <v>0</v>
      </c>
      <c r="Q4481">
        <f t="shared" si="217"/>
        <v>0</v>
      </c>
      <c r="R4481" s="1">
        <v>43534</v>
      </c>
      <c r="S4481" s="16">
        <f t="shared" si="218"/>
        <v>97</v>
      </c>
    </row>
    <row r="4482" spans="1:19" hidden="1" x14ac:dyDescent="0.2">
      <c r="A4482" t="str">
        <f>INDEX(FamilyPlateData!$A:$A,MATCH($I4482,FamilyPlateData!$H:$H,0))</f>
        <v>F06M07</v>
      </c>
      <c r="B4482" t="str">
        <f>INDEX(FamilyPlateData!$C:$C,MATCH($I4482,FamilyPlateData!$H:$H,0))</f>
        <v>06</v>
      </c>
      <c r="C4482" t="str">
        <f>INDEX(FamilyPlateData!$D:$D,MATCH($I4482,FamilyPlateData!$H:$H,0))</f>
        <v>07</v>
      </c>
      <c r="D4482">
        <f>INDEX(FamilyPlateData!$B:$B,MATCH($I4482,FamilyPlateData!$H:$H,0))</f>
        <v>2</v>
      </c>
      <c r="E4482">
        <v>2</v>
      </c>
      <c r="F4482" s="19">
        <v>80</v>
      </c>
      <c r="G4482" t="s">
        <v>2</v>
      </c>
      <c r="H4482" s="5">
        <v>4</v>
      </c>
      <c r="I4482" t="s">
        <v>805</v>
      </c>
      <c r="J4482" s="15" t="str">
        <f t="shared" si="219"/>
        <v>2-80B-4</v>
      </c>
      <c r="K4482">
        <f>INDEX(FamilyPlateData!I:I,MATCH(I4482,FamilyPlateData!H:H,0))</f>
        <v>1</v>
      </c>
      <c r="L4482" t="str">
        <f>INDEX(FamilyPlateData!J:J,MATCH(I4482,FamilyPlateData!H:H,0))</f>
        <v>B3</v>
      </c>
      <c r="M4482">
        <v>1</v>
      </c>
      <c r="N4482">
        <v>1</v>
      </c>
      <c r="O4482">
        <f>IF(_xlfn.IFNA(INDEX(ShrinkageData!H:H,MATCH(J4482,ShrinkageData!H:H,0)), 0) = 0, 0, 1)</f>
        <v>1</v>
      </c>
      <c r="P4482">
        <v>0</v>
      </c>
      <c r="Q4482">
        <f t="shared" si="217"/>
        <v>0</v>
      </c>
      <c r="R4482" s="1">
        <v>43532</v>
      </c>
      <c r="S4482" s="16">
        <f t="shared" si="218"/>
        <v>95</v>
      </c>
    </row>
    <row r="4483" spans="1:19" hidden="1" x14ac:dyDescent="0.2">
      <c r="A4483" t="str">
        <f>INDEX(FamilyPlateData!$A:$A,MATCH($I4483,FamilyPlateData!$H:$H,0))</f>
        <v>F06M07</v>
      </c>
      <c r="B4483" t="str">
        <f>INDEX(FamilyPlateData!$C:$C,MATCH($I4483,FamilyPlateData!$H:$H,0))</f>
        <v>06</v>
      </c>
      <c r="C4483" t="str">
        <f>INDEX(FamilyPlateData!$D:$D,MATCH($I4483,FamilyPlateData!$H:$H,0))</f>
        <v>07</v>
      </c>
      <c r="D4483">
        <f>INDEX(FamilyPlateData!$B:$B,MATCH($I4483,FamilyPlateData!$H:$H,0))</f>
        <v>2</v>
      </c>
      <c r="E4483">
        <v>2</v>
      </c>
      <c r="F4483" s="19">
        <v>80</v>
      </c>
      <c r="G4483" t="s">
        <v>2</v>
      </c>
      <c r="H4483" s="5">
        <v>5</v>
      </c>
      <c r="I4483" t="s">
        <v>805</v>
      </c>
      <c r="J4483" s="15" t="str">
        <f t="shared" si="219"/>
        <v>2-80B-5</v>
      </c>
      <c r="K4483">
        <f>INDEX(FamilyPlateData!I:I,MATCH(I4483,FamilyPlateData!H:H,0))</f>
        <v>1</v>
      </c>
      <c r="L4483" t="str">
        <f>INDEX(FamilyPlateData!J:J,MATCH(I4483,FamilyPlateData!H:H,0))</f>
        <v>B3</v>
      </c>
      <c r="M4483">
        <v>1</v>
      </c>
      <c r="N4483">
        <v>1</v>
      </c>
      <c r="O4483">
        <f>IF(_xlfn.IFNA(INDEX(ShrinkageData!H:H,MATCH(J4483,ShrinkageData!H:H,0)), 0) = 0, 0, 1)</f>
        <v>1</v>
      </c>
      <c r="P4483">
        <v>0</v>
      </c>
      <c r="Q4483">
        <f t="shared" ref="Q4483:Q4546" si="220">IF(AND(M4483=1,N4483=1,O4483=0,P4483=0),1,0)</f>
        <v>0</v>
      </c>
      <c r="R4483" s="1">
        <v>43532</v>
      </c>
      <c r="S4483" s="16">
        <f t="shared" ref="S4483:S4546" si="221">IF(AND(R4483 &lt;&gt; "", R4483 &lt;&gt; "n/a"), R4483-DATE(2018,12,3), 0)</f>
        <v>95</v>
      </c>
    </row>
    <row r="4484" spans="1:19" hidden="1" x14ac:dyDescent="0.2">
      <c r="A4484" t="str">
        <f>INDEX(FamilyPlateData!$A:$A,MATCH($I4484,FamilyPlateData!$H:$H,0))</f>
        <v>F06M07</v>
      </c>
      <c r="B4484" t="str">
        <f>INDEX(FamilyPlateData!$C:$C,MATCH($I4484,FamilyPlateData!$H:$H,0))</f>
        <v>06</v>
      </c>
      <c r="C4484" t="str">
        <f>INDEX(FamilyPlateData!$D:$D,MATCH($I4484,FamilyPlateData!$H:$H,0))</f>
        <v>07</v>
      </c>
      <c r="D4484">
        <f>INDEX(FamilyPlateData!$B:$B,MATCH($I4484,FamilyPlateData!$H:$H,0))</f>
        <v>2</v>
      </c>
      <c r="E4484">
        <v>2</v>
      </c>
      <c r="F4484" s="19">
        <v>80</v>
      </c>
      <c r="G4484" t="s">
        <v>2</v>
      </c>
      <c r="H4484" s="5">
        <v>6</v>
      </c>
      <c r="I4484" t="s">
        <v>805</v>
      </c>
      <c r="J4484" s="15" t="str">
        <f t="shared" si="219"/>
        <v>2-80B-6</v>
      </c>
      <c r="K4484">
        <f>INDEX(FamilyPlateData!I:I,MATCH(I4484,FamilyPlateData!H:H,0))</f>
        <v>1</v>
      </c>
      <c r="L4484" t="str">
        <f>INDEX(FamilyPlateData!J:J,MATCH(I4484,FamilyPlateData!H:H,0))</f>
        <v>B3</v>
      </c>
      <c r="M4484">
        <v>1</v>
      </c>
      <c r="N4484" s="7">
        <v>1</v>
      </c>
      <c r="O4484">
        <f>IF(_xlfn.IFNA(INDEX(ShrinkageData!H:H,MATCH(J4484,ShrinkageData!H:H,0)), 0) = 0, 0, 1)</f>
        <v>0</v>
      </c>
      <c r="P4484">
        <v>0</v>
      </c>
      <c r="Q4484">
        <f t="shared" si="220"/>
        <v>1</v>
      </c>
      <c r="R4484" s="2">
        <v>43544</v>
      </c>
      <c r="S4484" s="16">
        <f t="shared" si="221"/>
        <v>107</v>
      </c>
    </row>
    <row r="4485" spans="1:19" hidden="1" x14ac:dyDescent="0.2">
      <c r="A4485" t="str">
        <f>INDEX(FamilyPlateData!$A:$A,MATCH($I4485,FamilyPlateData!$H:$H,0))</f>
        <v>F08M09</v>
      </c>
      <c r="B4485" t="str">
        <f>INDEX(FamilyPlateData!$C:$C,MATCH($I4485,FamilyPlateData!$H:$H,0))</f>
        <v>08</v>
      </c>
      <c r="C4485" t="str">
        <f>INDEX(FamilyPlateData!$D:$D,MATCH($I4485,FamilyPlateData!$H:$H,0))</f>
        <v>09</v>
      </c>
      <c r="D4485">
        <f>INDEX(FamilyPlateData!$B:$B,MATCH($I4485,FamilyPlateData!$H:$H,0))</f>
        <v>3</v>
      </c>
      <c r="E4485">
        <v>2</v>
      </c>
      <c r="F4485" s="19">
        <v>80</v>
      </c>
      <c r="G4485" t="s">
        <v>3</v>
      </c>
      <c r="H4485" s="5">
        <v>1</v>
      </c>
      <c r="I4485" t="s">
        <v>806</v>
      </c>
      <c r="J4485" s="15" t="str">
        <f t="shared" si="219"/>
        <v>2-80C-1</v>
      </c>
      <c r="K4485">
        <f>INDEX(FamilyPlateData!I:I,MATCH(I4485,FamilyPlateData!H:H,0))</f>
        <v>1</v>
      </c>
      <c r="L4485" t="str">
        <f>INDEX(FamilyPlateData!J:J,MATCH(I4485,FamilyPlateData!H:H,0))</f>
        <v>B4</v>
      </c>
      <c r="M4485">
        <v>1</v>
      </c>
      <c r="N4485" s="7">
        <v>1</v>
      </c>
      <c r="O4485">
        <f>IF(_xlfn.IFNA(INDEX(ShrinkageData!H:H,MATCH(J4485,ShrinkageData!H:H,0)), 0) = 0, 0, 1)</f>
        <v>0</v>
      </c>
      <c r="P4485">
        <v>0</v>
      </c>
      <c r="Q4485">
        <f t="shared" si="220"/>
        <v>1</v>
      </c>
      <c r="R4485" s="2">
        <v>43548</v>
      </c>
      <c r="S4485" s="16">
        <f t="shared" si="221"/>
        <v>111</v>
      </c>
    </row>
    <row r="4486" spans="1:19" hidden="1" x14ac:dyDescent="0.2">
      <c r="A4486" t="str">
        <f>INDEX(FamilyPlateData!$A:$A,MATCH($I4486,FamilyPlateData!$H:$H,0))</f>
        <v>F08M09</v>
      </c>
      <c r="B4486" t="str">
        <f>INDEX(FamilyPlateData!$C:$C,MATCH($I4486,FamilyPlateData!$H:$H,0))</f>
        <v>08</v>
      </c>
      <c r="C4486" t="str">
        <f>INDEX(FamilyPlateData!$D:$D,MATCH($I4486,FamilyPlateData!$H:$H,0))</f>
        <v>09</v>
      </c>
      <c r="D4486">
        <f>INDEX(FamilyPlateData!$B:$B,MATCH($I4486,FamilyPlateData!$H:$H,0))</f>
        <v>3</v>
      </c>
      <c r="E4486">
        <v>2</v>
      </c>
      <c r="F4486" s="19">
        <v>80</v>
      </c>
      <c r="G4486" t="s">
        <v>3</v>
      </c>
      <c r="H4486" s="5">
        <v>2</v>
      </c>
      <c r="I4486" t="s">
        <v>806</v>
      </c>
      <c r="J4486" s="15" t="str">
        <f t="shared" si="219"/>
        <v>2-80C-2</v>
      </c>
      <c r="K4486">
        <f>INDEX(FamilyPlateData!I:I,MATCH(I4486,FamilyPlateData!H:H,0))</f>
        <v>1</v>
      </c>
      <c r="L4486" t="str">
        <f>INDEX(FamilyPlateData!J:J,MATCH(I4486,FamilyPlateData!H:H,0))</f>
        <v>B4</v>
      </c>
      <c r="M4486">
        <v>1</v>
      </c>
      <c r="N4486">
        <v>1</v>
      </c>
      <c r="O4486">
        <f>IF(_xlfn.IFNA(INDEX(ShrinkageData!H:H,MATCH(J4486,ShrinkageData!H:H,0)), 0) = 0, 0, 1)</f>
        <v>0</v>
      </c>
      <c r="P4486">
        <v>0</v>
      </c>
      <c r="Q4486">
        <f t="shared" si="220"/>
        <v>1</v>
      </c>
      <c r="R4486" s="1">
        <v>43538</v>
      </c>
      <c r="S4486" s="16">
        <f t="shared" si="221"/>
        <v>101</v>
      </c>
    </row>
    <row r="4487" spans="1:19" hidden="1" x14ac:dyDescent="0.2">
      <c r="A4487" t="str">
        <f>INDEX(FamilyPlateData!$A:$A,MATCH($I4487,FamilyPlateData!$H:$H,0))</f>
        <v>F08M09</v>
      </c>
      <c r="B4487" t="str">
        <f>INDEX(FamilyPlateData!$C:$C,MATCH($I4487,FamilyPlateData!$H:$H,0))</f>
        <v>08</v>
      </c>
      <c r="C4487" t="str">
        <f>INDEX(FamilyPlateData!$D:$D,MATCH($I4487,FamilyPlateData!$H:$H,0))</f>
        <v>09</v>
      </c>
      <c r="D4487">
        <f>INDEX(FamilyPlateData!$B:$B,MATCH($I4487,FamilyPlateData!$H:$H,0))</f>
        <v>3</v>
      </c>
      <c r="E4487">
        <v>2</v>
      </c>
      <c r="F4487" s="19">
        <v>80</v>
      </c>
      <c r="G4487" t="s">
        <v>3</v>
      </c>
      <c r="H4487" s="5">
        <v>3</v>
      </c>
      <c r="I4487" t="s">
        <v>806</v>
      </c>
      <c r="J4487" s="15" t="str">
        <f t="shared" si="219"/>
        <v>2-80C-3</v>
      </c>
      <c r="K4487">
        <f>INDEX(FamilyPlateData!I:I,MATCH(I4487,FamilyPlateData!H:H,0))</f>
        <v>1</v>
      </c>
      <c r="L4487" t="str">
        <f>INDEX(FamilyPlateData!J:J,MATCH(I4487,FamilyPlateData!H:H,0))</f>
        <v>B4</v>
      </c>
      <c r="M4487">
        <v>1</v>
      </c>
      <c r="N4487">
        <v>1</v>
      </c>
      <c r="O4487">
        <f>IF(_xlfn.IFNA(INDEX(ShrinkageData!H:H,MATCH(J4487,ShrinkageData!H:H,0)), 0) = 0, 0, 1)</f>
        <v>0</v>
      </c>
      <c r="P4487">
        <v>0</v>
      </c>
      <c r="Q4487">
        <f t="shared" si="220"/>
        <v>1</v>
      </c>
      <c r="R4487" s="1">
        <v>43552</v>
      </c>
      <c r="S4487" s="16">
        <f t="shared" si="221"/>
        <v>115</v>
      </c>
    </row>
    <row r="4488" spans="1:19" hidden="1" x14ac:dyDescent="0.2">
      <c r="A4488" t="str">
        <f>INDEX(FamilyPlateData!$A:$A,MATCH($I4488,FamilyPlateData!$H:$H,0))</f>
        <v>F08M09</v>
      </c>
      <c r="B4488" t="str">
        <f>INDEX(FamilyPlateData!$C:$C,MATCH($I4488,FamilyPlateData!$H:$H,0))</f>
        <v>08</v>
      </c>
      <c r="C4488" t="str">
        <f>INDEX(FamilyPlateData!$D:$D,MATCH($I4488,FamilyPlateData!$H:$H,0))</f>
        <v>09</v>
      </c>
      <c r="D4488">
        <f>INDEX(FamilyPlateData!$B:$B,MATCH($I4488,FamilyPlateData!$H:$H,0))</f>
        <v>3</v>
      </c>
      <c r="E4488">
        <v>2</v>
      </c>
      <c r="F4488" s="19">
        <v>80</v>
      </c>
      <c r="G4488" t="s">
        <v>3</v>
      </c>
      <c r="H4488" s="5">
        <v>4</v>
      </c>
      <c r="I4488" t="s">
        <v>806</v>
      </c>
      <c r="J4488" s="15" t="str">
        <f t="shared" si="219"/>
        <v>2-80C-4</v>
      </c>
      <c r="K4488">
        <f>INDEX(FamilyPlateData!I:I,MATCH(I4488,FamilyPlateData!H:H,0))</f>
        <v>1</v>
      </c>
      <c r="L4488" t="str">
        <f>INDEX(FamilyPlateData!J:J,MATCH(I4488,FamilyPlateData!H:H,0))</f>
        <v>B4</v>
      </c>
      <c r="M4488">
        <v>1</v>
      </c>
      <c r="N4488" s="7">
        <v>1</v>
      </c>
      <c r="O4488">
        <f>IF(_xlfn.IFNA(INDEX(ShrinkageData!H:H,MATCH(J4488,ShrinkageData!H:H,0)), 0) = 0, 0, 1)</f>
        <v>0</v>
      </c>
      <c r="P4488">
        <v>0</v>
      </c>
      <c r="Q4488">
        <f t="shared" si="220"/>
        <v>1</v>
      </c>
      <c r="R4488" s="2">
        <v>43548</v>
      </c>
      <c r="S4488" s="16">
        <f t="shared" si="221"/>
        <v>111</v>
      </c>
    </row>
    <row r="4489" spans="1:19" hidden="1" x14ac:dyDescent="0.2">
      <c r="A4489" t="str">
        <f>INDEX(FamilyPlateData!$A:$A,MATCH($I4489,FamilyPlateData!$H:$H,0))</f>
        <v>F08M09</v>
      </c>
      <c r="B4489" t="str">
        <f>INDEX(FamilyPlateData!$C:$C,MATCH($I4489,FamilyPlateData!$H:$H,0))</f>
        <v>08</v>
      </c>
      <c r="C4489" t="str">
        <f>INDEX(FamilyPlateData!$D:$D,MATCH($I4489,FamilyPlateData!$H:$H,0))</f>
        <v>09</v>
      </c>
      <c r="D4489">
        <f>INDEX(FamilyPlateData!$B:$B,MATCH($I4489,FamilyPlateData!$H:$H,0))</f>
        <v>3</v>
      </c>
      <c r="E4489">
        <v>2</v>
      </c>
      <c r="F4489" s="19">
        <v>80</v>
      </c>
      <c r="G4489" t="s">
        <v>3</v>
      </c>
      <c r="H4489" s="5">
        <v>5</v>
      </c>
      <c r="I4489" t="s">
        <v>806</v>
      </c>
      <c r="J4489" s="15" t="str">
        <f t="shared" si="219"/>
        <v>2-80C-5</v>
      </c>
      <c r="K4489">
        <f>INDEX(FamilyPlateData!I:I,MATCH(I4489,FamilyPlateData!H:H,0))</f>
        <v>1</v>
      </c>
      <c r="L4489" t="str">
        <f>INDEX(FamilyPlateData!J:J,MATCH(I4489,FamilyPlateData!H:H,0))</f>
        <v>B4</v>
      </c>
      <c r="M4489">
        <v>1</v>
      </c>
      <c r="N4489">
        <v>1</v>
      </c>
      <c r="O4489">
        <f>IF(_xlfn.IFNA(INDEX(ShrinkageData!H:H,MATCH(J4489,ShrinkageData!H:H,0)), 0) = 0, 0, 1)</f>
        <v>1</v>
      </c>
      <c r="P4489">
        <v>0</v>
      </c>
      <c r="Q4489">
        <f t="shared" si="220"/>
        <v>0</v>
      </c>
      <c r="R4489" s="1">
        <v>43534</v>
      </c>
      <c r="S4489" s="16">
        <f t="shared" si="221"/>
        <v>97</v>
      </c>
    </row>
    <row r="4490" spans="1:19" hidden="1" x14ac:dyDescent="0.2">
      <c r="A4490" t="str">
        <f>INDEX(FamilyPlateData!$A:$A,MATCH($I4490,FamilyPlateData!$H:$H,0))</f>
        <v>F08M09</v>
      </c>
      <c r="B4490" t="str">
        <f>INDEX(FamilyPlateData!$C:$C,MATCH($I4490,FamilyPlateData!$H:$H,0))</f>
        <v>08</v>
      </c>
      <c r="C4490" t="str">
        <f>INDEX(FamilyPlateData!$D:$D,MATCH($I4490,FamilyPlateData!$H:$H,0))</f>
        <v>09</v>
      </c>
      <c r="D4490">
        <f>INDEX(FamilyPlateData!$B:$B,MATCH($I4490,FamilyPlateData!$H:$H,0))</f>
        <v>3</v>
      </c>
      <c r="E4490">
        <v>2</v>
      </c>
      <c r="F4490" s="19">
        <v>80</v>
      </c>
      <c r="G4490" t="s">
        <v>3</v>
      </c>
      <c r="H4490" s="5">
        <v>6</v>
      </c>
      <c r="I4490" t="s">
        <v>806</v>
      </c>
      <c r="J4490" s="15" t="str">
        <f t="shared" si="219"/>
        <v>2-80C-6</v>
      </c>
      <c r="K4490">
        <f>INDEX(FamilyPlateData!I:I,MATCH(I4490,FamilyPlateData!H:H,0))</f>
        <v>1</v>
      </c>
      <c r="L4490" t="str">
        <f>INDEX(FamilyPlateData!J:J,MATCH(I4490,FamilyPlateData!H:H,0))</f>
        <v>B4</v>
      </c>
      <c r="M4490">
        <v>1</v>
      </c>
      <c r="N4490" s="7">
        <v>1</v>
      </c>
      <c r="O4490">
        <f>IF(_xlfn.IFNA(INDEX(ShrinkageData!H:H,MATCH(J4490,ShrinkageData!H:H,0)), 0) = 0, 0, 1)</f>
        <v>0</v>
      </c>
      <c r="P4490">
        <v>0</v>
      </c>
      <c r="Q4490">
        <f t="shared" si="220"/>
        <v>1</v>
      </c>
      <c r="R4490" s="2">
        <v>43542</v>
      </c>
      <c r="S4490" s="16">
        <f t="shared" si="221"/>
        <v>105</v>
      </c>
    </row>
    <row r="4491" spans="1:19" hidden="1" x14ac:dyDescent="0.2">
      <c r="A4491" t="str">
        <f>INDEX(FamilyPlateData!$A:$A,MATCH($I4491,FamilyPlateData!$H:$H,0))</f>
        <v>F08M09</v>
      </c>
      <c r="B4491" t="str">
        <f>INDEX(FamilyPlateData!$C:$C,MATCH($I4491,FamilyPlateData!$H:$H,0))</f>
        <v>08</v>
      </c>
      <c r="C4491" t="str">
        <f>INDEX(FamilyPlateData!$D:$D,MATCH($I4491,FamilyPlateData!$H:$H,0))</f>
        <v>09</v>
      </c>
      <c r="D4491">
        <f>INDEX(FamilyPlateData!$B:$B,MATCH($I4491,FamilyPlateData!$H:$H,0))</f>
        <v>3</v>
      </c>
      <c r="E4491">
        <v>2</v>
      </c>
      <c r="F4491" s="19">
        <v>80</v>
      </c>
      <c r="G4491" t="s">
        <v>4</v>
      </c>
      <c r="H4491" s="5">
        <v>1</v>
      </c>
      <c r="I4491" t="s">
        <v>807</v>
      </c>
      <c r="J4491" s="15" t="str">
        <f t="shared" si="219"/>
        <v>2-80D-1</v>
      </c>
      <c r="K4491">
        <f>INDEX(FamilyPlateData!I:I,MATCH(I4491,FamilyPlateData!H:H,0))</f>
        <v>1</v>
      </c>
      <c r="L4491" t="str">
        <f>INDEX(FamilyPlateData!J:J,MATCH(I4491,FamilyPlateData!H:H,0))</f>
        <v>B4</v>
      </c>
      <c r="M4491">
        <v>1</v>
      </c>
      <c r="N4491">
        <v>1</v>
      </c>
      <c r="O4491">
        <f>IF(_xlfn.IFNA(INDEX(ShrinkageData!H:H,MATCH(J4491,ShrinkageData!H:H,0)), 0) = 0, 0, 1)</f>
        <v>0</v>
      </c>
      <c r="P4491">
        <v>0</v>
      </c>
      <c r="Q4491">
        <f t="shared" si="220"/>
        <v>1</v>
      </c>
      <c r="R4491" s="1">
        <v>43550</v>
      </c>
      <c r="S4491" s="16">
        <f t="shared" si="221"/>
        <v>113</v>
      </c>
    </row>
    <row r="4492" spans="1:19" hidden="1" x14ac:dyDescent="0.2">
      <c r="A4492" t="str">
        <f>INDEX(FamilyPlateData!$A:$A,MATCH($I4492,FamilyPlateData!$H:$H,0))</f>
        <v>F08M09</v>
      </c>
      <c r="B4492" t="str">
        <f>INDEX(FamilyPlateData!$C:$C,MATCH($I4492,FamilyPlateData!$H:$H,0))</f>
        <v>08</v>
      </c>
      <c r="C4492" t="str">
        <f>INDEX(FamilyPlateData!$D:$D,MATCH($I4492,FamilyPlateData!$H:$H,0))</f>
        <v>09</v>
      </c>
      <c r="D4492">
        <f>INDEX(FamilyPlateData!$B:$B,MATCH($I4492,FamilyPlateData!$H:$H,0))</f>
        <v>3</v>
      </c>
      <c r="E4492">
        <v>2</v>
      </c>
      <c r="F4492" s="19">
        <v>80</v>
      </c>
      <c r="G4492" t="s">
        <v>4</v>
      </c>
      <c r="H4492" s="5">
        <v>2</v>
      </c>
      <c r="I4492" t="s">
        <v>807</v>
      </c>
      <c r="J4492" s="15" t="str">
        <f t="shared" si="219"/>
        <v>2-80D-2</v>
      </c>
      <c r="K4492">
        <f>INDEX(FamilyPlateData!I:I,MATCH(I4492,FamilyPlateData!H:H,0))</f>
        <v>1</v>
      </c>
      <c r="L4492" t="str">
        <f>INDEX(FamilyPlateData!J:J,MATCH(I4492,FamilyPlateData!H:H,0))</f>
        <v>B4</v>
      </c>
      <c r="M4492">
        <v>1</v>
      </c>
      <c r="N4492" s="7">
        <v>1</v>
      </c>
      <c r="O4492">
        <f>IF(_xlfn.IFNA(INDEX(ShrinkageData!H:H,MATCH(J4492,ShrinkageData!H:H,0)), 0) = 0, 0, 1)</f>
        <v>0</v>
      </c>
      <c r="P4492">
        <v>0</v>
      </c>
      <c r="Q4492">
        <f t="shared" si="220"/>
        <v>1</v>
      </c>
      <c r="R4492" s="2">
        <v>43542</v>
      </c>
      <c r="S4492" s="16">
        <f t="shared" si="221"/>
        <v>105</v>
      </c>
    </row>
    <row r="4493" spans="1:19" hidden="1" x14ac:dyDescent="0.2">
      <c r="A4493" t="str">
        <f>INDEX(FamilyPlateData!$A:$A,MATCH($I4493,FamilyPlateData!$H:$H,0))</f>
        <v>F08M09</v>
      </c>
      <c r="B4493" t="str">
        <f>INDEX(FamilyPlateData!$C:$C,MATCH($I4493,FamilyPlateData!$H:$H,0))</f>
        <v>08</v>
      </c>
      <c r="C4493" t="str">
        <f>INDEX(FamilyPlateData!$D:$D,MATCH($I4493,FamilyPlateData!$H:$H,0))</f>
        <v>09</v>
      </c>
      <c r="D4493">
        <f>INDEX(FamilyPlateData!$B:$B,MATCH($I4493,FamilyPlateData!$H:$H,0))</f>
        <v>3</v>
      </c>
      <c r="E4493">
        <v>2</v>
      </c>
      <c r="F4493" s="19">
        <v>80</v>
      </c>
      <c r="G4493" t="s">
        <v>4</v>
      </c>
      <c r="H4493" s="5">
        <v>3</v>
      </c>
      <c r="I4493" t="s">
        <v>807</v>
      </c>
      <c r="J4493" s="15" t="str">
        <f t="shared" si="219"/>
        <v>2-80D-3</v>
      </c>
      <c r="K4493">
        <f>INDEX(FamilyPlateData!I:I,MATCH(I4493,FamilyPlateData!H:H,0))</f>
        <v>1</v>
      </c>
      <c r="L4493" t="str">
        <f>INDEX(FamilyPlateData!J:J,MATCH(I4493,FamilyPlateData!H:H,0))</f>
        <v>B4</v>
      </c>
      <c r="M4493">
        <v>1</v>
      </c>
      <c r="N4493">
        <v>1</v>
      </c>
      <c r="O4493">
        <f>IF(_xlfn.IFNA(INDEX(ShrinkageData!H:H,MATCH(J4493,ShrinkageData!H:H,0)), 0) = 0, 0, 1)</f>
        <v>0</v>
      </c>
      <c r="P4493">
        <v>0</v>
      </c>
      <c r="Q4493">
        <f t="shared" si="220"/>
        <v>1</v>
      </c>
      <c r="R4493" s="1">
        <v>43554</v>
      </c>
      <c r="S4493" s="16">
        <f t="shared" si="221"/>
        <v>117</v>
      </c>
    </row>
    <row r="4494" spans="1:19" hidden="1" x14ac:dyDescent="0.2">
      <c r="A4494" t="str">
        <f>INDEX(FamilyPlateData!$A:$A,MATCH($I4494,FamilyPlateData!$H:$H,0))</f>
        <v>F08M09</v>
      </c>
      <c r="B4494" t="str">
        <f>INDEX(FamilyPlateData!$C:$C,MATCH($I4494,FamilyPlateData!$H:$H,0))</f>
        <v>08</v>
      </c>
      <c r="C4494" t="str">
        <f>INDEX(FamilyPlateData!$D:$D,MATCH($I4494,FamilyPlateData!$H:$H,0))</f>
        <v>09</v>
      </c>
      <c r="D4494">
        <f>INDEX(FamilyPlateData!$B:$B,MATCH($I4494,FamilyPlateData!$H:$H,0))</f>
        <v>3</v>
      </c>
      <c r="E4494">
        <v>2</v>
      </c>
      <c r="F4494" s="19">
        <v>80</v>
      </c>
      <c r="G4494" t="s">
        <v>4</v>
      </c>
      <c r="H4494" s="5">
        <v>4</v>
      </c>
      <c r="I4494" t="s">
        <v>807</v>
      </c>
      <c r="J4494" s="15" t="str">
        <f t="shared" si="219"/>
        <v>2-80D-4</v>
      </c>
      <c r="K4494">
        <f>INDEX(FamilyPlateData!I:I,MATCH(I4494,FamilyPlateData!H:H,0))</f>
        <v>1</v>
      </c>
      <c r="L4494" t="str">
        <f>INDEX(FamilyPlateData!J:J,MATCH(I4494,FamilyPlateData!H:H,0))</f>
        <v>B4</v>
      </c>
      <c r="M4494">
        <v>0</v>
      </c>
      <c r="N4494">
        <v>0</v>
      </c>
      <c r="O4494">
        <f>IF(_xlfn.IFNA(INDEX(ShrinkageData!H:H,MATCH(J4494,ShrinkageData!H:H,0)), 0) = 0, 0, 1)</f>
        <v>0</v>
      </c>
      <c r="P4494">
        <v>0</v>
      </c>
      <c r="Q4494">
        <f t="shared" si="220"/>
        <v>0</v>
      </c>
      <c r="R4494" s="1" t="s">
        <v>921</v>
      </c>
      <c r="S4494" s="16">
        <f t="shared" si="221"/>
        <v>0</v>
      </c>
    </row>
    <row r="4495" spans="1:19" hidden="1" x14ac:dyDescent="0.2">
      <c r="A4495" t="str">
        <f>INDEX(FamilyPlateData!$A:$A,MATCH($I4495,FamilyPlateData!$H:$H,0))</f>
        <v>F08M09</v>
      </c>
      <c r="B4495" t="str">
        <f>INDEX(FamilyPlateData!$C:$C,MATCH($I4495,FamilyPlateData!$H:$H,0))</f>
        <v>08</v>
      </c>
      <c r="C4495" t="str">
        <f>INDEX(FamilyPlateData!$D:$D,MATCH($I4495,FamilyPlateData!$H:$H,0))</f>
        <v>09</v>
      </c>
      <c r="D4495">
        <f>INDEX(FamilyPlateData!$B:$B,MATCH($I4495,FamilyPlateData!$H:$H,0))</f>
        <v>3</v>
      </c>
      <c r="E4495">
        <v>2</v>
      </c>
      <c r="F4495" s="19">
        <v>80</v>
      </c>
      <c r="G4495" t="s">
        <v>4</v>
      </c>
      <c r="H4495" s="5">
        <v>5</v>
      </c>
      <c r="I4495" t="s">
        <v>807</v>
      </c>
      <c r="J4495" s="15" t="str">
        <f t="shared" si="219"/>
        <v>2-80D-5</v>
      </c>
      <c r="K4495">
        <f>INDEX(FamilyPlateData!I:I,MATCH(I4495,FamilyPlateData!H:H,0))</f>
        <v>1</v>
      </c>
      <c r="L4495" t="str">
        <f>INDEX(FamilyPlateData!J:J,MATCH(I4495,FamilyPlateData!H:H,0))</f>
        <v>B4</v>
      </c>
      <c r="M4495">
        <v>1</v>
      </c>
      <c r="N4495">
        <v>1</v>
      </c>
      <c r="O4495">
        <f>IF(_xlfn.IFNA(INDEX(ShrinkageData!H:H,MATCH(J4495,ShrinkageData!H:H,0)), 0) = 0, 0, 1)</f>
        <v>0</v>
      </c>
      <c r="P4495">
        <v>0</v>
      </c>
      <c r="Q4495">
        <f t="shared" si="220"/>
        <v>1</v>
      </c>
      <c r="R4495" s="1">
        <v>43554</v>
      </c>
      <c r="S4495" s="16">
        <f t="shared" si="221"/>
        <v>117</v>
      </c>
    </row>
    <row r="4496" spans="1:19" hidden="1" x14ac:dyDescent="0.2">
      <c r="A4496" t="str">
        <f>INDEX(FamilyPlateData!$A:$A,MATCH($I4496,FamilyPlateData!$H:$H,0))</f>
        <v>F08M09</v>
      </c>
      <c r="B4496" t="str">
        <f>INDEX(FamilyPlateData!$C:$C,MATCH($I4496,FamilyPlateData!$H:$H,0))</f>
        <v>08</v>
      </c>
      <c r="C4496" t="str">
        <f>INDEX(FamilyPlateData!$D:$D,MATCH($I4496,FamilyPlateData!$H:$H,0))</f>
        <v>09</v>
      </c>
      <c r="D4496">
        <f>INDEX(FamilyPlateData!$B:$B,MATCH($I4496,FamilyPlateData!$H:$H,0))</f>
        <v>3</v>
      </c>
      <c r="E4496">
        <v>2</v>
      </c>
      <c r="F4496" s="19">
        <v>80</v>
      </c>
      <c r="G4496" t="s">
        <v>4</v>
      </c>
      <c r="H4496" s="5">
        <v>6</v>
      </c>
      <c r="I4496" t="s">
        <v>807</v>
      </c>
      <c r="J4496" s="15" t="str">
        <f t="shared" si="219"/>
        <v>2-80D-6</v>
      </c>
      <c r="K4496">
        <f>INDEX(FamilyPlateData!I:I,MATCH(I4496,FamilyPlateData!H:H,0))</f>
        <v>1</v>
      </c>
      <c r="L4496" t="str">
        <f>INDEX(FamilyPlateData!J:J,MATCH(I4496,FamilyPlateData!H:H,0))</f>
        <v>B4</v>
      </c>
      <c r="M4496">
        <v>1</v>
      </c>
      <c r="N4496">
        <v>1</v>
      </c>
      <c r="O4496">
        <f>IF(_xlfn.IFNA(INDEX(ShrinkageData!H:H,MATCH(J4496,ShrinkageData!H:H,0)), 0) = 0, 0, 1)</f>
        <v>0</v>
      </c>
      <c r="P4496">
        <v>0</v>
      </c>
      <c r="Q4496">
        <f t="shared" si="220"/>
        <v>1</v>
      </c>
      <c r="R4496" s="1">
        <v>43550</v>
      </c>
      <c r="S4496" s="16">
        <f t="shared" si="221"/>
        <v>113</v>
      </c>
    </row>
    <row r="4497" spans="1:19" hidden="1" x14ac:dyDescent="0.2">
      <c r="A4497" t="str">
        <f>INDEX(FamilyPlateData!$A:$A,MATCH($I4497,FamilyPlateData!$H:$H,0))</f>
        <v>F05M07</v>
      </c>
      <c r="B4497" t="str">
        <f>INDEX(FamilyPlateData!$C:$C,MATCH($I4497,FamilyPlateData!$H:$H,0))</f>
        <v>05</v>
      </c>
      <c r="C4497" t="str">
        <f>INDEX(FamilyPlateData!$D:$D,MATCH($I4497,FamilyPlateData!$H:$H,0))</f>
        <v>07</v>
      </c>
      <c r="D4497">
        <f>INDEX(FamilyPlateData!$B:$B,MATCH($I4497,FamilyPlateData!$H:$H,0))</f>
        <v>2</v>
      </c>
      <c r="E4497">
        <v>2</v>
      </c>
      <c r="F4497" s="19">
        <v>81</v>
      </c>
      <c r="G4497" t="s">
        <v>1</v>
      </c>
      <c r="H4497" s="5">
        <v>1</v>
      </c>
      <c r="I4497" t="s">
        <v>808</v>
      </c>
      <c r="J4497" s="15" t="str">
        <f t="shared" si="219"/>
        <v>2-81A-1</v>
      </c>
      <c r="K4497">
        <f>INDEX(FamilyPlateData!I:I,MATCH(I4497,FamilyPlateData!H:H,0))</f>
        <v>4</v>
      </c>
      <c r="L4497" t="str">
        <f>INDEX(FamilyPlateData!J:J,MATCH(I4497,FamilyPlateData!H:H,0))</f>
        <v>B1</v>
      </c>
      <c r="M4497">
        <v>1</v>
      </c>
      <c r="N4497">
        <v>1</v>
      </c>
      <c r="O4497">
        <f>IF(_xlfn.IFNA(INDEX(ShrinkageData!H:H,MATCH(J4497,ShrinkageData!H:H,0)), 0) = 0, 0, 1)</f>
        <v>1</v>
      </c>
      <c r="P4497">
        <v>0</v>
      </c>
      <c r="Q4497">
        <f t="shared" si="220"/>
        <v>0</v>
      </c>
      <c r="R4497" s="1">
        <v>43532</v>
      </c>
      <c r="S4497" s="16">
        <f t="shared" si="221"/>
        <v>95</v>
      </c>
    </row>
    <row r="4498" spans="1:19" hidden="1" x14ac:dyDescent="0.2">
      <c r="A4498" t="str">
        <f>INDEX(FamilyPlateData!$A:$A,MATCH($I4498,FamilyPlateData!$H:$H,0))</f>
        <v>F05M07</v>
      </c>
      <c r="B4498" t="str">
        <f>INDEX(FamilyPlateData!$C:$C,MATCH($I4498,FamilyPlateData!$H:$H,0))</f>
        <v>05</v>
      </c>
      <c r="C4498" t="str">
        <f>INDEX(FamilyPlateData!$D:$D,MATCH($I4498,FamilyPlateData!$H:$H,0))</f>
        <v>07</v>
      </c>
      <c r="D4498">
        <f>INDEX(FamilyPlateData!$B:$B,MATCH($I4498,FamilyPlateData!$H:$H,0))</f>
        <v>2</v>
      </c>
      <c r="E4498">
        <v>2</v>
      </c>
      <c r="F4498" s="19">
        <v>81</v>
      </c>
      <c r="G4498" t="s">
        <v>1</v>
      </c>
      <c r="H4498" s="5">
        <v>2</v>
      </c>
      <c r="I4498" t="s">
        <v>808</v>
      </c>
      <c r="J4498" s="15" t="str">
        <f t="shared" si="219"/>
        <v>2-81A-2</v>
      </c>
      <c r="K4498">
        <f>INDEX(FamilyPlateData!I:I,MATCH(I4498,FamilyPlateData!H:H,0))</f>
        <v>4</v>
      </c>
      <c r="L4498" t="str">
        <f>INDEX(FamilyPlateData!J:J,MATCH(I4498,FamilyPlateData!H:H,0))</f>
        <v>B1</v>
      </c>
      <c r="M4498">
        <v>1</v>
      </c>
      <c r="N4498" s="7">
        <v>1</v>
      </c>
      <c r="O4498">
        <f>IF(_xlfn.IFNA(INDEX(ShrinkageData!H:H,MATCH(J4498,ShrinkageData!H:H,0)), 0) = 0, 0, 1)</f>
        <v>0</v>
      </c>
      <c r="P4498">
        <v>0</v>
      </c>
      <c r="Q4498">
        <f t="shared" si="220"/>
        <v>1</v>
      </c>
      <c r="R4498" s="2">
        <v>43544</v>
      </c>
      <c r="S4498" s="16">
        <f t="shared" si="221"/>
        <v>107</v>
      </c>
    </row>
    <row r="4499" spans="1:19" hidden="1" x14ac:dyDescent="0.2">
      <c r="A4499" t="str">
        <f>INDEX(FamilyPlateData!$A:$A,MATCH($I4499,FamilyPlateData!$H:$H,0))</f>
        <v>F05M07</v>
      </c>
      <c r="B4499" t="str">
        <f>INDEX(FamilyPlateData!$C:$C,MATCH($I4499,FamilyPlateData!$H:$H,0))</f>
        <v>05</v>
      </c>
      <c r="C4499" t="str">
        <f>INDEX(FamilyPlateData!$D:$D,MATCH($I4499,FamilyPlateData!$H:$H,0))</f>
        <v>07</v>
      </c>
      <c r="D4499">
        <f>INDEX(FamilyPlateData!$B:$B,MATCH($I4499,FamilyPlateData!$H:$H,0))</f>
        <v>2</v>
      </c>
      <c r="E4499">
        <v>2</v>
      </c>
      <c r="F4499" s="19">
        <v>81</v>
      </c>
      <c r="G4499" t="s">
        <v>1</v>
      </c>
      <c r="H4499" s="5">
        <v>3</v>
      </c>
      <c r="I4499" t="s">
        <v>808</v>
      </c>
      <c r="J4499" s="15" t="str">
        <f t="shared" si="219"/>
        <v>2-81A-3</v>
      </c>
      <c r="K4499">
        <f>INDEX(FamilyPlateData!I:I,MATCH(I4499,FamilyPlateData!H:H,0))</f>
        <v>4</v>
      </c>
      <c r="L4499" t="str">
        <f>INDEX(FamilyPlateData!J:J,MATCH(I4499,FamilyPlateData!H:H,0))</f>
        <v>B1</v>
      </c>
      <c r="M4499">
        <v>1</v>
      </c>
      <c r="N4499" s="7">
        <v>1</v>
      </c>
      <c r="O4499">
        <f>IF(_xlfn.IFNA(INDEX(ShrinkageData!H:H,MATCH(J4499,ShrinkageData!H:H,0)), 0) = 0, 0, 1)</f>
        <v>0</v>
      </c>
      <c r="P4499">
        <v>0</v>
      </c>
      <c r="Q4499">
        <f t="shared" si="220"/>
        <v>1</v>
      </c>
      <c r="R4499" s="2">
        <v>43542</v>
      </c>
      <c r="S4499" s="16">
        <f t="shared" si="221"/>
        <v>105</v>
      </c>
    </row>
    <row r="4500" spans="1:19" hidden="1" x14ac:dyDescent="0.2">
      <c r="A4500" t="str">
        <f>INDEX(FamilyPlateData!$A:$A,MATCH($I4500,FamilyPlateData!$H:$H,0))</f>
        <v>F05M07</v>
      </c>
      <c r="B4500" t="str">
        <f>INDEX(FamilyPlateData!$C:$C,MATCH($I4500,FamilyPlateData!$H:$H,0))</f>
        <v>05</v>
      </c>
      <c r="C4500" t="str">
        <f>INDEX(FamilyPlateData!$D:$D,MATCH($I4500,FamilyPlateData!$H:$H,0))</f>
        <v>07</v>
      </c>
      <c r="D4500">
        <f>INDEX(FamilyPlateData!$B:$B,MATCH($I4500,FamilyPlateData!$H:$H,0))</f>
        <v>2</v>
      </c>
      <c r="E4500">
        <v>2</v>
      </c>
      <c r="F4500" s="19">
        <v>81</v>
      </c>
      <c r="G4500" t="s">
        <v>1</v>
      </c>
      <c r="H4500" s="5">
        <v>4</v>
      </c>
      <c r="I4500" t="s">
        <v>808</v>
      </c>
      <c r="J4500" s="15" t="str">
        <f t="shared" si="219"/>
        <v>2-81A-4</v>
      </c>
      <c r="K4500">
        <f>INDEX(FamilyPlateData!I:I,MATCH(I4500,FamilyPlateData!H:H,0))</f>
        <v>4</v>
      </c>
      <c r="L4500" t="str">
        <f>INDEX(FamilyPlateData!J:J,MATCH(I4500,FamilyPlateData!H:H,0))</f>
        <v>B1</v>
      </c>
      <c r="M4500">
        <v>1</v>
      </c>
      <c r="N4500" s="7">
        <v>1</v>
      </c>
      <c r="O4500">
        <f>IF(_xlfn.IFNA(INDEX(ShrinkageData!H:H,MATCH(J4500,ShrinkageData!H:H,0)), 0) = 0, 0, 1)</f>
        <v>0</v>
      </c>
      <c r="P4500">
        <v>0</v>
      </c>
      <c r="Q4500">
        <f t="shared" si="220"/>
        <v>1</v>
      </c>
      <c r="R4500" s="2">
        <v>43544</v>
      </c>
      <c r="S4500" s="16">
        <f t="shared" si="221"/>
        <v>107</v>
      </c>
    </row>
    <row r="4501" spans="1:19" hidden="1" x14ac:dyDescent="0.2">
      <c r="A4501" t="str">
        <f>INDEX(FamilyPlateData!$A:$A,MATCH($I4501,FamilyPlateData!$H:$H,0))</f>
        <v>F05M07</v>
      </c>
      <c r="B4501" t="str">
        <f>INDEX(FamilyPlateData!$C:$C,MATCH($I4501,FamilyPlateData!$H:$H,0))</f>
        <v>05</v>
      </c>
      <c r="C4501" t="str">
        <f>INDEX(FamilyPlateData!$D:$D,MATCH($I4501,FamilyPlateData!$H:$H,0))</f>
        <v>07</v>
      </c>
      <c r="D4501">
        <f>INDEX(FamilyPlateData!$B:$B,MATCH($I4501,FamilyPlateData!$H:$H,0))</f>
        <v>2</v>
      </c>
      <c r="E4501">
        <v>2</v>
      </c>
      <c r="F4501" s="19">
        <v>81</v>
      </c>
      <c r="G4501" t="s">
        <v>1</v>
      </c>
      <c r="H4501" s="5">
        <v>5</v>
      </c>
      <c r="I4501" t="s">
        <v>808</v>
      </c>
      <c r="J4501" s="15" t="str">
        <f t="shared" si="219"/>
        <v>2-81A-5</v>
      </c>
      <c r="K4501">
        <f>INDEX(FamilyPlateData!I:I,MATCH(I4501,FamilyPlateData!H:H,0))</f>
        <v>4</v>
      </c>
      <c r="L4501" t="str">
        <f>INDEX(FamilyPlateData!J:J,MATCH(I4501,FamilyPlateData!H:H,0))</f>
        <v>B1</v>
      </c>
      <c r="M4501">
        <v>1</v>
      </c>
      <c r="N4501" s="7">
        <v>1</v>
      </c>
      <c r="O4501">
        <f>IF(_xlfn.IFNA(INDEX(ShrinkageData!H:H,MATCH(J4501,ShrinkageData!H:H,0)), 0) = 0, 0, 1)</f>
        <v>0</v>
      </c>
      <c r="P4501">
        <v>0</v>
      </c>
      <c r="Q4501">
        <f t="shared" si="220"/>
        <v>1</v>
      </c>
      <c r="R4501" s="2">
        <v>43542</v>
      </c>
      <c r="S4501" s="16">
        <f t="shared" si="221"/>
        <v>105</v>
      </c>
    </row>
    <row r="4502" spans="1:19" hidden="1" x14ac:dyDescent="0.2">
      <c r="A4502" t="str">
        <f>INDEX(FamilyPlateData!$A:$A,MATCH($I4502,FamilyPlateData!$H:$H,0))</f>
        <v>F05M07</v>
      </c>
      <c r="B4502" t="str">
        <f>INDEX(FamilyPlateData!$C:$C,MATCH($I4502,FamilyPlateData!$H:$H,0))</f>
        <v>05</v>
      </c>
      <c r="C4502" t="str">
        <f>INDEX(FamilyPlateData!$D:$D,MATCH($I4502,FamilyPlateData!$H:$H,0))</f>
        <v>07</v>
      </c>
      <c r="D4502">
        <f>INDEX(FamilyPlateData!$B:$B,MATCH($I4502,FamilyPlateData!$H:$H,0))</f>
        <v>2</v>
      </c>
      <c r="E4502">
        <v>2</v>
      </c>
      <c r="F4502" s="19">
        <v>81</v>
      </c>
      <c r="G4502" t="s">
        <v>1</v>
      </c>
      <c r="H4502" s="5">
        <v>6</v>
      </c>
      <c r="I4502" t="s">
        <v>808</v>
      </c>
      <c r="J4502" s="15" t="str">
        <f t="shared" si="219"/>
        <v>2-81A-6</v>
      </c>
      <c r="K4502">
        <f>INDEX(FamilyPlateData!I:I,MATCH(I4502,FamilyPlateData!H:H,0))</f>
        <v>4</v>
      </c>
      <c r="L4502" t="str">
        <f>INDEX(FamilyPlateData!J:J,MATCH(I4502,FamilyPlateData!H:H,0))</f>
        <v>B1</v>
      </c>
      <c r="M4502">
        <v>1</v>
      </c>
      <c r="N4502">
        <v>1</v>
      </c>
      <c r="O4502">
        <f>IF(_xlfn.IFNA(INDEX(ShrinkageData!H:H,MATCH(J4502,ShrinkageData!H:H,0)), 0) = 0, 0, 1)</f>
        <v>0</v>
      </c>
      <c r="P4502">
        <v>0</v>
      </c>
      <c r="Q4502">
        <f t="shared" si="220"/>
        <v>1</v>
      </c>
      <c r="R4502" s="1">
        <v>43536</v>
      </c>
      <c r="S4502" s="16">
        <f t="shared" si="221"/>
        <v>99</v>
      </c>
    </row>
    <row r="4503" spans="1:19" hidden="1" x14ac:dyDescent="0.2">
      <c r="A4503" t="str">
        <f>INDEX(FamilyPlateData!$A:$A,MATCH($I4503,FamilyPlateData!$H:$H,0))</f>
        <v>F05M07</v>
      </c>
      <c r="B4503" t="str">
        <f>INDEX(FamilyPlateData!$C:$C,MATCH($I4503,FamilyPlateData!$H:$H,0))</f>
        <v>05</v>
      </c>
      <c r="C4503" t="str">
        <f>INDEX(FamilyPlateData!$D:$D,MATCH($I4503,FamilyPlateData!$H:$H,0))</f>
        <v>07</v>
      </c>
      <c r="D4503">
        <f>INDEX(FamilyPlateData!$B:$B,MATCH($I4503,FamilyPlateData!$H:$H,0))</f>
        <v>2</v>
      </c>
      <c r="E4503">
        <v>2</v>
      </c>
      <c r="F4503" s="19">
        <v>81</v>
      </c>
      <c r="G4503" t="s">
        <v>2</v>
      </c>
      <c r="H4503" s="5">
        <v>1</v>
      </c>
      <c r="I4503" t="s">
        <v>809</v>
      </c>
      <c r="J4503" s="15" t="str">
        <f t="shared" si="219"/>
        <v>2-81B-1</v>
      </c>
      <c r="K4503">
        <f>INDEX(FamilyPlateData!I:I,MATCH(I4503,FamilyPlateData!H:H,0))</f>
        <v>4</v>
      </c>
      <c r="L4503" t="str">
        <f>INDEX(FamilyPlateData!J:J,MATCH(I4503,FamilyPlateData!H:H,0))</f>
        <v>B1</v>
      </c>
      <c r="M4503">
        <v>1</v>
      </c>
      <c r="N4503" s="7">
        <v>1</v>
      </c>
      <c r="O4503">
        <f>IF(_xlfn.IFNA(INDEX(ShrinkageData!H:H,MATCH(J4503,ShrinkageData!H:H,0)), 0) = 0, 0, 1)</f>
        <v>0</v>
      </c>
      <c r="P4503">
        <v>0</v>
      </c>
      <c r="Q4503">
        <f t="shared" si="220"/>
        <v>1</v>
      </c>
      <c r="R4503" s="2">
        <v>43544</v>
      </c>
      <c r="S4503" s="16">
        <f t="shared" si="221"/>
        <v>107</v>
      </c>
    </row>
    <row r="4504" spans="1:19" hidden="1" x14ac:dyDescent="0.2">
      <c r="A4504" t="str">
        <f>INDEX(FamilyPlateData!$A:$A,MATCH($I4504,FamilyPlateData!$H:$H,0))</f>
        <v>F05M07</v>
      </c>
      <c r="B4504" t="str">
        <f>INDEX(FamilyPlateData!$C:$C,MATCH($I4504,FamilyPlateData!$H:$H,0))</f>
        <v>05</v>
      </c>
      <c r="C4504" t="str">
        <f>INDEX(FamilyPlateData!$D:$D,MATCH($I4504,FamilyPlateData!$H:$H,0))</f>
        <v>07</v>
      </c>
      <c r="D4504">
        <f>INDEX(FamilyPlateData!$B:$B,MATCH($I4504,FamilyPlateData!$H:$H,0))</f>
        <v>2</v>
      </c>
      <c r="E4504">
        <v>2</v>
      </c>
      <c r="F4504" s="19">
        <v>81</v>
      </c>
      <c r="G4504" t="s">
        <v>2</v>
      </c>
      <c r="H4504" s="5">
        <v>2</v>
      </c>
      <c r="I4504" t="s">
        <v>809</v>
      </c>
      <c r="J4504" s="15" t="str">
        <f t="shared" si="219"/>
        <v>2-81B-2</v>
      </c>
      <c r="K4504">
        <f>INDEX(FamilyPlateData!I:I,MATCH(I4504,FamilyPlateData!H:H,0))</f>
        <v>4</v>
      </c>
      <c r="L4504" t="str">
        <f>INDEX(FamilyPlateData!J:J,MATCH(I4504,FamilyPlateData!H:H,0))</f>
        <v>B1</v>
      </c>
      <c r="M4504">
        <v>1</v>
      </c>
      <c r="N4504" s="7">
        <v>1</v>
      </c>
      <c r="O4504">
        <f>IF(_xlfn.IFNA(INDEX(ShrinkageData!H:H,MATCH(J4504,ShrinkageData!H:H,0)), 0) = 0, 0, 1)</f>
        <v>0</v>
      </c>
      <c r="P4504">
        <v>0</v>
      </c>
      <c r="Q4504">
        <f t="shared" si="220"/>
        <v>1</v>
      </c>
      <c r="R4504" s="2">
        <v>43546</v>
      </c>
      <c r="S4504" s="16">
        <f t="shared" si="221"/>
        <v>109</v>
      </c>
    </row>
    <row r="4505" spans="1:19" hidden="1" x14ac:dyDescent="0.2">
      <c r="A4505" t="str">
        <f>INDEX(FamilyPlateData!$A:$A,MATCH($I4505,FamilyPlateData!$H:$H,0))</f>
        <v>F05M07</v>
      </c>
      <c r="B4505" t="str">
        <f>INDEX(FamilyPlateData!$C:$C,MATCH($I4505,FamilyPlateData!$H:$H,0))</f>
        <v>05</v>
      </c>
      <c r="C4505" t="str">
        <f>INDEX(FamilyPlateData!$D:$D,MATCH($I4505,FamilyPlateData!$H:$H,0))</f>
        <v>07</v>
      </c>
      <c r="D4505">
        <f>INDEX(FamilyPlateData!$B:$B,MATCH($I4505,FamilyPlateData!$H:$H,0))</f>
        <v>2</v>
      </c>
      <c r="E4505">
        <v>2</v>
      </c>
      <c r="F4505" s="19">
        <v>81</v>
      </c>
      <c r="G4505" t="s">
        <v>2</v>
      </c>
      <c r="H4505" s="5">
        <v>3</v>
      </c>
      <c r="I4505" t="s">
        <v>809</v>
      </c>
      <c r="J4505" s="15" t="str">
        <f t="shared" si="219"/>
        <v>2-81B-3</v>
      </c>
      <c r="K4505">
        <f>INDEX(FamilyPlateData!I:I,MATCH(I4505,FamilyPlateData!H:H,0))</f>
        <v>4</v>
      </c>
      <c r="L4505" t="str">
        <f>INDEX(FamilyPlateData!J:J,MATCH(I4505,FamilyPlateData!H:H,0))</f>
        <v>B1</v>
      </c>
      <c r="M4505">
        <v>1</v>
      </c>
      <c r="N4505" s="7">
        <v>1</v>
      </c>
      <c r="O4505">
        <f>IF(_xlfn.IFNA(INDEX(ShrinkageData!H:H,MATCH(J4505,ShrinkageData!H:H,0)), 0) = 0, 0, 1)</f>
        <v>0</v>
      </c>
      <c r="P4505">
        <v>0</v>
      </c>
      <c r="Q4505">
        <f t="shared" si="220"/>
        <v>1</v>
      </c>
      <c r="R4505" s="2">
        <v>43542</v>
      </c>
      <c r="S4505" s="16">
        <f t="shared" si="221"/>
        <v>105</v>
      </c>
    </row>
    <row r="4506" spans="1:19" hidden="1" x14ac:dyDescent="0.2">
      <c r="A4506" t="str">
        <f>INDEX(FamilyPlateData!$A:$A,MATCH($I4506,FamilyPlateData!$H:$H,0))</f>
        <v>F05M07</v>
      </c>
      <c r="B4506" t="str">
        <f>INDEX(FamilyPlateData!$C:$C,MATCH($I4506,FamilyPlateData!$H:$H,0))</f>
        <v>05</v>
      </c>
      <c r="C4506" t="str">
        <f>INDEX(FamilyPlateData!$D:$D,MATCH($I4506,FamilyPlateData!$H:$H,0))</f>
        <v>07</v>
      </c>
      <c r="D4506">
        <f>INDEX(FamilyPlateData!$B:$B,MATCH($I4506,FamilyPlateData!$H:$H,0))</f>
        <v>2</v>
      </c>
      <c r="E4506">
        <v>2</v>
      </c>
      <c r="F4506" s="19">
        <v>81</v>
      </c>
      <c r="G4506" t="s">
        <v>2</v>
      </c>
      <c r="H4506" s="5">
        <v>4</v>
      </c>
      <c r="I4506" t="s">
        <v>809</v>
      </c>
      <c r="J4506" s="15" t="str">
        <f t="shared" si="219"/>
        <v>2-81B-4</v>
      </c>
      <c r="K4506">
        <f>INDEX(FamilyPlateData!I:I,MATCH(I4506,FamilyPlateData!H:H,0))</f>
        <v>4</v>
      </c>
      <c r="L4506" t="str">
        <f>INDEX(FamilyPlateData!J:J,MATCH(I4506,FamilyPlateData!H:H,0))</f>
        <v>B1</v>
      </c>
      <c r="M4506">
        <v>1</v>
      </c>
      <c r="N4506" s="7">
        <v>1</v>
      </c>
      <c r="O4506">
        <f>IF(_xlfn.IFNA(INDEX(ShrinkageData!H:H,MATCH(J4506,ShrinkageData!H:H,0)), 0) = 0, 0, 1)</f>
        <v>0</v>
      </c>
      <c r="P4506">
        <v>0</v>
      </c>
      <c r="Q4506">
        <f t="shared" si="220"/>
        <v>1</v>
      </c>
      <c r="R4506" s="2">
        <v>43544</v>
      </c>
      <c r="S4506" s="16">
        <f t="shared" si="221"/>
        <v>107</v>
      </c>
    </row>
    <row r="4507" spans="1:19" hidden="1" x14ac:dyDescent="0.2">
      <c r="A4507" t="str">
        <f>INDEX(FamilyPlateData!$A:$A,MATCH($I4507,FamilyPlateData!$H:$H,0))</f>
        <v>F05M07</v>
      </c>
      <c r="B4507" t="str">
        <f>INDEX(FamilyPlateData!$C:$C,MATCH($I4507,FamilyPlateData!$H:$H,0))</f>
        <v>05</v>
      </c>
      <c r="C4507" t="str">
        <f>INDEX(FamilyPlateData!$D:$D,MATCH($I4507,FamilyPlateData!$H:$H,0))</f>
        <v>07</v>
      </c>
      <c r="D4507">
        <f>INDEX(FamilyPlateData!$B:$B,MATCH($I4507,FamilyPlateData!$H:$H,0))</f>
        <v>2</v>
      </c>
      <c r="E4507">
        <v>2</v>
      </c>
      <c r="F4507" s="19">
        <v>81</v>
      </c>
      <c r="G4507" t="s">
        <v>2</v>
      </c>
      <c r="H4507" s="5">
        <v>5</v>
      </c>
      <c r="I4507" t="s">
        <v>809</v>
      </c>
      <c r="J4507" s="15" t="str">
        <f t="shared" si="219"/>
        <v>2-81B-5</v>
      </c>
      <c r="K4507">
        <f>INDEX(FamilyPlateData!I:I,MATCH(I4507,FamilyPlateData!H:H,0))</f>
        <v>4</v>
      </c>
      <c r="L4507" t="str">
        <f>INDEX(FamilyPlateData!J:J,MATCH(I4507,FamilyPlateData!H:H,0))</f>
        <v>B1</v>
      </c>
      <c r="M4507">
        <v>1</v>
      </c>
      <c r="N4507" s="7">
        <v>1</v>
      </c>
      <c r="O4507">
        <f>IF(_xlfn.IFNA(INDEX(ShrinkageData!H:H,MATCH(J4507,ShrinkageData!H:H,0)), 0) = 0, 0, 1)</f>
        <v>0</v>
      </c>
      <c r="P4507">
        <v>0</v>
      </c>
      <c r="Q4507">
        <f t="shared" si="220"/>
        <v>1</v>
      </c>
      <c r="R4507" s="2">
        <v>43544</v>
      </c>
      <c r="S4507" s="16">
        <f t="shared" si="221"/>
        <v>107</v>
      </c>
    </row>
    <row r="4508" spans="1:19" hidden="1" x14ac:dyDescent="0.2">
      <c r="A4508" t="str">
        <f>INDEX(FamilyPlateData!$A:$A,MATCH($I4508,FamilyPlateData!$H:$H,0))</f>
        <v>F05M07</v>
      </c>
      <c r="B4508" t="str">
        <f>INDEX(FamilyPlateData!$C:$C,MATCH($I4508,FamilyPlateData!$H:$H,0))</f>
        <v>05</v>
      </c>
      <c r="C4508" t="str">
        <f>INDEX(FamilyPlateData!$D:$D,MATCH($I4508,FamilyPlateData!$H:$H,0))</f>
        <v>07</v>
      </c>
      <c r="D4508">
        <f>INDEX(FamilyPlateData!$B:$B,MATCH($I4508,FamilyPlateData!$H:$H,0))</f>
        <v>2</v>
      </c>
      <c r="E4508">
        <v>2</v>
      </c>
      <c r="F4508" s="19">
        <v>81</v>
      </c>
      <c r="G4508" t="s">
        <v>2</v>
      </c>
      <c r="H4508" s="5">
        <v>6</v>
      </c>
      <c r="I4508" t="s">
        <v>809</v>
      </c>
      <c r="J4508" s="15" t="str">
        <f t="shared" si="219"/>
        <v>2-81B-6</v>
      </c>
      <c r="K4508">
        <f>INDEX(FamilyPlateData!I:I,MATCH(I4508,FamilyPlateData!H:H,0))</f>
        <v>4</v>
      </c>
      <c r="L4508" t="str">
        <f>INDEX(FamilyPlateData!J:J,MATCH(I4508,FamilyPlateData!H:H,0))</f>
        <v>B1</v>
      </c>
      <c r="M4508">
        <v>1</v>
      </c>
      <c r="N4508" s="7">
        <v>1</v>
      </c>
      <c r="O4508">
        <f>IF(_xlfn.IFNA(INDEX(ShrinkageData!H:H,MATCH(J4508,ShrinkageData!H:H,0)), 0) = 0, 0, 1)</f>
        <v>0</v>
      </c>
      <c r="P4508">
        <v>0</v>
      </c>
      <c r="Q4508">
        <f t="shared" si="220"/>
        <v>1</v>
      </c>
      <c r="R4508" s="2">
        <v>43544</v>
      </c>
      <c r="S4508" s="16">
        <f t="shared" si="221"/>
        <v>107</v>
      </c>
    </row>
    <row r="4509" spans="1:19" hidden="1" x14ac:dyDescent="0.2">
      <c r="A4509" t="str">
        <f>INDEX(FamilyPlateData!$A:$A,MATCH($I4509,FamilyPlateData!$H:$H,0))</f>
        <v>F07M09</v>
      </c>
      <c r="B4509" t="str">
        <f>INDEX(FamilyPlateData!$C:$C,MATCH($I4509,FamilyPlateData!$H:$H,0))</f>
        <v>07</v>
      </c>
      <c r="C4509" t="str">
        <f>INDEX(FamilyPlateData!$D:$D,MATCH($I4509,FamilyPlateData!$H:$H,0))</f>
        <v>09</v>
      </c>
      <c r="D4509">
        <f>INDEX(FamilyPlateData!$B:$B,MATCH($I4509,FamilyPlateData!$H:$H,0))</f>
        <v>3</v>
      </c>
      <c r="E4509">
        <v>2</v>
      </c>
      <c r="F4509" s="19">
        <v>81</v>
      </c>
      <c r="G4509" t="s">
        <v>3</v>
      </c>
      <c r="H4509" s="5">
        <v>1</v>
      </c>
      <c r="I4509" t="s">
        <v>810</v>
      </c>
      <c r="J4509" s="15" t="str">
        <f t="shared" si="219"/>
        <v>2-81C-1</v>
      </c>
      <c r="K4509">
        <f>INDEX(FamilyPlateData!I:I,MATCH(I4509,FamilyPlateData!H:H,0))</f>
        <v>4</v>
      </c>
      <c r="L4509" t="str">
        <f>INDEX(FamilyPlateData!J:J,MATCH(I4509,FamilyPlateData!H:H,0))</f>
        <v>B4</v>
      </c>
      <c r="M4509">
        <v>1</v>
      </c>
      <c r="N4509">
        <v>1</v>
      </c>
      <c r="O4509">
        <f>IF(_xlfn.IFNA(INDEX(ShrinkageData!H:H,MATCH(J4509,ShrinkageData!H:H,0)), 0) = 0, 0, 1)</f>
        <v>0</v>
      </c>
      <c r="P4509">
        <v>0</v>
      </c>
      <c r="Q4509">
        <f t="shared" si="220"/>
        <v>1</v>
      </c>
      <c r="R4509" s="1">
        <v>43552</v>
      </c>
      <c r="S4509" s="16">
        <f t="shared" si="221"/>
        <v>115</v>
      </c>
    </row>
    <row r="4510" spans="1:19" hidden="1" x14ac:dyDescent="0.2">
      <c r="A4510" t="str">
        <f>INDEX(FamilyPlateData!$A:$A,MATCH($I4510,FamilyPlateData!$H:$H,0))</f>
        <v>F07M09</v>
      </c>
      <c r="B4510" t="str">
        <f>INDEX(FamilyPlateData!$C:$C,MATCH($I4510,FamilyPlateData!$H:$H,0))</f>
        <v>07</v>
      </c>
      <c r="C4510" t="str">
        <f>INDEX(FamilyPlateData!$D:$D,MATCH($I4510,FamilyPlateData!$H:$H,0))</f>
        <v>09</v>
      </c>
      <c r="D4510">
        <f>INDEX(FamilyPlateData!$B:$B,MATCH($I4510,FamilyPlateData!$H:$H,0))</f>
        <v>3</v>
      </c>
      <c r="E4510">
        <v>2</v>
      </c>
      <c r="F4510" s="19">
        <v>81</v>
      </c>
      <c r="G4510" t="s">
        <v>3</v>
      </c>
      <c r="H4510" s="5">
        <v>2</v>
      </c>
      <c r="I4510" t="s">
        <v>810</v>
      </c>
      <c r="J4510" s="15" t="str">
        <f t="shared" si="219"/>
        <v>2-81C-2</v>
      </c>
      <c r="K4510">
        <f>INDEX(FamilyPlateData!I:I,MATCH(I4510,FamilyPlateData!H:H,0))</f>
        <v>4</v>
      </c>
      <c r="L4510" t="str">
        <f>INDEX(FamilyPlateData!J:J,MATCH(I4510,FamilyPlateData!H:H,0))</f>
        <v>B4</v>
      </c>
      <c r="M4510">
        <v>1</v>
      </c>
      <c r="N4510">
        <v>1</v>
      </c>
      <c r="O4510">
        <f>IF(_xlfn.IFNA(INDEX(ShrinkageData!H:H,MATCH(J4510,ShrinkageData!H:H,0)), 0) = 0, 0, 1)</f>
        <v>0</v>
      </c>
      <c r="P4510">
        <v>0</v>
      </c>
      <c r="Q4510">
        <f t="shared" si="220"/>
        <v>1</v>
      </c>
      <c r="R4510" s="1">
        <v>43556</v>
      </c>
      <c r="S4510" s="16">
        <f t="shared" si="221"/>
        <v>119</v>
      </c>
    </row>
    <row r="4511" spans="1:19" hidden="1" x14ac:dyDescent="0.2">
      <c r="A4511" t="str">
        <f>INDEX(FamilyPlateData!$A:$A,MATCH($I4511,FamilyPlateData!$H:$H,0))</f>
        <v>F07M09</v>
      </c>
      <c r="B4511" t="str">
        <f>INDEX(FamilyPlateData!$C:$C,MATCH($I4511,FamilyPlateData!$H:$H,0))</f>
        <v>07</v>
      </c>
      <c r="C4511" t="str">
        <f>INDEX(FamilyPlateData!$D:$D,MATCH($I4511,FamilyPlateData!$H:$H,0))</f>
        <v>09</v>
      </c>
      <c r="D4511">
        <f>INDEX(FamilyPlateData!$B:$B,MATCH($I4511,FamilyPlateData!$H:$H,0))</f>
        <v>3</v>
      </c>
      <c r="E4511">
        <v>2</v>
      </c>
      <c r="F4511" s="19">
        <v>81</v>
      </c>
      <c r="G4511" t="s">
        <v>3</v>
      </c>
      <c r="H4511" s="5">
        <v>3</v>
      </c>
      <c r="I4511" t="s">
        <v>810</v>
      </c>
      <c r="J4511" s="15" t="str">
        <f t="shared" si="219"/>
        <v>2-81C-3</v>
      </c>
      <c r="K4511">
        <f>INDEX(FamilyPlateData!I:I,MATCH(I4511,FamilyPlateData!H:H,0))</f>
        <v>4</v>
      </c>
      <c r="L4511" t="str">
        <f>INDEX(FamilyPlateData!J:J,MATCH(I4511,FamilyPlateData!H:H,0))</f>
        <v>B4</v>
      </c>
      <c r="M4511">
        <v>1</v>
      </c>
      <c r="N4511">
        <v>1</v>
      </c>
      <c r="O4511">
        <f>IF(_xlfn.IFNA(INDEX(ShrinkageData!H:H,MATCH(J4511,ShrinkageData!H:H,0)), 0) = 0, 0, 1)</f>
        <v>0</v>
      </c>
      <c r="P4511">
        <v>0</v>
      </c>
      <c r="Q4511">
        <f t="shared" si="220"/>
        <v>1</v>
      </c>
      <c r="R4511" s="1">
        <v>43552</v>
      </c>
      <c r="S4511" s="16">
        <f t="shared" si="221"/>
        <v>115</v>
      </c>
    </row>
    <row r="4512" spans="1:19" hidden="1" x14ac:dyDescent="0.2">
      <c r="A4512" t="str">
        <f>INDEX(FamilyPlateData!$A:$A,MATCH($I4512,FamilyPlateData!$H:$H,0))</f>
        <v>F07M09</v>
      </c>
      <c r="B4512" t="str">
        <f>INDEX(FamilyPlateData!$C:$C,MATCH($I4512,FamilyPlateData!$H:$H,0))</f>
        <v>07</v>
      </c>
      <c r="C4512" t="str">
        <f>INDEX(FamilyPlateData!$D:$D,MATCH($I4512,FamilyPlateData!$H:$H,0))</f>
        <v>09</v>
      </c>
      <c r="D4512">
        <f>INDEX(FamilyPlateData!$B:$B,MATCH($I4512,FamilyPlateData!$H:$H,0))</f>
        <v>3</v>
      </c>
      <c r="E4512">
        <v>2</v>
      </c>
      <c r="F4512" s="19">
        <v>81</v>
      </c>
      <c r="G4512" t="s">
        <v>3</v>
      </c>
      <c r="H4512" s="5">
        <v>4</v>
      </c>
      <c r="I4512" t="s">
        <v>810</v>
      </c>
      <c r="J4512" s="15" t="str">
        <f t="shared" si="219"/>
        <v>2-81C-4</v>
      </c>
      <c r="K4512">
        <f>INDEX(FamilyPlateData!I:I,MATCH(I4512,FamilyPlateData!H:H,0))</f>
        <v>4</v>
      </c>
      <c r="L4512" t="str">
        <f>INDEX(FamilyPlateData!J:J,MATCH(I4512,FamilyPlateData!H:H,0))</f>
        <v>B4</v>
      </c>
      <c r="M4512">
        <v>1</v>
      </c>
      <c r="N4512">
        <v>1</v>
      </c>
      <c r="O4512">
        <f>IF(_xlfn.IFNA(INDEX(ShrinkageData!H:H,MATCH(J4512,ShrinkageData!H:H,0)), 0) = 0, 0, 1)</f>
        <v>0</v>
      </c>
      <c r="P4512">
        <v>0</v>
      </c>
      <c r="Q4512">
        <f t="shared" si="220"/>
        <v>1</v>
      </c>
      <c r="R4512" s="1">
        <v>43556</v>
      </c>
      <c r="S4512" s="16">
        <f t="shared" si="221"/>
        <v>119</v>
      </c>
    </row>
    <row r="4513" spans="1:19" hidden="1" x14ac:dyDescent="0.2">
      <c r="A4513" t="str">
        <f>INDEX(FamilyPlateData!$A:$A,MATCH($I4513,FamilyPlateData!$H:$H,0))</f>
        <v>F07M09</v>
      </c>
      <c r="B4513" t="str">
        <f>INDEX(FamilyPlateData!$C:$C,MATCH($I4513,FamilyPlateData!$H:$H,0))</f>
        <v>07</v>
      </c>
      <c r="C4513" t="str">
        <f>INDEX(FamilyPlateData!$D:$D,MATCH($I4513,FamilyPlateData!$H:$H,0))</f>
        <v>09</v>
      </c>
      <c r="D4513">
        <f>INDEX(FamilyPlateData!$B:$B,MATCH($I4513,FamilyPlateData!$H:$H,0))</f>
        <v>3</v>
      </c>
      <c r="E4513">
        <v>2</v>
      </c>
      <c r="F4513" s="19">
        <v>81</v>
      </c>
      <c r="G4513" t="s">
        <v>3</v>
      </c>
      <c r="H4513" s="5">
        <v>5</v>
      </c>
      <c r="I4513" t="s">
        <v>810</v>
      </c>
      <c r="J4513" s="15" t="str">
        <f t="shared" si="219"/>
        <v>2-81C-5</v>
      </c>
      <c r="K4513">
        <f>INDEX(FamilyPlateData!I:I,MATCH(I4513,FamilyPlateData!H:H,0))</f>
        <v>4</v>
      </c>
      <c r="L4513" t="str">
        <f>INDEX(FamilyPlateData!J:J,MATCH(I4513,FamilyPlateData!H:H,0))</f>
        <v>B4</v>
      </c>
      <c r="M4513">
        <v>1</v>
      </c>
      <c r="N4513" s="7">
        <v>1</v>
      </c>
      <c r="O4513">
        <f>IF(_xlfn.IFNA(INDEX(ShrinkageData!H:H,MATCH(J4513,ShrinkageData!H:H,0)), 0) = 0, 0, 1)</f>
        <v>1</v>
      </c>
      <c r="P4513">
        <v>0</v>
      </c>
      <c r="Q4513">
        <f t="shared" si="220"/>
        <v>0</v>
      </c>
      <c r="R4513" s="2">
        <v>43548</v>
      </c>
      <c r="S4513" s="16">
        <f t="shared" si="221"/>
        <v>111</v>
      </c>
    </row>
    <row r="4514" spans="1:19" hidden="1" x14ac:dyDescent="0.2">
      <c r="A4514" t="str">
        <f>INDEX(FamilyPlateData!$A:$A,MATCH($I4514,FamilyPlateData!$H:$H,0))</f>
        <v>F07M09</v>
      </c>
      <c r="B4514" t="str">
        <f>INDEX(FamilyPlateData!$C:$C,MATCH($I4514,FamilyPlateData!$H:$H,0))</f>
        <v>07</v>
      </c>
      <c r="C4514" t="str">
        <f>INDEX(FamilyPlateData!$D:$D,MATCH($I4514,FamilyPlateData!$H:$H,0))</f>
        <v>09</v>
      </c>
      <c r="D4514">
        <f>INDEX(FamilyPlateData!$B:$B,MATCH($I4514,FamilyPlateData!$H:$H,0))</f>
        <v>3</v>
      </c>
      <c r="E4514">
        <v>2</v>
      </c>
      <c r="F4514" s="19">
        <v>81</v>
      </c>
      <c r="G4514" t="s">
        <v>3</v>
      </c>
      <c r="H4514" s="5">
        <v>6</v>
      </c>
      <c r="I4514" t="s">
        <v>810</v>
      </c>
      <c r="J4514" s="15" t="str">
        <f t="shared" si="219"/>
        <v>2-81C-6</v>
      </c>
      <c r="K4514">
        <f>INDEX(FamilyPlateData!I:I,MATCH(I4514,FamilyPlateData!H:H,0))</f>
        <v>4</v>
      </c>
      <c r="L4514" t="str">
        <f>INDEX(FamilyPlateData!J:J,MATCH(I4514,FamilyPlateData!H:H,0))</f>
        <v>B4</v>
      </c>
      <c r="M4514">
        <v>1</v>
      </c>
      <c r="N4514">
        <v>1</v>
      </c>
      <c r="O4514">
        <f>IF(_xlfn.IFNA(INDEX(ShrinkageData!H:H,MATCH(J4514,ShrinkageData!H:H,0)), 0) = 0, 0, 1)</f>
        <v>0</v>
      </c>
      <c r="P4514">
        <v>0</v>
      </c>
      <c r="Q4514">
        <f t="shared" si="220"/>
        <v>1</v>
      </c>
      <c r="R4514" s="1">
        <v>43550</v>
      </c>
      <c r="S4514" s="16">
        <f t="shared" si="221"/>
        <v>113</v>
      </c>
    </row>
    <row r="4515" spans="1:19" hidden="1" x14ac:dyDescent="0.2">
      <c r="A4515" t="str">
        <f>INDEX(FamilyPlateData!$A:$A,MATCH($I4515,FamilyPlateData!$H:$H,0))</f>
        <v>F07M09</v>
      </c>
      <c r="B4515" t="str">
        <f>INDEX(FamilyPlateData!$C:$C,MATCH($I4515,FamilyPlateData!$H:$H,0))</f>
        <v>07</v>
      </c>
      <c r="C4515" t="str">
        <f>INDEX(FamilyPlateData!$D:$D,MATCH($I4515,FamilyPlateData!$H:$H,0))</f>
        <v>09</v>
      </c>
      <c r="D4515">
        <f>INDEX(FamilyPlateData!$B:$B,MATCH($I4515,FamilyPlateData!$H:$H,0))</f>
        <v>3</v>
      </c>
      <c r="E4515">
        <v>2</v>
      </c>
      <c r="F4515" s="19">
        <v>81</v>
      </c>
      <c r="G4515" t="s">
        <v>4</v>
      </c>
      <c r="H4515" s="5">
        <v>1</v>
      </c>
      <c r="I4515" t="s">
        <v>811</v>
      </c>
      <c r="J4515" s="15" t="str">
        <f t="shared" si="219"/>
        <v>2-81D-1</v>
      </c>
      <c r="K4515">
        <f>INDEX(FamilyPlateData!I:I,MATCH(I4515,FamilyPlateData!H:H,0))</f>
        <v>4</v>
      </c>
      <c r="L4515" t="str">
        <f>INDEX(FamilyPlateData!J:J,MATCH(I4515,FamilyPlateData!H:H,0))</f>
        <v>B4</v>
      </c>
      <c r="M4515">
        <v>1</v>
      </c>
      <c r="N4515" s="7">
        <v>1</v>
      </c>
      <c r="O4515">
        <f>IF(_xlfn.IFNA(INDEX(ShrinkageData!H:H,MATCH(J4515,ShrinkageData!H:H,0)), 0) = 0, 0, 1)</f>
        <v>1</v>
      </c>
      <c r="P4515">
        <v>0</v>
      </c>
      <c r="Q4515">
        <f t="shared" si="220"/>
        <v>0</v>
      </c>
      <c r="R4515" s="2">
        <v>43546</v>
      </c>
      <c r="S4515" s="16">
        <f t="shared" si="221"/>
        <v>109</v>
      </c>
    </row>
    <row r="4516" spans="1:19" hidden="1" x14ac:dyDescent="0.2">
      <c r="A4516" t="str">
        <f>INDEX(FamilyPlateData!$A:$A,MATCH($I4516,FamilyPlateData!$H:$H,0))</f>
        <v>F07M09</v>
      </c>
      <c r="B4516" t="str">
        <f>INDEX(FamilyPlateData!$C:$C,MATCH($I4516,FamilyPlateData!$H:$H,0))</f>
        <v>07</v>
      </c>
      <c r="C4516" t="str">
        <f>INDEX(FamilyPlateData!$D:$D,MATCH($I4516,FamilyPlateData!$H:$H,0))</f>
        <v>09</v>
      </c>
      <c r="D4516">
        <f>INDEX(FamilyPlateData!$B:$B,MATCH($I4516,FamilyPlateData!$H:$H,0))</f>
        <v>3</v>
      </c>
      <c r="E4516">
        <v>2</v>
      </c>
      <c r="F4516" s="19">
        <v>81</v>
      </c>
      <c r="G4516" t="s">
        <v>4</v>
      </c>
      <c r="H4516" s="5">
        <v>2</v>
      </c>
      <c r="I4516" t="s">
        <v>811</v>
      </c>
      <c r="J4516" s="15" t="str">
        <f t="shared" si="219"/>
        <v>2-81D-2</v>
      </c>
      <c r="K4516">
        <f>INDEX(FamilyPlateData!I:I,MATCH(I4516,FamilyPlateData!H:H,0))</f>
        <v>4</v>
      </c>
      <c r="L4516" t="str">
        <f>INDEX(FamilyPlateData!J:J,MATCH(I4516,FamilyPlateData!H:H,0))</f>
        <v>B4</v>
      </c>
      <c r="M4516">
        <v>1</v>
      </c>
      <c r="N4516">
        <v>1</v>
      </c>
      <c r="O4516">
        <f>IF(_xlfn.IFNA(INDEX(ShrinkageData!H:H,MATCH(J4516,ShrinkageData!H:H,0)), 0) = 0, 0, 1)</f>
        <v>0</v>
      </c>
      <c r="P4516">
        <v>0</v>
      </c>
      <c r="Q4516">
        <f t="shared" si="220"/>
        <v>1</v>
      </c>
      <c r="R4516" s="1">
        <v>43556</v>
      </c>
      <c r="S4516" s="16">
        <f t="shared" si="221"/>
        <v>119</v>
      </c>
    </row>
    <row r="4517" spans="1:19" hidden="1" x14ac:dyDescent="0.2">
      <c r="A4517" t="str">
        <f>INDEX(FamilyPlateData!$A:$A,MATCH($I4517,FamilyPlateData!$H:$H,0))</f>
        <v>F07M09</v>
      </c>
      <c r="B4517" t="str">
        <f>INDEX(FamilyPlateData!$C:$C,MATCH($I4517,FamilyPlateData!$H:$H,0))</f>
        <v>07</v>
      </c>
      <c r="C4517" t="str">
        <f>INDEX(FamilyPlateData!$D:$D,MATCH($I4517,FamilyPlateData!$H:$H,0))</f>
        <v>09</v>
      </c>
      <c r="D4517">
        <f>INDEX(FamilyPlateData!$B:$B,MATCH($I4517,FamilyPlateData!$H:$H,0))</f>
        <v>3</v>
      </c>
      <c r="E4517">
        <v>2</v>
      </c>
      <c r="F4517" s="19">
        <v>81</v>
      </c>
      <c r="G4517" t="s">
        <v>4</v>
      </c>
      <c r="H4517" s="5">
        <v>3</v>
      </c>
      <c r="I4517" t="s">
        <v>811</v>
      </c>
      <c r="J4517" s="15" t="str">
        <f t="shared" si="219"/>
        <v>2-81D-3</v>
      </c>
      <c r="K4517">
        <f>INDEX(FamilyPlateData!I:I,MATCH(I4517,FamilyPlateData!H:H,0))</f>
        <v>4</v>
      </c>
      <c r="L4517" t="str">
        <f>INDEX(FamilyPlateData!J:J,MATCH(I4517,FamilyPlateData!H:H,0))</f>
        <v>B4</v>
      </c>
      <c r="M4517">
        <v>1</v>
      </c>
      <c r="N4517">
        <v>1</v>
      </c>
      <c r="O4517">
        <f>IF(_xlfn.IFNA(INDEX(ShrinkageData!H:H,MATCH(J4517,ShrinkageData!H:H,0)), 0) = 0, 0, 1)</f>
        <v>0</v>
      </c>
      <c r="P4517">
        <v>0</v>
      </c>
      <c r="Q4517">
        <f t="shared" si="220"/>
        <v>1</v>
      </c>
      <c r="R4517" s="1">
        <v>43552</v>
      </c>
      <c r="S4517" s="16">
        <f t="shared" si="221"/>
        <v>115</v>
      </c>
    </row>
    <row r="4518" spans="1:19" hidden="1" x14ac:dyDescent="0.2">
      <c r="A4518" t="str">
        <f>INDEX(FamilyPlateData!$A:$A,MATCH($I4518,FamilyPlateData!$H:$H,0))</f>
        <v>F07M09</v>
      </c>
      <c r="B4518" t="str">
        <f>INDEX(FamilyPlateData!$C:$C,MATCH($I4518,FamilyPlateData!$H:$H,0))</f>
        <v>07</v>
      </c>
      <c r="C4518" t="str">
        <f>INDEX(FamilyPlateData!$D:$D,MATCH($I4518,FamilyPlateData!$H:$H,0))</f>
        <v>09</v>
      </c>
      <c r="D4518">
        <f>INDEX(FamilyPlateData!$B:$B,MATCH($I4518,FamilyPlateData!$H:$H,0))</f>
        <v>3</v>
      </c>
      <c r="E4518">
        <v>2</v>
      </c>
      <c r="F4518" s="19">
        <v>81</v>
      </c>
      <c r="G4518" t="s">
        <v>4</v>
      </c>
      <c r="H4518" s="5">
        <v>4</v>
      </c>
      <c r="I4518" t="s">
        <v>811</v>
      </c>
      <c r="J4518" s="15" t="str">
        <f t="shared" si="219"/>
        <v>2-81D-4</v>
      </c>
      <c r="K4518">
        <f>INDEX(FamilyPlateData!I:I,MATCH(I4518,FamilyPlateData!H:H,0))</f>
        <v>4</v>
      </c>
      <c r="L4518" t="str">
        <f>INDEX(FamilyPlateData!J:J,MATCH(I4518,FamilyPlateData!H:H,0))</f>
        <v>B4</v>
      </c>
      <c r="M4518">
        <v>1</v>
      </c>
      <c r="N4518">
        <v>1</v>
      </c>
      <c r="O4518">
        <f>IF(_xlfn.IFNA(INDEX(ShrinkageData!H:H,MATCH(J4518,ShrinkageData!H:H,0)), 0) = 0, 0, 1)</f>
        <v>0</v>
      </c>
      <c r="P4518">
        <v>0</v>
      </c>
      <c r="Q4518">
        <f t="shared" si="220"/>
        <v>1</v>
      </c>
      <c r="R4518" s="1">
        <v>43550</v>
      </c>
      <c r="S4518" s="16">
        <f t="shared" si="221"/>
        <v>113</v>
      </c>
    </row>
    <row r="4519" spans="1:19" hidden="1" x14ac:dyDescent="0.2">
      <c r="A4519" t="str">
        <f>INDEX(FamilyPlateData!$A:$A,MATCH($I4519,FamilyPlateData!$H:$H,0))</f>
        <v>F07M09</v>
      </c>
      <c r="B4519" t="str">
        <f>INDEX(FamilyPlateData!$C:$C,MATCH($I4519,FamilyPlateData!$H:$H,0))</f>
        <v>07</v>
      </c>
      <c r="C4519" t="str">
        <f>INDEX(FamilyPlateData!$D:$D,MATCH($I4519,FamilyPlateData!$H:$H,0))</f>
        <v>09</v>
      </c>
      <c r="D4519">
        <f>INDEX(FamilyPlateData!$B:$B,MATCH($I4519,FamilyPlateData!$H:$H,0))</f>
        <v>3</v>
      </c>
      <c r="E4519">
        <v>2</v>
      </c>
      <c r="F4519" s="19">
        <v>81</v>
      </c>
      <c r="G4519" t="s">
        <v>4</v>
      </c>
      <c r="H4519" s="5">
        <v>5</v>
      </c>
      <c r="I4519" t="s">
        <v>811</v>
      </c>
      <c r="J4519" s="15" t="str">
        <f t="shared" si="219"/>
        <v>2-81D-5</v>
      </c>
      <c r="K4519">
        <f>INDEX(FamilyPlateData!I:I,MATCH(I4519,FamilyPlateData!H:H,0))</f>
        <v>4</v>
      </c>
      <c r="L4519" t="str">
        <f>INDEX(FamilyPlateData!J:J,MATCH(I4519,FamilyPlateData!H:H,0))</f>
        <v>B4</v>
      </c>
      <c r="M4519">
        <v>1</v>
      </c>
      <c r="N4519">
        <v>1</v>
      </c>
      <c r="O4519">
        <f>IF(_xlfn.IFNA(INDEX(ShrinkageData!H:H,MATCH(J4519,ShrinkageData!H:H,0)), 0) = 0, 0, 1)</f>
        <v>0</v>
      </c>
      <c r="P4519">
        <v>0</v>
      </c>
      <c r="Q4519">
        <f t="shared" si="220"/>
        <v>1</v>
      </c>
      <c r="R4519" s="1">
        <v>43552</v>
      </c>
      <c r="S4519" s="16">
        <f t="shared" si="221"/>
        <v>115</v>
      </c>
    </row>
    <row r="4520" spans="1:19" hidden="1" x14ac:dyDescent="0.2">
      <c r="A4520" t="str">
        <f>INDEX(FamilyPlateData!$A:$A,MATCH($I4520,FamilyPlateData!$H:$H,0))</f>
        <v>F07M09</v>
      </c>
      <c r="B4520" t="str">
        <f>INDEX(FamilyPlateData!$C:$C,MATCH($I4520,FamilyPlateData!$H:$H,0))</f>
        <v>07</v>
      </c>
      <c r="C4520" t="str">
        <f>INDEX(FamilyPlateData!$D:$D,MATCH($I4520,FamilyPlateData!$H:$H,0))</f>
        <v>09</v>
      </c>
      <c r="D4520">
        <f>INDEX(FamilyPlateData!$B:$B,MATCH($I4520,FamilyPlateData!$H:$H,0))</f>
        <v>3</v>
      </c>
      <c r="E4520">
        <v>2</v>
      </c>
      <c r="F4520" s="19">
        <v>81</v>
      </c>
      <c r="G4520" t="s">
        <v>4</v>
      </c>
      <c r="H4520" s="5">
        <v>6</v>
      </c>
      <c r="I4520" t="s">
        <v>811</v>
      </c>
      <c r="J4520" s="15" t="str">
        <f t="shared" si="219"/>
        <v>2-81D-6</v>
      </c>
      <c r="K4520">
        <f>INDEX(FamilyPlateData!I:I,MATCH(I4520,FamilyPlateData!H:H,0))</f>
        <v>4</v>
      </c>
      <c r="L4520" t="str">
        <f>INDEX(FamilyPlateData!J:J,MATCH(I4520,FamilyPlateData!H:H,0))</f>
        <v>B4</v>
      </c>
      <c r="M4520">
        <v>1</v>
      </c>
      <c r="N4520" s="7">
        <v>1</v>
      </c>
      <c r="O4520">
        <f>IF(_xlfn.IFNA(INDEX(ShrinkageData!H:H,MATCH(J4520,ShrinkageData!H:H,0)), 0) = 0, 0, 1)</f>
        <v>0</v>
      </c>
      <c r="P4520">
        <v>0</v>
      </c>
      <c r="Q4520">
        <f t="shared" si="220"/>
        <v>1</v>
      </c>
      <c r="R4520" s="2">
        <v>43548</v>
      </c>
      <c r="S4520" s="16">
        <f t="shared" si="221"/>
        <v>111</v>
      </c>
    </row>
    <row r="4521" spans="1:19" hidden="1" x14ac:dyDescent="0.2">
      <c r="A4521" t="str">
        <f>INDEX(FamilyPlateData!$A:$A,MATCH($I4521,FamilyPlateData!$H:$H,0))</f>
        <v>F06M08</v>
      </c>
      <c r="B4521" t="str">
        <f>INDEX(FamilyPlateData!$C:$C,MATCH($I4521,FamilyPlateData!$H:$H,0))</f>
        <v>06</v>
      </c>
      <c r="C4521" t="str">
        <f>INDEX(FamilyPlateData!$D:$D,MATCH($I4521,FamilyPlateData!$H:$H,0))</f>
        <v>08</v>
      </c>
      <c r="D4521">
        <f>INDEX(FamilyPlateData!$B:$B,MATCH($I4521,FamilyPlateData!$H:$H,0))</f>
        <v>2</v>
      </c>
      <c r="E4521">
        <v>2</v>
      </c>
      <c r="F4521" s="19">
        <v>82</v>
      </c>
      <c r="G4521" t="s">
        <v>1</v>
      </c>
      <c r="H4521" s="5">
        <v>1</v>
      </c>
      <c r="I4521" t="s">
        <v>812</v>
      </c>
      <c r="J4521" s="15" t="str">
        <f t="shared" si="219"/>
        <v>2-82A-1</v>
      </c>
      <c r="K4521">
        <f>INDEX(FamilyPlateData!I:I,MATCH(I4521,FamilyPlateData!H:H,0))</f>
        <v>4</v>
      </c>
      <c r="L4521" t="str">
        <f>INDEX(FamilyPlateData!J:J,MATCH(I4521,FamilyPlateData!H:H,0))</f>
        <v>B2</v>
      </c>
      <c r="M4521">
        <v>1</v>
      </c>
      <c r="N4521" s="7">
        <v>1</v>
      </c>
      <c r="O4521">
        <f>IF(_xlfn.IFNA(INDEX(ShrinkageData!H:H,MATCH(J4521,ShrinkageData!H:H,0)), 0) = 0, 0, 1)</f>
        <v>0</v>
      </c>
      <c r="P4521">
        <v>0</v>
      </c>
      <c r="Q4521">
        <f t="shared" si="220"/>
        <v>1</v>
      </c>
      <c r="R4521" s="2">
        <v>43548</v>
      </c>
      <c r="S4521" s="16">
        <f t="shared" si="221"/>
        <v>111</v>
      </c>
    </row>
    <row r="4522" spans="1:19" hidden="1" x14ac:dyDescent="0.2">
      <c r="A4522" t="str">
        <f>INDEX(FamilyPlateData!$A:$A,MATCH($I4522,FamilyPlateData!$H:$H,0))</f>
        <v>F06M08</v>
      </c>
      <c r="B4522" t="str">
        <f>INDEX(FamilyPlateData!$C:$C,MATCH($I4522,FamilyPlateData!$H:$H,0))</f>
        <v>06</v>
      </c>
      <c r="C4522" t="str">
        <f>INDEX(FamilyPlateData!$D:$D,MATCH($I4522,FamilyPlateData!$H:$H,0))</f>
        <v>08</v>
      </c>
      <c r="D4522">
        <f>INDEX(FamilyPlateData!$B:$B,MATCH($I4522,FamilyPlateData!$H:$H,0))</f>
        <v>2</v>
      </c>
      <c r="E4522">
        <v>2</v>
      </c>
      <c r="F4522" s="19">
        <v>82</v>
      </c>
      <c r="G4522" t="s">
        <v>1</v>
      </c>
      <c r="H4522" s="5">
        <v>2</v>
      </c>
      <c r="I4522" t="s">
        <v>812</v>
      </c>
      <c r="J4522" s="15" t="str">
        <f t="shared" si="219"/>
        <v>2-82A-2</v>
      </c>
      <c r="K4522">
        <f>INDEX(FamilyPlateData!I:I,MATCH(I4522,FamilyPlateData!H:H,0))</f>
        <v>4</v>
      </c>
      <c r="L4522" t="str">
        <f>INDEX(FamilyPlateData!J:J,MATCH(I4522,FamilyPlateData!H:H,0))</f>
        <v>B2</v>
      </c>
      <c r="M4522">
        <v>1</v>
      </c>
      <c r="N4522">
        <v>1</v>
      </c>
      <c r="O4522">
        <f>IF(_xlfn.IFNA(INDEX(ShrinkageData!H:H,MATCH(J4522,ShrinkageData!H:H,0)), 0) = 0, 0, 1)</f>
        <v>0</v>
      </c>
      <c r="P4522">
        <v>0</v>
      </c>
      <c r="Q4522">
        <f t="shared" si="220"/>
        <v>1</v>
      </c>
      <c r="R4522" s="1">
        <v>43550</v>
      </c>
      <c r="S4522" s="16">
        <f t="shared" si="221"/>
        <v>113</v>
      </c>
    </row>
    <row r="4523" spans="1:19" hidden="1" x14ac:dyDescent="0.2">
      <c r="A4523" t="str">
        <f>INDEX(FamilyPlateData!$A:$A,MATCH($I4523,FamilyPlateData!$H:$H,0))</f>
        <v>F06M08</v>
      </c>
      <c r="B4523" t="str">
        <f>INDEX(FamilyPlateData!$C:$C,MATCH($I4523,FamilyPlateData!$H:$H,0))</f>
        <v>06</v>
      </c>
      <c r="C4523" t="str">
        <f>INDEX(FamilyPlateData!$D:$D,MATCH($I4523,FamilyPlateData!$H:$H,0))</f>
        <v>08</v>
      </c>
      <c r="D4523">
        <f>INDEX(FamilyPlateData!$B:$B,MATCH($I4523,FamilyPlateData!$H:$H,0))</f>
        <v>2</v>
      </c>
      <c r="E4523">
        <v>2</v>
      </c>
      <c r="F4523" s="19">
        <v>82</v>
      </c>
      <c r="G4523" t="s">
        <v>1</v>
      </c>
      <c r="H4523" s="5">
        <v>3</v>
      </c>
      <c r="I4523" t="s">
        <v>812</v>
      </c>
      <c r="J4523" s="15" t="str">
        <f t="shared" si="219"/>
        <v>2-82A-3</v>
      </c>
      <c r="K4523">
        <f>INDEX(FamilyPlateData!I:I,MATCH(I4523,FamilyPlateData!H:H,0))</f>
        <v>4</v>
      </c>
      <c r="L4523" t="str">
        <f>INDEX(FamilyPlateData!J:J,MATCH(I4523,FamilyPlateData!H:H,0))</f>
        <v>B2</v>
      </c>
      <c r="M4523">
        <v>1</v>
      </c>
      <c r="N4523" s="7">
        <v>1</v>
      </c>
      <c r="O4523">
        <f>IF(_xlfn.IFNA(INDEX(ShrinkageData!H:H,MATCH(J4523,ShrinkageData!H:H,0)), 0) = 0, 0, 1)</f>
        <v>1</v>
      </c>
      <c r="P4523">
        <v>0</v>
      </c>
      <c r="Q4523">
        <f t="shared" si="220"/>
        <v>0</v>
      </c>
      <c r="R4523" s="2">
        <v>43542</v>
      </c>
      <c r="S4523" s="16">
        <f t="shared" si="221"/>
        <v>105</v>
      </c>
    </row>
    <row r="4524" spans="1:19" hidden="1" x14ac:dyDescent="0.2">
      <c r="A4524" t="str">
        <f>INDEX(FamilyPlateData!$A:$A,MATCH($I4524,FamilyPlateData!$H:$H,0))</f>
        <v>F06M08</v>
      </c>
      <c r="B4524" t="str">
        <f>INDEX(FamilyPlateData!$C:$C,MATCH($I4524,FamilyPlateData!$H:$H,0))</f>
        <v>06</v>
      </c>
      <c r="C4524" t="str">
        <f>INDEX(FamilyPlateData!$D:$D,MATCH($I4524,FamilyPlateData!$H:$H,0))</f>
        <v>08</v>
      </c>
      <c r="D4524">
        <f>INDEX(FamilyPlateData!$B:$B,MATCH($I4524,FamilyPlateData!$H:$H,0))</f>
        <v>2</v>
      </c>
      <c r="E4524">
        <v>2</v>
      </c>
      <c r="F4524" s="19">
        <v>82</v>
      </c>
      <c r="G4524" t="s">
        <v>1</v>
      </c>
      <c r="H4524" s="5">
        <v>4</v>
      </c>
      <c r="I4524" t="s">
        <v>812</v>
      </c>
      <c r="J4524" s="15" t="str">
        <f t="shared" si="219"/>
        <v>2-82A-4</v>
      </c>
      <c r="K4524">
        <f>INDEX(FamilyPlateData!I:I,MATCH(I4524,FamilyPlateData!H:H,0))</f>
        <v>4</v>
      </c>
      <c r="L4524" t="str">
        <f>INDEX(FamilyPlateData!J:J,MATCH(I4524,FamilyPlateData!H:H,0))</f>
        <v>B2</v>
      </c>
      <c r="M4524">
        <v>1</v>
      </c>
      <c r="N4524">
        <v>1</v>
      </c>
      <c r="O4524">
        <f>IF(_xlfn.IFNA(INDEX(ShrinkageData!H:H,MATCH(J4524,ShrinkageData!H:H,0)), 0) = 0, 0, 1)</f>
        <v>1</v>
      </c>
      <c r="P4524">
        <v>0</v>
      </c>
      <c r="Q4524">
        <f t="shared" si="220"/>
        <v>0</v>
      </c>
      <c r="R4524" s="1">
        <v>43529</v>
      </c>
      <c r="S4524" s="16">
        <f t="shared" si="221"/>
        <v>92</v>
      </c>
    </row>
    <row r="4525" spans="1:19" hidden="1" x14ac:dyDescent="0.2">
      <c r="A4525" t="str">
        <f>INDEX(FamilyPlateData!$A:$A,MATCH($I4525,FamilyPlateData!$H:$H,0))</f>
        <v>F06M08</v>
      </c>
      <c r="B4525" t="str">
        <f>INDEX(FamilyPlateData!$C:$C,MATCH($I4525,FamilyPlateData!$H:$H,0))</f>
        <v>06</v>
      </c>
      <c r="C4525" t="str">
        <f>INDEX(FamilyPlateData!$D:$D,MATCH($I4525,FamilyPlateData!$H:$H,0))</f>
        <v>08</v>
      </c>
      <c r="D4525">
        <f>INDEX(FamilyPlateData!$B:$B,MATCH($I4525,FamilyPlateData!$H:$H,0))</f>
        <v>2</v>
      </c>
      <c r="E4525">
        <v>2</v>
      </c>
      <c r="F4525" s="19">
        <v>82</v>
      </c>
      <c r="G4525" t="s">
        <v>1</v>
      </c>
      <c r="H4525" s="5">
        <v>5</v>
      </c>
      <c r="I4525" t="s">
        <v>812</v>
      </c>
      <c r="J4525" s="15" t="str">
        <f t="shared" si="219"/>
        <v>2-82A-5</v>
      </c>
      <c r="K4525">
        <f>INDEX(FamilyPlateData!I:I,MATCH(I4525,FamilyPlateData!H:H,0))</f>
        <v>4</v>
      </c>
      <c r="L4525" t="str">
        <f>INDEX(FamilyPlateData!J:J,MATCH(I4525,FamilyPlateData!H:H,0))</f>
        <v>B2</v>
      </c>
      <c r="M4525">
        <v>1</v>
      </c>
      <c r="N4525">
        <v>1</v>
      </c>
      <c r="O4525">
        <f>IF(_xlfn.IFNA(INDEX(ShrinkageData!H:H,MATCH(J4525,ShrinkageData!H:H,0)), 0) = 0, 0, 1)</f>
        <v>0</v>
      </c>
      <c r="P4525">
        <v>0</v>
      </c>
      <c r="Q4525">
        <f t="shared" si="220"/>
        <v>1</v>
      </c>
      <c r="R4525" s="1">
        <v>43550</v>
      </c>
      <c r="S4525" s="16">
        <f t="shared" si="221"/>
        <v>113</v>
      </c>
    </row>
    <row r="4526" spans="1:19" hidden="1" x14ac:dyDescent="0.2">
      <c r="A4526" t="str">
        <f>INDEX(FamilyPlateData!$A:$A,MATCH($I4526,FamilyPlateData!$H:$H,0))</f>
        <v>F06M08</v>
      </c>
      <c r="B4526" t="str">
        <f>INDEX(FamilyPlateData!$C:$C,MATCH($I4526,FamilyPlateData!$H:$H,0))</f>
        <v>06</v>
      </c>
      <c r="C4526" t="str">
        <f>INDEX(FamilyPlateData!$D:$D,MATCH($I4526,FamilyPlateData!$H:$H,0))</f>
        <v>08</v>
      </c>
      <c r="D4526">
        <f>INDEX(FamilyPlateData!$B:$B,MATCH($I4526,FamilyPlateData!$H:$H,0))</f>
        <v>2</v>
      </c>
      <c r="E4526">
        <v>2</v>
      </c>
      <c r="F4526" s="19">
        <v>82</v>
      </c>
      <c r="G4526" t="s">
        <v>1</v>
      </c>
      <c r="H4526" s="5">
        <v>6</v>
      </c>
      <c r="I4526" t="s">
        <v>812</v>
      </c>
      <c r="J4526" s="15" t="str">
        <f t="shared" si="219"/>
        <v>2-82A-6</v>
      </c>
      <c r="K4526">
        <f>INDEX(FamilyPlateData!I:I,MATCH(I4526,FamilyPlateData!H:H,0))</f>
        <v>4</v>
      </c>
      <c r="L4526" t="str">
        <f>INDEX(FamilyPlateData!J:J,MATCH(I4526,FamilyPlateData!H:H,0))</f>
        <v>B2</v>
      </c>
      <c r="M4526">
        <v>1</v>
      </c>
      <c r="N4526">
        <v>1</v>
      </c>
      <c r="O4526">
        <f>IF(_xlfn.IFNA(INDEX(ShrinkageData!H:H,MATCH(J4526,ShrinkageData!H:H,0)), 0) = 0, 0, 1)</f>
        <v>0</v>
      </c>
      <c r="P4526">
        <v>0</v>
      </c>
      <c r="Q4526">
        <f t="shared" si="220"/>
        <v>1</v>
      </c>
      <c r="R4526" s="1">
        <v>43550</v>
      </c>
      <c r="S4526" s="16">
        <f t="shared" si="221"/>
        <v>113</v>
      </c>
    </row>
    <row r="4527" spans="1:19" hidden="1" x14ac:dyDescent="0.2">
      <c r="A4527" t="str">
        <f>INDEX(FamilyPlateData!$A:$A,MATCH($I4527,FamilyPlateData!$H:$H,0))</f>
        <v>F06M08</v>
      </c>
      <c r="B4527" t="str">
        <f>INDEX(FamilyPlateData!$C:$C,MATCH($I4527,FamilyPlateData!$H:$H,0))</f>
        <v>06</v>
      </c>
      <c r="C4527" t="str">
        <f>INDEX(FamilyPlateData!$D:$D,MATCH($I4527,FamilyPlateData!$H:$H,0))</f>
        <v>08</v>
      </c>
      <c r="D4527">
        <f>INDEX(FamilyPlateData!$B:$B,MATCH($I4527,FamilyPlateData!$H:$H,0))</f>
        <v>2</v>
      </c>
      <c r="E4527">
        <v>2</v>
      </c>
      <c r="F4527" s="19">
        <v>82</v>
      </c>
      <c r="G4527" t="s">
        <v>2</v>
      </c>
      <c r="H4527" s="5">
        <v>1</v>
      </c>
      <c r="I4527" t="s">
        <v>813</v>
      </c>
      <c r="J4527" s="15" t="str">
        <f t="shared" si="219"/>
        <v>2-82B-1</v>
      </c>
      <c r="K4527">
        <f>INDEX(FamilyPlateData!I:I,MATCH(I4527,FamilyPlateData!H:H,0))</f>
        <v>4</v>
      </c>
      <c r="L4527" t="str">
        <f>INDEX(FamilyPlateData!J:J,MATCH(I4527,FamilyPlateData!H:H,0))</f>
        <v>B2</v>
      </c>
      <c r="M4527">
        <v>1</v>
      </c>
      <c r="N4527" s="7">
        <v>1</v>
      </c>
      <c r="O4527">
        <f>IF(_xlfn.IFNA(INDEX(ShrinkageData!H:H,MATCH(J4527,ShrinkageData!H:H,0)), 0) = 0, 0, 1)</f>
        <v>1</v>
      </c>
      <c r="P4527">
        <v>0</v>
      </c>
      <c r="Q4527">
        <f t="shared" si="220"/>
        <v>0</v>
      </c>
      <c r="R4527" s="2">
        <v>43542</v>
      </c>
      <c r="S4527" s="16">
        <f t="shared" si="221"/>
        <v>105</v>
      </c>
    </row>
    <row r="4528" spans="1:19" hidden="1" x14ac:dyDescent="0.2">
      <c r="A4528" t="str">
        <f>INDEX(FamilyPlateData!$A:$A,MATCH($I4528,FamilyPlateData!$H:$H,0))</f>
        <v>F06M08</v>
      </c>
      <c r="B4528" t="str">
        <f>INDEX(FamilyPlateData!$C:$C,MATCH($I4528,FamilyPlateData!$H:$H,0))</f>
        <v>06</v>
      </c>
      <c r="C4528" t="str">
        <f>INDEX(FamilyPlateData!$D:$D,MATCH($I4528,FamilyPlateData!$H:$H,0))</f>
        <v>08</v>
      </c>
      <c r="D4528">
        <f>INDEX(FamilyPlateData!$B:$B,MATCH($I4528,FamilyPlateData!$H:$H,0))</f>
        <v>2</v>
      </c>
      <c r="E4528">
        <v>2</v>
      </c>
      <c r="F4528" s="19">
        <v>82</v>
      </c>
      <c r="G4528" t="s">
        <v>2</v>
      </c>
      <c r="H4528" s="5">
        <v>2</v>
      </c>
      <c r="I4528" t="s">
        <v>813</v>
      </c>
      <c r="J4528" s="15" t="str">
        <f t="shared" si="219"/>
        <v>2-82B-2</v>
      </c>
      <c r="K4528">
        <f>INDEX(FamilyPlateData!I:I,MATCH(I4528,FamilyPlateData!H:H,0))</f>
        <v>4</v>
      </c>
      <c r="L4528" t="str">
        <f>INDEX(FamilyPlateData!J:J,MATCH(I4528,FamilyPlateData!H:H,0))</f>
        <v>B2</v>
      </c>
      <c r="M4528">
        <v>1</v>
      </c>
      <c r="N4528" s="7">
        <v>1</v>
      </c>
      <c r="O4528">
        <f>IF(_xlfn.IFNA(INDEX(ShrinkageData!H:H,MATCH(J4528,ShrinkageData!H:H,0)), 0) = 0, 0, 1)</f>
        <v>1</v>
      </c>
      <c r="P4528">
        <v>0</v>
      </c>
      <c r="Q4528">
        <f t="shared" si="220"/>
        <v>0</v>
      </c>
      <c r="R4528" s="2">
        <v>43542</v>
      </c>
      <c r="S4528" s="16">
        <f t="shared" si="221"/>
        <v>105</v>
      </c>
    </row>
    <row r="4529" spans="1:19" hidden="1" x14ac:dyDescent="0.2">
      <c r="A4529" t="str">
        <f>INDEX(FamilyPlateData!$A:$A,MATCH($I4529,FamilyPlateData!$H:$H,0))</f>
        <v>F06M08</v>
      </c>
      <c r="B4529" t="str">
        <f>INDEX(FamilyPlateData!$C:$C,MATCH($I4529,FamilyPlateData!$H:$H,0))</f>
        <v>06</v>
      </c>
      <c r="C4529" t="str">
        <f>INDEX(FamilyPlateData!$D:$D,MATCH($I4529,FamilyPlateData!$H:$H,0))</f>
        <v>08</v>
      </c>
      <c r="D4529">
        <f>INDEX(FamilyPlateData!$B:$B,MATCH($I4529,FamilyPlateData!$H:$H,0))</f>
        <v>2</v>
      </c>
      <c r="E4529">
        <v>2</v>
      </c>
      <c r="F4529" s="19">
        <v>82</v>
      </c>
      <c r="G4529" t="s">
        <v>2</v>
      </c>
      <c r="H4529" s="5">
        <v>3</v>
      </c>
      <c r="I4529" t="s">
        <v>813</v>
      </c>
      <c r="J4529" s="15" t="str">
        <f t="shared" si="219"/>
        <v>2-82B-3</v>
      </c>
      <c r="K4529">
        <f>INDEX(FamilyPlateData!I:I,MATCH(I4529,FamilyPlateData!H:H,0))</f>
        <v>4</v>
      </c>
      <c r="L4529" t="str">
        <f>INDEX(FamilyPlateData!J:J,MATCH(I4529,FamilyPlateData!H:H,0))</f>
        <v>B2</v>
      </c>
      <c r="M4529">
        <v>0</v>
      </c>
      <c r="N4529">
        <v>0</v>
      </c>
      <c r="O4529">
        <f>IF(_xlfn.IFNA(INDEX(ShrinkageData!H:H,MATCH(J4529,ShrinkageData!H:H,0)), 0) = 0, 0, 1)</f>
        <v>0</v>
      </c>
      <c r="P4529">
        <v>0</v>
      </c>
      <c r="Q4529">
        <f t="shared" si="220"/>
        <v>0</v>
      </c>
      <c r="R4529" s="1" t="s">
        <v>921</v>
      </c>
      <c r="S4529" s="16">
        <f t="shared" si="221"/>
        <v>0</v>
      </c>
    </row>
    <row r="4530" spans="1:19" hidden="1" x14ac:dyDescent="0.2">
      <c r="A4530" t="str">
        <f>INDEX(FamilyPlateData!$A:$A,MATCH($I4530,FamilyPlateData!$H:$H,0))</f>
        <v>F06M08</v>
      </c>
      <c r="B4530" t="str">
        <f>INDEX(FamilyPlateData!$C:$C,MATCH($I4530,FamilyPlateData!$H:$H,0))</f>
        <v>06</v>
      </c>
      <c r="C4530" t="str">
        <f>INDEX(FamilyPlateData!$D:$D,MATCH($I4530,FamilyPlateData!$H:$H,0))</f>
        <v>08</v>
      </c>
      <c r="D4530">
        <f>INDEX(FamilyPlateData!$B:$B,MATCH($I4530,FamilyPlateData!$H:$H,0))</f>
        <v>2</v>
      </c>
      <c r="E4530">
        <v>2</v>
      </c>
      <c r="F4530" s="19">
        <v>82</v>
      </c>
      <c r="G4530" t="s">
        <v>2</v>
      </c>
      <c r="H4530" s="5">
        <v>4</v>
      </c>
      <c r="I4530" t="s">
        <v>813</v>
      </c>
      <c r="J4530" s="15" t="str">
        <f t="shared" si="219"/>
        <v>2-82B-4</v>
      </c>
      <c r="K4530">
        <f>INDEX(FamilyPlateData!I:I,MATCH(I4530,FamilyPlateData!H:H,0))</f>
        <v>4</v>
      </c>
      <c r="L4530" t="str">
        <f>INDEX(FamilyPlateData!J:J,MATCH(I4530,FamilyPlateData!H:H,0))</f>
        <v>B2</v>
      </c>
      <c r="M4530">
        <v>1</v>
      </c>
      <c r="N4530" s="7">
        <v>1</v>
      </c>
      <c r="O4530">
        <f>IF(_xlfn.IFNA(INDEX(ShrinkageData!H:H,MATCH(J4530,ShrinkageData!H:H,0)), 0) = 0, 0, 1)</f>
        <v>1</v>
      </c>
      <c r="P4530">
        <v>0</v>
      </c>
      <c r="Q4530">
        <f t="shared" si="220"/>
        <v>0</v>
      </c>
      <c r="R4530" s="2">
        <v>43542</v>
      </c>
      <c r="S4530" s="16">
        <f t="shared" si="221"/>
        <v>105</v>
      </c>
    </row>
    <row r="4531" spans="1:19" hidden="1" x14ac:dyDescent="0.2">
      <c r="A4531" t="str">
        <f>INDEX(FamilyPlateData!$A:$A,MATCH($I4531,FamilyPlateData!$H:$H,0))</f>
        <v>F06M08</v>
      </c>
      <c r="B4531" t="str">
        <f>INDEX(FamilyPlateData!$C:$C,MATCH($I4531,FamilyPlateData!$H:$H,0))</f>
        <v>06</v>
      </c>
      <c r="C4531" t="str">
        <f>INDEX(FamilyPlateData!$D:$D,MATCH($I4531,FamilyPlateData!$H:$H,0))</f>
        <v>08</v>
      </c>
      <c r="D4531">
        <f>INDEX(FamilyPlateData!$B:$B,MATCH($I4531,FamilyPlateData!$H:$H,0))</f>
        <v>2</v>
      </c>
      <c r="E4531">
        <v>2</v>
      </c>
      <c r="F4531" s="19">
        <v>82</v>
      </c>
      <c r="G4531" t="s">
        <v>2</v>
      </c>
      <c r="H4531" s="5">
        <v>5</v>
      </c>
      <c r="I4531" t="s">
        <v>813</v>
      </c>
      <c r="J4531" s="15" t="str">
        <f t="shared" si="219"/>
        <v>2-82B-5</v>
      </c>
      <c r="K4531">
        <f>INDEX(FamilyPlateData!I:I,MATCH(I4531,FamilyPlateData!H:H,0))</f>
        <v>4</v>
      </c>
      <c r="L4531" t="str">
        <f>INDEX(FamilyPlateData!J:J,MATCH(I4531,FamilyPlateData!H:H,0))</f>
        <v>B2</v>
      </c>
      <c r="M4531">
        <v>0</v>
      </c>
      <c r="N4531">
        <v>0</v>
      </c>
      <c r="O4531">
        <f>IF(_xlfn.IFNA(INDEX(ShrinkageData!H:H,MATCH(J4531,ShrinkageData!H:H,0)), 0) = 0, 0, 1)</f>
        <v>0</v>
      </c>
      <c r="P4531">
        <v>0</v>
      </c>
      <c r="Q4531">
        <f t="shared" si="220"/>
        <v>0</v>
      </c>
      <c r="R4531" s="1" t="s">
        <v>921</v>
      </c>
      <c r="S4531" s="16">
        <f t="shared" si="221"/>
        <v>0</v>
      </c>
    </row>
    <row r="4532" spans="1:19" hidden="1" x14ac:dyDescent="0.2">
      <c r="A4532" t="str">
        <f>INDEX(FamilyPlateData!$A:$A,MATCH($I4532,FamilyPlateData!$H:$H,0))</f>
        <v>F06M08</v>
      </c>
      <c r="B4532" t="str">
        <f>INDEX(FamilyPlateData!$C:$C,MATCH($I4532,FamilyPlateData!$H:$H,0))</f>
        <v>06</v>
      </c>
      <c r="C4532" t="str">
        <f>INDEX(FamilyPlateData!$D:$D,MATCH($I4532,FamilyPlateData!$H:$H,0))</f>
        <v>08</v>
      </c>
      <c r="D4532">
        <f>INDEX(FamilyPlateData!$B:$B,MATCH($I4532,FamilyPlateData!$H:$H,0))</f>
        <v>2</v>
      </c>
      <c r="E4532">
        <v>2</v>
      </c>
      <c r="F4532" s="19">
        <v>82</v>
      </c>
      <c r="G4532" t="s">
        <v>2</v>
      </c>
      <c r="H4532" s="5">
        <v>6</v>
      </c>
      <c r="I4532" t="s">
        <v>813</v>
      </c>
      <c r="J4532" s="15" t="str">
        <f t="shared" si="219"/>
        <v>2-82B-6</v>
      </c>
      <c r="K4532">
        <f>INDEX(FamilyPlateData!I:I,MATCH(I4532,FamilyPlateData!H:H,0))</f>
        <v>4</v>
      </c>
      <c r="L4532" t="str">
        <f>INDEX(FamilyPlateData!J:J,MATCH(I4532,FamilyPlateData!H:H,0))</f>
        <v>B2</v>
      </c>
      <c r="M4532">
        <v>1</v>
      </c>
      <c r="N4532">
        <v>1</v>
      </c>
      <c r="O4532">
        <f>IF(_xlfn.IFNA(INDEX(ShrinkageData!H:H,MATCH(J4532,ShrinkageData!H:H,0)), 0) = 0, 0, 1)</f>
        <v>0</v>
      </c>
      <c r="P4532">
        <v>0</v>
      </c>
      <c r="Q4532">
        <f t="shared" si="220"/>
        <v>1</v>
      </c>
      <c r="R4532" s="1">
        <v>43550</v>
      </c>
      <c r="S4532" s="16">
        <f t="shared" si="221"/>
        <v>113</v>
      </c>
    </row>
    <row r="4533" spans="1:19" hidden="1" x14ac:dyDescent="0.2">
      <c r="A4533" t="str">
        <f>INDEX(FamilyPlateData!$A:$A,MATCH($I4533,FamilyPlateData!$H:$H,0))</f>
        <v>F05M07</v>
      </c>
      <c r="B4533" t="str">
        <f>INDEX(FamilyPlateData!$C:$C,MATCH($I4533,FamilyPlateData!$H:$H,0))</f>
        <v>05</v>
      </c>
      <c r="C4533" t="str">
        <f>INDEX(FamilyPlateData!$D:$D,MATCH($I4533,FamilyPlateData!$H:$H,0))</f>
        <v>07</v>
      </c>
      <c r="D4533">
        <f>INDEX(FamilyPlateData!$B:$B,MATCH($I4533,FamilyPlateData!$H:$H,0))</f>
        <v>2</v>
      </c>
      <c r="E4533">
        <v>2</v>
      </c>
      <c r="F4533" s="19">
        <v>83</v>
      </c>
      <c r="G4533" t="s">
        <v>1</v>
      </c>
      <c r="H4533" s="5">
        <v>1</v>
      </c>
      <c r="I4533" t="s">
        <v>814</v>
      </c>
      <c r="J4533" s="15" t="str">
        <f t="shared" si="219"/>
        <v>2-83A-1</v>
      </c>
      <c r="K4533">
        <f>INDEX(FamilyPlateData!I:I,MATCH(I4533,FamilyPlateData!H:H,0))</f>
        <v>3</v>
      </c>
      <c r="L4533" t="str">
        <f>INDEX(FamilyPlateData!J:J,MATCH(I4533,FamilyPlateData!H:H,0))</f>
        <v>B1</v>
      </c>
      <c r="M4533">
        <v>1</v>
      </c>
      <c r="N4533">
        <v>1</v>
      </c>
      <c r="O4533">
        <f>IF(_xlfn.IFNA(INDEX(ShrinkageData!H:H,MATCH(J4533,ShrinkageData!H:H,0)), 0) = 0, 0, 1)</f>
        <v>0</v>
      </c>
      <c r="P4533">
        <v>0</v>
      </c>
      <c r="Q4533">
        <f t="shared" si="220"/>
        <v>1</v>
      </c>
      <c r="R4533" s="1">
        <v>43536</v>
      </c>
      <c r="S4533" s="16">
        <f t="shared" si="221"/>
        <v>99</v>
      </c>
    </row>
    <row r="4534" spans="1:19" hidden="1" x14ac:dyDescent="0.2">
      <c r="A4534" t="str">
        <f>INDEX(FamilyPlateData!$A:$A,MATCH($I4534,FamilyPlateData!$H:$H,0))</f>
        <v>F05M07</v>
      </c>
      <c r="B4534" t="str">
        <f>INDEX(FamilyPlateData!$C:$C,MATCH($I4534,FamilyPlateData!$H:$H,0))</f>
        <v>05</v>
      </c>
      <c r="C4534" t="str">
        <f>INDEX(FamilyPlateData!$D:$D,MATCH($I4534,FamilyPlateData!$H:$H,0))</f>
        <v>07</v>
      </c>
      <c r="D4534">
        <f>INDEX(FamilyPlateData!$B:$B,MATCH($I4534,FamilyPlateData!$H:$H,0))</f>
        <v>2</v>
      </c>
      <c r="E4534">
        <v>2</v>
      </c>
      <c r="F4534" s="19">
        <v>83</v>
      </c>
      <c r="G4534" t="s">
        <v>1</v>
      </c>
      <c r="H4534" s="5">
        <v>2</v>
      </c>
      <c r="I4534" t="s">
        <v>814</v>
      </c>
      <c r="J4534" s="15" t="str">
        <f t="shared" si="219"/>
        <v>2-83A-2</v>
      </c>
      <c r="K4534">
        <f>INDEX(FamilyPlateData!I:I,MATCH(I4534,FamilyPlateData!H:H,0))</f>
        <v>3</v>
      </c>
      <c r="L4534" t="str">
        <f>INDEX(FamilyPlateData!J:J,MATCH(I4534,FamilyPlateData!H:H,0))</f>
        <v>B1</v>
      </c>
      <c r="M4534">
        <v>1</v>
      </c>
      <c r="N4534">
        <v>1</v>
      </c>
      <c r="O4534">
        <f>IF(_xlfn.IFNA(INDEX(ShrinkageData!H:H,MATCH(J4534,ShrinkageData!H:H,0)), 0) = 0, 0, 1)</f>
        <v>0</v>
      </c>
      <c r="P4534">
        <v>0</v>
      </c>
      <c r="Q4534">
        <f t="shared" si="220"/>
        <v>1</v>
      </c>
      <c r="R4534" s="1">
        <v>43540</v>
      </c>
      <c r="S4534" s="16">
        <f t="shared" si="221"/>
        <v>103</v>
      </c>
    </row>
    <row r="4535" spans="1:19" hidden="1" x14ac:dyDescent="0.2">
      <c r="A4535" t="str">
        <f>INDEX(FamilyPlateData!$A:$A,MATCH($I4535,FamilyPlateData!$H:$H,0))</f>
        <v>F05M07</v>
      </c>
      <c r="B4535" t="str">
        <f>INDEX(FamilyPlateData!$C:$C,MATCH($I4535,FamilyPlateData!$H:$H,0))</f>
        <v>05</v>
      </c>
      <c r="C4535" t="str">
        <f>INDEX(FamilyPlateData!$D:$D,MATCH($I4535,FamilyPlateData!$H:$H,0))</f>
        <v>07</v>
      </c>
      <c r="D4535">
        <f>INDEX(FamilyPlateData!$B:$B,MATCH($I4535,FamilyPlateData!$H:$H,0))</f>
        <v>2</v>
      </c>
      <c r="E4535">
        <v>2</v>
      </c>
      <c r="F4535" s="19">
        <v>83</v>
      </c>
      <c r="G4535" t="s">
        <v>1</v>
      </c>
      <c r="H4535" s="5">
        <v>3</v>
      </c>
      <c r="I4535" t="s">
        <v>814</v>
      </c>
      <c r="J4535" s="15" t="str">
        <f t="shared" si="219"/>
        <v>2-83A-3</v>
      </c>
      <c r="K4535">
        <f>INDEX(FamilyPlateData!I:I,MATCH(I4535,FamilyPlateData!H:H,0))</f>
        <v>3</v>
      </c>
      <c r="L4535" t="str">
        <f>INDEX(FamilyPlateData!J:J,MATCH(I4535,FamilyPlateData!H:H,0))</f>
        <v>B1</v>
      </c>
      <c r="M4535">
        <v>1</v>
      </c>
      <c r="N4535">
        <v>1</v>
      </c>
      <c r="O4535">
        <f>IF(_xlfn.IFNA(INDEX(ShrinkageData!H:H,MATCH(J4535,ShrinkageData!H:H,0)), 0) = 0, 0, 1)</f>
        <v>1</v>
      </c>
      <c r="P4535">
        <v>0</v>
      </c>
      <c r="Q4535">
        <f t="shared" si="220"/>
        <v>0</v>
      </c>
      <c r="R4535" s="1">
        <v>43529</v>
      </c>
      <c r="S4535" s="16">
        <f t="shared" si="221"/>
        <v>92</v>
      </c>
    </row>
    <row r="4536" spans="1:19" hidden="1" x14ac:dyDescent="0.2">
      <c r="A4536" t="str">
        <f>INDEX(FamilyPlateData!$A:$A,MATCH($I4536,FamilyPlateData!$H:$H,0))</f>
        <v>F05M07</v>
      </c>
      <c r="B4536" t="str">
        <f>INDEX(FamilyPlateData!$C:$C,MATCH($I4536,FamilyPlateData!$H:$H,0))</f>
        <v>05</v>
      </c>
      <c r="C4536" t="str">
        <f>INDEX(FamilyPlateData!$D:$D,MATCH($I4536,FamilyPlateData!$H:$H,0))</f>
        <v>07</v>
      </c>
      <c r="D4536">
        <f>INDEX(FamilyPlateData!$B:$B,MATCH($I4536,FamilyPlateData!$H:$H,0))</f>
        <v>2</v>
      </c>
      <c r="E4536">
        <v>2</v>
      </c>
      <c r="F4536" s="19">
        <v>83</v>
      </c>
      <c r="G4536" t="s">
        <v>1</v>
      </c>
      <c r="H4536" s="5">
        <v>4</v>
      </c>
      <c r="I4536" t="s">
        <v>814</v>
      </c>
      <c r="J4536" s="15" t="str">
        <f t="shared" si="219"/>
        <v>2-83A-4</v>
      </c>
      <c r="K4536">
        <f>INDEX(FamilyPlateData!I:I,MATCH(I4536,FamilyPlateData!H:H,0))</f>
        <v>3</v>
      </c>
      <c r="L4536" t="str">
        <f>INDEX(FamilyPlateData!J:J,MATCH(I4536,FamilyPlateData!H:H,0))</f>
        <v>B1</v>
      </c>
      <c r="M4536">
        <v>0</v>
      </c>
      <c r="N4536">
        <v>0</v>
      </c>
      <c r="O4536">
        <f>IF(_xlfn.IFNA(INDEX(ShrinkageData!H:H,MATCH(J4536,ShrinkageData!H:H,0)), 0) = 0, 0, 1)</f>
        <v>0</v>
      </c>
      <c r="P4536">
        <v>0</v>
      </c>
      <c r="Q4536">
        <f t="shared" si="220"/>
        <v>0</v>
      </c>
      <c r="R4536" s="1" t="s">
        <v>921</v>
      </c>
      <c r="S4536" s="16">
        <f t="shared" si="221"/>
        <v>0</v>
      </c>
    </row>
    <row r="4537" spans="1:19" hidden="1" x14ac:dyDescent="0.2">
      <c r="A4537" t="str">
        <f>INDEX(FamilyPlateData!$A:$A,MATCH($I4537,FamilyPlateData!$H:$H,0))</f>
        <v>F05M07</v>
      </c>
      <c r="B4537" t="str">
        <f>INDEX(FamilyPlateData!$C:$C,MATCH($I4537,FamilyPlateData!$H:$H,0))</f>
        <v>05</v>
      </c>
      <c r="C4537" t="str">
        <f>INDEX(FamilyPlateData!$D:$D,MATCH($I4537,FamilyPlateData!$H:$H,0))</f>
        <v>07</v>
      </c>
      <c r="D4537">
        <f>INDEX(FamilyPlateData!$B:$B,MATCH($I4537,FamilyPlateData!$H:$H,0))</f>
        <v>2</v>
      </c>
      <c r="E4537">
        <v>2</v>
      </c>
      <c r="F4537" s="19">
        <v>83</v>
      </c>
      <c r="G4537" t="s">
        <v>1</v>
      </c>
      <c r="H4537" s="5">
        <v>5</v>
      </c>
      <c r="I4537" t="s">
        <v>814</v>
      </c>
      <c r="J4537" s="15" t="str">
        <f t="shared" si="219"/>
        <v>2-83A-5</v>
      </c>
      <c r="K4537">
        <f>INDEX(FamilyPlateData!I:I,MATCH(I4537,FamilyPlateData!H:H,0))</f>
        <v>3</v>
      </c>
      <c r="L4537" t="str">
        <f>INDEX(FamilyPlateData!J:J,MATCH(I4537,FamilyPlateData!H:H,0))</f>
        <v>B1</v>
      </c>
      <c r="M4537">
        <v>1</v>
      </c>
      <c r="N4537">
        <v>1</v>
      </c>
      <c r="O4537">
        <f>IF(_xlfn.IFNA(INDEX(ShrinkageData!H:H,MATCH(J4537,ShrinkageData!H:H,0)), 0) = 0, 0, 1)</f>
        <v>0</v>
      </c>
      <c r="P4537">
        <v>0</v>
      </c>
      <c r="Q4537">
        <f t="shared" si="220"/>
        <v>1</v>
      </c>
      <c r="R4537" s="1">
        <v>43540</v>
      </c>
      <c r="S4537" s="16">
        <f t="shared" si="221"/>
        <v>103</v>
      </c>
    </row>
    <row r="4538" spans="1:19" hidden="1" x14ac:dyDescent="0.2">
      <c r="A4538" t="str">
        <f>INDEX(FamilyPlateData!$A:$A,MATCH($I4538,FamilyPlateData!$H:$H,0))</f>
        <v>F05M07</v>
      </c>
      <c r="B4538" t="str">
        <f>INDEX(FamilyPlateData!$C:$C,MATCH($I4538,FamilyPlateData!$H:$H,0))</f>
        <v>05</v>
      </c>
      <c r="C4538" t="str">
        <f>INDEX(FamilyPlateData!$D:$D,MATCH($I4538,FamilyPlateData!$H:$H,0))</f>
        <v>07</v>
      </c>
      <c r="D4538">
        <f>INDEX(FamilyPlateData!$B:$B,MATCH($I4538,FamilyPlateData!$H:$H,0))</f>
        <v>2</v>
      </c>
      <c r="E4538">
        <v>2</v>
      </c>
      <c r="F4538" s="19">
        <v>83</v>
      </c>
      <c r="G4538" t="s">
        <v>1</v>
      </c>
      <c r="H4538" s="5">
        <v>6</v>
      </c>
      <c r="I4538" t="s">
        <v>814</v>
      </c>
      <c r="J4538" s="15" t="str">
        <f t="shared" si="219"/>
        <v>2-83A-6</v>
      </c>
      <c r="K4538">
        <f>INDEX(FamilyPlateData!I:I,MATCH(I4538,FamilyPlateData!H:H,0))</f>
        <v>3</v>
      </c>
      <c r="L4538" t="str">
        <f>INDEX(FamilyPlateData!J:J,MATCH(I4538,FamilyPlateData!H:H,0))</f>
        <v>B1</v>
      </c>
      <c r="M4538">
        <v>1</v>
      </c>
      <c r="N4538">
        <v>1</v>
      </c>
      <c r="O4538">
        <f>IF(_xlfn.IFNA(INDEX(ShrinkageData!H:H,MATCH(J4538,ShrinkageData!H:H,0)), 0) = 0, 0, 1)</f>
        <v>0</v>
      </c>
      <c r="P4538">
        <v>0</v>
      </c>
      <c r="Q4538">
        <f t="shared" si="220"/>
        <v>1</v>
      </c>
      <c r="R4538" s="1">
        <v>43536</v>
      </c>
      <c r="S4538" s="16">
        <f t="shared" si="221"/>
        <v>99</v>
      </c>
    </row>
    <row r="4539" spans="1:19" hidden="1" x14ac:dyDescent="0.2">
      <c r="A4539" t="str">
        <f>INDEX(FamilyPlateData!$A:$A,MATCH($I4539,FamilyPlateData!$H:$H,0))</f>
        <v>F05M07</v>
      </c>
      <c r="B4539" t="str">
        <f>INDEX(FamilyPlateData!$C:$C,MATCH($I4539,FamilyPlateData!$H:$H,0))</f>
        <v>05</v>
      </c>
      <c r="C4539" t="str">
        <f>INDEX(FamilyPlateData!$D:$D,MATCH($I4539,FamilyPlateData!$H:$H,0))</f>
        <v>07</v>
      </c>
      <c r="D4539">
        <f>INDEX(FamilyPlateData!$B:$B,MATCH($I4539,FamilyPlateData!$H:$H,0))</f>
        <v>2</v>
      </c>
      <c r="E4539">
        <v>2</v>
      </c>
      <c r="F4539" s="19">
        <v>83</v>
      </c>
      <c r="G4539" t="s">
        <v>2</v>
      </c>
      <c r="H4539" s="5">
        <v>1</v>
      </c>
      <c r="I4539" t="s">
        <v>815</v>
      </c>
      <c r="J4539" s="15" t="str">
        <f t="shared" si="219"/>
        <v>2-83B-1</v>
      </c>
      <c r="K4539">
        <f>INDEX(FamilyPlateData!I:I,MATCH(I4539,FamilyPlateData!H:H,0))</f>
        <v>3</v>
      </c>
      <c r="L4539" t="str">
        <f>INDEX(FamilyPlateData!J:J,MATCH(I4539,FamilyPlateData!H:H,0))</f>
        <v>B1</v>
      </c>
      <c r="M4539">
        <v>1</v>
      </c>
      <c r="N4539">
        <v>1</v>
      </c>
      <c r="O4539">
        <f>IF(_xlfn.IFNA(INDEX(ShrinkageData!H:H,MATCH(J4539,ShrinkageData!H:H,0)), 0) = 0, 0, 1)</f>
        <v>1</v>
      </c>
      <c r="P4539">
        <v>0</v>
      </c>
      <c r="Q4539">
        <f t="shared" si="220"/>
        <v>0</v>
      </c>
      <c r="R4539" s="1">
        <v>43529</v>
      </c>
      <c r="S4539" s="16">
        <f t="shared" si="221"/>
        <v>92</v>
      </c>
    </row>
    <row r="4540" spans="1:19" hidden="1" x14ac:dyDescent="0.2">
      <c r="A4540" t="str">
        <f>INDEX(FamilyPlateData!$A:$A,MATCH($I4540,FamilyPlateData!$H:$H,0))</f>
        <v>F05M07</v>
      </c>
      <c r="B4540" t="str">
        <f>INDEX(FamilyPlateData!$C:$C,MATCH($I4540,FamilyPlateData!$H:$H,0))</f>
        <v>05</v>
      </c>
      <c r="C4540" t="str">
        <f>INDEX(FamilyPlateData!$D:$D,MATCH($I4540,FamilyPlateData!$H:$H,0))</f>
        <v>07</v>
      </c>
      <c r="D4540">
        <f>INDEX(FamilyPlateData!$B:$B,MATCH($I4540,FamilyPlateData!$H:$H,0))</f>
        <v>2</v>
      </c>
      <c r="E4540">
        <v>2</v>
      </c>
      <c r="F4540" s="19">
        <v>83</v>
      </c>
      <c r="G4540" t="s">
        <v>2</v>
      </c>
      <c r="H4540" s="5">
        <v>2</v>
      </c>
      <c r="I4540" t="s">
        <v>815</v>
      </c>
      <c r="J4540" s="15" t="str">
        <f t="shared" si="219"/>
        <v>2-83B-2</v>
      </c>
      <c r="K4540">
        <f>INDEX(FamilyPlateData!I:I,MATCH(I4540,FamilyPlateData!H:H,0))</f>
        <v>3</v>
      </c>
      <c r="L4540" t="str">
        <f>INDEX(FamilyPlateData!J:J,MATCH(I4540,FamilyPlateData!H:H,0))</f>
        <v>B1</v>
      </c>
      <c r="M4540">
        <v>0</v>
      </c>
      <c r="N4540">
        <v>0</v>
      </c>
      <c r="O4540">
        <f>IF(_xlfn.IFNA(INDEX(ShrinkageData!H:H,MATCH(J4540,ShrinkageData!H:H,0)), 0) = 0, 0, 1)</f>
        <v>0</v>
      </c>
      <c r="P4540">
        <v>0</v>
      </c>
      <c r="Q4540">
        <f t="shared" si="220"/>
        <v>0</v>
      </c>
      <c r="R4540" s="1" t="s">
        <v>921</v>
      </c>
      <c r="S4540" s="16">
        <f t="shared" si="221"/>
        <v>0</v>
      </c>
    </row>
    <row r="4541" spans="1:19" hidden="1" x14ac:dyDescent="0.2">
      <c r="A4541" t="str">
        <f>INDEX(FamilyPlateData!$A:$A,MATCH($I4541,FamilyPlateData!$H:$H,0))</f>
        <v>F05M07</v>
      </c>
      <c r="B4541" t="str">
        <f>INDEX(FamilyPlateData!$C:$C,MATCH($I4541,FamilyPlateData!$H:$H,0))</f>
        <v>05</v>
      </c>
      <c r="C4541" t="str">
        <f>INDEX(FamilyPlateData!$D:$D,MATCH($I4541,FamilyPlateData!$H:$H,0))</f>
        <v>07</v>
      </c>
      <c r="D4541">
        <f>INDEX(FamilyPlateData!$B:$B,MATCH($I4541,FamilyPlateData!$H:$H,0))</f>
        <v>2</v>
      </c>
      <c r="E4541">
        <v>2</v>
      </c>
      <c r="F4541" s="19">
        <v>83</v>
      </c>
      <c r="G4541" t="s">
        <v>2</v>
      </c>
      <c r="H4541" s="5">
        <v>3</v>
      </c>
      <c r="I4541" t="s">
        <v>815</v>
      </c>
      <c r="J4541" s="15" t="str">
        <f t="shared" si="219"/>
        <v>2-83B-3</v>
      </c>
      <c r="K4541">
        <f>INDEX(FamilyPlateData!I:I,MATCH(I4541,FamilyPlateData!H:H,0))</f>
        <v>3</v>
      </c>
      <c r="L4541" t="str">
        <f>INDEX(FamilyPlateData!J:J,MATCH(I4541,FamilyPlateData!H:H,0))</f>
        <v>B1</v>
      </c>
      <c r="M4541">
        <v>1</v>
      </c>
      <c r="N4541">
        <v>1</v>
      </c>
      <c r="O4541">
        <f>IF(_xlfn.IFNA(INDEX(ShrinkageData!H:H,MATCH(J4541,ShrinkageData!H:H,0)), 0) = 0, 0, 1)</f>
        <v>0</v>
      </c>
      <c r="P4541">
        <v>0</v>
      </c>
      <c r="Q4541">
        <f t="shared" si="220"/>
        <v>1</v>
      </c>
      <c r="R4541" s="1">
        <v>43538</v>
      </c>
      <c r="S4541" s="16">
        <f t="shared" si="221"/>
        <v>101</v>
      </c>
    </row>
    <row r="4542" spans="1:19" hidden="1" x14ac:dyDescent="0.2">
      <c r="A4542" t="str">
        <f>INDEX(FamilyPlateData!$A:$A,MATCH($I4542,FamilyPlateData!$H:$H,0))</f>
        <v>F05M07</v>
      </c>
      <c r="B4542" t="str">
        <f>INDEX(FamilyPlateData!$C:$C,MATCH($I4542,FamilyPlateData!$H:$H,0))</f>
        <v>05</v>
      </c>
      <c r="C4542" t="str">
        <f>INDEX(FamilyPlateData!$D:$D,MATCH($I4542,FamilyPlateData!$H:$H,0))</f>
        <v>07</v>
      </c>
      <c r="D4542">
        <f>INDEX(FamilyPlateData!$B:$B,MATCH($I4542,FamilyPlateData!$H:$H,0))</f>
        <v>2</v>
      </c>
      <c r="E4542">
        <v>2</v>
      </c>
      <c r="F4542" s="19">
        <v>83</v>
      </c>
      <c r="G4542" t="s">
        <v>2</v>
      </c>
      <c r="H4542" s="5">
        <v>4</v>
      </c>
      <c r="I4542" t="s">
        <v>815</v>
      </c>
      <c r="J4542" s="15" t="str">
        <f t="shared" ref="J4542:J4605" si="222">CONCATENATE(I4542,"-",H4542)</f>
        <v>2-83B-4</v>
      </c>
      <c r="K4542">
        <f>INDEX(FamilyPlateData!I:I,MATCH(I4542,FamilyPlateData!H:H,0))</f>
        <v>3</v>
      </c>
      <c r="L4542" t="str">
        <f>INDEX(FamilyPlateData!J:J,MATCH(I4542,FamilyPlateData!H:H,0))</f>
        <v>B1</v>
      </c>
      <c r="M4542">
        <v>1</v>
      </c>
      <c r="N4542">
        <v>1</v>
      </c>
      <c r="O4542">
        <f>IF(_xlfn.IFNA(INDEX(ShrinkageData!H:H,MATCH(J4542,ShrinkageData!H:H,0)), 0) = 0, 0, 1)</f>
        <v>1</v>
      </c>
      <c r="P4542">
        <v>0</v>
      </c>
      <c r="Q4542">
        <f t="shared" si="220"/>
        <v>0</v>
      </c>
      <c r="R4542" s="1">
        <v>43532</v>
      </c>
      <c r="S4542" s="16">
        <f t="shared" si="221"/>
        <v>95</v>
      </c>
    </row>
    <row r="4543" spans="1:19" hidden="1" x14ac:dyDescent="0.2">
      <c r="A4543" t="str">
        <f>INDEX(FamilyPlateData!$A:$A,MATCH($I4543,FamilyPlateData!$H:$H,0))</f>
        <v>F05M07</v>
      </c>
      <c r="B4543" t="str">
        <f>INDEX(FamilyPlateData!$C:$C,MATCH($I4543,FamilyPlateData!$H:$H,0))</f>
        <v>05</v>
      </c>
      <c r="C4543" t="str">
        <f>INDEX(FamilyPlateData!$D:$D,MATCH($I4543,FamilyPlateData!$H:$H,0))</f>
        <v>07</v>
      </c>
      <c r="D4543">
        <f>INDEX(FamilyPlateData!$B:$B,MATCH($I4543,FamilyPlateData!$H:$H,0))</f>
        <v>2</v>
      </c>
      <c r="E4543">
        <v>2</v>
      </c>
      <c r="F4543" s="19">
        <v>83</v>
      </c>
      <c r="G4543" t="s">
        <v>2</v>
      </c>
      <c r="H4543" s="5">
        <v>5</v>
      </c>
      <c r="I4543" t="s">
        <v>815</v>
      </c>
      <c r="J4543" s="15" t="str">
        <f t="shared" si="222"/>
        <v>2-83B-5</v>
      </c>
      <c r="K4543">
        <f>INDEX(FamilyPlateData!I:I,MATCH(I4543,FamilyPlateData!H:H,0))</f>
        <v>3</v>
      </c>
      <c r="L4543" t="str">
        <f>INDEX(FamilyPlateData!J:J,MATCH(I4543,FamilyPlateData!H:H,0))</f>
        <v>B1</v>
      </c>
      <c r="M4543">
        <v>1</v>
      </c>
      <c r="N4543">
        <v>1</v>
      </c>
      <c r="O4543">
        <f>IF(_xlfn.IFNA(INDEX(ShrinkageData!H:H,MATCH(J4543,ShrinkageData!H:H,0)), 0) = 0, 0, 1)</f>
        <v>1</v>
      </c>
      <c r="P4543">
        <v>0</v>
      </c>
      <c r="Q4543">
        <f t="shared" si="220"/>
        <v>0</v>
      </c>
      <c r="R4543" s="1">
        <v>43529</v>
      </c>
      <c r="S4543" s="16">
        <f t="shared" si="221"/>
        <v>92</v>
      </c>
    </row>
    <row r="4544" spans="1:19" hidden="1" x14ac:dyDescent="0.2">
      <c r="A4544" t="str">
        <f>INDEX(FamilyPlateData!$A:$A,MATCH($I4544,FamilyPlateData!$H:$H,0))</f>
        <v>F05M07</v>
      </c>
      <c r="B4544" t="str">
        <f>INDEX(FamilyPlateData!$C:$C,MATCH($I4544,FamilyPlateData!$H:$H,0))</f>
        <v>05</v>
      </c>
      <c r="C4544" t="str">
        <f>INDEX(FamilyPlateData!$D:$D,MATCH($I4544,FamilyPlateData!$H:$H,0))</f>
        <v>07</v>
      </c>
      <c r="D4544">
        <f>INDEX(FamilyPlateData!$B:$B,MATCH($I4544,FamilyPlateData!$H:$H,0))</f>
        <v>2</v>
      </c>
      <c r="E4544">
        <v>2</v>
      </c>
      <c r="F4544" s="19">
        <v>83</v>
      </c>
      <c r="G4544" t="s">
        <v>2</v>
      </c>
      <c r="H4544" s="5">
        <v>6</v>
      </c>
      <c r="I4544" t="s">
        <v>815</v>
      </c>
      <c r="J4544" s="15" t="str">
        <f t="shared" si="222"/>
        <v>2-83B-6</v>
      </c>
      <c r="K4544">
        <f>INDEX(FamilyPlateData!I:I,MATCH(I4544,FamilyPlateData!H:H,0))</f>
        <v>3</v>
      </c>
      <c r="L4544" t="str">
        <f>INDEX(FamilyPlateData!J:J,MATCH(I4544,FamilyPlateData!H:H,0))</f>
        <v>B1</v>
      </c>
      <c r="M4544">
        <v>1</v>
      </c>
      <c r="N4544">
        <v>1</v>
      </c>
      <c r="O4544">
        <f>IF(_xlfn.IFNA(INDEX(ShrinkageData!H:H,MATCH(J4544,ShrinkageData!H:H,0)), 0) = 0, 0, 1)</f>
        <v>0</v>
      </c>
      <c r="P4544">
        <v>0</v>
      </c>
      <c r="Q4544">
        <f t="shared" si="220"/>
        <v>1</v>
      </c>
      <c r="R4544" s="1">
        <v>43532</v>
      </c>
      <c r="S4544" s="16">
        <f t="shared" si="221"/>
        <v>95</v>
      </c>
    </row>
    <row r="4545" spans="1:19" hidden="1" x14ac:dyDescent="0.2">
      <c r="A4545" t="str">
        <f>INDEX(FamilyPlateData!$A:$A,MATCH($I4545,FamilyPlateData!$H:$H,0))</f>
        <v>F07M09</v>
      </c>
      <c r="B4545" t="str">
        <f>INDEX(FamilyPlateData!$C:$C,MATCH($I4545,FamilyPlateData!$H:$H,0))</f>
        <v>07</v>
      </c>
      <c r="C4545" t="str">
        <f>INDEX(FamilyPlateData!$D:$D,MATCH($I4545,FamilyPlateData!$H:$H,0))</f>
        <v>09</v>
      </c>
      <c r="D4545">
        <f>INDEX(FamilyPlateData!$B:$B,MATCH($I4545,FamilyPlateData!$H:$H,0))</f>
        <v>3</v>
      </c>
      <c r="E4545">
        <v>2</v>
      </c>
      <c r="F4545" s="19">
        <v>83</v>
      </c>
      <c r="G4545" t="s">
        <v>3</v>
      </c>
      <c r="H4545" s="5">
        <v>1</v>
      </c>
      <c r="I4545" t="s">
        <v>816</v>
      </c>
      <c r="J4545" s="15" t="str">
        <f t="shared" si="222"/>
        <v>2-83C-1</v>
      </c>
      <c r="K4545">
        <f>INDEX(FamilyPlateData!I:I,MATCH(I4545,FamilyPlateData!H:H,0))</f>
        <v>3</v>
      </c>
      <c r="L4545" t="str">
        <f>INDEX(FamilyPlateData!J:J,MATCH(I4545,FamilyPlateData!H:H,0))</f>
        <v>B4</v>
      </c>
      <c r="M4545">
        <v>1</v>
      </c>
      <c r="N4545">
        <v>1</v>
      </c>
      <c r="O4545">
        <f>IF(_xlfn.IFNA(INDEX(ShrinkageData!H:H,MATCH(J4545,ShrinkageData!H:H,0)), 0) = 0, 0, 1)</f>
        <v>0</v>
      </c>
      <c r="P4545">
        <v>0</v>
      </c>
      <c r="Q4545">
        <f t="shared" si="220"/>
        <v>1</v>
      </c>
      <c r="R4545" s="1">
        <v>43554</v>
      </c>
      <c r="S4545" s="16">
        <f t="shared" si="221"/>
        <v>117</v>
      </c>
    </row>
    <row r="4546" spans="1:19" hidden="1" x14ac:dyDescent="0.2">
      <c r="A4546" t="str">
        <f>INDEX(FamilyPlateData!$A:$A,MATCH($I4546,FamilyPlateData!$H:$H,0))</f>
        <v>F07M09</v>
      </c>
      <c r="B4546" t="str">
        <f>INDEX(FamilyPlateData!$C:$C,MATCH($I4546,FamilyPlateData!$H:$H,0))</f>
        <v>07</v>
      </c>
      <c r="C4546" t="str">
        <f>INDEX(FamilyPlateData!$D:$D,MATCH($I4546,FamilyPlateData!$H:$H,0))</f>
        <v>09</v>
      </c>
      <c r="D4546">
        <f>INDEX(FamilyPlateData!$B:$B,MATCH($I4546,FamilyPlateData!$H:$H,0))</f>
        <v>3</v>
      </c>
      <c r="E4546">
        <v>2</v>
      </c>
      <c r="F4546" s="19">
        <v>83</v>
      </c>
      <c r="G4546" t="s">
        <v>3</v>
      </c>
      <c r="H4546" s="5">
        <v>2</v>
      </c>
      <c r="I4546" t="s">
        <v>816</v>
      </c>
      <c r="J4546" s="15" t="str">
        <f t="shared" si="222"/>
        <v>2-83C-2</v>
      </c>
      <c r="K4546">
        <f>INDEX(FamilyPlateData!I:I,MATCH(I4546,FamilyPlateData!H:H,0))</f>
        <v>3</v>
      </c>
      <c r="L4546" t="str">
        <f>INDEX(FamilyPlateData!J:J,MATCH(I4546,FamilyPlateData!H:H,0))</f>
        <v>B4</v>
      </c>
      <c r="M4546">
        <v>1</v>
      </c>
      <c r="N4546">
        <v>1</v>
      </c>
      <c r="O4546">
        <f>IF(_xlfn.IFNA(INDEX(ShrinkageData!H:H,MATCH(J4546,ShrinkageData!H:H,0)), 0) = 0, 0, 1)</f>
        <v>0</v>
      </c>
      <c r="P4546">
        <v>0</v>
      </c>
      <c r="Q4546">
        <f t="shared" si="220"/>
        <v>1</v>
      </c>
      <c r="R4546" s="1">
        <v>43554</v>
      </c>
      <c r="S4546" s="16">
        <f t="shared" si="221"/>
        <v>117</v>
      </c>
    </row>
    <row r="4547" spans="1:19" hidden="1" x14ac:dyDescent="0.2">
      <c r="A4547" t="str">
        <f>INDEX(FamilyPlateData!$A:$A,MATCH($I4547,FamilyPlateData!$H:$H,0))</f>
        <v>F07M09</v>
      </c>
      <c r="B4547" t="str">
        <f>INDEX(FamilyPlateData!$C:$C,MATCH($I4547,FamilyPlateData!$H:$H,0))</f>
        <v>07</v>
      </c>
      <c r="C4547" t="str">
        <f>INDEX(FamilyPlateData!$D:$D,MATCH($I4547,FamilyPlateData!$H:$H,0))</f>
        <v>09</v>
      </c>
      <c r="D4547">
        <f>INDEX(FamilyPlateData!$B:$B,MATCH($I4547,FamilyPlateData!$H:$H,0))</f>
        <v>3</v>
      </c>
      <c r="E4547">
        <v>2</v>
      </c>
      <c r="F4547" s="19">
        <v>83</v>
      </c>
      <c r="G4547" t="s">
        <v>3</v>
      </c>
      <c r="H4547" s="5">
        <v>3</v>
      </c>
      <c r="I4547" t="s">
        <v>816</v>
      </c>
      <c r="J4547" s="15" t="str">
        <f t="shared" si="222"/>
        <v>2-83C-3</v>
      </c>
      <c r="K4547">
        <f>INDEX(FamilyPlateData!I:I,MATCH(I4547,FamilyPlateData!H:H,0))</f>
        <v>3</v>
      </c>
      <c r="L4547" t="str">
        <f>INDEX(FamilyPlateData!J:J,MATCH(I4547,FamilyPlateData!H:H,0))</f>
        <v>B4</v>
      </c>
      <c r="M4547">
        <v>1</v>
      </c>
      <c r="N4547">
        <v>1</v>
      </c>
      <c r="O4547">
        <f>IF(_xlfn.IFNA(INDEX(ShrinkageData!H:H,MATCH(J4547,ShrinkageData!H:H,0)), 0) = 0, 0, 1)</f>
        <v>0</v>
      </c>
      <c r="P4547">
        <v>0</v>
      </c>
      <c r="Q4547">
        <f t="shared" ref="Q4547:Q4610" si="223">IF(AND(M4547=1,N4547=1,O4547=0,P4547=0),1,0)</f>
        <v>1</v>
      </c>
      <c r="R4547" s="1">
        <v>43554</v>
      </c>
      <c r="S4547" s="16">
        <f t="shared" ref="S4547:S4610" si="224">IF(AND(R4547 &lt;&gt; "", R4547 &lt;&gt; "n/a"), R4547-DATE(2018,12,3), 0)</f>
        <v>117</v>
      </c>
    </row>
    <row r="4548" spans="1:19" hidden="1" x14ac:dyDescent="0.2">
      <c r="A4548" t="str">
        <f>INDEX(FamilyPlateData!$A:$A,MATCH($I4548,FamilyPlateData!$H:$H,0))</f>
        <v>F07M09</v>
      </c>
      <c r="B4548" t="str">
        <f>INDEX(FamilyPlateData!$C:$C,MATCH($I4548,FamilyPlateData!$H:$H,0))</f>
        <v>07</v>
      </c>
      <c r="C4548" t="str">
        <f>INDEX(FamilyPlateData!$D:$D,MATCH($I4548,FamilyPlateData!$H:$H,0))</f>
        <v>09</v>
      </c>
      <c r="D4548">
        <f>INDEX(FamilyPlateData!$B:$B,MATCH($I4548,FamilyPlateData!$H:$H,0))</f>
        <v>3</v>
      </c>
      <c r="E4548">
        <v>2</v>
      </c>
      <c r="F4548" s="19">
        <v>83</v>
      </c>
      <c r="G4548" t="s">
        <v>3</v>
      </c>
      <c r="H4548" s="5">
        <v>4</v>
      </c>
      <c r="I4548" t="s">
        <v>816</v>
      </c>
      <c r="J4548" s="15" t="str">
        <f t="shared" si="222"/>
        <v>2-83C-4</v>
      </c>
      <c r="K4548">
        <f>INDEX(FamilyPlateData!I:I,MATCH(I4548,FamilyPlateData!H:H,0))</f>
        <v>3</v>
      </c>
      <c r="L4548" t="str">
        <f>INDEX(FamilyPlateData!J:J,MATCH(I4548,FamilyPlateData!H:H,0))</f>
        <v>B4</v>
      </c>
      <c r="M4548">
        <v>1</v>
      </c>
      <c r="N4548">
        <v>1</v>
      </c>
      <c r="O4548">
        <f>IF(_xlfn.IFNA(INDEX(ShrinkageData!H:H,MATCH(J4548,ShrinkageData!H:H,0)), 0) = 0, 0, 1)</f>
        <v>0</v>
      </c>
      <c r="P4548">
        <v>0</v>
      </c>
      <c r="Q4548">
        <f t="shared" si="223"/>
        <v>1</v>
      </c>
      <c r="R4548" s="1">
        <v>43550</v>
      </c>
      <c r="S4548" s="16">
        <f t="shared" si="224"/>
        <v>113</v>
      </c>
    </row>
    <row r="4549" spans="1:19" hidden="1" x14ac:dyDescent="0.2">
      <c r="A4549" t="str">
        <f>INDEX(FamilyPlateData!$A:$A,MATCH($I4549,FamilyPlateData!$H:$H,0))</f>
        <v>F07M09</v>
      </c>
      <c r="B4549" t="str">
        <f>INDEX(FamilyPlateData!$C:$C,MATCH($I4549,FamilyPlateData!$H:$H,0))</f>
        <v>07</v>
      </c>
      <c r="C4549" t="str">
        <f>INDEX(FamilyPlateData!$D:$D,MATCH($I4549,FamilyPlateData!$H:$H,0))</f>
        <v>09</v>
      </c>
      <c r="D4549">
        <f>INDEX(FamilyPlateData!$B:$B,MATCH($I4549,FamilyPlateData!$H:$H,0))</f>
        <v>3</v>
      </c>
      <c r="E4549">
        <v>2</v>
      </c>
      <c r="F4549" s="19">
        <v>83</v>
      </c>
      <c r="G4549" t="s">
        <v>3</v>
      </c>
      <c r="H4549" s="5">
        <v>5</v>
      </c>
      <c r="I4549" t="s">
        <v>816</v>
      </c>
      <c r="J4549" s="15" t="str">
        <f t="shared" si="222"/>
        <v>2-83C-5</v>
      </c>
      <c r="K4549">
        <f>INDEX(FamilyPlateData!I:I,MATCH(I4549,FamilyPlateData!H:H,0))</f>
        <v>3</v>
      </c>
      <c r="L4549" t="str">
        <f>INDEX(FamilyPlateData!J:J,MATCH(I4549,FamilyPlateData!H:H,0))</f>
        <v>B4</v>
      </c>
      <c r="M4549">
        <v>1</v>
      </c>
      <c r="N4549">
        <v>1</v>
      </c>
      <c r="O4549">
        <f>IF(_xlfn.IFNA(INDEX(ShrinkageData!H:H,MATCH(J4549,ShrinkageData!H:H,0)), 0) = 0, 0, 1)</f>
        <v>0</v>
      </c>
      <c r="P4549">
        <v>0</v>
      </c>
      <c r="Q4549">
        <f t="shared" si="223"/>
        <v>1</v>
      </c>
      <c r="R4549" s="1">
        <v>43554</v>
      </c>
      <c r="S4549" s="16">
        <f t="shared" si="224"/>
        <v>117</v>
      </c>
    </row>
    <row r="4550" spans="1:19" hidden="1" x14ac:dyDescent="0.2">
      <c r="A4550" t="str">
        <f>INDEX(FamilyPlateData!$A:$A,MATCH($I4550,FamilyPlateData!$H:$H,0))</f>
        <v>F07M09</v>
      </c>
      <c r="B4550" t="str">
        <f>INDEX(FamilyPlateData!$C:$C,MATCH($I4550,FamilyPlateData!$H:$H,0))</f>
        <v>07</v>
      </c>
      <c r="C4550" t="str">
        <f>INDEX(FamilyPlateData!$D:$D,MATCH($I4550,FamilyPlateData!$H:$H,0))</f>
        <v>09</v>
      </c>
      <c r="D4550">
        <f>INDEX(FamilyPlateData!$B:$B,MATCH($I4550,FamilyPlateData!$H:$H,0))</f>
        <v>3</v>
      </c>
      <c r="E4550">
        <v>2</v>
      </c>
      <c r="F4550" s="19">
        <v>83</v>
      </c>
      <c r="G4550" t="s">
        <v>3</v>
      </c>
      <c r="H4550" s="5">
        <v>6</v>
      </c>
      <c r="I4550" t="s">
        <v>816</v>
      </c>
      <c r="J4550" s="15" t="str">
        <f t="shared" si="222"/>
        <v>2-83C-6</v>
      </c>
      <c r="K4550">
        <f>INDEX(FamilyPlateData!I:I,MATCH(I4550,FamilyPlateData!H:H,0))</f>
        <v>3</v>
      </c>
      <c r="L4550" t="str">
        <f>INDEX(FamilyPlateData!J:J,MATCH(I4550,FamilyPlateData!H:H,0))</f>
        <v>B4</v>
      </c>
      <c r="M4550">
        <v>1</v>
      </c>
      <c r="N4550">
        <v>1</v>
      </c>
      <c r="O4550">
        <f>IF(_xlfn.IFNA(INDEX(ShrinkageData!H:H,MATCH(J4550,ShrinkageData!H:H,0)), 0) = 0, 0, 1)</f>
        <v>0</v>
      </c>
      <c r="P4550">
        <v>0</v>
      </c>
      <c r="Q4550">
        <f t="shared" si="223"/>
        <v>1</v>
      </c>
      <c r="R4550" s="1">
        <v>43552</v>
      </c>
      <c r="S4550" s="16">
        <f t="shared" si="224"/>
        <v>115</v>
      </c>
    </row>
    <row r="4551" spans="1:19" hidden="1" x14ac:dyDescent="0.2">
      <c r="A4551" t="str">
        <f>INDEX(FamilyPlateData!$A:$A,MATCH($I4551,FamilyPlateData!$H:$H,0))</f>
        <v>F07M09</v>
      </c>
      <c r="B4551" t="str">
        <f>INDEX(FamilyPlateData!$C:$C,MATCH($I4551,FamilyPlateData!$H:$H,0))</f>
        <v>07</v>
      </c>
      <c r="C4551" t="str">
        <f>INDEX(FamilyPlateData!$D:$D,MATCH($I4551,FamilyPlateData!$H:$H,0))</f>
        <v>09</v>
      </c>
      <c r="D4551">
        <f>INDEX(FamilyPlateData!$B:$B,MATCH($I4551,FamilyPlateData!$H:$H,0))</f>
        <v>3</v>
      </c>
      <c r="E4551">
        <v>2</v>
      </c>
      <c r="F4551" s="19">
        <v>83</v>
      </c>
      <c r="G4551" t="s">
        <v>4</v>
      </c>
      <c r="H4551" s="5">
        <v>1</v>
      </c>
      <c r="I4551" t="s">
        <v>817</v>
      </c>
      <c r="J4551" s="15" t="str">
        <f t="shared" si="222"/>
        <v>2-83D-1</v>
      </c>
      <c r="K4551">
        <f>INDEX(FamilyPlateData!I:I,MATCH(I4551,FamilyPlateData!H:H,0))</f>
        <v>3</v>
      </c>
      <c r="L4551" t="str">
        <f>INDEX(FamilyPlateData!J:J,MATCH(I4551,FamilyPlateData!H:H,0))</f>
        <v>B4</v>
      </c>
      <c r="M4551">
        <v>1</v>
      </c>
      <c r="N4551">
        <v>1</v>
      </c>
      <c r="O4551">
        <f>IF(_xlfn.IFNA(INDEX(ShrinkageData!H:H,MATCH(J4551,ShrinkageData!H:H,0)), 0) = 0, 0, 1)</f>
        <v>0</v>
      </c>
      <c r="P4551">
        <v>0</v>
      </c>
      <c r="Q4551">
        <f t="shared" si="223"/>
        <v>1</v>
      </c>
      <c r="R4551" s="1">
        <v>43556</v>
      </c>
      <c r="S4551" s="16">
        <f t="shared" si="224"/>
        <v>119</v>
      </c>
    </row>
    <row r="4552" spans="1:19" hidden="1" x14ac:dyDescent="0.2">
      <c r="A4552" t="str">
        <f>INDEX(FamilyPlateData!$A:$A,MATCH($I4552,FamilyPlateData!$H:$H,0))</f>
        <v>F07M09</v>
      </c>
      <c r="B4552" t="str">
        <f>INDEX(FamilyPlateData!$C:$C,MATCH($I4552,FamilyPlateData!$H:$H,0))</f>
        <v>07</v>
      </c>
      <c r="C4552" t="str">
        <f>INDEX(FamilyPlateData!$D:$D,MATCH($I4552,FamilyPlateData!$H:$H,0))</f>
        <v>09</v>
      </c>
      <c r="D4552">
        <f>INDEX(FamilyPlateData!$B:$B,MATCH($I4552,FamilyPlateData!$H:$H,0))</f>
        <v>3</v>
      </c>
      <c r="E4552">
        <v>2</v>
      </c>
      <c r="F4552" s="19">
        <v>83</v>
      </c>
      <c r="G4552" t="s">
        <v>4</v>
      </c>
      <c r="H4552" s="5">
        <v>2</v>
      </c>
      <c r="I4552" t="s">
        <v>817</v>
      </c>
      <c r="J4552" s="15" t="str">
        <f t="shared" si="222"/>
        <v>2-83D-2</v>
      </c>
      <c r="K4552">
        <f>INDEX(FamilyPlateData!I:I,MATCH(I4552,FamilyPlateData!H:H,0))</f>
        <v>3</v>
      </c>
      <c r="L4552" t="str">
        <f>INDEX(FamilyPlateData!J:J,MATCH(I4552,FamilyPlateData!H:H,0))</f>
        <v>B4</v>
      </c>
      <c r="M4552">
        <v>1</v>
      </c>
      <c r="N4552">
        <v>1</v>
      </c>
      <c r="O4552">
        <f>IF(_xlfn.IFNA(INDEX(ShrinkageData!H:H,MATCH(J4552,ShrinkageData!H:H,0)), 0) = 0, 0, 1)</f>
        <v>0</v>
      </c>
      <c r="P4552">
        <v>0</v>
      </c>
      <c r="Q4552">
        <f t="shared" si="223"/>
        <v>1</v>
      </c>
      <c r="R4552" s="1">
        <v>43552</v>
      </c>
      <c r="S4552" s="16">
        <f t="shared" si="224"/>
        <v>115</v>
      </c>
    </row>
    <row r="4553" spans="1:19" hidden="1" x14ac:dyDescent="0.2">
      <c r="A4553" t="str">
        <f>INDEX(FamilyPlateData!$A:$A,MATCH($I4553,FamilyPlateData!$H:$H,0))</f>
        <v>F07M09</v>
      </c>
      <c r="B4553" t="str">
        <f>INDEX(FamilyPlateData!$C:$C,MATCH($I4553,FamilyPlateData!$H:$H,0))</f>
        <v>07</v>
      </c>
      <c r="C4553" t="str">
        <f>INDEX(FamilyPlateData!$D:$D,MATCH($I4553,FamilyPlateData!$H:$H,0))</f>
        <v>09</v>
      </c>
      <c r="D4553">
        <f>INDEX(FamilyPlateData!$B:$B,MATCH($I4553,FamilyPlateData!$H:$H,0))</f>
        <v>3</v>
      </c>
      <c r="E4553">
        <v>2</v>
      </c>
      <c r="F4553" s="19">
        <v>83</v>
      </c>
      <c r="G4553" t="s">
        <v>4</v>
      </c>
      <c r="H4553" s="5">
        <v>3</v>
      </c>
      <c r="I4553" t="s">
        <v>817</v>
      </c>
      <c r="J4553" s="15" t="str">
        <f t="shared" si="222"/>
        <v>2-83D-3</v>
      </c>
      <c r="K4553">
        <f>INDEX(FamilyPlateData!I:I,MATCH(I4553,FamilyPlateData!H:H,0))</f>
        <v>3</v>
      </c>
      <c r="L4553" t="str">
        <f>INDEX(FamilyPlateData!J:J,MATCH(I4553,FamilyPlateData!H:H,0))</f>
        <v>B4</v>
      </c>
      <c r="M4553">
        <v>1</v>
      </c>
      <c r="N4553" s="7">
        <v>1</v>
      </c>
      <c r="O4553">
        <f>IF(_xlfn.IFNA(INDEX(ShrinkageData!H:H,MATCH(J4553,ShrinkageData!H:H,0)), 0) = 0, 0, 1)</f>
        <v>0</v>
      </c>
      <c r="P4553">
        <v>0</v>
      </c>
      <c r="Q4553">
        <f t="shared" si="223"/>
        <v>1</v>
      </c>
      <c r="R4553" s="2">
        <v>43548</v>
      </c>
      <c r="S4553" s="16">
        <f t="shared" si="224"/>
        <v>111</v>
      </c>
    </row>
    <row r="4554" spans="1:19" hidden="1" x14ac:dyDescent="0.2">
      <c r="A4554" t="str">
        <f>INDEX(FamilyPlateData!$A:$A,MATCH($I4554,FamilyPlateData!$H:$H,0))</f>
        <v>F07M09</v>
      </c>
      <c r="B4554" t="str">
        <f>INDEX(FamilyPlateData!$C:$C,MATCH($I4554,FamilyPlateData!$H:$H,0))</f>
        <v>07</v>
      </c>
      <c r="C4554" t="str">
        <f>INDEX(FamilyPlateData!$D:$D,MATCH($I4554,FamilyPlateData!$H:$H,0))</f>
        <v>09</v>
      </c>
      <c r="D4554">
        <f>INDEX(FamilyPlateData!$B:$B,MATCH($I4554,FamilyPlateData!$H:$H,0))</f>
        <v>3</v>
      </c>
      <c r="E4554">
        <v>2</v>
      </c>
      <c r="F4554" s="19">
        <v>83</v>
      </c>
      <c r="G4554" t="s">
        <v>4</v>
      </c>
      <c r="H4554" s="5">
        <v>4</v>
      </c>
      <c r="I4554" t="s">
        <v>817</v>
      </c>
      <c r="J4554" s="15" t="str">
        <f t="shared" si="222"/>
        <v>2-83D-4</v>
      </c>
      <c r="K4554">
        <f>INDEX(FamilyPlateData!I:I,MATCH(I4554,FamilyPlateData!H:H,0))</f>
        <v>3</v>
      </c>
      <c r="L4554" t="str">
        <f>INDEX(FamilyPlateData!J:J,MATCH(I4554,FamilyPlateData!H:H,0))</f>
        <v>B4</v>
      </c>
      <c r="M4554">
        <v>1</v>
      </c>
      <c r="N4554">
        <v>1</v>
      </c>
      <c r="O4554">
        <f>IF(_xlfn.IFNA(INDEX(ShrinkageData!H:H,MATCH(J4554,ShrinkageData!H:H,0)), 0) = 0, 0, 1)</f>
        <v>0</v>
      </c>
      <c r="P4554">
        <v>0</v>
      </c>
      <c r="Q4554">
        <f t="shared" si="223"/>
        <v>1</v>
      </c>
      <c r="R4554" s="1">
        <v>43554</v>
      </c>
      <c r="S4554" s="16">
        <f t="shared" si="224"/>
        <v>117</v>
      </c>
    </row>
    <row r="4555" spans="1:19" hidden="1" x14ac:dyDescent="0.2">
      <c r="A4555" t="str">
        <f>INDEX(FamilyPlateData!$A:$A,MATCH($I4555,FamilyPlateData!$H:$H,0))</f>
        <v>F07M09</v>
      </c>
      <c r="B4555" t="str">
        <f>INDEX(FamilyPlateData!$C:$C,MATCH($I4555,FamilyPlateData!$H:$H,0))</f>
        <v>07</v>
      </c>
      <c r="C4555" t="str">
        <f>INDEX(FamilyPlateData!$D:$D,MATCH($I4555,FamilyPlateData!$H:$H,0))</f>
        <v>09</v>
      </c>
      <c r="D4555">
        <f>INDEX(FamilyPlateData!$B:$B,MATCH($I4555,FamilyPlateData!$H:$H,0))</f>
        <v>3</v>
      </c>
      <c r="E4555">
        <v>2</v>
      </c>
      <c r="F4555" s="19">
        <v>83</v>
      </c>
      <c r="G4555" t="s">
        <v>4</v>
      </c>
      <c r="H4555" s="5">
        <v>5</v>
      </c>
      <c r="I4555" t="s">
        <v>817</v>
      </c>
      <c r="J4555" s="15" t="str">
        <f t="shared" si="222"/>
        <v>2-83D-5</v>
      </c>
      <c r="K4555">
        <f>INDEX(FamilyPlateData!I:I,MATCH(I4555,FamilyPlateData!H:H,0))</f>
        <v>3</v>
      </c>
      <c r="L4555" t="str">
        <f>INDEX(FamilyPlateData!J:J,MATCH(I4555,FamilyPlateData!H:H,0))</f>
        <v>B4</v>
      </c>
      <c r="M4555">
        <v>1</v>
      </c>
      <c r="N4555">
        <v>1</v>
      </c>
      <c r="O4555">
        <f>IF(_xlfn.IFNA(INDEX(ShrinkageData!H:H,MATCH(J4555,ShrinkageData!H:H,0)), 0) = 0, 0, 1)</f>
        <v>0</v>
      </c>
      <c r="P4555">
        <v>0</v>
      </c>
      <c r="Q4555">
        <f t="shared" si="223"/>
        <v>1</v>
      </c>
      <c r="R4555" s="1">
        <v>43552</v>
      </c>
      <c r="S4555" s="16">
        <f t="shared" si="224"/>
        <v>115</v>
      </c>
    </row>
    <row r="4556" spans="1:19" hidden="1" x14ac:dyDescent="0.2">
      <c r="A4556" t="str">
        <f>INDEX(FamilyPlateData!$A:$A,MATCH($I4556,FamilyPlateData!$H:$H,0))</f>
        <v>F07M09</v>
      </c>
      <c r="B4556" t="str">
        <f>INDEX(FamilyPlateData!$C:$C,MATCH($I4556,FamilyPlateData!$H:$H,0))</f>
        <v>07</v>
      </c>
      <c r="C4556" t="str">
        <f>INDEX(FamilyPlateData!$D:$D,MATCH($I4556,FamilyPlateData!$H:$H,0))</f>
        <v>09</v>
      </c>
      <c r="D4556">
        <f>INDEX(FamilyPlateData!$B:$B,MATCH($I4556,FamilyPlateData!$H:$H,0))</f>
        <v>3</v>
      </c>
      <c r="E4556">
        <v>2</v>
      </c>
      <c r="F4556" s="19">
        <v>83</v>
      </c>
      <c r="G4556" t="s">
        <v>4</v>
      </c>
      <c r="H4556" s="5">
        <v>6</v>
      </c>
      <c r="I4556" t="s">
        <v>817</v>
      </c>
      <c r="J4556" s="15" t="str">
        <f t="shared" si="222"/>
        <v>2-83D-6</v>
      </c>
      <c r="K4556">
        <f>INDEX(FamilyPlateData!I:I,MATCH(I4556,FamilyPlateData!H:H,0))</f>
        <v>3</v>
      </c>
      <c r="L4556" t="str">
        <f>INDEX(FamilyPlateData!J:J,MATCH(I4556,FamilyPlateData!H:H,0))</f>
        <v>B4</v>
      </c>
      <c r="M4556">
        <v>1</v>
      </c>
      <c r="N4556">
        <v>1</v>
      </c>
      <c r="O4556">
        <f>IF(_xlfn.IFNA(INDEX(ShrinkageData!H:H,MATCH(J4556,ShrinkageData!H:H,0)), 0) = 0, 0, 1)</f>
        <v>0</v>
      </c>
      <c r="P4556">
        <v>0</v>
      </c>
      <c r="Q4556">
        <f t="shared" si="223"/>
        <v>1</v>
      </c>
      <c r="R4556" s="1">
        <v>43552</v>
      </c>
      <c r="S4556" s="16">
        <f t="shared" si="224"/>
        <v>115</v>
      </c>
    </row>
    <row r="4557" spans="1:19" hidden="1" x14ac:dyDescent="0.2">
      <c r="A4557" t="str">
        <f>INDEX(FamilyPlateData!$A:$A,MATCH($I4557,FamilyPlateData!$H:$H,0))</f>
        <v>F06M08</v>
      </c>
      <c r="B4557" t="str">
        <f>INDEX(FamilyPlateData!$C:$C,MATCH($I4557,FamilyPlateData!$H:$H,0))</f>
        <v>06</v>
      </c>
      <c r="C4557" t="str">
        <f>INDEX(FamilyPlateData!$D:$D,MATCH($I4557,FamilyPlateData!$H:$H,0))</f>
        <v>08</v>
      </c>
      <c r="D4557">
        <f>INDEX(FamilyPlateData!$B:$B,MATCH($I4557,FamilyPlateData!$H:$H,0))</f>
        <v>2</v>
      </c>
      <c r="E4557">
        <v>2</v>
      </c>
      <c r="F4557" s="19">
        <v>84</v>
      </c>
      <c r="G4557" t="s">
        <v>1</v>
      </c>
      <c r="H4557" s="5">
        <v>1</v>
      </c>
      <c r="I4557" t="s">
        <v>818</v>
      </c>
      <c r="J4557" s="15" t="str">
        <f t="shared" si="222"/>
        <v>2-84A-1</v>
      </c>
      <c r="K4557">
        <f>INDEX(FamilyPlateData!I:I,MATCH(I4557,FamilyPlateData!H:H,0))</f>
        <v>3</v>
      </c>
      <c r="L4557" t="str">
        <f>INDEX(FamilyPlateData!J:J,MATCH(I4557,FamilyPlateData!H:H,0))</f>
        <v>B2</v>
      </c>
      <c r="M4557">
        <v>1</v>
      </c>
      <c r="N4557" s="7">
        <v>1</v>
      </c>
      <c r="O4557">
        <f>IF(_xlfn.IFNA(INDEX(ShrinkageData!H:H,MATCH(J4557,ShrinkageData!H:H,0)), 0) = 0, 0, 1)</f>
        <v>0</v>
      </c>
      <c r="P4557">
        <v>0</v>
      </c>
      <c r="Q4557">
        <f t="shared" si="223"/>
        <v>1</v>
      </c>
      <c r="R4557" s="2">
        <v>43548</v>
      </c>
      <c r="S4557" s="16">
        <f t="shared" si="224"/>
        <v>111</v>
      </c>
    </row>
    <row r="4558" spans="1:19" hidden="1" x14ac:dyDescent="0.2">
      <c r="A4558" t="str">
        <f>INDEX(FamilyPlateData!$A:$A,MATCH($I4558,FamilyPlateData!$H:$H,0))</f>
        <v>F06M08</v>
      </c>
      <c r="B4558" t="str">
        <f>INDEX(FamilyPlateData!$C:$C,MATCH($I4558,FamilyPlateData!$H:$H,0))</f>
        <v>06</v>
      </c>
      <c r="C4558" t="str">
        <f>INDEX(FamilyPlateData!$D:$D,MATCH($I4558,FamilyPlateData!$H:$H,0))</f>
        <v>08</v>
      </c>
      <c r="D4558">
        <f>INDEX(FamilyPlateData!$B:$B,MATCH($I4558,FamilyPlateData!$H:$H,0))</f>
        <v>2</v>
      </c>
      <c r="E4558">
        <v>2</v>
      </c>
      <c r="F4558" s="19">
        <v>84</v>
      </c>
      <c r="G4558" t="s">
        <v>1</v>
      </c>
      <c r="H4558" s="5">
        <v>2</v>
      </c>
      <c r="I4558" t="s">
        <v>818</v>
      </c>
      <c r="J4558" s="15" t="str">
        <f t="shared" si="222"/>
        <v>2-84A-2</v>
      </c>
      <c r="K4558">
        <f>INDEX(FamilyPlateData!I:I,MATCH(I4558,FamilyPlateData!H:H,0))</f>
        <v>3</v>
      </c>
      <c r="L4558" t="str">
        <f>INDEX(FamilyPlateData!J:J,MATCH(I4558,FamilyPlateData!H:H,0))</f>
        <v>B2</v>
      </c>
      <c r="M4558">
        <v>1</v>
      </c>
      <c r="N4558">
        <v>1</v>
      </c>
      <c r="O4558">
        <f>IF(_xlfn.IFNA(INDEX(ShrinkageData!H:H,MATCH(J4558,ShrinkageData!H:H,0)), 0) = 0, 0, 1)</f>
        <v>1</v>
      </c>
      <c r="P4558">
        <v>0</v>
      </c>
      <c r="Q4558">
        <f t="shared" si="223"/>
        <v>0</v>
      </c>
      <c r="R4558" s="1">
        <v>43540</v>
      </c>
      <c r="S4558" s="16">
        <f t="shared" si="224"/>
        <v>103</v>
      </c>
    </row>
    <row r="4559" spans="1:19" hidden="1" x14ac:dyDescent="0.2">
      <c r="A4559" t="str">
        <f>INDEX(FamilyPlateData!$A:$A,MATCH($I4559,FamilyPlateData!$H:$H,0))</f>
        <v>F06M08</v>
      </c>
      <c r="B4559" t="str">
        <f>INDEX(FamilyPlateData!$C:$C,MATCH($I4559,FamilyPlateData!$H:$H,0))</f>
        <v>06</v>
      </c>
      <c r="C4559" t="str">
        <f>INDEX(FamilyPlateData!$D:$D,MATCH($I4559,FamilyPlateData!$H:$H,0))</f>
        <v>08</v>
      </c>
      <c r="D4559">
        <f>INDEX(FamilyPlateData!$B:$B,MATCH($I4559,FamilyPlateData!$H:$H,0))</f>
        <v>2</v>
      </c>
      <c r="E4559">
        <v>2</v>
      </c>
      <c r="F4559" s="19">
        <v>84</v>
      </c>
      <c r="G4559" t="s">
        <v>1</v>
      </c>
      <c r="H4559" s="5">
        <v>3</v>
      </c>
      <c r="I4559" t="s">
        <v>818</v>
      </c>
      <c r="J4559" s="15" t="str">
        <f t="shared" si="222"/>
        <v>2-84A-3</v>
      </c>
      <c r="K4559">
        <f>INDEX(FamilyPlateData!I:I,MATCH(I4559,FamilyPlateData!H:H,0))</f>
        <v>3</v>
      </c>
      <c r="L4559" t="str">
        <f>INDEX(FamilyPlateData!J:J,MATCH(I4559,FamilyPlateData!H:H,0))</f>
        <v>B2</v>
      </c>
      <c r="M4559">
        <v>1</v>
      </c>
      <c r="N4559" s="7">
        <v>1</v>
      </c>
      <c r="O4559">
        <f>IF(_xlfn.IFNA(INDEX(ShrinkageData!H:H,MATCH(J4559,ShrinkageData!H:H,0)), 0) = 0, 0, 1)</f>
        <v>0</v>
      </c>
      <c r="P4559">
        <v>0</v>
      </c>
      <c r="Q4559">
        <f t="shared" si="223"/>
        <v>1</v>
      </c>
      <c r="R4559" s="2">
        <v>43548</v>
      </c>
      <c r="S4559" s="16">
        <f t="shared" si="224"/>
        <v>111</v>
      </c>
    </row>
    <row r="4560" spans="1:19" hidden="1" x14ac:dyDescent="0.2">
      <c r="A4560" t="str">
        <f>INDEX(FamilyPlateData!$A:$A,MATCH($I4560,FamilyPlateData!$H:$H,0))</f>
        <v>F06M08</v>
      </c>
      <c r="B4560" t="str">
        <f>INDEX(FamilyPlateData!$C:$C,MATCH($I4560,FamilyPlateData!$H:$H,0))</f>
        <v>06</v>
      </c>
      <c r="C4560" t="str">
        <f>INDEX(FamilyPlateData!$D:$D,MATCH($I4560,FamilyPlateData!$H:$H,0))</f>
        <v>08</v>
      </c>
      <c r="D4560">
        <f>INDEX(FamilyPlateData!$B:$B,MATCH($I4560,FamilyPlateData!$H:$H,0))</f>
        <v>2</v>
      </c>
      <c r="E4560">
        <v>2</v>
      </c>
      <c r="F4560" s="19">
        <v>84</v>
      </c>
      <c r="G4560" t="s">
        <v>1</v>
      </c>
      <c r="H4560" s="5">
        <v>4</v>
      </c>
      <c r="I4560" t="s">
        <v>818</v>
      </c>
      <c r="J4560" s="15" t="str">
        <f t="shared" si="222"/>
        <v>2-84A-4</v>
      </c>
      <c r="K4560">
        <f>INDEX(FamilyPlateData!I:I,MATCH(I4560,FamilyPlateData!H:H,0))</f>
        <v>3</v>
      </c>
      <c r="L4560" t="str">
        <f>INDEX(FamilyPlateData!J:J,MATCH(I4560,FamilyPlateData!H:H,0))</f>
        <v>B2</v>
      </c>
      <c r="M4560">
        <v>1</v>
      </c>
      <c r="N4560">
        <v>1</v>
      </c>
      <c r="O4560">
        <f>IF(_xlfn.IFNA(INDEX(ShrinkageData!H:H,MATCH(J4560,ShrinkageData!H:H,0)), 0) = 0, 0, 1)</f>
        <v>0</v>
      </c>
      <c r="P4560">
        <v>0</v>
      </c>
      <c r="Q4560">
        <f t="shared" si="223"/>
        <v>1</v>
      </c>
      <c r="R4560" s="1">
        <v>43550</v>
      </c>
      <c r="S4560" s="16">
        <f t="shared" si="224"/>
        <v>113</v>
      </c>
    </row>
    <row r="4561" spans="1:19" hidden="1" x14ac:dyDescent="0.2">
      <c r="A4561" t="str">
        <f>INDEX(FamilyPlateData!$A:$A,MATCH($I4561,FamilyPlateData!$H:$H,0))</f>
        <v>F06M08</v>
      </c>
      <c r="B4561" t="str">
        <f>INDEX(FamilyPlateData!$C:$C,MATCH($I4561,FamilyPlateData!$H:$H,0))</f>
        <v>06</v>
      </c>
      <c r="C4561" t="str">
        <f>INDEX(FamilyPlateData!$D:$D,MATCH($I4561,FamilyPlateData!$H:$H,0))</f>
        <v>08</v>
      </c>
      <c r="D4561">
        <f>INDEX(FamilyPlateData!$B:$B,MATCH($I4561,FamilyPlateData!$H:$H,0))</f>
        <v>2</v>
      </c>
      <c r="E4561">
        <v>2</v>
      </c>
      <c r="F4561" s="19">
        <v>84</v>
      </c>
      <c r="G4561" t="s">
        <v>1</v>
      </c>
      <c r="H4561" s="5">
        <v>5</v>
      </c>
      <c r="I4561" t="s">
        <v>818</v>
      </c>
      <c r="J4561" s="15" t="str">
        <f t="shared" si="222"/>
        <v>2-84A-5</v>
      </c>
      <c r="K4561">
        <f>INDEX(FamilyPlateData!I:I,MATCH(I4561,FamilyPlateData!H:H,0))</f>
        <v>3</v>
      </c>
      <c r="L4561" t="str">
        <f>INDEX(FamilyPlateData!J:J,MATCH(I4561,FamilyPlateData!H:H,0))</f>
        <v>B2</v>
      </c>
      <c r="M4561">
        <v>1</v>
      </c>
      <c r="N4561" s="7">
        <v>1</v>
      </c>
      <c r="O4561">
        <f>IF(_xlfn.IFNA(INDEX(ShrinkageData!H:H,MATCH(J4561,ShrinkageData!H:H,0)), 0) = 0, 0, 1)</f>
        <v>0</v>
      </c>
      <c r="P4561">
        <v>0</v>
      </c>
      <c r="Q4561">
        <f t="shared" si="223"/>
        <v>1</v>
      </c>
      <c r="R4561" s="2">
        <v>43548</v>
      </c>
      <c r="S4561" s="16">
        <f t="shared" si="224"/>
        <v>111</v>
      </c>
    </row>
    <row r="4562" spans="1:19" hidden="1" x14ac:dyDescent="0.2">
      <c r="A4562" t="str">
        <f>INDEX(FamilyPlateData!$A:$A,MATCH($I4562,FamilyPlateData!$H:$H,0))</f>
        <v>F06M08</v>
      </c>
      <c r="B4562" t="str">
        <f>INDEX(FamilyPlateData!$C:$C,MATCH($I4562,FamilyPlateData!$H:$H,0))</f>
        <v>06</v>
      </c>
      <c r="C4562" t="str">
        <f>INDEX(FamilyPlateData!$D:$D,MATCH($I4562,FamilyPlateData!$H:$H,0))</f>
        <v>08</v>
      </c>
      <c r="D4562">
        <f>INDEX(FamilyPlateData!$B:$B,MATCH($I4562,FamilyPlateData!$H:$H,0))</f>
        <v>2</v>
      </c>
      <c r="E4562">
        <v>2</v>
      </c>
      <c r="F4562" s="19">
        <v>84</v>
      </c>
      <c r="G4562" t="s">
        <v>1</v>
      </c>
      <c r="H4562" s="5">
        <v>6</v>
      </c>
      <c r="I4562" t="s">
        <v>818</v>
      </c>
      <c r="J4562" s="15" t="str">
        <f t="shared" si="222"/>
        <v>2-84A-6</v>
      </c>
      <c r="K4562">
        <f>INDEX(FamilyPlateData!I:I,MATCH(I4562,FamilyPlateData!H:H,0))</f>
        <v>3</v>
      </c>
      <c r="L4562" t="str">
        <f>INDEX(FamilyPlateData!J:J,MATCH(I4562,FamilyPlateData!H:H,0))</f>
        <v>B2</v>
      </c>
      <c r="M4562">
        <v>0</v>
      </c>
      <c r="N4562">
        <v>0</v>
      </c>
      <c r="O4562">
        <f>IF(_xlfn.IFNA(INDEX(ShrinkageData!H:H,MATCH(J4562,ShrinkageData!H:H,0)), 0) = 0, 0, 1)</f>
        <v>0</v>
      </c>
      <c r="P4562">
        <v>0</v>
      </c>
      <c r="Q4562">
        <f t="shared" si="223"/>
        <v>0</v>
      </c>
      <c r="R4562" s="1" t="s">
        <v>921</v>
      </c>
      <c r="S4562" s="16">
        <f t="shared" si="224"/>
        <v>0</v>
      </c>
    </row>
    <row r="4563" spans="1:19" hidden="1" x14ac:dyDescent="0.2">
      <c r="A4563" t="str">
        <f>INDEX(FamilyPlateData!$A:$A,MATCH($I4563,FamilyPlateData!$H:$H,0))</f>
        <v>F06M08</v>
      </c>
      <c r="B4563" t="str">
        <f>INDEX(FamilyPlateData!$C:$C,MATCH($I4563,FamilyPlateData!$H:$H,0))</f>
        <v>06</v>
      </c>
      <c r="C4563" t="str">
        <f>INDEX(FamilyPlateData!$D:$D,MATCH($I4563,FamilyPlateData!$H:$H,0))</f>
        <v>08</v>
      </c>
      <c r="D4563">
        <f>INDEX(FamilyPlateData!$B:$B,MATCH($I4563,FamilyPlateData!$H:$H,0))</f>
        <v>2</v>
      </c>
      <c r="E4563">
        <v>2</v>
      </c>
      <c r="F4563" s="19">
        <v>84</v>
      </c>
      <c r="G4563" t="s">
        <v>2</v>
      </c>
      <c r="H4563" s="5">
        <v>1</v>
      </c>
      <c r="I4563" t="s">
        <v>819</v>
      </c>
      <c r="J4563" s="15" t="str">
        <f t="shared" si="222"/>
        <v>2-84B-1</v>
      </c>
      <c r="K4563">
        <f>INDEX(FamilyPlateData!I:I,MATCH(I4563,FamilyPlateData!H:H,0))</f>
        <v>3</v>
      </c>
      <c r="L4563" t="str">
        <f>INDEX(FamilyPlateData!J:J,MATCH(I4563,FamilyPlateData!H:H,0))</f>
        <v>B2</v>
      </c>
      <c r="M4563">
        <v>0</v>
      </c>
      <c r="N4563">
        <v>0</v>
      </c>
      <c r="O4563">
        <f>IF(_xlfn.IFNA(INDEX(ShrinkageData!H:H,MATCH(J4563,ShrinkageData!H:H,0)), 0) = 0, 0, 1)</f>
        <v>0</v>
      </c>
      <c r="P4563">
        <v>0</v>
      </c>
      <c r="Q4563">
        <f t="shared" si="223"/>
        <v>0</v>
      </c>
      <c r="R4563" s="1" t="s">
        <v>921</v>
      </c>
      <c r="S4563" s="16">
        <f t="shared" si="224"/>
        <v>0</v>
      </c>
    </row>
    <row r="4564" spans="1:19" hidden="1" x14ac:dyDescent="0.2">
      <c r="A4564" t="str">
        <f>INDEX(FamilyPlateData!$A:$A,MATCH($I4564,FamilyPlateData!$H:$H,0))</f>
        <v>F06M08</v>
      </c>
      <c r="B4564" t="str">
        <f>INDEX(FamilyPlateData!$C:$C,MATCH($I4564,FamilyPlateData!$H:$H,0))</f>
        <v>06</v>
      </c>
      <c r="C4564" t="str">
        <f>INDEX(FamilyPlateData!$D:$D,MATCH($I4564,FamilyPlateData!$H:$H,0))</f>
        <v>08</v>
      </c>
      <c r="D4564">
        <f>INDEX(FamilyPlateData!$B:$B,MATCH($I4564,FamilyPlateData!$H:$H,0))</f>
        <v>2</v>
      </c>
      <c r="E4564">
        <v>2</v>
      </c>
      <c r="F4564" s="19">
        <v>84</v>
      </c>
      <c r="G4564" t="s">
        <v>2</v>
      </c>
      <c r="H4564" s="5">
        <v>2</v>
      </c>
      <c r="I4564" t="s">
        <v>819</v>
      </c>
      <c r="J4564" s="15" t="str">
        <f t="shared" si="222"/>
        <v>2-84B-2</v>
      </c>
      <c r="K4564">
        <f>INDEX(FamilyPlateData!I:I,MATCH(I4564,FamilyPlateData!H:H,0))</f>
        <v>3</v>
      </c>
      <c r="L4564" t="str">
        <f>INDEX(FamilyPlateData!J:J,MATCH(I4564,FamilyPlateData!H:H,0))</f>
        <v>B2</v>
      </c>
      <c r="M4564">
        <v>1</v>
      </c>
      <c r="N4564" s="7">
        <v>1</v>
      </c>
      <c r="O4564">
        <f>IF(_xlfn.IFNA(INDEX(ShrinkageData!H:H,MATCH(J4564,ShrinkageData!H:H,0)), 0) = 0, 0, 1)</f>
        <v>0</v>
      </c>
      <c r="P4564">
        <v>0</v>
      </c>
      <c r="Q4564">
        <f t="shared" si="223"/>
        <v>1</v>
      </c>
      <c r="R4564" s="2">
        <v>43548</v>
      </c>
      <c r="S4564" s="16">
        <f t="shared" si="224"/>
        <v>111</v>
      </c>
    </row>
    <row r="4565" spans="1:19" hidden="1" x14ac:dyDescent="0.2">
      <c r="A4565" t="str">
        <f>INDEX(FamilyPlateData!$A:$A,MATCH($I4565,FamilyPlateData!$H:$H,0))</f>
        <v>F06M08</v>
      </c>
      <c r="B4565" t="str">
        <f>INDEX(FamilyPlateData!$C:$C,MATCH($I4565,FamilyPlateData!$H:$H,0))</f>
        <v>06</v>
      </c>
      <c r="C4565" t="str">
        <f>INDEX(FamilyPlateData!$D:$D,MATCH($I4565,FamilyPlateData!$H:$H,0))</f>
        <v>08</v>
      </c>
      <c r="D4565">
        <f>INDEX(FamilyPlateData!$B:$B,MATCH($I4565,FamilyPlateData!$H:$H,0))</f>
        <v>2</v>
      </c>
      <c r="E4565">
        <v>2</v>
      </c>
      <c r="F4565" s="19">
        <v>84</v>
      </c>
      <c r="G4565" t="s">
        <v>2</v>
      </c>
      <c r="H4565" s="5">
        <v>3</v>
      </c>
      <c r="I4565" t="s">
        <v>819</v>
      </c>
      <c r="J4565" s="15" t="str">
        <f t="shared" si="222"/>
        <v>2-84B-3</v>
      </c>
      <c r="K4565">
        <f>INDEX(FamilyPlateData!I:I,MATCH(I4565,FamilyPlateData!H:H,0))</f>
        <v>3</v>
      </c>
      <c r="L4565" t="str">
        <f>INDEX(FamilyPlateData!J:J,MATCH(I4565,FamilyPlateData!H:H,0))</f>
        <v>B2</v>
      </c>
      <c r="M4565">
        <v>1</v>
      </c>
      <c r="N4565">
        <v>1</v>
      </c>
      <c r="O4565">
        <f>IF(_xlfn.IFNA(INDEX(ShrinkageData!H:H,MATCH(J4565,ShrinkageData!H:H,0)), 0) = 0, 0, 1)</f>
        <v>0</v>
      </c>
      <c r="P4565">
        <v>0</v>
      </c>
      <c r="Q4565">
        <f t="shared" si="223"/>
        <v>1</v>
      </c>
      <c r="R4565" s="1">
        <v>43550</v>
      </c>
      <c r="S4565" s="16">
        <f t="shared" si="224"/>
        <v>113</v>
      </c>
    </row>
    <row r="4566" spans="1:19" hidden="1" x14ac:dyDescent="0.2">
      <c r="A4566" t="str">
        <f>INDEX(FamilyPlateData!$A:$A,MATCH($I4566,FamilyPlateData!$H:$H,0))</f>
        <v>F06M08</v>
      </c>
      <c r="B4566" t="str">
        <f>INDEX(FamilyPlateData!$C:$C,MATCH($I4566,FamilyPlateData!$H:$H,0))</f>
        <v>06</v>
      </c>
      <c r="C4566" t="str">
        <f>INDEX(FamilyPlateData!$D:$D,MATCH($I4566,FamilyPlateData!$H:$H,0))</f>
        <v>08</v>
      </c>
      <c r="D4566">
        <f>INDEX(FamilyPlateData!$B:$B,MATCH($I4566,FamilyPlateData!$H:$H,0))</f>
        <v>2</v>
      </c>
      <c r="E4566">
        <v>2</v>
      </c>
      <c r="F4566" s="19">
        <v>84</v>
      </c>
      <c r="G4566" t="s">
        <v>2</v>
      </c>
      <c r="H4566" s="5">
        <v>4</v>
      </c>
      <c r="I4566" t="s">
        <v>819</v>
      </c>
      <c r="J4566" s="15" t="str">
        <f t="shared" si="222"/>
        <v>2-84B-4</v>
      </c>
      <c r="K4566">
        <f>INDEX(FamilyPlateData!I:I,MATCH(I4566,FamilyPlateData!H:H,0))</f>
        <v>3</v>
      </c>
      <c r="L4566" t="str">
        <f>INDEX(FamilyPlateData!J:J,MATCH(I4566,FamilyPlateData!H:H,0))</f>
        <v>B2</v>
      </c>
      <c r="M4566">
        <v>1</v>
      </c>
      <c r="N4566">
        <v>1</v>
      </c>
      <c r="O4566">
        <f>IF(_xlfn.IFNA(INDEX(ShrinkageData!H:H,MATCH(J4566,ShrinkageData!H:H,0)), 0) = 0, 0, 1)</f>
        <v>0</v>
      </c>
      <c r="P4566">
        <v>0</v>
      </c>
      <c r="Q4566">
        <f t="shared" si="223"/>
        <v>1</v>
      </c>
      <c r="R4566" s="1">
        <v>43550</v>
      </c>
      <c r="S4566" s="16">
        <f t="shared" si="224"/>
        <v>113</v>
      </c>
    </row>
    <row r="4567" spans="1:19" hidden="1" x14ac:dyDescent="0.2">
      <c r="A4567" t="str">
        <f>INDEX(FamilyPlateData!$A:$A,MATCH($I4567,FamilyPlateData!$H:$H,0))</f>
        <v>F06M08</v>
      </c>
      <c r="B4567" t="str">
        <f>INDEX(FamilyPlateData!$C:$C,MATCH($I4567,FamilyPlateData!$H:$H,0))</f>
        <v>06</v>
      </c>
      <c r="C4567" t="str">
        <f>INDEX(FamilyPlateData!$D:$D,MATCH($I4567,FamilyPlateData!$H:$H,0))</f>
        <v>08</v>
      </c>
      <c r="D4567">
        <f>INDEX(FamilyPlateData!$B:$B,MATCH($I4567,FamilyPlateData!$H:$H,0))</f>
        <v>2</v>
      </c>
      <c r="E4567">
        <v>2</v>
      </c>
      <c r="F4567" s="19">
        <v>84</v>
      </c>
      <c r="G4567" t="s">
        <v>2</v>
      </c>
      <c r="H4567" s="5">
        <v>5</v>
      </c>
      <c r="I4567" t="s">
        <v>819</v>
      </c>
      <c r="J4567" s="15" t="str">
        <f t="shared" si="222"/>
        <v>2-84B-5</v>
      </c>
      <c r="K4567">
        <f>INDEX(FamilyPlateData!I:I,MATCH(I4567,FamilyPlateData!H:H,0))</f>
        <v>3</v>
      </c>
      <c r="L4567" t="str">
        <f>INDEX(FamilyPlateData!J:J,MATCH(I4567,FamilyPlateData!H:H,0))</f>
        <v>B2</v>
      </c>
      <c r="M4567">
        <v>1</v>
      </c>
      <c r="N4567" s="7">
        <v>1</v>
      </c>
      <c r="O4567">
        <f>IF(_xlfn.IFNA(INDEX(ShrinkageData!H:H,MATCH(J4567,ShrinkageData!H:H,0)), 0) = 0, 0, 1)</f>
        <v>0</v>
      </c>
      <c r="P4567">
        <v>0</v>
      </c>
      <c r="Q4567">
        <f t="shared" si="223"/>
        <v>1</v>
      </c>
      <c r="R4567" s="2">
        <v>43542</v>
      </c>
      <c r="S4567" s="16">
        <f t="shared" si="224"/>
        <v>105</v>
      </c>
    </row>
    <row r="4568" spans="1:19" hidden="1" x14ac:dyDescent="0.2">
      <c r="A4568" t="str">
        <f>INDEX(FamilyPlateData!$A:$A,MATCH($I4568,FamilyPlateData!$H:$H,0))</f>
        <v>F06M08</v>
      </c>
      <c r="B4568" t="str">
        <f>INDEX(FamilyPlateData!$C:$C,MATCH($I4568,FamilyPlateData!$H:$H,0))</f>
        <v>06</v>
      </c>
      <c r="C4568" t="str">
        <f>INDEX(FamilyPlateData!$D:$D,MATCH($I4568,FamilyPlateData!$H:$H,0))</f>
        <v>08</v>
      </c>
      <c r="D4568">
        <f>INDEX(FamilyPlateData!$B:$B,MATCH($I4568,FamilyPlateData!$H:$H,0))</f>
        <v>2</v>
      </c>
      <c r="E4568">
        <v>2</v>
      </c>
      <c r="F4568" s="19">
        <v>84</v>
      </c>
      <c r="G4568" t="s">
        <v>2</v>
      </c>
      <c r="H4568" s="5">
        <v>6</v>
      </c>
      <c r="I4568" t="s">
        <v>819</v>
      </c>
      <c r="J4568" s="15" t="str">
        <f t="shared" si="222"/>
        <v>2-84B-6</v>
      </c>
      <c r="K4568">
        <f>INDEX(FamilyPlateData!I:I,MATCH(I4568,FamilyPlateData!H:H,0))</f>
        <v>3</v>
      </c>
      <c r="L4568" t="str">
        <f>INDEX(FamilyPlateData!J:J,MATCH(I4568,FamilyPlateData!H:H,0))</f>
        <v>B2</v>
      </c>
      <c r="M4568">
        <v>1</v>
      </c>
      <c r="N4568" s="7">
        <v>1</v>
      </c>
      <c r="O4568">
        <f>IF(_xlfn.IFNA(INDEX(ShrinkageData!H:H,MATCH(J4568,ShrinkageData!H:H,0)), 0) = 0, 0, 1)</f>
        <v>0</v>
      </c>
      <c r="P4568">
        <v>0</v>
      </c>
      <c r="Q4568">
        <f t="shared" si="223"/>
        <v>1</v>
      </c>
      <c r="R4568" s="2">
        <v>43548</v>
      </c>
      <c r="S4568" s="16">
        <f t="shared" si="224"/>
        <v>111</v>
      </c>
    </row>
    <row r="4569" spans="1:19" hidden="1" x14ac:dyDescent="0.2">
      <c r="A4569" t="str">
        <f>INDEX(FamilyPlateData!$A:$A,MATCH($I4569,FamilyPlateData!$H:$H,0))</f>
        <v>F05M07</v>
      </c>
      <c r="B4569" t="str">
        <f>INDEX(FamilyPlateData!$C:$C,MATCH($I4569,FamilyPlateData!$H:$H,0))</f>
        <v>05</v>
      </c>
      <c r="C4569" t="str">
        <f>INDEX(FamilyPlateData!$D:$D,MATCH($I4569,FamilyPlateData!$H:$H,0))</f>
        <v>07</v>
      </c>
      <c r="D4569">
        <f>INDEX(FamilyPlateData!$B:$B,MATCH($I4569,FamilyPlateData!$H:$H,0))</f>
        <v>2</v>
      </c>
      <c r="E4569">
        <v>2</v>
      </c>
      <c r="F4569" s="19">
        <v>85</v>
      </c>
      <c r="G4569" t="s">
        <v>1</v>
      </c>
      <c r="H4569" s="5">
        <v>1</v>
      </c>
      <c r="I4569" t="s">
        <v>820</v>
      </c>
      <c r="J4569" s="15" t="str">
        <f t="shared" si="222"/>
        <v>2-85A-1</v>
      </c>
      <c r="K4569">
        <f>INDEX(FamilyPlateData!I:I,MATCH(I4569,FamilyPlateData!H:H,0))</f>
        <v>2</v>
      </c>
      <c r="L4569" t="str">
        <f>INDEX(FamilyPlateData!J:J,MATCH(I4569,FamilyPlateData!H:H,0))</f>
        <v>B1</v>
      </c>
      <c r="M4569">
        <v>1</v>
      </c>
      <c r="N4569">
        <v>1</v>
      </c>
      <c r="O4569">
        <f>IF(_xlfn.IFNA(INDEX(ShrinkageData!H:H,MATCH(J4569,ShrinkageData!H:H,0)), 0) = 0, 0, 1)</f>
        <v>0</v>
      </c>
      <c r="P4569">
        <v>0</v>
      </c>
      <c r="Q4569">
        <f t="shared" si="223"/>
        <v>1</v>
      </c>
      <c r="R4569" s="1">
        <v>43532</v>
      </c>
      <c r="S4569" s="16">
        <f t="shared" si="224"/>
        <v>95</v>
      </c>
    </row>
    <row r="4570" spans="1:19" hidden="1" x14ac:dyDescent="0.2">
      <c r="A4570" t="str">
        <f>INDEX(FamilyPlateData!$A:$A,MATCH($I4570,FamilyPlateData!$H:$H,0))</f>
        <v>F05M07</v>
      </c>
      <c r="B4570" t="str">
        <f>INDEX(FamilyPlateData!$C:$C,MATCH($I4570,FamilyPlateData!$H:$H,0))</f>
        <v>05</v>
      </c>
      <c r="C4570" t="str">
        <f>INDEX(FamilyPlateData!$D:$D,MATCH($I4570,FamilyPlateData!$H:$H,0))</f>
        <v>07</v>
      </c>
      <c r="D4570">
        <f>INDEX(FamilyPlateData!$B:$B,MATCH($I4570,FamilyPlateData!$H:$H,0))</f>
        <v>2</v>
      </c>
      <c r="E4570">
        <v>2</v>
      </c>
      <c r="F4570" s="19">
        <v>85</v>
      </c>
      <c r="G4570" t="s">
        <v>1</v>
      </c>
      <c r="H4570" s="5">
        <v>2</v>
      </c>
      <c r="I4570" t="s">
        <v>820</v>
      </c>
      <c r="J4570" s="15" t="str">
        <f t="shared" si="222"/>
        <v>2-85A-2</v>
      </c>
      <c r="K4570">
        <f>INDEX(FamilyPlateData!I:I,MATCH(I4570,FamilyPlateData!H:H,0))</f>
        <v>2</v>
      </c>
      <c r="L4570" t="str">
        <f>INDEX(FamilyPlateData!J:J,MATCH(I4570,FamilyPlateData!H:H,0))</f>
        <v>B1</v>
      </c>
      <c r="M4570">
        <v>1</v>
      </c>
      <c r="N4570">
        <v>1</v>
      </c>
      <c r="O4570">
        <f>IF(_xlfn.IFNA(INDEX(ShrinkageData!H:H,MATCH(J4570,ShrinkageData!H:H,0)), 0) = 0, 0, 1)</f>
        <v>0</v>
      </c>
      <c r="P4570">
        <v>0</v>
      </c>
      <c r="Q4570">
        <f t="shared" si="223"/>
        <v>1</v>
      </c>
      <c r="R4570" s="1">
        <v>43540</v>
      </c>
      <c r="S4570" s="16">
        <f t="shared" si="224"/>
        <v>103</v>
      </c>
    </row>
    <row r="4571" spans="1:19" hidden="1" x14ac:dyDescent="0.2">
      <c r="A4571" t="str">
        <f>INDEX(FamilyPlateData!$A:$A,MATCH($I4571,FamilyPlateData!$H:$H,0))</f>
        <v>F05M07</v>
      </c>
      <c r="B4571" t="str">
        <f>INDEX(FamilyPlateData!$C:$C,MATCH($I4571,FamilyPlateData!$H:$H,0))</f>
        <v>05</v>
      </c>
      <c r="C4571" t="str">
        <f>INDEX(FamilyPlateData!$D:$D,MATCH($I4571,FamilyPlateData!$H:$H,0))</f>
        <v>07</v>
      </c>
      <c r="D4571">
        <f>INDEX(FamilyPlateData!$B:$B,MATCH($I4571,FamilyPlateData!$H:$H,0))</f>
        <v>2</v>
      </c>
      <c r="E4571">
        <v>2</v>
      </c>
      <c r="F4571" s="19">
        <v>85</v>
      </c>
      <c r="G4571" t="s">
        <v>1</v>
      </c>
      <c r="H4571" s="5">
        <v>3</v>
      </c>
      <c r="I4571" t="s">
        <v>820</v>
      </c>
      <c r="J4571" s="15" t="str">
        <f t="shared" si="222"/>
        <v>2-85A-3</v>
      </c>
      <c r="K4571">
        <f>INDEX(FamilyPlateData!I:I,MATCH(I4571,FamilyPlateData!H:H,0))</f>
        <v>2</v>
      </c>
      <c r="L4571" t="str">
        <f>INDEX(FamilyPlateData!J:J,MATCH(I4571,FamilyPlateData!H:H,0))</f>
        <v>B1</v>
      </c>
      <c r="M4571">
        <v>1</v>
      </c>
      <c r="N4571" s="7">
        <v>1</v>
      </c>
      <c r="O4571">
        <f>IF(_xlfn.IFNA(INDEX(ShrinkageData!H:H,MATCH(J4571,ShrinkageData!H:H,0)), 0) = 0, 0, 1)</f>
        <v>0</v>
      </c>
      <c r="P4571">
        <v>0</v>
      </c>
      <c r="Q4571">
        <f t="shared" si="223"/>
        <v>1</v>
      </c>
      <c r="R4571" s="2">
        <v>43546</v>
      </c>
      <c r="S4571" s="16">
        <f t="shared" si="224"/>
        <v>109</v>
      </c>
    </row>
    <row r="4572" spans="1:19" hidden="1" x14ac:dyDescent="0.2">
      <c r="A4572" t="str">
        <f>INDEX(FamilyPlateData!$A:$A,MATCH($I4572,FamilyPlateData!$H:$H,0))</f>
        <v>F05M07</v>
      </c>
      <c r="B4572" t="str">
        <f>INDEX(FamilyPlateData!$C:$C,MATCH($I4572,FamilyPlateData!$H:$H,0))</f>
        <v>05</v>
      </c>
      <c r="C4572" t="str">
        <f>INDEX(FamilyPlateData!$D:$D,MATCH($I4572,FamilyPlateData!$H:$H,0))</f>
        <v>07</v>
      </c>
      <c r="D4572">
        <f>INDEX(FamilyPlateData!$B:$B,MATCH($I4572,FamilyPlateData!$H:$H,0))</f>
        <v>2</v>
      </c>
      <c r="E4572">
        <v>2</v>
      </c>
      <c r="F4572" s="19">
        <v>85</v>
      </c>
      <c r="G4572" t="s">
        <v>1</v>
      </c>
      <c r="H4572" s="5">
        <v>4</v>
      </c>
      <c r="I4572" t="s">
        <v>820</v>
      </c>
      <c r="J4572" s="15" t="str">
        <f t="shared" si="222"/>
        <v>2-85A-4</v>
      </c>
      <c r="K4572">
        <f>INDEX(FamilyPlateData!I:I,MATCH(I4572,FamilyPlateData!H:H,0))</f>
        <v>2</v>
      </c>
      <c r="L4572" t="str">
        <f>INDEX(FamilyPlateData!J:J,MATCH(I4572,FamilyPlateData!H:H,0))</f>
        <v>B1</v>
      </c>
      <c r="M4572">
        <v>1</v>
      </c>
      <c r="N4572">
        <v>1</v>
      </c>
      <c r="O4572">
        <f>IF(_xlfn.IFNA(INDEX(ShrinkageData!H:H,MATCH(J4572,ShrinkageData!H:H,0)), 0) = 0, 0, 1)</f>
        <v>0</v>
      </c>
      <c r="P4572">
        <v>0</v>
      </c>
      <c r="Q4572">
        <f t="shared" si="223"/>
        <v>1</v>
      </c>
      <c r="R4572" s="1">
        <v>43532</v>
      </c>
      <c r="S4572" s="16">
        <f t="shared" si="224"/>
        <v>95</v>
      </c>
    </row>
    <row r="4573" spans="1:19" hidden="1" x14ac:dyDescent="0.2">
      <c r="A4573" t="str">
        <f>INDEX(FamilyPlateData!$A:$A,MATCH($I4573,FamilyPlateData!$H:$H,0))</f>
        <v>F05M07</v>
      </c>
      <c r="B4573" t="str">
        <f>INDEX(FamilyPlateData!$C:$C,MATCH($I4573,FamilyPlateData!$H:$H,0))</f>
        <v>05</v>
      </c>
      <c r="C4573" t="str">
        <f>INDEX(FamilyPlateData!$D:$D,MATCH($I4573,FamilyPlateData!$H:$H,0))</f>
        <v>07</v>
      </c>
      <c r="D4573">
        <f>INDEX(FamilyPlateData!$B:$B,MATCH($I4573,FamilyPlateData!$H:$H,0))</f>
        <v>2</v>
      </c>
      <c r="E4573">
        <v>2</v>
      </c>
      <c r="F4573" s="19">
        <v>85</v>
      </c>
      <c r="G4573" t="s">
        <v>1</v>
      </c>
      <c r="H4573" s="5">
        <v>5</v>
      </c>
      <c r="I4573" t="s">
        <v>820</v>
      </c>
      <c r="J4573" s="15" t="str">
        <f t="shared" si="222"/>
        <v>2-85A-5</v>
      </c>
      <c r="K4573">
        <f>INDEX(FamilyPlateData!I:I,MATCH(I4573,FamilyPlateData!H:H,0))</f>
        <v>2</v>
      </c>
      <c r="L4573" t="str">
        <f>INDEX(FamilyPlateData!J:J,MATCH(I4573,FamilyPlateData!H:H,0))</f>
        <v>B1</v>
      </c>
      <c r="M4573">
        <v>1</v>
      </c>
      <c r="N4573">
        <v>1</v>
      </c>
      <c r="O4573">
        <f>IF(_xlfn.IFNA(INDEX(ShrinkageData!H:H,MATCH(J4573,ShrinkageData!H:H,0)), 0) = 0, 0, 1)</f>
        <v>0</v>
      </c>
      <c r="P4573">
        <v>0</v>
      </c>
      <c r="Q4573">
        <f t="shared" si="223"/>
        <v>1</v>
      </c>
      <c r="R4573" s="1">
        <v>43540</v>
      </c>
      <c r="S4573" s="16">
        <f t="shared" si="224"/>
        <v>103</v>
      </c>
    </row>
    <row r="4574" spans="1:19" hidden="1" x14ac:dyDescent="0.2">
      <c r="A4574" t="str">
        <f>INDEX(FamilyPlateData!$A:$A,MATCH($I4574,FamilyPlateData!$H:$H,0))</f>
        <v>F05M07</v>
      </c>
      <c r="B4574" t="str">
        <f>INDEX(FamilyPlateData!$C:$C,MATCH($I4574,FamilyPlateData!$H:$H,0))</f>
        <v>05</v>
      </c>
      <c r="C4574" t="str">
        <f>INDEX(FamilyPlateData!$D:$D,MATCH($I4574,FamilyPlateData!$H:$H,0))</f>
        <v>07</v>
      </c>
      <c r="D4574">
        <f>INDEX(FamilyPlateData!$B:$B,MATCH($I4574,FamilyPlateData!$H:$H,0))</f>
        <v>2</v>
      </c>
      <c r="E4574">
        <v>2</v>
      </c>
      <c r="F4574" s="19">
        <v>85</v>
      </c>
      <c r="G4574" t="s">
        <v>1</v>
      </c>
      <c r="H4574" s="5">
        <v>6</v>
      </c>
      <c r="I4574" t="s">
        <v>820</v>
      </c>
      <c r="J4574" s="15" t="str">
        <f t="shared" si="222"/>
        <v>2-85A-6</v>
      </c>
      <c r="K4574">
        <f>INDEX(FamilyPlateData!I:I,MATCH(I4574,FamilyPlateData!H:H,0))</f>
        <v>2</v>
      </c>
      <c r="L4574" t="str">
        <f>INDEX(FamilyPlateData!J:J,MATCH(I4574,FamilyPlateData!H:H,0))</f>
        <v>B1</v>
      </c>
      <c r="M4574">
        <v>1</v>
      </c>
      <c r="N4574">
        <v>1</v>
      </c>
      <c r="O4574">
        <f>IF(_xlfn.IFNA(INDEX(ShrinkageData!H:H,MATCH(J4574,ShrinkageData!H:H,0)), 0) = 0, 0, 1)</f>
        <v>0</v>
      </c>
      <c r="P4574">
        <v>0</v>
      </c>
      <c r="Q4574">
        <f t="shared" si="223"/>
        <v>1</v>
      </c>
      <c r="R4574" s="1">
        <v>43536</v>
      </c>
      <c r="S4574" s="16">
        <f t="shared" si="224"/>
        <v>99</v>
      </c>
    </row>
    <row r="4575" spans="1:19" hidden="1" x14ac:dyDescent="0.2">
      <c r="A4575" t="str">
        <f>INDEX(FamilyPlateData!$A:$A,MATCH($I4575,FamilyPlateData!$H:$H,0))</f>
        <v>F05M07</v>
      </c>
      <c r="B4575" t="str">
        <f>INDEX(FamilyPlateData!$C:$C,MATCH($I4575,FamilyPlateData!$H:$H,0))</f>
        <v>05</v>
      </c>
      <c r="C4575" t="str">
        <f>INDEX(FamilyPlateData!$D:$D,MATCH($I4575,FamilyPlateData!$H:$H,0))</f>
        <v>07</v>
      </c>
      <c r="D4575">
        <f>INDEX(FamilyPlateData!$B:$B,MATCH($I4575,FamilyPlateData!$H:$H,0))</f>
        <v>2</v>
      </c>
      <c r="E4575">
        <v>2</v>
      </c>
      <c r="F4575" s="19">
        <v>85</v>
      </c>
      <c r="G4575" t="s">
        <v>2</v>
      </c>
      <c r="H4575" s="5">
        <v>1</v>
      </c>
      <c r="I4575" t="s">
        <v>821</v>
      </c>
      <c r="J4575" s="15" t="str">
        <f t="shared" si="222"/>
        <v>2-85B-1</v>
      </c>
      <c r="K4575">
        <f>INDEX(FamilyPlateData!I:I,MATCH(I4575,FamilyPlateData!H:H,0))</f>
        <v>2</v>
      </c>
      <c r="L4575" t="str">
        <f>INDEX(FamilyPlateData!J:J,MATCH(I4575,FamilyPlateData!H:H,0))</f>
        <v>B1</v>
      </c>
      <c r="M4575">
        <v>1</v>
      </c>
      <c r="N4575">
        <v>1</v>
      </c>
      <c r="O4575">
        <f>IF(_xlfn.IFNA(INDEX(ShrinkageData!H:H,MATCH(J4575,ShrinkageData!H:H,0)), 0) = 0, 0, 1)</f>
        <v>0</v>
      </c>
      <c r="P4575">
        <v>0</v>
      </c>
      <c r="Q4575">
        <f t="shared" si="223"/>
        <v>1</v>
      </c>
      <c r="R4575" s="1">
        <v>43536</v>
      </c>
      <c r="S4575" s="16">
        <f t="shared" si="224"/>
        <v>99</v>
      </c>
    </row>
    <row r="4576" spans="1:19" hidden="1" x14ac:dyDescent="0.2">
      <c r="A4576" t="str">
        <f>INDEX(FamilyPlateData!$A:$A,MATCH($I4576,FamilyPlateData!$H:$H,0))</f>
        <v>F05M07</v>
      </c>
      <c r="B4576" t="str">
        <f>INDEX(FamilyPlateData!$C:$C,MATCH($I4576,FamilyPlateData!$H:$H,0))</f>
        <v>05</v>
      </c>
      <c r="C4576" t="str">
        <f>INDEX(FamilyPlateData!$D:$D,MATCH($I4576,FamilyPlateData!$H:$H,0))</f>
        <v>07</v>
      </c>
      <c r="D4576">
        <f>INDEX(FamilyPlateData!$B:$B,MATCH($I4576,FamilyPlateData!$H:$H,0))</f>
        <v>2</v>
      </c>
      <c r="E4576">
        <v>2</v>
      </c>
      <c r="F4576" s="19">
        <v>85</v>
      </c>
      <c r="G4576" t="s">
        <v>2</v>
      </c>
      <c r="H4576" s="5">
        <v>2</v>
      </c>
      <c r="I4576" t="s">
        <v>821</v>
      </c>
      <c r="J4576" s="15" t="str">
        <f t="shared" si="222"/>
        <v>2-85B-2</v>
      </c>
      <c r="K4576">
        <f>INDEX(FamilyPlateData!I:I,MATCH(I4576,FamilyPlateData!H:H,0))</f>
        <v>2</v>
      </c>
      <c r="L4576" t="str">
        <f>INDEX(FamilyPlateData!J:J,MATCH(I4576,FamilyPlateData!H:H,0))</f>
        <v>B1</v>
      </c>
      <c r="M4576">
        <v>1</v>
      </c>
      <c r="N4576">
        <v>1</v>
      </c>
      <c r="O4576">
        <f>IF(_xlfn.IFNA(INDEX(ShrinkageData!H:H,MATCH(J4576,ShrinkageData!H:H,0)), 0) = 0, 0, 1)</f>
        <v>0</v>
      </c>
      <c r="P4576">
        <v>0</v>
      </c>
      <c r="Q4576">
        <f t="shared" si="223"/>
        <v>1</v>
      </c>
      <c r="R4576" s="1">
        <v>43532</v>
      </c>
      <c r="S4576" s="16">
        <f t="shared" si="224"/>
        <v>95</v>
      </c>
    </row>
    <row r="4577" spans="1:19" hidden="1" x14ac:dyDescent="0.2">
      <c r="A4577" t="str">
        <f>INDEX(FamilyPlateData!$A:$A,MATCH($I4577,FamilyPlateData!$H:$H,0))</f>
        <v>F05M07</v>
      </c>
      <c r="B4577" t="str">
        <f>INDEX(FamilyPlateData!$C:$C,MATCH($I4577,FamilyPlateData!$H:$H,0))</f>
        <v>05</v>
      </c>
      <c r="C4577" t="str">
        <f>INDEX(FamilyPlateData!$D:$D,MATCH($I4577,FamilyPlateData!$H:$H,0))</f>
        <v>07</v>
      </c>
      <c r="D4577">
        <f>INDEX(FamilyPlateData!$B:$B,MATCH($I4577,FamilyPlateData!$H:$H,0))</f>
        <v>2</v>
      </c>
      <c r="E4577">
        <v>2</v>
      </c>
      <c r="F4577" s="19">
        <v>85</v>
      </c>
      <c r="G4577" t="s">
        <v>2</v>
      </c>
      <c r="H4577" s="5">
        <v>3</v>
      </c>
      <c r="I4577" t="s">
        <v>821</v>
      </c>
      <c r="J4577" s="15" t="str">
        <f t="shared" si="222"/>
        <v>2-85B-3</v>
      </c>
      <c r="K4577">
        <f>INDEX(FamilyPlateData!I:I,MATCH(I4577,FamilyPlateData!H:H,0))</f>
        <v>2</v>
      </c>
      <c r="L4577" t="str">
        <f>INDEX(FamilyPlateData!J:J,MATCH(I4577,FamilyPlateData!H:H,0))</f>
        <v>B1</v>
      </c>
      <c r="M4577">
        <v>1</v>
      </c>
      <c r="N4577">
        <v>1</v>
      </c>
      <c r="O4577">
        <f>IF(_xlfn.IFNA(INDEX(ShrinkageData!H:H,MATCH(J4577,ShrinkageData!H:H,0)), 0) = 0, 0, 1)</f>
        <v>0</v>
      </c>
      <c r="P4577">
        <v>0</v>
      </c>
      <c r="Q4577">
        <f t="shared" si="223"/>
        <v>1</v>
      </c>
      <c r="R4577" s="1">
        <v>43529</v>
      </c>
      <c r="S4577" s="16">
        <f t="shared" si="224"/>
        <v>92</v>
      </c>
    </row>
    <row r="4578" spans="1:19" hidden="1" x14ac:dyDescent="0.2">
      <c r="A4578" t="str">
        <f>INDEX(FamilyPlateData!$A:$A,MATCH($I4578,FamilyPlateData!$H:$H,0))</f>
        <v>F05M07</v>
      </c>
      <c r="B4578" t="str">
        <f>INDEX(FamilyPlateData!$C:$C,MATCH($I4578,FamilyPlateData!$H:$H,0))</f>
        <v>05</v>
      </c>
      <c r="C4578" t="str">
        <f>INDEX(FamilyPlateData!$D:$D,MATCH($I4578,FamilyPlateData!$H:$H,0))</f>
        <v>07</v>
      </c>
      <c r="D4578">
        <f>INDEX(FamilyPlateData!$B:$B,MATCH($I4578,FamilyPlateData!$H:$H,0))</f>
        <v>2</v>
      </c>
      <c r="E4578">
        <v>2</v>
      </c>
      <c r="F4578" s="19">
        <v>85</v>
      </c>
      <c r="G4578" t="s">
        <v>2</v>
      </c>
      <c r="H4578" s="5">
        <v>4</v>
      </c>
      <c r="I4578" t="s">
        <v>821</v>
      </c>
      <c r="J4578" s="15" t="str">
        <f t="shared" si="222"/>
        <v>2-85B-4</v>
      </c>
      <c r="K4578">
        <f>INDEX(FamilyPlateData!I:I,MATCH(I4578,FamilyPlateData!H:H,0))</f>
        <v>2</v>
      </c>
      <c r="L4578" t="str">
        <f>INDEX(FamilyPlateData!J:J,MATCH(I4578,FamilyPlateData!H:H,0))</f>
        <v>B1</v>
      </c>
      <c r="M4578">
        <v>1</v>
      </c>
      <c r="N4578">
        <v>1</v>
      </c>
      <c r="O4578">
        <f>IF(_xlfn.IFNA(INDEX(ShrinkageData!H:H,MATCH(J4578,ShrinkageData!H:H,0)), 0) = 0, 0, 1)</f>
        <v>0</v>
      </c>
      <c r="P4578">
        <v>0</v>
      </c>
      <c r="Q4578">
        <f t="shared" si="223"/>
        <v>1</v>
      </c>
      <c r="R4578" s="1">
        <v>43532</v>
      </c>
      <c r="S4578" s="16">
        <f t="shared" si="224"/>
        <v>95</v>
      </c>
    </row>
    <row r="4579" spans="1:19" hidden="1" x14ac:dyDescent="0.2">
      <c r="A4579" t="str">
        <f>INDEX(FamilyPlateData!$A:$A,MATCH($I4579,FamilyPlateData!$H:$H,0))</f>
        <v>F05M07</v>
      </c>
      <c r="B4579" t="str">
        <f>INDEX(FamilyPlateData!$C:$C,MATCH($I4579,FamilyPlateData!$H:$H,0))</f>
        <v>05</v>
      </c>
      <c r="C4579" t="str">
        <f>INDEX(FamilyPlateData!$D:$D,MATCH($I4579,FamilyPlateData!$H:$H,0))</f>
        <v>07</v>
      </c>
      <c r="D4579">
        <f>INDEX(FamilyPlateData!$B:$B,MATCH($I4579,FamilyPlateData!$H:$H,0))</f>
        <v>2</v>
      </c>
      <c r="E4579">
        <v>2</v>
      </c>
      <c r="F4579" s="19">
        <v>85</v>
      </c>
      <c r="G4579" t="s">
        <v>2</v>
      </c>
      <c r="H4579" s="5">
        <v>5</v>
      </c>
      <c r="I4579" t="s">
        <v>821</v>
      </c>
      <c r="J4579" s="15" t="str">
        <f t="shared" si="222"/>
        <v>2-85B-5</v>
      </c>
      <c r="K4579">
        <f>INDEX(FamilyPlateData!I:I,MATCH(I4579,FamilyPlateData!H:H,0))</f>
        <v>2</v>
      </c>
      <c r="L4579" t="str">
        <f>INDEX(FamilyPlateData!J:J,MATCH(I4579,FamilyPlateData!H:H,0))</f>
        <v>B1</v>
      </c>
      <c r="M4579">
        <v>0</v>
      </c>
      <c r="N4579">
        <v>0</v>
      </c>
      <c r="O4579">
        <f>IF(_xlfn.IFNA(INDEX(ShrinkageData!H:H,MATCH(J4579,ShrinkageData!H:H,0)), 0) = 0, 0, 1)</f>
        <v>0</v>
      </c>
      <c r="P4579">
        <v>0</v>
      </c>
      <c r="Q4579">
        <f t="shared" si="223"/>
        <v>0</v>
      </c>
      <c r="R4579" s="1" t="s">
        <v>921</v>
      </c>
      <c r="S4579" s="16">
        <f t="shared" si="224"/>
        <v>0</v>
      </c>
    </row>
    <row r="4580" spans="1:19" hidden="1" x14ac:dyDescent="0.2">
      <c r="A4580" t="str">
        <f>INDEX(FamilyPlateData!$A:$A,MATCH($I4580,FamilyPlateData!$H:$H,0))</f>
        <v>F05M07</v>
      </c>
      <c r="B4580" t="str">
        <f>INDEX(FamilyPlateData!$C:$C,MATCH($I4580,FamilyPlateData!$H:$H,0))</f>
        <v>05</v>
      </c>
      <c r="C4580" t="str">
        <f>INDEX(FamilyPlateData!$D:$D,MATCH($I4580,FamilyPlateData!$H:$H,0))</f>
        <v>07</v>
      </c>
      <c r="D4580">
        <f>INDEX(FamilyPlateData!$B:$B,MATCH($I4580,FamilyPlateData!$H:$H,0))</f>
        <v>2</v>
      </c>
      <c r="E4580">
        <v>2</v>
      </c>
      <c r="F4580" s="19">
        <v>85</v>
      </c>
      <c r="G4580" t="s">
        <v>2</v>
      </c>
      <c r="H4580" s="5">
        <v>6</v>
      </c>
      <c r="I4580" t="s">
        <v>821</v>
      </c>
      <c r="J4580" s="15" t="str">
        <f t="shared" si="222"/>
        <v>2-85B-6</v>
      </c>
      <c r="K4580">
        <f>INDEX(FamilyPlateData!I:I,MATCH(I4580,FamilyPlateData!H:H,0))</f>
        <v>2</v>
      </c>
      <c r="L4580" t="str">
        <f>INDEX(FamilyPlateData!J:J,MATCH(I4580,FamilyPlateData!H:H,0))</f>
        <v>B1</v>
      </c>
      <c r="M4580">
        <v>0</v>
      </c>
      <c r="N4580">
        <v>0</v>
      </c>
      <c r="O4580">
        <f>IF(_xlfn.IFNA(INDEX(ShrinkageData!H:H,MATCH(J4580,ShrinkageData!H:H,0)), 0) = 0, 0, 1)</f>
        <v>0</v>
      </c>
      <c r="P4580">
        <v>0</v>
      </c>
      <c r="Q4580">
        <f t="shared" si="223"/>
        <v>0</v>
      </c>
      <c r="R4580" s="1" t="s">
        <v>921</v>
      </c>
      <c r="S4580" s="16">
        <f t="shared" si="224"/>
        <v>0</v>
      </c>
    </row>
    <row r="4581" spans="1:19" hidden="1" x14ac:dyDescent="0.2">
      <c r="A4581" t="str">
        <f>INDEX(FamilyPlateData!$A:$A,MATCH($I4581,FamilyPlateData!$H:$H,0))</f>
        <v>F07M09</v>
      </c>
      <c r="B4581" t="str">
        <f>INDEX(FamilyPlateData!$C:$C,MATCH($I4581,FamilyPlateData!$H:$H,0))</f>
        <v>07</v>
      </c>
      <c r="C4581" t="str">
        <f>INDEX(FamilyPlateData!$D:$D,MATCH($I4581,FamilyPlateData!$H:$H,0))</f>
        <v>09</v>
      </c>
      <c r="D4581">
        <f>INDEX(FamilyPlateData!$B:$B,MATCH($I4581,FamilyPlateData!$H:$H,0))</f>
        <v>3</v>
      </c>
      <c r="E4581">
        <v>2</v>
      </c>
      <c r="F4581" s="19">
        <v>85</v>
      </c>
      <c r="G4581" t="s">
        <v>3</v>
      </c>
      <c r="H4581" s="5">
        <v>1</v>
      </c>
      <c r="I4581" t="s">
        <v>822</v>
      </c>
      <c r="J4581" s="15" t="str">
        <f t="shared" si="222"/>
        <v>2-85C-1</v>
      </c>
      <c r="K4581">
        <f>INDEX(FamilyPlateData!I:I,MATCH(I4581,FamilyPlateData!H:H,0))</f>
        <v>2</v>
      </c>
      <c r="L4581" t="str">
        <f>INDEX(FamilyPlateData!J:J,MATCH(I4581,FamilyPlateData!H:H,0))</f>
        <v>B4</v>
      </c>
      <c r="M4581">
        <v>1</v>
      </c>
      <c r="N4581" s="7">
        <v>1</v>
      </c>
      <c r="O4581">
        <f>IF(_xlfn.IFNA(INDEX(ShrinkageData!H:H,MATCH(J4581,ShrinkageData!H:H,0)), 0) = 0, 0, 1)</f>
        <v>1</v>
      </c>
      <c r="P4581">
        <v>0</v>
      </c>
      <c r="Q4581">
        <f t="shared" si="223"/>
        <v>0</v>
      </c>
      <c r="R4581" s="2">
        <v>43546</v>
      </c>
      <c r="S4581" s="16">
        <f t="shared" si="224"/>
        <v>109</v>
      </c>
    </row>
    <row r="4582" spans="1:19" hidden="1" x14ac:dyDescent="0.2">
      <c r="A4582" t="str">
        <f>INDEX(FamilyPlateData!$A:$A,MATCH($I4582,FamilyPlateData!$H:$H,0))</f>
        <v>F07M09</v>
      </c>
      <c r="B4582" t="str">
        <f>INDEX(FamilyPlateData!$C:$C,MATCH($I4582,FamilyPlateData!$H:$H,0))</f>
        <v>07</v>
      </c>
      <c r="C4582" t="str">
        <f>INDEX(FamilyPlateData!$D:$D,MATCH($I4582,FamilyPlateData!$H:$H,0))</f>
        <v>09</v>
      </c>
      <c r="D4582">
        <f>INDEX(FamilyPlateData!$B:$B,MATCH($I4582,FamilyPlateData!$H:$H,0))</f>
        <v>3</v>
      </c>
      <c r="E4582">
        <v>2</v>
      </c>
      <c r="F4582" s="19">
        <v>85</v>
      </c>
      <c r="G4582" t="s">
        <v>3</v>
      </c>
      <c r="H4582" s="5">
        <v>2</v>
      </c>
      <c r="I4582" t="s">
        <v>822</v>
      </c>
      <c r="J4582" s="15" t="str">
        <f t="shared" si="222"/>
        <v>2-85C-2</v>
      </c>
      <c r="K4582">
        <f>INDEX(FamilyPlateData!I:I,MATCH(I4582,FamilyPlateData!H:H,0))</f>
        <v>2</v>
      </c>
      <c r="L4582" t="str">
        <f>INDEX(FamilyPlateData!J:J,MATCH(I4582,FamilyPlateData!H:H,0))</f>
        <v>B4</v>
      </c>
      <c r="M4582">
        <v>1</v>
      </c>
      <c r="N4582">
        <v>1</v>
      </c>
      <c r="O4582">
        <f>IF(_xlfn.IFNA(INDEX(ShrinkageData!H:H,MATCH(J4582,ShrinkageData!H:H,0)), 0) = 0, 0, 1)</f>
        <v>0</v>
      </c>
      <c r="P4582">
        <v>0</v>
      </c>
      <c r="Q4582">
        <f t="shared" si="223"/>
        <v>1</v>
      </c>
      <c r="R4582" s="1">
        <v>43556</v>
      </c>
      <c r="S4582" s="16">
        <f t="shared" si="224"/>
        <v>119</v>
      </c>
    </row>
    <row r="4583" spans="1:19" hidden="1" x14ac:dyDescent="0.2">
      <c r="A4583" t="str">
        <f>INDEX(FamilyPlateData!$A:$A,MATCH($I4583,FamilyPlateData!$H:$H,0))</f>
        <v>F07M09</v>
      </c>
      <c r="B4583" t="str">
        <f>INDEX(FamilyPlateData!$C:$C,MATCH($I4583,FamilyPlateData!$H:$H,0))</f>
        <v>07</v>
      </c>
      <c r="C4583" t="str">
        <f>INDEX(FamilyPlateData!$D:$D,MATCH($I4583,FamilyPlateData!$H:$H,0))</f>
        <v>09</v>
      </c>
      <c r="D4583">
        <f>INDEX(FamilyPlateData!$B:$B,MATCH($I4583,FamilyPlateData!$H:$H,0))</f>
        <v>3</v>
      </c>
      <c r="E4583">
        <v>2</v>
      </c>
      <c r="F4583" s="19">
        <v>85</v>
      </c>
      <c r="G4583" t="s">
        <v>3</v>
      </c>
      <c r="H4583" s="5">
        <v>3</v>
      </c>
      <c r="I4583" t="s">
        <v>822</v>
      </c>
      <c r="J4583" s="15" t="str">
        <f t="shared" si="222"/>
        <v>2-85C-3</v>
      </c>
      <c r="K4583">
        <f>INDEX(FamilyPlateData!I:I,MATCH(I4583,FamilyPlateData!H:H,0))</f>
        <v>2</v>
      </c>
      <c r="L4583" t="str">
        <f>INDEX(FamilyPlateData!J:J,MATCH(I4583,FamilyPlateData!H:H,0))</f>
        <v>B4</v>
      </c>
      <c r="M4583">
        <v>1</v>
      </c>
      <c r="N4583">
        <v>1</v>
      </c>
      <c r="O4583">
        <f>IF(_xlfn.IFNA(INDEX(ShrinkageData!H:H,MATCH(J4583,ShrinkageData!H:H,0)), 0) = 0, 0, 1)</f>
        <v>0</v>
      </c>
      <c r="P4583">
        <v>0</v>
      </c>
      <c r="Q4583">
        <f t="shared" si="223"/>
        <v>1</v>
      </c>
      <c r="R4583" s="1">
        <v>43554</v>
      </c>
      <c r="S4583" s="16">
        <f t="shared" si="224"/>
        <v>117</v>
      </c>
    </row>
    <row r="4584" spans="1:19" hidden="1" x14ac:dyDescent="0.2">
      <c r="A4584" t="str">
        <f>INDEX(FamilyPlateData!$A:$A,MATCH($I4584,FamilyPlateData!$H:$H,0))</f>
        <v>F07M09</v>
      </c>
      <c r="B4584" t="str">
        <f>INDEX(FamilyPlateData!$C:$C,MATCH($I4584,FamilyPlateData!$H:$H,0))</f>
        <v>07</v>
      </c>
      <c r="C4584" t="str">
        <f>INDEX(FamilyPlateData!$D:$D,MATCH($I4584,FamilyPlateData!$H:$H,0))</f>
        <v>09</v>
      </c>
      <c r="D4584">
        <f>INDEX(FamilyPlateData!$B:$B,MATCH($I4584,FamilyPlateData!$H:$H,0))</f>
        <v>3</v>
      </c>
      <c r="E4584">
        <v>2</v>
      </c>
      <c r="F4584" s="19">
        <v>85</v>
      </c>
      <c r="G4584" t="s">
        <v>3</v>
      </c>
      <c r="H4584" s="5">
        <v>4</v>
      </c>
      <c r="I4584" t="s">
        <v>822</v>
      </c>
      <c r="J4584" s="15" t="str">
        <f t="shared" si="222"/>
        <v>2-85C-4</v>
      </c>
      <c r="K4584">
        <f>INDEX(FamilyPlateData!I:I,MATCH(I4584,FamilyPlateData!H:H,0))</f>
        <v>2</v>
      </c>
      <c r="L4584" t="str">
        <f>INDEX(FamilyPlateData!J:J,MATCH(I4584,FamilyPlateData!H:H,0))</f>
        <v>B4</v>
      </c>
      <c r="M4584">
        <v>1</v>
      </c>
      <c r="N4584">
        <v>1</v>
      </c>
      <c r="O4584">
        <f>IF(_xlfn.IFNA(INDEX(ShrinkageData!H:H,MATCH(J4584,ShrinkageData!H:H,0)), 0) = 0, 0, 1)</f>
        <v>0</v>
      </c>
      <c r="P4584">
        <v>0</v>
      </c>
      <c r="Q4584">
        <f t="shared" si="223"/>
        <v>1</v>
      </c>
      <c r="R4584" s="1">
        <v>43556</v>
      </c>
      <c r="S4584" s="16">
        <f t="shared" si="224"/>
        <v>119</v>
      </c>
    </row>
    <row r="4585" spans="1:19" hidden="1" x14ac:dyDescent="0.2">
      <c r="A4585" t="str">
        <f>INDEX(FamilyPlateData!$A:$A,MATCH($I4585,FamilyPlateData!$H:$H,0))</f>
        <v>F07M09</v>
      </c>
      <c r="B4585" t="str">
        <f>INDEX(FamilyPlateData!$C:$C,MATCH($I4585,FamilyPlateData!$H:$H,0))</f>
        <v>07</v>
      </c>
      <c r="C4585" t="str">
        <f>INDEX(FamilyPlateData!$D:$D,MATCH($I4585,FamilyPlateData!$H:$H,0))</f>
        <v>09</v>
      </c>
      <c r="D4585">
        <f>INDEX(FamilyPlateData!$B:$B,MATCH($I4585,FamilyPlateData!$H:$H,0))</f>
        <v>3</v>
      </c>
      <c r="E4585">
        <v>2</v>
      </c>
      <c r="F4585" s="19">
        <v>85</v>
      </c>
      <c r="G4585" t="s">
        <v>3</v>
      </c>
      <c r="H4585" s="5">
        <v>5</v>
      </c>
      <c r="I4585" t="s">
        <v>822</v>
      </c>
      <c r="J4585" s="15" t="str">
        <f t="shared" si="222"/>
        <v>2-85C-5</v>
      </c>
      <c r="K4585">
        <f>INDEX(FamilyPlateData!I:I,MATCH(I4585,FamilyPlateData!H:H,0))</f>
        <v>2</v>
      </c>
      <c r="L4585" t="str">
        <f>INDEX(FamilyPlateData!J:J,MATCH(I4585,FamilyPlateData!H:H,0))</f>
        <v>B4</v>
      </c>
      <c r="M4585">
        <v>1</v>
      </c>
      <c r="N4585" s="7">
        <v>1</v>
      </c>
      <c r="O4585">
        <f>IF(_xlfn.IFNA(INDEX(ShrinkageData!H:H,MATCH(J4585,ShrinkageData!H:H,0)), 0) = 0, 0, 1)</f>
        <v>0</v>
      </c>
      <c r="P4585">
        <v>0</v>
      </c>
      <c r="Q4585">
        <f t="shared" si="223"/>
        <v>1</v>
      </c>
      <c r="R4585" s="2">
        <v>43548</v>
      </c>
      <c r="S4585" s="16">
        <f t="shared" si="224"/>
        <v>111</v>
      </c>
    </row>
    <row r="4586" spans="1:19" hidden="1" x14ac:dyDescent="0.2">
      <c r="A4586" t="str">
        <f>INDEX(FamilyPlateData!$A:$A,MATCH($I4586,FamilyPlateData!$H:$H,0))</f>
        <v>F07M09</v>
      </c>
      <c r="B4586" t="str">
        <f>INDEX(FamilyPlateData!$C:$C,MATCH($I4586,FamilyPlateData!$H:$H,0))</f>
        <v>07</v>
      </c>
      <c r="C4586" t="str">
        <f>INDEX(FamilyPlateData!$D:$D,MATCH($I4586,FamilyPlateData!$H:$H,0))</f>
        <v>09</v>
      </c>
      <c r="D4586">
        <f>INDEX(FamilyPlateData!$B:$B,MATCH($I4586,FamilyPlateData!$H:$H,0))</f>
        <v>3</v>
      </c>
      <c r="E4586">
        <v>2</v>
      </c>
      <c r="F4586" s="19">
        <v>85</v>
      </c>
      <c r="G4586" t="s">
        <v>3</v>
      </c>
      <c r="H4586" s="5">
        <v>6</v>
      </c>
      <c r="I4586" t="s">
        <v>822</v>
      </c>
      <c r="J4586" s="15" t="str">
        <f t="shared" si="222"/>
        <v>2-85C-6</v>
      </c>
      <c r="K4586">
        <f>INDEX(FamilyPlateData!I:I,MATCH(I4586,FamilyPlateData!H:H,0))</f>
        <v>2</v>
      </c>
      <c r="L4586" t="str">
        <f>INDEX(FamilyPlateData!J:J,MATCH(I4586,FamilyPlateData!H:H,0))</f>
        <v>B4</v>
      </c>
      <c r="M4586">
        <v>1</v>
      </c>
      <c r="N4586">
        <v>1</v>
      </c>
      <c r="O4586">
        <f>IF(_xlfn.IFNA(INDEX(ShrinkageData!H:H,MATCH(J4586,ShrinkageData!H:H,0)), 0) = 0, 0, 1)</f>
        <v>0</v>
      </c>
      <c r="P4586">
        <v>0</v>
      </c>
      <c r="Q4586">
        <f t="shared" si="223"/>
        <v>1</v>
      </c>
      <c r="R4586" s="1">
        <v>43552</v>
      </c>
      <c r="S4586" s="16">
        <f t="shared" si="224"/>
        <v>115</v>
      </c>
    </row>
    <row r="4587" spans="1:19" hidden="1" x14ac:dyDescent="0.2">
      <c r="A4587" t="str">
        <f>INDEX(FamilyPlateData!$A:$A,MATCH($I4587,FamilyPlateData!$H:$H,0))</f>
        <v>F07M09</v>
      </c>
      <c r="B4587" t="str">
        <f>INDEX(FamilyPlateData!$C:$C,MATCH($I4587,FamilyPlateData!$H:$H,0))</f>
        <v>07</v>
      </c>
      <c r="C4587" t="str">
        <f>INDEX(FamilyPlateData!$D:$D,MATCH($I4587,FamilyPlateData!$H:$H,0))</f>
        <v>09</v>
      </c>
      <c r="D4587">
        <f>INDEX(FamilyPlateData!$B:$B,MATCH($I4587,FamilyPlateData!$H:$H,0))</f>
        <v>3</v>
      </c>
      <c r="E4587">
        <v>2</v>
      </c>
      <c r="F4587" s="19">
        <v>85</v>
      </c>
      <c r="G4587" t="s">
        <v>4</v>
      </c>
      <c r="H4587" s="5">
        <v>1</v>
      </c>
      <c r="I4587" t="s">
        <v>823</v>
      </c>
      <c r="J4587" s="15" t="str">
        <f t="shared" si="222"/>
        <v>2-85D-1</v>
      </c>
      <c r="K4587">
        <f>INDEX(FamilyPlateData!I:I,MATCH(I4587,FamilyPlateData!H:H,0))</f>
        <v>2</v>
      </c>
      <c r="L4587" t="str">
        <f>INDEX(FamilyPlateData!J:J,MATCH(I4587,FamilyPlateData!H:H,0))</f>
        <v>B4</v>
      </c>
      <c r="M4587">
        <v>1</v>
      </c>
      <c r="N4587">
        <v>1</v>
      </c>
      <c r="O4587">
        <f>IF(_xlfn.IFNA(INDEX(ShrinkageData!H:H,MATCH(J4587,ShrinkageData!H:H,0)), 0) = 0, 0, 1)</f>
        <v>0</v>
      </c>
      <c r="P4587">
        <v>0</v>
      </c>
      <c r="Q4587">
        <f t="shared" si="223"/>
        <v>1</v>
      </c>
      <c r="R4587" s="1">
        <v>43556</v>
      </c>
      <c r="S4587" s="16">
        <f t="shared" si="224"/>
        <v>119</v>
      </c>
    </row>
    <row r="4588" spans="1:19" hidden="1" x14ac:dyDescent="0.2">
      <c r="A4588" t="str">
        <f>INDEX(FamilyPlateData!$A:$A,MATCH($I4588,FamilyPlateData!$H:$H,0))</f>
        <v>F07M09</v>
      </c>
      <c r="B4588" t="str">
        <f>INDEX(FamilyPlateData!$C:$C,MATCH($I4588,FamilyPlateData!$H:$H,0))</f>
        <v>07</v>
      </c>
      <c r="C4588" t="str">
        <f>INDEX(FamilyPlateData!$D:$D,MATCH($I4588,FamilyPlateData!$H:$H,0))</f>
        <v>09</v>
      </c>
      <c r="D4588">
        <f>INDEX(FamilyPlateData!$B:$B,MATCH($I4588,FamilyPlateData!$H:$H,0))</f>
        <v>3</v>
      </c>
      <c r="E4588">
        <v>2</v>
      </c>
      <c r="F4588" s="19">
        <v>85</v>
      </c>
      <c r="G4588" t="s">
        <v>4</v>
      </c>
      <c r="H4588" s="5">
        <v>2</v>
      </c>
      <c r="I4588" t="s">
        <v>823</v>
      </c>
      <c r="J4588" s="15" t="str">
        <f t="shared" si="222"/>
        <v>2-85D-2</v>
      </c>
      <c r="K4588">
        <f>INDEX(FamilyPlateData!I:I,MATCH(I4588,FamilyPlateData!H:H,0))</f>
        <v>2</v>
      </c>
      <c r="L4588" t="str">
        <f>INDEX(FamilyPlateData!J:J,MATCH(I4588,FamilyPlateData!H:H,0))</f>
        <v>B4</v>
      </c>
      <c r="M4588">
        <v>1</v>
      </c>
      <c r="N4588">
        <v>1</v>
      </c>
      <c r="O4588">
        <f>IF(_xlfn.IFNA(INDEX(ShrinkageData!H:H,MATCH(J4588,ShrinkageData!H:H,0)), 0) = 0, 0, 1)</f>
        <v>0</v>
      </c>
      <c r="P4588">
        <v>0</v>
      </c>
      <c r="Q4588">
        <f t="shared" si="223"/>
        <v>1</v>
      </c>
      <c r="R4588" s="1">
        <v>43570</v>
      </c>
      <c r="S4588" s="16">
        <f t="shared" si="224"/>
        <v>133</v>
      </c>
    </row>
    <row r="4589" spans="1:19" hidden="1" x14ac:dyDescent="0.2">
      <c r="A4589" t="str">
        <f>INDEX(FamilyPlateData!$A:$A,MATCH($I4589,FamilyPlateData!$H:$H,0))</f>
        <v>F07M09</v>
      </c>
      <c r="B4589" t="str">
        <f>INDEX(FamilyPlateData!$C:$C,MATCH($I4589,FamilyPlateData!$H:$H,0))</f>
        <v>07</v>
      </c>
      <c r="C4589" t="str">
        <f>INDEX(FamilyPlateData!$D:$D,MATCH($I4589,FamilyPlateData!$H:$H,0))</f>
        <v>09</v>
      </c>
      <c r="D4589">
        <f>INDEX(FamilyPlateData!$B:$B,MATCH($I4589,FamilyPlateData!$H:$H,0))</f>
        <v>3</v>
      </c>
      <c r="E4589">
        <v>2</v>
      </c>
      <c r="F4589" s="19">
        <v>85</v>
      </c>
      <c r="G4589" t="s">
        <v>4</v>
      </c>
      <c r="H4589" s="5">
        <v>3</v>
      </c>
      <c r="I4589" t="s">
        <v>823</v>
      </c>
      <c r="J4589" s="15" t="str">
        <f t="shared" si="222"/>
        <v>2-85D-3</v>
      </c>
      <c r="K4589">
        <f>INDEX(FamilyPlateData!I:I,MATCH(I4589,FamilyPlateData!H:H,0))</f>
        <v>2</v>
      </c>
      <c r="L4589" t="str">
        <f>INDEX(FamilyPlateData!J:J,MATCH(I4589,FamilyPlateData!H:H,0))</f>
        <v>B4</v>
      </c>
      <c r="M4589">
        <v>1</v>
      </c>
      <c r="N4589" s="7">
        <v>1</v>
      </c>
      <c r="O4589">
        <f>IF(_xlfn.IFNA(INDEX(ShrinkageData!H:H,MATCH(J4589,ShrinkageData!H:H,0)), 0) = 0, 0, 1)</f>
        <v>0</v>
      </c>
      <c r="P4589">
        <v>0</v>
      </c>
      <c r="Q4589">
        <f t="shared" si="223"/>
        <v>1</v>
      </c>
      <c r="R4589" s="2">
        <v>43548</v>
      </c>
      <c r="S4589" s="16">
        <f t="shared" si="224"/>
        <v>111</v>
      </c>
    </row>
    <row r="4590" spans="1:19" hidden="1" x14ac:dyDescent="0.2">
      <c r="A4590" t="str">
        <f>INDEX(FamilyPlateData!$A:$A,MATCH($I4590,FamilyPlateData!$H:$H,0))</f>
        <v>F07M09</v>
      </c>
      <c r="B4590" t="str">
        <f>INDEX(FamilyPlateData!$C:$C,MATCH($I4590,FamilyPlateData!$H:$H,0))</f>
        <v>07</v>
      </c>
      <c r="C4590" t="str">
        <f>INDEX(FamilyPlateData!$D:$D,MATCH($I4590,FamilyPlateData!$H:$H,0))</f>
        <v>09</v>
      </c>
      <c r="D4590">
        <f>INDEX(FamilyPlateData!$B:$B,MATCH($I4590,FamilyPlateData!$H:$H,0))</f>
        <v>3</v>
      </c>
      <c r="E4590">
        <v>2</v>
      </c>
      <c r="F4590" s="19">
        <v>85</v>
      </c>
      <c r="G4590" t="s">
        <v>4</v>
      </c>
      <c r="H4590" s="5">
        <v>4</v>
      </c>
      <c r="I4590" t="s">
        <v>823</v>
      </c>
      <c r="J4590" s="15" t="str">
        <f t="shared" si="222"/>
        <v>2-85D-4</v>
      </c>
      <c r="K4590">
        <f>INDEX(FamilyPlateData!I:I,MATCH(I4590,FamilyPlateData!H:H,0))</f>
        <v>2</v>
      </c>
      <c r="L4590" t="str">
        <f>INDEX(FamilyPlateData!J:J,MATCH(I4590,FamilyPlateData!H:H,0))</f>
        <v>B4</v>
      </c>
      <c r="M4590">
        <v>1</v>
      </c>
      <c r="N4590">
        <v>1</v>
      </c>
      <c r="O4590">
        <f>IF(_xlfn.IFNA(INDEX(ShrinkageData!H:H,MATCH(J4590,ShrinkageData!H:H,0)), 0) = 0, 0, 1)</f>
        <v>0</v>
      </c>
      <c r="P4590">
        <v>0</v>
      </c>
      <c r="Q4590">
        <f t="shared" si="223"/>
        <v>1</v>
      </c>
      <c r="R4590" s="1">
        <v>43554</v>
      </c>
      <c r="S4590" s="16">
        <f t="shared" si="224"/>
        <v>117</v>
      </c>
    </row>
    <row r="4591" spans="1:19" hidden="1" x14ac:dyDescent="0.2">
      <c r="A4591" t="str">
        <f>INDEX(FamilyPlateData!$A:$A,MATCH($I4591,FamilyPlateData!$H:$H,0))</f>
        <v>F07M09</v>
      </c>
      <c r="B4591" t="str">
        <f>INDEX(FamilyPlateData!$C:$C,MATCH($I4591,FamilyPlateData!$H:$H,0))</f>
        <v>07</v>
      </c>
      <c r="C4591" t="str">
        <f>INDEX(FamilyPlateData!$D:$D,MATCH($I4591,FamilyPlateData!$H:$H,0))</f>
        <v>09</v>
      </c>
      <c r="D4591">
        <f>INDEX(FamilyPlateData!$B:$B,MATCH($I4591,FamilyPlateData!$H:$H,0))</f>
        <v>3</v>
      </c>
      <c r="E4591">
        <v>2</v>
      </c>
      <c r="F4591" s="19">
        <v>85</v>
      </c>
      <c r="G4591" t="s">
        <v>4</v>
      </c>
      <c r="H4591" s="5">
        <v>5</v>
      </c>
      <c r="I4591" t="s">
        <v>823</v>
      </c>
      <c r="J4591" s="15" t="str">
        <f t="shared" si="222"/>
        <v>2-85D-5</v>
      </c>
      <c r="K4591">
        <f>INDEX(FamilyPlateData!I:I,MATCH(I4591,FamilyPlateData!H:H,0))</f>
        <v>2</v>
      </c>
      <c r="L4591" t="str">
        <f>INDEX(FamilyPlateData!J:J,MATCH(I4591,FamilyPlateData!H:H,0))</f>
        <v>B4</v>
      </c>
      <c r="M4591">
        <v>1</v>
      </c>
      <c r="N4591" s="7">
        <v>1</v>
      </c>
      <c r="O4591">
        <f>IF(_xlfn.IFNA(INDEX(ShrinkageData!H:H,MATCH(J4591,ShrinkageData!H:H,0)), 0) = 0, 0, 1)</f>
        <v>0</v>
      </c>
      <c r="P4591">
        <v>0</v>
      </c>
      <c r="Q4591">
        <f t="shared" si="223"/>
        <v>1</v>
      </c>
      <c r="R4591" s="2">
        <v>43548</v>
      </c>
      <c r="S4591" s="16">
        <f t="shared" si="224"/>
        <v>111</v>
      </c>
    </row>
    <row r="4592" spans="1:19" hidden="1" x14ac:dyDescent="0.2">
      <c r="A4592" t="str">
        <f>INDEX(FamilyPlateData!$A:$A,MATCH($I4592,FamilyPlateData!$H:$H,0))</f>
        <v>F07M09</v>
      </c>
      <c r="B4592" t="str">
        <f>INDEX(FamilyPlateData!$C:$C,MATCH($I4592,FamilyPlateData!$H:$H,0))</f>
        <v>07</v>
      </c>
      <c r="C4592" t="str">
        <f>INDEX(FamilyPlateData!$D:$D,MATCH($I4592,FamilyPlateData!$H:$H,0))</f>
        <v>09</v>
      </c>
      <c r="D4592">
        <f>INDEX(FamilyPlateData!$B:$B,MATCH($I4592,FamilyPlateData!$H:$H,0))</f>
        <v>3</v>
      </c>
      <c r="E4592">
        <v>2</v>
      </c>
      <c r="F4592" s="19">
        <v>85</v>
      </c>
      <c r="G4592" t="s">
        <v>4</v>
      </c>
      <c r="H4592" s="5">
        <v>6</v>
      </c>
      <c r="I4592" t="s">
        <v>823</v>
      </c>
      <c r="J4592" s="15" t="str">
        <f t="shared" si="222"/>
        <v>2-85D-6</v>
      </c>
      <c r="K4592">
        <f>INDEX(FamilyPlateData!I:I,MATCH(I4592,FamilyPlateData!H:H,0))</f>
        <v>2</v>
      </c>
      <c r="L4592" t="str">
        <f>INDEX(FamilyPlateData!J:J,MATCH(I4592,FamilyPlateData!H:H,0))</f>
        <v>B4</v>
      </c>
      <c r="M4592">
        <v>1</v>
      </c>
      <c r="N4592" s="7">
        <v>1</v>
      </c>
      <c r="O4592">
        <f>IF(_xlfn.IFNA(INDEX(ShrinkageData!H:H,MATCH(J4592,ShrinkageData!H:H,0)), 0) = 0, 0, 1)</f>
        <v>1</v>
      </c>
      <c r="P4592">
        <v>0</v>
      </c>
      <c r="Q4592">
        <f t="shared" si="223"/>
        <v>0</v>
      </c>
      <c r="R4592" s="2">
        <v>43544</v>
      </c>
      <c r="S4592" s="16">
        <f t="shared" si="224"/>
        <v>107</v>
      </c>
    </row>
    <row r="4593" spans="1:20" hidden="1" x14ac:dyDescent="0.2">
      <c r="A4593" t="str">
        <f>INDEX(FamilyPlateData!$A:$A,MATCH($I4593,FamilyPlateData!$H:$H,0))</f>
        <v>F06M08</v>
      </c>
      <c r="B4593" t="str">
        <f>INDEX(FamilyPlateData!$C:$C,MATCH($I4593,FamilyPlateData!$H:$H,0))</f>
        <v>06</v>
      </c>
      <c r="C4593" t="str">
        <f>INDEX(FamilyPlateData!$D:$D,MATCH($I4593,FamilyPlateData!$H:$H,0))</f>
        <v>08</v>
      </c>
      <c r="D4593">
        <f>INDEX(FamilyPlateData!$B:$B,MATCH($I4593,FamilyPlateData!$H:$H,0))</f>
        <v>2</v>
      </c>
      <c r="E4593">
        <v>2</v>
      </c>
      <c r="F4593" s="19">
        <v>86</v>
      </c>
      <c r="G4593" t="s">
        <v>1</v>
      </c>
      <c r="H4593" s="5">
        <v>1</v>
      </c>
      <c r="I4593" t="s">
        <v>824</v>
      </c>
      <c r="J4593" s="15" t="str">
        <f t="shared" si="222"/>
        <v>2-86A-1</v>
      </c>
      <c r="K4593">
        <f>INDEX(FamilyPlateData!I:I,MATCH(I4593,FamilyPlateData!H:H,0))</f>
        <v>2</v>
      </c>
      <c r="L4593" t="str">
        <f>INDEX(FamilyPlateData!J:J,MATCH(I4593,FamilyPlateData!H:H,0))</f>
        <v>B2</v>
      </c>
      <c r="M4593">
        <v>1</v>
      </c>
      <c r="N4593">
        <v>1</v>
      </c>
      <c r="O4593">
        <f>IF(_xlfn.IFNA(INDEX(ShrinkageData!H:H,MATCH(J4593,ShrinkageData!H:H,0)), 0) = 0, 0, 1)</f>
        <v>0</v>
      </c>
      <c r="P4593">
        <v>0</v>
      </c>
      <c r="Q4593">
        <f t="shared" si="223"/>
        <v>1</v>
      </c>
      <c r="R4593" s="1">
        <v>43550</v>
      </c>
      <c r="S4593" s="16">
        <f t="shared" si="224"/>
        <v>113</v>
      </c>
    </row>
    <row r="4594" spans="1:20" hidden="1" x14ac:dyDescent="0.2">
      <c r="A4594" t="str">
        <f>INDEX(FamilyPlateData!$A:$A,MATCH($I4594,FamilyPlateData!$H:$H,0))</f>
        <v>F06M08</v>
      </c>
      <c r="B4594" t="str">
        <f>INDEX(FamilyPlateData!$C:$C,MATCH($I4594,FamilyPlateData!$H:$H,0))</f>
        <v>06</v>
      </c>
      <c r="C4594" t="str">
        <f>INDEX(FamilyPlateData!$D:$D,MATCH($I4594,FamilyPlateData!$H:$H,0))</f>
        <v>08</v>
      </c>
      <c r="D4594">
        <f>INDEX(FamilyPlateData!$B:$B,MATCH($I4594,FamilyPlateData!$H:$H,0))</f>
        <v>2</v>
      </c>
      <c r="E4594">
        <v>2</v>
      </c>
      <c r="F4594" s="19">
        <v>86</v>
      </c>
      <c r="G4594" t="s">
        <v>1</v>
      </c>
      <c r="H4594" s="5">
        <v>2</v>
      </c>
      <c r="I4594" t="s">
        <v>824</v>
      </c>
      <c r="J4594" s="15" t="str">
        <f t="shared" si="222"/>
        <v>2-86A-2</v>
      </c>
      <c r="K4594">
        <f>INDEX(FamilyPlateData!I:I,MATCH(I4594,FamilyPlateData!H:H,0))</f>
        <v>2</v>
      </c>
      <c r="L4594" t="str">
        <f>INDEX(FamilyPlateData!J:J,MATCH(I4594,FamilyPlateData!H:H,0))</f>
        <v>B2</v>
      </c>
      <c r="M4594">
        <v>1</v>
      </c>
      <c r="N4594">
        <v>1</v>
      </c>
      <c r="O4594">
        <f>IF(_xlfn.IFNA(INDEX(ShrinkageData!H:H,MATCH(J4594,ShrinkageData!H:H,0)), 0) = 0, 0, 1)</f>
        <v>0</v>
      </c>
      <c r="P4594">
        <v>0</v>
      </c>
      <c r="Q4594">
        <f t="shared" si="223"/>
        <v>1</v>
      </c>
      <c r="R4594" s="1">
        <v>43552</v>
      </c>
      <c r="S4594" s="16">
        <f t="shared" si="224"/>
        <v>115</v>
      </c>
    </row>
    <row r="4595" spans="1:20" hidden="1" x14ac:dyDescent="0.2">
      <c r="A4595" t="str">
        <f>INDEX(FamilyPlateData!$A:$A,MATCH($I4595,FamilyPlateData!$H:$H,0))</f>
        <v>F06M08</v>
      </c>
      <c r="B4595" t="str">
        <f>INDEX(FamilyPlateData!$C:$C,MATCH($I4595,FamilyPlateData!$H:$H,0))</f>
        <v>06</v>
      </c>
      <c r="C4595" t="str">
        <f>INDEX(FamilyPlateData!$D:$D,MATCH($I4595,FamilyPlateData!$H:$H,0))</f>
        <v>08</v>
      </c>
      <c r="D4595">
        <f>INDEX(FamilyPlateData!$B:$B,MATCH($I4595,FamilyPlateData!$H:$H,0))</f>
        <v>2</v>
      </c>
      <c r="E4595">
        <v>2</v>
      </c>
      <c r="F4595" s="19">
        <v>86</v>
      </c>
      <c r="G4595" t="s">
        <v>1</v>
      </c>
      <c r="H4595" s="5">
        <v>3</v>
      </c>
      <c r="I4595" t="s">
        <v>824</v>
      </c>
      <c r="J4595" s="15" t="str">
        <f t="shared" si="222"/>
        <v>2-86A-3</v>
      </c>
      <c r="K4595">
        <f>INDEX(FamilyPlateData!I:I,MATCH(I4595,FamilyPlateData!H:H,0))</f>
        <v>2</v>
      </c>
      <c r="L4595" t="str">
        <f>INDEX(FamilyPlateData!J:J,MATCH(I4595,FamilyPlateData!H:H,0))</f>
        <v>B2</v>
      </c>
      <c r="M4595">
        <v>1</v>
      </c>
      <c r="N4595" s="7">
        <v>1</v>
      </c>
      <c r="O4595">
        <f>IF(_xlfn.IFNA(INDEX(ShrinkageData!H:H,MATCH(J4595,ShrinkageData!H:H,0)), 0) = 0, 0, 1)</f>
        <v>0</v>
      </c>
      <c r="P4595">
        <v>0</v>
      </c>
      <c r="Q4595">
        <f t="shared" si="223"/>
        <v>1</v>
      </c>
      <c r="R4595" s="2">
        <v>43548</v>
      </c>
      <c r="S4595" s="16">
        <f t="shared" si="224"/>
        <v>111</v>
      </c>
    </row>
    <row r="4596" spans="1:20" hidden="1" x14ac:dyDescent="0.2">
      <c r="A4596" t="str">
        <f>INDEX(FamilyPlateData!$A:$A,MATCH($I4596,FamilyPlateData!$H:$H,0))</f>
        <v>F06M08</v>
      </c>
      <c r="B4596" t="str">
        <f>INDEX(FamilyPlateData!$C:$C,MATCH($I4596,FamilyPlateData!$H:$H,0))</f>
        <v>06</v>
      </c>
      <c r="C4596" t="str">
        <f>INDEX(FamilyPlateData!$D:$D,MATCH($I4596,FamilyPlateData!$H:$H,0))</f>
        <v>08</v>
      </c>
      <c r="D4596">
        <f>INDEX(FamilyPlateData!$B:$B,MATCH($I4596,FamilyPlateData!$H:$H,0))</f>
        <v>2</v>
      </c>
      <c r="E4596">
        <v>2</v>
      </c>
      <c r="F4596" s="19">
        <v>86</v>
      </c>
      <c r="G4596" t="s">
        <v>1</v>
      </c>
      <c r="H4596" s="5">
        <v>4</v>
      </c>
      <c r="I4596" t="s">
        <v>824</v>
      </c>
      <c r="J4596" s="15" t="str">
        <f t="shared" si="222"/>
        <v>2-86A-4</v>
      </c>
      <c r="K4596">
        <f>INDEX(FamilyPlateData!I:I,MATCH(I4596,FamilyPlateData!H:H,0))</f>
        <v>2</v>
      </c>
      <c r="L4596" t="str">
        <f>INDEX(FamilyPlateData!J:J,MATCH(I4596,FamilyPlateData!H:H,0))</f>
        <v>B2</v>
      </c>
      <c r="M4596">
        <v>1</v>
      </c>
      <c r="N4596">
        <v>1</v>
      </c>
      <c r="O4596">
        <f>IF(_xlfn.IFNA(INDEX(ShrinkageData!H:H,MATCH(J4596,ShrinkageData!H:H,0)), 0) = 0, 0, 1)</f>
        <v>0</v>
      </c>
      <c r="P4596">
        <v>0</v>
      </c>
      <c r="Q4596">
        <f t="shared" si="223"/>
        <v>1</v>
      </c>
      <c r="R4596" s="1">
        <v>43556</v>
      </c>
      <c r="S4596" s="16">
        <f t="shared" si="224"/>
        <v>119</v>
      </c>
    </row>
    <row r="4597" spans="1:20" hidden="1" x14ac:dyDescent="0.2">
      <c r="A4597" t="str">
        <f>INDEX(FamilyPlateData!$A:$A,MATCH($I4597,FamilyPlateData!$H:$H,0))</f>
        <v>F06M08</v>
      </c>
      <c r="B4597" t="str">
        <f>INDEX(FamilyPlateData!$C:$C,MATCH($I4597,FamilyPlateData!$H:$H,0))</f>
        <v>06</v>
      </c>
      <c r="C4597" t="str">
        <f>INDEX(FamilyPlateData!$D:$D,MATCH($I4597,FamilyPlateData!$H:$H,0))</f>
        <v>08</v>
      </c>
      <c r="D4597">
        <f>INDEX(FamilyPlateData!$B:$B,MATCH($I4597,FamilyPlateData!$H:$H,0))</f>
        <v>2</v>
      </c>
      <c r="E4597">
        <v>2</v>
      </c>
      <c r="F4597" s="19">
        <v>86</v>
      </c>
      <c r="G4597" t="s">
        <v>1</v>
      </c>
      <c r="H4597" s="5">
        <v>5</v>
      </c>
      <c r="I4597" t="s">
        <v>824</v>
      </c>
      <c r="J4597" s="15" t="str">
        <f t="shared" si="222"/>
        <v>2-86A-5</v>
      </c>
      <c r="K4597">
        <f>INDEX(FamilyPlateData!I:I,MATCH(I4597,FamilyPlateData!H:H,0))</f>
        <v>2</v>
      </c>
      <c r="L4597" t="str">
        <f>INDEX(FamilyPlateData!J:J,MATCH(I4597,FamilyPlateData!H:H,0))</f>
        <v>B2</v>
      </c>
      <c r="M4597">
        <v>1</v>
      </c>
      <c r="N4597">
        <v>1</v>
      </c>
      <c r="O4597">
        <f>IF(_xlfn.IFNA(INDEX(ShrinkageData!H:H,MATCH(J4597,ShrinkageData!H:H,0)), 0) = 0, 0, 1)</f>
        <v>0</v>
      </c>
      <c r="P4597">
        <v>0</v>
      </c>
      <c r="Q4597">
        <f t="shared" si="223"/>
        <v>1</v>
      </c>
      <c r="R4597" s="1">
        <v>43556</v>
      </c>
      <c r="S4597" s="16">
        <f t="shared" si="224"/>
        <v>119</v>
      </c>
    </row>
    <row r="4598" spans="1:20" hidden="1" x14ac:dyDescent="0.2">
      <c r="A4598" t="str">
        <f>INDEX(FamilyPlateData!$A:$A,MATCH($I4598,FamilyPlateData!$H:$H,0))</f>
        <v>F06M08</v>
      </c>
      <c r="B4598" t="str">
        <f>INDEX(FamilyPlateData!$C:$C,MATCH($I4598,FamilyPlateData!$H:$H,0))</f>
        <v>06</v>
      </c>
      <c r="C4598" t="str">
        <f>INDEX(FamilyPlateData!$D:$D,MATCH($I4598,FamilyPlateData!$H:$H,0))</f>
        <v>08</v>
      </c>
      <c r="D4598">
        <f>INDEX(FamilyPlateData!$B:$B,MATCH($I4598,FamilyPlateData!$H:$H,0))</f>
        <v>2</v>
      </c>
      <c r="E4598">
        <v>2</v>
      </c>
      <c r="F4598" s="19">
        <v>86</v>
      </c>
      <c r="G4598" t="s">
        <v>1</v>
      </c>
      <c r="H4598" s="5">
        <v>6</v>
      </c>
      <c r="I4598" t="s">
        <v>824</v>
      </c>
      <c r="J4598" s="15" t="str">
        <f t="shared" si="222"/>
        <v>2-86A-6</v>
      </c>
      <c r="K4598">
        <f>INDEX(FamilyPlateData!I:I,MATCH(I4598,FamilyPlateData!H:H,0))</f>
        <v>2</v>
      </c>
      <c r="L4598" t="str">
        <f>INDEX(FamilyPlateData!J:J,MATCH(I4598,FamilyPlateData!H:H,0))</f>
        <v>B2</v>
      </c>
      <c r="M4598">
        <v>1</v>
      </c>
      <c r="N4598">
        <v>1</v>
      </c>
      <c r="O4598">
        <f>IF(_xlfn.IFNA(INDEX(ShrinkageData!H:H,MATCH(J4598,ShrinkageData!H:H,0)), 0) = 0, 0, 1)</f>
        <v>1</v>
      </c>
      <c r="P4598">
        <v>0</v>
      </c>
      <c r="Q4598">
        <f t="shared" si="223"/>
        <v>0</v>
      </c>
      <c r="R4598" s="1">
        <v>43536</v>
      </c>
      <c r="S4598" s="16">
        <f t="shared" si="224"/>
        <v>99</v>
      </c>
    </row>
    <row r="4599" spans="1:20" hidden="1" x14ac:dyDescent="0.2">
      <c r="A4599" t="str">
        <f>INDEX(FamilyPlateData!$A:$A,MATCH($I4599,FamilyPlateData!$H:$H,0))</f>
        <v>F06M08</v>
      </c>
      <c r="B4599" t="str">
        <f>INDEX(FamilyPlateData!$C:$C,MATCH($I4599,FamilyPlateData!$H:$H,0))</f>
        <v>06</v>
      </c>
      <c r="C4599" t="str">
        <f>INDEX(FamilyPlateData!$D:$D,MATCH($I4599,FamilyPlateData!$H:$H,0))</f>
        <v>08</v>
      </c>
      <c r="D4599">
        <f>INDEX(FamilyPlateData!$B:$B,MATCH($I4599,FamilyPlateData!$H:$H,0))</f>
        <v>2</v>
      </c>
      <c r="E4599">
        <v>2</v>
      </c>
      <c r="F4599" s="19">
        <v>86</v>
      </c>
      <c r="G4599" t="s">
        <v>2</v>
      </c>
      <c r="H4599" s="5">
        <v>1</v>
      </c>
      <c r="I4599" t="s">
        <v>825</v>
      </c>
      <c r="J4599" s="15" t="str">
        <f t="shared" si="222"/>
        <v>2-86B-1</v>
      </c>
      <c r="K4599">
        <f>INDEX(FamilyPlateData!I:I,MATCH(I4599,FamilyPlateData!H:H,0))</f>
        <v>2</v>
      </c>
      <c r="L4599" t="str">
        <f>INDEX(FamilyPlateData!J:J,MATCH(I4599,FamilyPlateData!H:H,0))</f>
        <v>B2</v>
      </c>
      <c r="M4599">
        <v>1</v>
      </c>
      <c r="N4599" s="7">
        <v>1</v>
      </c>
      <c r="O4599">
        <f>IF(_xlfn.IFNA(INDEX(ShrinkageData!H:H,MATCH(J4599,ShrinkageData!H:H,0)), 0) = 0, 0, 1)</f>
        <v>0</v>
      </c>
      <c r="P4599">
        <v>0</v>
      </c>
      <c r="Q4599">
        <f t="shared" si="223"/>
        <v>1</v>
      </c>
      <c r="R4599" s="2">
        <v>43546</v>
      </c>
      <c r="S4599" s="16">
        <f t="shared" si="224"/>
        <v>109</v>
      </c>
    </row>
    <row r="4600" spans="1:20" hidden="1" x14ac:dyDescent="0.2">
      <c r="A4600" t="str">
        <f>INDEX(FamilyPlateData!$A:$A,MATCH($I4600,FamilyPlateData!$H:$H,0))</f>
        <v>F06M08</v>
      </c>
      <c r="B4600" t="str">
        <f>INDEX(FamilyPlateData!$C:$C,MATCH($I4600,FamilyPlateData!$H:$H,0))</f>
        <v>06</v>
      </c>
      <c r="C4600" t="str">
        <f>INDEX(FamilyPlateData!$D:$D,MATCH($I4600,FamilyPlateData!$H:$H,0))</f>
        <v>08</v>
      </c>
      <c r="D4600">
        <f>INDEX(FamilyPlateData!$B:$B,MATCH($I4600,FamilyPlateData!$H:$H,0))</f>
        <v>2</v>
      </c>
      <c r="E4600">
        <v>2</v>
      </c>
      <c r="F4600" s="19">
        <v>86</v>
      </c>
      <c r="G4600" t="s">
        <v>2</v>
      </c>
      <c r="H4600" s="5">
        <v>2</v>
      </c>
      <c r="I4600" t="s">
        <v>825</v>
      </c>
      <c r="J4600" s="15" t="str">
        <f t="shared" si="222"/>
        <v>2-86B-2</v>
      </c>
      <c r="K4600">
        <f>INDEX(FamilyPlateData!I:I,MATCH(I4600,FamilyPlateData!H:H,0))</f>
        <v>2</v>
      </c>
      <c r="L4600" t="str">
        <f>INDEX(FamilyPlateData!J:J,MATCH(I4600,FamilyPlateData!H:H,0))</f>
        <v>B2</v>
      </c>
      <c r="M4600">
        <v>1</v>
      </c>
      <c r="N4600">
        <v>1</v>
      </c>
      <c r="O4600">
        <f>IF(_xlfn.IFNA(INDEX(ShrinkageData!H:H,MATCH(J4600,ShrinkageData!H:H,0)), 0) = 0, 0, 1)</f>
        <v>0</v>
      </c>
      <c r="P4600">
        <v>0</v>
      </c>
      <c r="Q4600">
        <f t="shared" si="223"/>
        <v>1</v>
      </c>
      <c r="R4600" s="1">
        <v>43552</v>
      </c>
      <c r="S4600" s="16">
        <f t="shared" si="224"/>
        <v>115</v>
      </c>
    </row>
    <row r="4601" spans="1:20" hidden="1" x14ac:dyDescent="0.2">
      <c r="A4601" t="str">
        <f>INDEX(FamilyPlateData!$A:$A,MATCH($I4601,FamilyPlateData!$H:$H,0))</f>
        <v>F06M08</v>
      </c>
      <c r="B4601" t="str">
        <f>INDEX(FamilyPlateData!$C:$C,MATCH($I4601,FamilyPlateData!$H:$H,0))</f>
        <v>06</v>
      </c>
      <c r="C4601" t="str">
        <f>INDEX(FamilyPlateData!$D:$D,MATCH($I4601,FamilyPlateData!$H:$H,0))</f>
        <v>08</v>
      </c>
      <c r="D4601">
        <f>INDEX(FamilyPlateData!$B:$B,MATCH($I4601,FamilyPlateData!$H:$H,0))</f>
        <v>2</v>
      </c>
      <c r="E4601">
        <v>2</v>
      </c>
      <c r="F4601" s="19">
        <v>86</v>
      </c>
      <c r="G4601" t="s">
        <v>2</v>
      </c>
      <c r="H4601" s="5">
        <v>3</v>
      </c>
      <c r="I4601" t="s">
        <v>825</v>
      </c>
      <c r="J4601" s="15" t="str">
        <f t="shared" si="222"/>
        <v>2-86B-3</v>
      </c>
      <c r="K4601">
        <f>INDEX(FamilyPlateData!I:I,MATCH(I4601,FamilyPlateData!H:H,0))</f>
        <v>2</v>
      </c>
      <c r="L4601" t="str">
        <f>INDEX(FamilyPlateData!J:J,MATCH(I4601,FamilyPlateData!H:H,0))</f>
        <v>B2</v>
      </c>
      <c r="M4601">
        <v>1</v>
      </c>
      <c r="N4601">
        <v>1</v>
      </c>
      <c r="O4601">
        <f>IF(_xlfn.IFNA(INDEX(ShrinkageData!H:H,MATCH(J4601,ShrinkageData!H:H,0)), 0) = 0, 0, 1)</f>
        <v>0</v>
      </c>
      <c r="P4601">
        <v>0</v>
      </c>
      <c r="Q4601">
        <f t="shared" si="223"/>
        <v>1</v>
      </c>
      <c r="R4601" s="1">
        <v>43552</v>
      </c>
      <c r="S4601" s="16">
        <f t="shared" si="224"/>
        <v>115</v>
      </c>
    </row>
    <row r="4602" spans="1:20" hidden="1" x14ac:dyDescent="0.2">
      <c r="A4602" t="str">
        <f>INDEX(FamilyPlateData!$A:$A,MATCH($I4602,FamilyPlateData!$H:$H,0))</f>
        <v>F06M08</v>
      </c>
      <c r="B4602" t="str">
        <f>INDEX(FamilyPlateData!$C:$C,MATCH($I4602,FamilyPlateData!$H:$H,0))</f>
        <v>06</v>
      </c>
      <c r="C4602" t="str">
        <f>INDEX(FamilyPlateData!$D:$D,MATCH($I4602,FamilyPlateData!$H:$H,0))</f>
        <v>08</v>
      </c>
      <c r="D4602">
        <f>INDEX(FamilyPlateData!$B:$B,MATCH($I4602,FamilyPlateData!$H:$H,0))</f>
        <v>2</v>
      </c>
      <c r="E4602">
        <v>2</v>
      </c>
      <c r="F4602" s="19">
        <v>86</v>
      </c>
      <c r="G4602" t="s">
        <v>2</v>
      </c>
      <c r="H4602" s="5">
        <v>4</v>
      </c>
      <c r="I4602" t="s">
        <v>825</v>
      </c>
      <c r="J4602" s="15" t="str">
        <f t="shared" si="222"/>
        <v>2-86B-4</v>
      </c>
      <c r="K4602">
        <f>INDEX(FamilyPlateData!I:I,MATCH(I4602,FamilyPlateData!H:H,0))</f>
        <v>2</v>
      </c>
      <c r="L4602" t="str">
        <f>INDEX(FamilyPlateData!J:J,MATCH(I4602,FamilyPlateData!H:H,0))</f>
        <v>B2</v>
      </c>
      <c r="M4602">
        <v>1</v>
      </c>
      <c r="N4602">
        <v>1</v>
      </c>
      <c r="O4602">
        <f>IF(_xlfn.IFNA(INDEX(ShrinkageData!H:H,MATCH(J4602,ShrinkageData!H:H,0)), 0) = 0, 0, 1)</f>
        <v>0</v>
      </c>
      <c r="P4602">
        <v>0</v>
      </c>
      <c r="Q4602">
        <f t="shared" si="223"/>
        <v>1</v>
      </c>
      <c r="R4602" s="1">
        <v>43556</v>
      </c>
      <c r="S4602" s="16">
        <f t="shared" si="224"/>
        <v>119</v>
      </c>
    </row>
    <row r="4603" spans="1:20" hidden="1" x14ac:dyDescent="0.2">
      <c r="A4603" t="str">
        <f>INDEX(FamilyPlateData!$A:$A,MATCH($I4603,FamilyPlateData!$H:$H,0))</f>
        <v>F06M08</v>
      </c>
      <c r="B4603" t="str">
        <f>INDEX(FamilyPlateData!$C:$C,MATCH($I4603,FamilyPlateData!$H:$H,0))</f>
        <v>06</v>
      </c>
      <c r="C4603" t="str">
        <f>INDEX(FamilyPlateData!$D:$D,MATCH($I4603,FamilyPlateData!$H:$H,0))</f>
        <v>08</v>
      </c>
      <c r="D4603">
        <f>INDEX(FamilyPlateData!$B:$B,MATCH($I4603,FamilyPlateData!$H:$H,0))</f>
        <v>2</v>
      </c>
      <c r="E4603">
        <v>2</v>
      </c>
      <c r="F4603" s="19">
        <v>86</v>
      </c>
      <c r="G4603" t="s">
        <v>2</v>
      </c>
      <c r="H4603" s="5">
        <v>5</v>
      </c>
      <c r="I4603" t="s">
        <v>825</v>
      </c>
      <c r="J4603" s="15" t="str">
        <f t="shared" si="222"/>
        <v>2-86B-5</v>
      </c>
      <c r="K4603">
        <f>INDEX(FamilyPlateData!I:I,MATCH(I4603,FamilyPlateData!H:H,0))</f>
        <v>2</v>
      </c>
      <c r="L4603" t="str">
        <f>INDEX(FamilyPlateData!J:J,MATCH(I4603,FamilyPlateData!H:H,0))</f>
        <v>B2</v>
      </c>
      <c r="M4603">
        <v>1</v>
      </c>
      <c r="N4603">
        <v>1</v>
      </c>
      <c r="O4603">
        <f>IF(_xlfn.IFNA(INDEX(ShrinkageData!H:H,MATCH(J4603,ShrinkageData!H:H,0)), 0) = 0, 0, 1)</f>
        <v>0</v>
      </c>
      <c r="P4603">
        <v>0</v>
      </c>
      <c r="Q4603">
        <f t="shared" si="223"/>
        <v>1</v>
      </c>
      <c r="R4603" s="1">
        <v>43556</v>
      </c>
      <c r="S4603" s="16">
        <f t="shared" si="224"/>
        <v>119</v>
      </c>
    </row>
    <row r="4604" spans="1:20" hidden="1" x14ac:dyDescent="0.2">
      <c r="A4604" t="str">
        <f>INDEX(FamilyPlateData!$A:$A,MATCH($I4604,FamilyPlateData!$H:$H,0))</f>
        <v>F06M08</v>
      </c>
      <c r="B4604" t="str">
        <f>INDEX(FamilyPlateData!$C:$C,MATCH($I4604,FamilyPlateData!$H:$H,0))</f>
        <v>06</v>
      </c>
      <c r="C4604" t="str">
        <f>INDEX(FamilyPlateData!$D:$D,MATCH($I4604,FamilyPlateData!$H:$H,0))</f>
        <v>08</v>
      </c>
      <c r="D4604">
        <f>INDEX(FamilyPlateData!$B:$B,MATCH($I4604,FamilyPlateData!$H:$H,0))</f>
        <v>2</v>
      </c>
      <c r="E4604">
        <v>2</v>
      </c>
      <c r="F4604" s="19">
        <v>86</v>
      </c>
      <c r="G4604" t="s">
        <v>2</v>
      </c>
      <c r="H4604" s="5">
        <v>6</v>
      </c>
      <c r="I4604" t="s">
        <v>825</v>
      </c>
      <c r="J4604" s="15" t="str">
        <f t="shared" si="222"/>
        <v>2-86B-6</v>
      </c>
      <c r="K4604">
        <f>INDEX(FamilyPlateData!I:I,MATCH(I4604,FamilyPlateData!H:H,0))</f>
        <v>2</v>
      </c>
      <c r="L4604" t="str">
        <f>INDEX(FamilyPlateData!J:J,MATCH(I4604,FamilyPlateData!H:H,0))</f>
        <v>B2</v>
      </c>
      <c r="M4604">
        <v>1</v>
      </c>
      <c r="N4604" s="7">
        <v>1</v>
      </c>
      <c r="O4604">
        <f>IF(_xlfn.IFNA(INDEX(ShrinkageData!H:H,MATCH(J4604,ShrinkageData!H:H,0)), 0) = 0, 0, 1)</f>
        <v>0</v>
      </c>
      <c r="P4604">
        <v>0</v>
      </c>
      <c r="Q4604">
        <f t="shared" si="223"/>
        <v>1</v>
      </c>
      <c r="R4604" s="2">
        <v>43548</v>
      </c>
      <c r="S4604" s="16">
        <f t="shared" si="224"/>
        <v>111</v>
      </c>
    </row>
    <row r="4605" spans="1:20" hidden="1" x14ac:dyDescent="0.2">
      <c r="A4605" t="str">
        <f>INDEX(FamilyPlateData!$A:$A,MATCH($I4605,FamilyPlateData!$H:$H,0))</f>
        <v>F05M07</v>
      </c>
      <c r="B4605" t="str">
        <f>INDEX(FamilyPlateData!$C:$C,MATCH($I4605,FamilyPlateData!$H:$H,0))</f>
        <v>05</v>
      </c>
      <c r="C4605" t="str">
        <f>INDEX(FamilyPlateData!$D:$D,MATCH($I4605,FamilyPlateData!$H:$H,0))</f>
        <v>07</v>
      </c>
      <c r="D4605">
        <f>INDEX(FamilyPlateData!$B:$B,MATCH($I4605,FamilyPlateData!$H:$H,0))</f>
        <v>2</v>
      </c>
      <c r="E4605">
        <v>2</v>
      </c>
      <c r="F4605" s="19">
        <v>87</v>
      </c>
      <c r="G4605" t="s">
        <v>1</v>
      </c>
      <c r="H4605" s="5">
        <v>1</v>
      </c>
      <c r="I4605" t="s">
        <v>826</v>
      </c>
      <c r="J4605" s="15" t="str">
        <f t="shared" si="222"/>
        <v>2-87A-1</v>
      </c>
      <c r="K4605">
        <f>INDEX(FamilyPlateData!I:I,MATCH(I4605,FamilyPlateData!H:H,0))</f>
        <v>1</v>
      </c>
      <c r="L4605" t="str">
        <f>INDEX(FamilyPlateData!J:J,MATCH(I4605,FamilyPlateData!H:H,0))</f>
        <v>B1</v>
      </c>
      <c r="M4605">
        <v>1</v>
      </c>
      <c r="N4605" s="7">
        <v>1</v>
      </c>
      <c r="O4605">
        <f>IF(_xlfn.IFNA(INDEX(ShrinkageData!H:H,MATCH(J4605,ShrinkageData!H:H,0)), 0) = 0, 0, 1)</f>
        <v>0</v>
      </c>
      <c r="P4605">
        <v>0</v>
      </c>
      <c r="Q4605">
        <f t="shared" si="223"/>
        <v>1</v>
      </c>
      <c r="R4605" s="2">
        <v>43548</v>
      </c>
      <c r="S4605" s="16">
        <f t="shared" si="224"/>
        <v>111</v>
      </c>
    </row>
    <row r="4606" spans="1:20" hidden="1" x14ac:dyDescent="0.2">
      <c r="A4606" t="str">
        <f>INDEX(FamilyPlateData!$A:$A,MATCH($I4606,FamilyPlateData!$H:$H,0))</f>
        <v>F05M07</v>
      </c>
      <c r="B4606" t="str">
        <f>INDEX(FamilyPlateData!$C:$C,MATCH($I4606,FamilyPlateData!$H:$H,0))</f>
        <v>05</v>
      </c>
      <c r="C4606" t="str">
        <f>INDEX(FamilyPlateData!$D:$D,MATCH($I4606,FamilyPlateData!$H:$H,0))</f>
        <v>07</v>
      </c>
      <c r="D4606">
        <f>INDEX(FamilyPlateData!$B:$B,MATCH($I4606,FamilyPlateData!$H:$H,0))</f>
        <v>2</v>
      </c>
      <c r="E4606">
        <v>2</v>
      </c>
      <c r="F4606" s="19">
        <v>87</v>
      </c>
      <c r="G4606" t="s">
        <v>1</v>
      </c>
      <c r="H4606" s="5">
        <v>2</v>
      </c>
      <c r="I4606" t="s">
        <v>826</v>
      </c>
      <c r="J4606" s="15" t="str">
        <f t="shared" ref="J4606:J4669" si="225">CONCATENATE(I4606,"-",H4606)</f>
        <v>2-87A-2</v>
      </c>
      <c r="K4606">
        <f>INDEX(FamilyPlateData!I:I,MATCH(I4606,FamilyPlateData!H:H,0))</f>
        <v>1</v>
      </c>
      <c r="L4606" t="str">
        <f>INDEX(FamilyPlateData!J:J,MATCH(I4606,FamilyPlateData!H:H,0))</f>
        <v>B1</v>
      </c>
      <c r="M4606">
        <v>0</v>
      </c>
      <c r="N4606">
        <v>0</v>
      </c>
      <c r="O4606">
        <f>IF(_xlfn.IFNA(INDEX(ShrinkageData!H:H,MATCH(J4606,ShrinkageData!H:H,0)), 0) = 0, 0, 1)</f>
        <v>0</v>
      </c>
      <c r="P4606">
        <v>1</v>
      </c>
      <c r="Q4606">
        <f t="shared" si="223"/>
        <v>0</v>
      </c>
      <c r="R4606" s="1" t="s">
        <v>921</v>
      </c>
      <c r="S4606" s="16">
        <f t="shared" si="224"/>
        <v>0</v>
      </c>
      <c r="T4606" t="s">
        <v>920</v>
      </c>
    </row>
    <row r="4607" spans="1:20" hidden="1" x14ac:dyDescent="0.2">
      <c r="A4607" t="str">
        <f>INDEX(FamilyPlateData!$A:$A,MATCH($I4607,FamilyPlateData!$H:$H,0))</f>
        <v>F05M07</v>
      </c>
      <c r="B4607" t="str">
        <f>INDEX(FamilyPlateData!$C:$C,MATCH($I4607,FamilyPlateData!$H:$H,0))</f>
        <v>05</v>
      </c>
      <c r="C4607" t="str">
        <f>INDEX(FamilyPlateData!$D:$D,MATCH($I4607,FamilyPlateData!$H:$H,0))</f>
        <v>07</v>
      </c>
      <c r="D4607">
        <f>INDEX(FamilyPlateData!$B:$B,MATCH($I4607,FamilyPlateData!$H:$H,0))</f>
        <v>2</v>
      </c>
      <c r="E4607">
        <v>2</v>
      </c>
      <c r="F4607" s="19">
        <v>87</v>
      </c>
      <c r="G4607" t="s">
        <v>1</v>
      </c>
      <c r="H4607" s="5">
        <v>3</v>
      </c>
      <c r="I4607" t="s">
        <v>826</v>
      </c>
      <c r="J4607" s="15" t="str">
        <f t="shared" si="225"/>
        <v>2-87A-3</v>
      </c>
      <c r="K4607">
        <f>INDEX(FamilyPlateData!I:I,MATCH(I4607,FamilyPlateData!H:H,0))</f>
        <v>1</v>
      </c>
      <c r="L4607" t="str">
        <f>INDEX(FamilyPlateData!J:J,MATCH(I4607,FamilyPlateData!H:H,0))</f>
        <v>B1</v>
      </c>
      <c r="M4607">
        <v>1</v>
      </c>
      <c r="N4607">
        <v>1</v>
      </c>
      <c r="O4607">
        <f>IF(_xlfn.IFNA(INDEX(ShrinkageData!H:H,MATCH(J4607,ShrinkageData!H:H,0)), 0) = 0, 0, 1)</f>
        <v>0</v>
      </c>
      <c r="P4607">
        <v>0</v>
      </c>
      <c r="Q4607">
        <f t="shared" si="223"/>
        <v>1</v>
      </c>
      <c r="R4607" s="1">
        <v>43534</v>
      </c>
      <c r="S4607" s="16">
        <f t="shared" si="224"/>
        <v>97</v>
      </c>
    </row>
    <row r="4608" spans="1:20" hidden="1" x14ac:dyDescent="0.2">
      <c r="A4608" t="str">
        <f>INDEX(FamilyPlateData!$A:$A,MATCH($I4608,FamilyPlateData!$H:$H,0))</f>
        <v>F05M07</v>
      </c>
      <c r="B4608" t="str">
        <f>INDEX(FamilyPlateData!$C:$C,MATCH($I4608,FamilyPlateData!$H:$H,0))</f>
        <v>05</v>
      </c>
      <c r="C4608" t="str">
        <f>INDEX(FamilyPlateData!$D:$D,MATCH($I4608,FamilyPlateData!$H:$H,0))</f>
        <v>07</v>
      </c>
      <c r="D4608">
        <f>INDEX(FamilyPlateData!$B:$B,MATCH($I4608,FamilyPlateData!$H:$H,0))</f>
        <v>2</v>
      </c>
      <c r="E4608">
        <v>2</v>
      </c>
      <c r="F4608" s="19">
        <v>87</v>
      </c>
      <c r="G4608" t="s">
        <v>1</v>
      </c>
      <c r="H4608" s="5">
        <v>4</v>
      </c>
      <c r="I4608" t="s">
        <v>826</v>
      </c>
      <c r="J4608" s="15" t="str">
        <f t="shared" si="225"/>
        <v>2-87A-4</v>
      </c>
      <c r="K4608">
        <f>INDEX(FamilyPlateData!I:I,MATCH(I4608,FamilyPlateData!H:H,0))</f>
        <v>1</v>
      </c>
      <c r="L4608" t="str">
        <f>INDEX(FamilyPlateData!J:J,MATCH(I4608,FamilyPlateData!H:H,0))</f>
        <v>B1</v>
      </c>
      <c r="M4608">
        <v>1</v>
      </c>
      <c r="N4608">
        <v>1</v>
      </c>
      <c r="O4608">
        <f>IF(_xlfn.IFNA(INDEX(ShrinkageData!H:H,MATCH(J4608,ShrinkageData!H:H,0)), 0) = 0, 0, 1)</f>
        <v>1</v>
      </c>
      <c r="P4608">
        <v>0</v>
      </c>
      <c r="Q4608">
        <f t="shared" si="223"/>
        <v>0</v>
      </c>
      <c r="R4608" s="1">
        <v>43529</v>
      </c>
      <c r="S4608" s="16">
        <f t="shared" si="224"/>
        <v>92</v>
      </c>
    </row>
    <row r="4609" spans="1:19" hidden="1" x14ac:dyDescent="0.2">
      <c r="A4609" t="str">
        <f>INDEX(FamilyPlateData!$A:$A,MATCH($I4609,FamilyPlateData!$H:$H,0))</f>
        <v>F05M07</v>
      </c>
      <c r="B4609" t="str">
        <f>INDEX(FamilyPlateData!$C:$C,MATCH($I4609,FamilyPlateData!$H:$H,0))</f>
        <v>05</v>
      </c>
      <c r="C4609" t="str">
        <f>INDEX(FamilyPlateData!$D:$D,MATCH($I4609,FamilyPlateData!$H:$H,0))</f>
        <v>07</v>
      </c>
      <c r="D4609">
        <f>INDEX(FamilyPlateData!$B:$B,MATCH($I4609,FamilyPlateData!$H:$H,0))</f>
        <v>2</v>
      </c>
      <c r="E4609">
        <v>2</v>
      </c>
      <c r="F4609" s="19">
        <v>87</v>
      </c>
      <c r="G4609" t="s">
        <v>1</v>
      </c>
      <c r="H4609" s="5">
        <v>5</v>
      </c>
      <c r="I4609" t="s">
        <v>826</v>
      </c>
      <c r="J4609" s="15" t="str">
        <f t="shared" si="225"/>
        <v>2-87A-5</v>
      </c>
      <c r="K4609">
        <f>INDEX(FamilyPlateData!I:I,MATCH(I4609,FamilyPlateData!H:H,0))</f>
        <v>1</v>
      </c>
      <c r="L4609" t="str">
        <f>INDEX(FamilyPlateData!J:J,MATCH(I4609,FamilyPlateData!H:H,0))</f>
        <v>B1</v>
      </c>
      <c r="M4609">
        <v>1</v>
      </c>
      <c r="N4609">
        <v>1</v>
      </c>
      <c r="O4609">
        <f>IF(_xlfn.IFNA(INDEX(ShrinkageData!H:H,MATCH(J4609,ShrinkageData!H:H,0)), 0) = 0, 0, 1)</f>
        <v>0</v>
      </c>
      <c r="P4609">
        <v>0</v>
      </c>
      <c r="Q4609">
        <f t="shared" si="223"/>
        <v>1</v>
      </c>
      <c r="R4609" s="1">
        <v>43534</v>
      </c>
      <c r="S4609" s="16">
        <f t="shared" si="224"/>
        <v>97</v>
      </c>
    </row>
    <row r="4610" spans="1:19" hidden="1" x14ac:dyDescent="0.2">
      <c r="A4610" t="str">
        <f>INDEX(FamilyPlateData!$A:$A,MATCH($I4610,FamilyPlateData!$H:$H,0))</f>
        <v>F05M07</v>
      </c>
      <c r="B4610" t="str">
        <f>INDEX(FamilyPlateData!$C:$C,MATCH($I4610,FamilyPlateData!$H:$H,0))</f>
        <v>05</v>
      </c>
      <c r="C4610" t="str">
        <f>INDEX(FamilyPlateData!$D:$D,MATCH($I4610,FamilyPlateData!$H:$H,0))</f>
        <v>07</v>
      </c>
      <c r="D4610">
        <f>INDEX(FamilyPlateData!$B:$B,MATCH($I4610,FamilyPlateData!$H:$H,0))</f>
        <v>2</v>
      </c>
      <c r="E4610">
        <v>2</v>
      </c>
      <c r="F4610" s="19">
        <v>87</v>
      </c>
      <c r="G4610" t="s">
        <v>1</v>
      </c>
      <c r="H4610" s="5">
        <v>6</v>
      </c>
      <c r="I4610" t="s">
        <v>826</v>
      </c>
      <c r="J4610" s="15" t="str">
        <f t="shared" si="225"/>
        <v>2-87A-6</v>
      </c>
      <c r="K4610">
        <f>INDEX(FamilyPlateData!I:I,MATCH(I4610,FamilyPlateData!H:H,0))</f>
        <v>1</v>
      </c>
      <c r="L4610" t="str">
        <f>INDEX(FamilyPlateData!J:J,MATCH(I4610,FamilyPlateData!H:H,0))</f>
        <v>B1</v>
      </c>
      <c r="M4610">
        <v>1</v>
      </c>
      <c r="N4610">
        <v>1</v>
      </c>
      <c r="O4610">
        <f>IF(_xlfn.IFNA(INDEX(ShrinkageData!H:H,MATCH(J4610,ShrinkageData!H:H,0)), 0) = 0, 0, 1)</f>
        <v>1</v>
      </c>
      <c r="P4610">
        <v>0</v>
      </c>
      <c r="Q4610">
        <f t="shared" si="223"/>
        <v>0</v>
      </c>
      <c r="R4610" s="1">
        <v>43529</v>
      </c>
      <c r="S4610" s="16">
        <f t="shared" si="224"/>
        <v>92</v>
      </c>
    </row>
    <row r="4611" spans="1:19" hidden="1" x14ac:dyDescent="0.2">
      <c r="A4611" t="str">
        <f>INDEX(FamilyPlateData!$A:$A,MATCH($I4611,FamilyPlateData!$H:$H,0))</f>
        <v>F05M07</v>
      </c>
      <c r="B4611" t="str">
        <f>INDEX(FamilyPlateData!$C:$C,MATCH($I4611,FamilyPlateData!$H:$H,0))</f>
        <v>05</v>
      </c>
      <c r="C4611" t="str">
        <f>INDEX(FamilyPlateData!$D:$D,MATCH($I4611,FamilyPlateData!$H:$H,0))</f>
        <v>07</v>
      </c>
      <c r="D4611">
        <f>INDEX(FamilyPlateData!$B:$B,MATCH($I4611,FamilyPlateData!$H:$H,0))</f>
        <v>2</v>
      </c>
      <c r="E4611">
        <v>2</v>
      </c>
      <c r="F4611" s="19">
        <v>87</v>
      </c>
      <c r="G4611" t="s">
        <v>2</v>
      </c>
      <c r="H4611" s="5">
        <v>1</v>
      </c>
      <c r="I4611" t="s">
        <v>827</v>
      </c>
      <c r="J4611" s="15" t="str">
        <f t="shared" si="225"/>
        <v>2-87B-1</v>
      </c>
      <c r="K4611">
        <f>INDEX(FamilyPlateData!I:I,MATCH(I4611,FamilyPlateData!H:H,0))</f>
        <v>1</v>
      </c>
      <c r="L4611" t="str">
        <f>INDEX(FamilyPlateData!J:J,MATCH(I4611,FamilyPlateData!H:H,0))</f>
        <v>B1</v>
      </c>
      <c r="M4611">
        <v>0</v>
      </c>
      <c r="N4611">
        <v>0</v>
      </c>
      <c r="O4611">
        <f>IF(_xlfn.IFNA(INDEX(ShrinkageData!H:H,MATCH(J4611,ShrinkageData!H:H,0)), 0) = 0, 0, 1)</f>
        <v>0</v>
      </c>
      <c r="P4611">
        <v>0</v>
      </c>
      <c r="Q4611">
        <f t="shared" ref="Q4611:Q4674" si="226">IF(AND(M4611=1,N4611=1,O4611=0,P4611=0),1,0)</f>
        <v>0</v>
      </c>
      <c r="R4611" s="1" t="s">
        <v>921</v>
      </c>
      <c r="S4611" s="16">
        <f t="shared" ref="S4611:S4674" si="227">IF(AND(R4611 &lt;&gt; "", R4611 &lt;&gt; "n/a"), R4611-DATE(2018,12,3), 0)</f>
        <v>0</v>
      </c>
    </row>
    <row r="4612" spans="1:19" hidden="1" x14ac:dyDescent="0.2">
      <c r="A4612" t="str">
        <f>INDEX(FamilyPlateData!$A:$A,MATCH($I4612,FamilyPlateData!$H:$H,0))</f>
        <v>F05M07</v>
      </c>
      <c r="B4612" t="str">
        <f>INDEX(FamilyPlateData!$C:$C,MATCH($I4612,FamilyPlateData!$H:$H,0))</f>
        <v>05</v>
      </c>
      <c r="C4612" t="str">
        <f>INDEX(FamilyPlateData!$D:$D,MATCH($I4612,FamilyPlateData!$H:$H,0))</f>
        <v>07</v>
      </c>
      <c r="D4612">
        <f>INDEX(FamilyPlateData!$B:$B,MATCH($I4612,FamilyPlateData!$H:$H,0))</f>
        <v>2</v>
      </c>
      <c r="E4612">
        <v>2</v>
      </c>
      <c r="F4612" s="19">
        <v>87</v>
      </c>
      <c r="G4612" t="s">
        <v>2</v>
      </c>
      <c r="H4612" s="5">
        <v>2</v>
      </c>
      <c r="I4612" t="s">
        <v>827</v>
      </c>
      <c r="J4612" s="15" t="str">
        <f t="shared" si="225"/>
        <v>2-87B-2</v>
      </c>
      <c r="K4612">
        <f>INDEX(FamilyPlateData!I:I,MATCH(I4612,FamilyPlateData!H:H,0))</f>
        <v>1</v>
      </c>
      <c r="L4612" t="str">
        <f>INDEX(FamilyPlateData!J:J,MATCH(I4612,FamilyPlateData!H:H,0))</f>
        <v>B1</v>
      </c>
      <c r="M4612">
        <v>1</v>
      </c>
      <c r="N4612">
        <v>1</v>
      </c>
      <c r="O4612">
        <f>IF(_xlfn.IFNA(INDEX(ShrinkageData!H:H,MATCH(J4612,ShrinkageData!H:H,0)), 0) = 0, 0, 1)</f>
        <v>0</v>
      </c>
      <c r="P4612">
        <v>0</v>
      </c>
      <c r="Q4612">
        <f t="shared" si="226"/>
        <v>1</v>
      </c>
      <c r="R4612" s="1">
        <v>43534</v>
      </c>
      <c r="S4612" s="16">
        <f t="shared" si="227"/>
        <v>97</v>
      </c>
    </row>
    <row r="4613" spans="1:19" hidden="1" x14ac:dyDescent="0.2">
      <c r="A4613" t="str">
        <f>INDEX(FamilyPlateData!$A:$A,MATCH($I4613,FamilyPlateData!$H:$H,0))</f>
        <v>F05M07</v>
      </c>
      <c r="B4613" t="str">
        <f>INDEX(FamilyPlateData!$C:$C,MATCH($I4613,FamilyPlateData!$H:$H,0))</f>
        <v>05</v>
      </c>
      <c r="C4613" t="str">
        <f>INDEX(FamilyPlateData!$D:$D,MATCH($I4613,FamilyPlateData!$H:$H,0))</f>
        <v>07</v>
      </c>
      <c r="D4613">
        <f>INDEX(FamilyPlateData!$B:$B,MATCH($I4613,FamilyPlateData!$H:$H,0))</f>
        <v>2</v>
      </c>
      <c r="E4613">
        <v>2</v>
      </c>
      <c r="F4613" s="19">
        <v>87</v>
      </c>
      <c r="G4613" t="s">
        <v>2</v>
      </c>
      <c r="H4613" s="5">
        <v>3</v>
      </c>
      <c r="I4613" t="s">
        <v>827</v>
      </c>
      <c r="J4613" s="15" t="str">
        <f t="shared" si="225"/>
        <v>2-87B-3</v>
      </c>
      <c r="K4613">
        <f>INDEX(FamilyPlateData!I:I,MATCH(I4613,FamilyPlateData!H:H,0))</f>
        <v>1</v>
      </c>
      <c r="L4613" t="str">
        <f>INDEX(FamilyPlateData!J:J,MATCH(I4613,FamilyPlateData!H:H,0))</f>
        <v>B1</v>
      </c>
      <c r="M4613">
        <v>0</v>
      </c>
      <c r="N4613">
        <v>0</v>
      </c>
      <c r="O4613">
        <f>IF(_xlfn.IFNA(INDEX(ShrinkageData!H:H,MATCH(J4613,ShrinkageData!H:H,0)), 0) = 0, 0, 1)</f>
        <v>0</v>
      </c>
      <c r="P4613">
        <v>0</v>
      </c>
      <c r="Q4613">
        <f t="shared" si="226"/>
        <v>0</v>
      </c>
      <c r="R4613" s="1" t="s">
        <v>921</v>
      </c>
      <c r="S4613" s="16">
        <f t="shared" si="227"/>
        <v>0</v>
      </c>
    </row>
    <row r="4614" spans="1:19" hidden="1" x14ac:dyDescent="0.2">
      <c r="A4614" t="str">
        <f>INDEX(FamilyPlateData!$A:$A,MATCH($I4614,FamilyPlateData!$H:$H,0))</f>
        <v>F05M07</v>
      </c>
      <c r="B4614" t="str">
        <f>INDEX(FamilyPlateData!$C:$C,MATCH($I4614,FamilyPlateData!$H:$H,0))</f>
        <v>05</v>
      </c>
      <c r="C4614" t="str">
        <f>INDEX(FamilyPlateData!$D:$D,MATCH($I4614,FamilyPlateData!$H:$H,0))</f>
        <v>07</v>
      </c>
      <c r="D4614">
        <f>INDEX(FamilyPlateData!$B:$B,MATCH($I4614,FamilyPlateData!$H:$H,0))</f>
        <v>2</v>
      </c>
      <c r="E4614">
        <v>2</v>
      </c>
      <c r="F4614" s="19">
        <v>87</v>
      </c>
      <c r="G4614" t="s">
        <v>2</v>
      </c>
      <c r="H4614" s="5">
        <v>4</v>
      </c>
      <c r="I4614" t="s">
        <v>827</v>
      </c>
      <c r="J4614" s="15" t="str">
        <f t="shared" si="225"/>
        <v>2-87B-4</v>
      </c>
      <c r="K4614">
        <f>INDEX(FamilyPlateData!I:I,MATCH(I4614,FamilyPlateData!H:H,0))</f>
        <v>1</v>
      </c>
      <c r="L4614" t="str">
        <f>INDEX(FamilyPlateData!J:J,MATCH(I4614,FamilyPlateData!H:H,0))</f>
        <v>B1</v>
      </c>
      <c r="M4614">
        <v>1</v>
      </c>
      <c r="N4614">
        <v>1</v>
      </c>
      <c r="O4614">
        <f>IF(_xlfn.IFNA(INDEX(ShrinkageData!H:H,MATCH(J4614,ShrinkageData!H:H,0)), 0) = 0, 0, 1)</f>
        <v>1</v>
      </c>
      <c r="P4614">
        <v>0</v>
      </c>
      <c r="Q4614">
        <f t="shared" si="226"/>
        <v>0</v>
      </c>
      <c r="R4614" s="1">
        <v>43529</v>
      </c>
      <c r="S4614" s="16">
        <f t="shared" si="227"/>
        <v>92</v>
      </c>
    </row>
    <row r="4615" spans="1:19" hidden="1" x14ac:dyDescent="0.2">
      <c r="A4615" t="str">
        <f>INDEX(FamilyPlateData!$A:$A,MATCH($I4615,FamilyPlateData!$H:$H,0))</f>
        <v>F05M07</v>
      </c>
      <c r="B4615" t="str">
        <f>INDEX(FamilyPlateData!$C:$C,MATCH($I4615,FamilyPlateData!$H:$H,0))</f>
        <v>05</v>
      </c>
      <c r="C4615" t="str">
        <f>INDEX(FamilyPlateData!$D:$D,MATCH($I4615,FamilyPlateData!$H:$H,0))</f>
        <v>07</v>
      </c>
      <c r="D4615">
        <f>INDEX(FamilyPlateData!$B:$B,MATCH($I4615,FamilyPlateData!$H:$H,0))</f>
        <v>2</v>
      </c>
      <c r="E4615">
        <v>2</v>
      </c>
      <c r="F4615" s="19">
        <v>87</v>
      </c>
      <c r="G4615" t="s">
        <v>2</v>
      </c>
      <c r="H4615" s="5">
        <v>5</v>
      </c>
      <c r="I4615" t="s">
        <v>827</v>
      </c>
      <c r="J4615" s="15" t="str">
        <f t="shared" si="225"/>
        <v>2-87B-5</v>
      </c>
      <c r="K4615">
        <f>INDEX(FamilyPlateData!I:I,MATCH(I4615,FamilyPlateData!H:H,0))</f>
        <v>1</v>
      </c>
      <c r="L4615" t="str">
        <f>INDEX(FamilyPlateData!J:J,MATCH(I4615,FamilyPlateData!H:H,0))</f>
        <v>B1</v>
      </c>
      <c r="M4615">
        <v>1</v>
      </c>
      <c r="N4615" s="7">
        <v>1</v>
      </c>
      <c r="O4615">
        <f>IF(_xlfn.IFNA(INDEX(ShrinkageData!H:H,MATCH(J4615,ShrinkageData!H:H,0)), 0) = 0, 0, 1)</f>
        <v>0</v>
      </c>
      <c r="P4615">
        <v>0</v>
      </c>
      <c r="Q4615">
        <f t="shared" si="226"/>
        <v>1</v>
      </c>
      <c r="R4615" s="2">
        <v>43548</v>
      </c>
      <c r="S4615" s="16">
        <f t="shared" si="227"/>
        <v>111</v>
      </c>
    </row>
    <row r="4616" spans="1:19" hidden="1" x14ac:dyDescent="0.2">
      <c r="A4616" t="str">
        <f>INDEX(FamilyPlateData!$A:$A,MATCH($I4616,FamilyPlateData!$H:$H,0))</f>
        <v>F05M07</v>
      </c>
      <c r="B4616" t="str">
        <f>INDEX(FamilyPlateData!$C:$C,MATCH($I4616,FamilyPlateData!$H:$H,0))</f>
        <v>05</v>
      </c>
      <c r="C4616" t="str">
        <f>INDEX(FamilyPlateData!$D:$D,MATCH($I4616,FamilyPlateData!$H:$H,0))</f>
        <v>07</v>
      </c>
      <c r="D4616">
        <f>INDEX(FamilyPlateData!$B:$B,MATCH($I4616,FamilyPlateData!$H:$H,0))</f>
        <v>2</v>
      </c>
      <c r="E4616">
        <v>2</v>
      </c>
      <c r="F4616" s="19">
        <v>87</v>
      </c>
      <c r="G4616" t="s">
        <v>2</v>
      </c>
      <c r="H4616" s="5">
        <v>6</v>
      </c>
      <c r="I4616" t="s">
        <v>827</v>
      </c>
      <c r="J4616" s="15" t="str">
        <f t="shared" si="225"/>
        <v>2-87B-6</v>
      </c>
      <c r="K4616">
        <f>INDEX(FamilyPlateData!I:I,MATCH(I4616,FamilyPlateData!H:H,0))</f>
        <v>1</v>
      </c>
      <c r="L4616" t="str">
        <f>INDEX(FamilyPlateData!J:J,MATCH(I4616,FamilyPlateData!H:H,0))</f>
        <v>B1</v>
      </c>
      <c r="M4616">
        <v>1</v>
      </c>
      <c r="N4616">
        <v>1</v>
      </c>
      <c r="O4616">
        <f>IF(_xlfn.IFNA(INDEX(ShrinkageData!H:H,MATCH(J4616,ShrinkageData!H:H,0)), 0) = 0, 0, 1)</f>
        <v>1</v>
      </c>
      <c r="P4616">
        <v>0</v>
      </c>
      <c r="Q4616">
        <f t="shared" si="226"/>
        <v>0</v>
      </c>
      <c r="R4616" s="1">
        <v>43529</v>
      </c>
      <c r="S4616" s="16">
        <f t="shared" si="227"/>
        <v>92</v>
      </c>
    </row>
    <row r="4617" spans="1:19" hidden="1" x14ac:dyDescent="0.2">
      <c r="A4617" t="str">
        <f>INDEX(FamilyPlateData!$A:$A,MATCH($I4617,FamilyPlateData!$H:$H,0))</f>
        <v>F07M09</v>
      </c>
      <c r="B4617" t="str">
        <f>INDEX(FamilyPlateData!$C:$C,MATCH($I4617,FamilyPlateData!$H:$H,0))</f>
        <v>07</v>
      </c>
      <c r="C4617" t="str">
        <f>INDEX(FamilyPlateData!$D:$D,MATCH($I4617,FamilyPlateData!$H:$H,0))</f>
        <v>09</v>
      </c>
      <c r="D4617">
        <f>INDEX(FamilyPlateData!$B:$B,MATCH($I4617,FamilyPlateData!$H:$H,0))</f>
        <v>3</v>
      </c>
      <c r="E4617">
        <v>2</v>
      </c>
      <c r="F4617" s="19">
        <v>87</v>
      </c>
      <c r="G4617" t="s">
        <v>3</v>
      </c>
      <c r="H4617" s="5">
        <v>1</v>
      </c>
      <c r="I4617" t="s">
        <v>828</v>
      </c>
      <c r="J4617" s="15" t="str">
        <f t="shared" si="225"/>
        <v>2-87C-1</v>
      </c>
      <c r="K4617">
        <f>INDEX(FamilyPlateData!I:I,MATCH(I4617,FamilyPlateData!H:H,0))</f>
        <v>1</v>
      </c>
      <c r="L4617" t="str">
        <f>INDEX(FamilyPlateData!J:J,MATCH(I4617,FamilyPlateData!H:H,0))</f>
        <v>B4</v>
      </c>
      <c r="M4617">
        <v>1</v>
      </c>
      <c r="N4617">
        <v>1</v>
      </c>
      <c r="O4617">
        <f>IF(_xlfn.IFNA(INDEX(ShrinkageData!H:H,MATCH(J4617,ShrinkageData!H:H,0)), 0) = 0, 0, 1)</f>
        <v>0</v>
      </c>
      <c r="P4617">
        <v>0</v>
      </c>
      <c r="Q4617">
        <f t="shared" si="226"/>
        <v>1</v>
      </c>
      <c r="R4617" s="1">
        <v>43556</v>
      </c>
      <c r="S4617" s="16">
        <f t="shared" si="227"/>
        <v>119</v>
      </c>
    </row>
    <row r="4618" spans="1:19" hidden="1" x14ac:dyDescent="0.2">
      <c r="A4618" t="str">
        <f>INDEX(FamilyPlateData!$A:$A,MATCH($I4618,FamilyPlateData!$H:$H,0))</f>
        <v>F07M09</v>
      </c>
      <c r="B4618" t="str">
        <f>INDEX(FamilyPlateData!$C:$C,MATCH($I4618,FamilyPlateData!$H:$H,0))</f>
        <v>07</v>
      </c>
      <c r="C4618" t="str">
        <f>INDEX(FamilyPlateData!$D:$D,MATCH($I4618,FamilyPlateData!$H:$H,0))</f>
        <v>09</v>
      </c>
      <c r="D4618">
        <f>INDEX(FamilyPlateData!$B:$B,MATCH($I4618,FamilyPlateData!$H:$H,0))</f>
        <v>3</v>
      </c>
      <c r="E4618">
        <v>2</v>
      </c>
      <c r="F4618" s="19">
        <v>87</v>
      </c>
      <c r="G4618" t="s">
        <v>3</v>
      </c>
      <c r="H4618" s="5">
        <v>2</v>
      </c>
      <c r="I4618" t="s">
        <v>828</v>
      </c>
      <c r="J4618" s="15" t="str">
        <f t="shared" si="225"/>
        <v>2-87C-2</v>
      </c>
      <c r="K4618">
        <f>INDEX(FamilyPlateData!I:I,MATCH(I4618,FamilyPlateData!H:H,0))</f>
        <v>1</v>
      </c>
      <c r="L4618" t="str">
        <f>INDEX(FamilyPlateData!J:J,MATCH(I4618,FamilyPlateData!H:H,0))</f>
        <v>B4</v>
      </c>
      <c r="M4618">
        <v>1</v>
      </c>
      <c r="N4618" s="7">
        <v>1</v>
      </c>
      <c r="O4618">
        <f>IF(_xlfn.IFNA(INDEX(ShrinkageData!H:H,MATCH(J4618,ShrinkageData!H:H,0)), 0) = 0, 0, 1)</f>
        <v>1</v>
      </c>
      <c r="P4618">
        <v>0</v>
      </c>
      <c r="Q4618">
        <f t="shared" si="226"/>
        <v>0</v>
      </c>
      <c r="R4618" s="2">
        <v>43542</v>
      </c>
      <c r="S4618" s="16">
        <f t="shared" si="227"/>
        <v>105</v>
      </c>
    </row>
    <row r="4619" spans="1:19" hidden="1" x14ac:dyDescent="0.2">
      <c r="A4619" t="str">
        <f>INDEX(FamilyPlateData!$A:$A,MATCH($I4619,FamilyPlateData!$H:$H,0))</f>
        <v>F07M09</v>
      </c>
      <c r="B4619" t="str">
        <f>INDEX(FamilyPlateData!$C:$C,MATCH($I4619,FamilyPlateData!$H:$H,0))</f>
        <v>07</v>
      </c>
      <c r="C4619" t="str">
        <f>INDEX(FamilyPlateData!$D:$D,MATCH($I4619,FamilyPlateData!$H:$H,0))</f>
        <v>09</v>
      </c>
      <c r="D4619">
        <f>INDEX(FamilyPlateData!$B:$B,MATCH($I4619,FamilyPlateData!$H:$H,0))</f>
        <v>3</v>
      </c>
      <c r="E4619">
        <v>2</v>
      </c>
      <c r="F4619" s="19">
        <v>87</v>
      </c>
      <c r="G4619" t="s">
        <v>3</v>
      </c>
      <c r="H4619" s="5">
        <v>3</v>
      </c>
      <c r="I4619" t="s">
        <v>828</v>
      </c>
      <c r="J4619" s="15" t="str">
        <f t="shared" si="225"/>
        <v>2-87C-3</v>
      </c>
      <c r="K4619">
        <f>INDEX(FamilyPlateData!I:I,MATCH(I4619,FamilyPlateData!H:H,0))</f>
        <v>1</v>
      </c>
      <c r="L4619" t="str">
        <f>INDEX(FamilyPlateData!J:J,MATCH(I4619,FamilyPlateData!H:H,0))</f>
        <v>B4</v>
      </c>
      <c r="M4619">
        <v>1</v>
      </c>
      <c r="N4619">
        <v>1</v>
      </c>
      <c r="O4619">
        <f>IF(_xlfn.IFNA(INDEX(ShrinkageData!H:H,MATCH(J4619,ShrinkageData!H:H,0)), 0) = 0, 0, 1)</f>
        <v>0</v>
      </c>
      <c r="P4619">
        <v>0</v>
      </c>
      <c r="Q4619">
        <f t="shared" si="226"/>
        <v>1</v>
      </c>
      <c r="R4619" s="1">
        <v>43550</v>
      </c>
      <c r="S4619" s="16">
        <f t="shared" si="227"/>
        <v>113</v>
      </c>
    </row>
    <row r="4620" spans="1:19" hidden="1" x14ac:dyDescent="0.2">
      <c r="A4620" t="str">
        <f>INDEX(FamilyPlateData!$A:$A,MATCH($I4620,FamilyPlateData!$H:$H,0))</f>
        <v>F07M09</v>
      </c>
      <c r="B4620" t="str">
        <f>INDEX(FamilyPlateData!$C:$C,MATCH($I4620,FamilyPlateData!$H:$H,0))</f>
        <v>07</v>
      </c>
      <c r="C4620" t="str">
        <f>INDEX(FamilyPlateData!$D:$D,MATCH($I4620,FamilyPlateData!$H:$H,0))</f>
        <v>09</v>
      </c>
      <c r="D4620">
        <f>INDEX(FamilyPlateData!$B:$B,MATCH($I4620,FamilyPlateData!$H:$H,0))</f>
        <v>3</v>
      </c>
      <c r="E4620">
        <v>2</v>
      </c>
      <c r="F4620" s="19">
        <v>87</v>
      </c>
      <c r="G4620" t="s">
        <v>3</v>
      </c>
      <c r="H4620" s="5">
        <v>4</v>
      </c>
      <c r="I4620" t="s">
        <v>828</v>
      </c>
      <c r="J4620" s="15" t="str">
        <f t="shared" si="225"/>
        <v>2-87C-4</v>
      </c>
      <c r="K4620">
        <f>INDEX(FamilyPlateData!I:I,MATCH(I4620,FamilyPlateData!H:H,0))</f>
        <v>1</v>
      </c>
      <c r="L4620" t="str">
        <f>INDEX(FamilyPlateData!J:J,MATCH(I4620,FamilyPlateData!H:H,0))</f>
        <v>B4</v>
      </c>
      <c r="M4620">
        <v>1</v>
      </c>
      <c r="N4620" s="7">
        <v>1</v>
      </c>
      <c r="O4620">
        <f>IF(_xlfn.IFNA(INDEX(ShrinkageData!H:H,MATCH(J4620,ShrinkageData!H:H,0)), 0) = 0, 0, 1)</f>
        <v>1</v>
      </c>
      <c r="P4620">
        <v>0</v>
      </c>
      <c r="Q4620">
        <f t="shared" si="226"/>
        <v>0</v>
      </c>
      <c r="R4620" s="2">
        <v>43546</v>
      </c>
      <c r="S4620" s="16">
        <f t="shared" si="227"/>
        <v>109</v>
      </c>
    </row>
    <row r="4621" spans="1:19" hidden="1" x14ac:dyDescent="0.2">
      <c r="A4621" t="str">
        <f>INDEX(FamilyPlateData!$A:$A,MATCH($I4621,FamilyPlateData!$H:$H,0))</f>
        <v>F07M09</v>
      </c>
      <c r="B4621" t="str">
        <f>INDEX(FamilyPlateData!$C:$C,MATCH($I4621,FamilyPlateData!$H:$H,0))</f>
        <v>07</v>
      </c>
      <c r="C4621" t="str">
        <f>INDEX(FamilyPlateData!$D:$D,MATCH($I4621,FamilyPlateData!$H:$H,0))</f>
        <v>09</v>
      </c>
      <c r="D4621">
        <f>INDEX(FamilyPlateData!$B:$B,MATCH($I4621,FamilyPlateData!$H:$H,0))</f>
        <v>3</v>
      </c>
      <c r="E4621">
        <v>2</v>
      </c>
      <c r="F4621" s="19">
        <v>87</v>
      </c>
      <c r="G4621" t="s">
        <v>3</v>
      </c>
      <c r="H4621" s="5">
        <v>5</v>
      </c>
      <c r="I4621" t="s">
        <v>828</v>
      </c>
      <c r="J4621" s="15" t="str">
        <f t="shared" si="225"/>
        <v>2-87C-5</v>
      </c>
      <c r="K4621">
        <f>INDEX(FamilyPlateData!I:I,MATCH(I4621,FamilyPlateData!H:H,0))</f>
        <v>1</v>
      </c>
      <c r="L4621" t="str">
        <f>INDEX(FamilyPlateData!J:J,MATCH(I4621,FamilyPlateData!H:H,0))</f>
        <v>B4</v>
      </c>
      <c r="M4621">
        <v>1</v>
      </c>
      <c r="N4621">
        <v>1</v>
      </c>
      <c r="O4621">
        <f>IF(_xlfn.IFNA(INDEX(ShrinkageData!H:H,MATCH(J4621,ShrinkageData!H:H,0)), 0) = 0, 0, 1)</f>
        <v>0</v>
      </c>
      <c r="P4621">
        <v>0</v>
      </c>
      <c r="Q4621">
        <f t="shared" si="226"/>
        <v>1</v>
      </c>
      <c r="R4621" s="1">
        <v>43550</v>
      </c>
      <c r="S4621" s="16">
        <f t="shared" si="227"/>
        <v>113</v>
      </c>
    </row>
    <row r="4622" spans="1:19" hidden="1" x14ac:dyDescent="0.2">
      <c r="A4622" t="str">
        <f>INDEX(FamilyPlateData!$A:$A,MATCH($I4622,FamilyPlateData!$H:$H,0))</f>
        <v>F07M09</v>
      </c>
      <c r="B4622" t="str">
        <f>INDEX(FamilyPlateData!$C:$C,MATCH($I4622,FamilyPlateData!$H:$H,0))</f>
        <v>07</v>
      </c>
      <c r="C4622" t="str">
        <f>INDEX(FamilyPlateData!$D:$D,MATCH($I4622,FamilyPlateData!$H:$H,0))</f>
        <v>09</v>
      </c>
      <c r="D4622">
        <f>INDEX(FamilyPlateData!$B:$B,MATCH($I4622,FamilyPlateData!$H:$H,0))</f>
        <v>3</v>
      </c>
      <c r="E4622">
        <v>2</v>
      </c>
      <c r="F4622" s="19">
        <v>87</v>
      </c>
      <c r="G4622" t="s">
        <v>3</v>
      </c>
      <c r="H4622" s="5">
        <v>6</v>
      </c>
      <c r="I4622" t="s">
        <v>828</v>
      </c>
      <c r="J4622" s="15" t="str">
        <f t="shared" si="225"/>
        <v>2-87C-6</v>
      </c>
      <c r="K4622">
        <f>INDEX(FamilyPlateData!I:I,MATCH(I4622,FamilyPlateData!H:H,0))</f>
        <v>1</v>
      </c>
      <c r="L4622" t="str">
        <f>INDEX(FamilyPlateData!J:J,MATCH(I4622,FamilyPlateData!H:H,0))</f>
        <v>B4</v>
      </c>
      <c r="M4622">
        <v>1</v>
      </c>
      <c r="N4622">
        <v>1</v>
      </c>
      <c r="O4622">
        <f>IF(_xlfn.IFNA(INDEX(ShrinkageData!H:H,MATCH(J4622,ShrinkageData!H:H,0)), 0) = 0, 0, 1)</f>
        <v>0</v>
      </c>
      <c r="P4622">
        <v>0</v>
      </c>
      <c r="Q4622">
        <f t="shared" si="226"/>
        <v>1</v>
      </c>
      <c r="R4622" s="1">
        <v>43556</v>
      </c>
      <c r="S4622" s="16">
        <f t="shared" si="227"/>
        <v>119</v>
      </c>
    </row>
    <row r="4623" spans="1:19" hidden="1" x14ac:dyDescent="0.2">
      <c r="A4623" t="str">
        <f>INDEX(FamilyPlateData!$A:$A,MATCH($I4623,FamilyPlateData!$H:$H,0))</f>
        <v>F07M09</v>
      </c>
      <c r="B4623" t="str">
        <f>INDEX(FamilyPlateData!$C:$C,MATCH($I4623,FamilyPlateData!$H:$H,0))</f>
        <v>07</v>
      </c>
      <c r="C4623" t="str">
        <f>INDEX(FamilyPlateData!$D:$D,MATCH($I4623,FamilyPlateData!$H:$H,0))</f>
        <v>09</v>
      </c>
      <c r="D4623">
        <f>INDEX(FamilyPlateData!$B:$B,MATCH($I4623,FamilyPlateData!$H:$H,0))</f>
        <v>3</v>
      </c>
      <c r="E4623">
        <v>2</v>
      </c>
      <c r="F4623" s="19">
        <v>87</v>
      </c>
      <c r="G4623" t="s">
        <v>4</v>
      </c>
      <c r="H4623" s="5">
        <v>1</v>
      </c>
      <c r="I4623" t="s">
        <v>829</v>
      </c>
      <c r="J4623" s="15" t="str">
        <f t="shared" si="225"/>
        <v>2-87D-1</v>
      </c>
      <c r="K4623">
        <f>INDEX(FamilyPlateData!I:I,MATCH(I4623,FamilyPlateData!H:H,0))</f>
        <v>1</v>
      </c>
      <c r="L4623" t="str">
        <f>INDEX(FamilyPlateData!J:J,MATCH(I4623,FamilyPlateData!H:H,0))</f>
        <v>B4</v>
      </c>
      <c r="M4623">
        <v>1</v>
      </c>
      <c r="N4623">
        <v>1</v>
      </c>
      <c r="O4623">
        <f>IF(_xlfn.IFNA(INDEX(ShrinkageData!H:H,MATCH(J4623,ShrinkageData!H:H,0)), 0) = 0, 0, 1)</f>
        <v>0</v>
      </c>
      <c r="P4623">
        <v>0</v>
      </c>
      <c r="Q4623">
        <f t="shared" si="226"/>
        <v>1</v>
      </c>
      <c r="R4623" s="1">
        <v>43550</v>
      </c>
      <c r="S4623" s="16">
        <f t="shared" si="227"/>
        <v>113</v>
      </c>
    </row>
    <row r="4624" spans="1:19" hidden="1" x14ac:dyDescent="0.2">
      <c r="A4624" t="str">
        <f>INDEX(FamilyPlateData!$A:$A,MATCH($I4624,FamilyPlateData!$H:$H,0))</f>
        <v>F07M09</v>
      </c>
      <c r="B4624" t="str">
        <f>INDEX(FamilyPlateData!$C:$C,MATCH($I4624,FamilyPlateData!$H:$H,0))</f>
        <v>07</v>
      </c>
      <c r="C4624" t="str">
        <f>INDEX(FamilyPlateData!$D:$D,MATCH($I4624,FamilyPlateData!$H:$H,0))</f>
        <v>09</v>
      </c>
      <c r="D4624">
        <f>INDEX(FamilyPlateData!$B:$B,MATCH($I4624,FamilyPlateData!$H:$H,0))</f>
        <v>3</v>
      </c>
      <c r="E4624">
        <v>2</v>
      </c>
      <c r="F4624" s="19">
        <v>87</v>
      </c>
      <c r="G4624" t="s">
        <v>4</v>
      </c>
      <c r="H4624" s="5">
        <v>2</v>
      </c>
      <c r="I4624" t="s">
        <v>829</v>
      </c>
      <c r="J4624" s="15" t="str">
        <f t="shared" si="225"/>
        <v>2-87D-2</v>
      </c>
      <c r="K4624">
        <f>INDEX(FamilyPlateData!I:I,MATCH(I4624,FamilyPlateData!H:H,0))</f>
        <v>1</v>
      </c>
      <c r="L4624" t="str">
        <f>INDEX(FamilyPlateData!J:J,MATCH(I4624,FamilyPlateData!H:H,0))</f>
        <v>B4</v>
      </c>
      <c r="M4624">
        <v>1</v>
      </c>
      <c r="N4624">
        <v>1</v>
      </c>
      <c r="O4624">
        <f>IF(_xlfn.IFNA(INDEX(ShrinkageData!H:H,MATCH(J4624,ShrinkageData!H:H,0)), 0) = 0, 0, 1)</f>
        <v>0</v>
      </c>
      <c r="P4624">
        <v>0</v>
      </c>
      <c r="Q4624">
        <f t="shared" si="226"/>
        <v>1</v>
      </c>
      <c r="R4624" s="1">
        <v>43550</v>
      </c>
      <c r="S4624" s="16">
        <f t="shared" si="227"/>
        <v>113</v>
      </c>
    </row>
    <row r="4625" spans="1:19" hidden="1" x14ac:dyDescent="0.2">
      <c r="A4625" t="str">
        <f>INDEX(FamilyPlateData!$A:$A,MATCH($I4625,FamilyPlateData!$H:$H,0))</f>
        <v>F07M09</v>
      </c>
      <c r="B4625" t="str">
        <f>INDEX(FamilyPlateData!$C:$C,MATCH($I4625,FamilyPlateData!$H:$H,0))</f>
        <v>07</v>
      </c>
      <c r="C4625" t="str">
        <f>INDEX(FamilyPlateData!$D:$D,MATCH($I4625,FamilyPlateData!$H:$H,0))</f>
        <v>09</v>
      </c>
      <c r="D4625">
        <f>INDEX(FamilyPlateData!$B:$B,MATCH($I4625,FamilyPlateData!$H:$H,0))</f>
        <v>3</v>
      </c>
      <c r="E4625">
        <v>2</v>
      </c>
      <c r="F4625" s="19">
        <v>87</v>
      </c>
      <c r="G4625" t="s">
        <v>4</v>
      </c>
      <c r="H4625" s="5">
        <v>3</v>
      </c>
      <c r="I4625" t="s">
        <v>829</v>
      </c>
      <c r="J4625" s="15" t="str">
        <f t="shared" si="225"/>
        <v>2-87D-3</v>
      </c>
      <c r="K4625">
        <f>INDEX(FamilyPlateData!I:I,MATCH(I4625,FamilyPlateData!H:H,0))</f>
        <v>1</v>
      </c>
      <c r="L4625" t="str">
        <f>INDEX(FamilyPlateData!J:J,MATCH(I4625,FamilyPlateData!H:H,0))</f>
        <v>B4</v>
      </c>
      <c r="M4625">
        <v>1</v>
      </c>
      <c r="N4625">
        <v>1</v>
      </c>
      <c r="O4625">
        <f>IF(_xlfn.IFNA(INDEX(ShrinkageData!H:H,MATCH(J4625,ShrinkageData!H:H,0)), 0) = 0, 0, 1)</f>
        <v>0</v>
      </c>
      <c r="P4625">
        <v>0</v>
      </c>
      <c r="Q4625">
        <f t="shared" si="226"/>
        <v>1</v>
      </c>
      <c r="R4625" s="1">
        <v>43552</v>
      </c>
      <c r="S4625" s="16">
        <f t="shared" si="227"/>
        <v>115</v>
      </c>
    </row>
    <row r="4626" spans="1:19" hidden="1" x14ac:dyDescent="0.2">
      <c r="A4626" t="str">
        <f>INDEX(FamilyPlateData!$A:$A,MATCH($I4626,FamilyPlateData!$H:$H,0))</f>
        <v>F07M09</v>
      </c>
      <c r="B4626" t="str">
        <f>INDEX(FamilyPlateData!$C:$C,MATCH($I4626,FamilyPlateData!$H:$H,0))</f>
        <v>07</v>
      </c>
      <c r="C4626" t="str">
        <f>INDEX(FamilyPlateData!$D:$D,MATCH($I4626,FamilyPlateData!$H:$H,0))</f>
        <v>09</v>
      </c>
      <c r="D4626">
        <f>INDEX(FamilyPlateData!$B:$B,MATCH($I4626,FamilyPlateData!$H:$H,0))</f>
        <v>3</v>
      </c>
      <c r="E4626">
        <v>2</v>
      </c>
      <c r="F4626" s="19">
        <v>87</v>
      </c>
      <c r="G4626" t="s">
        <v>4</v>
      </c>
      <c r="H4626" s="5">
        <v>4</v>
      </c>
      <c r="I4626" t="s">
        <v>829</v>
      </c>
      <c r="J4626" s="15" t="str">
        <f t="shared" si="225"/>
        <v>2-87D-4</v>
      </c>
      <c r="K4626">
        <f>INDEX(FamilyPlateData!I:I,MATCH(I4626,FamilyPlateData!H:H,0))</f>
        <v>1</v>
      </c>
      <c r="L4626" t="str">
        <f>INDEX(FamilyPlateData!J:J,MATCH(I4626,FamilyPlateData!H:H,0))</f>
        <v>B4</v>
      </c>
      <c r="M4626">
        <v>1</v>
      </c>
      <c r="N4626">
        <v>1</v>
      </c>
      <c r="O4626">
        <f>IF(_xlfn.IFNA(INDEX(ShrinkageData!H:H,MATCH(J4626,ShrinkageData!H:H,0)), 0) = 0, 0, 1)</f>
        <v>0</v>
      </c>
      <c r="P4626">
        <v>0</v>
      </c>
      <c r="Q4626">
        <f t="shared" si="226"/>
        <v>1</v>
      </c>
      <c r="R4626" s="1">
        <v>43552</v>
      </c>
      <c r="S4626" s="16">
        <f t="shared" si="227"/>
        <v>115</v>
      </c>
    </row>
    <row r="4627" spans="1:19" hidden="1" x14ac:dyDescent="0.2">
      <c r="A4627" t="str">
        <f>INDEX(FamilyPlateData!$A:$A,MATCH($I4627,FamilyPlateData!$H:$H,0))</f>
        <v>F07M09</v>
      </c>
      <c r="B4627" t="str">
        <f>INDEX(FamilyPlateData!$C:$C,MATCH($I4627,FamilyPlateData!$H:$H,0))</f>
        <v>07</v>
      </c>
      <c r="C4627" t="str">
        <f>INDEX(FamilyPlateData!$D:$D,MATCH($I4627,FamilyPlateData!$H:$H,0))</f>
        <v>09</v>
      </c>
      <c r="D4627">
        <f>INDEX(FamilyPlateData!$B:$B,MATCH($I4627,FamilyPlateData!$H:$H,0))</f>
        <v>3</v>
      </c>
      <c r="E4627">
        <v>2</v>
      </c>
      <c r="F4627" s="19">
        <v>87</v>
      </c>
      <c r="G4627" t="s">
        <v>4</v>
      </c>
      <c r="H4627" s="5">
        <v>5</v>
      </c>
      <c r="I4627" t="s">
        <v>829</v>
      </c>
      <c r="J4627" s="15" t="str">
        <f t="shared" si="225"/>
        <v>2-87D-5</v>
      </c>
      <c r="K4627">
        <f>INDEX(FamilyPlateData!I:I,MATCH(I4627,FamilyPlateData!H:H,0))</f>
        <v>1</v>
      </c>
      <c r="L4627" t="str">
        <f>INDEX(FamilyPlateData!J:J,MATCH(I4627,FamilyPlateData!H:H,0))</f>
        <v>B4</v>
      </c>
      <c r="M4627">
        <v>1</v>
      </c>
      <c r="N4627" s="7">
        <v>1</v>
      </c>
      <c r="O4627">
        <f>IF(_xlfn.IFNA(INDEX(ShrinkageData!H:H,MATCH(J4627,ShrinkageData!H:H,0)), 0) = 0, 0, 1)</f>
        <v>1</v>
      </c>
      <c r="P4627">
        <v>0</v>
      </c>
      <c r="Q4627">
        <f t="shared" si="226"/>
        <v>0</v>
      </c>
      <c r="R4627" s="2">
        <v>43548</v>
      </c>
      <c r="S4627" s="16">
        <f t="shared" si="227"/>
        <v>111</v>
      </c>
    </row>
    <row r="4628" spans="1:19" hidden="1" x14ac:dyDescent="0.2">
      <c r="A4628" t="str">
        <f>INDEX(FamilyPlateData!$A:$A,MATCH($I4628,FamilyPlateData!$H:$H,0))</f>
        <v>F07M09</v>
      </c>
      <c r="B4628" t="str">
        <f>INDEX(FamilyPlateData!$C:$C,MATCH($I4628,FamilyPlateData!$H:$H,0))</f>
        <v>07</v>
      </c>
      <c r="C4628" t="str">
        <f>INDEX(FamilyPlateData!$D:$D,MATCH($I4628,FamilyPlateData!$H:$H,0))</f>
        <v>09</v>
      </c>
      <c r="D4628">
        <f>INDEX(FamilyPlateData!$B:$B,MATCH($I4628,FamilyPlateData!$H:$H,0))</f>
        <v>3</v>
      </c>
      <c r="E4628">
        <v>2</v>
      </c>
      <c r="F4628" s="19">
        <v>87</v>
      </c>
      <c r="G4628" t="s">
        <v>4</v>
      </c>
      <c r="H4628" s="5">
        <v>6</v>
      </c>
      <c r="I4628" t="s">
        <v>829</v>
      </c>
      <c r="J4628" s="15" t="str">
        <f t="shared" si="225"/>
        <v>2-87D-6</v>
      </c>
      <c r="K4628">
        <f>INDEX(FamilyPlateData!I:I,MATCH(I4628,FamilyPlateData!H:H,0))</f>
        <v>1</v>
      </c>
      <c r="L4628" t="str">
        <f>INDEX(FamilyPlateData!J:J,MATCH(I4628,FamilyPlateData!H:H,0))</f>
        <v>B4</v>
      </c>
      <c r="M4628">
        <v>1</v>
      </c>
      <c r="N4628">
        <v>1</v>
      </c>
      <c r="O4628">
        <f>IF(_xlfn.IFNA(INDEX(ShrinkageData!H:H,MATCH(J4628,ShrinkageData!H:H,0)), 0) = 0, 0, 1)</f>
        <v>0</v>
      </c>
      <c r="P4628">
        <v>0</v>
      </c>
      <c r="Q4628">
        <f t="shared" si="226"/>
        <v>1</v>
      </c>
      <c r="R4628" s="1">
        <v>43554</v>
      </c>
      <c r="S4628" s="16">
        <f t="shared" si="227"/>
        <v>117</v>
      </c>
    </row>
    <row r="4629" spans="1:19" hidden="1" x14ac:dyDescent="0.2">
      <c r="A4629" t="str">
        <f>INDEX(FamilyPlateData!$A:$A,MATCH($I4629,FamilyPlateData!$H:$H,0))</f>
        <v>F06M08</v>
      </c>
      <c r="B4629" t="str">
        <f>INDEX(FamilyPlateData!$C:$C,MATCH($I4629,FamilyPlateData!$H:$H,0))</f>
        <v>06</v>
      </c>
      <c r="C4629" t="str">
        <f>INDEX(FamilyPlateData!$D:$D,MATCH($I4629,FamilyPlateData!$H:$H,0))</f>
        <v>08</v>
      </c>
      <c r="D4629">
        <f>INDEX(FamilyPlateData!$B:$B,MATCH($I4629,FamilyPlateData!$H:$H,0))</f>
        <v>2</v>
      </c>
      <c r="E4629">
        <v>2</v>
      </c>
      <c r="F4629" s="19">
        <v>88</v>
      </c>
      <c r="G4629" t="s">
        <v>1</v>
      </c>
      <c r="H4629" s="5">
        <v>1</v>
      </c>
      <c r="I4629" t="s">
        <v>830</v>
      </c>
      <c r="J4629" s="15" t="str">
        <f t="shared" si="225"/>
        <v>2-88A-1</v>
      </c>
      <c r="K4629">
        <f>INDEX(FamilyPlateData!I:I,MATCH(I4629,FamilyPlateData!H:H,0))</f>
        <v>1</v>
      </c>
      <c r="L4629" t="str">
        <f>INDEX(FamilyPlateData!J:J,MATCH(I4629,FamilyPlateData!H:H,0))</f>
        <v>B2</v>
      </c>
      <c r="M4629">
        <v>1</v>
      </c>
      <c r="N4629" s="7">
        <v>1</v>
      </c>
      <c r="O4629">
        <f>IF(_xlfn.IFNA(INDEX(ShrinkageData!H:H,MATCH(J4629,ShrinkageData!H:H,0)), 0) = 0, 0, 1)</f>
        <v>1</v>
      </c>
      <c r="P4629">
        <v>0</v>
      </c>
      <c r="Q4629">
        <f t="shared" si="226"/>
        <v>0</v>
      </c>
      <c r="R4629" s="2">
        <v>43542</v>
      </c>
      <c r="S4629" s="16">
        <f t="shared" si="227"/>
        <v>105</v>
      </c>
    </row>
    <row r="4630" spans="1:19" hidden="1" x14ac:dyDescent="0.2">
      <c r="A4630" t="str">
        <f>INDEX(FamilyPlateData!$A:$A,MATCH($I4630,FamilyPlateData!$H:$H,0))</f>
        <v>F06M08</v>
      </c>
      <c r="B4630" t="str">
        <f>INDEX(FamilyPlateData!$C:$C,MATCH($I4630,FamilyPlateData!$H:$H,0))</f>
        <v>06</v>
      </c>
      <c r="C4630" t="str">
        <f>INDEX(FamilyPlateData!$D:$D,MATCH($I4630,FamilyPlateData!$H:$H,0))</f>
        <v>08</v>
      </c>
      <c r="D4630">
        <f>INDEX(FamilyPlateData!$B:$B,MATCH($I4630,FamilyPlateData!$H:$H,0))</f>
        <v>2</v>
      </c>
      <c r="E4630">
        <v>2</v>
      </c>
      <c r="F4630" s="19">
        <v>88</v>
      </c>
      <c r="G4630" t="s">
        <v>1</v>
      </c>
      <c r="H4630" s="5">
        <v>2</v>
      </c>
      <c r="I4630" t="s">
        <v>830</v>
      </c>
      <c r="J4630" s="15" t="str">
        <f t="shared" si="225"/>
        <v>2-88A-2</v>
      </c>
      <c r="K4630">
        <f>INDEX(FamilyPlateData!I:I,MATCH(I4630,FamilyPlateData!H:H,0))</f>
        <v>1</v>
      </c>
      <c r="L4630" t="str">
        <f>INDEX(FamilyPlateData!J:J,MATCH(I4630,FamilyPlateData!H:H,0))</f>
        <v>B2</v>
      </c>
      <c r="M4630">
        <v>1</v>
      </c>
      <c r="N4630">
        <v>1</v>
      </c>
      <c r="O4630">
        <f>IF(_xlfn.IFNA(INDEX(ShrinkageData!H:H,MATCH(J4630,ShrinkageData!H:H,0)), 0) = 0, 0, 1)</f>
        <v>0</v>
      </c>
      <c r="P4630">
        <v>0</v>
      </c>
      <c r="Q4630">
        <f t="shared" si="226"/>
        <v>1</v>
      </c>
      <c r="R4630" s="1">
        <v>43554</v>
      </c>
      <c r="S4630" s="16">
        <f t="shared" si="227"/>
        <v>117</v>
      </c>
    </row>
    <row r="4631" spans="1:19" hidden="1" x14ac:dyDescent="0.2">
      <c r="A4631" t="str">
        <f>INDEX(FamilyPlateData!$A:$A,MATCH($I4631,FamilyPlateData!$H:$H,0))</f>
        <v>F06M08</v>
      </c>
      <c r="B4631" t="str">
        <f>INDEX(FamilyPlateData!$C:$C,MATCH($I4631,FamilyPlateData!$H:$H,0))</f>
        <v>06</v>
      </c>
      <c r="C4631" t="str">
        <f>INDEX(FamilyPlateData!$D:$D,MATCH($I4631,FamilyPlateData!$H:$H,0))</f>
        <v>08</v>
      </c>
      <c r="D4631">
        <f>INDEX(FamilyPlateData!$B:$B,MATCH($I4631,FamilyPlateData!$H:$H,0))</f>
        <v>2</v>
      </c>
      <c r="E4631">
        <v>2</v>
      </c>
      <c r="F4631" s="19">
        <v>88</v>
      </c>
      <c r="G4631" t="s">
        <v>1</v>
      </c>
      <c r="H4631" s="5">
        <v>3</v>
      </c>
      <c r="I4631" t="s">
        <v>830</v>
      </c>
      <c r="J4631" s="15" t="str">
        <f t="shared" si="225"/>
        <v>2-88A-3</v>
      </c>
      <c r="K4631">
        <f>INDEX(FamilyPlateData!I:I,MATCH(I4631,FamilyPlateData!H:H,0))</f>
        <v>1</v>
      </c>
      <c r="L4631" t="str">
        <f>INDEX(FamilyPlateData!J:J,MATCH(I4631,FamilyPlateData!H:H,0))</f>
        <v>B2</v>
      </c>
      <c r="M4631">
        <v>1</v>
      </c>
      <c r="N4631">
        <v>1</v>
      </c>
      <c r="O4631">
        <f>IF(_xlfn.IFNA(INDEX(ShrinkageData!H:H,MATCH(J4631,ShrinkageData!H:H,0)), 0) = 0, 0, 1)</f>
        <v>0</v>
      </c>
      <c r="P4631">
        <v>0</v>
      </c>
      <c r="Q4631">
        <f t="shared" si="226"/>
        <v>1</v>
      </c>
      <c r="R4631" s="1">
        <v>43550</v>
      </c>
      <c r="S4631" s="16">
        <f t="shared" si="227"/>
        <v>113</v>
      </c>
    </row>
    <row r="4632" spans="1:19" hidden="1" x14ac:dyDescent="0.2">
      <c r="A4632" t="str">
        <f>INDEX(FamilyPlateData!$A:$A,MATCH($I4632,FamilyPlateData!$H:$H,0))</f>
        <v>F06M08</v>
      </c>
      <c r="B4632" t="str">
        <f>INDEX(FamilyPlateData!$C:$C,MATCH($I4632,FamilyPlateData!$H:$H,0))</f>
        <v>06</v>
      </c>
      <c r="C4632" t="str">
        <f>INDEX(FamilyPlateData!$D:$D,MATCH($I4632,FamilyPlateData!$H:$H,0))</f>
        <v>08</v>
      </c>
      <c r="D4632">
        <f>INDEX(FamilyPlateData!$B:$B,MATCH($I4632,FamilyPlateData!$H:$H,0))</f>
        <v>2</v>
      </c>
      <c r="E4632">
        <v>2</v>
      </c>
      <c r="F4632" s="19">
        <v>88</v>
      </c>
      <c r="G4632" t="s">
        <v>1</v>
      </c>
      <c r="H4632" s="5">
        <v>4</v>
      </c>
      <c r="I4632" t="s">
        <v>830</v>
      </c>
      <c r="J4632" s="15" t="str">
        <f t="shared" si="225"/>
        <v>2-88A-4</v>
      </c>
      <c r="K4632">
        <f>INDEX(FamilyPlateData!I:I,MATCH(I4632,FamilyPlateData!H:H,0))</f>
        <v>1</v>
      </c>
      <c r="L4632" t="str">
        <f>INDEX(FamilyPlateData!J:J,MATCH(I4632,FamilyPlateData!H:H,0))</f>
        <v>B2</v>
      </c>
      <c r="M4632">
        <v>1</v>
      </c>
      <c r="N4632">
        <v>1</v>
      </c>
      <c r="O4632">
        <f>IF(_xlfn.IFNA(INDEX(ShrinkageData!H:H,MATCH(J4632,ShrinkageData!H:H,0)), 0) = 0, 0, 1)</f>
        <v>0</v>
      </c>
      <c r="P4632">
        <v>0</v>
      </c>
      <c r="Q4632">
        <f t="shared" si="226"/>
        <v>1</v>
      </c>
      <c r="R4632" s="1">
        <v>43554</v>
      </c>
      <c r="S4632" s="16">
        <f t="shared" si="227"/>
        <v>117</v>
      </c>
    </row>
    <row r="4633" spans="1:19" hidden="1" x14ac:dyDescent="0.2">
      <c r="A4633" t="str">
        <f>INDEX(FamilyPlateData!$A:$A,MATCH($I4633,FamilyPlateData!$H:$H,0))</f>
        <v>F06M08</v>
      </c>
      <c r="B4633" t="str">
        <f>INDEX(FamilyPlateData!$C:$C,MATCH($I4633,FamilyPlateData!$H:$H,0))</f>
        <v>06</v>
      </c>
      <c r="C4633" t="str">
        <f>INDEX(FamilyPlateData!$D:$D,MATCH($I4633,FamilyPlateData!$H:$H,0))</f>
        <v>08</v>
      </c>
      <c r="D4633">
        <f>INDEX(FamilyPlateData!$B:$B,MATCH($I4633,FamilyPlateData!$H:$H,0))</f>
        <v>2</v>
      </c>
      <c r="E4633">
        <v>2</v>
      </c>
      <c r="F4633" s="19">
        <v>88</v>
      </c>
      <c r="G4633" t="s">
        <v>1</v>
      </c>
      <c r="H4633" s="5">
        <v>5</v>
      </c>
      <c r="I4633" t="s">
        <v>830</v>
      </c>
      <c r="J4633" s="15" t="str">
        <f t="shared" si="225"/>
        <v>2-88A-5</v>
      </c>
      <c r="K4633">
        <f>INDEX(FamilyPlateData!I:I,MATCH(I4633,FamilyPlateData!H:H,0))</f>
        <v>1</v>
      </c>
      <c r="L4633" t="str">
        <f>INDEX(FamilyPlateData!J:J,MATCH(I4633,FamilyPlateData!H:H,0))</f>
        <v>B2</v>
      </c>
      <c r="M4633">
        <v>1</v>
      </c>
      <c r="N4633">
        <v>1</v>
      </c>
      <c r="O4633">
        <f>IF(_xlfn.IFNA(INDEX(ShrinkageData!H:H,MATCH(J4633,ShrinkageData!H:H,0)), 0) = 0, 0, 1)</f>
        <v>0</v>
      </c>
      <c r="P4633">
        <v>0</v>
      </c>
      <c r="Q4633">
        <f t="shared" si="226"/>
        <v>1</v>
      </c>
      <c r="R4633" s="1">
        <v>43550</v>
      </c>
      <c r="S4633" s="16">
        <f t="shared" si="227"/>
        <v>113</v>
      </c>
    </row>
    <row r="4634" spans="1:19" hidden="1" x14ac:dyDescent="0.2">
      <c r="A4634" t="str">
        <f>INDEX(FamilyPlateData!$A:$A,MATCH($I4634,FamilyPlateData!$H:$H,0))</f>
        <v>F06M08</v>
      </c>
      <c r="B4634" t="str">
        <f>INDEX(FamilyPlateData!$C:$C,MATCH($I4634,FamilyPlateData!$H:$H,0))</f>
        <v>06</v>
      </c>
      <c r="C4634" t="str">
        <f>INDEX(FamilyPlateData!$D:$D,MATCH($I4634,FamilyPlateData!$H:$H,0))</f>
        <v>08</v>
      </c>
      <c r="D4634">
        <f>INDEX(FamilyPlateData!$B:$B,MATCH($I4634,FamilyPlateData!$H:$H,0))</f>
        <v>2</v>
      </c>
      <c r="E4634">
        <v>2</v>
      </c>
      <c r="F4634" s="19">
        <v>88</v>
      </c>
      <c r="G4634" t="s">
        <v>1</v>
      </c>
      <c r="H4634" s="5">
        <v>6</v>
      </c>
      <c r="I4634" t="s">
        <v>830</v>
      </c>
      <c r="J4634" s="15" t="str">
        <f t="shared" si="225"/>
        <v>2-88A-6</v>
      </c>
      <c r="K4634">
        <f>INDEX(FamilyPlateData!I:I,MATCH(I4634,FamilyPlateData!H:H,0))</f>
        <v>1</v>
      </c>
      <c r="L4634" t="str">
        <f>INDEX(FamilyPlateData!J:J,MATCH(I4634,FamilyPlateData!H:H,0))</f>
        <v>B2</v>
      </c>
      <c r="M4634">
        <v>1</v>
      </c>
      <c r="N4634">
        <v>1</v>
      </c>
      <c r="O4634">
        <f>IF(_xlfn.IFNA(INDEX(ShrinkageData!H:H,MATCH(J4634,ShrinkageData!H:H,0)), 0) = 0, 0, 1)</f>
        <v>0</v>
      </c>
      <c r="P4634">
        <v>0</v>
      </c>
      <c r="Q4634">
        <f t="shared" si="226"/>
        <v>1</v>
      </c>
      <c r="R4634" s="1">
        <v>43554</v>
      </c>
      <c r="S4634" s="16">
        <f t="shared" si="227"/>
        <v>117</v>
      </c>
    </row>
    <row r="4635" spans="1:19" hidden="1" x14ac:dyDescent="0.2">
      <c r="A4635" t="str">
        <f>INDEX(FamilyPlateData!$A:$A,MATCH($I4635,FamilyPlateData!$H:$H,0))</f>
        <v>F06M08</v>
      </c>
      <c r="B4635" t="str">
        <f>INDEX(FamilyPlateData!$C:$C,MATCH($I4635,FamilyPlateData!$H:$H,0))</f>
        <v>06</v>
      </c>
      <c r="C4635" t="str">
        <f>INDEX(FamilyPlateData!$D:$D,MATCH($I4635,FamilyPlateData!$H:$H,0))</f>
        <v>08</v>
      </c>
      <c r="D4635">
        <f>INDEX(FamilyPlateData!$B:$B,MATCH($I4635,FamilyPlateData!$H:$H,0))</f>
        <v>2</v>
      </c>
      <c r="E4635">
        <v>2</v>
      </c>
      <c r="F4635" s="19">
        <v>88</v>
      </c>
      <c r="G4635" t="s">
        <v>2</v>
      </c>
      <c r="H4635" s="5">
        <v>1</v>
      </c>
      <c r="I4635" t="s">
        <v>831</v>
      </c>
      <c r="J4635" s="15" t="str">
        <f t="shared" si="225"/>
        <v>2-88B-1</v>
      </c>
      <c r="K4635">
        <f>INDEX(FamilyPlateData!I:I,MATCH(I4635,FamilyPlateData!H:H,0))</f>
        <v>1</v>
      </c>
      <c r="L4635" t="str">
        <f>INDEX(FamilyPlateData!J:J,MATCH(I4635,FamilyPlateData!H:H,0))</f>
        <v>B2</v>
      </c>
      <c r="M4635">
        <v>1</v>
      </c>
      <c r="N4635">
        <v>1</v>
      </c>
      <c r="O4635">
        <f>IF(_xlfn.IFNA(INDEX(ShrinkageData!H:H,MATCH(J4635,ShrinkageData!H:H,0)), 0) = 0, 0, 1)</f>
        <v>0</v>
      </c>
      <c r="P4635">
        <v>0</v>
      </c>
      <c r="Q4635">
        <f t="shared" si="226"/>
        <v>1</v>
      </c>
      <c r="R4635" s="1">
        <v>43552</v>
      </c>
      <c r="S4635" s="16">
        <f t="shared" si="227"/>
        <v>115</v>
      </c>
    </row>
    <row r="4636" spans="1:19" hidden="1" x14ac:dyDescent="0.2">
      <c r="A4636" t="str">
        <f>INDEX(FamilyPlateData!$A:$A,MATCH($I4636,FamilyPlateData!$H:$H,0))</f>
        <v>F06M08</v>
      </c>
      <c r="B4636" t="str">
        <f>INDEX(FamilyPlateData!$C:$C,MATCH($I4636,FamilyPlateData!$H:$H,0))</f>
        <v>06</v>
      </c>
      <c r="C4636" t="str">
        <f>INDEX(FamilyPlateData!$D:$D,MATCH($I4636,FamilyPlateData!$H:$H,0))</f>
        <v>08</v>
      </c>
      <c r="D4636">
        <f>INDEX(FamilyPlateData!$B:$B,MATCH($I4636,FamilyPlateData!$H:$H,0))</f>
        <v>2</v>
      </c>
      <c r="E4636">
        <v>2</v>
      </c>
      <c r="F4636" s="19">
        <v>88</v>
      </c>
      <c r="G4636" t="s">
        <v>2</v>
      </c>
      <c r="H4636" s="5">
        <v>2</v>
      </c>
      <c r="I4636" t="s">
        <v>831</v>
      </c>
      <c r="J4636" s="15" t="str">
        <f t="shared" si="225"/>
        <v>2-88B-2</v>
      </c>
      <c r="K4636">
        <f>INDEX(FamilyPlateData!I:I,MATCH(I4636,FamilyPlateData!H:H,0))</f>
        <v>1</v>
      </c>
      <c r="L4636" t="str">
        <f>INDEX(FamilyPlateData!J:J,MATCH(I4636,FamilyPlateData!H:H,0))</f>
        <v>B2</v>
      </c>
      <c r="M4636">
        <v>1</v>
      </c>
      <c r="N4636">
        <v>1</v>
      </c>
      <c r="O4636">
        <f>IF(_xlfn.IFNA(INDEX(ShrinkageData!H:H,MATCH(J4636,ShrinkageData!H:H,0)), 0) = 0, 0, 1)</f>
        <v>1</v>
      </c>
      <c r="P4636">
        <v>0</v>
      </c>
      <c r="Q4636">
        <f t="shared" si="226"/>
        <v>0</v>
      </c>
      <c r="R4636" s="1">
        <v>43536</v>
      </c>
      <c r="S4636" s="16">
        <f t="shared" si="227"/>
        <v>99</v>
      </c>
    </row>
    <row r="4637" spans="1:19" hidden="1" x14ac:dyDescent="0.2">
      <c r="A4637" t="str">
        <f>INDEX(FamilyPlateData!$A:$A,MATCH($I4637,FamilyPlateData!$H:$H,0))</f>
        <v>F06M08</v>
      </c>
      <c r="B4637" t="str">
        <f>INDEX(FamilyPlateData!$C:$C,MATCH($I4637,FamilyPlateData!$H:$H,0))</f>
        <v>06</v>
      </c>
      <c r="C4637" t="str">
        <f>INDEX(FamilyPlateData!$D:$D,MATCH($I4637,FamilyPlateData!$H:$H,0))</f>
        <v>08</v>
      </c>
      <c r="D4637">
        <f>INDEX(FamilyPlateData!$B:$B,MATCH($I4637,FamilyPlateData!$H:$H,0))</f>
        <v>2</v>
      </c>
      <c r="E4637">
        <v>2</v>
      </c>
      <c r="F4637" s="19">
        <v>88</v>
      </c>
      <c r="G4637" t="s">
        <v>2</v>
      </c>
      <c r="H4637" s="5">
        <v>3</v>
      </c>
      <c r="I4637" t="s">
        <v>831</v>
      </c>
      <c r="J4637" s="15" t="str">
        <f t="shared" si="225"/>
        <v>2-88B-3</v>
      </c>
      <c r="K4637">
        <f>INDEX(FamilyPlateData!I:I,MATCH(I4637,FamilyPlateData!H:H,0))</f>
        <v>1</v>
      </c>
      <c r="L4637" t="str">
        <f>INDEX(FamilyPlateData!J:J,MATCH(I4637,FamilyPlateData!H:H,0))</f>
        <v>B2</v>
      </c>
      <c r="M4637">
        <v>1</v>
      </c>
      <c r="N4637">
        <v>1</v>
      </c>
      <c r="O4637">
        <f>IF(_xlfn.IFNA(INDEX(ShrinkageData!H:H,MATCH(J4637,ShrinkageData!H:H,0)), 0) = 0, 0, 1)</f>
        <v>0</v>
      </c>
      <c r="P4637">
        <v>0</v>
      </c>
      <c r="Q4637">
        <f t="shared" si="226"/>
        <v>1</v>
      </c>
      <c r="R4637" s="1">
        <v>43574</v>
      </c>
      <c r="S4637" s="16">
        <f t="shared" si="227"/>
        <v>137</v>
      </c>
    </row>
    <row r="4638" spans="1:19" hidden="1" x14ac:dyDescent="0.2">
      <c r="A4638" t="str">
        <f>INDEX(FamilyPlateData!$A:$A,MATCH($I4638,FamilyPlateData!$H:$H,0))</f>
        <v>F06M08</v>
      </c>
      <c r="B4638" t="str">
        <f>INDEX(FamilyPlateData!$C:$C,MATCH($I4638,FamilyPlateData!$H:$H,0))</f>
        <v>06</v>
      </c>
      <c r="C4638" t="str">
        <f>INDEX(FamilyPlateData!$D:$D,MATCH($I4638,FamilyPlateData!$H:$H,0))</f>
        <v>08</v>
      </c>
      <c r="D4638">
        <f>INDEX(FamilyPlateData!$B:$B,MATCH($I4638,FamilyPlateData!$H:$H,0))</f>
        <v>2</v>
      </c>
      <c r="E4638">
        <v>2</v>
      </c>
      <c r="F4638" s="19">
        <v>88</v>
      </c>
      <c r="G4638" t="s">
        <v>2</v>
      </c>
      <c r="H4638" s="5">
        <v>4</v>
      </c>
      <c r="I4638" t="s">
        <v>831</v>
      </c>
      <c r="J4638" s="15" t="str">
        <f t="shared" si="225"/>
        <v>2-88B-4</v>
      </c>
      <c r="K4638">
        <f>INDEX(FamilyPlateData!I:I,MATCH(I4638,FamilyPlateData!H:H,0))</f>
        <v>1</v>
      </c>
      <c r="L4638" t="str">
        <f>INDEX(FamilyPlateData!J:J,MATCH(I4638,FamilyPlateData!H:H,0))</f>
        <v>B2</v>
      </c>
      <c r="M4638">
        <v>1</v>
      </c>
      <c r="N4638">
        <v>1</v>
      </c>
      <c r="O4638">
        <f>IF(_xlfn.IFNA(INDEX(ShrinkageData!H:H,MATCH(J4638,ShrinkageData!H:H,0)), 0) = 0, 0, 1)</f>
        <v>0</v>
      </c>
      <c r="P4638">
        <v>0</v>
      </c>
      <c r="Q4638">
        <f t="shared" si="226"/>
        <v>1</v>
      </c>
      <c r="R4638" s="1">
        <v>43550</v>
      </c>
      <c r="S4638" s="16">
        <f t="shared" si="227"/>
        <v>113</v>
      </c>
    </row>
    <row r="4639" spans="1:19" hidden="1" x14ac:dyDescent="0.2">
      <c r="A4639" t="str">
        <f>INDEX(FamilyPlateData!$A:$A,MATCH($I4639,FamilyPlateData!$H:$H,0))</f>
        <v>F06M08</v>
      </c>
      <c r="B4639" t="str">
        <f>INDEX(FamilyPlateData!$C:$C,MATCH($I4639,FamilyPlateData!$H:$H,0))</f>
        <v>06</v>
      </c>
      <c r="C4639" t="str">
        <f>INDEX(FamilyPlateData!$D:$D,MATCH($I4639,FamilyPlateData!$H:$H,0))</f>
        <v>08</v>
      </c>
      <c r="D4639">
        <f>INDEX(FamilyPlateData!$B:$B,MATCH($I4639,FamilyPlateData!$H:$H,0))</f>
        <v>2</v>
      </c>
      <c r="E4639">
        <v>2</v>
      </c>
      <c r="F4639" s="19">
        <v>88</v>
      </c>
      <c r="G4639" t="s">
        <v>2</v>
      </c>
      <c r="H4639" s="5">
        <v>5</v>
      </c>
      <c r="I4639" t="s">
        <v>831</v>
      </c>
      <c r="J4639" s="15" t="str">
        <f t="shared" si="225"/>
        <v>2-88B-5</v>
      </c>
      <c r="K4639">
        <f>INDEX(FamilyPlateData!I:I,MATCH(I4639,FamilyPlateData!H:H,0))</f>
        <v>1</v>
      </c>
      <c r="L4639" t="str">
        <f>INDEX(FamilyPlateData!J:J,MATCH(I4639,FamilyPlateData!H:H,0))</f>
        <v>B2</v>
      </c>
      <c r="M4639">
        <v>1</v>
      </c>
      <c r="N4639">
        <v>1</v>
      </c>
      <c r="O4639">
        <f>IF(_xlfn.IFNA(INDEX(ShrinkageData!H:H,MATCH(J4639,ShrinkageData!H:H,0)), 0) = 0, 0, 1)</f>
        <v>0</v>
      </c>
      <c r="P4639">
        <v>0</v>
      </c>
      <c r="Q4639">
        <f t="shared" si="226"/>
        <v>1</v>
      </c>
      <c r="R4639" s="1">
        <v>43556</v>
      </c>
      <c r="S4639" s="16">
        <f t="shared" si="227"/>
        <v>119</v>
      </c>
    </row>
    <row r="4640" spans="1:19" hidden="1" x14ac:dyDescent="0.2">
      <c r="A4640" t="str">
        <f>INDEX(FamilyPlateData!$A:$A,MATCH($I4640,FamilyPlateData!$H:$H,0))</f>
        <v>F06M08</v>
      </c>
      <c r="B4640" t="str">
        <f>INDEX(FamilyPlateData!$C:$C,MATCH($I4640,FamilyPlateData!$H:$H,0))</f>
        <v>06</v>
      </c>
      <c r="C4640" t="str">
        <f>INDEX(FamilyPlateData!$D:$D,MATCH($I4640,FamilyPlateData!$H:$H,0))</f>
        <v>08</v>
      </c>
      <c r="D4640">
        <f>INDEX(FamilyPlateData!$B:$B,MATCH($I4640,FamilyPlateData!$H:$H,0))</f>
        <v>2</v>
      </c>
      <c r="E4640">
        <v>2</v>
      </c>
      <c r="F4640" s="19">
        <v>88</v>
      </c>
      <c r="G4640" t="s">
        <v>2</v>
      </c>
      <c r="H4640" s="5">
        <v>6</v>
      </c>
      <c r="I4640" t="s">
        <v>831</v>
      </c>
      <c r="J4640" s="15" t="str">
        <f t="shared" si="225"/>
        <v>2-88B-6</v>
      </c>
      <c r="K4640">
        <f>INDEX(FamilyPlateData!I:I,MATCH(I4640,FamilyPlateData!H:H,0))</f>
        <v>1</v>
      </c>
      <c r="L4640" t="str">
        <f>INDEX(FamilyPlateData!J:J,MATCH(I4640,FamilyPlateData!H:H,0))</f>
        <v>B2</v>
      </c>
      <c r="M4640">
        <v>1</v>
      </c>
      <c r="N4640">
        <v>1</v>
      </c>
      <c r="O4640">
        <f>IF(_xlfn.IFNA(INDEX(ShrinkageData!H:H,MATCH(J4640,ShrinkageData!H:H,0)), 0) = 0, 0, 1)</f>
        <v>0</v>
      </c>
      <c r="P4640">
        <v>0</v>
      </c>
      <c r="Q4640">
        <f t="shared" si="226"/>
        <v>1</v>
      </c>
      <c r="R4640" s="1">
        <v>43556</v>
      </c>
      <c r="S4640" s="16">
        <f t="shared" si="227"/>
        <v>119</v>
      </c>
    </row>
    <row r="4641" spans="1:19" hidden="1" x14ac:dyDescent="0.2">
      <c r="A4641" t="str">
        <f>INDEX(FamilyPlateData!$A:$A,MATCH($I4641,FamilyPlateData!$H:$H,0))</f>
        <v>F10M13</v>
      </c>
      <c r="B4641" t="str">
        <f>INDEX(FamilyPlateData!$C:$C,MATCH($I4641,FamilyPlateData!$H:$H,0))</f>
        <v>10</v>
      </c>
      <c r="C4641" t="str">
        <f>INDEX(FamilyPlateData!$D:$D,MATCH($I4641,FamilyPlateData!$H:$H,0))</f>
        <v>13</v>
      </c>
      <c r="D4641">
        <f>INDEX(FamilyPlateData!$B:$B,MATCH($I4641,FamilyPlateData!$H:$H,0))</f>
        <v>4</v>
      </c>
      <c r="E4641">
        <v>2</v>
      </c>
      <c r="F4641" s="19">
        <v>89</v>
      </c>
      <c r="G4641" t="s">
        <v>1</v>
      </c>
      <c r="H4641" s="5">
        <v>1</v>
      </c>
      <c r="I4641" t="s">
        <v>832</v>
      </c>
      <c r="J4641" s="15" t="str">
        <f t="shared" si="225"/>
        <v>2-89A-1</v>
      </c>
      <c r="K4641">
        <f>INDEX(FamilyPlateData!I:I,MATCH(I4641,FamilyPlateData!H:H,0))</f>
        <v>5</v>
      </c>
      <c r="L4641" t="str">
        <f>INDEX(FamilyPlateData!J:J,MATCH(I4641,FamilyPlateData!H:H,0))</f>
        <v>B1</v>
      </c>
      <c r="M4641">
        <v>1</v>
      </c>
      <c r="N4641">
        <v>1</v>
      </c>
      <c r="O4641">
        <f>IF(_xlfn.IFNA(INDEX(ShrinkageData!H:H,MATCH(J4641,ShrinkageData!H:H,0)), 0) = 0, 0, 1)</f>
        <v>0</v>
      </c>
      <c r="P4641">
        <v>0</v>
      </c>
      <c r="Q4641">
        <f t="shared" si="226"/>
        <v>1</v>
      </c>
      <c r="R4641" s="1">
        <v>43556</v>
      </c>
      <c r="S4641" s="16">
        <f t="shared" si="227"/>
        <v>119</v>
      </c>
    </row>
    <row r="4642" spans="1:19" hidden="1" x14ac:dyDescent="0.2">
      <c r="A4642" t="str">
        <f>INDEX(FamilyPlateData!$A:$A,MATCH($I4642,FamilyPlateData!$H:$H,0))</f>
        <v>F10M13</v>
      </c>
      <c r="B4642" t="str">
        <f>INDEX(FamilyPlateData!$C:$C,MATCH($I4642,FamilyPlateData!$H:$H,0))</f>
        <v>10</v>
      </c>
      <c r="C4642" t="str">
        <f>INDEX(FamilyPlateData!$D:$D,MATCH($I4642,FamilyPlateData!$H:$H,0))</f>
        <v>13</v>
      </c>
      <c r="D4642">
        <f>INDEX(FamilyPlateData!$B:$B,MATCH($I4642,FamilyPlateData!$H:$H,0))</f>
        <v>4</v>
      </c>
      <c r="E4642">
        <v>2</v>
      </c>
      <c r="F4642" s="19">
        <v>89</v>
      </c>
      <c r="G4642" t="s">
        <v>1</v>
      </c>
      <c r="H4642" s="5">
        <v>2</v>
      </c>
      <c r="I4642" t="s">
        <v>832</v>
      </c>
      <c r="J4642" s="15" t="str">
        <f t="shared" si="225"/>
        <v>2-89A-2</v>
      </c>
      <c r="K4642">
        <f>INDEX(FamilyPlateData!I:I,MATCH(I4642,FamilyPlateData!H:H,0))</f>
        <v>5</v>
      </c>
      <c r="L4642" t="str">
        <f>INDEX(FamilyPlateData!J:J,MATCH(I4642,FamilyPlateData!H:H,0))</f>
        <v>B1</v>
      </c>
      <c r="M4642">
        <v>1</v>
      </c>
      <c r="N4642">
        <v>1</v>
      </c>
      <c r="O4642">
        <f>IF(_xlfn.IFNA(INDEX(ShrinkageData!H:H,MATCH(J4642,ShrinkageData!H:H,0)), 0) = 0, 0, 1)</f>
        <v>0</v>
      </c>
      <c r="P4642">
        <v>0</v>
      </c>
      <c r="Q4642">
        <f t="shared" si="226"/>
        <v>1</v>
      </c>
      <c r="R4642" s="1">
        <v>43558</v>
      </c>
      <c r="S4642" s="16">
        <f t="shared" si="227"/>
        <v>121</v>
      </c>
    </row>
    <row r="4643" spans="1:19" hidden="1" x14ac:dyDescent="0.2">
      <c r="A4643" t="str">
        <f>INDEX(FamilyPlateData!$A:$A,MATCH($I4643,FamilyPlateData!$H:$H,0))</f>
        <v>F10M13</v>
      </c>
      <c r="B4643" t="str">
        <f>INDEX(FamilyPlateData!$C:$C,MATCH($I4643,FamilyPlateData!$H:$H,0))</f>
        <v>10</v>
      </c>
      <c r="C4643" t="str">
        <f>INDEX(FamilyPlateData!$D:$D,MATCH($I4643,FamilyPlateData!$H:$H,0))</f>
        <v>13</v>
      </c>
      <c r="D4643">
        <f>INDEX(FamilyPlateData!$B:$B,MATCH($I4643,FamilyPlateData!$H:$H,0))</f>
        <v>4</v>
      </c>
      <c r="E4643">
        <v>2</v>
      </c>
      <c r="F4643" s="19">
        <v>89</v>
      </c>
      <c r="G4643" t="s">
        <v>1</v>
      </c>
      <c r="H4643" s="5">
        <v>3</v>
      </c>
      <c r="I4643" t="s">
        <v>832</v>
      </c>
      <c r="J4643" s="15" t="str">
        <f t="shared" si="225"/>
        <v>2-89A-3</v>
      </c>
      <c r="K4643">
        <f>INDEX(FamilyPlateData!I:I,MATCH(I4643,FamilyPlateData!H:H,0))</f>
        <v>5</v>
      </c>
      <c r="L4643" t="str">
        <f>INDEX(FamilyPlateData!J:J,MATCH(I4643,FamilyPlateData!H:H,0))</f>
        <v>B1</v>
      </c>
      <c r="M4643">
        <v>1</v>
      </c>
      <c r="N4643" s="7">
        <v>1</v>
      </c>
      <c r="O4643">
        <f>IF(_xlfn.IFNA(INDEX(ShrinkageData!H:H,MATCH(J4643,ShrinkageData!H:H,0)), 0) = 0, 0, 1)</f>
        <v>0</v>
      </c>
      <c r="P4643">
        <v>0</v>
      </c>
      <c r="Q4643">
        <f t="shared" si="226"/>
        <v>1</v>
      </c>
      <c r="R4643" s="2">
        <v>43548</v>
      </c>
      <c r="S4643" s="16">
        <f t="shared" si="227"/>
        <v>111</v>
      </c>
    </row>
    <row r="4644" spans="1:19" hidden="1" x14ac:dyDescent="0.2">
      <c r="A4644" t="str">
        <f>INDEX(FamilyPlateData!$A:$A,MATCH($I4644,FamilyPlateData!$H:$H,0))</f>
        <v>F10M13</v>
      </c>
      <c r="B4644" t="str">
        <f>INDEX(FamilyPlateData!$C:$C,MATCH($I4644,FamilyPlateData!$H:$H,0))</f>
        <v>10</v>
      </c>
      <c r="C4644" t="str">
        <f>INDEX(FamilyPlateData!$D:$D,MATCH($I4644,FamilyPlateData!$H:$H,0))</f>
        <v>13</v>
      </c>
      <c r="D4644">
        <f>INDEX(FamilyPlateData!$B:$B,MATCH($I4644,FamilyPlateData!$H:$H,0))</f>
        <v>4</v>
      </c>
      <c r="E4644">
        <v>2</v>
      </c>
      <c r="F4644" s="19">
        <v>89</v>
      </c>
      <c r="G4644" t="s">
        <v>1</v>
      </c>
      <c r="H4644" s="5">
        <v>4</v>
      </c>
      <c r="I4644" t="s">
        <v>832</v>
      </c>
      <c r="J4644" s="15" t="str">
        <f t="shared" si="225"/>
        <v>2-89A-4</v>
      </c>
      <c r="K4644">
        <f>INDEX(FamilyPlateData!I:I,MATCH(I4644,FamilyPlateData!H:H,0))</f>
        <v>5</v>
      </c>
      <c r="L4644" t="str">
        <f>INDEX(FamilyPlateData!J:J,MATCH(I4644,FamilyPlateData!H:H,0))</f>
        <v>B1</v>
      </c>
      <c r="M4644">
        <v>1</v>
      </c>
      <c r="N4644">
        <v>1</v>
      </c>
      <c r="O4644">
        <f>IF(_xlfn.IFNA(INDEX(ShrinkageData!H:H,MATCH(J4644,ShrinkageData!H:H,0)), 0) = 0, 0, 1)</f>
        <v>0</v>
      </c>
      <c r="P4644">
        <v>0</v>
      </c>
      <c r="Q4644">
        <f t="shared" si="226"/>
        <v>1</v>
      </c>
      <c r="R4644" s="1">
        <v>43556</v>
      </c>
      <c r="S4644" s="16">
        <f t="shared" si="227"/>
        <v>119</v>
      </c>
    </row>
    <row r="4645" spans="1:19" hidden="1" x14ac:dyDescent="0.2">
      <c r="A4645" t="str">
        <f>INDEX(FamilyPlateData!$A:$A,MATCH($I4645,FamilyPlateData!$H:$H,0))</f>
        <v>F10M13</v>
      </c>
      <c r="B4645" t="str">
        <f>INDEX(FamilyPlateData!$C:$C,MATCH($I4645,FamilyPlateData!$H:$H,0))</f>
        <v>10</v>
      </c>
      <c r="C4645" t="str">
        <f>INDEX(FamilyPlateData!$D:$D,MATCH($I4645,FamilyPlateData!$H:$H,0))</f>
        <v>13</v>
      </c>
      <c r="D4645">
        <f>INDEX(FamilyPlateData!$B:$B,MATCH($I4645,FamilyPlateData!$H:$H,0))</f>
        <v>4</v>
      </c>
      <c r="E4645">
        <v>2</v>
      </c>
      <c r="F4645" s="19">
        <v>89</v>
      </c>
      <c r="G4645" t="s">
        <v>1</v>
      </c>
      <c r="H4645" s="5">
        <v>5</v>
      </c>
      <c r="I4645" t="s">
        <v>832</v>
      </c>
      <c r="J4645" s="15" t="str">
        <f t="shared" si="225"/>
        <v>2-89A-5</v>
      </c>
      <c r="K4645">
        <f>INDEX(FamilyPlateData!I:I,MATCH(I4645,FamilyPlateData!H:H,0))</f>
        <v>5</v>
      </c>
      <c r="L4645" t="str">
        <f>INDEX(FamilyPlateData!J:J,MATCH(I4645,FamilyPlateData!H:H,0))</f>
        <v>B1</v>
      </c>
      <c r="M4645">
        <v>1</v>
      </c>
      <c r="N4645" s="7">
        <v>1</v>
      </c>
      <c r="O4645">
        <f>IF(_xlfn.IFNA(INDEX(ShrinkageData!H:H,MATCH(J4645,ShrinkageData!H:H,0)), 0) = 0, 0, 1)</f>
        <v>1</v>
      </c>
      <c r="P4645">
        <v>0</v>
      </c>
      <c r="Q4645">
        <f t="shared" si="226"/>
        <v>0</v>
      </c>
      <c r="R4645" s="2">
        <v>43546</v>
      </c>
      <c r="S4645" s="16">
        <f t="shared" si="227"/>
        <v>109</v>
      </c>
    </row>
    <row r="4646" spans="1:19" hidden="1" x14ac:dyDescent="0.2">
      <c r="A4646" t="str">
        <f>INDEX(FamilyPlateData!$A:$A,MATCH($I4646,FamilyPlateData!$H:$H,0))</f>
        <v>F10M13</v>
      </c>
      <c r="B4646" t="str">
        <f>INDEX(FamilyPlateData!$C:$C,MATCH($I4646,FamilyPlateData!$H:$H,0))</f>
        <v>10</v>
      </c>
      <c r="C4646" t="str">
        <f>INDEX(FamilyPlateData!$D:$D,MATCH($I4646,FamilyPlateData!$H:$H,0))</f>
        <v>13</v>
      </c>
      <c r="D4646">
        <f>INDEX(FamilyPlateData!$B:$B,MATCH($I4646,FamilyPlateData!$H:$H,0))</f>
        <v>4</v>
      </c>
      <c r="E4646">
        <v>2</v>
      </c>
      <c r="F4646" s="19">
        <v>89</v>
      </c>
      <c r="G4646" t="s">
        <v>1</v>
      </c>
      <c r="H4646" s="5">
        <v>6</v>
      </c>
      <c r="I4646" t="s">
        <v>832</v>
      </c>
      <c r="J4646" s="15" t="str">
        <f t="shared" si="225"/>
        <v>2-89A-6</v>
      </c>
      <c r="K4646">
        <f>INDEX(FamilyPlateData!I:I,MATCH(I4646,FamilyPlateData!H:H,0))</f>
        <v>5</v>
      </c>
      <c r="L4646" t="str">
        <f>INDEX(FamilyPlateData!J:J,MATCH(I4646,FamilyPlateData!H:H,0))</f>
        <v>B1</v>
      </c>
      <c r="M4646">
        <v>1</v>
      </c>
      <c r="N4646">
        <v>1</v>
      </c>
      <c r="O4646">
        <f>IF(_xlfn.IFNA(INDEX(ShrinkageData!H:H,MATCH(J4646,ShrinkageData!H:H,0)), 0) = 0, 0, 1)</f>
        <v>0</v>
      </c>
      <c r="P4646">
        <v>0</v>
      </c>
      <c r="Q4646">
        <f t="shared" si="226"/>
        <v>1</v>
      </c>
      <c r="R4646" s="1">
        <v>43550</v>
      </c>
      <c r="S4646" s="16">
        <f t="shared" si="227"/>
        <v>113</v>
      </c>
    </row>
    <row r="4647" spans="1:19" hidden="1" x14ac:dyDescent="0.2">
      <c r="A4647" t="str">
        <f>INDEX(FamilyPlateData!$A:$A,MATCH($I4647,FamilyPlateData!$H:$H,0))</f>
        <v>F10M13</v>
      </c>
      <c r="B4647" t="str">
        <f>INDEX(FamilyPlateData!$C:$C,MATCH($I4647,FamilyPlateData!$H:$H,0))</f>
        <v>10</v>
      </c>
      <c r="C4647" t="str">
        <f>INDEX(FamilyPlateData!$D:$D,MATCH($I4647,FamilyPlateData!$H:$H,0))</f>
        <v>13</v>
      </c>
      <c r="D4647">
        <f>INDEX(FamilyPlateData!$B:$B,MATCH($I4647,FamilyPlateData!$H:$H,0))</f>
        <v>4</v>
      </c>
      <c r="E4647">
        <v>2</v>
      </c>
      <c r="F4647" s="19">
        <v>89</v>
      </c>
      <c r="G4647" t="s">
        <v>2</v>
      </c>
      <c r="H4647" s="5">
        <v>1</v>
      </c>
      <c r="I4647" t="s">
        <v>833</v>
      </c>
      <c r="J4647" s="15" t="str">
        <f t="shared" si="225"/>
        <v>2-89B-1</v>
      </c>
      <c r="K4647">
        <f>INDEX(FamilyPlateData!I:I,MATCH(I4647,FamilyPlateData!H:H,0))</f>
        <v>5</v>
      </c>
      <c r="L4647" t="str">
        <f>INDEX(FamilyPlateData!J:J,MATCH(I4647,FamilyPlateData!H:H,0))</f>
        <v>B1</v>
      </c>
      <c r="M4647">
        <v>1</v>
      </c>
      <c r="N4647">
        <v>1</v>
      </c>
      <c r="O4647">
        <f>IF(_xlfn.IFNA(INDEX(ShrinkageData!H:H,MATCH(J4647,ShrinkageData!H:H,0)), 0) = 0, 0, 1)</f>
        <v>0</v>
      </c>
      <c r="P4647">
        <v>0</v>
      </c>
      <c r="Q4647">
        <f t="shared" si="226"/>
        <v>1</v>
      </c>
      <c r="R4647" s="1">
        <v>43556</v>
      </c>
      <c r="S4647" s="16">
        <f t="shared" si="227"/>
        <v>119</v>
      </c>
    </row>
    <row r="4648" spans="1:19" hidden="1" x14ac:dyDescent="0.2">
      <c r="A4648" t="str">
        <f>INDEX(FamilyPlateData!$A:$A,MATCH($I4648,FamilyPlateData!$H:$H,0))</f>
        <v>F10M13</v>
      </c>
      <c r="B4648" t="str">
        <f>INDEX(FamilyPlateData!$C:$C,MATCH($I4648,FamilyPlateData!$H:$H,0))</f>
        <v>10</v>
      </c>
      <c r="C4648" t="str">
        <f>INDEX(FamilyPlateData!$D:$D,MATCH($I4648,FamilyPlateData!$H:$H,0))</f>
        <v>13</v>
      </c>
      <c r="D4648">
        <f>INDEX(FamilyPlateData!$B:$B,MATCH($I4648,FamilyPlateData!$H:$H,0))</f>
        <v>4</v>
      </c>
      <c r="E4648">
        <v>2</v>
      </c>
      <c r="F4648" s="19">
        <v>89</v>
      </c>
      <c r="G4648" t="s">
        <v>2</v>
      </c>
      <c r="H4648" s="5">
        <v>2</v>
      </c>
      <c r="I4648" t="s">
        <v>833</v>
      </c>
      <c r="J4648" s="15" t="str">
        <f t="shared" si="225"/>
        <v>2-89B-2</v>
      </c>
      <c r="K4648">
        <f>INDEX(FamilyPlateData!I:I,MATCH(I4648,FamilyPlateData!H:H,0))</f>
        <v>5</v>
      </c>
      <c r="L4648" t="str">
        <f>INDEX(FamilyPlateData!J:J,MATCH(I4648,FamilyPlateData!H:H,0))</f>
        <v>B1</v>
      </c>
      <c r="M4648">
        <v>1</v>
      </c>
      <c r="N4648">
        <v>1</v>
      </c>
      <c r="O4648">
        <f>IF(_xlfn.IFNA(INDEX(ShrinkageData!H:H,MATCH(J4648,ShrinkageData!H:H,0)), 0) = 0, 0, 1)</f>
        <v>0</v>
      </c>
      <c r="P4648">
        <v>0</v>
      </c>
      <c r="Q4648">
        <f t="shared" si="226"/>
        <v>1</v>
      </c>
      <c r="R4648" s="1">
        <v>43572</v>
      </c>
      <c r="S4648" s="16">
        <f t="shared" si="227"/>
        <v>135</v>
      </c>
    </row>
    <row r="4649" spans="1:19" hidden="1" x14ac:dyDescent="0.2">
      <c r="A4649" t="str">
        <f>INDEX(FamilyPlateData!$A:$A,MATCH($I4649,FamilyPlateData!$H:$H,0))</f>
        <v>F10M13</v>
      </c>
      <c r="B4649" t="str">
        <f>INDEX(FamilyPlateData!$C:$C,MATCH($I4649,FamilyPlateData!$H:$H,0))</f>
        <v>10</v>
      </c>
      <c r="C4649" t="str">
        <f>INDEX(FamilyPlateData!$D:$D,MATCH($I4649,FamilyPlateData!$H:$H,0))</f>
        <v>13</v>
      </c>
      <c r="D4649">
        <f>INDEX(FamilyPlateData!$B:$B,MATCH($I4649,FamilyPlateData!$H:$H,0))</f>
        <v>4</v>
      </c>
      <c r="E4649">
        <v>2</v>
      </c>
      <c r="F4649" s="19">
        <v>89</v>
      </c>
      <c r="G4649" t="s">
        <v>2</v>
      </c>
      <c r="H4649" s="5">
        <v>3</v>
      </c>
      <c r="I4649" t="s">
        <v>833</v>
      </c>
      <c r="J4649" s="15" t="str">
        <f t="shared" si="225"/>
        <v>2-89B-3</v>
      </c>
      <c r="K4649">
        <f>INDEX(FamilyPlateData!I:I,MATCH(I4649,FamilyPlateData!H:H,0))</f>
        <v>5</v>
      </c>
      <c r="L4649" t="str">
        <f>INDEX(FamilyPlateData!J:J,MATCH(I4649,FamilyPlateData!H:H,0))</f>
        <v>B1</v>
      </c>
      <c r="M4649">
        <v>1</v>
      </c>
      <c r="N4649">
        <v>1</v>
      </c>
      <c r="O4649">
        <f>IF(_xlfn.IFNA(INDEX(ShrinkageData!H:H,MATCH(J4649,ShrinkageData!H:H,0)), 0) = 0, 0, 1)</f>
        <v>0</v>
      </c>
      <c r="P4649">
        <v>0</v>
      </c>
      <c r="Q4649">
        <f t="shared" si="226"/>
        <v>1</v>
      </c>
      <c r="R4649" s="1">
        <v>43556</v>
      </c>
      <c r="S4649" s="16">
        <f t="shared" si="227"/>
        <v>119</v>
      </c>
    </row>
    <row r="4650" spans="1:19" hidden="1" x14ac:dyDescent="0.2">
      <c r="A4650" t="str">
        <f>INDEX(FamilyPlateData!$A:$A,MATCH($I4650,FamilyPlateData!$H:$H,0))</f>
        <v>F10M13</v>
      </c>
      <c r="B4650" t="str">
        <f>INDEX(FamilyPlateData!$C:$C,MATCH($I4650,FamilyPlateData!$H:$H,0))</f>
        <v>10</v>
      </c>
      <c r="C4650" t="str">
        <f>INDEX(FamilyPlateData!$D:$D,MATCH($I4650,FamilyPlateData!$H:$H,0))</f>
        <v>13</v>
      </c>
      <c r="D4650">
        <f>INDEX(FamilyPlateData!$B:$B,MATCH($I4650,FamilyPlateData!$H:$H,0))</f>
        <v>4</v>
      </c>
      <c r="E4650">
        <v>2</v>
      </c>
      <c r="F4650" s="19">
        <v>89</v>
      </c>
      <c r="G4650" t="s">
        <v>2</v>
      </c>
      <c r="H4650" s="5">
        <v>4</v>
      </c>
      <c r="I4650" t="s">
        <v>833</v>
      </c>
      <c r="J4650" s="15" t="str">
        <f t="shared" si="225"/>
        <v>2-89B-4</v>
      </c>
      <c r="K4650">
        <f>INDEX(FamilyPlateData!I:I,MATCH(I4650,FamilyPlateData!H:H,0))</f>
        <v>5</v>
      </c>
      <c r="L4650" t="str">
        <f>INDEX(FamilyPlateData!J:J,MATCH(I4650,FamilyPlateData!H:H,0))</f>
        <v>B1</v>
      </c>
      <c r="M4650">
        <v>1</v>
      </c>
      <c r="N4650">
        <v>1</v>
      </c>
      <c r="O4650">
        <f>IF(_xlfn.IFNA(INDEX(ShrinkageData!H:H,MATCH(J4650,ShrinkageData!H:H,0)), 0) = 0, 0, 1)</f>
        <v>0</v>
      </c>
      <c r="P4650">
        <v>0</v>
      </c>
      <c r="Q4650">
        <f t="shared" si="226"/>
        <v>1</v>
      </c>
      <c r="R4650" s="1">
        <v>43556</v>
      </c>
      <c r="S4650" s="16">
        <f t="shared" si="227"/>
        <v>119</v>
      </c>
    </row>
    <row r="4651" spans="1:19" hidden="1" x14ac:dyDescent="0.2">
      <c r="A4651" t="str">
        <f>INDEX(FamilyPlateData!$A:$A,MATCH($I4651,FamilyPlateData!$H:$H,0))</f>
        <v>F10M13</v>
      </c>
      <c r="B4651" t="str">
        <f>INDEX(FamilyPlateData!$C:$C,MATCH($I4651,FamilyPlateData!$H:$H,0))</f>
        <v>10</v>
      </c>
      <c r="C4651" t="str">
        <f>INDEX(FamilyPlateData!$D:$D,MATCH($I4651,FamilyPlateData!$H:$H,0))</f>
        <v>13</v>
      </c>
      <c r="D4651">
        <f>INDEX(FamilyPlateData!$B:$B,MATCH($I4651,FamilyPlateData!$H:$H,0))</f>
        <v>4</v>
      </c>
      <c r="E4651">
        <v>2</v>
      </c>
      <c r="F4651" s="19">
        <v>89</v>
      </c>
      <c r="G4651" t="s">
        <v>2</v>
      </c>
      <c r="H4651" s="5">
        <v>5</v>
      </c>
      <c r="I4651" t="s">
        <v>833</v>
      </c>
      <c r="J4651" s="15" t="str">
        <f t="shared" si="225"/>
        <v>2-89B-5</v>
      </c>
      <c r="K4651">
        <f>INDEX(FamilyPlateData!I:I,MATCH(I4651,FamilyPlateData!H:H,0))</f>
        <v>5</v>
      </c>
      <c r="L4651" t="str">
        <f>INDEX(FamilyPlateData!J:J,MATCH(I4651,FamilyPlateData!H:H,0))</f>
        <v>B1</v>
      </c>
      <c r="M4651">
        <v>1</v>
      </c>
      <c r="N4651" s="7">
        <v>1</v>
      </c>
      <c r="O4651">
        <f>IF(_xlfn.IFNA(INDEX(ShrinkageData!H:H,MATCH(J4651,ShrinkageData!H:H,0)), 0) = 0, 0, 1)</f>
        <v>1</v>
      </c>
      <c r="P4651">
        <v>0</v>
      </c>
      <c r="Q4651">
        <f t="shared" si="226"/>
        <v>0</v>
      </c>
      <c r="R4651" s="2">
        <v>43544</v>
      </c>
      <c r="S4651" s="16">
        <f t="shared" si="227"/>
        <v>107</v>
      </c>
    </row>
    <row r="4652" spans="1:19" hidden="1" x14ac:dyDescent="0.2">
      <c r="A4652" t="str">
        <f>INDEX(FamilyPlateData!$A:$A,MATCH($I4652,FamilyPlateData!$H:$H,0))</f>
        <v>F10M13</v>
      </c>
      <c r="B4652" t="str">
        <f>INDEX(FamilyPlateData!$C:$C,MATCH($I4652,FamilyPlateData!$H:$H,0))</f>
        <v>10</v>
      </c>
      <c r="C4652" t="str">
        <f>INDEX(FamilyPlateData!$D:$D,MATCH($I4652,FamilyPlateData!$H:$H,0))</f>
        <v>13</v>
      </c>
      <c r="D4652">
        <f>INDEX(FamilyPlateData!$B:$B,MATCH($I4652,FamilyPlateData!$H:$H,0))</f>
        <v>4</v>
      </c>
      <c r="E4652">
        <v>2</v>
      </c>
      <c r="F4652" s="19">
        <v>89</v>
      </c>
      <c r="G4652" t="s">
        <v>2</v>
      </c>
      <c r="H4652" s="5">
        <v>6</v>
      </c>
      <c r="I4652" t="s">
        <v>833</v>
      </c>
      <c r="J4652" s="15" t="str">
        <f t="shared" si="225"/>
        <v>2-89B-6</v>
      </c>
      <c r="K4652">
        <f>INDEX(FamilyPlateData!I:I,MATCH(I4652,FamilyPlateData!H:H,0))</f>
        <v>5</v>
      </c>
      <c r="L4652" t="str">
        <f>INDEX(FamilyPlateData!J:J,MATCH(I4652,FamilyPlateData!H:H,0))</f>
        <v>B1</v>
      </c>
      <c r="M4652">
        <v>1</v>
      </c>
      <c r="N4652">
        <v>1</v>
      </c>
      <c r="O4652">
        <f>IF(_xlfn.IFNA(INDEX(ShrinkageData!H:H,MATCH(J4652,ShrinkageData!H:H,0)), 0) = 0, 0, 1)</f>
        <v>0</v>
      </c>
      <c r="P4652">
        <v>0</v>
      </c>
      <c r="Q4652">
        <f t="shared" si="226"/>
        <v>1</v>
      </c>
      <c r="R4652" s="1">
        <v>43554</v>
      </c>
      <c r="S4652" s="16">
        <f t="shared" si="227"/>
        <v>117</v>
      </c>
    </row>
    <row r="4653" spans="1:19" hidden="1" x14ac:dyDescent="0.2">
      <c r="A4653" t="str">
        <f>INDEX(FamilyPlateData!$A:$A,MATCH($I4653,FamilyPlateData!$H:$H,0))</f>
        <v>F01M02</v>
      </c>
      <c r="B4653" t="str">
        <f>INDEX(FamilyPlateData!$C:$C,MATCH($I4653,FamilyPlateData!$H:$H,0))</f>
        <v>01</v>
      </c>
      <c r="C4653" t="str">
        <f>INDEX(FamilyPlateData!$D:$D,MATCH($I4653,FamilyPlateData!$H:$H,0))</f>
        <v>02</v>
      </c>
      <c r="D4653">
        <f>INDEX(FamilyPlateData!$B:$B,MATCH($I4653,FamilyPlateData!$H:$H,0))</f>
        <v>1</v>
      </c>
      <c r="E4653">
        <v>2</v>
      </c>
      <c r="F4653" s="19">
        <v>89</v>
      </c>
      <c r="G4653" t="s">
        <v>3</v>
      </c>
      <c r="H4653" s="5">
        <v>1</v>
      </c>
      <c r="I4653" t="s">
        <v>834</v>
      </c>
      <c r="J4653" s="15" t="str">
        <f t="shared" si="225"/>
        <v>2-89C-1</v>
      </c>
      <c r="K4653">
        <f>INDEX(FamilyPlateData!I:I,MATCH(I4653,FamilyPlateData!H:H,0))</f>
        <v>5</v>
      </c>
      <c r="L4653" t="str">
        <f>INDEX(FamilyPlateData!J:J,MATCH(I4653,FamilyPlateData!H:H,0))</f>
        <v>n/a</v>
      </c>
      <c r="M4653">
        <v>0</v>
      </c>
      <c r="N4653">
        <v>0</v>
      </c>
      <c r="O4653">
        <f>IF(_xlfn.IFNA(INDEX(ShrinkageData!H:H,MATCH(J4653,ShrinkageData!H:H,0)), 0) = 0, 0, 1)</f>
        <v>0</v>
      </c>
      <c r="P4653">
        <v>0</v>
      </c>
      <c r="Q4653">
        <f t="shared" si="226"/>
        <v>0</v>
      </c>
      <c r="R4653" s="1" t="s">
        <v>921</v>
      </c>
      <c r="S4653" s="16">
        <f t="shared" si="227"/>
        <v>0</v>
      </c>
    </row>
    <row r="4654" spans="1:19" hidden="1" x14ac:dyDescent="0.2">
      <c r="A4654" t="str">
        <f>INDEX(FamilyPlateData!$A:$A,MATCH($I4654,FamilyPlateData!$H:$H,0))</f>
        <v>F01M02</v>
      </c>
      <c r="B4654" t="str">
        <f>INDEX(FamilyPlateData!$C:$C,MATCH($I4654,FamilyPlateData!$H:$H,0))</f>
        <v>01</v>
      </c>
      <c r="C4654" t="str">
        <f>INDEX(FamilyPlateData!$D:$D,MATCH($I4654,FamilyPlateData!$H:$H,0))</f>
        <v>02</v>
      </c>
      <c r="D4654">
        <f>INDEX(FamilyPlateData!$B:$B,MATCH($I4654,FamilyPlateData!$H:$H,0))</f>
        <v>1</v>
      </c>
      <c r="E4654">
        <v>2</v>
      </c>
      <c r="F4654" s="19">
        <v>89</v>
      </c>
      <c r="G4654" t="s">
        <v>3</v>
      </c>
      <c r="H4654" s="5">
        <v>2</v>
      </c>
      <c r="I4654" t="s">
        <v>834</v>
      </c>
      <c r="J4654" s="15" t="str">
        <f t="shared" si="225"/>
        <v>2-89C-2</v>
      </c>
      <c r="K4654">
        <f>INDEX(FamilyPlateData!I:I,MATCH(I4654,FamilyPlateData!H:H,0))</f>
        <v>5</v>
      </c>
      <c r="L4654" t="str">
        <f>INDEX(FamilyPlateData!J:J,MATCH(I4654,FamilyPlateData!H:H,0))</f>
        <v>n/a</v>
      </c>
      <c r="M4654">
        <v>0</v>
      </c>
      <c r="N4654">
        <v>0</v>
      </c>
      <c r="O4654">
        <f>IF(_xlfn.IFNA(INDEX(ShrinkageData!H:H,MATCH(J4654,ShrinkageData!H:H,0)), 0) = 0, 0, 1)</f>
        <v>0</v>
      </c>
      <c r="P4654">
        <v>0</v>
      </c>
      <c r="Q4654">
        <f t="shared" si="226"/>
        <v>0</v>
      </c>
      <c r="R4654" s="1" t="s">
        <v>921</v>
      </c>
      <c r="S4654" s="16">
        <f t="shared" si="227"/>
        <v>0</v>
      </c>
    </row>
    <row r="4655" spans="1:19" hidden="1" x14ac:dyDescent="0.2">
      <c r="A4655" t="str">
        <f>INDEX(FamilyPlateData!$A:$A,MATCH($I4655,FamilyPlateData!$H:$H,0))</f>
        <v>F01M02</v>
      </c>
      <c r="B4655" t="str">
        <f>INDEX(FamilyPlateData!$C:$C,MATCH($I4655,FamilyPlateData!$H:$H,0))</f>
        <v>01</v>
      </c>
      <c r="C4655" t="str">
        <f>INDEX(FamilyPlateData!$D:$D,MATCH($I4655,FamilyPlateData!$H:$H,0))</f>
        <v>02</v>
      </c>
      <c r="D4655">
        <f>INDEX(FamilyPlateData!$B:$B,MATCH($I4655,FamilyPlateData!$H:$H,0))</f>
        <v>1</v>
      </c>
      <c r="E4655">
        <v>2</v>
      </c>
      <c r="F4655" s="19">
        <v>89</v>
      </c>
      <c r="G4655" t="s">
        <v>3</v>
      </c>
      <c r="H4655" s="5">
        <v>3</v>
      </c>
      <c r="I4655" t="s">
        <v>834</v>
      </c>
      <c r="J4655" s="15" t="str">
        <f t="shared" si="225"/>
        <v>2-89C-3</v>
      </c>
      <c r="K4655">
        <f>INDEX(FamilyPlateData!I:I,MATCH(I4655,FamilyPlateData!H:H,0))</f>
        <v>5</v>
      </c>
      <c r="L4655" t="str">
        <f>INDEX(FamilyPlateData!J:J,MATCH(I4655,FamilyPlateData!H:H,0))</f>
        <v>n/a</v>
      </c>
      <c r="M4655">
        <v>1</v>
      </c>
      <c r="N4655" s="7">
        <v>1</v>
      </c>
      <c r="O4655">
        <f>IF(_xlfn.IFNA(INDEX(ShrinkageData!H:H,MATCH(J4655,ShrinkageData!H:H,0)), 0) = 0, 0, 1)</f>
        <v>1</v>
      </c>
      <c r="P4655">
        <v>0</v>
      </c>
      <c r="Q4655">
        <f t="shared" si="226"/>
        <v>0</v>
      </c>
      <c r="R4655" s="2">
        <v>43544</v>
      </c>
      <c r="S4655" s="16">
        <f t="shared" si="227"/>
        <v>107</v>
      </c>
    </row>
    <row r="4656" spans="1:19" hidden="1" x14ac:dyDescent="0.2">
      <c r="A4656" t="str">
        <f>INDEX(FamilyPlateData!$A:$A,MATCH($I4656,FamilyPlateData!$H:$H,0))</f>
        <v>F01M02</v>
      </c>
      <c r="B4656" t="str">
        <f>INDEX(FamilyPlateData!$C:$C,MATCH($I4656,FamilyPlateData!$H:$H,0))</f>
        <v>01</v>
      </c>
      <c r="C4656" t="str">
        <f>INDEX(FamilyPlateData!$D:$D,MATCH($I4656,FamilyPlateData!$H:$H,0))</f>
        <v>02</v>
      </c>
      <c r="D4656">
        <f>INDEX(FamilyPlateData!$B:$B,MATCH($I4656,FamilyPlateData!$H:$H,0))</f>
        <v>1</v>
      </c>
      <c r="E4656">
        <v>2</v>
      </c>
      <c r="F4656" s="19">
        <v>89</v>
      </c>
      <c r="G4656" t="s">
        <v>3</v>
      </c>
      <c r="H4656" s="5">
        <v>4</v>
      </c>
      <c r="I4656" t="s">
        <v>834</v>
      </c>
      <c r="J4656" s="15" t="str">
        <f t="shared" si="225"/>
        <v>2-89C-4</v>
      </c>
      <c r="K4656">
        <f>INDEX(FamilyPlateData!I:I,MATCH(I4656,FamilyPlateData!H:H,0))</f>
        <v>5</v>
      </c>
      <c r="L4656" t="str">
        <f>INDEX(FamilyPlateData!J:J,MATCH(I4656,FamilyPlateData!H:H,0))</f>
        <v>n/a</v>
      </c>
      <c r="M4656">
        <v>0</v>
      </c>
      <c r="N4656">
        <v>0</v>
      </c>
      <c r="O4656">
        <f>IF(_xlfn.IFNA(INDEX(ShrinkageData!H:H,MATCH(J4656,ShrinkageData!H:H,0)), 0) = 0, 0, 1)</f>
        <v>0</v>
      </c>
      <c r="P4656">
        <v>0</v>
      </c>
      <c r="Q4656">
        <f t="shared" si="226"/>
        <v>0</v>
      </c>
      <c r="R4656" s="1" t="s">
        <v>921</v>
      </c>
      <c r="S4656" s="16">
        <f t="shared" si="227"/>
        <v>0</v>
      </c>
    </row>
    <row r="4657" spans="1:19" hidden="1" x14ac:dyDescent="0.2">
      <c r="A4657" t="str">
        <f>INDEX(FamilyPlateData!$A:$A,MATCH($I4657,FamilyPlateData!$H:$H,0))</f>
        <v>F01M02</v>
      </c>
      <c r="B4657" t="str">
        <f>INDEX(FamilyPlateData!$C:$C,MATCH($I4657,FamilyPlateData!$H:$H,0))</f>
        <v>01</v>
      </c>
      <c r="C4657" t="str">
        <f>INDEX(FamilyPlateData!$D:$D,MATCH($I4657,FamilyPlateData!$H:$H,0))</f>
        <v>02</v>
      </c>
      <c r="D4657">
        <f>INDEX(FamilyPlateData!$B:$B,MATCH($I4657,FamilyPlateData!$H:$H,0))</f>
        <v>1</v>
      </c>
      <c r="E4657">
        <v>2</v>
      </c>
      <c r="F4657" s="19">
        <v>89</v>
      </c>
      <c r="G4657" t="s">
        <v>3</v>
      </c>
      <c r="H4657" s="5">
        <v>5</v>
      </c>
      <c r="I4657" t="s">
        <v>834</v>
      </c>
      <c r="J4657" s="15" t="str">
        <f t="shared" si="225"/>
        <v>2-89C-5</v>
      </c>
      <c r="K4657">
        <f>INDEX(FamilyPlateData!I:I,MATCH(I4657,FamilyPlateData!H:H,0))</f>
        <v>5</v>
      </c>
      <c r="L4657" t="str">
        <f>INDEX(FamilyPlateData!J:J,MATCH(I4657,FamilyPlateData!H:H,0))</f>
        <v>n/a</v>
      </c>
      <c r="M4657">
        <v>1</v>
      </c>
      <c r="N4657">
        <v>1</v>
      </c>
      <c r="O4657">
        <f>IF(_xlfn.IFNA(INDEX(ShrinkageData!H:H,MATCH(J4657,ShrinkageData!H:H,0)), 0) = 0, 0, 1)</f>
        <v>0</v>
      </c>
      <c r="P4657">
        <v>0</v>
      </c>
      <c r="Q4657">
        <f t="shared" si="226"/>
        <v>1</v>
      </c>
      <c r="R4657" s="1">
        <v>43556</v>
      </c>
      <c r="S4657" s="16">
        <f t="shared" si="227"/>
        <v>119</v>
      </c>
    </row>
    <row r="4658" spans="1:19" hidden="1" x14ac:dyDescent="0.2">
      <c r="A4658" t="str">
        <f>INDEX(FamilyPlateData!$A:$A,MATCH($I4658,FamilyPlateData!$H:$H,0))</f>
        <v>F01M02</v>
      </c>
      <c r="B4658" t="str">
        <f>INDEX(FamilyPlateData!$C:$C,MATCH($I4658,FamilyPlateData!$H:$H,0))</f>
        <v>01</v>
      </c>
      <c r="C4658" t="str">
        <f>INDEX(FamilyPlateData!$D:$D,MATCH($I4658,FamilyPlateData!$H:$H,0))</f>
        <v>02</v>
      </c>
      <c r="D4658">
        <f>INDEX(FamilyPlateData!$B:$B,MATCH($I4658,FamilyPlateData!$H:$H,0))</f>
        <v>1</v>
      </c>
      <c r="E4658">
        <v>2</v>
      </c>
      <c r="F4658" s="19">
        <v>89</v>
      </c>
      <c r="G4658" t="s">
        <v>3</v>
      </c>
      <c r="H4658" s="5">
        <v>6</v>
      </c>
      <c r="I4658" t="s">
        <v>834</v>
      </c>
      <c r="J4658" s="15" t="str">
        <f t="shared" si="225"/>
        <v>2-89C-6</v>
      </c>
      <c r="K4658">
        <f>INDEX(FamilyPlateData!I:I,MATCH(I4658,FamilyPlateData!H:H,0))</f>
        <v>5</v>
      </c>
      <c r="L4658" t="str">
        <f>INDEX(FamilyPlateData!J:J,MATCH(I4658,FamilyPlateData!H:H,0))</f>
        <v>n/a</v>
      </c>
      <c r="M4658">
        <v>0</v>
      </c>
      <c r="N4658">
        <v>0</v>
      </c>
      <c r="O4658">
        <f>IF(_xlfn.IFNA(INDEX(ShrinkageData!H:H,MATCH(J4658,ShrinkageData!H:H,0)), 0) = 0, 0, 1)</f>
        <v>0</v>
      </c>
      <c r="P4658">
        <v>0</v>
      </c>
      <c r="Q4658">
        <f t="shared" si="226"/>
        <v>0</v>
      </c>
      <c r="R4658" s="1" t="s">
        <v>921</v>
      </c>
      <c r="S4658" s="16">
        <f t="shared" si="227"/>
        <v>0</v>
      </c>
    </row>
    <row r="4659" spans="1:19" hidden="1" x14ac:dyDescent="0.2">
      <c r="A4659" t="str">
        <f>INDEX(FamilyPlateData!$A:$A,MATCH($I4659,FamilyPlateData!$H:$H,0))</f>
        <v>F01M02</v>
      </c>
      <c r="B4659" t="str">
        <f>INDEX(FamilyPlateData!$C:$C,MATCH($I4659,FamilyPlateData!$H:$H,0))</f>
        <v>01</v>
      </c>
      <c r="C4659" t="str">
        <f>INDEX(FamilyPlateData!$D:$D,MATCH($I4659,FamilyPlateData!$H:$H,0))</f>
        <v>02</v>
      </c>
      <c r="D4659">
        <f>INDEX(FamilyPlateData!$B:$B,MATCH($I4659,FamilyPlateData!$H:$H,0))</f>
        <v>1</v>
      </c>
      <c r="E4659">
        <v>2</v>
      </c>
      <c r="F4659" s="19">
        <v>89</v>
      </c>
      <c r="G4659" t="s">
        <v>4</v>
      </c>
      <c r="H4659" s="5">
        <v>1</v>
      </c>
      <c r="I4659" t="s">
        <v>835</v>
      </c>
      <c r="J4659" s="15" t="str">
        <f t="shared" si="225"/>
        <v>2-89D-1</v>
      </c>
      <c r="K4659">
        <f>INDEX(FamilyPlateData!I:I,MATCH(I4659,FamilyPlateData!H:H,0))</f>
        <v>5</v>
      </c>
      <c r="L4659" t="str">
        <f>INDEX(FamilyPlateData!J:J,MATCH(I4659,FamilyPlateData!H:H,0))</f>
        <v>n/a</v>
      </c>
      <c r="M4659">
        <v>1</v>
      </c>
      <c r="N4659">
        <v>1</v>
      </c>
      <c r="O4659">
        <f>IF(_xlfn.IFNA(INDEX(ShrinkageData!H:H,MATCH(J4659,ShrinkageData!H:H,0)), 0) = 0, 0, 1)</f>
        <v>1</v>
      </c>
      <c r="P4659">
        <v>0</v>
      </c>
      <c r="Q4659">
        <f t="shared" si="226"/>
        <v>0</v>
      </c>
      <c r="R4659" s="1">
        <v>43529</v>
      </c>
      <c r="S4659" s="16">
        <f t="shared" si="227"/>
        <v>92</v>
      </c>
    </row>
    <row r="4660" spans="1:19" hidden="1" x14ac:dyDescent="0.2">
      <c r="A4660" t="str">
        <f>INDEX(FamilyPlateData!$A:$A,MATCH($I4660,FamilyPlateData!$H:$H,0))</f>
        <v>F01M02</v>
      </c>
      <c r="B4660" t="str">
        <f>INDEX(FamilyPlateData!$C:$C,MATCH($I4660,FamilyPlateData!$H:$H,0))</f>
        <v>01</v>
      </c>
      <c r="C4660" t="str">
        <f>INDEX(FamilyPlateData!$D:$D,MATCH($I4660,FamilyPlateData!$H:$H,0))</f>
        <v>02</v>
      </c>
      <c r="D4660">
        <f>INDEX(FamilyPlateData!$B:$B,MATCH($I4660,FamilyPlateData!$H:$H,0))</f>
        <v>1</v>
      </c>
      <c r="E4660">
        <v>2</v>
      </c>
      <c r="F4660" s="19">
        <v>89</v>
      </c>
      <c r="G4660" t="s">
        <v>4</v>
      </c>
      <c r="H4660" s="5">
        <v>2</v>
      </c>
      <c r="I4660" t="s">
        <v>835</v>
      </c>
      <c r="J4660" s="15" t="str">
        <f t="shared" si="225"/>
        <v>2-89D-2</v>
      </c>
      <c r="K4660">
        <f>INDEX(FamilyPlateData!I:I,MATCH(I4660,FamilyPlateData!H:H,0))</f>
        <v>5</v>
      </c>
      <c r="L4660" t="str">
        <f>INDEX(FamilyPlateData!J:J,MATCH(I4660,FamilyPlateData!H:H,0))</f>
        <v>n/a</v>
      </c>
      <c r="M4660">
        <v>1</v>
      </c>
      <c r="N4660" s="7">
        <v>1</v>
      </c>
      <c r="O4660">
        <f>IF(_xlfn.IFNA(INDEX(ShrinkageData!H:H,MATCH(J4660,ShrinkageData!H:H,0)), 0) = 0, 0, 1)</f>
        <v>0</v>
      </c>
      <c r="P4660">
        <v>0</v>
      </c>
      <c r="Q4660">
        <f t="shared" si="226"/>
        <v>1</v>
      </c>
      <c r="R4660" s="2">
        <v>43548</v>
      </c>
      <c r="S4660" s="16">
        <f t="shared" si="227"/>
        <v>111</v>
      </c>
    </row>
    <row r="4661" spans="1:19" hidden="1" x14ac:dyDescent="0.2">
      <c r="A4661" t="str">
        <f>INDEX(FamilyPlateData!$A:$A,MATCH($I4661,FamilyPlateData!$H:$H,0))</f>
        <v>F01M02</v>
      </c>
      <c r="B4661" t="str">
        <f>INDEX(FamilyPlateData!$C:$C,MATCH($I4661,FamilyPlateData!$H:$H,0))</f>
        <v>01</v>
      </c>
      <c r="C4661" t="str">
        <f>INDEX(FamilyPlateData!$D:$D,MATCH($I4661,FamilyPlateData!$H:$H,0))</f>
        <v>02</v>
      </c>
      <c r="D4661">
        <f>INDEX(FamilyPlateData!$B:$B,MATCH($I4661,FamilyPlateData!$H:$H,0))</f>
        <v>1</v>
      </c>
      <c r="E4661">
        <v>2</v>
      </c>
      <c r="F4661" s="19">
        <v>89</v>
      </c>
      <c r="G4661" t="s">
        <v>4</v>
      </c>
      <c r="H4661" s="5">
        <v>3</v>
      </c>
      <c r="I4661" t="s">
        <v>835</v>
      </c>
      <c r="J4661" s="15" t="str">
        <f t="shared" si="225"/>
        <v>2-89D-3</v>
      </c>
      <c r="K4661">
        <f>INDEX(FamilyPlateData!I:I,MATCH(I4661,FamilyPlateData!H:H,0))</f>
        <v>5</v>
      </c>
      <c r="L4661" t="str">
        <f>INDEX(FamilyPlateData!J:J,MATCH(I4661,FamilyPlateData!H:H,0))</f>
        <v>n/a</v>
      </c>
      <c r="M4661">
        <v>0</v>
      </c>
      <c r="N4661">
        <v>0</v>
      </c>
      <c r="O4661">
        <f>IF(_xlfn.IFNA(INDEX(ShrinkageData!H:H,MATCH(J4661,ShrinkageData!H:H,0)), 0) = 0, 0, 1)</f>
        <v>0</v>
      </c>
      <c r="P4661">
        <v>0</v>
      </c>
      <c r="Q4661">
        <f t="shared" si="226"/>
        <v>0</v>
      </c>
      <c r="R4661" s="1" t="s">
        <v>921</v>
      </c>
      <c r="S4661" s="16">
        <f t="shared" si="227"/>
        <v>0</v>
      </c>
    </row>
    <row r="4662" spans="1:19" hidden="1" x14ac:dyDescent="0.2">
      <c r="A4662" t="str">
        <f>INDEX(FamilyPlateData!$A:$A,MATCH($I4662,FamilyPlateData!$H:$H,0))</f>
        <v>F01M02</v>
      </c>
      <c r="B4662" t="str">
        <f>INDEX(FamilyPlateData!$C:$C,MATCH($I4662,FamilyPlateData!$H:$H,0))</f>
        <v>01</v>
      </c>
      <c r="C4662" t="str">
        <f>INDEX(FamilyPlateData!$D:$D,MATCH($I4662,FamilyPlateData!$H:$H,0))</f>
        <v>02</v>
      </c>
      <c r="D4662">
        <f>INDEX(FamilyPlateData!$B:$B,MATCH($I4662,FamilyPlateData!$H:$H,0))</f>
        <v>1</v>
      </c>
      <c r="E4662">
        <v>2</v>
      </c>
      <c r="F4662" s="19">
        <v>89</v>
      </c>
      <c r="G4662" t="s">
        <v>4</v>
      </c>
      <c r="H4662" s="5">
        <v>4</v>
      </c>
      <c r="I4662" t="s">
        <v>835</v>
      </c>
      <c r="J4662" s="15" t="str">
        <f t="shared" si="225"/>
        <v>2-89D-4</v>
      </c>
      <c r="K4662">
        <f>INDEX(FamilyPlateData!I:I,MATCH(I4662,FamilyPlateData!H:H,0))</f>
        <v>5</v>
      </c>
      <c r="L4662" t="str">
        <f>INDEX(FamilyPlateData!J:J,MATCH(I4662,FamilyPlateData!H:H,0))</f>
        <v>n/a</v>
      </c>
      <c r="M4662">
        <v>0</v>
      </c>
      <c r="N4662">
        <v>0</v>
      </c>
      <c r="O4662">
        <f>IF(_xlfn.IFNA(INDEX(ShrinkageData!H:H,MATCH(J4662,ShrinkageData!H:H,0)), 0) = 0, 0, 1)</f>
        <v>0</v>
      </c>
      <c r="P4662">
        <v>0</v>
      </c>
      <c r="Q4662">
        <f t="shared" si="226"/>
        <v>0</v>
      </c>
      <c r="R4662" s="1" t="s">
        <v>921</v>
      </c>
      <c r="S4662" s="16">
        <f t="shared" si="227"/>
        <v>0</v>
      </c>
    </row>
    <row r="4663" spans="1:19" hidden="1" x14ac:dyDescent="0.2">
      <c r="A4663" t="str">
        <f>INDEX(FamilyPlateData!$A:$A,MATCH($I4663,FamilyPlateData!$H:$H,0))</f>
        <v>F01M02</v>
      </c>
      <c r="B4663" t="str">
        <f>INDEX(FamilyPlateData!$C:$C,MATCH($I4663,FamilyPlateData!$H:$H,0))</f>
        <v>01</v>
      </c>
      <c r="C4663" t="str">
        <f>INDEX(FamilyPlateData!$D:$D,MATCH($I4663,FamilyPlateData!$H:$H,0))</f>
        <v>02</v>
      </c>
      <c r="D4663">
        <f>INDEX(FamilyPlateData!$B:$B,MATCH($I4663,FamilyPlateData!$H:$H,0))</f>
        <v>1</v>
      </c>
      <c r="E4663">
        <v>2</v>
      </c>
      <c r="F4663" s="19">
        <v>89</v>
      </c>
      <c r="G4663" t="s">
        <v>4</v>
      </c>
      <c r="H4663" s="5">
        <v>5</v>
      </c>
      <c r="I4663" t="s">
        <v>835</v>
      </c>
      <c r="J4663" s="15" t="str">
        <f t="shared" si="225"/>
        <v>2-89D-5</v>
      </c>
      <c r="K4663">
        <f>INDEX(FamilyPlateData!I:I,MATCH(I4663,FamilyPlateData!H:H,0))</f>
        <v>5</v>
      </c>
      <c r="L4663" t="str">
        <f>INDEX(FamilyPlateData!J:J,MATCH(I4663,FamilyPlateData!H:H,0))</f>
        <v>n/a</v>
      </c>
      <c r="M4663">
        <v>0</v>
      </c>
      <c r="N4663">
        <v>0</v>
      </c>
      <c r="O4663">
        <f>IF(_xlfn.IFNA(INDEX(ShrinkageData!H:H,MATCH(J4663,ShrinkageData!H:H,0)), 0) = 0, 0, 1)</f>
        <v>0</v>
      </c>
      <c r="P4663">
        <v>0</v>
      </c>
      <c r="Q4663">
        <f t="shared" si="226"/>
        <v>0</v>
      </c>
      <c r="R4663" s="1" t="s">
        <v>921</v>
      </c>
      <c r="S4663" s="16">
        <f t="shared" si="227"/>
        <v>0</v>
      </c>
    </row>
    <row r="4664" spans="1:19" hidden="1" x14ac:dyDescent="0.2">
      <c r="A4664" t="str">
        <f>INDEX(FamilyPlateData!$A:$A,MATCH($I4664,FamilyPlateData!$H:$H,0))</f>
        <v>F01M02</v>
      </c>
      <c r="B4664" t="str">
        <f>INDEX(FamilyPlateData!$C:$C,MATCH($I4664,FamilyPlateData!$H:$H,0))</f>
        <v>01</v>
      </c>
      <c r="C4664" t="str">
        <f>INDEX(FamilyPlateData!$D:$D,MATCH($I4664,FamilyPlateData!$H:$H,0))</f>
        <v>02</v>
      </c>
      <c r="D4664">
        <f>INDEX(FamilyPlateData!$B:$B,MATCH($I4664,FamilyPlateData!$H:$H,0))</f>
        <v>1</v>
      </c>
      <c r="E4664">
        <v>2</v>
      </c>
      <c r="F4664" s="19">
        <v>89</v>
      </c>
      <c r="G4664" t="s">
        <v>4</v>
      </c>
      <c r="H4664" s="5">
        <v>6</v>
      </c>
      <c r="I4664" t="s">
        <v>835</v>
      </c>
      <c r="J4664" s="15" t="str">
        <f t="shared" si="225"/>
        <v>2-89D-6</v>
      </c>
      <c r="K4664">
        <f>INDEX(FamilyPlateData!I:I,MATCH(I4664,FamilyPlateData!H:H,0))</f>
        <v>5</v>
      </c>
      <c r="L4664" t="str">
        <f>INDEX(FamilyPlateData!J:J,MATCH(I4664,FamilyPlateData!H:H,0))</f>
        <v>n/a</v>
      </c>
      <c r="M4664">
        <v>0</v>
      </c>
      <c r="N4664">
        <v>0</v>
      </c>
      <c r="O4664">
        <f>IF(_xlfn.IFNA(INDEX(ShrinkageData!H:H,MATCH(J4664,ShrinkageData!H:H,0)), 0) = 0, 0, 1)</f>
        <v>0</v>
      </c>
      <c r="P4664">
        <v>0</v>
      </c>
      <c r="Q4664">
        <f t="shared" si="226"/>
        <v>0</v>
      </c>
      <c r="R4664" s="1" t="s">
        <v>921</v>
      </c>
      <c r="S4664" s="16">
        <f t="shared" si="227"/>
        <v>0</v>
      </c>
    </row>
    <row r="4665" spans="1:19" hidden="1" x14ac:dyDescent="0.2">
      <c r="A4665" t="str">
        <f>INDEX(FamilyPlateData!$A:$A,MATCH($I4665,FamilyPlateData!$H:$H,0))</f>
        <v>F01M01</v>
      </c>
      <c r="B4665" t="str">
        <f>INDEX(FamilyPlateData!$C:$C,MATCH($I4665,FamilyPlateData!$H:$H,0))</f>
        <v>01</v>
      </c>
      <c r="C4665" t="str">
        <f>INDEX(FamilyPlateData!$D:$D,MATCH($I4665,FamilyPlateData!$H:$H,0))</f>
        <v>01</v>
      </c>
      <c r="D4665">
        <f>INDEX(FamilyPlateData!$B:$B,MATCH($I4665,FamilyPlateData!$H:$H,0))</f>
        <v>1</v>
      </c>
      <c r="E4665">
        <v>2</v>
      </c>
      <c r="F4665" s="19">
        <v>90</v>
      </c>
      <c r="G4665" t="s">
        <v>1</v>
      </c>
      <c r="H4665" s="5">
        <v>1</v>
      </c>
      <c r="I4665" t="s">
        <v>836</v>
      </c>
      <c r="J4665" s="15" t="str">
        <f t="shared" si="225"/>
        <v>2-90A-1</v>
      </c>
      <c r="K4665">
        <f>INDEX(FamilyPlateData!I:I,MATCH(I4665,FamilyPlateData!H:H,0))</f>
        <v>5</v>
      </c>
      <c r="L4665" t="str">
        <f>INDEX(FamilyPlateData!J:J,MATCH(I4665,FamilyPlateData!H:H,0))</f>
        <v>B2</v>
      </c>
      <c r="M4665">
        <v>1</v>
      </c>
      <c r="N4665" s="7">
        <v>1</v>
      </c>
      <c r="O4665">
        <f>IF(_xlfn.IFNA(INDEX(ShrinkageData!H:H,MATCH(J4665,ShrinkageData!H:H,0)), 0) = 0, 0, 1)</f>
        <v>1</v>
      </c>
      <c r="P4665">
        <v>0</v>
      </c>
      <c r="Q4665">
        <f t="shared" si="226"/>
        <v>0</v>
      </c>
      <c r="R4665" s="2">
        <v>43548</v>
      </c>
      <c r="S4665" s="16">
        <f t="shared" si="227"/>
        <v>111</v>
      </c>
    </row>
    <row r="4666" spans="1:19" hidden="1" x14ac:dyDescent="0.2">
      <c r="A4666" t="str">
        <f>INDEX(FamilyPlateData!$A:$A,MATCH($I4666,FamilyPlateData!$H:$H,0))</f>
        <v>F01M01</v>
      </c>
      <c r="B4666" t="str">
        <f>INDEX(FamilyPlateData!$C:$C,MATCH($I4666,FamilyPlateData!$H:$H,0))</f>
        <v>01</v>
      </c>
      <c r="C4666" t="str">
        <f>INDEX(FamilyPlateData!$D:$D,MATCH($I4666,FamilyPlateData!$H:$H,0))</f>
        <v>01</v>
      </c>
      <c r="D4666">
        <f>INDEX(FamilyPlateData!$B:$B,MATCH($I4666,FamilyPlateData!$H:$H,0))</f>
        <v>1</v>
      </c>
      <c r="E4666">
        <v>2</v>
      </c>
      <c r="F4666" s="19">
        <v>90</v>
      </c>
      <c r="G4666" t="s">
        <v>1</v>
      </c>
      <c r="H4666" s="5">
        <v>2</v>
      </c>
      <c r="I4666" t="s">
        <v>836</v>
      </c>
      <c r="J4666" s="15" t="str">
        <f t="shared" si="225"/>
        <v>2-90A-2</v>
      </c>
      <c r="K4666">
        <f>INDEX(FamilyPlateData!I:I,MATCH(I4666,FamilyPlateData!H:H,0))</f>
        <v>5</v>
      </c>
      <c r="L4666" t="str">
        <f>INDEX(FamilyPlateData!J:J,MATCH(I4666,FamilyPlateData!H:H,0))</f>
        <v>B2</v>
      </c>
      <c r="M4666">
        <v>0</v>
      </c>
      <c r="N4666">
        <v>0</v>
      </c>
      <c r="O4666">
        <f>IF(_xlfn.IFNA(INDEX(ShrinkageData!H:H,MATCH(J4666,ShrinkageData!H:H,0)), 0) = 0, 0, 1)</f>
        <v>0</v>
      </c>
      <c r="P4666">
        <v>0</v>
      </c>
      <c r="Q4666">
        <f t="shared" si="226"/>
        <v>0</v>
      </c>
      <c r="R4666" s="1" t="s">
        <v>921</v>
      </c>
      <c r="S4666" s="16">
        <f t="shared" si="227"/>
        <v>0</v>
      </c>
    </row>
    <row r="4667" spans="1:19" hidden="1" x14ac:dyDescent="0.2">
      <c r="A4667" t="str">
        <f>INDEX(FamilyPlateData!$A:$A,MATCH($I4667,FamilyPlateData!$H:$H,0))</f>
        <v>F01M01</v>
      </c>
      <c r="B4667" t="str">
        <f>INDEX(FamilyPlateData!$C:$C,MATCH($I4667,FamilyPlateData!$H:$H,0))</f>
        <v>01</v>
      </c>
      <c r="C4667" t="str">
        <f>INDEX(FamilyPlateData!$D:$D,MATCH($I4667,FamilyPlateData!$H:$H,0))</f>
        <v>01</v>
      </c>
      <c r="D4667">
        <f>INDEX(FamilyPlateData!$B:$B,MATCH($I4667,FamilyPlateData!$H:$H,0))</f>
        <v>1</v>
      </c>
      <c r="E4667">
        <v>2</v>
      </c>
      <c r="F4667" s="19">
        <v>90</v>
      </c>
      <c r="G4667" t="s">
        <v>1</v>
      </c>
      <c r="H4667" s="5">
        <v>3</v>
      </c>
      <c r="I4667" t="s">
        <v>836</v>
      </c>
      <c r="J4667" s="15" t="str">
        <f t="shared" si="225"/>
        <v>2-90A-3</v>
      </c>
      <c r="K4667">
        <f>INDEX(FamilyPlateData!I:I,MATCH(I4667,FamilyPlateData!H:H,0))</f>
        <v>5</v>
      </c>
      <c r="L4667" t="str">
        <f>INDEX(FamilyPlateData!J:J,MATCH(I4667,FamilyPlateData!H:H,0))</f>
        <v>B2</v>
      </c>
      <c r="M4667">
        <v>0</v>
      </c>
      <c r="N4667">
        <v>0</v>
      </c>
      <c r="O4667">
        <f>IF(_xlfn.IFNA(INDEX(ShrinkageData!H:H,MATCH(J4667,ShrinkageData!H:H,0)), 0) = 0, 0, 1)</f>
        <v>0</v>
      </c>
      <c r="P4667">
        <v>0</v>
      </c>
      <c r="Q4667">
        <f t="shared" si="226"/>
        <v>0</v>
      </c>
      <c r="R4667" s="1" t="s">
        <v>921</v>
      </c>
      <c r="S4667" s="16">
        <f t="shared" si="227"/>
        <v>0</v>
      </c>
    </row>
    <row r="4668" spans="1:19" hidden="1" x14ac:dyDescent="0.2">
      <c r="A4668" t="str">
        <f>INDEX(FamilyPlateData!$A:$A,MATCH($I4668,FamilyPlateData!$H:$H,0))</f>
        <v>F01M01</v>
      </c>
      <c r="B4668" t="str">
        <f>INDEX(FamilyPlateData!$C:$C,MATCH($I4668,FamilyPlateData!$H:$H,0))</f>
        <v>01</v>
      </c>
      <c r="C4668" t="str">
        <f>INDEX(FamilyPlateData!$D:$D,MATCH($I4668,FamilyPlateData!$H:$H,0))</f>
        <v>01</v>
      </c>
      <c r="D4668">
        <f>INDEX(FamilyPlateData!$B:$B,MATCH($I4668,FamilyPlateData!$H:$H,0))</f>
        <v>1</v>
      </c>
      <c r="E4668">
        <v>2</v>
      </c>
      <c r="F4668" s="19">
        <v>90</v>
      </c>
      <c r="G4668" t="s">
        <v>1</v>
      </c>
      <c r="H4668" s="5">
        <v>4</v>
      </c>
      <c r="I4668" t="s">
        <v>836</v>
      </c>
      <c r="J4668" s="15" t="str">
        <f t="shared" si="225"/>
        <v>2-90A-4</v>
      </c>
      <c r="K4668">
        <f>INDEX(FamilyPlateData!I:I,MATCH(I4668,FamilyPlateData!H:H,0))</f>
        <v>5</v>
      </c>
      <c r="L4668" t="str">
        <f>INDEX(FamilyPlateData!J:J,MATCH(I4668,FamilyPlateData!H:H,0))</f>
        <v>B2</v>
      </c>
      <c r="M4668">
        <v>1</v>
      </c>
      <c r="N4668">
        <v>1</v>
      </c>
      <c r="O4668">
        <f>IF(_xlfn.IFNA(INDEX(ShrinkageData!H:H,MATCH(J4668,ShrinkageData!H:H,0)), 0) = 0, 0, 1)</f>
        <v>0</v>
      </c>
      <c r="P4668">
        <v>0</v>
      </c>
      <c r="Q4668">
        <f t="shared" si="226"/>
        <v>1</v>
      </c>
      <c r="R4668" s="1">
        <v>43556</v>
      </c>
      <c r="S4668" s="16">
        <f t="shared" si="227"/>
        <v>119</v>
      </c>
    </row>
    <row r="4669" spans="1:19" hidden="1" x14ac:dyDescent="0.2">
      <c r="A4669" t="str">
        <f>INDEX(FamilyPlateData!$A:$A,MATCH($I4669,FamilyPlateData!$H:$H,0))</f>
        <v>F01M01</v>
      </c>
      <c r="B4669" t="str">
        <f>INDEX(FamilyPlateData!$C:$C,MATCH($I4669,FamilyPlateData!$H:$H,0))</f>
        <v>01</v>
      </c>
      <c r="C4669" t="str">
        <f>INDEX(FamilyPlateData!$D:$D,MATCH($I4669,FamilyPlateData!$H:$H,0))</f>
        <v>01</v>
      </c>
      <c r="D4669">
        <f>INDEX(FamilyPlateData!$B:$B,MATCH($I4669,FamilyPlateData!$H:$H,0))</f>
        <v>1</v>
      </c>
      <c r="E4669">
        <v>2</v>
      </c>
      <c r="F4669" s="19">
        <v>90</v>
      </c>
      <c r="G4669" t="s">
        <v>1</v>
      </c>
      <c r="H4669" s="5">
        <v>5</v>
      </c>
      <c r="I4669" t="s">
        <v>836</v>
      </c>
      <c r="J4669" s="15" t="str">
        <f t="shared" si="225"/>
        <v>2-90A-5</v>
      </c>
      <c r="K4669">
        <f>INDEX(FamilyPlateData!I:I,MATCH(I4669,FamilyPlateData!H:H,0))</f>
        <v>5</v>
      </c>
      <c r="L4669" t="str">
        <f>INDEX(FamilyPlateData!J:J,MATCH(I4669,FamilyPlateData!H:H,0))</f>
        <v>B2</v>
      </c>
      <c r="M4669">
        <v>0</v>
      </c>
      <c r="N4669">
        <v>0</v>
      </c>
      <c r="O4669">
        <f>IF(_xlfn.IFNA(INDEX(ShrinkageData!H:H,MATCH(J4669,ShrinkageData!H:H,0)), 0) = 0, 0, 1)</f>
        <v>0</v>
      </c>
      <c r="P4669">
        <v>0</v>
      </c>
      <c r="Q4669">
        <f t="shared" si="226"/>
        <v>0</v>
      </c>
      <c r="R4669" s="1" t="s">
        <v>921</v>
      </c>
      <c r="S4669" s="16">
        <f t="shared" si="227"/>
        <v>0</v>
      </c>
    </row>
    <row r="4670" spans="1:19" hidden="1" x14ac:dyDescent="0.2">
      <c r="A4670" t="str">
        <f>INDEX(FamilyPlateData!$A:$A,MATCH($I4670,FamilyPlateData!$H:$H,0))</f>
        <v>F01M01</v>
      </c>
      <c r="B4670" t="str">
        <f>INDEX(FamilyPlateData!$C:$C,MATCH($I4670,FamilyPlateData!$H:$H,0))</f>
        <v>01</v>
      </c>
      <c r="C4670" t="str">
        <f>INDEX(FamilyPlateData!$D:$D,MATCH($I4670,FamilyPlateData!$H:$H,0))</f>
        <v>01</v>
      </c>
      <c r="D4670">
        <f>INDEX(FamilyPlateData!$B:$B,MATCH($I4670,FamilyPlateData!$H:$H,0))</f>
        <v>1</v>
      </c>
      <c r="E4670">
        <v>2</v>
      </c>
      <c r="F4670" s="19">
        <v>90</v>
      </c>
      <c r="G4670" t="s">
        <v>1</v>
      </c>
      <c r="H4670" s="5">
        <v>6</v>
      </c>
      <c r="I4670" t="s">
        <v>836</v>
      </c>
      <c r="J4670" s="15" t="str">
        <f t="shared" ref="J4670:J4732" si="228">CONCATENATE(I4670,"-",H4670)</f>
        <v>2-90A-6</v>
      </c>
      <c r="K4670">
        <f>INDEX(FamilyPlateData!I:I,MATCH(I4670,FamilyPlateData!H:H,0))</f>
        <v>5</v>
      </c>
      <c r="L4670" t="str">
        <f>INDEX(FamilyPlateData!J:J,MATCH(I4670,FamilyPlateData!H:H,0))</f>
        <v>B2</v>
      </c>
      <c r="M4670">
        <v>0</v>
      </c>
      <c r="N4670">
        <v>0</v>
      </c>
      <c r="O4670">
        <f>IF(_xlfn.IFNA(INDEX(ShrinkageData!H:H,MATCH(J4670,ShrinkageData!H:H,0)), 0) = 0, 0, 1)</f>
        <v>0</v>
      </c>
      <c r="P4670">
        <v>0</v>
      </c>
      <c r="Q4670">
        <f t="shared" si="226"/>
        <v>0</v>
      </c>
      <c r="R4670" s="1" t="s">
        <v>921</v>
      </c>
      <c r="S4670" s="16">
        <f t="shared" si="227"/>
        <v>0</v>
      </c>
    </row>
    <row r="4671" spans="1:19" hidden="1" x14ac:dyDescent="0.2">
      <c r="A4671" t="str">
        <f>INDEX(FamilyPlateData!$A:$A,MATCH($I4671,FamilyPlateData!$H:$H,0))</f>
        <v>F01M01</v>
      </c>
      <c r="B4671" t="str">
        <f>INDEX(FamilyPlateData!$C:$C,MATCH($I4671,FamilyPlateData!$H:$H,0))</f>
        <v>01</v>
      </c>
      <c r="C4671" t="str">
        <f>INDEX(FamilyPlateData!$D:$D,MATCH($I4671,FamilyPlateData!$H:$H,0))</f>
        <v>01</v>
      </c>
      <c r="D4671">
        <f>INDEX(FamilyPlateData!$B:$B,MATCH($I4671,FamilyPlateData!$H:$H,0))</f>
        <v>1</v>
      </c>
      <c r="E4671">
        <v>2</v>
      </c>
      <c r="F4671" s="19">
        <v>90</v>
      </c>
      <c r="G4671" t="s">
        <v>2</v>
      </c>
      <c r="H4671" s="5">
        <v>1</v>
      </c>
      <c r="I4671" t="s">
        <v>837</v>
      </c>
      <c r="J4671" s="15" t="str">
        <f t="shared" si="228"/>
        <v>2-90B-1</v>
      </c>
      <c r="K4671">
        <f>INDEX(FamilyPlateData!I:I,MATCH(I4671,FamilyPlateData!H:H,0))</f>
        <v>5</v>
      </c>
      <c r="L4671" t="str">
        <f>INDEX(FamilyPlateData!J:J,MATCH(I4671,FamilyPlateData!H:H,0))</f>
        <v>B2</v>
      </c>
      <c r="M4671">
        <v>1</v>
      </c>
      <c r="N4671">
        <v>1</v>
      </c>
      <c r="O4671">
        <f>IF(_xlfn.IFNA(INDEX(ShrinkageData!H:H,MATCH(J4671,ShrinkageData!H:H,0)), 0) = 0, 0, 1)</f>
        <v>0</v>
      </c>
      <c r="P4671">
        <v>0</v>
      </c>
      <c r="Q4671">
        <f t="shared" si="226"/>
        <v>1</v>
      </c>
      <c r="R4671" s="1">
        <v>43550</v>
      </c>
      <c r="S4671" s="16">
        <f t="shared" si="227"/>
        <v>113</v>
      </c>
    </row>
    <row r="4672" spans="1:19" hidden="1" x14ac:dyDescent="0.2">
      <c r="A4672" t="str">
        <f>INDEX(FamilyPlateData!$A:$A,MATCH($I4672,FamilyPlateData!$H:$H,0))</f>
        <v>F01M01</v>
      </c>
      <c r="B4672" t="str">
        <f>INDEX(FamilyPlateData!$C:$C,MATCH($I4672,FamilyPlateData!$H:$H,0))</f>
        <v>01</v>
      </c>
      <c r="C4672" t="str">
        <f>INDEX(FamilyPlateData!$D:$D,MATCH($I4672,FamilyPlateData!$H:$H,0))</f>
        <v>01</v>
      </c>
      <c r="D4672">
        <f>INDEX(FamilyPlateData!$B:$B,MATCH($I4672,FamilyPlateData!$H:$H,0))</f>
        <v>1</v>
      </c>
      <c r="E4672">
        <v>2</v>
      </c>
      <c r="F4672" s="19">
        <v>90</v>
      </c>
      <c r="G4672" t="s">
        <v>2</v>
      </c>
      <c r="H4672" s="5">
        <v>2</v>
      </c>
      <c r="I4672" t="s">
        <v>837</v>
      </c>
      <c r="J4672" s="15" t="str">
        <f t="shared" si="228"/>
        <v>2-90B-2</v>
      </c>
      <c r="K4672">
        <f>INDEX(FamilyPlateData!I:I,MATCH(I4672,FamilyPlateData!H:H,0))</f>
        <v>5</v>
      </c>
      <c r="L4672" t="str">
        <f>INDEX(FamilyPlateData!J:J,MATCH(I4672,FamilyPlateData!H:H,0))</f>
        <v>B2</v>
      </c>
      <c r="M4672">
        <v>0</v>
      </c>
      <c r="N4672">
        <v>0</v>
      </c>
      <c r="O4672">
        <f>IF(_xlfn.IFNA(INDEX(ShrinkageData!H:H,MATCH(J4672,ShrinkageData!H:H,0)), 0) = 0, 0, 1)</f>
        <v>0</v>
      </c>
      <c r="P4672">
        <v>0</v>
      </c>
      <c r="Q4672">
        <f t="shared" si="226"/>
        <v>0</v>
      </c>
      <c r="R4672" s="1" t="s">
        <v>921</v>
      </c>
      <c r="S4672" s="16">
        <f t="shared" si="227"/>
        <v>0</v>
      </c>
    </row>
    <row r="4673" spans="1:19" hidden="1" x14ac:dyDescent="0.2">
      <c r="A4673" t="str">
        <f>INDEX(FamilyPlateData!$A:$A,MATCH($I4673,FamilyPlateData!$H:$H,0))</f>
        <v>F01M01</v>
      </c>
      <c r="B4673" t="str">
        <f>INDEX(FamilyPlateData!$C:$C,MATCH($I4673,FamilyPlateData!$H:$H,0))</f>
        <v>01</v>
      </c>
      <c r="C4673" t="str">
        <f>INDEX(FamilyPlateData!$D:$D,MATCH($I4673,FamilyPlateData!$H:$H,0))</f>
        <v>01</v>
      </c>
      <c r="D4673">
        <f>INDEX(FamilyPlateData!$B:$B,MATCH($I4673,FamilyPlateData!$H:$H,0))</f>
        <v>1</v>
      </c>
      <c r="E4673">
        <v>2</v>
      </c>
      <c r="F4673" s="19">
        <v>90</v>
      </c>
      <c r="G4673" t="s">
        <v>2</v>
      </c>
      <c r="H4673" s="5">
        <v>3</v>
      </c>
      <c r="I4673" t="s">
        <v>837</v>
      </c>
      <c r="J4673" s="15" t="str">
        <f t="shared" si="228"/>
        <v>2-90B-3</v>
      </c>
      <c r="K4673">
        <f>INDEX(FamilyPlateData!I:I,MATCH(I4673,FamilyPlateData!H:H,0))</f>
        <v>5</v>
      </c>
      <c r="L4673" t="str">
        <f>INDEX(FamilyPlateData!J:J,MATCH(I4673,FamilyPlateData!H:H,0))</f>
        <v>B2</v>
      </c>
      <c r="M4673">
        <v>0</v>
      </c>
      <c r="N4673">
        <v>0</v>
      </c>
      <c r="O4673">
        <f>IF(_xlfn.IFNA(INDEX(ShrinkageData!H:H,MATCH(J4673,ShrinkageData!H:H,0)), 0) = 0, 0, 1)</f>
        <v>0</v>
      </c>
      <c r="P4673">
        <v>0</v>
      </c>
      <c r="Q4673">
        <f t="shared" si="226"/>
        <v>0</v>
      </c>
      <c r="R4673" s="1" t="s">
        <v>921</v>
      </c>
      <c r="S4673" s="16">
        <f t="shared" si="227"/>
        <v>0</v>
      </c>
    </row>
    <row r="4674" spans="1:19" hidden="1" x14ac:dyDescent="0.2">
      <c r="A4674" t="str">
        <f>INDEX(FamilyPlateData!$A:$A,MATCH($I4674,FamilyPlateData!$H:$H,0))</f>
        <v>F01M01</v>
      </c>
      <c r="B4674" t="str">
        <f>INDEX(FamilyPlateData!$C:$C,MATCH($I4674,FamilyPlateData!$H:$H,0))</f>
        <v>01</v>
      </c>
      <c r="C4674" t="str">
        <f>INDEX(FamilyPlateData!$D:$D,MATCH($I4674,FamilyPlateData!$H:$H,0))</f>
        <v>01</v>
      </c>
      <c r="D4674">
        <f>INDEX(FamilyPlateData!$B:$B,MATCH($I4674,FamilyPlateData!$H:$H,0))</f>
        <v>1</v>
      </c>
      <c r="E4674">
        <v>2</v>
      </c>
      <c r="F4674" s="19">
        <v>90</v>
      </c>
      <c r="G4674" t="s">
        <v>2</v>
      </c>
      <c r="H4674" s="5">
        <v>4</v>
      </c>
      <c r="I4674" t="s">
        <v>837</v>
      </c>
      <c r="J4674" s="15" t="str">
        <f t="shared" si="228"/>
        <v>2-90B-4</v>
      </c>
      <c r="K4674">
        <f>INDEX(FamilyPlateData!I:I,MATCH(I4674,FamilyPlateData!H:H,0))</f>
        <v>5</v>
      </c>
      <c r="L4674" t="str">
        <f>INDEX(FamilyPlateData!J:J,MATCH(I4674,FamilyPlateData!H:H,0))</f>
        <v>B2</v>
      </c>
      <c r="M4674">
        <v>0</v>
      </c>
      <c r="N4674">
        <v>0</v>
      </c>
      <c r="O4674">
        <f>IF(_xlfn.IFNA(INDEX(ShrinkageData!H:H,MATCH(J4674,ShrinkageData!H:H,0)), 0) = 0, 0, 1)</f>
        <v>0</v>
      </c>
      <c r="P4674">
        <v>0</v>
      </c>
      <c r="Q4674">
        <f t="shared" si="226"/>
        <v>0</v>
      </c>
      <c r="R4674" s="1" t="s">
        <v>921</v>
      </c>
      <c r="S4674" s="16">
        <f t="shared" si="227"/>
        <v>0</v>
      </c>
    </row>
    <row r="4675" spans="1:19" hidden="1" x14ac:dyDescent="0.2">
      <c r="A4675" t="str">
        <f>INDEX(FamilyPlateData!$A:$A,MATCH($I4675,FamilyPlateData!$H:$H,0))</f>
        <v>F01M01</v>
      </c>
      <c r="B4675" t="str">
        <f>INDEX(FamilyPlateData!$C:$C,MATCH($I4675,FamilyPlateData!$H:$H,0))</f>
        <v>01</v>
      </c>
      <c r="C4675" t="str">
        <f>INDEX(FamilyPlateData!$D:$D,MATCH($I4675,FamilyPlateData!$H:$H,0))</f>
        <v>01</v>
      </c>
      <c r="D4675">
        <f>INDEX(FamilyPlateData!$B:$B,MATCH($I4675,FamilyPlateData!$H:$H,0))</f>
        <v>1</v>
      </c>
      <c r="E4675">
        <v>2</v>
      </c>
      <c r="F4675" s="19">
        <v>90</v>
      </c>
      <c r="G4675" t="s">
        <v>2</v>
      </c>
      <c r="H4675" s="5">
        <v>5</v>
      </c>
      <c r="I4675" t="s">
        <v>837</v>
      </c>
      <c r="J4675" s="15" t="str">
        <f t="shared" si="228"/>
        <v>2-90B-5</v>
      </c>
      <c r="K4675">
        <f>INDEX(FamilyPlateData!I:I,MATCH(I4675,FamilyPlateData!H:H,0))</f>
        <v>5</v>
      </c>
      <c r="L4675" t="str">
        <f>INDEX(FamilyPlateData!J:J,MATCH(I4675,FamilyPlateData!H:H,0))</f>
        <v>B2</v>
      </c>
      <c r="M4675">
        <v>0</v>
      </c>
      <c r="N4675">
        <v>0</v>
      </c>
      <c r="O4675">
        <f>IF(_xlfn.IFNA(INDEX(ShrinkageData!H:H,MATCH(J4675,ShrinkageData!H:H,0)), 0) = 0, 0, 1)</f>
        <v>0</v>
      </c>
      <c r="P4675">
        <v>0</v>
      </c>
      <c r="Q4675">
        <f t="shared" ref="Q4675:Q4738" si="229">IF(AND(M4675=1,N4675=1,O4675=0,P4675=0),1,0)</f>
        <v>0</v>
      </c>
      <c r="R4675" s="1" t="s">
        <v>921</v>
      </c>
      <c r="S4675" s="16">
        <f t="shared" ref="S4675:S4738" si="230">IF(AND(R4675 &lt;&gt; "", R4675 &lt;&gt; "n/a"), R4675-DATE(2018,12,3), 0)</f>
        <v>0</v>
      </c>
    </row>
    <row r="4676" spans="1:19" hidden="1" x14ac:dyDescent="0.2">
      <c r="A4676" t="str">
        <f>INDEX(FamilyPlateData!$A:$A,MATCH($I4676,FamilyPlateData!$H:$H,0))</f>
        <v>F01M01</v>
      </c>
      <c r="B4676" t="str">
        <f>INDEX(FamilyPlateData!$C:$C,MATCH($I4676,FamilyPlateData!$H:$H,0))</f>
        <v>01</v>
      </c>
      <c r="C4676" t="str">
        <f>INDEX(FamilyPlateData!$D:$D,MATCH($I4676,FamilyPlateData!$H:$H,0))</f>
        <v>01</v>
      </c>
      <c r="D4676">
        <f>INDEX(FamilyPlateData!$B:$B,MATCH($I4676,FamilyPlateData!$H:$H,0))</f>
        <v>1</v>
      </c>
      <c r="E4676">
        <v>2</v>
      </c>
      <c r="F4676" s="19">
        <v>90</v>
      </c>
      <c r="G4676" t="s">
        <v>2</v>
      </c>
      <c r="H4676" s="5">
        <v>6</v>
      </c>
      <c r="I4676" t="s">
        <v>837</v>
      </c>
      <c r="J4676" s="15" t="str">
        <f t="shared" si="228"/>
        <v>2-90B-6</v>
      </c>
      <c r="K4676">
        <f>INDEX(FamilyPlateData!I:I,MATCH(I4676,FamilyPlateData!H:H,0))</f>
        <v>5</v>
      </c>
      <c r="L4676" t="str">
        <f>INDEX(FamilyPlateData!J:J,MATCH(I4676,FamilyPlateData!H:H,0))</f>
        <v>B2</v>
      </c>
      <c r="M4676">
        <v>1</v>
      </c>
      <c r="N4676">
        <v>1</v>
      </c>
      <c r="O4676">
        <f>IF(_xlfn.IFNA(INDEX(ShrinkageData!H:H,MATCH(J4676,ShrinkageData!H:H,0)), 0) = 0, 0, 1)</f>
        <v>0</v>
      </c>
      <c r="P4676">
        <v>0</v>
      </c>
      <c r="Q4676">
        <f t="shared" si="229"/>
        <v>1</v>
      </c>
      <c r="R4676" s="1">
        <v>43558</v>
      </c>
      <c r="S4676" s="16">
        <f t="shared" si="230"/>
        <v>121</v>
      </c>
    </row>
    <row r="4677" spans="1:19" hidden="1" x14ac:dyDescent="0.2">
      <c r="A4677" t="str">
        <f>INDEX(FamilyPlateData!$A:$A,MATCH($I4677,FamilyPlateData!$H:$H,0))</f>
        <v>F07M12</v>
      </c>
      <c r="B4677" t="str">
        <f>INDEX(FamilyPlateData!$C:$C,MATCH($I4677,FamilyPlateData!$H:$H,0))</f>
        <v>07</v>
      </c>
      <c r="C4677" t="str">
        <f>INDEX(FamilyPlateData!$D:$D,MATCH($I4677,FamilyPlateData!$H:$H,0))</f>
        <v>12</v>
      </c>
      <c r="D4677">
        <f>INDEX(FamilyPlateData!$B:$B,MATCH($I4677,FamilyPlateData!$H:$H,0))</f>
        <v>3</v>
      </c>
      <c r="E4677">
        <v>2</v>
      </c>
      <c r="F4677" s="19">
        <v>90</v>
      </c>
      <c r="G4677" t="s">
        <v>3</v>
      </c>
      <c r="H4677" s="5">
        <v>1</v>
      </c>
      <c r="I4677" t="s">
        <v>838</v>
      </c>
      <c r="J4677" s="15" t="str">
        <f t="shared" si="228"/>
        <v>2-90C-1</v>
      </c>
      <c r="K4677">
        <f>INDEX(FamilyPlateData!I:I,MATCH(I4677,FamilyPlateData!H:H,0))</f>
        <v>5</v>
      </c>
      <c r="L4677" t="str">
        <f>INDEX(FamilyPlateData!J:J,MATCH(I4677,FamilyPlateData!H:H,0))</f>
        <v>B3</v>
      </c>
      <c r="M4677">
        <v>1</v>
      </c>
      <c r="N4677">
        <v>1</v>
      </c>
      <c r="O4677">
        <f>IF(_xlfn.IFNA(INDEX(ShrinkageData!H:H,MATCH(J4677,ShrinkageData!H:H,0)), 0) = 0, 0, 1)</f>
        <v>0</v>
      </c>
      <c r="P4677">
        <v>0</v>
      </c>
      <c r="Q4677">
        <f t="shared" si="229"/>
        <v>1</v>
      </c>
      <c r="R4677" s="1">
        <v>43558</v>
      </c>
      <c r="S4677" s="16">
        <f t="shared" si="230"/>
        <v>121</v>
      </c>
    </row>
    <row r="4678" spans="1:19" hidden="1" x14ac:dyDescent="0.2">
      <c r="A4678" t="str">
        <f>INDEX(FamilyPlateData!$A:$A,MATCH($I4678,FamilyPlateData!$H:$H,0))</f>
        <v>F07M12</v>
      </c>
      <c r="B4678" t="str">
        <f>INDEX(FamilyPlateData!$C:$C,MATCH($I4678,FamilyPlateData!$H:$H,0))</f>
        <v>07</v>
      </c>
      <c r="C4678" t="str">
        <f>INDEX(FamilyPlateData!$D:$D,MATCH($I4678,FamilyPlateData!$H:$H,0))</f>
        <v>12</v>
      </c>
      <c r="D4678">
        <f>INDEX(FamilyPlateData!$B:$B,MATCH($I4678,FamilyPlateData!$H:$H,0))</f>
        <v>3</v>
      </c>
      <c r="E4678">
        <v>2</v>
      </c>
      <c r="F4678" s="19">
        <v>90</v>
      </c>
      <c r="G4678" t="s">
        <v>3</v>
      </c>
      <c r="H4678" s="5">
        <v>2</v>
      </c>
      <c r="I4678" t="s">
        <v>838</v>
      </c>
      <c r="J4678" s="15" t="str">
        <f t="shared" si="228"/>
        <v>2-90C-2</v>
      </c>
      <c r="K4678">
        <f>INDEX(FamilyPlateData!I:I,MATCH(I4678,FamilyPlateData!H:H,0))</f>
        <v>5</v>
      </c>
      <c r="L4678" t="str">
        <f>INDEX(FamilyPlateData!J:J,MATCH(I4678,FamilyPlateData!H:H,0))</f>
        <v>B3</v>
      </c>
      <c r="M4678">
        <v>1</v>
      </c>
      <c r="N4678" s="7">
        <v>1</v>
      </c>
      <c r="O4678">
        <f>IF(_xlfn.IFNA(INDEX(ShrinkageData!H:H,MATCH(J4678,ShrinkageData!H:H,0)), 0) = 0, 0, 1)</f>
        <v>0</v>
      </c>
      <c r="P4678">
        <v>0</v>
      </c>
      <c r="Q4678">
        <f t="shared" si="229"/>
        <v>1</v>
      </c>
      <c r="R4678" s="2">
        <v>43548</v>
      </c>
      <c r="S4678" s="16">
        <f t="shared" si="230"/>
        <v>111</v>
      </c>
    </row>
    <row r="4679" spans="1:19" hidden="1" x14ac:dyDescent="0.2">
      <c r="A4679" t="str">
        <f>INDEX(FamilyPlateData!$A:$A,MATCH($I4679,FamilyPlateData!$H:$H,0))</f>
        <v>F07M12</v>
      </c>
      <c r="B4679" t="str">
        <f>INDEX(FamilyPlateData!$C:$C,MATCH($I4679,FamilyPlateData!$H:$H,0))</f>
        <v>07</v>
      </c>
      <c r="C4679" t="str">
        <f>INDEX(FamilyPlateData!$D:$D,MATCH($I4679,FamilyPlateData!$H:$H,0))</f>
        <v>12</v>
      </c>
      <c r="D4679">
        <f>INDEX(FamilyPlateData!$B:$B,MATCH($I4679,FamilyPlateData!$H:$H,0))</f>
        <v>3</v>
      </c>
      <c r="E4679">
        <v>2</v>
      </c>
      <c r="F4679" s="19">
        <v>90</v>
      </c>
      <c r="G4679" t="s">
        <v>3</v>
      </c>
      <c r="H4679" s="5">
        <v>3</v>
      </c>
      <c r="I4679" t="s">
        <v>838</v>
      </c>
      <c r="J4679" s="15" t="str">
        <f t="shared" si="228"/>
        <v>2-90C-3</v>
      </c>
      <c r="K4679">
        <f>INDEX(FamilyPlateData!I:I,MATCH(I4679,FamilyPlateData!H:H,0))</f>
        <v>5</v>
      </c>
      <c r="L4679" t="str">
        <f>INDEX(FamilyPlateData!J:J,MATCH(I4679,FamilyPlateData!H:H,0))</f>
        <v>B3</v>
      </c>
      <c r="M4679">
        <v>1</v>
      </c>
      <c r="N4679">
        <v>1</v>
      </c>
      <c r="O4679">
        <f>IF(_xlfn.IFNA(INDEX(ShrinkageData!H:H,MATCH(J4679,ShrinkageData!H:H,0)), 0) = 0, 0, 1)</f>
        <v>0</v>
      </c>
      <c r="P4679">
        <v>0</v>
      </c>
      <c r="Q4679">
        <f t="shared" si="229"/>
        <v>1</v>
      </c>
      <c r="R4679" s="1">
        <v>43554</v>
      </c>
      <c r="S4679" s="16">
        <f t="shared" si="230"/>
        <v>117</v>
      </c>
    </row>
    <row r="4680" spans="1:19" hidden="1" x14ac:dyDescent="0.2">
      <c r="A4680" t="str">
        <f>INDEX(FamilyPlateData!$A:$A,MATCH($I4680,FamilyPlateData!$H:$H,0))</f>
        <v>F07M12</v>
      </c>
      <c r="B4680" t="str">
        <f>INDEX(FamilyPlateData!$C:$C,MATCH($I4680,FamilyPlateData!$H:$H,0))</f>
        <v>07</v>
      </c>
      <c r="C4680" t="str">
        <f>INDEX(FamilyPlateData!$D:$D,MATCH($I4680,FamilyPlateData!$H:$H,0))</f>
        <v>12</v>
      </c>
      <c r="D4680">
        <f>INDEX(FamilyPlateData!$B:$B,MATCH($I4680,FamilyPlateData!$H:$H,0))</f>
        <v>3</v>
      </c>
      <c r="E4680">
        <v>2</v>
      </c>
      <c r="F4680" s="19">
        <v>90</v>
      </c>
      <c r="G4680" t="s">
        <v>3</v>
      </c>
      <c r="H4680" s="5">
        <v>4</v>
      </c>
      <c r="I4680" t="s">
        <v>838</v>
      </c>
      <c r="J4680" s="15" t="str">
        <f t="shared" si="228"/>
        <v>2-90C-4</v>
      </c>
      <c r="K4680">
        <f>INDEX(FamilyPlateData!I:I,MATCH(I4680,FamilyPlateData!H:H,0))</f>
        <v>5</v>
      </c>
      <c r="L4680" t="str">
        <f>INDEX(FamilyPlateData!J:J,MATCH(I4680,FamilyPlateData!H:H,0))</f>
        <v>B3</v>
      </c>
      <c r="M4680">
        <v>1</v>
      </c>
      <c r="N4680">
        <v>1</v>
      </c>
      <c r="O4680">
        <f>IF(_xlfn.IFNA(INDEX(ShrinkageData!H:H,MATCH(J4680,ShrinkageData!H:H,0)), 0) = 0, 0, 1)</f>
        <v>0</v>
      </c>
      <c r="P4680">
        <v>0</v>
      </c>
      <c r="Q4680">
        <f t="shared" si="229"/>
        <v>1</v>
      </c>
      <c r="R4680" s="1">
        <v>43552</v>
      </c>
      <c r="S4680" s="16">
        <f t="shared" si="230"/>
        <v>115</v>
      </c>
    </row>
    <row r="4681" spans="1:19" hidden="1" x14ac:dyDescent="0.2">
      <c r="A4681" t="str">
        <f>INDEX(FamilyPlateData!$A:$A,MATCH($I4681,FamilyPlateData!$H:$H,0))</f>
        <v>F07M12</v>
      </c>
      <c r="B4681" t="str">
        <f>INDEX(FamilyPlateData!$C:$C,MATCH($I4681,FamilyPlateData!$H:$H,0))</f>
        <v>07</v>
      </c>
      <c r="C4681" t="str">
        <f>INDEX(FamilyPlateData!$D:$D,MATCH($I4681,FamilyPlateData!$H:$H,0))</f>
        <v>12</v>
      </c>
      <c r="D4681">
        <f>INDEX(FamilyPlateData!$B:$B,MATCH($I4681,FamilyPlateData!$H:$H,0))</f>
        <v>3</v>
      </c>
      <c r="E4681">
        <v>2</v>
      </c>
      <c r="F4681" s="19">
        <v>90</v>
      </c>
      <c r="G4681" t="s">
        <v>3</v>
      </c>
      <c r="H4681" s="5">
        <v>5</v>
      </c>
      <c r="I4681" t="s">
        <v>838</v>
      </c>
      <c r="J4681" s="15" t="str">
        <f t="shared" si="228"/>
        <v>2-90C-5</v>
      </c>
      <c r="K4681">
        <f>INDEX(FamilyPlateData!I:I,MATCH(I4681,FamilyPlateData!H:H,0))</f>
        <v>5</v>
      </c>
      <c r="L4681" t="str">
        <f>INDEX(FamilyPlateData!J:J,MATCH(I4681,FamilyPlateData!H:H,0))</f>
        <v>B3</v>
      </c>
      <c r="M4681">
        <v>1</v>
      </c>
      <c r="N4681">
        <v>1</v>
      </c>
      <c r="O4681">
        <f>IF(_xlfn.IFNA(INDEX(ShrinkageData!H:H,MATCH(J4681,ShrinkageData!H:H,0)), 0) = 0, 0, 1)</f>
        <v>0</v>
      </c>
      <c r="P4681">
        <v>0</v>
      </c>
      <c r="Q4681">
        <f t="shared" si="229"/>
        <v>1</v>
      </c>
      <c r="R4681" s="1">
        <v>43554</v>
      </c>
      <c r="S4681" s="16">
        <f t="shared" si="230"/>
        <v>117</v>
      </c>
    </row>
    <row r="4682" spans="1:19" hidden="1" x14ac:dyDescent="0.2">
      <c r="A4682" t="str">
        <f>INDEX(FamilyPlateData!$A:$A,MATCH($I4682,FamilyPlateData!$H:$H,0))</f>
        <v>F07M12</v>
      </c>
      <c r="B4682" t="str">
        <f>INDEX(FamilyPlateData!$C:$C,MATCH($I4682,FamilyPlateData!$H:$H,0))</f>
        <v>07</v>
      </c>
      <c r="C4682" t="str">
        <f>INDEX(FamilyPlateData!$D:$D,MATCH($I4682,FamilyPlateData!$H:$H,0))</f>
        <v>12</v>
      </c>
      <c r="D4682">
        <f>INDEX(FamilyPlateData!$B:$B,MATCH($I4682,FamilyPlateData!$H:$H,0))</f>
        <v>3</v>
      </c>
      <c r="E4682">
        <v>2</v>
      </c>
      <c r="F4682" s="19">
        <v>90</v>
      </c>
      <c r="G4682" t="s">
        <v>3</v>
      </c>
      <c r="H4682" s="5">
        <v>6</v>
      </c>
      <c r="I4682" t="s">
        <v>838</v>
      </c>
      <c r="J4682" s="15" t="str">
        <f t="shared" si="228"/>
        <v>2-90C-6</v>
      </c>
      <c r="K4682">
        <f>INDEX(FamilyPlateData!I:I,MATCH(I4682,FamilyPlateData!H:H,0))</f>
        <v>5</v>
      </c>
      <c r="L4682" t="str">
        <f>INDEX(FamilyPlateData!J:J,MATCH(I4682,FamilyPlateData!H:H,0))</f>
        <v>B3</v>
      </c>
      <c r="M4682">
        <v>1</v>
      </c>
      <c r="N4682">
        <v>1</v>
      </c>
      <c r="O4682">
        <f>IF(_xlfn.IFNA(INDEX(ShrinkageData!H:H,MATCH(J4682,ShrinkageData!H:H,0)), 0) = 0, 0, 1)</f>
        <v>0</v>
      </c>
      <c r="P4682">
        <v>0</v>
      </c>
      <c r="Q4682">
        <f t="shared" si="229"/>
        <v>1</v>
      </c>
      <c r="R4682" s="1">
        <v>43552</v>
      </c>
      <c r="S4682" s="16">
        <f t="shared" si="230"/>
        <v>115</v>
      </c>
    </row>
    <row r="4683" spans="1:19" hidden="1" x14ac:dyDescent="0.2">
      <c r="A4683" t="str">
        <f>INDEX(FamilyPlateData!$A:$A,MATCH($I4683,FamilyPlateData!$H:$H,0))</f>
        <v>F07M12</v>
      </c>
      <c r="B4683" t="str">
        <f>INDEX(FamilyPlateData!$C:$C,MATCH($I4683,FamilyPlateData!$H:$H,0))</f>
        <v>07</v>
      </c>
      <c r="C4683" t="str">
        <f>INDEX(FamilyPlateData!$D:$D,MATCH($I4683,FamilyPlateData!$H:$H,0))</f>
        <v>12</v>
      </c>
      <c r="D4683">
        <f>INDEX(FamilyPlateData!$B:$B,MATCH($I4683,FamilyPlateData!$H:$H,0))</f>
        <v>3</v>
      </c>
      <c r="E4683">
        <v>2</v>
      </c>
      <c r="F4683" s="19">
        <v>90</v>
      </c>
      <c r="G4683" t="s">
        <v>4</v>
      </c>
      <c r="H4683" s="5">
        <v>1</v>
      </c>
      <c r="I4683" t="s">
        <v>839</v>
      </c>
      <c r="J4683" s="15" t="str">
        <f t="shared" si="228"/>
        <v>2-90D-1</v>
      </c>
      <c r="K4683">
        <f>INDEX(FamilyPlateData!I:I,MATCH(I4683,FamilyPlateData!H:H,0))</f>
        <v>5</v>
      </c>
      <c r="L4683" t="str">
        <f>INDEX(FamilyPlateData!J:J,MATCH(I4683,FamilyPlateData!H:H,0))</f>
        <v>B3</v>
      </c>
      <c r="M4683">
        <v>1</v>
      </c>
      <c r="N4683" s="7">
        <v>1</v>
      </c>
      <c r="O4683">
        <f>IF(_xlfn.IFNA(INDEX(ShrinkageData!H:H,MATCH(J4683,ShrinkageData!H:H,0)), 0) = 0, 0, 1)</f>
        <v>1</v>
      </c>
      <c r="P4683">
        <v>0</v>
      </c>
      <c r="Q4683">
        <f t="shared" si="229"/>
        <v>0</v>
      </c>
      <c r="R4683" s="2">
        <v>43544</v>
      </c>
      <c r="S4683" s="16">
        <f t="shared" si="230"/>
        <v>107</v>
      </c>
    </row>
    <row r="4684" spans="1:19" hidden="1" x14ac:dyDescent="0.2">
      <c r="A4684" t="str">
        <f>INDEX(FamilyPlateData!$A:$A,MATCH($I4684,FamilyPlateData!$H:$H,0))</f>
        <v>F07M12</v>
      </c>
      <c r="B4684" t="str">
        <f>INDEX(FamilyPlateData!$C:$C,MATCH($I4684,FamilyPlateData!$H:$H,0))</f>
        <v>07</v>
      </c>
      <c r="C4684" t="str">
        <f>INDEX(FamilyPlateData!$D:$D,MATCH($I4684,FamilyPlateData!$H:$H,0))</f>
        <v>12</v>
      </c>
      <c r="D4684">
        <f>INDEX(FamilyPlateData!$B:$B,MATCH($I4684,FamilyPlateData!$H:$H,0))</f>
        <v>3</v>
      </c>
      <c r="E4684">
        <v>2</v>
      </c>
      <c r="F4684" s="19">
        <v>90</v>
      </c>
      <c r="G4684" t="s">
        <v>4</v>
      </c>
      <c r="H4684" s="5">
        <v>2</v>
      </c>
      <c r="I4684" t="s">
        <v>839</v>
      </c>
      <c r="J4684" s="15" t="str">
        <f t="shared" si="228"/>
        <v>2-90D-2</v>
      </c>
      <c r="K4684">
        <f>INDEX(FamilyPlateData!I:I,MATCH(I4684,FamilyPlateData!H:H,0))</f>
        <v>5</v>
      </c>
      <c r="L4684" t="str">
        <f>INDEX(FamilyPlateData!J:J,MATCH(I4684,FamilyPlateData!H:H,0))</f>
        <v>B3</v>
      </c>
      <c r="M4684">
        <v>1</v>
      </c>
      <c r="N4684" s="7">
        <v>1</v>
      </c>
      <c r="O4684">
        <f>IF(_xlfn.IFNA(INDEX(ShrinkageData!H:H,MATCH(J4684,ShrinkageData!H:H,0)), 0) = 0, 0, 1)</f>
        <v>0</v>
      </c>
      <c r="P4684">
        <v>0</v>
      </c>
      <c r="Q4684">
        <f t="shared" si="229"/>
        <v>1</v>
      </c>
      <c r="R4684" s="2">
        <v>43548</v>
      </c>
      <c r="S4684" s="16">
        <f t="shared" si="230"/>
        <v>111</v>
      </c>
    </row>
    <row r="4685" spans="1:19" hidden="1" x14ac:dyDescent="0.2">
      <c r="A4685" t="str">
        <f>INDEX(FamilyPlateData!$A:$A,MATCH($I4685,FamilyPlateData!$H:$H,0))</f>
        <v>F07M12</v>
      </c>
      <c r="B4685" t="str">
        <f>INDEX(FamilyPlateData!$C:$C,MATCH($I4685,FamilyPlateData!$H:$H,0))</f>
        <v>07</v>
      </c>
      <c r="C4685" t="str">
        <f>INDEX(FamilyPlateData!$D:$D,MATCH($I4685,FamilyPlateData!$H:$H,0))</f>
        <v>12</v>
      </c>
      <c r="D4685">
        <f>INDEX(FamilyPlateData!$B:$B,MATCH($I4685,FamilyPlateData!$H:$H,0))</f>
        <v>3</v>
      </c>
      <c r="E4685">
        <v>2</v>
      </c>
      <c r="F4685" s="19">
        <v>90</v>
      </c>
      <c r="G4685" t="s">
        <v>4</v>
      </c>
      <c r="H4685" s="5">
        <v>3</v>
      </c>
      <c r="I4685" t="s">
        <v>839</v>
      </c>
      <c r="J4685" s="15" t="str">
        <f t="shared" si="228"/>
        <v>2-90D-3</v>
      </c>
      <c r="K4685">
        <f>INDEX(FamilyPlateData!I:I,MATCH(I4685,FamilyPlateData!H:H,0))</f>
        <v>5</v>
      </c>
      <c r="L4685" t="str">
        <f>INDEX(FamilyPlateData!J:J,MATCH(I4685,FamilyPlateData!H:H,0))</f>
        <v>B3</v>
      </c>
      <c r="M4685">
        <v>1</v>
      </c>
      <c r="N4685">
        <v>1</v>
      </c>
      <c r="O4685">
        <f>IF(_xlfn.IFNA(INDEX(ShrinkageData!H:H,MATCH(J4685,ShrinkageData!H:H,0)), 0) = 0, 0, 1)</f>
        <v>0</v>
      </c>
      <c r="P4685">
        <v>0</v>
      </c>
      <c r="Q4685">
        <f t="shared" si="229"/>
        <v>1</v>
      </c>
      <c r="R4685" s="1">
        <v>43550</v>
      </c>
      <c r="S4685" s="16">
        <f t="shared" si="230"/>
        <v>113</v>
      </c>
    </row>
    <row r="4686" spans="1:19" hidden="1" x14ac:dyDescent="0.2">
      <c r="A4686" t="str">
        <f>INDEX(FamilyPlateData!$A:$A,MATCH($I4686,FamilyPlateData!$H:$H,0))</f>
        <v>F07M12</v>
      </c>
      <c r="B4686" t="str">
        <f>INDEX(FamilyPlateData!$C:$C,MATCH($I4686,FamilyPlateData!$H:$H,0))</f>
        <v>07</v>
      </c>
      <c r="C4686" t="str">
        <f>INDEX(FamilyPlateData!$D:$D,MATCH($I4686,FamilyPlateData!$H:$H,0))</f>
        <v>12</v>
      </c>
      <c r="D4686">
        <f>INDEX(FamilyPlateData!$B:$B,MATCH($I4686,FamilyPlateData!$H:$H,0))</f>
        <v>3</v>
      </c>
      <c r="E4686">
        <v>2</v>
      </c>
      <c r="F4686" s="19">
        <v>90</v>
      </c>
      <c r="G4686" t="s">
        <v>4</v>
      </c>
      <c r="H4686" s="5">
        <v>4</v>
      </c>
      <c r="I4686" t="s">
        <v>839</v>
      </c>
      <c r="J4686" s="15" t="str">
        <f t="shared" si="228"/>
        <v>2-90D-4</v>
      </c>
      <c r="K4686">
        <f>INDEX(FamilyPlateData!I:I,MATCH(I4686,FamilyPlateData!H:H,0))</f>
        <v>5</v>
      </c>
      <c r="L4686" t="str">
        <f>INDEX(FamilyPlateData!J:J,MATCH(I4686,FamilyPlateData!H:H,0))</f>
        <v>B3</v>
      </c>
      <c r="M4686">
        <v>1</v>
      </c>
      <c r="N4686" s="7">
        <v>1</v>
      </c>
      <c r="O4686">
        <f>IF(_xlfn.IFNA(INDEX(ShrinkageData!H:H,MATCH(J4686,ShrinkageData!H:H,0)), 0) = 0, 0, 1)</f>
        <v>0</v>
      </c>
      <c r="P4686">
        <v>0</v>
      </c>
      <c r="Q4686">
        <f t="shared" si="229"/>
        <v>1</v>
      </c>
      <c r="R4686" s="2">
        <v>43548</v>
      </c>
      <c r="S4686" s="16">
        <f t="shared" si="230"/>
        <v>111</v>
      </c>
    </row>
    <row r="4687" spans="1:19" hidden="1" x14ac:dyDescent="0.2">
      <c r="A4687" t="str">
        <f>INDEX(FamilyPlateData!$A:$A,MATCH($I4687,FamilyPlateData!$H:$H,0))</f>
        <v>F07M12</v>
      </c>
      <c r="B4687" t="str">
        <f>INDEX(FamilyPlateData!$C:$C,MATCH($I4687,FamilyPlateData!$H:$H,0))</f>
        <v>07</v>
      </c>
      <c r="C4687" t="str">
        <f>INDEX(FamilyPlateData!$D:$D,MATCH($I4687,FamilyPlateData!$H:$H,0))</f>
        <v>12</v>
      </c>
      <c r="D4687">
        <f>INDEX(FamilyPlateData!$B:$B,MATCH($I4687,FamilyPlateData!$H:$H,0))</f>
        <v>3</v>
      </c>
      <c r="E4687">
        <v>2</v>
      </c>
      <c r="F4687" s="19">
        <v>90</v>
      </c>
      <c r="G4687" t="s">
        <v>4</v>
      </c>
      <c r="H4687" s="5">
        <v>5</v>
      </c>
      <c r="I4687" t="s">
        <v>839</v>
      </c>
      <c r="J4687" s="15" t="str">
        <f t="shared" si="228"/>
        <v>2-90D-5</v>
      </c>
      <c r="K4687">
        <f>INDEX(FamilyPlateData!I:I,MATCH(I4687,FamilyPlateData!H:H,0))</f>
        <v>5</v>
      </c>
      <c r="L4687" t="str">
        <f>INDEX(FamilyPlateData!J:J,MATCH(I4687,FamilyPlateData!H:H,0))</f>
        <v>B3</v>
      </c>
      <c r="M4687">
        <v>1</v>
      </c>
      <c r="N4687">
        <v>1</v>
      </c>
      <c r="O4687">
        <f>IF(_xlfn.IFNA(INDEX(ShrinkageData!H:H,MATCH(J4687,ShrinkageData!H:H,0)), 0) = 0, 0, 1)</f>
        <v>0</v>
      </c>
      <c r="P4687">
        <v>0</v>
      </c>
      <c r="Q4687">
        <f t="shared" si="229"/>
        <v>1</v>
      </c>
      <c r="R4687" s="1">
        <v>43556</v>
      </c>
      <c r="S4687" s="16">
        <f t="shared" si="230"/>
        <v>119</v>
      </c>
    </row>
    <row r="4688" spans="1:19" hidden="1" x14ac:dyDescent="0.2">
      <c r="A4688" t="str">
        <f>INDEX(FamilyPlateData!$A:$A,MATCH($I4688,FamilyPlateData!$H:$H,0))</f>
        <v>F07M12</v>
      </c>
      <c r="B4688" t="str">
        <f>INDEX(FamilyPlateData!$C:$C,MATCH($I4688,FamilyPlateData!$H:$H,0))</f>
        <v>07</v>
      </c>
      <c r="C4688" t="str">
        <f>INDEX(FamilyPlateData!$D:$D,MATCH($I4688,FamilyPlateData!$H:$H,0))</f>
        <v>12</v>
      </c>
      <c r="D4688">
        <f>INDEX(FamilyPlateData!$B:$B,MATCH($I4688,FamilyPlateData!$H:$H,0))</f>
        <v>3</v>
      </c>
      <c r="E4688">
        <v>2</v>
      </c>
      <c r="F4688" s="19">
        <v>90</v>
      </c>
      <c r="G4688" t="s">
        <v>4</v>
      </c>
      <c r="H4688" s="5">
        <v>6</v>
      </c>
      <c r="I4688" t="s">
        <v>839</v>
      </c>
      <c r="J4688" s="15" t="str">
        <f t="shared" si="228"/>
        <v>2-90D-6</v>
      </c>
      <c r="K4688">
        <f>INDEX(FamilyPlateData!I:I,MATCH(I4688,FamilyPlateData!H:H,0))</f>
        <v>5</v>
      </c>
      <c r="L4688" t="str">
        <f>INDEX(FamilyPlateData!J:J,MATCH(I4688,FamilyPlateData!H:H,0))</f>
        <v>B3</v>
      </c>
      <c r="M4688">
        <v>1</v>
      </c>
      <c r="N4688" s="7">
        <v>1</v>
      </c>
      <c r="O4688">
        <f>IF(_xlfn.IFNA(INDEX(ShrinkageData!H:H,MATCH(J4688,ShrinkageData!H:H,0)), 0) = 0, 0, 1)</f>
        <v>0</v>
      </c>
      <c r="P4688">
        <v>0</v>
      </c>
      <c r="Q4688">
        <f t="shared" si="229"/>
        <v>1</v>
      </c>
      <c r="R4688" s="2">
        <v>43546</v>
      </c>
      <c r="S4688" s="16">
        <f t="shared" si="230"/>
        <v>109</v>
      </c>
    </row>
    <row r="4689" spans="1:20" hidden="1" x14ac:dyDescent="0.2">
      <c r="A4689" t="str">
        <f>INDEX(FamilyPlateData!$A:$A,MATCH($I4689,FamilyPlateData!$H:$H,0))</f>
        <v>F05M07</v>
      </c>
      <c r="B4689" t="str">
        <f>INDEX(FamilyPlateData!$C:$C,MATCH($I4689,FamilyPlateData!$H:$H,0))</f>
        <v>05</v>
      </c>
      <c r="C4689" t="str">
        <f>INDEX(FamilyPlateData!$D:$D,MATCH($I4689,FamilyPlateData!$H:$H,0))</f>
        <v>07</v>
      </c>
      <c r="D4689">
        <f>INDEX(FamilyPlateData!$B:$B,MATCH($I4689,FamilyPlateData!$H:$H,0))</f>
        <v>2</v>
      </c>
      <c r="E4689">
        <v>2</v>
      </c>
      <c r="F4689" s="19">
        <v>91</v>
      </c>
      <c r="G4689" t="s">
        <v>1</v>
      </c>
      <c r="H4689" s="5">
        <v>1</v>
      </c>
      <c r="I4689" t="s">
        <v>840</v>
      </c>
      <c r="J4689" s="15" t="str">
        <f t="shared" si="228"/>
        <v>2-91A-1</v>
      </c>
      <c r="K4689">
        <f>INDEX(FamilyPlateData!I:I,MATCH(I4689,FamilyPlateData!H:H,0))</f>
        <v>5</v>
      </c>
      <c r="L4689" t="str">
        <f>INDEX(FamilyPlateData!J:J,MATCH(I4689,FamilyPlateData!H:H,0))</f>
        <v>B1</v>
      </c>
      <c r="M4689">
        <v>1</v>
      </c>
      <c r="N4689" s="7">
        <v>1</v>
      </c>
      <c r="O4689">
        <f>IF(_xlfn.IFNA(INDEX(ShrinkageData!H:H,MATCH(J4689,ShrinkageData!H:H,0)), 0) = 0, 0, 1)</f>
        <v>0</v>
      </c>
      <c r="P4689">
        <v>0</v>
      </c>
      <c r="Q4689">
        <f t="shared" si="229"/>
        <v>1</v>
      </c>
      <c r="R4689" s="2">
        <v>43542</v>
      </c>
      <c r="S4689" s="16">
        <f t="shared" si="230"/>
        <v>105</v>
      </c>
    </row>
    <row r="4690" spans="1:20" hidden="1" x14ac:dyDescent="0.2">
      <c r="A4690" t="str">
        <f>INDEX(FamilyPlateData!$A:$A,MATCH($I4690,FamilyPlateData!$H:$H,0))</f>
        <v>F05M07</v>
      </c>
      <c r="B4690" t="str">
        <f>INDEX(FamilyPlateData!$C:$C,MATCH($I4690,FamilyPlateData!$H:$H,0))</f>
        <v>05</v>
      </c>
      <c r="C4690" t="str">
        <f>INDEX(FamilyPlateData!$D:$D,MATCH($I4690,FamilyPlateData!$H:$H,0))</f>
        <v>07</v>
      </c>
      <c r="D4690">
        <f>INDEX(FamilyPlateData!$B:$B,MATCH($I4690,FamilyPlateData!$H:$H,0))</f>
        <v>2</v>
      </c>
      <c r="E4690">
        <v>2</v>
      </c>
      <c r="F4690" s="19">
        <v>91</v>
      </c>
      <c r="G4690" t="s">
        <v>1</v>
      </c>
      <c r="H4690" s="5">
        <v>2</v>
      </c>
      <c r="I4690" t="s">
        <v>840</v>
      </c>
      <c r="J4690" s="15" t="str">
        <f t="shared" si="228"/>
        <v>2-91A-2</v>
      </c>
      <c r="K4690">
        <f>INDEX(FamilyPlateData!I:I,MATCH(I4690,FamilyPlateData!H:H,0))</f>
        <v>5</v>
      </c>
      <c r="L4690" t="str">
        <f>INDEX(FamilyPlateData!J:J,MATCH(I4690,FamilyPlateData!H:H,0))</f>
        <v>B1</v>
      </c>
      <c r="M4690">
        <v>1</v>
      </c>
      <c r="N4690" s="7">
        <v>1</v>
      </c>
      <c r="O4690">
        <f>IF(_xlfn.IFNA(INDEX(ShrinkageData!H:H,MATCH(J4690,ShrinkageData!H:H,0)), 0) = 0, 0, 1)</f>
        <v>0</v>
      </c>
      <c r="P4690">
        <v>0</v>
      </c>
      <c r="Q4690">
        <f t="shared" si="229"/>
        <v>1</v>
      </c>
      <c r="R4690" s="2">
        <v>43542</v>
      </c>
      <c r="S4690" s="16">
        <f t="shared" si="230"/>
        <v>105</v>
      </c>
    </row>
    <row r="4691" spans="1:20" hidden="1" x14ac:dyDescent="0.2">
      <c r="A4691" t="str">
        <f>INDEX(FamilyPlateData!$A:$A,MATCH($I4691,FamilyPlateData!$H:$H,0))</f>
        <v>F05M07</v>
      </c>
      <c r="B4691" t="str">
        <f>INDEX(FamilyPlateData!$C:$C,MATCH($I4691,FamilyPlateData!$H:$H,0))</f>
        <v>05</v>
      </c>
      <c r="C4691" t="str">
        <f>INDEX(FamilyPlateData!$D:$D,MATCH($I4691,FamilyPlateData!$H:$H,0))</f>
        <v>07</v>
      </c>
      <c r="D4691">
        <f>INDEX(FamilyPlateData!$B:$B,MATCH($I4691,FamilyPlateData!$H:$H,0))</f>
        <v>2</v>
      </c>
      <c r="E4691">
        <v>2</v>
      </c>
      <c r="F4691" s="19">
        <v>91</v>
      </c>
      <c r="G4691" t="s">
        <v>1</v>
      </c>
      <c r="H4691" s="5">
        <v>3</v>
      </c>
      <c r="I4691" t="s">
        <v>840</v>
      </c>
      <c r="J4691" s="15" t="str">
        <f t="shared" si="228"/>
        <v>2-91A-3</v>
      </c>
      <c r="K4691">
        <f>INDEX(FamilyPlateData!I:I,MATCH(I4691,FamilyPlateData!H:H,0))</f>
        <v>5</v>
      </c>
      <c r="L4691" t="str">
        <f>INDEX(FamilyPlateData!J:J,MATCH(I4691,FamilyPlateData!H:H,0))</f>
        <v>B1</v>
      </c>
      <c r="M4691">
        <v>1</v>
      </c>
      <c r="N4691" s="7">
        <v>1</v>
      </c>
      <c r="O4691">
        <f>IF(_xlfn.IFNA(INDEX(ShrinkageData!H:H,MATCH(J4691,ShrinkageData!H:H,0)), 0) = 0, 0, 1)</f>
        <v>0</v>
      </c>
      <c r="P4691">
        <v>0</v>
      </c>
      <c r="Q4691">
        <f t="shared" si="229"/>
        <v>1</v>
      </c>
      <c r="R4691" s="2">
        <v>43544</v>
      </c>
      <c r="S4691" s="16">
        <f t="shared" si="230"/>
        <v>107</v>
      </c>
    </row>
    <row r="4692" spans="1:20" hidden="1" x14ac:dyDescent="0.2">
      <c r="A4692" t="str">
        <f>INDEX(FamilyPlateData!$A:$A,MATCH($I4692,FamilyPlateData!$H:$H,0))</f>
        <v>F05M07</v>
      </c>
      <c r="B4692" t="str">
        <f>INDEX(FamilyPlateData!$C:$C,MATCH($I4692,FamilyPlateData!$H:$H,0))</f>
        <v>05</v>
      </c>
      <c r="C4692" t="str">
        <f>INDEX(FamilyPlateData!$D:$D,MATCH($I4692,FamilyPlateData!$H:$H,0))</f>
        <v>07</v>
      </c>
      <c r="D4692">
        <f>INDEX(FamilyPlateData!$B:$B,MATCH($I4692,FamilyPlateData!$H:$H,0))</f>
        <v>2</v>
      </c>
      <c r="E4692">
        <v>2</v>
      </c>
      <c r="F4692" s="19">
        <v>91</v>
      </c>
      <c r="G4692" t="s">
        <v>1</v>
      </c>
      <c r="H4692" s="5">
        <v>4</v>
      </c>
      <c r="I4692" t="s">
        <v>840</v>
      </c>
      <c r="J4692" s="15" t="str">
        <f t="shared" si="228"/>
        <v>2-91A-4</v>
      </c>
      <c r="K4692">
        <f>INDEX(FamilyPlateData!I:I,MATCH(I4692,FamilyPlateData!H:H,0))</f>
        <v>5</v>
      </c>
      <c r="L4692" t="str">
        <f>INDEX(FamilyPlateData!J:J,MATCH(I4692,FamilyPlateData!H:H,0))</f>
        <v>B1</v>
      </c>
      <c r="M4692">
        <v>1</v>
      </c>
      <c r="N4692">
        <v>1</v>
      </c>
      <c r="O4692">
        <f>IF(_xlfn.IFNA(INDEX(ShrinkageData!H:H,MATCH(J4692,ShrinkageData!H:H,0)), 0) = 0, 0, 1)</f>
        <v>1</v>
      </c>
      <c r="P4692">
        <v>0</v>
      </c>
      <c r="Q4692">
        <f t="shared" si="229"/>
        <v>0</v>
      </c>
      <c r="R4692" s="1">
        <v>43532</v>
      </c>
      <c r="S4692" s="16">
        <f t="shared" si="230"/>
        <v>95</v>
      </c>
    </row>
    <row r="4693" spans="1:20" hidden="1" x14ac:dyDescent="0.2">
      <c r="A4693" t="str">
        <f>INDEX(FamilyPlateData!$A:$A,MATCH($I4693,FamilyPlateData!$H:$H,0))</f>
        <v>F05M07</v>
      </c>
      <c r="B4693" t="str">
        <f>INDEX(FamilyPlateData!$C:$C,MATCH($I4693,FamilyPlateData!$H:$H,0))</f>
        <v>05</v>
      </c>
      <c r="C4693" t="str">
        <f>INDEX(FamilyPlateData!$D:$D,MATCH($I4693,FamilyPlateData!$H:$H,0))</f>
        <v>07</v>
      </c>
      <c r="D4693">
        <f>INDEX(FamilyPlateData!$B:$B,MATCH($I4693,FamilyPlateData!$H:$H,0))</f>
        <v>2</v>
      </c>
      <c r="E4693">
        <v>2</v>
      </c>
      <c r="F4693" s="19">
        <v>91</v>
      </c>
      <c r="G4693" t="s">
        <v>1</v>
      </c>
      <c r="H4693" s="5">
        <v>5</v>
      </c>
      <c r="I4693" t="s">
        <v>840</v>
      </c>
      <c r="J4693" s="15" t="str">
        <f t="shared" si="228"/>
        <v>2-91A-5</v>
      </c>
      <c r="K4693">
        <f>INDEX(FamilyPlateData!I:I,MATCH(I4693,FamilyPlateData!H:H,0))</f>
        <v>5</v>
      </c>
      <c r="L4693" t="str">
        <f>INDEX(FamilyPlateData!J:J,MATCH(I4693,FamilyPlateData!H:H,0))</f>
        <v>B1</v>
      </c>
      <c r="M4693">
        <v>1</v>
      </c>
      <c r="N4693">
        <v>1</v>
      </c>
      <c r="O4693">
        <f>IF(_xlfn.IFNA(INDEX(ShrinkageData!H:H,MATCH(J4693,ShrinkageData!H:H,0)), 0) = 0, 0, 1)</f>
        <v>0</v>
      </c>
      <c r="P4693">
        <v>0</v>
      </c>
      <c r="Q4693">
        <f t="shared" si="229"/>
        <v>1</v>
      </c>
      <c r="R4693" s="1">
        <v>43540</v>
      </c>
      <c r="S4693" s="16">
        <f t="shared" si="230"/>
        <v>103</v>
      </c>
    </row>
    <row r="4694" spans="1:20" hidden="1" x14ac:dyDescent="0.2">
      <c r="A4694" t="str">
        <f>INDEX(FamilyPlateData!$A:$A,MATCH($I4694,FamilyPlateData!$H:$H,0))</f>
        <v>F05M07</v>
      </c>
      <c r="B4694" t="str">
        <f>INDEX(FamilyPlateData!$C:$C,MATCH($I4694,FamilyPlateData!$H:$H,0))</f>
        <v>05</v>
      </c>
      <c r="C4694" t="str">
        <f>INDEX(FamilyPlateData!$D:$D,MATCH($I4694,FamilyPlateData!$H:$H,0))</f>
        <v>07</v>
      </c>
      <c r="D4694">
        <f>INDEX(FamilyPlateData!$B:$B,MATCH($I4694,FamilyPlateData!$H:$H,0))</f>
        <v>2</v>
      </c>
      <c r="E4694">
        <v>2</v>
      </c>
      <c r="F4694" s="19">
        <v>91</v>
      </c>
      <c r="G4694" t="s">
        <v>1</v>
      </c>
      <c r="H4694" s="5">
        <v>6</v>
      </c>
      <c r="I4694" t="s">
        <v>840</v>
      </c>
      <c r="J4694" s="15" t="str">
        <f t="shared" si="228"/>
        <v>2-91A-6</v>
      </c>
      <c r="K4694">
        <f>INDEX(FamilyPlateData!I:I,MATCH(I4694,FamilyPlateData!H:H,0))</f>
        <v>5</v>
      </c>
      <c r="L4694" t="str">
        <f>INDEX(FamilyPlateData!J:J,MATCH(I4694,FamilyPlateData!H:H,0))</f>
        <v>B1</v>
      </c>
      <c r="M4694">
        <v>0</v>
      </c>
      <c r="N4694">
        <v>0</v>
      </c>
      <c r="O4694">
        <f>IF(_xlfn.IFNA(INDEX(ShrinkageData!H:H,MATCH(J4694,ShrinkageData!H:H,0)), 0) = 0, 0, 1)</f>
        <v>0</v>
      </c>
      <c r="P4694">
        <v>0</v>
      </c>
      <c r="Q4694">
        <f t="shared" si="229"/>
        <v>0</v>
      </c>
      <c r="R4694" s="1" t="s">
        <v>921</v>
      </c>
      <c r="S4694" s="16">
        <f t="shared" si="230"/>
        <v>0</v>
      </c>
    </row>
    <row r="4695" spans="1:20" hidden="1" x14ac:dyDescent="0.2">
      <c r="A4695" t="str">
        <f>INDEX(FamilyPlateData!$A:$A,MATCH($I4695,FamilyPlateData!$H:$H,0))</f>
        <v>F05M07</v>
      </c>
      <c r="B4695" t="str">
        <f>INDEX(FamilyPlateData!$C:$C,MATCH($I4695,FamilyPlateData!$H:$H,0))</f>
        <v>05</v>
      </c>
      <c r="C4695" t="str">
        <f>INDEX(FamilyPlateData!$D:$D,MATCH($I4695,FamilyPlateData!$H:$H,0))</f>
        <v>07</v>
      </c>
      <c r="D4695">
        <f>INDEX(FamilyPlateData!$B:$B,MATCH($I4695,FamilyPlateData!$H:$H,0))</f>
        <v>2</v>
      </c>
      <c r="E4695">
        <v>2</v>
      </c>
      <c r="F4695" s="19">
        <v>91</v>
      </c>
      <c r="G4695" t="s">
        <v>2</v>
      </c>
      <c r="H4695" s="5">
        <v>1</v>
      </c>
      <c r="I4695" t="s">
        <v>841</v>
      </c>
      <c r="J4695" s="15" t="str">
        <f t="shared" si="228"/>
        <v>2-91B-1</v>
      </c>
      <c r="K4695">
        <f>INDEX(FamilyPlateData!I:I,MATCH(I4695,FamilyPlateData!H:H,0))</f>
        <v>5</v>
      </c>
      <c r="L4695" t="str">
        <f>INDEX(FamilyPlateData!J:J,MATCH(I4695,FamilyPlateData!H:H,0))</f>
        <v>B1</v>
      </c>
      <c r="M4695">
        <v>1</v>
      </c>
      <c r="N4695" s="7">
        <v>1</v>
      </c>
      <c r="O4695">
        <f>IF(_xlfn.IFNA(INDEX(ShrinkageData!H:H,MATCH(J4695,ShrinkageData!H:H,0)), 0) = 0, 0, 1)</f>
        <v>0</v>
      </c>
      <c r="P4695">
        <v>0</v>
      </c>
      <c r="Q4695">
        <f t="shared" si="229"/>
        <v>1</v>
      </c>
      <c r="R4695" s="2">
        <v>43542</v>
      </c>
      <c r="S4695" s="16">
        <f t="shared" si="230"/>
        <v>105</v>
      </c>
    </row>
    <row r="4696" spans="1:20" hidden="1" x14ac:dyDescent="0.2">
      <c r="A4696" t="str">
        <f>INDEX(FamilyPlateData!$A:$A,MATCH($I4696,FamilyPlateData!$H:$H,0))</f>
        <v>F05M07</v>
      </c>
      <c r="B4696" t="str">
        <f>INDEX(FamilyPlateData!$C:$C,MATCH($I4696,FamilyPlateData!$H:$H,0))</f>
        <v>05</v>
      </c>
      <c r="C4696" t="str">
        <f>INDEX(FamilyPlateData!$D:$D,MATCH($I4696,FamilyPlateData!$H:$H,0))</f>
        <v>07</v>
      </c>
      <c r="D4696">
        <f>INDEX(FamilyPlateData!$B:$B,MATCH($I4696,FamilyPlateData!$H:$H,0))</f>
        <v>2</v>
      </c>
      <c r="E4696">
        <v>2</v>
      </c>
      <c r="F4696" s="19">
        <v>91</v>
      </c>
      <c r="G4696" t="s">
        <v>2</v>
      </c>
      <c r="H4696" s="5">
        <v>2</v>
      </c>
      <c r="I4696" t="s">
        <v>841</v>
      </c>
      <c r="J4696" s="15" t="str">
        <f t="shared" si="228"/>
        <v>2-91B-2</v>
      </c>
      <c r="K4696">
        <f>INDEX(FamilyPlateData!I:I,MATCH(I4696,FamilyPlateData!H:H,0))</f>
        <v>5</v>
      </c>
      <c r="L4696" t="str">
        <f>INDEX(FamilyPlateData!J:J,MATCH(I4696,FamilyPlateData!H:H,0))</f>
        <v>B1</v>
      </c>
      <c r="M4696">
        <v>1</v>
      </c>
      <c r="N4696">
        <v>1</v>
      </c>
      <c r="O4696">
        <f>IF(_xlfn.IFNA(INDEX(ShrinkageData!H:H,MATCH(J4696,ShrinkageData!H:H,0)), 0) = 0, 0, 1)</f>
        <v>0</v>
      </c>
      <c r="P4696">
        <v>0</v>
      </c>
      <c r="Q4696">
        <f t="shared" si="229"/>
        <v>1</v>
      </c>
      <c r="R4696" s="1">
        <v>43540</v>
      </c>
      <c r="S4696" s="16">
        <f t="shared" si="230"/>
        <v>103</v>
      </c>
    </row>
    <row r="4697" spans="1:20" hidden="1" x14ac:dyDescent="0.2">
      <c r="A4697" t="str">
        <f>INDEX(FamilyPlateData!$A:$A,MATCH($I4697,FamilyPlateData!$H:$H,0))</f>
        <v>F05M07</v>
      </c>
      <c r="B4697" t="str">
        <f>INDEX(FamilyPlateData!$C:$C,MATCH($I4697,FamilyPlateData!$H:$H,0))</f>
        <v>05</v>
      </c>
      <c r="C4697" t="str">
        <f>INDEX(FamilyPlateData!$D:$D,MATCH($I4697,FamilyPlateData!$H:$H,0))</f>
        <v>07</v>
      </c>
      <c r="D4697">
        <f>INDEX(FamilyPlateData!$B:$B,MATCH($I4697,FamilyPlateData!$H:$H,0))</f>
        <v>2</v>
      </c>
      <c r="E4697">
        <v>2</v>
      </c>
      <c r="F4697" s="19">
        <v>91</v>
      </c>
      <c r="G4697" t="s">
        <v>2</v>
      </c>
      <c r="H4697" s="5">
        <v>3</v>
      </c>
      <c r="I4697" t="s">
        <v>841</v>
      </c>
      <c r="J4697" s="15" t="str">
        <f t="shared" si="228"/>
        <v>2-91B-3</v>
      </c>
      <c r="K4697">
        <f>INDEX(FamilyPlateData!I:I,MATCH(I4697,FamilyPlateData!H:H,0))</f>
        <v>5</v>
      </c>
      <c r="L4697" t="str">
        <f>INDEX(FamilyPlateData!J:J,MATCH(I4697,FamilyPlateData!H:H,0))</f>
        <v>B1</v>
      </c>
      <c r="M4697">
        <v>1</v>
      </c>
      <c r="N4697" s="7">
        <v>1</v>
      </c>
      <c r="O4697">
        <f>IF(_xlfn.IFNA(INDEX(ShrinkageData!H:H,MATCH(J4697,ShrinkageData!H:H,0)), 0) = 0, 0, 1)</f>
        <v>0</v>
      </c>
      <c r="P4697">
        <v>0</v>
      </c>
      <c r="Q4697">
        <f t="shared" si="229"/>
        <v>1</v>
      </c>
      <c r="R4697" s="2">
        <v>43542</v>
      </c>
      <c r="S4697" s="16">
        <f t="shared" si="230"/>
        <v>105</v>
      </c>
    </row>
    <row r="4698" spans="1:20" hidden="1" x14ac:dyDescent="0.2">
      <c r="A4698" t="str">
        <f>INDEX(FamilyPlateData!$A:$A,MATCH($I4698,FamilyPlateData!$H:$H,0))</f>
        <v>F05M07</v>
      </c>
      <c r="B4698" t="str">
        <f>INDEX(FamilyPlateData!$C:$C,MATCH($I4698,FamilyPlateData!$H:$H,0))</f>
        <v>05</v>
      </c>
      <c r="C4698" t="str">
        <f>INDEX(FamilyPlateData!$D:$D,MATCH($I4698,FamilyPlateData!$H:$H,0))</f>
        <v>07</v>
      </c>
      <c r="D4698">
        <f>INDEX(FamilyPlateData!$B:$B,MATCH($I4698,FamilyPlateData!$H:$H,0))</f>
        <v>2</v>
      </c>
      <c r="E4698">
        <v>2</v>
      </c>
      <c r="F4698" s="19">
        <v>91</v>
      </c>
      <c r="G4698" t="s">
        <v>2</v>
      </c>
      <c r="H4698" s="5">
        <v>4</v>
      </c>
      <c r="I4698" t="s">
        <v>841</v>
      </c>
      <c r="J4698" s="15" t="str">
        <f t="shared" si="228"/>
        <v>2-91B-4</v>
      </c>
      <c r="K4698">
        <f>INDEX(FamilyPlateData!I:I,MATCH(I4698,FamilyPlateData!H:H,0))</f>
        <v>5</v>
      </c>
      <c r="L4698" t="str">
        <f>INDEX(FamilyPlateData!J:J,MATCH(I4698,FamilyPlateData!H:H,0))</f>
        <v>B1</v>
      </c>
      <c r="M4698">
        <v>1</v>
      </c>
      <c r="N4698" s="7">
        <v>1</v>
      </c>
      <c r="O4698">
        <f>IF(_xlfn.IFNA(INDEX(ShrinkageData!H:H,MATCH(J4698,ShrinkageData!H:H,0)), 0) = 0, 0, 1)</f>
        <v>0</v>
      </c>
      <c r="P4698">
        <v>0</v>
      </c>
      <c r="Q4698">
        <f t="shared" si="229"/>
        <v>1</v>
      </c>
      <c r="R4698" s="2">
        <v>43544</v>
      </c>
      <c r="S4698" s="16">
        <f t="shared" si="230"/>
        <v>107</v>
      </c>
    </row>
    <row r="4699" spans="1:20" hidden="1" x14ac:dyDescent="0.2">
      <c r="A4699" t="str">
        <f>INDEX(FamilyPlateData!$A:$A,MATCH($I4699,FamilyPlateData!$H:$H,0))</f>
        <v>F05M07</v>
      </c>
      <c r="B4699" t="str">
        <f>INDEX(FamilyPlateData!$C:$C,MATCH($I4699,FamilyPlateData!$H:$H,0))</f>
        <v>05</v>
      </c>
      <c r="C4699" t="str">
        <f>INDEX(FamilyPlateData!$D:$D,MATCH($I4699,FamilyPlateData!$H:$H,0))</f>
        <v>07</v>
      </c>
      <c r="D4699">
        <f>INDEX(FamilyPlateData!$B:$B,MATCH($I4699,FamilyPlateData!$H:$H,0))</f>
        <v>2</v>
      </c>
      <c r="E4699">
        <v>2</v>
      </c>
      <c r="F4699" s="19">
        <v>91</v>
      </c>
      <c r="G4699" t="s">
        <v>2</v>
      </c>
      <c r="H4699" s="5">
        <v>5</v>
      </c>
      <c r="I4699" t="s">
        <v>841</v>
      </c>
      <c r="J4699" s="15" t="str">
        <f t="shared" si="228"/>
        <v>2-91B-5</v>
      </c>
      <c r="K4699">
        <f>INDEX(FamilyPlateData!I:I,MATCH(I4699,FamilyPlateData!H:H,0))</f>
        <v>5</v>
      </c>
      <c r="L4699" t="str">
        <f>INDEX(FamilyPlateData!J:J,MATCH(I4699,FamilyPlateData!H:H,0))</f>
        <v>B1</v>
      </c>
      <c r="M4699">
        <v>0</v>
      </c>
      <c r="N4699">
        <v>0</v>
      </c>
      <c r="O4699">
        <f>IF(_xlfn.IFNA(INDEX(ShrinkageData!H:H,MATCH(J4699,ShrinkageData!H:H,0)), 0) = 0, 0, 1)</f>
        <v>0</v>
      </c>
      <c r="P4699">
        <v>1</v>
      </c>
      <c r="Q4699">
        <f t="shared" si="229"/>
        <v>0</v>
      </c>
      <c r="R4699" s="1" t="s">
        <v>921</v>
      </c>
      <c r="S4699" s="16">
        <f t="shared" si="230"/>
        <v>0</v>
      </c>
      <c r="T4699" t="s">
        <v>920</v>
      </c>
    </row>
    <row r="4700" spans="1:20" hidden="1" x14ac:dyDescent="0.2">
      <c r="A4700" t="str">
        <f>INDEX(FamilyPlateData!$A:$A,MATCH($I4700,FamilyPlateData!$H:$H,0))</f>
        <v>F05M07</v>
      </c>
      <c r="B4700" t="str">
        <f>INDEX(FamilyPlateData!$C:$C,MATCH($I4700,FamilyPlateData!$H:$H,0))</f>
        <v>05</v>
      </c>
      <c r="C4700" t="str">
        <f>INDEX(FamilyPlateData!$D:$D,MATCH($I4700,FamilyPlateData!$H:$H,0))</f>
        <v>07</v>
      </c>
      <c r="D4700">
        <f>INDEX(FamilyPlateData!$B:$B,MATCH($I4700,FamilyPlateData!$H:$H,0))</f>
        <v>2</v>
      </c>
      <c r="E4700">
        <v>2</v>
      </c>
      <c r="F4700" s="19">
        <v>91</v>
      </c>
      <c r="G4700" t="s">
        <v>2</v>
      </c>
      <c r="H4700" s="5">
        <v>6</v>
      </c>
      <c r="I4700" t="s">
        <v>841</v>
      </c>
      <c r="J4700" s="15" t="str">
        <f t="shared" si="228"/>
        <v>2-91B-6</v>
      </c>
      <c r="K4700">
        <f>INDEX(FamilyPlateData!I:I,MATCH(I4700,FamilyPlateData!H:H,0))</f>
        <v>5</v>
      </c>
      <c r="L4700" t="str">
        <f>INDEX(FamilyPlateData!J:J,MATCH(I4700,FamilyPlateData!H:H,0))</f>
        <v>B1</v>
      </c>
      <c r="M4700">
        <v>1</v>
      </c>
      <c r="N4700">
        <v>1</v>
      </c>
      <c r="O4700">
        <f>IF(_xlfn.IFNA(INDEX(ShrinkageData!H:H,MATCH(J4700,ShrinkageData!H:H,0)), 0) = 0, 0, 1)</f>
        <v>0</v>
      </c>
      <c r="P4700">
        <v>0</v>
      </c>
      <c r="Q4700">
        <f t="shared" si="229"/>
        <v>1</v>
      </c>
      <c r="R4700" s="1">
        <v>43540</v>
      </c>
      <c r="S4700" s="16">
        <f t="shared" si="230"/>
        <v>103</v>
      </c>
    </row>
    <row r="4701" spans="1:20" hidden="1" x14ac:dyDescent="0.2">
      <c r="A4701" t="str">
        <f>INDEX(FamilyPlateData!$A:$A,MATCH($I4701,FamilyPlateData!$H:$H,0))</f>
        <v>F10M15</v>
      </c>
      <c r="B4701" t="str">
        <f>INDEX(FamilyPlateData!$C:$C,MATCH($I4701,FamilyPlateData!$H:$H,0))</f>
        <v>10</v>
      </c>
      <c r="C4701" t="str">
        <f>INDEX(FamilyPlateData!$D:$D,MATCH($I4701,FamilyPlateData!$H:$H,0))</f>
        <v>15</v>
      </c>
      <c r="D4701">
        <f>INDEX(FamilyPlateData!$B:$B,MATCH($I4701,FamilyPlateData!$H:$H,0))</f>
        <v>4</v>
      </c>
      <c r="E4701">
        <v>2</v>
      </c>
      <c r="F4701" s="19">
        <v>91</v>
      </c>
      <c r="G4701" t="s">
        <v>3</v>
      </c>
      <c r="H4701" s="5">
        <v>1</v>
      </c>
      <c r="I4701" t="s">
        <v>842</v>
      </c>
      <c r="J4701" s="15" t="str">
        <f t="shared" si="228"/>
        <v>2-91C-1</v>
      </c>
      <c r="K4701">
        <f>INDEX(FamilyPlateData!I:I,MATCH(I4701,FamilyPlateData!H:H,0))</f>
        <v>5</v>
      </c>
      <c r="L4701" t="str">
        <f>INDEX(FamilyPlateData!J:J,MATCH(I4701,FamilyPlateData!H:H,0))</f>
        <v>B2</v>
      </c>
      <c r="M4701">
        <v>1</v>
      </c>
      <c r="N4701">
        <v>1</v>
      </c>
      <c r="O4701">
        <f>IF(_xlfn.IFNA(INDEX(ShrinkageData!H:H,MATCH(J4701,ShrinkageData!H:H,0)), 0) = 0, 0, 1)</f>
        <v>0</v>
      </c>
      <c r="P4701">
        <v>0</v>
      </c>
      <c r="Q4701">
        <f t="shared" si="229"/>
        <v>1</v>
      </c>
      <c r="R4701" s="1">
        <v>43550</v>
      </c>
      <c r="S4701" s="16">
        <f t="shared" si="230"/>
        <v>113</v>
      </c>
    </row>
    <row r="4702" spans="1:20" hidden="1" x14ac:dyDescent="0.2">
      <c r="A4702" t="str">
        <f>INDEX(FamilyPlateData!$A:$A,MATCH($I4702,FamilyPlateData!$H:$H,0))</f>
        <v>F10M15</v>
      </c>
      <c r="B4702" t="str">
        <f>INDEX(FamilyPlateData!$C:$C,MATCH($I4702,FamilyPlateData!$H:$H,0))</f>
        <v>10</v>
      </c>
      <c r="C4702" t="str">
        <f>INDEX(FamilyPlateData!$D:$D,MATCH($I4702,FamilyPlateData!$H:$H,0))</f>
        <v>15</v>
      </c>
      <c r="D4702">
        <f>INDEX(FamilyPlateData!$B:$B,MATCH($I4702,FamilyPlateData!$H:$H,0))</f>
        <v>4</v>
      </c>
      <c r="E4702">
        <v>2</v>
      </c>
      <c r="F4702" s="19">
        <v>91</v>
      </c>
      <c r="G4702" t="s">
        <v>3</v>
      </c>
      <c r="H4702" s="5">
        <v>2</v>
      </c>
      <c r="I4702" t="s">
        <v>842</v>
      </c>
      <c r="J4702" s="15" t="str">
        <f t="shared" si="228"/>
        <v>2-91C-2</v>
      </c>
      <c r="K4702">
        <f>INDEX(FamilyPlateData!I:I,MATCH(I4702,FamilyPlateData!H:H,0))</f>
        <v>5</v>
      </c>
      <c r="L4702" t="str">
        <f>INDEX(FamilyPlateData!J:J,MATCH(I4702,FamilyPlateData!H:H,0))</f>
        <v>B2</v>
      </c>
      <c r="M4702">
        <v>1</v>
      </c>
      <c r="N4702">
        <v>1</v>
      </c>
      <c r="O4702">
        <f>IF(_xlfn.IFNA(INDEX(ShrinkageData!H:H,MATCH(J4702,ShrinkageData!H:H,0)), 0) = 0, 0, 1)</f>
        <v>0</v>
      </c>
      <c r="P4702">
        <v>0</v>
      </c>
      <c r="Q4702">
        <f t="shared" si="229"/>
        <v>1</v>
      </c>
      <c r="R4702" s="1">
        <v>43552</v>
      </c>
      <c r="S4702" s="16">
        <f t="shared" si="230"/>
        <v>115</v>
      </c>
    </row>
    <row r="4703" spans="1:20" hidden="1" x14ac:dyDescent="0.2">
      <c r="A4703" t="str">
        <f>INDEX(FamilyPlateData!$A:$A,MATCH($I4703,FamilyPlateData!$H:$H,0))</f>
        <v>F10M15</v>
      </c>
      <c r="B4703" t="str">
        <f>INDEX(FamilyPlateData!$C:$C,MATCH($I4703,FamilyPlateData!$H:$H,0))</f>
        <v>10</v>
      </c>
      <c r="C4703" t="str">
        <f>INDEX(FamilyPlateData!$D:$D,MATCH($I4703,FamilyPlateData!$H:$H,0))</f>
        <v>15</v>
      </c>
      <c r="D4703">
        <f>INDEX(FamilyPlateData!$B:$B,MATCH($I4703,FamilyPlateData!$H:$H,0))</f>
        <v>4</v>
      </c>
      <c r="E4703">
        <v>2</v>
      </c>
      <c r="F4703" s="19">
        <v>91</v>
      </c>
      <c r="G4703" t="s">
        <v>3</v>
      </c>
      <c r="H4703" s="5">
        <v>3</v>
      </c>
      <c r="I4703" t="s">
        <v>842</v>
      </c>
      <c r="J4703" s="15" t="str">
        <f t="shared" si="228"/>
        <v>2-91C-3</v>
      </c>
      <c r="K4703">
        <f>INDEX(FamilyPlateData!I:I,MATCH(I4703,FamilyPlateData!H:H,0))</f>
        <v>5</v>
      </c>
      <c r="L4703" t="str">
        <f>INDEX(FamilyPlateData!J:J,MATCH(I4703,FamilyPlateData!H:H,0))</f>
        <v>B2</v>
      </c>
      <c r="M4703">
        <v>1</v>
      </c>
      <c r="N4703">
        <v>1</v>
      </c>
      <c r="O4703">
        <f>IF(_xlfn.IFNA(INDEX(ShrinkageData!H:H,MATCH(J4703,ShrinkageData!H:H,0)), 0) = 0, 0, 1)</f>
        <v>1</v>
      </c>
      <c r="P4703">
        <v>0</v>
      </c>
      <c r="Q4703">
        <f t="shared" si="229"/>
        <v>0</v>
      </c>
      <c r="R4703" s="1">
        <v>43529</v>
      </c>
      <c r="S4703" s="16">
        <f t="shared" si="230"/>
        <v>92</v>
      </c>
    </row>
    <row r="4704" spans="1:20" hidden="1" x14ac:dyDescent="0.2">
      <c r="A4704" t="str">
        <f>INDEX(FamilyPlateData!$A:$A,MATCH($I4704,FamilyPlateData!$H:$H,0))</f>
        <v>F10M15</v>
      </c>
      <c r="B4704" t="str">
        <f>INDEX(FamilyPlateData!$C:$C,MATCH($I4704,FamilyPlateData!$H:$H,0))</f>
        <v>10</v>
      </c>
      <c r="C4704" t="str">
        <f>INDEX(FamilyPlateData!$D:$D,MATCH($I4704,FamilyPlateData!$H:$H,0))</f>
        <v>15</v>
      </c>
      <c r="D4704">
        <f>INDEX(FamilyPlateData!$B:$B,MATCH($I4704,FamilyPlateData!$H:$H,0))</f>
        <v>4</v>
      </c>
      <c r="E4704">
        <v>2</v>
      </c>
      <c r="F4704" s="19">
        <v>91</v>
      </c>
      <c r="G4704" t="s">
        <v>3</v>
      </c>
      <c r="H4704" s="5">
        <v>4</v>
      </c>
      <c r="I4704" t="s">
        <v>842</v>
      </c>
      <c r="J4704" s="15" t="str">
        <f t="shared" si="228"/>
        <v>2-91C-4</v>
      </c>
      <c r="K4704">
        <f>INDEX(FamilyPlateData!I:I,MATCH(I4704,FamilyPlateData!H:H,0))</f>
        <v>5</v>
      </c>
      <c r="L4704" t="str">
        <f>INDEX(FamilyPlateData!J:J,MATCH(I4704,FamilyPlateData!H:H,0))</f>
        <v>B2</v>
      </c>
      <c r="M4704">
        <v>1</v>
      </c>
      <c r="N4704" s="7">
        <v>1</v>
      </c>
      <c r="O4704">
        <f>IF(_xlfn.IFNA(INDEX(ShrinkageData!H:H,MATCH(J4704,ShrinkageData!H:H,0)), 0) = 0, 0, 1)</f>
        <v>0</v>
      </c>
      <c r="P4704">
        <v>0</v>
      </c>
      <c r="Q4704">
        <f t="shared" si="229"/>
        <v>1</v>
      </c>
      <c r="R4704" s="2">
        <v>43544</v>
      </c>
      <c r="S4704" s="16">
        <f t="shared" si="230"/>
        <v>107</v>
      </c>
    </row>
    <row r="4705" spans="1:19" hidden="1" x14ac:dyDescent="0.2">
      <c r="A4705" t="str">
        <f>INDEX(FamilyPlateData!$A:$A,MATCH($I4705,FamilyPlateData!$H:$H,0))</f>
        <v>F10M15</v>
      </c>
      <c r="B4705" t="str">
        <f>INDEX(FamilyPlateData!$C:$C,MATCH($I4705,FamilyPlateData!$H:$H,0))</f>
        <v>10</v>
      </c>
      <c r="C4705" t="str">
        <f>INDEX(FamilyPlateData!$D:$D,MATCH($I4705,FamilyPlateData!$H:$H,0))</f>
        <v>15</v>
      </c>
      <c r="D4705">
        <f>INDEX(FamilyPlateData!$B:$B,MATCH($I4705,FamilyPlateData!$H:$H,0))</f>
        <v>4</v>
      </c>
      <c r="E4705">
        <v>2</v>
      </c>
      <c r="F4705" s="19">
        <v>91</v>
      </c>
      <c r="G4705" t="s">
        <v>3</v>
      </c>
      <c r="H4705" s="5">
        <v>5</v>
      </c>
      <c r="I4705" t="s">
        <v>842</v>
      </c>
      <c r="J4705" s="15" t="str">
        <f t="shared" si="228"/>
        <v>2-91C-5</v>
      </c>
      <c r="K4705">
        <f>INDEX(FamilyPlateData!I:I,MATCH(I4705,FamilyPlateData!H:H,0))</f>
        <v>5</v>
      </c>
      <c r="L4705" t="str">
        <f>INDEX(FamilyPlateData!J:J,MATCH(I4705,FamilyPlateData!H:H,0))</f>
        <v>B2</v>
      </c>
      <c r="M4705">
        <v>1</v>
      </c>
      <c r="N4705" s="7">
        <v>1</v>
      </c>
      <c r="O4705">
        <f>IF(_xlfn.IFNA(INDEX(ShrinkageData!H:H,MATCH(J4705,ShrinkageData!H:H,0)), 0) = 0, 0, 1)</f>
        <v>1</v>
      </c>
      <c r="P4705">
        <v>0</v>
      </c>
      <c r="Q4705">
        <f t="shared" si="229"/>
        <v>0</v>
      </c>
      <c r="R4705" s="2">
        <v>43544</v>
      </c>
      <c r="S4705" s="16">
        <f t="shared" si="230"/>
        <v>107</v>
      </c>
    </row>
    <row r="4706" spans="1:19" hidden="1" x14ac:dyDescent="0.2">
      <c r="A4706" t="str">
        <f>INDEX(FamilyPlateData!$A:$A,MATCH($I4706,FamilyPlateData!$H:$H,0))</f>
        <v>F10M15</v>
      </c>
      <c r="B4706" t="str">
        <f>INDEX(FamilyPlateData!$C:$C,MATCH($I4706,FamilyPlateData!$H:$H,0))</f>
        <v>10</v>
      </c>
      <c r="C4706" t="str">
        <f>INDEX(FamilyPlateData!$D:$D,MATCH($I4706,FamilyPlateData!$H:$H,0))</f>
        <v>15</v>
      </c>
      <c r="D4706">
        <f>INDEX(FamilyPlateData!$B:$B,MATCH($I4706,FamilyPlateData!$H:$H,0))</f>
        <v>4</v>
      </c>
      <c r="E4706">
        <v>2</v>
      </c>
      <c r="F4706" s="19">
        <v>91</v>
      </c>
      <c r="G4706" t="s">
        <v>3</v>
      </c>
      <c r="H4706" s="5">
        <v>6</v>
      </c>
      <c r="I4706" t="s">
        <v>842</v>
      </c>
      <c r="J4706" s="15" t="str">
        <f t="shared" si="228"/>
        <v>2-91C-6</v>
      </c>
      <c r="K4706">
        <f>INDEX(FamilyPlateData!I:I,MATCH(I4706,FamilyPlateData!H:H,0))</f>
        <v>5</v>
      </c>
      <c r="L4706" t="str">
        <f>INDEX(FamilyPlateData!J:J,MATCH(I4706,FamilyPlateData!H:H,0))</f>
        <v>B2</v>
      </c>
      <c r="M4706">
        <v>1</v>
      </c>
      <c r="N4706" s="7">
        <v>1</v>
      </c>
      <c r="O4706">
        <f>IF(_xlfn.IFNA(INDEX(ShrinkageData!H:H,MATCH(J4706,ShrinkageData!H:H,0)), 0) = 0, 0, 1)</f>
        <v>0</v>
      </c>
      <c r="P4706">
        <v>0</v>
      </c>
      <c r="Q4706">
        <f t="shared" si="229"/>
        <v>1</v>
      </c>
      <c r="R4706" s="2">
        <v>43544</v>
      </c>
      <c r="S4706" s="16">
        <f t="shared" si="230"/>
        <v>107</v>
      </c>
    </row>
    <row r="4707" spans="1:19" hidden="1" x14ac:dyDescent="0.2">
      <c r="A4707" t="str">
        <f>INDEX(FamilyPlateData!$A:$A,MATCH($I4707,FamilyPlateData!$H:$H,0))</f>
        <v>F10M15</v>
      </c>
      <c r="B4707" t="str">
        <f>INDEX(FamilyPlateData!$C:$C,MATCH($I4707,FamilyPlateData!$H:$H,0))</f>
        <v>10</v>
      </c>
      <c r="C4707" t="str">
        <f>INDEX(FamilyPlateData!$D:$D,MATCH($I4707,FamilyPlateData!$H:$H,0))</f>
        <v>15</v>
      </c>
      <c r="D4707">
        <f>INDEX(FamilyPlateData!$B:$B,MATCH($I4707,FamilyPlateData!$H:$H,0))</f>
        <v>4</v>
      </c>
      <c r="E4707">
        <v>2</v>
      </c>
      <c r="F4707" s="19">
        <v>91</v>
      </c>
      <c r="G4707" t="s">
        <v>4</v>
      </c>
      <c r="H4707" s="5">
        <v>1</v>
      </c>
      <c r="I4707" t="s">
        <v>843</v>
      </c>
      <c r="J4707" s="15" t="str">
        <f t="shared" si="228"/>
        <v>2-91D-1</v>
      </c>
      <c r="K4707">
        <f>INDEX(FamilyPlateData!I:I,MATCH(I4707,FamilyPlateData!H:H,0))</f>
        <v>5</v>
      </c>
      <c r="L4707" t="str">
        <f>INDEX(FamilyPlateData!J:J,MATCH(I4707,FamilyPlateData!H:H,0))</f>
        <v>B2</v>
      </c>
      <c r="M4707">
        <v>1</v>
      </c>
      <c r="N4707">
        <v>1</v>
      </c>
      <c r="O4707">
        <f>IF(_xlfn.IFNA(INDEX(ShrinkageData!H:H,MATCH(J4707,ShrinkageData!H:H,0)), 0) = 0, 0, 1)</f>
        <v>0</v>
      </c>
      <c r="P4707">
        <v>0</v>
      </c>
      <c r="Q4707">
        <f t="shared" si="229"/>
        <v>1</v>
      </c>
      <c r="R4707" s="1">
        <v>43552</v>
      </c>
      <c r="S4707" s="16">
        <f t="shared" si="230"/>
        <v>115</v>
      </c>
    </row>
    <row r="4708" spans="1:19" hidden="1" x14ac:dyDescent="0.2">
      <c r="A4708" t="str">
        <f>INDEX(FamilyPlateData!$A:$A,MATCH($I4708,FamilyPlateData!$H:$H,0))</f>
        <v>F10M15</v>
      </c>
      <c r="B4708" t="str">
        <f>INDEX(FamilyPlateData!$C:$C,MATCH($I4708,FamilyPlateData!$H:$H,0))</f>
        <v>10</v>
      </c>
      <c r="C4708" t="str">
        <f>INDEX(FamilyPlateData!$D:$D,MATCH($I4708,FamilyPlateData!$H:$H,0))</f>
        <v>15</v>
      </c>
      <c r="D4708">
        <f>INDEX(FamilyPlateData!$B:$B,MATCH($I4708,FamilyPlateData!$H:$H,0))</f>
        <v>4</v>
      </c>
      <c r="E4708">
        <v>2</v>
      </c>
      <c r="F4708" s="19">
        <v>91</v>
      </c>
      <c r="G4708" t="s">
        <v>4</v>
      </c>
      <c r="H4708" s="5">
        <v>2</v>
      </c>
      <c r="I4708" t="s">
        <v>843</v>
      </c>
      <c r="J4708" s="15" t="str">
        <f t="shared" si="228"/>
        <v>2-91D-2</v>
      </c>
      <c r="K4708">
        <f>INDEX(FamilyPlateData!I:I,MATCH(I4708,FamilyPlateData!H:H,0))</f>
        <v>5</v>
      </c>
      <c r="L4708" t="str">
        <f>INDEX(FamilyPlateData!J:J,MATCH(I4708,FamilyPlateData!H:H,0))</f>
        <v>B2</v>
      </c>
      <c r="M4708">
        <v>1</v>
      </c>
      <c r="N4708" s="7">
        <v>1</v>
      </c>
      <c r="O4708">
        <f>IF(_xlfn.IFNA(INDEX(ShrinkageData!H:H,MATCH(J4708,ShrinkageData!H:H,0)), 0) = 0, 0, 1)</f>
        <v>1</v>
      </c>
      <c r="P4708">
        <v>0</v>
      </c>
      <c r="Q4708">
        <f t="shared" si="229"/>
        <v>0</v>
      </c>
      <c r="R4708" s="2">
        <v>43542</v>
      </c>
      <c r="S4708" s="16">
        <f t="shared" si="230"/>
        <v>105</v>
      </c>
    </row>
    <row r="4709" spans="1:19" hidden="1" x14ac:dyDescent="0.2">
      <c r="A4709" t="str">
        <f>INDEX(FamilyPlateData!$A:$A,MATCH($I4709,FamilyPlateData!$H:$H,0))</f>
        <v>F10M15</v>
      </c>
      <c r="B4709" t="str">
        <f>INDEX(FamilyPlateData!$C:$C,MATCH($I4709,FamilyPlateData!$H:$H,0))</f>
        <v>10</v>
      </c>
      <c r="C4709" t="str">
        <f>INDEX(FamilyPlateData!$D:$D,MATCH($I4709,FamilyPlateData!$H:$H,0))</f>
        <v>15</v>
      </c>
      <c r="D4709">
        <f>INDEX(FamilyPlateData!$B:$B,MATCH($I4709,FamilyPlateData!$H:$H,0))</f>
        <v>4</v>
      </c>
      <c r="E4709">
        <v>2</v>
      </c>
      <c r="F4709" s="19">
        <v>91</v>
      </c>
      <c r="G4709" t="s">
        <v>4</v>
      </c>
      <c r="H4709" s="5">
        <v>3</v>
      </c>
      <c r="I4709" t="s">
        <v>843</v>
      </c>
      <c r="J4709" s="15" t="str">
        <f t="shared" si="228"/>
        <v>2-91D-3</v>
      </c>
      <c r="K4709">
        <f>INDEX(FamilyPlateData!I:I,MATCH(I4709,FamilyPlateData!H:H,0))</f>
        <v>5</v>
      </c>
      <c r="L4709" t="str">
        <f>INDEX(FamilyPlateData!J:J,MATCH(I4709,FamilyPlateData!H:H,0))</f>
        <v>B2</v>
      </c>
      <c r="M4709">
        <v>1</v>
      </c>
      <c r="N4709" s="7">
        <v>1</v>
      </c>
      <c r="O4709">
        <f>IF(_xlfn.IFNA(INDEX(ShrinkageData!H:H,MATCH(J4709,ShrinkageData!H:H,0)), 0) = 0, 0, 1)</f>
        <v>0</v>
      </c>
      <c r="P4709">
        <v>0</v>
      </c>
      <c r="Q4709">
        <f t="shared" si="229"/>
        <v>1</v>
      </c>
      <c r="R4709" s="2">
        <v>43548</v>
      </c>
      <c r="S4709" s="16">
        <f t="shared" si="230"/>
        <v>111</v>
      </c>
    </row>
    <row r="4710" spans="1:19" hidden="1" x14ac:dyDescent="0.2">
      <c r="A4710" t="str">
        <f>INDEX(FamilyPlateData!$A:$A,MATCH($I4710,FamilyPlateData!$H:$H,0))</f>
        <v>F10M15</v>
      </c>
      <c r="B4710" t="str">
        <f>INDEX(FamilyPlateData!$C:$C,MATCH($I4710,FamilyPlateData!$H:$H,0))</f>
        <v>10</v>
      </c>
      <c r="C4710" t="str">
        <f>INDEX(FamilyPlateData!$D:$D,MATCH($I4710,FamilyPlateData!$H:$H,0))</f>
        <v>15</v>
      </c>
      <c r="D4710">
        <f>INDEX(FamilyPlateData!$B:$B,MATCH($I4710,FamilyPlateData!$H:$H,0))</f>
        <v>4</v>
      </c>
      <c r="E4710">
        <v>2</v>
      </c>
      <c r="F4710" s="19">
        <v>91</v>
      </c>
      <c r="G4710" t="s">
        <v>4</v>
      </c>
      <c r="H4710" s="5">
        <v>4</v>
      </c>
      <c r="I4710" t="s">
        <v>843</v>
      </c>
      <c r="J4710" s="15" t="str">
        <f t="shared" si="228"/>
        <v>2-91D-4</v>
      </c>
      <c r="K4710">
        <f>INDEX(FamilyPlateData!I:I,MATCH(I4710,FamilyPlateData!H:H,0))</f>
        <v>5</v>
      </c>
      <c r="L4710" t="str">
        <f>INDEX(FamilyPlateData!J:J,MATCH(I4710,FamilyPlateData!H:H,0))</f>
        <v>B2</v>
      </c>
      <c r="M4710">
        <v>1</v>
      </c>
      <c r="N4710" s="7">
        <v>1</v>
      </c>
      <c r="O4710">
        <f>IF(_xlfn.IFNA(INDEX(ShrinkageData!H:H,MATCH(J4710,ShrinkageData!H:H,0)), 0) = 0, 0, 1)</f>
        <v>0</v>
      </c>
      <c r="P4710">
        <v>0</v>
      </c>
      <c r="Q4710">
        <f t="shared" si="229"/>
        <v>1</v>
      </c>
      <c r="R4710" s="2">
        <v>43544</v>
      </c>
      <c r="S4710" s="16">
        <f t="shared" si="230"/>
        <v>107</v>
      </c>
    </row>
    <row r="4711" spans="1:19" hidden="1" x14ac:dyDescent="0.2">
      <c r="A4711" t="str">
        <f>INDEX(FamilyPlateData!$A:$A,MATCH($I4711,FamilyPlateData!$H:$H,0))</f>
        <v>F10M15</v>
      </c>
      <c r="B4711" t="str">
        <f>INDEX(FamilyPlateData!$C:$C,MATCH($I4711,FamilyPlateData!$H:$H,0))</f>
        <v>10</v>
      </c>
      <c r="C4711" t="str">
        <f>INDEX(FamilyPlateData!$D:$D,MATCH($I4711,FamilyPlateData!$H:$H,0))</f>
        <v>15</v>
      </c>
      <c r="D4711">
        <f>INDEX(FamilyPlateData!$B:$B,MATCH($I4711,FamilyPlateData!$H:$H,0))</f>
        <v>4</v>
      </c>
      <c r="E4711">
        <v>2</v>
      </c>
      <c r="F4711" s="19">
        <v>91</v>
      </c>
      <c r="G4711" t="s">
        <v>4</v>
      </c>
      <c r="H4711" s="5">
        <v>6</v>
      </c>
      <c r="I4711" t="s">
        <v>843</v>
      </c>
      <c r="J4711" s="15" t="str">
        <f t="shared" si="228"/>
        <v>2-91D-6</v>
      </c>
      <c r="K4711">
        <f>INDEX(FamilyPlateData!I:I,MATCH(I4711,FamilyPlateData!H:H,0))</f>
        <v>5</v>
      </c>
      <c r="L4711" t="str">
        <f>INDEX(FamilyPlateData!J:J,MATCH(I4711,FamilyPlateData!H:H,0))</f>
        <v>B2</v>
      </c>
      <c r="M4711">
        <v>1</v>
      </c>
      <c r="N4711" s="7">
        <v>1</v>
      </c>
      <c r="O4711">
        <f>IF(_xlfn.IFNA(INDEX(ShrinkageData!H:H,MATCH(J4711,ShrinkageData!H:H,0)), 0) = 0, 0, 1)</f>
        <v>0</v>
      </c>
      <c r="P4711">
        <v>0</v>
      </c>
      <c r="Q4711">
        <f t="shared" si="229"/>
        <v>1</v>
      </c>
      <c r="R4711" s="2">
        <v>43546</v>
      </c>
      <c r="S4711" s="16">
        <f t="shared" si="230"/>
        <v>109</v>
      </c>
    </row>
    <row r="4712" spans="1:19" hidden="1" x14ac:dyDescent="0.2">
      <c r="A4712" t="str">
        <f>INDEX(FamilyPlateData!$A:$A,MATCH($I4712,FamilyPlateData!$H:$H,0))</f>
        <v>F02M03</v>
      </c>
      <c r="B4712" t="str">
        <f>INDEX(FamilyPlateData!$C:$C,MATCH($I4712,FamilyPlateData!$H:$H,0))</f>
        <v>02</v>
      </c>
      <c r="C4712" t="str">
        <f>INDEX(FamilyPlateData!$D:$D,MATCH($I4712,FamilyPlateData!$H:$H,0))</f>
        <v>03</v>
      </c>
      <c r="D4712">
        <f>INDEX(FamilyPlateData!$B:$B,MATCH($I4712,FamilyPlateData!$H:$H,0))</f>
        <v>1</v>
      </c>
      <c r="E4712">
        <v>2</v>
      </c>
      <c r="F4712" s="19">
        <v>92</v>
      </c>
      <c r="G4712" t="s">
        <v>1</v>
      </c>
      <c r="H4712" s="5">
        <v>1</v>
      </c>
      <c r="I4712" t="s">
        <v>844</v>
      </c>
      <c r="J4712" s="15" t="str">
        <f t="shared" si="228"/>
        <v>2-92A-1</v>
      </c>
      <c r="K4712">
        <f>INDEX(FamilyPlateData!I:I,MATCH(I4712,FamilyPlateData!H:H,0))</f>
        <v>5</v>
      </c>
      <c r="L4712" t="str">
        <f>INDEX(FamilyPlateData!J:J,MATCH(I4712,FamilyPlateData!H:H,0))</f>
        <v>B2</v>
      </c>
      <c r="M4712">
        <v>1</v>
      </c>
      <c r="N4712">
        <v>1</v>
      </c>
      <c r="O4712">
        <f>IF(_xlfn.IFNA(INDEX(ShrinkageData!H:H,MATCH(J4712,ShrinkageData!H:H,0)), 0) = 0, 0, 1)</f>
        <v>0</v>
      </c>
      <c r="P4712">
        <v>0</v>
      </c>
      <c r="Q4712">
        <f t="shared" si="229"/>
        <v>1</v>
      </c>
      <c r="R4712" s="1">
        <v>43554</v>
      </c>
      <c r="S4712" s="16">
        <f t="shared" si="230"/>
        <v>117</v>
      </c>
    </row>
    <row r="4713" spans="1:19" hidden="1" x14ac:dyDescent="0.2">
      <c r="A4713" t="str">
        <f>INDEX(FamilyPlateData!$A:$A,MATCH($I4713,FamilyPlateData!$H:$H,0))</f>
        <v>F02M03</v>
      </c>
      <c r="B4713" t="str">
        <f>INDEX(FamilyPlateData!$C:$C,MATCH($I4713,FamilyPlateData!$H:$H,0))</f>
        <v>02</v>
      </c>
      <c r="C4713" t="str">
        <f>INDEX(FamilyPlateData!$D:$D,MATCH($I4713,FamilyPlateData!$H:$H,0))</f>
        <v>03</v>
      </c>
      <c r="D4713">
        <f>INDEX(FamilyPlateData!$B:$B,MATCH($I4713,FamilyPlateData!$H:$H,0))</f>
        <v>1</v>
      </c>
      <c r="E4713">
        <v>2</v>
      </c>
      <c r="F4713" s="19">
        <v>92</v>
      </c>
      <c r="G4713" t="s">
        <v>1</v>
      </c>
      <c r="H4713" s="5">
        <v>2</v>
      </c>
      <c r="I4713" t="s">
        <v>844</v>
      </c>
      <c r="J4713" s="15" t="str">
        <f t="shared" si="228"/>
        <v>2-92A-2</v>
      </c>
      <c r="K4713">
        <f>INDEX(FamilyPlateData!I:I,MATCH(I4713,FamilyPlateData!H:H,0))</f>
        <v>5</v>
      </c>
      <c r="L4713" t="str">
        <f>INDEX(FamilyPlateData!J:J,MATCH(I4713,FamilyPlateData!H:H,0))</f>
        <v>B2</v>
      </c>
      <c r="M4713">
        <v>1</v>
      </c>
      <c r="N4713">
        <v>1</v>
      </c>
      <c r="O4713">
        <f>IF(_xlfn.IFNA(INDEX(ShrinkageData!H:H,MATCH(J4713,ShrinkageData!H:H,0)), 0) = 0, 0, 1)</f>
        <v>0</v>
      </c>
      <c r="P4713">
        <v>0</v>
      </c>
      <c r="Q4713">
        <f t="shared" si="229"/>
        <v>1</v>
      </c>
      <c r="R4713" s="1">
        <v>43552</v>
      </c>
      <c r="S4713" s="16">
        <f t="shared" si="230"/>
        <v>115</v>
      </c>
    </row>
    <row r="4714" spans="1:19" hidden="1" x14ac:dyDescent="0.2">
      <c r="A4714" t="str">
        <f>INDEX(FamilyPlateData!$A:$A,MATCH($I4714,FamilyPlateData!$H:$H,0))</f>
        <v>F02M03</v>
      </c>
      <c r="B4714" t="str">
        <f>INDEX(FamilyPlateData!$C:$C,MATCH($I4714,FamilyPlateData!$H:$H,0))</f>
        <v>02</v>
      </c>
      <c r="C4714" t="str">
        <f>INDEX(FamilyPlateData!$D:$D,MATCH($I4714,FamilyPlateData!$H:$H,0))</f>
        <v>03</v>
      </c>
      <c r="D4714">
        <f>INDEX(FamilyPlateData!$B:$B,MATCH($I4714,FamilyPlateData!$H:$H,0))</f>
        <v>1</v>
      </c>
      <c r="E4714">
        <v>2</v>
      </c>
      <c r="F4714" s="19">
        <v>92</v>
      </c>
      <c r="G4714" t="s">
        <v>1</v>
      </c>
      <c r="H4714" s="5">
        <v>3</v>
      </c>
      <c r="I4714" t="s">
        <v>844</v>
      </c>
      <c r="J4714" s="15" t="str">
        <f t="shared" si="228"/>
        <v>2-92A-3</v>
      </c>
      <c r="K4714">
        <f>INDEX(FamilyPlateData!I:I,MATCH(I4714,FamilyPlateData!H:H,0))</f>
        <v>5</v>
      </c>
      <c r="L4714" t="str">
        <f>INDEX(FamilyPlateData!J:J,MATCH(I4714,FamilyPlateData!H:H,0))</f>
        <v>B2</v>
      </c>
      <c r="M4714">
        <v>1</v>
      </c>
      <c r="N4714">
        <v>1</v>
      </c>
      <c r="O4714">
        <f>IF(_xlfn.IFNA(INDEX(ShrinkageData!H:H,MATCH(J4714,ShrinkageData!H:H,0)), 0) = 0, 0, 1)</f>
        <v>0</v>
      </c>
      <c r="P4714">
        <v>0</v>
      </c>
      <c r="Q4714">
        <f t="shared" si="229"/>
        <v>1</v>
      </c>
      <c r="R4714" s="1">
        <v>43550</v>
      </c>
      <c r="S4714" s="16">
        <f t="shared" si="230"/>
        <v>113</v>
      </c>
    </row>
    <row r="4715" spans="1:19" hidden="1" x14ac:dyDescent="0.2">
      <c r="A4715" t="str">
        <f>INDEX(FamilyPlateData!$A:$A,MATCH($I4715,FamilyPlateData!$H:$H,0))</f>
        <v>F02M03</v>
      </c>
      <c r="B4715" t="str">
        <f>INDEX(FamilyPlateData!$C:$C,MATCH($I4715,FamilyPlateData!$H:$H,0))</f>
        <v>02</v>
      </c>
      <c r="C4715" t="str">
        <f>INDEX(FamilyPlateData!$D:$D,MATCH($I4715,FamilyPlateData!$H:$H,0))</f>
        <v>03</v>
      </c>
      <c r="D4715">
        <f>INDEX(FamilyPlateData!$B:$B,MATCH($I4715,FamilyPlateData!$H:$H,0))</f>
        <v>1</v>
      </c>
      <c r="E4715">
        <v>2</v>
      </c>
      <c r="F4715" s="19">
        <v>92</v>
      </c>
      <c r="G4715" t="s">
        <v>1</v>
      </c>
      <c r="H4715" s="5">
        <v>4</v>
      </c>
      <c r="I4715" t="s">
        <v>844</v>
      </c>
      <c r="J4715" s="15" t="str">
        <f t="shared" si="228"/>
        <v>2-92A-4</v>
      </c>
      <c r="K4715">
        <f>INDEX(FamilyPlateData!I:I,MATCH(I4715,FamilyPlateData!H:H,0))</f>
        <v>5</v>
      </c>
      <c r="L4715" t="str">
        <f>INDEX(FamilyPlateData!J:J,MATCH(I4715,FamilyPlateData!H:H,0))</f>
        <v>B2</v>
      </c>
      <c r="M4715">
        <v>1</v>
      </c>
      <c r="N4715">
        <v>1</v>
      </c>
      <c r="O4715">
        <f>IF(_xlfn.IFNA(INDEX(ShrinkageData!H:H,MATCH(J4715,ShrinkageData!H:H,0)), 0) = 0, 0, 1)</f>
        <v>0</v>
      </c>
      <c r="P4715">
        <v>0</v>
      </c>
      <c r="Q4715">
        <f t="shared" si="229"/>
        <v>1</v>
      </c>
      <c r="R4715" s="1">
        <v>43550</v>
      </c>
      <c r="S4715" s="16">
        <f t="shared" si="230"/>
        <v>113</v>
      </c>
    </row>
    <row r="4716" spans="1:19" hidden="1" x14ac:dyDescent="0.2">
      <c r="A4716" t="str">
        <f>INDEX(FamilyPlateData!$A:$A,MATCH($I4716,FamilyPlateData!$H:$H,0))</f>
        <v>F02M03</v>
      </c>
      <c r="B4716" t="str">
        <f>INDEX(FamilyPlateData!$C:$C,MATCH($I4716,FamilyPlateData!$H:$H,0))</f>
        <v>02</v>
      </c>
      <c r="C4716" t="str">
        <f>INDEX(FamilyPlateData!$D:$D,MATCH($I4716,FamilyPlateData!$H:$H,0))</f>
        <v>03</v>
      </c>
      <c r="D4716">
        <f>INDEX(FamilyPlateData!$B:$B,MATCH($I4716,FamilyPlateData!$H:$H,0))</f>
        <v>1</v>
      </c>
      <c r="E4716">
        <v>2</v>
      </c>
      <c r="F4716" s="19">
        <v>92</v>
      </c>
      <c r="G4716" t="s">
        <v>1</v>
      </c>
      <c r="H4716" s="5">
        <v>5</v>
      </c>
      <c r="I4716" t="s">
        <v>844</v>
      </c>
      <c r="J4716" s="15" t="str">
        <f t="shared" si="228"/>
        <v>2-92A-5</v>
      </c>
      <c r="K4716">
        <f>INDEX(FamilyPlateData!I:I,MATCH(I4716,FamilyPlateData!H:H,0))</f>
        <v>5</v>
      </c>
      <c r="L4716" t="str">
        <f>INDEX(FamilyPlateData!J:J,MATCH(I4716,FamilyPlateData!H:H,0))</f>
        <v>B2</v>
      </c>
      <c r="M4716">
        <v>1</v>
      </c>
      <c r="N4716">
        <v>1</v>
      </c>
      <c r="O4716">
        <f>IF(_xlfn.IFNA(INDEX(ShrinkageData!H:H,MATCH(J4716,ShrinkageData!H:H,0)), 0) = 0, 0, 1)</f>
        <v>0</v>
      </c>
      <c r="P4716">
        <v>0</v>
      </c>
      <c r="Q4716">
        <f t="shared" si="229"/>
        <v>1</v>
      </c>
      <c r="R4716" s="1">
        <v>43550</v>
      </c>
      <c r="S4716" s="16">
        <f t="shared" si="230"/>
        <v>113</v>
      </c>
    </row>
    <row r="4717" spans="1:19" hidden="1" x14ac:dyDescent="0.2">
      <c r="A4717" t="str">
        <f>INDEX(FamilyPlateData!$A:$A,MATCH($I4717,FamilyPlateData!$H:$H,0))</f>
        <v>F02M03</v>
      </c>
      <c r="B4717" t="str">
        <f>INDEX(FamilyPlateData!$C:$C,MATCH($I4717,FamilyPlateData!$H:$H,0))</f>
        <v>02</v>
      </c>
      <c r="C4717" t="str">
        <f>INDEX(FamilyPlateData!$D:$D,MATCH($I4717,FamilyPlateData!$H:$H,0))</f>
        <v>03</v>
      </c>
      <c r="D4717">
        <f>INDEX(FamilyPlateData!$B:$B,MATCH($I4717,FamilyPlateData!$H:$H,0))</f>
        <v>1</v>
      </c>
      <c r="E4717">
        <v>2</v>
      </c>
      <c r="F4717" s="19">
        <v>92</v>
      </c>
      <c r="G4717" t="s">
        <v>1</v>
      </c>
      <c r="H4717" s="5">
        <v>6</v>
      </c>
      <c r="I4717" t="s">
        <v>844</v>
      </c>
      <c r="J4717" s="15" t="str">
        <f t="shared" si="228"/>
        <v>2-92A-6</v>
      </c>
      <c r="K4717">
        <f>INDEX(FamilyPlateData!I:I,MATCH(I4717,FamilyPlateData!H:H,0))</f>
        <v>5</v>
      </c>
      <c r="L4717" t="str">
        <f>INDEX(FamilyPlateData!J:J,MATCH(I4717,FamilyPlateData!H:H,0))</f>
        <v>B2</v>
      </c>
      <c r="M4717">
        <v>1</v>
      </c>
      <c r="N4717" s="7">
        <v>1</v>
      </c>
      <c r="O4717">
        <f>IF(_xlfn.IFNA(INDEX(ShrinkageData!H:H,MATCH(J4717,ShrinkageData!H:H,0)), 0) = 0, 0, 1)</f>
        <v>0</v>
      </c>
      <c r="P4717">
        <v>0</v>
      </c>
      <c r="Q4717">
        <f t="shared" si="229"/>
        <v>1</v>
      </c>
      <c r="R4717" s="2">
        <v>43548</v>
      </c>
      <c r="S4717" s="16">
        <f t="shared" si="230"/>
        <v>111</v>
      </c>
    </row>
    <row r="4718" spans="1:19" hidden="1" x14ac:dyDescent="0.2">
      <c r="A4718" t="str">
        <f>INDEX(FamilyPlateData!$A:$A,MATCH($I4718,FamilyPlateData!$H:$H,0))</f>
        <v>F02M03</v>
      </c>
      <c r="B4718" t="str">
        <f>INDEX(FamilyPlateData!$C:$C,MATCH($I4718,FamilyPlateData!$H:$H,0))</f>
        <v>02</v>
      </c>
      <c r="C4718" t="str">
        <f>INDEX(FamilyPlateData!$D:$D,MATCH($I4718,FamilyPlateData!$H:$H,0))</f>
        <v>03</v>
      </c>
      <c r="D4718">
        <f>INDEX(FamilyPlateData!$B:$B,MATCH($I4718,FamilyPlateData!$H:$H,0))</f>
        <v>1</v>
      </c>
      <c r="E4718">
        <v>2</v>
      </c>
      <c r="F4718" s="19">
        <v>92</v>
      </c>
      <c r="G4718" t="s">
        <v>2</v>
      </c>
      <c r="H4718" s="5">
        <v>1</v>
      </c>
      <c r="I4718" t="s">
        <v>845</v>
      </c>
      <c r="J4718" s="15" t="str">
        <f t="shared" si="228"/>
        <v>2-92B-1</v>
      </c>
      <c r="K4718">
        <f>INDEX(FamilyPlateData!I:I,MATCH(I4718,FamilyPlateData!H:H,0))</f>
        <v>5</v>
      </c>
      <c r="L4718" t="str">
        <f>INDEX(FamilyPlateData!J:J,MATCH(I4718,FamilyPlateData!H:H,0))</f>
        <v>B2</v>
      </c>
      <c r="M4718">
        <v>1</v>
      </c>
      <c r="N4718" s="7">
        <v>1</v>
      </c>
      <c r="O4718">
        <f>IF(_xlfn.IFNA(INDEX(ShrinkageData!H:H,MATCH(J4718,ShrinkageData!H:H,0)), 0) = 0, 0, 1)</f>
        <v>1</v>
      </c>
      <c r="P4718">
        <v>0</v>
      </c>
      <c r="Q4718">
        <f t="shared" si="229"/>
        <v>0</v>
      </c>
      <c r="R4718" s="2">
        <v>43542</v>
      </c>
      <c r="S4718" s="16">
        <f t="shared" si="230"/>
        <v>105</v>
      </c>
    </row>
    <row r="4719" spans="1:19" hidden="1" x14ac:dyDescent="0.2">
      <c r="A4719" t="str">
        <f>INDEX(FamilyPlateData!$A:$A,MATCH($I4719,FamilyPlateData!$H:$H,0))</f>
        <v>F02M03</v>
      </c>
      <c r="B4719" t="str">
        <f>INDEX(FamilyPlateData!$C:$C,MATCH($I4719,FamilyPlateData!$H:$H,0))</f>
        <v>02</v>
      </c>
      <c r="C4719" t="str">
        <f>INDEX(FamilyPlateData!$D:$D,MATCH($I4719,FamilyPlateData!$H:$H,0))</f>
        <v>03</v>
      </c>
      <c r="D4719">
        <f>INDEX(FamilyPlateData!$B:$B,MATCH($I4719,FamilyPlateData!$H:$H,0))</f>
        <v>1</v>
      </c>
      <c r="E4719">
        <v>2</v>
      </c>
      <c r="F4719" s="19">
        <v>92</v>
      </c>
      <c r="G4719" t="s">
        <v>2</v>
      </c>
      <c r="H4719" s="5">
        <v>2</v>
      </c>
      <c r="I4719" t="s">
        <v>845</v>
      </c>
      <c r="J4719" s="15" t="str">
        <f t="shared" si="228"/>
        <v>2-92B-2</v>
      </c>
      <c r="K4719">
        <f>INDEX(FamilyPlateData!I:I,MATCH(I4719,FamilyPlateData!H:H,0))</f>
        <v>5</v>
      </c>
      <c r="L4719" t="str">
        <f>INDEX(FamilyPlateData!J:J,MATCH(I4719,FamilyPlateData!H:H,0))</f>
        <v>B2</v>
      </c>
      <c r="M4719">
        <v>0</v>
      </c>
      <c r="N4719">
        <v>0</v>
      </c>
      <c r="O4719">
        <f>IF(_xlfn.IFNA(INDEX(ShrinkageData!H:H,MATCH(J4719,ShrinkageData!H:H,0)), 0) = 0, 0, 1)</f>
        <v>0</v>
      </c>
      <c r="P4719">
        <v>0</v>
      </c>
      <c r="Q4719">
        <f t="shared" si="229"/>
        <v>0</v>
      </c>
      <c r="R4719" s="1" t="s">
        <v>921</v>
      </c>
      <c r="S4719" s="16">
        <f t="shared" si="230"/>
        <v>0</v>
      </c>
    </row>
    <row r="4720" spans="1:19" hidden="1" x14ac:dyDescent="0.2">
      <c r="A4720" t="str">
        <f>INDEX(FamilyPlateData!$A:$A,MATCH($I4720,FamilyPlateData!$H:$H,0))</f>
        <v>F02M03</v>
      </c>
      <c r="B4720" t="str">
        <f>INDEX(FamilyPlateData!$C:$C,MATCH($I4720,FamilyPlateData!$H:$H,0))</f>
        <v>02</v>
      </c>
      <c r="C4720" t="str">
        <f>INDEX(FamilyPlateData!$D:$D,MATCH($I4720,FamilyPlateData!$H:$H,0))</f>
        <v>03</v>
      </c>
      <c r="D4720">
        <f>INDEX(FamilyPlateData!$B:$B,MATCH($I4720,FamilyPlateData!$H:$H,0))</f>
        <v>1</v>
      </c>
      <c r="E4720">
        <v>2</v>
      </c>
      <c r="F4720" s="19">
        <v>92</v>
      </c>
      <c r="G4720" t="s">
        <v>2</v>
      </c>
      <c r="H4720" s="5">
        <v>3</v>
      </c>
      <c r="I4720" t="s">
        <v>845</v>
      </c>
      <c r="J4720" s="15" t="str">
        <f t="shared" si="228"/>
        <v>2-92B-3</v>
      </c>
      <c r="K4720">
        <f>INDEX(FamilyPlateData!I:I,MATCH(I4720,FamilyPlateData!H:H,0))</f>
        <v>5</v>
      </c>
      <c r="L4720" t="str">
        <f>INDEX(FamilyPlateData!J:J,MATCH(I4720,FamilyPlateData!H:H,0))</f>
        <v>B2</v>
      </c>
      <c r="M4720">
        <v>1</v>
      </c>
      <c r="N4720" s="7">
        <v>1</v>
      </c>
      <c r="O4720">
        <f>IF(_xlfn.IFNA(INDEX(ShrinkageData!H:H,MATCH(J4720,ShrinkageData!H:H,0)), 0) = 0, 0, 1)</f>
        <v>0</v>
      </c>
      <c r="P4720">
        <v>0</v>
      </c>
      <c r="Q4720">
        <f t="shared" si="229"/>
        <v>1</v>
      </c>
      <c r="R4720" s="2">
        <v>43544</v>
      </c>
      <c r="S4720" s="16">
        <f t="shared" si="230"/>
        <v>107</v>
      </c>
    </row>
    <row r="4721" spans="1:19" hidden="1" x14ac:dyDescent="0.2">
      <c r="A4721" t="str">
        <f>INDEX(FamilyPlateData!$A:$A,MATCH($I4721,FamilyPlateData!$H:$H,0))</f>
        <v>F02M03</v>
      </c>
      <c r="B4721" t="str">
        <f>INDEX(FamilyPlateData!$C:$C,MATCH($I4721,FamilyPlateData!$H:$H,0))</f>
        <v>02</v>
      </c>
      <c r="C4721" t="str">
        <f>INDEX(FamilyPlateData!$D:$D,MATCH($I4721,FamilyPlateData!$H:$H,0))</f>
        <v>03</v>
      </c>
      <c r="D4721">
        <f>INDEX(FamilyPlateData!$B:$B,MATCH($I4721,FamilyPlateData!$H:$H,0))</f>
        <v>1</v>
      </c>
      <c r="E4721">
        <v>2</v>
      </c>
      <c r="F4721" s="19">
        <v>92</v>
      </c>
      <c r="G4721" t="s">
        <v>2</v>
      </c>
      <c r="H4721" s="5">
        <v>4</v>
      </c>
      <c r="I4721" t="s">
        <v>845</v>
      </c>
      <c r="J4721" s="15" t="str">
        <f t="shared" si="228"/>
        <v>2-92B-4</v>
      </c>
      <c r="K4721">
        <f>INDEX(FamilyPlateData!I:I,MATCH(I4721,FamilyPlateData!H:H,0))</f>
        <v>5</v>
      </c>
      <c r="L4721" t="str">
        <f>INDEX(FamilyPlateData!J:J,MATCH(I4721,FamilyPlateData!H:H,0))</f>
        <v>B2</v>
      </c>
      <c r="M4721">
        <v>1</v>
      </c>
      <c r="N4721">
        <v>1</v>
      </c>
      <c r="O4721">
        <f>IF(_xlfn.IFNA(INDEX(ShrinkageData!H:H,MATCH(J4721,ShrinkageData!H:H,0)), 0) = 0, 0, 1)</f>
        <v>0</v>
      </c>
      <c r="P4721">
        <v>0</v>
      </c>
      <c r="Q4721">
        <f t="shared" si="229"/>
        <v>1</v>
      </c>
      <c r="R4721" s="1">
        <v>43550</v>
      </c>
      <c r="S4721" s="16">
        <f t="shared" si="230"/>
        <v>113</v>
      </c>
    </row>
    <row r="4722" spans="1:19" hidden="1" x14ac:dyDescent="0.2">
      <c r="A4722" t="str">
        <f>INDEX(FamilyPlateData!$A:$A,MATCH($I4722,FamilyPlateData!$H:$H,0))</f>
        <v>F02M03</v>
      </c>
      <c r="B4722" t="str">
        <f>INDEX(FamilyPlateData!$C:$C,MATCH($I4722,FamilyPlateData!$H:$H,0))</f>
        <v>02</v>
      </c>
      <c r="C4722" t="str">
        <f>INDEX(FamilyPlateData!$D:$D,MATCH($I4722,FamilyPlateData!$H:$H,0))</f>
        <v>03</v>
      </c>
      <c r="D4722">
        <f>INDEX(FamilyPlateData!$B:$B,MATCH($I4722,FamilyPlateData!$H:$H,0))</f>
        <v>1</v>
      </c>
      <c r="E4722">
        <v>2</v>
      </c>
      <c r="F4722" s="19">
        <v>92</v>
      </c>
      <c r="G4722" t="s">
        <v>2</v>
      </c>
      <c r="H4722" s="5">
        <v>5</v>
      </c>
      <c r="I4722" t="s">
        <v>845</v>
      </c>
      <c r="J4722" s="15" t="str">
        <f t="shared" si="228"/>
        <v>2-92B-5</v>
      </c>
      <c r="K4722">
        <f>INDEX(FamilyPlateData!I:I,MATCH(I4722,FamilyPlateData!H:H,0))</f>
        <v>5</v>
      </c>
      <c r="L4722" t="str">
        <f>INDEX(FamilyPlateData!J:J,MATCH(I4722,FamilyPlateData!H:H,0))</f>
        <v>B2</v>
      </c>
      <c r="M4722">
        <v>1</v>
      </c>
      <c r="N4722">
        <v>1</v>
      </c>
      <c r="O4722">
        <f>IF(_xlfn.IFNA(INDEX(ShrinkageData!H:H,MATCH(J4722,ShrinkageData!H:H,0)), 0) = 0, 0, 1)</f>
        <v>0</v>
      </c>
      <c r="P4722">
        <v>0</v>
      </c>
      <c r="Q4722">
        <f t="shared" si="229"/>
        <v>1</v>
      </c>
      <c r="R4722" s="1">
        <v>43550</v>
      </c>
      <c r="S4722" s="16">
        <f t="shared" si="230"/>
        <v>113</v>
      </c>
    </row>
    <row r="4723" spans="1:19" hidden="1" x14ac:dyDescent="0.2">
      <c r="A4723" t="str">
        <f>INDEX(FamilyPlateData!$A:$A,MATCH($I4723,FamilyPlateData!$H:$H,0))</f>
        <v>F02M03</v>
      </c>
      <c r="B4723" t="str">
        <f>INDEX(FamilyPlateData!$C:$C,MATCH($I4723,FamilyPlateData!$H:$H,0))</f>
        <v>02</v>
      </c>
      <c r="C4723" t="str">
        <f>INDEX(FamilyPlateData!$D:$D,MATCH($I4723,FamilyPlateData!$H:$H,0))</f>
        <v>03</v>
      </c>
      <c r="D4723">
        <f>INDEX(FamilyPlateData!$B:$B,MATCH($I4723,FamilyPlateData!$H:$H,0))</f>
        <v>1</v>
      </c>
      <c r="E4723">
        <v>2</v>
      </c>
      <c r="F4723" s="19">
        <v>92</v>
      </c>
      <c r="G4723" t="s">
        <v>2</v>
      </c>
      <c r="H4723" s="5">
        <v>6</v>
      </c>
      <c r="I4723" t="s">
        <v>845</v>
      </c>
      <c r="J4723" s="15" t="str">
        <f t="shared" si="228"/>
        <v>2-92B-6</v>
      </c>
      <c r="K4723">
        <f>INDEX(FamilyPlateData!I:I,MATCH(I4723,FamilyPlateData!H:H,0))</f>
        <v>5</v>
      </c>
      <c r="L4723" t="str">
        <f>INDEX(FamilyPlateData!J:J,MATCH(I4723,FamilyPlateData!H:H,0))</f>
        <v>B2</v>
      </c>
      <c r="M4723">
        <v>1</v>
      </c>
      <c r="N4723" s="7">
        <v>1</v>
      </c>
      <c r="O4723">
        <f>IF(_xlfn.IFNA(INDEX(ShrinkageData!H:H,MATCH(J4723,ShrinkageData!H:H,0)), 0) = 0, 0, 1)</f>
        <v>0</v>
      </c>
      <c r="P4723">
        <v>0</v>
      </c>
      <c r="Q4723">
        <f t="shared" si="229"/>
        <v>1</v>
      </c>
      <c r="R4723" s="2">
        <v>43548</v>
      </c>
      <c r="S4723" s="16">
        <f t="shared" si="230"/>
        <v>111</v>
      </c>
    </row>
    <row r="4724" spans="1:19" hidden="1" x14ac:dyDescent="0.2">
      <c r="A4724" t="str">
        <f>INDEX(FamilyPlateData!$A:$A,MATCH($I4724,FamilyPlateData!$H:$H,0))</f>
        <v>F10M16</v>
      </c>
      <c r="B4724" t="str">
        <f>INDEX(FamilyPlateData!$C:$C,MATCH($I4724,FamilyPlateData!$H:$H,0))</f>
        <v>10</v>
      </c>
      <c r="C4724" t="str">
        <f>INDEX(FamilyPlateData!$D:$D,MATCH($I4724,FamilyPlateData!$H:$H,0))</f>
        <v>16</v>
      </c>
      <c r="D4724">
        <f>INDEX(FamilyPlateData!$B:$B,MATCH($I4724,FamilyPlateData!$H:$H,0))</f>
        <v>4</v>
      </c>
      <c r="E4724">
        <v>2</v>
      </c>
      <c r="F4724" s="19">
        <v>92</v>
      </c>
      <c r="G4724" t="s">
        <v>3</v>
      </c>
      <c r="H4724" s="5">
        <v>1</v>
      </c>
      <c r="I4724" t="s">
        <v>846</v>
      </c>
      <c r="J4724" s="15" t="str">
        <f t="shared" si="228"/>
        <v>2-92C-1</v>
      </c>
      <c r="K4724">
        <f>INDEX(FamilyPlateData!I:I,MATCH(I4724,FamilyPlateData!H:H,0))</f>
        <v>5</v>
      </c>
      <c r="L4724" t="str">
        <f>INDEX(FamilyPlateData!J:J,MATCH(I4724,FamilyPlateData!H:H,0))</f>
        <v>B2</v>
      </c>
      <c r="M4724">
        <v>1</v>
      </c>
      <c r="N4724" s="7">
        <v>1</v>
      </c>
      <c r="O4724">
        <f>IF(_xlfn.IFNA(INDEX(ShrinkageData!H:H,MATCH(J4724,ShrinkageData!H:H,0)), 0) = 0, 0, 1)</f>
        <v>0</v>
      </c>
      <c r="P4724">
        <v>0</v>
      </c>
      <c r="Q4724">
        <f t="shared" si="229"/>
        <v>1</v>
      </c>
      <c r="R4724" s="2">
        <v>43544</v>
      </c>
      <c r="S4724" s="16">
        <f t="shared" si="230"/>
        <v>107</v>
      </c>
    </row>
    <row r="4725" spans="1:19" hidden="1" x14ac:dyDescent="0.2">
      <c r="A4725" t="str">
        <f>INDEX(FamilyPlateData!$A:$A,MATCH($I4725,FamilyPlateData!$H:$H,0))</f>
        <v>F10M16</v>
      </c>
      <c r="B4725" t="str">
        <f>INDEX(FamilyPlateData!$C:$C,MATCH($I4725,FamilyPlateData!$H:$H,0))</f>
        <v>10</v>
      </c>
      <c r="C4725" t="str">
        <f>INDEX(FamilyPlateData!$D:$D,MATCH($I4725,FamilyPlateData!$H:$H,0))</f>
        <v>16</v>
      </c>
      <c r="D4725">
        <f>INDEX(FamilyPlateData!$B:$B,MATCH($I4725,FamilyPlateData!$H:$H,0))</f>
        <v>4</v>
      </c>
      <c r="E4725">
        <v>2</v>
      </c>
      <c r="F4725" s="19">
        <v>92</v>
      </c>
      <c r="G4725" t="s">
        <v>3</v>
      </c>
      <c r="H4725" s="5">
        <v>2</v>
      </c>
      <c r="I4725" t="s">
        <v>846</v>
      </c>
      <c r="J4725" s="15" t="str">
        <f t="shared" si="228"/>
        <v>2-92C-2</v>
      </c>
      <c r="K4725">
        <f>INDEX(FamilyPlateData!I:I,MATCH(I4725,FamilyPlateData!H:H,0))</f>
        <v>5</v>
      </c>
      <c r="L4725" t="str">
        <f>INDEX(FamilyPlateData!J:J,MATCH(I4725,FamilyPlateData!H:H,0))</f>
        <v>B2</v>
      </c>
      <c r="M4725">
        <v>1</v>
      </c>
      <c r="N4725" s="7">
        <v>1</v>
      </c>
      <c r="O4725">
        <f>IF(_xlfn.IFNA(INDEX(ShrinkageData!H:H,MATCH(J4725,ShrinkageData!H:H,0)), 0) = 0, 0, 1)</f>
        <v>0</v>
      </c>
      <c r="P4725">
        <v>0</v>
      </c>
      <c r="Q4725">
        <f t="shared" si="229"/>
        <v>1</v>
      </c>
      <c r="R4725" s="2">
        <v>43548</v>
      </c>
      <c r="S4725" s="16">
        <f t="shared" si="230"/>
        <v>111</v>
      </c>
    </row>
    <row r="4726" spans="1:19" hidden="1" x14ac:dyDescent="0.2">
      <c r="A4726" t="str">
        <f>INDEX(FamilyPlateData!$A:$A,MATCH($I4726,FamilyPlateData!$H:$H,0))</f>
        <v>F10M16</v>
      </c>
      <c r="B4726" t="str">
        <f>INDEX(FamilyPlateData!$C:$C,MATCH($I4726,FamilyPlateData!$H:$H,0))</f>
        <v>10</v>
      </c>
      <c r="C4726" t="str">
        <f>INDEX(FamilyPlateData!$D:$D,MATCH($I4726,FamilyPlateData!$H:$H,0))</f>
        <v>16</v>
      </c>
      <c r="D4726">
        <f>INDEX(FamilyPlateData!$B:$B,MATCH($I4726,FamilyPlateData!$H:$H,0))</f>
        <v>4</v>
      </c>
      <c r="E4726">
        <v>2</v>
      </c>
      <c r="F4726" s="19">
        <v>92</v>
      </c>
      <c r="G4726" t="s">
        <v>3</v>
      </c>
      <c r="H4726" s="5">
        <v>3</v>
      </c>
      <c r="I4726" t="s">
        <v>846</v>
      </c>
      <c r="J4726" s="15" t="str">
        <f t="shared" si="228"/>
        <v>2-92C-3</v>
      </c>
      <c r="K4726">
        <f>INDEX(FamilyPlateData!I:I,MATCH(I4726,FamilyPlateData!H:H,0))</f>
        <v>5</v>
      </c>
      <c r="L4726" t="str">
        <f>INDEX(FamilyPlateData!J:J,MATCH(I4726,FamilyPlateData!H:H,0))</f>
        <v>B2</v>
      </c>
      <c r="M4726">
        <v>1</v>
      </c>
      <c r="N4726">
        <v>1</v>
      </c>
      <c r="O4726">
        <f>IF(_xlfn.IFNA(INDEX(ShrinkageData!H:H,MATCH(J4726,ShrinkageData!H:H,0)), 0) = 0, 0, 1)</f>
        <v>0</v>
      </c>
      <c r="P4726">
        <v>0</v>
      </c>
      <c r="Q4726">
        <f t="shared" si="229"/>
        <v>1</v>
      </c>
      <c r="R4726" s="1">
        <v>43550</v>
      </c>
      <c r="S4726" s="16">
        <f t="shared" si="230"/>
        <v>113</v>
      </c>
    </row>
    <row r="4727" spans="1:19" hidden="1" x14ac:dyDescent="0.2">
      <c r="A4727" t="str">
        <f>INDEX(FamilyPlateData!$A:$A,MATCH($I4727,FamilyPlateData!$H:$H,0))</f>
        <v>F10M16</v>
      </c>
      <c r="B4727" t="str">
        <f>INDEX(FamilyPlateData!$C:$C,MATCH($I4727,FamilyPlateData!$H:$H,0))</f>
        <v>10</v>
      </c>
      <c r="C4727" t="str">
        <f>INDEX(FamilyPlateData!$D:$D,MATCH($I4727,FamilyPlateData!$H:$H,0))</f>
        <v>16</v>
      </c>
      <c r="D4727">
        <f>INDEX(FamilyPlateData!$B:$B,MATCH($I4727,FamilyPlateData!$H:$H,0))</f>
        <v>4</v>
      </c>
      <c r="E4727">
        <v>2</v>
      </c>
      <c r="F4727" s="19">
        <v>92</v>
      </c>
      <c r="G4727" t="s">
        <v>3</v>
      </c>
      <c r="H4727" s="5">
        <v>4</v>
      </c>
      <c r="I4727" t="s">
        <v>846</v>
      </c>
      <c r="J4727" s="15" t="str">
        <f t="shared" si="228"/>
        <v>2-92C-4</v>
      </c>
      <c r="K4727">
        <f>INDEX(FamilyPlateData!I:I,MATCH(I4727,FamilyPlateData!H:H,0))</f>
        <v>5</v>
      </c>
      <c r="L4727" t="str">
        <f>INDEX(FamilyPlateData!J:J,MATCH(I4727,FamilyPlateData!H:H,0))</f>
        <v>B2</v>
      </c>
      <c r="M4727">
        <v>1</v>
      </c>
      <c r="N4727">
        <v>1</v>
      </c>
      <c r="O4727">
        <f>IF(_xlfn.IFNA(INDEX(ShrinkageData!H:H,MATCH(J4727,ShrinkageData!H:H,0)), 0) = 0, 0, 1)</f>
        <v>0</v>
      </c>
      <c r="P4727">
        <v>0</v>
      </c>
      <c r="Q4727">
        <f t="shared" si="229"/>
        <v>1</v>
      </c>
      <c r="R4727" s="1">
        <v>43552</v>
      </c>
      <c r="S4727" s="16">
        <f t="shared" si="230"/>
        <v>115</v>
      </c>
    </row>
    <row r="4728" spans="1:19" hidden="1" x14ac:dyDescent="0.2">
      <c r="A4728" t="str">
        <f>INDEX(FamilyPlateData!$A:$A,MATCH($I4728,FamilyPlateData!$H:$H,0))</f>
        <v>F10M16</v>
      </c>
      <c r="B4728" t="str">
        <f>INDEX(FamilyPlateData!$C:$C,MATCH($I4728,FamilyPlateData!$H:$H,0))</f>
        <v>10</v>
      </c>
      <c r="C4728" t="str">
        <f>INDEX(FamilyPlateData!$D:$D,MATCH($I4728,FamilyPlateData!$H:$H,0))</f>
        <v>16</v>
      </c>
      <c r="D4728">
        <f>INDEX(FamilyPlateData!$B:$B,MATCH($I4728,FamilyPlateData!$H:$H,0))</f>
        <v>4</v>
      </c>
      <c r="E4728">
        <v>2</v>
      </c>
      <c r="F4728" s="19">
        <v>92</v>
      </c>
      <c r="G4728" t="s">
        <v>3</v>
      </c>
      <c r="H4728" s="5">
        <v>5</v>
      </c>
      <c r="I4728" t="s">
        <v>846</v>
      </c>
      <c r="J4728" s="15" t="str">
        <f t="shared" si="228"/>
        <v>2-92C-5</v>
      </c>
      <c r="K4728">
        <f>INDEX(FamilyPlateData!I:I,MATCH(I4728,FamilyPlateData!H:H,0))</f>
        <v>5</v>
      </c>
      <c r="L4728" t="str">
        <f>INDEX(FamilyPlateData!J:J,MATCH(I4728,FamilyPlateData!H:H,0))</f>
        <v>B2</v>
      </c>
      <c r="M4728">
        <v>1</v>
      </c>
      <c r="N4728">
        <v>1</v>
      </c>
      <c r="O4728">
        <f>IF(_xlfn.IFNA(INDEX(ShrinkageData!H:H,MATCH(J4728,ShrinkageData!H:H,0)), 0) = 0, 0, 1)</f>
        <v>0</v>
      </c>
      <c r="P4728">
        <v>0</v>
      </c>
      <c r="Q4728">
        <f t="shared" si="229"/>
        <v>1</v>
      </c>
      <c r="R4728" s="1">
        <v>43552</v>
      </c>
      <c r="S4728" s="16">
        <f t="shared" si="230"/>
        <v>115</v>
      </c>
    </row>
    <row r="4729" spans="1:19" hidden="1" x14ac:dyDescent="0.2">
      <c r="A4729" t="str">
        <f>INDEX(FamilyPlateData!$A:$A,MATCH($I4729,FamilyPlateData!$H:$H,0))</f>
        <v>F10M16</v>
      </c>
      <c r="B4729" t="str">
        <f>INDEX(FamilyPlateData!$C:$C,MATCH($I4729,FamilyPlateData!$H:$H,0))</f>
        <v>10</v>
      </c>
      <c r="C4729" t="str">
        <f>INDEX(FamilyPlateData!$D:$D,MATCH($I4729,FamilyPlateData!$H:$H,0))</f>
        <v>16</v>
      </c>
      <c r="D4729">
        <f>INDEX(FamilyPlateData!$B:$B,MATCH($I4729,FamilyPlateData!$H:$H,0))</f>
        <v>4</v>
      </c>
      <c r="E4729">
        <v>2</v>
      </c>
      <c r="F4729" s="19">
        <v>92</v>
      </c>
      <c r="G4729" t="s">
        <v>3</v>
      </c>
      <c r="H4729" s="5">
        <v>6</v>
      </c>
      <c r="I4729" t="s">
        <v>846</v>
      </c>
      <c r="J4729" s="15" t="str">
        <f t="shared" si="228"/>
        <v>2-92C-6</v>
      </c>
      <c r="K4729">
        <f>INDEX(FamilyPlateData!I:I,MATCH(I4729,FamilyPlateData!H:H,0))</f>
        <v>5</v>
      </c>
      <c r="L4729" t="str">
        <f>INDEX(FamilyPlateData!J:J,MATCH(I4729,FamilyPlateData!H:H,0))</f>
        <v>B2</v>
      </c>
      <c r="M4729">
        <v>0</v>
      </c>
      <c r="N4729">
        <v>0</v>
      </c>
      <c r="O4729">
        <f>IF(_xlfn.IFNA(INDEX(ShrinkageData!H:H,MATCH(J4729,ShrinkageData!H:H,0)), 0) = 0, 0, 1)</f>
        <v>0</v>
      </c>
      <c r="P4729">
        <v>0</v>
      </c>
      <c r="Q4729">
        <f t="shared" si="229"/>
        <v>0</v>
      </c>
      <c r="R4729" s="1" t="s">
        <v>921</v>
      </c>
      <c r="S4729" s="16">
        <f t="shared" si="230"/>
        <v>0</v>
      </c>
    </row>
    <row r="4730" spans="1:19" hidden="1" x14ac:dyDescent="0.2">
      <c r="A4730" t="str">
        <f>INDEX(FamilyPlateData!$A:$A,MATCH($I4730,FamilyPlateData!$H:$H,0))</f>
        <v>F10M16</v>
      </c>
      <c r="B4730" t="str">
        <f>INDEX(FamilyPlateData!$C:$C,MATCH($I4730,FamilyPlateData!$H:$H,0))</f>
        <v>10</v>
      </c>
      <c r="C4730" t="str">
        <f>INDEX(FamilyPlateData!$D:$D,MATCH($I4730,FamilyPlateData!$H:$H,0))</f>
        <v>16</v>
      </c>
      <c r="D4730">
        <f>INDEX(FamilyPlateData!$B:$B,MATCH($I4730,FamilyPlateData!$H:$H,0))</f>
        <v>4</v>
      </c>
      <c r="E4730">
        <v>2</v>
      </c>
      <c r="F4730" s="19">
        <v>92</v>
      </c>
      <c r="G4730" t="s">
        <v>4</v>
      </c>
      <c r="H4730" s="5">
        <v>1</v>
      </c>
      <c r="I4730" t="s">
        <v>847</v>
      </c>
      <c r="J4730" s="15" t="str">
        <f t="shared" si="228"/>
        <v>2-92D-1</v>
      </c>
      <c r="K4730">
        <f>INDEX(FamilyPlateData!I:I,MATCH(I4730,FamilyPlateData!H:H,0))</f>
        <v>5</v>
      </c>
      <c r="L4730" t="str">
        <f>INDEX(FamilyPlateData!J:J,MATCH(I4730,FamilyPlateData!H:H,0))</f>
        <v>B2</v>
      </c>
      <c r="M4730">
        <v>1</v>
      </c>
      <c r="N4730" s="7">
        <v>1</v>
      </c>
      <c r="O4730">
        <f>IF(_xlfn.IFNA(INDEX(ShrinkageData!H:H,MATCH(J4730,ShrinkageData!H:H,0)), 0) = 0, 0, 1)</f>
        <v>1</v>
      </c>
      <c r="P4730">
        <v>0</v>
      </c>
      <c r="Q4730">
        <f t="shared" si="229"/>
        <v>0</v>
      </c>
      <c r="R4730" s="2">
        <v>43546</v>
      </c>
      <c r="S4730" s="16">
        <f t="shared" si="230"/>
        <v>109</v>
      </c>
    </row>
    <row r="4731" spans="1:19" hidden="1" x14ac:dyDescent="0.2">
      <c r="A4731" t="str">
        <f>INDEX(FamilyPlateData!$A:$A,MATCH($I4731,FamilyPlateData!$H:$H,0))</f>
        <v>F10M16</v>
      </c>
      <c r="B4731" t="str">
        <f>INDEX(FamilyPlateData!$C:$C,MATCH($I4731,FamilyPlateData!$H:$H,0))</f>
        <v>10</v>
      </c>
      <c r="C4731" t="str">
        <f>INDEX(FamilyPlateData!$D:$D,MATCH($I4731,FamilyPlateData!$H:$H,0))</f>
        <v>16</v>
      </c>
      <c r="D4731">
        <f>INDEX(FamilyPlateData!$B:$B,MATCH($I4731,FamilyPlateData!$H:$H,0))</f>
        <v>4</v>
      </c>
      <c r="E4731">
        <v>2</v>
      </c>
      <c r="F4731" s="19">
        <v>92</v>
      </c>
      <c r="G4731" t="s">
        <v>4</v>
      </c>
      <c r="H4731" s="5">
        <v>2</v>
      </c>
      <c r="I4731" t="s">
        <v>847</v>
      </c>
      <c r="J4731" s="15" t="str">
        <f t="shared" si="228"/>
        <v>2-92D-2</v>
      </c>
      <c r="K4731">
        <f>INDEX(FamilyPlateData!I:I,MATCH(I4731,FamilyPlateData!H:H,0))</f>
        <v>5</v>
      </c>
      <c r="L4731" t="str">
        <f>INDEX(FamilyPlateData!J:J,MATCH(I4731,FamilyPlateData!H:H,0))</f>
        <v>B2</v>
      </c>
      <c r="M4731">
        <v>1</v>
      </c>
      <c r="N4731" s="7">
        <v>1</v>
      </c>
      <c r="O4731">
        <f>IF(_xlfn.IFNA(INDEX(ShrinkageData!H:H,MATCH(J4731,ShrinkageData!H:H,0)), 0) = 0, 0, 1)</f>
        <v>0</v>
      </c>
      <c r="P4731">
        <v>0</v>
      </c>
      <c r="Q4731">
        <f t="shared" si="229"/>
        <v>1</v>
      </c>
      <c r="R4731" s="2">
        <v>43548</v>
      </c>
      <c r="S4731" s="16">
        <f t="shared" si="230"/>
        <v>111</v>
      </c>
    </row>
    <row r="4732" spans="1:19" hidden="1" x14ac:dyDescent="0.2">
      <c r="A4732" t="str">
        <f>INDEX(FamilyPlateData!$A:$A,MATCH($I4732,FamilyPlateData!$H:$H,0))</f>
        <v>F10M16</v>
      </c>
      <c r="B4732" t="str">
        <f>INDEX(FamilyPlateData!$C:$C,MATCH($I4732,FamilyPlateData!$H:$H,0))</f>
        <v>10</v>
      </c>
      <c r="C4732" t="str">
        <f>INDEX(FamilyPlateData!$D:$D,MATCH($I4732,FamilyPlateData!$H:$H,0))</f>
        <v>16</v>
      </c>
      <c r="D4732">
        <f>INDEX(FamilyPlateData!$B:$B,MATCH($I4732,FamilyPlateData!$H:$H,0))</f>
        <v>4</v>
      </c>
      <c r="E4732">
        <v>2</v>
      </c>
      <c r="F4732" s="19">
        <v>92</v>
      </c>
      <c r="G4732" t="s">
        <v>4</v>
      </c>
      <c r="H4732" s="5">
        <v>3</v>
      </c>
      <c r="I4732" t="s">
        <v>847</v>
      </c>
      <c r="J4732" s="15" t="str">
        <f t="shared" si="228"/>
        <v>2-92D-3</v>
      </c>
      <c r="K4732">
        <f>INDEX(FamilyPlateData!I:I,MATCH(I4732,FamilyPlateData!H:H,0))</f>
        <v>5</v>
      </c>
      <c r="L4732" t="str">
        <f>INDEX(FamilyPlateData!J:J,MATCH(I4732,FamilyPlateData!H:H,0))</f>
        <v>B2</v>
      </c>
      <c r="M4732">
        <v>1</v>
      </c>
      <c r="N4732" s="7">
        <v>1</v>
      </c>
      <c r="O4732">
        <f>IF(_xlfn.IFNA(INDEX(ShrinkageData!H:H,MATCH(J4732,ShrinkageData!H:H,0)), 0) = 0, 0, 1)</f>
        <v>1</v>
      </c>
      <c r="P4732">
        <v>0</v>
      </c>
      <c r="Q4732">
        <f t="shared" si="229"/>
        <v>0</v>
      </c>
      <c r="R4732" s="2">
        <v>43544</v>
      </c>
      <c r="S4732" s="16">
        <f t="shared" si="230"/>
        <v>107</v>
      </c>
    </row>
    <row r="4733" spans="1:19" hidden="1" x14ac:dyDescent="0.2">
      <c r="A4733" t="str">
        <f>INDEX(FamilyPlateData!$A:$A,MATCH($I4733,FamilyPlateData!$H:$H,0))</f>
        <v>F10M16</v>
      </c>
      <c r="B4733" t="str">
        <f>INDEX(FamilyPlateData!$C:$C,MATCH($I4733,FamilyPlateData!$H:$H,0))</f>
        <v>10</v>
      </c>
      <c r="C4733" t="str">
        <f>INDEX(FamilyPlateData!$D:$D,MATCH($I4733,FamilyPlateData!$H:$H,0))</f>
        <v>16</v>
      </c>
      <c r="D4733">
        <f>INDEX(FamilyPlateData!$B:$B,MATCH($I4733,FamilyPlateData!$H:$H,0))</f>
        <v>4</v>
      </c>
      <c r="E4733">
        <v>2</v>
      </c>
      <c r="F4733" s="19">
        <v>92</v>
      </c>
      <c r="G4733" t="s">
        <v>4</v>
      </c>
      <c r="H4733" s="5">
        <v>4</v>
      </c>
      <c r="I4733" t="s">
        <v>847</v>
      </c>
      <c r="J4733" s="15" t="str">
        <f t="shared" ref="J4733:J4796" si="231">CONCATENATE(I4733,"-",H4733)</f>
        <v>2-92D-4</v>
      </c>
      <c r="K4733">
        <f>INDEX(FamilyPlateData!I:I,MATCH(I4733,FamilyPlateData!H:H,0))</f>
        <v>5</v>
      </c>
      <c r="L4733" t="str">
        <f>INDEX(FamilyPlateData!J:J,MATCH(I4733,FamilyPlateData!H:H,0))</f>
        <v>B2</v>
      </c>
      <c r="M4733">
        <v>1</v>
      </c>
      <c r="N4733">
        <v>1</v>
      </c>
      <c r="O4733">
        <f>IF(_xlfn.IFNA(INDEX(ShrinkageData!H:H,MATCH(J4733,ShrinkageData!H:H,0)), 0) = 0, 0, 1)</f>
        <v>0</v>
      </c>
      <c r="P4733">
        <v>0</v>
      </c>
      <c r="Q4733">
        <f t="shared" si="229"/>
        <v>1</v>
      </c>
      <c r="R4733" s="1">
        <v>43550</v>
      </c>
      <c r="S4733" s="16">
        <f t="shared" si="230"/>
        <v>113</v>
      </c>
    </row>
    <row r="4734" spans="1:19" hidden="1" x14ac:dyDescent="0.2">
      <c r="A4734" t="str">
        <f>INDEX(FamilyPlateData!$A:$A,MATCH($I4734,FamilyPlateData!$H:$H,0))</f>
        <v>F10M16</v>
      </c>
      <c r="B4734" t="str">
        <f>INDEX(FamilyPlateData!$C:$C,MATCH($I4734,FamilyPlateData!$H:$H,0))</f>
        <v>10</v>
      </c>
      <c r="C4734" t="str">
        <f>INDEX(FamilyPlateData!$D:$D,MATCH($I4734,FamilyPlateData!$H:$H,0))</f>
        <v>16</v>
      </c>
      <c r="D4734">
        <f>INDEX(FamilyPlateData!$B:$B,MATCH($I4734,FamilyPlateData!$H:$H,0))</f>
        <v>4</v>
      </c>
      <c r="E4734">
        <v>2</v>
      </c>
      <c r="F4734" s="19">
        <v>92</v>
      </c>
      <c r="G4734" t="s">
        <v>4</v>
      </c>
      <c r="H4734" s="5">
        <v>5</v>
      </c>
      <c r="I4734" t="s">
        <v>847</v>
      </c>
      <c r="J4734" s="15" t="str">
        <f t="shared" si="231"/>
        <v>2-92D-5</v>
      </c>
      <c r="K4734">
        <f>INDEX(FamilyPlateData!I:I,MATCH(I4734,FamilyPlateData!H:H,0))</f>
        <v>5</v>
      </c>
      <c r="L4734" t="str">
        <f>INDEX(FamilyPlateData!J:J,MATCH(I4734,FamilyPlateData!H:H,0))</f>
        <v>B2</v>
      </c>
      <c r="M4734">
        <v>1</v>
      </c>
      <c r="N4734">
        <v>1</v>
      </c>
      <c r="O4734">
        <f>IF(_xlfn.IFNA(INDEX(ShrinkageData!H:H,MATCH(J4734,ShrinkageData!H:H,0)), 0) = 0, 0, 1)</f>
        <v>0</v>
      </c>
      <c r="P4734">
        <v>0</v>
      </c>
      <c r="Q4734">
        <f t="shared" si="229"/>
        <v>1</v>
      </c>
      <c r="R4734" s="1">
        <v>43550</v>
      </c>
      <c r="S4734" s="16">
        <f t="shared" si="230"/>
        <v>113</v>
      </c>
    </row>
    <row r="4735" spans="1:19" hidden="1" x14ac:dyDescent="0.2">
      <c r="A4735" t="str">
        <f>INDEX(FamilyPlateData!$A:$A,MATCH($I4735,FamilyPlateData!$H:$H,0))</f>
        <v>F10M16</v>
      </c>
      <c r="B4735" t="str">
        <f>INDEX(FamilyPlateData!$C:$C,MATCH($I4735,FamilyPlateData!$H:$H,0))</f>
        <v>10</v>
      </c>
      <c r="C4735" t="str">
        <f>INDEX(FamilyPlateData!$D:$D,MATCH($I4735,FamilyPlateData!$H:$H,0))</f>
        <v>16</v>
      </c>
      <c r="D4735">
        <f>INDEX(FamilyPlateData!$B:$B,MATCH($I4735,FamilyPlateData!$H:$H,0))</f>
        <v>4</v>
      </c>
      <c r="E4735">
        <v>2</v>
      </c>
      <c r="F4735" s="19">
        <v>92</v>
      </c>
      <c r="G4735" t="s">
        <v>4</v>
      </c>
      <c r="H4735" s="5">
        <v>6</v>
      </c>
      <c r="I4735" t="s">
        <v>847</v>
      </c>
      <c r="J4735" s="15" t="str">
        <f t="shared" si="231"/>
        <v>2-92D-6</v>
      </c>
      <c r="K4735">
        <f>INDEX(FamilyPlateData!I:I,MATCH(I4735,FamilyPlateData!H:H,0))</f>
        <v>5</v>
      </c>
      <c r="L4735" t="str">
        <f>INDEX(FamilyPlateData!J:J,MATCH(I4735,FamilyPlateData!H:H,0))</f>
        <v>B2</v>
      </c>
      <c r="M4735">
        <v>1</v>
      </c>
      <c r="N4735">
        <v>1</v>
      </c>
      <c r="O4735">
        <f>IF(_xlfn.IFNA(INDEX(ShrinkageData!H:H,MATCH(J4735,ShrinkageData!H:H,0)), 0) = 0, 0, 1)</f>
        <v>0</v>
      </c>
      <c r="P4735">
        <v>0</v>
      </c>
      <c r="Q4735">
        <f t="shared" si="229"/>
        <v>1</v>
      </c>
      <c r="R4735" s="1">
        <v>43552</v>
      </c>
      <c r="S4735" s="16">
        <f t="shared" si="230"/>
        <v>115</v>
      </c>
    </row>
    <row r="4736" spans="1:19" hidden="1" x14ac:dyDescent="0.2">
      <c r="A4736" t="str">
        <f>INDEX(FamilyPlateData!$A:$A,MATCH($I4736,FamilyPlateData!$H:$H,0))</f>
        <v>F07M09</v>
      </c>
      <c r="B4736" t="str">
        <f>INDEX(FamilyPlateData!$C:$C,MATCH($I4736,FamilyPlateData!$H:$H,0))</f>
        <v>07</v>
      </c>
      <c r="C4736" t="str">
        <f>INDEX(FamilyPlateData!$D:$D,MATCH($I4736,FamilyPlateData!$H:$H,0))</f>
        <v>09</v>
      </c>
      <c r="D4736">
        <f>INDEX(FamilyPlateData!$B:$B,MATCH($I4736,FamilyPlateData!$H:$H,0))</f>
        <v>3</v>
      </c>
      <c r="E4736">
        <v>2</v>
      </c>
      <c r="F4736" s="19">
        <v>93</v>
      </c>
      <c r="G4736" t="s">
        <v>1</v>
      </c>
      <c r="H4736" s="5">
        <v>1</v>
      </c>
      <c r="I4736" t="s">
        <v>848</v>
      </c>
      <c r="J4736" s="15" t="str">
        <f t="shared" si="231"/>
        <v>2-93A-1</v>
      </c>
      <c r="K4736">
        <f>INDEX(FamilyPlateData!I:I,MATCH(I4736,FamilyPlateData!H:H,0))</f>
        <v>5</v>
      </c>
      <c r="L4736" t="str">
        <f>INDEX(FamilyPlateData!J:J,MATCH(I4736,FamilyPlateData!H:H,0))</f>
        <v>B4</v>
      </c>
      <c r="M4736">
        <v>1</v>
      </c>
      <c r="N4736">
        <v>1</v>
      </c>
      <c r="O4736">
        <f>IF(_xlfn.IFNA(INDEX(ShrinkageData!H:H,MATCH(J4736,ShrinkageData!H:H,0)), 0) = 0, 0, 1)</f>
        <v>0</v>
      </c>
      <c r="P4736">
        <v>0</v>
      </c>
      <c r="Q4736">
        <f t="shared" si="229"/>
        <v>1</v>
      </c>
      <c r="R4736" s="1">
        <v>43552</v>
      </c>
      <c r="S4736" s="16">
        <f t="shared" si="230"/>
        <v>115</v>
      </c>
    </row>
    <row r="4737" spans="1:19" hidden="1" x14ac:dyDescent="0.2">
      <c r="A4737" t="str">
        <f>INDEX(FamilyPlateData!$A:$A,MATCH($I4737,FamilyPlateData!$H:$H,0))</f>
        <v>F07M09</v>
      </c>
      <c r="B4737" t="str">
        <f>INDEX(FamilyPlateData!$C:$C,MATCH($I4737,FamilyPlateData!$H:$H,0))</f>
        <v>07</v>
      </c>
      <c r="C4737" t="str">
        <f>INDEX(FamilyPlateData!$D:$D,MATCH($I4737,FamilyPlateData!$H:$H,0))</f>
        <v>09</v>
      </c>
      <c r="D4737">
        <f>INDEX(FamilyPlateData!$B:$B,MATCH($I4737,FamilyPlateData!$H:$H,0))</f>
        <v>3</v>
      </c>
      <c r="E4737">
        <v>2</v>
      </c>
      <c r="F4737" s="19">
        <v>93</v>
      </c>
      <c r="G4737" t="s">
        <v>1</v>
      </c>
      <c r="H4737" s="5">
        <v>2</v>
      </c>
      <c r="I4737" t="s">
        <v>848</v>
      </c>
      <c r="J4737" s="15" t="str">
        <f t="shared" si="231"/>
        <v>2-93A-2</v>
      </c>
      <c r="K4737">
        <f>INDEX(FamilyPlateData!I:I,MATCH(I4737,FamilyPlateData!H:H,0))</f>
        <v>5</v>
      </c>
      <c r="L4737" t="str">
        <f>INDEX(FamilyPlateData!J:J,MATCH(I4737,FamilyPlateData!H:H,0))</f>
        <v>B4</v>
      </c>
      <c r="M4737">
        <v>1</v>
      </c>
      <c r="N4737">
        <v>1</v>
      </c>
      <c r="O4737">
        <f>IF(_xlfn.IFNA(INDEX(ShrinkageData!H:H,MATCH(J4737,ShrinkageData!H:H,0)), 0) = 0, 0, 1)</f>
        <v>1</v>
      </c>
      <c r="P4737">
        <v>0</v>
      </c>
      <c r="Q4737">
        <f t="shared" si="229"/>
        <v>0</v>
      </c>
      <c r="R4737" s="1">
        <v>43546</v>
      </c>
      <c r="S4737" s="16">
        <f t="shared" si="230"/>
        <v>109</v>
      </c>
    </row>
    <row r="4738" spans="1:19" hidden="1" x14ac:dyDescent="0.2">
      <c r="A4738" t="str">
        <f>INDEX(FamilyPlateData!$A:$A,MATCH($I4738,FamilyPlateData!$H:$H,0))</f>
        <v>F07M09</v>
      </c>
      <c r="B4738" t="str">
        <f>INDEX(FamilyPlateData!$C:$C,MATCH($I4738,FamilyPlateData!$H:$H,0))</f>
        <v>07</v>
      </c>
      <c r="C4738" t="str">
        <f>INDEX(FamilyPlateData!$D:$D,MATCH($I4738,FamilyPlateData!$H:$H,0))</f>
        <v>09</v>
      </c>
      <c r="D4738">
        <f>INDEX(FamilyPlateData!$B:$B,MATCH($I4738,FamilyPlateData!$H:$H,0))</f>
        <v>3</v>
      </c>
      <c r="E4738">
        <v>2</v>
      </c>
      <c r="F4738" s="19">
        <v>93</v>
      </c>
      <c r="G4738" t="s">
        <v>1</v>
      </c>
      <c r="H4738" s="5">
        <v>3</v>
      </c>
      <c r="I4738" t="s">
        <v>848</v>
      </c>
      <c r="J4738" s="15" t="str">
        <f t="shared" si="231"/>
        <v>2-93A-3</v>
      </c>
      <c r="K4738">
        <f>INDEX(FamilyPlateData!I:I,MATCH(I4738,FamilyPlateData!H:H,0))</f>
        <v>5</v>
      </c>
      <c r="L4738" t="str">
        <f>INDEX(FamilyPlateData!J:J,MATCH(I4738,FamilyPlateData!H:H,0))</f>
        <v>B4</v>
      </c>
      <c r="M4738">
        <v>1</v>
      </c>
      <c r="N4738" s="7">
        <v>1</v>
      </c>
      <c r="O4738">
        <f>IF(_xlfn.IFNA(INDEX(ShrinkageData!H:H,MATCH(J4738,ShrinkageData!H:H,0)), 0) = 0, 0, 1)</f>
        <v>0</v>
      </c>
      <c r="P4738">
        <v>0</v>
      </c>
      <c r="Q4738">
        <f t="shared" si="229"/>
        <v>1</v>
      </c>
      <c r="R4738" s="2">
        <v>43548</v>
      </c>
      <c r="S4738" s="16">
        <f t="shared" si="230"/>
        <v>111</v>
      </c>
    </row>
    <row r="4739" spans="1:19" hidden="1" x14ac:dyDescent="0.2">
      <c r="A4739" t="str">
        <f>INDEX(FamilyPlateData!$A:$A,MATCH($I4739,FamilyPlateData!$H:$H,0))</f>
        <v>F07M09</v>
      </c>
      <c r="B4739" t="str">
        <f>INDEX(FamilyPlateData!$C:$C,MATCH($I4739,FamilyPlateData!$H:$H,0))</f>
        <v>07</v>
      </c>
      <c r="C4739" t="str">
        <f>INDEX(FamilyPlateData!$D:$D,MATCH($I4739,FamilyPlateData!$H:$H,0))</f>
        <v>09</v>
      </c>
      <c r="D4739">
        <f>INDEX(FamilyPlateData!$B:$B,MATCH($I4739,FamilyPlateData!$H:$H,0))</f>
        <v>3</v>
      </c>
      <c r="E4739">
        <v>2</v>
      </c>
      <c r="F4739" s="19">
        <v>93</v>
      </c>
      <c r="G4739" t="s">
        <v>1</v>
      </c>
      <c r="H4739" s="5">
        <v>4</v>
      </c>
      <c r="I4739" t="s">
        <v>848</v>
      </c>
      <c r="J4739" s="15" t="str">
        <f t="shared" si="231"/>
        <v>2-93A-4</v>
      </c>
      <c r="K4739">
        <f>INDEX(FamilyPlateData!I:I,MATCH(I4739,FamilyPlateData!H:H,0))</f>
        <v>5</v>
      </c>
      <c r="L4739" t="str">
        <f>INDEX(FamilyPlateData!J:J,MATCH(I4739,FamilyPlateData!H:H,0))</f>
        <v>B4</v>
      </c>
      <c r="M4739">
        <v>1</v>
      </c>
      <c r="N4739">
        <v>1</v>
      </c>
      <c r="O4739">
        <f>IF(_xlfn.IFNA(INDEX(ShrinkageData!H:H,MATCH(J4739,ShrinkageData!H:H,0)), 0) = 0, 0, 1)</f>
        <v>0</v>
      </c>
      <c r="P4739">
        <v>0</v>
      </c>
      <c r="Q4739">
        <f t="shared" ref="Q4739:Q4802" si="232">IF(AND(M4739=1,N4739=1,O4739=0,P4739=0),1,0)</f>
        <v>1</v>
      </c>
      <c r="R4739" s="1">
        <v>43552</v>
      </c>
      <c r="S4739" s="16">
        <f t="shared" ref="S4739:S4802" si="233">IF(AND(R4739 &lt;&gt; "", R4739 &lt;&gt; "n/a"), R4739-DATE(2018,12,3), 0)</f>
        <v>115</v>
      </c>
    </row>
    <row r="4740" spans="1:19" hidden="1" x14ac:dyDescent="0.2">
      <c r="A4740" t="str">
        <f>INDEX(FamilyPlateData!$A:$A,MATCH($I4740,FamilyPlateData!$H:$H,0))</f>
        <v>F07M09</v>
      </c>
      <c r="B4740" t="str">
        <f>INDEX(FamilyPlateData!$C:$C,MATCH($I4740,FamilyPlateData!$H:$H,0))</f>
        <v>07</v>
      </c>
      <c r="C4740" t="str">
        <f>INDEX(FamilyPlateData!$D:$D,MATCH($I4740,FamilyPlateData!$H:$H,0))</f>
        <v>09</v>
      </c>
      <c r="D4740">
        <f>INDEX(FamilyPlateData!$B:$B,MATCH($I4740,FamilyPlateData!$H:$H,0))</f>
        <v>3</v>
      </c>
      <c r="E4740">
        <v>2</v>
      </c>
      <c r="F4740" s="19">
        <v>93</v>
      </c>
      <c r="G4740" t="s">
        <v>1</v>
      </c>
      <c r="H4740" s="5">
        <v>5</v>
      </c>
      <c r="I4740" t="s">
        <v>848</v>
      </c>
      <c r="J4740" s="15" t="str">
        <f t="shared" si="231"/>
        <v>2-93A-5</v>
      </c>
      <c r="K4740">
        <f>INDEX(FamilyPlateData!I:I,MATCH(I4740,FamilyPlateData!H:H,0))</f>
        <v>5</v>
      </c>
      <c r="L4740" t="str">
        <f>INDEX(FamilyPlateData!J:J,MATCH(I4740,FamilyPlateData!H:H,0))</f>
        <v>B4</v>
      </c>
      <c r="M4740">
        <v>1</v>
      </c>
      <c r="N4740">
        <v>1</v>
      </c>
      <c r="O4740">
        <f>IF(_xlfn.IFNA(INDEX(ShrinkageData!H:H,MATCH(J4740,ShrinkageData!H:H,0)), 0) = 0, 0, 1)</f>
        <v>0</v>
      </c>
      <c r="P4740">
        <v>0</v>
      </c>
      <c r="Q4740">
        <f t="shared" si="232"/>
        <v>1</v>
      </c>
      <c r="R4740" s="1">
        <v>43568</v>
      </c>
      <c r="S4740" s="16">
        <f t="shared" si="233"/>
        <v>131</v>
      </c>
    </row>
    <row r="4741" spans="1:19" hidden="1" x14ac:dyDescent="0.2">
      <c r="A4741" t="str">
        <f>INDEX(FamilyPlateData!$A:$A,MATCH($I4741,FamilyPlateData!$H:$H,0))</f>
        <v>F07M09</v>
      </c>
      <c r="B4741" t="str">
        <f>INDEX(FamilyPlateData!$C:$C,MATCH($I4741,FamilyPlateData!$H:$H,0))</f>
        <v>07</v>
      </c>
      <c r="C4741" t="str">
        <f>INDEX(FamilyPlateData!$D:$D,MATCH($I4741,FamilyPlateData!$H:$H,0))</f>
        <v>09</v>
      </c>
      <c r="D4741">
        <f>INDEX(FamilyPlateData!$B:$B,MATCH($I4741,FamilyPlateData!$H:$H,0))</f>
        <v>3</v>
      </c>
      <c r="E4741">
        <v>2</v>
      </c>
      <c r="F4741" s="19">
        <v>93</v>
      </c>
      <c r="G4741" t="s">
        <v>1</v>
      </c>
      <c r="H4741" s="5">
        <v>6</v>
      </c>
      <c r="I4741" t="s">
        <v>848</v>
      </c>
      <c r="J4741" s="15" t="str">
        <f t="shared" si="231"/>
        <v>2-93A-6</v>
      </c>
      <c r="K4741">
        <f>INDEX(FamilyPlateData!I:I,MATCH(I4741,FamilyPlateData!H:H,0))</f>
        <v>5</v>
      </c>
      <c r="L4741" t="str">
        <f>INDEX(FamilyPlateData!J:J,MATCH(I4741,FamilyPlateData!H:H,0))</f>
        <v>B4</v>
      </c>
      <c r="M4741">
        <v>1</v>
      </c>
      <c r="N4741">
        <v>1</v>
      </c>
      <c r="O4741">
        <f>IF(_xlfn.IFNA(INDEX(ShrinkageData!H:H,MATCH(J4741,ShrinkageData!H:H,0)), 0) = 0, 0, 1)</f>
        <v>0</v>
      </c>
      <c r="P4741">
        <v>0</v>
      </c>
      <c r="Q4741">
        <f t="shared" si="232"/>
        <v>1</v>
      </c>
      <c r="R4741" s="1">
        <v>43554</v>
      </c>
      <c r="S4741" s="16">
        <f t="shared" si="233"/>
        <v>117</v>
      </c>
    </row>
    <row r="4742" spans="1:19" hidden="1" x14ac:dyDescent="0.2">
      <c r="A4742" t="str">
        <f>INDEX(FamilyPlateData!$A:$A,MATCH($I4742,FamilyPlateData!$H:$H,0))</f>
        <v>F07M09</v>
      </c>
      <c r="B4742" t="str">
        <f>INDEX(FamilyPlateData!$C:$C,MATCH($I4742,FamilyPlateData!$H:$H,0))</f>
        <v>07</v>
      </c>
      <c r="C4742" t="str">
        <f>INDEX(FamilyPlateData!$D:$D,MATCH($I4742,FamilyPlateData!$H:$H,0))</f>
        <v>09</v>
      </c>
      <c r="D4742">
        <f>INDEX(FamilyPlateData!$B:$B,MATCH($I4742,FamilyPlateData!$H:$H,0))</f>
        <v>3</v>
      </c>
      <c r="E4742">
        <v>2</v>
      </c>
      <c r="F4742" s="19">
        <v>93</v>
      </c>
      <c r="G4742" t="s">
        <v>2</v>
      </c>
      <c r="H4742" s="5">
        <v>1</v>
      </c>
      <c r="I4742" t="s">
        <v>849</v>
      </c>
      <c r="J4742" s="15" t="str">
        <f t="shared" si="231"/>
        <v>2-93B-1</v>
      </c>
      <c r="K4742">
        <f>INDEX(FamilyPlateData!I:I,MATCH(I4742,FamilyPlateData!H:H,0))</f>
        <v>5</v>
      </c>
      <c r="L4742" t="str">
        <f>INDEX(FamilyPlateData!J:J,MATCH(I4742,FamilyPlateData!H:H,0))</f>
        <v>B4</v>
      </c>
      <c r="M4742">
        <v>1</v>
      </c>
      <c r="N4742">
        <v>1</v>
      </c>
      <c r="O4742">
        <f>IF(_xlfn.IFNA(INDEX(ShrinkageData!H:H,MATCH(J4742,ShrinkageData!H:H,0)), 0) = 0, 0, 1)</f>
        <v>0</v>
      </c>
      <c r="P4742">
        <v>0</v>
      </c>
      <c r="Q4742">
        <f t="shared" si="232"/>
        <v>1</v>
      </c>
      <c r="R4742" s="1">
        <v>43554</v>
      </c>
      <c r="S4742" s="16">
        <f t="shared" si="233"/>
        <v>117</v>
      </c>
    </row>
    <row r="4743" spans="1:19" hidden="1" x14ac:dyDescent="0.2">
      <c r="A4743" t="str">
        <f>INDEX(FamilyPlateData!$A:$A,MATCH($I4743,FamilyPlateData!$H:$H,0))</f>
        <v>F07M09</v>
      </c>
      <c r="B4743" t="str">
        <f>INDEX(FamilyPlateData!$C:$C,MATCH($I4743,FamilyPlateData!$H:$H,0))</f>
        <v>07</v>
      </c>
      <c r="C4743" t="str">
        <f>INDEX(FamilyPlateData!$D:$D,MATCH($I4743,FamilyPlateData!$H:$H,0))</f>
        <v>09</v>
      </c>
      <c r="D4743">
        <f>INDEX(FamilyPlateData!$B:$B,MATCH($I4743,FamilyPlateData!$H:$H,0))</f>
        <v>3</v>
      </c>
      <c r="E4743">
        <v>2</v>
      </c>
      <c r="F4743" s="19">
        <v>93</v>
      </c>
      <c r="G4743" t="s">
        <v>2</v>
      </c>
      <c r="H4743" s="5">
        <v>2</v>
      </c>
      <c r="I4743" t="s">
        <v>849</v>
      </c>
      <c r="J4743" s="15" t="str">
        <f t="shared" si="231"/>
        <v>2-93B-2</v>
      </c>
      <c r="K4743">
        <f>INDEX(FamilyPlateData!I:I,MATCH(I4743,FamilyPlateData!H:H,0))</f>
        <v>5</v>
      </c>
      <c r="L4743" t="str">
        <f>INDEX(FamilyPlateData!J:J,MATCH(I4743,FamilyPlateData!H:H,0))</f>
        <v>B4</v>
      </c>
      <c r="M4743">
        <v>1</v>
      </c>
      <c r="N4743" s="7">
        <v>1</v>
      </c>
      <c r="O4743">
        <f>IF(_xlfn.IFNA(INDEX(ShrinkageData!H:H,MATCH(J4743,ShrinkageData!H:H,0)), 0) = 0, 0, 1)</f>
        <v>1</v>
      </c>
      <c r="P4743">
        <v>0</v>
      </c>
      <c r="Q4743">
        <f t="shared" si="232"/>
        <v>0</v>
      </c>
      <c r="R4743" s="2">
        <v>43542</v>
      </c>
      <c r="S4743" s="16">
        <f t="shared" si="233"/>
        <v>105</v>
      </c>
    </row>
    <row r="4744" spans="1:19" hidden="1" x14ac:dyDescent="0.2">
      <c r="A4744" t="str">
        <f>INDEX(FamilyPlateData!$A:$A,MATCH($I4744,FamilyPlateData!$H:$H,0))</f>
        <v>F07M09</v>
      </c>
      <c r="B4744" t="str">
        <f>INDEX(FamilyPlateData!$C:$C,MATCH($I4744,FamilyPlateData!$H:$H,0))</f>
        <v>07</v>
      </c>
      <c r="C4744" t="str">
        <f>INDEX(FamilyPlateData!$D:$D,MATCH($I4744,FamilyPlateData!$H:$H,0))</f>
        <v>09</v>
      </c>
      <c r="D4744">
        <f>INDEX(FamilyPlateData!$B:$B,MATCH($I4744,FamilyPlateData!$H:$H,0))</f>
        <v>3</v>
      </c>
      <c r="E4744">
        <v>2</v>
      </c>
      <c r="F4744" s="19">
        <v>93</v>
      </c>
      <c r="G4744" t="s">
        <v>2</v>
      </c>
      <c r="H4744" s="5">
        <v>3</v>
      </c>
      <c r="I4744" t="s">
        <v>849</v>
      </c>
      <c r="J4744" s="15" t="str">
        <f t="shared" si="231"/>
        <v>2-93B-3</v>
      </c>
      <c r="K4744">
        <f>INDEX(FamilyPlateData!I:I,MATCH(I4744,FamilyPlateData!H:H,0))</f>
        <v>5</v>
      </c>
      <c r="L4744" t="str">
        <f>INDEX(FamilyPlateData!J:J,MATCH(I4744,FamilyPlateData!H:H,0))</f>
        <v>B4</v>
      </c>
      <c r="M4744">
        <v>1</v>
      </c>
      <c r="N4744">
        <v>1</v>
      </c>
      <c r="O4744">
        <f>IF(_xlfn.IFNA(INDEX(ShrinkageData!H:H,MATCH(J4744,ShrinkageData!H:H,0)), 0) = 0, 0, 1)</f>
        <v>0</v>
      </c>
      <c r="P4744">
        <v>0</v>
      </c>
      <c r="Q4744">
        <f t="shared" si="232"/>
        <v>1</v>
      </c>
      <c r="R4744" s="1">
        <v>43548</v>
      </c>
      <c r="S4744" s="16">
        <f t="shared" si="233"/>
        <v>111</v>
      </c>
    </row>
    <row r="4745" spans="1:19" hidden="1" x14ac:dyDescent="0.2">
      <c r="A4745" t="str">
        <f>INDEX(FamilyPlateData!$A:$A,MATCH($I4745,FamilyPlateData!$H:$H,0))</f>
        <v>F07M09</v>
      </c>
      <c r="B4745" t="str">
        <f>INDEX(FamilyPlateData!$C:$C,MATCH($I4745,FamilyPlateData!$H:$H,0))</f>
        <v>07</v>
      </c>
      <c r="C4745" t="str">
        <f>INDEX(FamilyPlateData!$D:$D,MATCH($I4745,FamilyPlateData!$H:$H,0))</f>
        <v>09</v>
      </c>
      <c r="D4745">
        <f>INDEX(FamilyPlateData!$B:$B,MATCH($I4745,FamilyPlateData!$H:$H,0))</f>
        <v>3</v>
      </c>
      <c r="E4745">
        <v>2</v>
      </c>
      <c r="F4745" s="19">
        <v>93</v>
      </c>
      <c r="G4745" t="s">
        <v>2</v>
      </c>
      <c r="H4745" s="5">
        <v>4</v>
      </c>
      <c r="I4745" t="s">
        <v>849</v>
      </c>
      <c r="J4745" s="15" t="str">
        <f t="shared" si="231"/>
        <v>2-93B-4</v>
      </c>
      <c r="K4745">
        <f>INDEX(FamilyPlateData!I:I,MATCH(I4745,FamilyPlateData!H:H,0))</f>
        <v>5</v>
      </c>
      <c r="L4745" t="str">
        <f>INDEX(FamilyPlateData!J:J,MATCH(I4745,FamilyPlateData!H:H,0))</f>
        <v>B4</v>
      </c>
      <c r="M4745">
        <v>1</v>
      </c>
      <c r="N4745">
        <v>1</v>
      </c>
      <c r="O4745">
        <f>IF(_xlfn.IFNA(INDEX(ShrinkageData!H:H,MATCH(J4745,ShrinkageData!H:H,0)), 0) = 0, 0, 1)</f>
        <v>0</v>
      </c>
      <c r="P4745">
        <v>0</v>
      </c>
      <c r="Q4745">
        <f t="shared" si="232"/>
        <v>1</v>
      </c>
      <c r="R4745" s="1">
        <v>43550</v>
      </c>
      <c r="S4745" s="16">
        <f t="shared" si="233"/>
        <v>113</v>
      </c>
    </row>
    <row r="4746" spans="1:19" hidden="1" x14ac:dyDescent="0.2">
      <c r="A4746" t="str">
        <f>INDEX(FamilyPlateData!$A:$A,MATCH($I4746,FamilyPlateData!$H:$H,0))</f>
        <v>F07M09</v>
      </c>
      <c r="B4746" t="str">
        <f>INDEX(FamilyPlateData!$C:$C,MATCH($I4746,FamilyPlateData!$H:$H,0))</f>
        <v>07</v>
      </c>
      <c r="C4746" t="str">
        <f>INDEX(FamilyPlateData!$D:$D,MATCH($I4746,FamilyPlateData!$H:$H,0))</f>
        <v>09</v>
      </c>
      <c r="D4746">
        <f>INDEX(FamilyPlateData!$B:$B,MATCH($I4746,FamilyPlateData!$H:$H,0))</f>
        <v>3</v>
      </c>
      <c r="E4746">
        <v>2</v>
      </c>
      <c r="F4746" s="19">
        <v>93</v>
      </c>
      <c r="G4746" t="s">
        <v>2</v>
      </c>
      <c r="H4746" s="5">
        <v>5</v>
      </c>
      <c r="I4746" t="s">
        <v>849</v>
      </c>
      <c r="J4746" s="15" t="str">
        <f t="shared" si="231"/>
        <v>2-93B-5</v>
      </c>
      <c r="K4746">
        <f>INDEX(FamilyPlateData!I:I,MATCH(I4746,FamilyPlateData!H:H,0))</f>
        <v>5</v>
      </c>
      <c r="L4746" t="str">
        <f>INDEX(FamilyPlateData!J:J,MATCH(I4746,FamilyPlateData!H:H,0))</f>
        <v>B4</v>
      </c>
      <c r="M4746">
        <v>1</v>
      </c>
      <c r="N4746" s="7">
        <v>1</v>
      </c>
      <c r="O4746">
        <f>IF(_xlfn.IFNA(INDEX(ShrinkageData!H:H,MATCH(J4746,ShrinkageData!H:H,0)), 0) = 0, 0, 1)</f>
        <v>0</v>
      </c>
      <c r="P4746">
        <v>0</v>
      </c>
      <c r="Q4746">
        <f t="shared" si="232"/>
        <v>1</v>
      </c>
      <c r="R4746" s="2">
        <v>43544</v>
      </c>
      <c r="S4746" s="16">
        <f t="shared" si="233"/>
        <v>107</v>
      </c>
    </row>
    <row r="4747" spans="1:19" hidden="1" x14ac:dyDescent="0.2">
      <c r="A4747" t="str">
        <f>INDEX(FamilyPlateData!$A:$A,MATCH($I4747,FamilyPlateData!$H:$H,0))</f>
        <v>F07M09</v>
      </c>
      <c r="B4747" t="str">
        <f>INDEX(FamilyPlateData!$C:$C,MATCH($I4747,FamilyPlateData!$H:$H,0))</f>
        <v>07</v>
      </c>
      <c r="C4747" t="str">
        <f>INDEX(FamilyPlateData!$D:$D,MATCH($I4747,FamilyPlateData!$H:$H,0))</f>
        <v>09</v>
      </c>
      <c r="D4747">
        <f>INDEX(FamilyPlateData!$B:$B,MATCH($I4747,FamilyPlateData!$H:$H,0))</f>
        <v>3</v>
      </c>
      <c r="E4747">
        <v>2</v>
      </c>
      <c r="F4747" s="19">
        <v>93</v>
      </c>
      <c r="G4747" t="s">
        <v>2</v>
      </c>
      <c r="H4747" s="5">
        <v>6</v>
      </c>
      <c r="I4747" t="s">
        <v>849</v>
      </c>
      <c r="J4747" s="15" t="str">
        <f t="shared" si="231"/>
        <v>2-93B-6</v>
      </c>
      <c r="K4747">
        <f>INDEX(FamilyPlateData!I:I,MATCH(I4747,FamilyPlateData!H:H,0))</f>
        <v>5</v>
      </c>
      <c r="L4747" t="str">
        <f>INDEX(FamilyPlateData!J:J,MATCH(I4747,FamilyPlateData!H:H,0))</f>
        <v>B4</v>
      </c>
      <c r="M4747">
        <v>1</v>
      </c>
      <c r="N4747" s="7">
        <v>1</v>
      </c>
      <c r="O4747">
        <f>IF(_xlfn.IFNA(INDEX(ShrinkageData!H:H,MATCH(J4747,ShrinkageData!H:H,0)), 0) = 0, 0, 1)</f>
        <v>0</v>
      </c>
      <c r="P4747">
        <v>0</v>
      </c>
      <c r="Q4747">
        <f t="shared" si="232"/>
        <v>1</v>
      </c>
      <c r="R4747" s="2">
        <v>43548</v>
      </c>
      <c r="S4747" s="16">
        <f t="shared" si="233"/>
        <v>111</v>
      </c>
    </row>
    <row r="4748" spans="1:19" hidden="1" x14ac:dyDescent="0.2">
      <c r="A4748" t="str">
        <f>INDEX(FamilyPlateData!$A:$A,MATCH($I4748,FamilyPlateData!$H:$H,0))</f>
        <v>F02M01</v>
      </c>
      <c r="B4748" t="str">
        <f>INDEX(FamilyPlateData!$C:$C,MATCH($I4748,FamilyPlateData!$H:$H,0))</f>
        <v>02</v>
      </c>
      <c r="C4748" t="str">
        <f>INDEX(FamilyPlateData!$D:$D,MATCH($I4748,FamilyPlateData!$H:$H,0))</f>
        <v>01</v>
      </c>
      <c r="D4748">
        <f>INDEX(FamilyPlateData!$B:$B,MATCH($I4748,FamilyPlateData!$H:$H,0))</f>
        <v>1</v>
      </c>
      <c r="E4748">
        <v>2</v>
      </c>
      <c r="F4748" s="19">
        <v>93</v>
      </c>
      <c r="G4748" t="s">
        <v>3</v>
      </c>
      <c r="H4748" s="5">
        <v>1</v>
      </c>
      <c r="I4748" t="s">
        <v>850</v>
      </c>
      <c r="J4748" s="15" t="str">
        <f t="shared" si="231"/>
        <v>2-93C-1</v>
      </c>
      <c r="K4748">
        <f>INDEX(FamilyPlateData!I:I,MATCH(I4748,FamilyPlateData!H:H,0))</f>
        <v>5</v>
      </c>
      <c r="L4748" t="str">
        <f>INDEX(FamilyPlateData!J:J,MATCH(I4748,FamilyPlateData!H:H,0))</f>
        <v>B3</v>
      </c>
      <c r="M4748">
        <v>1</v>
      </c>
      <c r="N4748">
        <v>1</v>
      </c>
      <c r="O4748">
        <f>IF(_xlfn.IFNA(INDEX(ShrinkageData!H:H,MATCH(J4748,ShrinkageData!H:H,0)), 0) = 0, 0, 1)</f>
        <v>0</v>
      </c>
      <c r="P4748">
        <v>0</v>
      </c>
      <c r="Q4748">
        <f t="shared" si="232"/>
        <v>1</v>
      </c>
      <c r="R4748" s="1">
        <v>43550</v>
      </c>
      <c r="S4748" s="16">
        <f t="shared" si="233"/>
        <v>113</v>
      </c>
    </row>
    <row r="4749" spans="1:19" hidden="1" x14ac:dyDescent="0.2">
      <c r="A4749" t="str">
        <f>INDEX(FamilyPlateData!$A:$A,MATCH($I4749,FamilyPlateData!$H:$H,0))</f>
        <v>F02M01</v>
      </c>
      <c r="B4749" t="str">
        <f>INDEX(FamilyPlateData!$C:$C,MATCH($I4749,FamilyPlateData!$H:$H,0))</f>
        <v>02</v>
      </c>
      <c r="C4749" t="str">
        <f>INDEX(FamilyPlateData!$D:$D,MATCH($I4749,FamilyPlateData!$H:$H,0))</f>
        <v>01</v>
      </c>
      <c r="D4749">
        <f>INDEX(FamilyPlateData!$B:$B,MATCH($I4749,FamilyPlateData!$H:$H,0))</f>
        <v>1</v>
      </c>
      <c r="E4749">
        <v>2</v>
      </c>
      <c r="F4749" s="19">
        <v>93</v>
      </c>
      <c r="G4749" t="s">
        <v>3</v>
      </c>
      <c r="H4749" s="5">
        <v>2</v>
      </c>
      <c r="I4749" t="s">
        <v>850</v>
      </c>
      <c r="J4749" s="15" t="str">
        <f t="shared" si="231"/>
        <v>2-93C-2</v>
      </c>
      <c r="K4749">
        <f>INDEX(FamilyPlateData!I:I,MATCH(I4749,FamilyPlateData!H:H,0))</f>
        <v>5</v>
      </c>
      <c r="L4749" t="str">
        <f>INDEX(FamilyPlateData!J:J,MATCH(I4749,FamilyPlateData!H:H,0))</f>
        <v>B3</v>
      </c>
      <c r="M4749">
        <v>1</v>
      </c>
      <c r="N4749" s="7">
        <v>1</v>
      </c>
      <c r="O4749">
        <f>IF(_xlfn.IFNA(INDEX(ShrinkageData!H:H,MATCH(J4749,ShrinkageData!H:H,0)), 0) = 0, 0, 1)</f>
        <v>0</v>
      </c>
      <c r="P4749">
        <v>0</v>
      </c>
      <c r="Q4749">
        <f t="shared" si="232"/>
        <v>1</v>
      </c>
      <c r="R4749" s="2">
        <v>43546</v>
      </c>
      <c r="S4749" s="16">
        <f t="shared" si="233"/>
        <v>109</v>
      </c>
    </row>
    <row r="4750" spans="1:19" hidden="1" x14ac:dyDescent="0.2">
      <c r="A4750" t="str">
        <f>INDEX(FamilyPlateData!$A:$A,MATCH($I4750,FamilyPlateData!$H:$H,0))</f>
        <v>F02M01</v>
      </c>
      <c r="B4750" t="str">
        <f>INDEX(FamilyPlateData!$C:$C,MATCH($I4750,FamilyPlateData!$H:$H,0))</f>
        <v>02</v>
      </c>
      <c r="C4750" t="str">
        <f>INDEX(FamilyPlateData!$D:$D,MATCH($I4750,FamilyPlateData!$H:$H,0))</f>
        <v>01</v>
      </c>
      <c r="D4750">
        <f>INDEX(FamilyPlateData!$B:$B,MATCH($I4750,FamilyPlateData!$H:$H,0))</f>
        <v>1</v>
      </c>
      <c r="E4750">
        <v>2</v>
      </c>
      <c r="F4750" s="19">
        <v>93</v>
      </c>
      <c r="G4750" t="s">
        <v>3</v>
      </c>
      <c r="H4750" s="5">
        <v>3</v>
      </c>
      <c r="I4750" t="s">
        <v>850</v>
      </c>
      <c r="J4750" s="15" t="str">
        <f t="shared" si="231"/>
        <v>2-93C-3</v>
      </c>
      <c r="K4750">
        <f>INDEX(FamilyPlateData!I:I,MATCH(I4750,FamilyPlateData!H:H,0))</f>
        <v>5</v>
      </c>
      <c r="L4750" t="str">
        <f>INDEX(FamilyPlateData!J:J,MATCH(I4750,FamilyPlateData!H:H,0))</f>
        <v>B3</v>
      </c>
      <c r="M4750">
        <v>1</v>
      </c>
      <c r="N4750" s="7">
        <v>1</v>
      </c>
      <c r="O4750">
        <f>IF(_xlfn.IFNA(INDEX(ShrinkageData!H:H,MATCH(J4750,ShrinkageData!H:H,0)), 0) = 0, 0, 1)</f>
        <v>0</v>
      </c>
      <c r="P4750">
        <v>0</v>
      </c>
      <c r="Q4750">
        <f t="shared" si="232"/>
        <v>1</v>
      </c>
      <c r="R4750" s="2">
        <v>43544</v>
      </c>
      <c r="S4750" s="16">
        <f t="shared" si="233"/>
        <v>107</v>
      </c>
    </row>
    <row r="4751" spans="1:19" hidden="1" x14ac:dyDescent="0.2">
      <c r="A4751" t="str">
        <f>INDEX(FamilyPlateData!$A:$A,MATCH($I4751,FamilyPlateData!$H:$H,0))</f>
        <v>F02M01</v>
      </c>
      <c r="B4751" t="str">
        <f>INDEX(FamilyPlateData!$C:$C,MATCH($I4751,FamilyPlateData!$H:$H,0))</f>
        <v>02</v>
      </c>
      <c r="C4751" t="str">
        <f>INDEX(FamilyPlateData!$D:$D,MATCH($I4751,FamilyPlateData!$H:$H,0))</f>
        <v>01</v>
      </c>
      <c r="D4751">
        <f>INDEX(FamilyPlateData!$B:$B,MATCH($I4751,FamilyPlateData!$H:$H,0))</f>
        <v>1</v>
      </c>
      <c r="E4751">
        <v>2</v>
      </c>
      <c r="F4751" s="19">
        <v>93</v>
      </c>
      <c r="G4751" t="s">
        <v>3</v>
      </c>
      <c r="H4751" s="5">
        <v>4</v>
      </c>
      <c r="I4751" t="s">
        <v>850</v>
      </c>
      <c r="J4751" s="15" t="str">
        <f t="shared" si="231"/>
        <v>2-93C-4</v>
      </c>
      <c r="K4751">
        <f>INDEX(FamilyPlateData!I:I,MATCH(I4751,FamilyPlateData!H:H,0))</f>
        <v>5</v>
      </c>
      <c r="L4751" t="str">
        <f>INDEX(FamilyPlateData!J:J,MATCH(I4751,FamilyPlateData!H:H,0))</f>
        <v>B3</v>
      </c>
      <c r="M4751">
        <v>1</v>
      </c>
      <c r="N4751" s="7">
        <v>1</v>
      </c>
      <c r="O4751">
        <f>IF(_xlfn.IFNA(INDEX(ShrinkageData!H:H,MATCH(J4751,ShrinkageData!H:H,0)), 0) = 0, 0, 1)</f>
        <v>0</v>
      </c>
      <c r="P4751">
        <v>0</v>
      </c>
      <c r="Q4751">
        <f t="shared" si="232"/>
        <v>1</v>
      </c>
      <c r="R4751" s="2">
        <v>43546</v>
      </c>
      <c r="S4751" s="16">
        <f t="shared" si="233"/>
        <v>109</v>
      </c>
    </row>
    <row r="4752" spans="1:19" hidden="1" x14ac:dyDescent="0.2">
      <c r="A4752" t="str">
        <f>INDEX(FamilyPlateData!$A:$A,MATCH($I4752,FamilyPlateData!$H:$H,0))</f>
        <v>F02M01</v>
      </c>
      <c r="B4752" t="str">
        <f>INDEX(FamilyPlateData!$C:$C,MATCH($I4752,FamilyPlateData!$H:$H,0))</f>
        <v>02</v>
      </c>
      <c r="C4752" t="str">
        <f>INDEX(FamilyPlateData!$D:$D,MATCH($I4752,FamilyPlateData!$H:$H,0))</f>
        <v>01</v>
      </c>
      <c r="D4752">
        <f>INDEX(FamilyPlateData!$B:$B,MATCH($I4752,FamilyPlateData!$H:$H,0))</f>
        <v>1</v>
      </c>
      <c r="E4752">
        <v>2</v>
      </c>
      <c r="F4752" s="19">
        <v>93</v>
      </c>
      <c r="G4752" t="s">
        <v>3</v>
      </c>
      <c r="H4752" s="5">
        <v>5</v>
      </c>
      <c r="I4752" t="s">
        <v>850</v>
      </c>
      <c r="J4752" s="15" t="str">
        <f t="shared" si="231"/>
        <v>2-93C-5</v>
      </c>
      <c r="K4752">
        <f>INDEX(FamilyPlateData!I:I,MATCH(I4752,FamilyPlateData!H:H,0))</f>
        <v>5</v>
      </c>
      <c r="L4752" t="str">
        <f>INDEX(FamilyPlateData!J:J,MATCH(I4752,FamilyPlateData!H:H,0))</f>
        <v>B3</v>
      </c>
      <c r="M4752">
        <v>1</v>
      </c>
      <c r="N4752">
        <v>1</v>
      </c>
      <c r="O4752">
        <f>IF(_xlfn.IFNA(INDEX(ShrinkageData!H:H,MATCH(J4752,ShrinkageData!H:H,0)), 0) = 0, 0, 1)</f>
        <v>0</v>
      </c>
      <c r="P4752">
        <v>0</v>
      </c>
      <c r="Q4752">
        <f t="shared" si="232"/>
        <v>1</v>
      </c>
      <c r="R4752" s="1">
        <v>43552</v>
      </c>
      <c r="S4752" s="16">
        <f t="shared" si="233"/>
        <v>115</v>
      </c>
    </row>
    <row r="4753" spans="1:19" hidden="1" x14ac:dyDescent="0.2">
      <c r="A4753" t="str">
        <f>INDEX(FamilyPlateData!$A:$A,MATCH($I4753,FamilyPlateData!$H:$H,0))</f>
        <v>F02M01</v>
      </c>
      <c r="B4753" t="str">
        <f>INDEX(FamilyPlateData!$C:$C,MATCH($I4753,FamilyPlateData!$H:$H,0))</f>
        <v>02</v>
      </c>
      <c r="C4753" t="str">
        <f>INDEX(FamilyPlateData!$D:$D,MATCH($I4753,FamilyPlateData!$H:$H,0))</f>
        <v>01</v>
      </c>
      <c r="D4753">
        <f>INDEX(FamilyPlateData!$B:$B,MATCH($I4753,FamilyPlateData!$H:$H,0))</f>
        <v>1</v>
      </c>
      <c r="E4753">
        <v>2</v>
      </c>
      <c r="F4753" s="19">
        <v>93</v>
      </c>
      <c r="G4753" t="s">
        <v>3</v>
      </c>
      <c r="H4753" s="5">
        <v>6</v>
      </c>
      <c r="I4753" t="s">
        <v>850</v>
      </c>
      <c r="J4753" s="15" t="str">
        <f t="shared" si="231"/>
        <v>2-93C-6</v>
      </c>
      <c r="K4753">
        <f>INDEX(FamilyPlateData!I:I,MATCH(I4753,FamilyPlateData!H:H,0))</f>
        <v>5</v>
      </c>
      <c r="L4753" t="str">
        <f>INDEX(FamilyPlateData!J:J,MATCH(I4753,FamilyPlateData!H:H,0))</f>
        <v>B3</v>
      </c>
      <c r="M4753">
        <v>1</v>
      </c>
      <c r="N4753" s="7">
        <v>1</v>
      </c>
      <c r="O4753">
        <f>IF(_xlfn.IFNA(INDEX(ShrinkageData!H:H,MATCH(J4753,ShrinkageData!H:H,0)), 0) = 0, 0, 1)</f>
        <v>0</v>
      </c>
      <c r="P4753">
        <v>0</v>
      </c>
      <c r="Q4753">
        <f t="shared" si="232"/>
        <v>1</v>
      </c>
      <c r="R4753" s="2">
        <v>43546</v>
      </c>
      <c r="S4753" s="16">
        <f t="shared" si="233"/>
        <v>109</v>
      </c>
    </row>
    <row r="4754" spans="1:19" hidden="1" x14ac:dyDescent="0.2">
      <c r="A4754" t="str">
        <f>INDEX(FamilyPlateData!$A:$A,MATCH($I4754,FamilyPlateData!$H:$H,0))</f>
        <v>F02M01</v>
      </c>
      <c r="B4754" t="str">
        <f>INDEX(FamilyPlateData!$C:$C,MATCH($I4754,FamilyPlateData!$H:$H,0))</f>
        <v>02</v>
      </c>
      <c r="C4754" t="str">
        <f>INDEX(FamilyPlateData!$D:$D,MATCH($I4754,FamilyPlateData!$H:$H,0))</f>
        <v>01</v>
      </c>
      <c r="D4754">
        <f>INDEX(FamilyPlateData!$B:$B,MATCH($I4754,FamilyPlateData!$H:$H,0))</f>
        <v>1</v>
      </c>
      <c r="E4754">
        <v>2</v>
      </c>
      <c r="F4754" s="19">
        <v>93</v>
      </c>
      <c r="G4754" t="s">
        <v>4</v>
      </c>
      <c r="H4754" s="5">
        <v>1</v>
      </c>
      <c r="I4754" t="s">
        <v>851</v>
      </c>
      <c r="J4754" s="15" t="str">
        <f t="shared" si="231"/>
        <v>2-93D-1</v>
      </c>
      <c r="K4754">
        <f>INDEX(FamilyPlateData!I:I,MATCH(I4754,FamilyPlateData!H:H,0))</f>
        <v>5</v>
      </c>
      <c r="L4754" t="str">
        <f>INDEX(FamilyPlateData!J:J,MATCH(I4754,FamilyPlateData!H:H,0))</f>
        <v>B3</v>
      </c>
      <c r="M4754">
        <v>0</v>
      </c>
      <c r="N4754">
        <v>0</v>
      </c>
      <c r="O4754">
        <f>IF(_xlfn.IFNA(INDEX(ShrinkageData!H:H,MATCH(J4754,ShrinkageData!H:H,0)), 0) = 0, 0, 1)</f>
        <v>0</v>
      </c>
      <c r="P4754">
        <v>0</v>
      </c>
      <c r="Q4754">
        <f t="shared" si="232"/>
        <v>0</v>
      </c>
      <c r="R4754" s="1" t="s">
        <v>921</v>
      </c>
      <c r="S4754" s="16">
        <f t="shared" si="233"/>
        <v>0</v>
      </c>
    </row>
    <row r="4755" spans="1:19" hidden="1" x14ac:dyDescent="0.2">
      <c r="A4755" t="str">
        <f>INDEX(FamilyPlateData!$A:$A,MATCH($I4755,FamilyPlateData!$H:$H,0))</f>
        <v>F02M01</v>
      </c>
      <c r="B4755" t="str">
        <f>INDEX(FamilyPlateData!$C:$C,MATCH($I4755,FamilyPlateData!$H:$H,0))</f>
        <v>02</v>
      </c>
      <c r="C4755" t="str">
        <f>INDEX(FamilyPlateData!$D:$D,MATCH($I4755,FamilyPlateData!$H:$H,0))</f>
        <v>01</v>
      </c>
      <c r="D4755">
        <f>INDEX(FamilyPlateData!$B:$B,MATCH($I4755,FamilyPlateData!$H:$H,0))</f>
        <v>1</v>
      </c>
      <c r="E4755">
        <v>2</v>
      </c>
      <c r="F4755" s="19">
        <v>93</v>
      </c>
      <c r="G4755" t="s">
        <v>4</v>
      </c>
      <c r="H4755" s="5">
        <v>2</v>
      </c>
      <c r="I4755" t="s">
        <v>851</v>
      </c>
      <c r="J4755" s="15" t="str">
        <f t="shared" si="231"/>
        <v>2-93D-2</v>
      </c>
      <c r="K4755">
        <f>INDEX(FamilyPlateData!I:I,MATCH(I4755,FamilyPlateData!H:H,0))</f>
        <v>5</v>
      </c>
      <c r="L4755" t="str">
        <f>INDEX(FamilyPlateData!J:J,MATCH(I4755,FamilyPlateData!H:H,0))</f>
        <v>B3</v>
      </c>
      <c r="M4755">
        <v>1</v>
      </c>
      <c r="N4755" s="7">
        <v>1</v>
      </c>
      <c r="O4755">
        <f>IF(_xlfn.IFNA(INDEX(ShrinkageData!H:H,MATCH(J4755,ShrinkageData!H:H,0)), 0) = 0, 0, 1)</f>
        <v>0</v>
      </c>
      <c r="P4755">
        <v>0</v>
      </c>
      <c r="Q4755">
        <f t="shared" si="232"/>
        <v>1</v>
      </c>
      <c r="R4755" s="2">
        <v>43542</v>
      </c>
      <c r="S4755" s="16">
        <f t="shared" si="233"/>
        <v>105</v>
      </c>
    </row>
    <row r="4756" spans="1:19" hidden="1" x14ac:dyDescent="0.2">
      <c r="A4756" t="str">
        <f>INDEX(FamilyPlateData!$A:$A,MATCH($I4756,FamilyPlateData!$H:$H,0))</f>
        <v>F02M01</v>
      </c>
      <c r="B4756" t="str">
        <f>INDEX(FamilyPlateData!$C:$C,MATCH($I4756,FamilyPlateData!$H:$H,0))</f>
        <v>02</v>
      </c>
      <c r="C4756" t="str">
        <f>INDEX(FamilyPlateData!$D:$D,MATCH($I4756,FamilyPlateData!$H:$H,0))</f>
        <v>01</v>
      </c>
      <c r="D4756">
        <f>INDEX(FamilyPlateData!$B:$B,MATCH($I4756,FamilyPlateData!$H:$H,0))</f>
        <v>1</v>
      </c>
      <c r="E4756">
        <v>2</v>
      </c>
      <c r="F4756" s="19">
        <v>93</v>
      </c>
      <c r="G4756" t="s">
        <v>4</v>
      </c>
      <c r="H4756" s="5">
        <v>3</v>
      </c>
      <c r="I4756" t="s">
        <v>851</v>
      </c>
      <c r="J4756" s="15" t="str">
        <f t="shared" si="231"/>
        <v>2-93D-3</v>
      </c>
      <c r="K4756">
        <f>INDEX(FamilyPlateData!I:I,MATCH(I4756,FamilyPlateData!H:H,0))</f>
        <v>5</v>
      </c>
      <c r="L4756" t="str">
        <f>INDEX(FamilyPlateData!J:J,MATCH(I4756,FamilyPlateData!H:H,0))</f>
        <v>B3</v>
      </c>
      <c r="M4756">
        <v>1</v>
      </c>
      <c r="N4756" s="7">
        <v>1</v>
      </c>
      <c r="O4756">
        <f>IF(_xlfn.IFNA(INDEX(ShrinkageData!H:H,MATCH(J4756,ShrinkageData!H:H,0)), 0) = 0, 0, 1)</f>
        <v>0</v>
      </c>
      <c r="P4756">
        <v>0</v>
      </c>
      <c r="Q4756">
        <f t="shared" si="232"/>
        <v>1</v>
      </c>
      <c r="R4756" s="2">
        <v>43542</v>
      </c>
      <c r="S4756" s="16">
        <f t="shared" si="233"/>
        <v>105</v>
      </c>
    </row>
    <row r="4757" spans="1:19" hidden="1" x14ac:dyDescent="0.2">
      <c r="A4757" t="str">
        <f>INDEX(FamilyPlateData!$A:$A,MATCH($I4757,FamilyPlateData!$H:$H,0))</f>
        <v>F02M01</v>
      </c>
      <c r="B4757" t="str">
        <f>INDEX(FamilyPlateData!$C:$C,MATCH($I4757,FamilyPlateData!$H:$H,0))</f>
        <v>02</v>
      </c>
      <c r="C4757" t="str">
        <f>INDEX(FamilyPlateData!$D:$D,MATCH($I4757,FamilyPlateData!$H:$H,0))</f>
        <v>01</v>
      </c>
      <c r="D4757">
        <f>INDEX(FamilyPlateData!$B:$B,MATCH($I4757,FamilyPlateData!$H:$H,0))</f>
        <v>1</v>
      </c>
      <c r="E4757">
        <v>2</v>
      </c>
      <c r="F4757" s="19">
        <v>93</v>
      </c>
      <c r="G4757" t="s">
        <v>4</v>
      </c>
      <c r="H4757" s="5">
        <v>4</v>
      </c>
      <c r="I4757" t="s">
        <v>851</v>
      </c>
      <c r="J4757" s="15" t="str">
        <f t="shared" si="231"/>
        <v>2-93D-4</v>
      </c>
      <c r="K4757">
        <f>INDEX(FamilyPlateData!I:I,MATCH(I4757,FamilyPlateData!H:H,0))</f>
        <v>5</v>
      </c>
      <c r="L4757" t="str">
        <f>INDEX(FamilyPlateData!J:J,MATCH(I4757,FamilyPlateData!H:H,0))</f>
        <v>B3</v>
      </c>
      <c r="M4757">
        <v>1</v>
      </c>
      <c r="N4757" s="7">
        <v>1</v>
      </c>
      <c r="O4757">
        <f>IF(_xlfn.IFNA(INDEX(ShrinkageData!H:H,MATCH(J4757,ShrinkageData!H:H,0)), 0) = 0, 0, 1)</f>
        <v>0</v>
      </c>
      <c r="P4757">
        <v>0</v>
      </c>
      <c r="Q4757">
        <f t="shared" si="232"/>
        <v>1</v>
      </c>
      <c r="R4757" s="2">
        <v>43544</v>
      </c>
      <c r="S4757" s="16">
        <f t="shared" si="233"/>
        <v>107</v>
      </c>
    </row>
    <row r="4758" spans="1:19" hidden="1" x14ac:dyDescent="0.2">
      <c r="A4758" t="str">
        <f>INDEX(FamilyPlateData!$A:$A,MATCH($I4758,FamilyPlateData!$H:$H,0))</f>
        <v>F02M01</v>
      </c>
      <c r="B4758" t="str">
        <f>INDEX(FamilyPlateData!$C:$C,MATCH($I4758,FamilyPlateData!$H:$H,0))</f>
        <v>02</v>
      </c>
      <c r="C4758" t="str">
        <f>INDEX(FamilyPlateData!$D:$D,MATCH($I4758,FamilyPlateData!$H:$H,0))</f>
        <v>01</v>
      </c>
      <c r="D4758">
        <f>INDEX(FamilyPlateData!$B:$B,MATCH($I4758,FamilyPlateData!$H:$H,0))</f>
        <v>1</v>
      </c>
      <c r="E4758">
        <v>2</v>
      </c>
      <c r="F4758" s="19">
        <v>93</v>
      </c>
      <c r="G4758" t="s">
        <v>4</v>
      </c>
      <c r="H4758" s="5">
        <v>5</v>
      </c>
      <c r="I4758" t="s">
        <v>851</v>
      </c>
      <c r="J4758" s="15" t="str">
        <f t="shared" si="231"/>
        <v>2-93D-5</v>
      </c>
      <c r="K4758">
        <f>INDEX(FamilyPlateData!I:I,MATCH(I4758,FamilyPlateData!H:H,0))</f>
        <v>5</v>
      </c>
      <c r="L4758" t="str">
        <f>INDEX(FamilyPlateData!J:J,MATCH(I4758,FamilyPlateData!H:H,0))</f>
        <v>B3</v>
      </c>
      <c r="M4758">
        <v>1</v>
      </c>
      <c r="N4758" s="7">
        <v>1</v>
      </c>
      <c r="O4758">
        <f>IF(_xlfn.IFNA(INDEX(ShrinkageData!H:H,MATCH(J4758,ShrinkageData!H:H,0)), 0) = 0, 0, 1)</f>
        <v>0</v>
      </c>
      <c r="P4758">
        <v>0</v>
      </c>
      <c r="Q4758">
        <f t="shared" si="232"/>
        <v>1</v>
      </c>
      <c r="R4758" s="2">
        <v>43542</v>
      </c>
      <c r="S4758" s="16">
        <f t="shared" si="233"/>
        <v>105</v>
      </c>
    </row>
    <row r="4759" spans="1:19" hidden="1" x14ac:dyDescent="0.2">
      <c r="A4759" t="str">
        <f>INDEX(FamilyPlateData!$A:$A,MATCH($I4759,FamilyPlateData!$H:$H,0))</f>
        <v>F02M01</v>
      </c>
      <c r="B4759" t="str">
        <f>INDEX(FamilyPlateData!$C:$C,MATCH($I4759,FamilyPlateData!$H:$H,0))</f>
        <v>02</v>
      </c>
      <c r="C4759" t="str">
        <f>INDEX(FamilyPlateData!$D:$D,MATCH($I4759,FamilyPlateData!$H:$H,0))</f>
        <v>01</v>
      </c>
      <c r="D4759">
        <f>INDEX(FamilyPlateData!$B:$B,MATCH($I4759,FamilyPlateData!$H:$H,0))</f>
        <v>1</v>
      </c>
      <c r="E4759">
        <v>2</v>
      </c>
      <c r="F4759" s="19">
        <v>93</v>
      </c>
      <c r="G4759" t="s">
        <v>4</v>
      </c>
      <c r="H4759" s="5">
        <v>6</v>
      </c>
      <c r="I4759" t="s">
        <v>851</v>
      </c>
      <c r="J4759" s="15" t="str">
        <f t="shared" si="231"/>
        <v>2-93D-6</v>
      </c>
      <c r="K4759">
        <f>INDEX(FamilyPlateData!I:I,MATCH(I4759,FamilyPlateData!H:H,0))</f>
        <v>5</v>
      </c>
      <c r="L4759" t="str">
        <f>INDEX(FamilyPlateData!J:J,MATCH(I4759,FamilyPlateData!H:H,0))</f>
        <v>B3</v>
      </c>
      <c r="M4759">
        <v>1</v>
      </c>
      <c r="N4759" s="7">
        <v>1</v>
      </c>
      <c r="O4759">
        <f>IF(_xlfn.IFNA(INDEX(ShrinkageData!H:H,MATCH(J4759,ShrinkageData!H:H,0)), 0) = 0, 0, 1)</f>
        <v>0</v>
      </c>
      <c r="P4759">
        <v>0</v>
      </c>
      <c r="Q4759">
        <f t="shared" si="232"/>
        <v>1</v>
      </c>
      <c r="R4759" s="2">
        <v>43542</v>
      </c>
      <c r="S4759" s="16">
        <f t="shared" si="233"/>
        <v>105</v>
      </c>
    </row>
    <row r="4760" spans="1:19" hidden="1" x14ac:dyDescent="0.2">
      <c r="A4760" t="str">
        <f>INDEX(FamilyPlateData!$A:$A,MATCH($I4760,FamilyPlateData!$H:$H,0))</f>
        <v>F05M08</v>
      </c>
      <c r="B4760" t="str">
        <f>INDEX(FamilyPlateData!$C:$C,MATCH($I4760,FamilyPlateData!$H:$H,0))</f>
        <v>05</v>
      </c>
      <c r="C4760" t="str">
        <f>INDEX(FamilyPlateData!$D:$D,MATCH($I4760,FamilyPlateData!$H:$H,0))</f>
        <v>08</v>
      </c>
      <c r="D4760">
        <f>INDEX(FamilyPlateData!$B:$B,MATCH($I4760,FamilyPlateData!$H:$H,0))</f>
        <v>2</v>
      </c>
      <c r="E4760">
        <v>2</v>
      </c>
      <c r="F4760" s="19">
        <v>94</v>
      </c>
      <c r="G4760" t="s">
        <v>1</v>
      </c>
      <c r="H4760" s="5">
        <v>1</v>
      </c>
      <c r="I4760" t="s">
        <v>852</v>
      </c>
      <c r="J4760" s="15" t="str">
        <f t="shared" si="231"/>
        <v>2-94A-1</v>
      </c>
      <c r="K4760">
        <f>INDEX(FamilyPlateData!I:I,MATCH(I4760,FamilyPlateData!H:H,0))</f>
        <v>5</v>
      </c>
      <c r="L4760" t="str">
        <f>INDEX(FamilyPlateData!J:J,MATCH(I4760,FamilyPlateData!H:H,0))</f>
        <v>B3</v>
      </c>
      <c r="M4760">
        <v>1</v>
      </c>
      <c r="N4760">
        <v>1</v>
      </c>
      <c r="O4760">
        <f>IF(_xlfn.IFNA(INDEX(ShrinkageData!H:H,MATCH(J4760,ShrinkageData!H:H,0)), 0) = 0, 0, 1)</f>
        <v>1</v>
      </c>
      <c r="P4760">
        <v>0</v>
      </c>
      <c r="Q4760">
        <f t="shared" si="232"/>
        <v>0</v>
      </c>
      <c r="R4760" s="1">
        <v>43540</v>
      </c>
      <c r="S4760" s="16">
        <f t="shared" si="233"/>
        <v>103</v>
      </c>
    </row>
    <row r="4761" spans="1:19" hidden="1" x14ac:dyDescent="0.2">
      <c r="A4761" t="str">
        <f>INDEX(FamilyPlateData!$A:$A,MATCH($I4761,FamilyPlateData!$H:$H,0))</f>
        <v>F05M08</v>
      </c>
      <c r="B4761" t="str">
        <f>INDEX(FamilyPlateData!$C:$C,MATCH($I4761,FamilyPlateData!$H:$H,0))</f>
        <v>05</v>
      </c>
      <c r="C4761" t="str">
        <f>INDEX(FamilyPlateData!$D:$D,MATCH($I4761,FamilyPlateData!$H:$H,0))</f>
        <v>08</v>
      </c>
      <c r="D4761">
        <f>INDEX(FamilyPlateData!$B:$B,MATCH($I4761,FamilyPlateData!$H:$H,0))</f>
        <v>2</v>
      </c>
      <c r="E4761">
        <v>2</v>
      </c>
      <c r="F4761" s="19">
        <v>94</v>
      </c>
      <c r="G4761" t="s">
        <v>1</v>
      </c>
      <c r="H4761" s="5">
        <v>2</v>
      </c>
      <c r="I4761" t="s">
        <v>852</v>
      </c>
      <c r="J4761" s="15" t="str">
        <f t="shared" si="231"/>
        <v>2-94A-2</v>
      </c>
      <c r="K4761">
        <f>INDEX(FamilyPlateData!I:I,MATCH(I4761,FamilyPlateData!H:H,0))</f>
        <v>5</v>
      </c>
      <c r="L4761" t="str">
        <f>INDEX(FamilyPlateData!J:J,MATCH(I4761,FamilyPlateData!H:H,0))</f>
        <v>B3</v>
      </c>
      <c r="M4761">
        <v>0</v>
      </c>
      <c r="N4761">
        <v>0</v>
      </c>
      <c r="O4761">
        <f>IF(_xlfn.IFNA(INDEX(ShrinkageData!H:H,MATCH(J4761,ShrinkageData!H:H,0)), 0) = 0, 0, 1)</f>
        <v>0</v>
      </c>
      <c r="P4761">
        <v>0</v>
      </c>
      <c r="Q4761">
        <f t="shared" si="232"/>
        <v>0</v>
      </c>
      <c r="R4761" s="1" t="s">
        <v>921</v>
      </c>
      <c r="S4761" s="16">
        <f t="shared" si="233"/>
        <v>0</v>
      </c>
    </row>
    <row r="4762" spans="1:19" hidden="1" x14ac:dyDescent="0.2">
      <c r="A4762" t="str">
        <f>INDEX(FamilyPlateData!$A:$A,MATCH($I4762,FamilyPlateData!$H:$H,0))</f>
        <v>F05M08</v>
      </c>
      <c r="B4762" t="str">
        <f>INDEX(FamilyPlateData!$C:$C,MATCH($I4762,FamilyPlateData!$H:$H,0))</f>
        <v>05</v>
      </c>
      <c r="C4762" t="str">
        <f>INDEX(FamilyPlateData!$D:$D,MATCH($I4762,FamilyPlateData!$H:$H,0))</f>
        <v>08</v>
      </c>
      <c r="D4762">
        <f>INDEX(FamilyPlateData!$B:$B,MATCH($I4762,FamilyPlateData!$H:$H,0))</f>
        <v>2</v>
      </c>
      <c r="E4762">
        <v>2</v>
      </c>
      <c r="F4762" s="19">
        <v>94</v>
      </c>
      <c r="G4762" t="s">
        <v>1</v>
      </c>
      <c r="H4762" s="5">
        <v>3</v>
      </c>
      <c r="I4762" t="s">
        <v>852</v>
      </c>
      <c r="J4762" s="15" t="str">
        <f t="shared" si="231"/>
        <v>2-94A-3</v>
      </c>
      <c r="K4762">
        <f>INDEX(FamilyPlateData!I:I,MATCH(I4762,FamilyPlateData!H:H,0))</f>
        <v>5</v>
      </c>
      <c r="L4762" t="str">
        <f>INDEX(FamilyPlateData!J:J,MATCH(I4762,FamilyPlateData!H:H,0))</f>
        <v>B3</v>
      </c>
      <c r="M4762">
        <v>1</v>
      </c>
      <c r="N4762" s="7">
        <v>1</v>
      </c>
      <c r="O4762">
        <f>IF(_xlfn.IFNA(INDEX(ShrinkageData!H:H,MATCH(J4762,ShrinkageData!H:H,0)), 0) = 0, 0, 1)</f>
        <v>0</v>
      </c>
      <c r="P4762">
        <v>0</v>
      </c>
      <c r="Q4762">
        <f t="shared" si="232"/>
        <v>1</v>
      </c>
      <c r="R4762" s="2">
        <v>43544</v>
      </c>
      <c r="S4762" s="16">
        <f t="shared" si="233"/>
        <v>107</v>
      </c>
    </row>
    <row r="4763" spans="1:19" hidden="1" x14ac:dyDescent="0.2">
      <c r="A4763" t="str">
        <f>INDEX(FamilyPlateData!$A:$A,MATCH($I4763,FamilyPlateData!$H:$H,0))</f>
        <v>F05M08</v>
      </c>
      <c r="B4763" t="str">
        <f>INDEX(FamilyPlateData!$C:$C,MATCH($I4763,FamilyPlateData!$H:$H,0))</f>
        <v>05</v>
      </c>
      <c r="C4763" t="str">
        <f>INDEX(FamilyPlateData!$D:$D,MATCH($I4763,FamilyPlateData!$H:$H,0))</f>
        <v>08</v>
      </c>
      <c r="D4763">
        <f>INDEX(FamilyPlateData!$B:$B,MATCH($I4763,FamilyPlateData!$H:$H,0))</f>
        <v>2</v>
      </c>
      <c r="E4763">
        <v>2</v>
      </c>
      <c r="F4763" s="19">
        <v>94</v>
      </c>
      <c r="G4763" t="s">
        <v>1</v>
      </c>
      <c r="H4763" s="5">
        <v>4</v>
      </c>
      <c r="I4763" t="s">
        <v>852</v>
      </c>
      <c r="J4763" s="15" t="str">
        <f t="shared" si="231"/>
        <v>2-94A-4</v>
      </c>
      <c r="K4763">
        <f>INDEX(FamilyPlateData!I:I,MATCH(I4763,FamilyPlateData!H:H,0))</f>
        <v>5</v>
      </c>
      <c r="L4763" t="str">
        <f>INDEX(FamilyPlateData!J:J,MATCH(I4763,FamilyPlateData!H:H,0))</f>
        <v>B3</v>
      </c>
      <c r="M4763">
        <v>1</v>
      </c>
      <c r="N4763" s="7">
        <v>1</v>
      </c>
      <c r="O4763">
        <f>IF(_xlfn.IFNA(INDEX(ShrinkageData!H:H,MATCH(J4763,ShrinkageData!H:H,0)), 0) = 0, 0, 1)</f>
        <v>0</v>
      </c>
      <c r="P4763">
        <v>0</v>
      </c>
      <c r="Q4763">
        <f t="shared" si="232"/>
        <v>1</v>
      </c>
      <c r="R4763" s="2">
        <v>43548</v>
      </c>
      <c r="S4763" s="16">
        <f t="shared" si="233"/>
        <v>111</v>
      </c>
    </row>
    <row r="4764" spans="1:19" hidden="1" x14ac:dyDescent="0.2">
      <c r="A4764" t="str">
        <f>INDEX(FamilyPlateData!$A:$A,MATCH($I4764,FamilyPlateData!$H:$H,0))</f>
        <v>F05M08</v>
      </c>
      <c r="B4764" t="str">
        <f>INDEX(FamilyPlateData!$C:$C,MATCH($I4764,FamilyPlateData!$H:$H,0))</f>
        <v>05</v>
      </c>
      <c r="C4764" t="str">
        <f>INDEX(FamilyPlateData!$D:$D,MATCH($I4764,FamilyPlateData!$H:$H,0))</f>
        <v>08</v>
      </c>
      <c r="D4764">
        <f>INDEX(FamilyPlateData!$B:$B,MATCH($I4764,FamilyPlateData!$H:$H,0))</f>
        <v>2</v>
      </c>
      <c r="E4764">
        <v>2</v>
      </c>
      <c r="F4764" s="19">
        <v>94</v>
      </c>
      <c r="G4764" t="s">
        <v>1</v>
      </c>
      <c r="H4764" s="5">
        <v>5</v>
      </c>
      <c r="I4764" t="s">
        <v>852</v>
      </c>
      <c r="J4764" s="15" t="str">
        <f t="shared" si="231"/>
        <v>2-94A-5</v>
      </c>
      <c r="K4764">
        <f>INDEX(FamilyPlateData!I:I,MATCH(I4764,FamilyPlateData!H:H,0))</f>
        <v>5</v>
      </c>
      <c r="L4764" t="str">
        <f>INDEX(FamilyPlateData!J:J,MATCH(I4764,FamilyPlateData!H:H,0))</f>
        <v>B3</v>
      </c>
      <c r="M4764">
        <v>1</v>
      </c>
      <c r="N4764" s="7">
        <v>1</v>
      </c>
      <c r="O4764">
        <f>IF(_xlfn.IFNA(INDEX(ShrinkageData!H:H,MATCH(J4764,ShrinkageData!H:H,0)), 0) = 0, 0, 1)</f>
        <v>0</v>
      </c>
      <c r="P4764">
        <v>0</v>
      </c>
      <c r="Q4764">
        <f t="shared" si="232"/>
        <v>1</v>
      </c>
      <c r="R4764" s="2">
        <v>43546</v>
      </c>
      <c r="S4764" s="16">
        <f t="shared" si="233"/>
        <v>109</v>
      </c>
    </row>
    <row r="4765" spans="1:19" hidden="1" x14ac:dyDescent="0.2">
      <c r="A4765" t="str">
        <f>INDEX(FamilyPlateData!$A:$A,MATCH($I4765,FamilyPlateData!$H:$H,0))</f>
        <v>F05M08</v>
      </c>
      <c r="B4765" t="str">
        <f>INDEX(FamilyPlateData!$C:$C,MATCH($I4765,FamilyPlateData!$H:$H,0))</f>
        <v>05</v>
      </c>
      <c r="C4765" t="str">
        <f>INDEX(FamilyPlateData!$D:$D,MATCH($I4765,FamilyPlateData!$H:$H,0))</f>
        <v>08</v>
      </c>
      <c r="D4765">
        <f>INDEX(FamilyPlateData!$B:$B,MATCH($I4765,FamilyPlateData!$H:$H,0))</f>
        <v>2</v>
      </c>
      <c r="E4765">
        <v>2</v>
      </c>
      <c r="F4765" s="19">
        <v>94</v>
      </c>
      <c r="G4765" t="s">
        <v>1</v>
      </c>
      <c r="H4765" s="5">
        <v>6</v>
      </c>
      <c r="I4765" t="s">
        <v>852</v>
      </c>
      <c r="J4765" s="15" t="str">
        <f t="shared" si="231"/>
        <v>2-94A-6</v>
      </c>
      <c r="K4765">
        <f>INDEX(FamilyPlateData!I:I,MATCH(I4765,FamilyPlateData!H:H,0))</f>
        <v>5</v>
      </c>
      <c r="L4765" t="str">
        <f>INDEX(FamilyPlateData!J:J,MATCH(I4765,FamilyPlateData!H:H,0))</f>
        <v>B3</v>
      </c>
      <c r="M4765">
        <v>1</v>
      </c>
      <c r="N4765" s="7">
        <v>1</v>
      </c>
      <c r="O4765">
        <f>IF(_xlfn.IFNA(INDEX(ShrinkageData!H:H,MATCH(J4765,ShrinkageData!H:H,0)), 0) = 0, 0, 1)</f>
        <v>0</v>
      </c>
      <c r="P4765">
        <v>0</v>
      </c>
      <c r="Q4765">
        <f t="shared" si="232"/>
        <v>1</v>
      </c>
      <c r="R4765" s="2">
        <v>43546</v>
      </c>
      <c r="S4765" s="16">
        <f t="shared" si="233"/>
        <v>109</v>
      </c>
    </row>
    <row r="4766" spans="1:19" hidden="1" x14ac:dyDescent="0.2">
      <c r="A4766" t="str">
        <f>INDEX(FamilyPlateData!$A:$A,MATCH($I4766,FamilyPlateData!$H:$H,0))</f>
        <v>F05M08</v>
      </c>
      <c r="B4766" t="str">
        <f>INDEX(FamilyPlateData!$C:$C,MATCH($I4766,FamilyPlateData!$H:$H,0))</f>
        <v>05</v>
      </c>
      <c r="C4766" t="str">
        <f>INDEX(FamilyPlateData!$D:$D,MATCH($I4766,FamilyPlateData!$H:$H,0))</f>
        <v>08</v>
      </c>
      <c r="D4766">
        <f>INDEX(FamilyPlateData!$B:$B,MATCH($I4766,FamilyPlateData!$H:$H,0))</f>
        <v>2</v>
      </c>
      <c r="E4766">
        <v>2</v>
      </c>
      <c r="F4766" s="19">
        <v>94</v>
      </c>
      <c r="G4766" t="s">
        <v>2</v>
      </c>
      <c r="H4766" s="5">
        <v>1</v>
      </c>
      <c r="I4766" t="s">
        <v>853</v>
      </c>
      <c r="J4766" s="15" t="str">
        <f t="shared" si="231"/>
        <v>2-94B-1</v>
      </c>
      <c r="K4766">
        <f>INDEX(FamilyPlateData!I:I,MATCH(I4766,FamilyPlateData!H:H,0))</f>
        <v>5</v>
      </c>
      <c r="L4766" t="str">
        <f>INDEX(FamilyPlateData!J:J,MATCH(I4766,FamilyPlateData!H:H,0))</f>
        <v>B3</v>
      </c>
      <c r="M4766">
        <v>1</v>
      </c>
      <c r="N4766">
        <v>1</v>
      </c>
      <c r="O4766">
        <f>IF(_xlfn.IFNA(INDEX(ShrinkageData!H:H,MATCH(J4766,ShrinkageData!H:H,0)), 0) = 0, 0, 1)</f>
        <v>0</v>
      </c>
      <c r="P4766">
        <v>0</v>
      </c>
      <c r="Q4766">
        <f t="shared" si="232"/>
        <v>1</v>
      </c>
      <c r="R4766" s="1">
        <v>43552</v>
      </c>
      <c r="S4766" s="16">
        <f t="shared" si="233"/>
        <v>115</v>
      </c>
    </row>
    <row r="4767" spans="1:19" hidden="1" x14ac:dyDescent="0.2">
      <c r="A4767" t="str">
        <f>INDEX(FamilyPlateData!$A:$A,MATCH($I4767,FamilyPlateData!$H:$H,0))</f>
        <v>F05M08</v>
      </c>
      <c r="B4767" t="str">
        <f>INDEX(FamilyPlateData!$C:$C,MATCH($I4767,FamilyPlateData!$H:$H,0))</f>
        <v>05</v>
      </c>
      <c r="C4767" t="str">
        <f>INDEX(FamilyPlateData!$D:$D,MATCH($I4767,FamilyPlateData!$H:$H,0))</f>
        <v>08</v>
      </c>
      <c r="D4767">
        <f>INDEX(FamilyPlateData!$B:$B,MATCH($I4767,FamilyPlateData!$H:$H,0))</f>
        <v>2</v>
      </c>
      <c r="E4767">
        <v>2</v>
      </c>
      <c r="F4767" s="19">
        <v>94</v>
      </c>
      <c r="G4767" t="s">
        <v>2</v>
      </c>
      <c r="H4767" s="5">
        <v>2</v>
      </c>
      <c r="I4767" t="s">
        <v>853</v>
      </c>
      <c r="J4767" s="15" t="str">
        <f t="shared" si="231"/>
        <v>2-94B-2</v>
      </c>
      <c r="K4767">
        <f>INDEX(FamilyPlateData!I:I,MATCH(I4767,FamilyPlateData!H:H,0))</f>
        <v>5</v>
      </c>
      <c r="L4767" t="str">
        <f>INDEX(FamilyPlateData!J:J,MATCH(I4767,FamilyPlateData!H:H,0))</f>
        <v>B3</v>
      </c>
      <c r="M4767">
        <v>0</v>
      </c>
      <c r="N4767">
        <v>0</v>
      </c>
      <c r="O4767">
        <f>IF(_xlfn.IFNA(INDEX(ShrinkageData!H:H,MATCH(J4767,ShrinkageData!H:H,0)), 0) = 0, 0, 1)</f>
        <v>0</v>
      </c>
      <c r="P4767">
        <v>0</v>
      </c>
      <c r="Q4767">
        <f t="shared" si="232"/>
        <v>0</v>
      </c>
      <c r="R4767" s="1" t="s">
        <v>921</v>
      </c>
      <c r="S4767" s="16">
        <f t="shared" si="233"/>
        <v>0</v>
      </c>
    </row>
    <row r="4768" spans="1:19" hidden="1" x14ac:dyDescent="0.2">
      <c r="A4768" t="str">
        <f>INDEX(FamilyPlateData!$A:$A,MATCH($I4768,FamilyPlateData!$H:$H,0))</f>
        <v>F05M08</v>
      </c>
      <c r="B4768" t="str">
        <f>INDEX(FamilyPlateData!$C:$C,MATCH($I4768,FamilyPlateData!$H:$H,0))</f>
        <v>05</v>
      </c>
      <c r="C4768" t="str">
        <f>INDEX(FamilyPlateData!$D:$D,MATCH($I4768,FamilyPlateData!$H:$H,0))</f>
        <v>08</v>
      </c>
      <c r="D4768">
        <f>INDEX(FamilyPlateData!$B:$B,MATCH($I4768,FamilyPlateData!$H:$H,0))</f>
        <v>2</v>
      </c>
      <c r="E4768">
        <v>2</v>
      </c>
      <c r="F4768" s="19">
        <v>94</v>
      </c>
      <c r="G4768" t="s">
        <v>2</v>
      </c>
      <c r="H4768" s="5">
        <v>3</v>
      </c>
      <c r="I4768" t="s">
        <v>853</v>
      </c>
      <c r="J4768" s="15" t="str">
        <f t="shared" si="231"/>
        <v>2-94B-3</v>
      </c>
      <c r="K4768">
        <f>INDEX(FamilyPlateData!I:I,MATCH(I4768,FamilyPlateData!H:H,0))</f>
        <v>5</v>
      </c>
      <c r="L4768" t="str">
        <f>INDEX(FamilyPlateData!J:J,MATCH(I4768,FamilyPlateData!H:H,0))</f>
        <v>B3</v>
      </c>
      <c r="M4768">
        <v>1</v>
      </c>
      <c r="N4768" s="7">
        <v>1</v>
      </c>
      <c r="O4768">
        <f>IF(_xlfn.IFNA(INDEX(ShrinkageData!H:H,MATCH(J4768,ShrinkageData!H:H,0)), 0) = 0, 0, 1)</f>
        <v>1</v>
      </c>
      <c r="P4768">
        <v>0</v>
      </c>
      <c r="Q4768">
        <f t="shared" si="232"/>
        <v>0</v>
      </c>
      <c r="R4768" s="2">
        <v>43542</v>
      </c>
      <c r="S4768" s="16">
        <f t="shared" si="233"/>
        <v>105</v>
      </c>
    </row>
    <row r="4769" spans="1:19" hidden="1" x14ac:dyDescent="0.2">
      <c r="A4769" t="str">
        <f>INDEX(FamilyPlateData!$A:$A,MATCH($I4769,FamilyPlateData!$H:$H,0))</f>
        <v>F05M08</v>
      </c>
      <c r="B4769" t="str">
        <f>INDEX(FamilyPlateData!$C:$C,MATCH($I4769,FamilyPlateData!$H:$H,0))</f>
        <v>05</v>
      </c>
      <c r="C4769" t="str">
        <f>INDEX(FamilyPlateData!$D:$D,MATCH($I4769,FamilyPlateData!$H:$H,0))</f>
        <v>08</v>
      </c>
      <c r="D4769">
        <f>INDEX(FamilyPlateData!$B:$B,MATCH($I4769,FamilyPlateData!$H:$H,0))</f>
        <v>2</v>
      </c>
      <c r="E4769">
        <v>2</v>
      </c>
      <c r="F4769" s="19">
        <v>94</v>
      </c>
      <c r="G4769" t="s">
        <v>2</v>
      </c>
      <c r="H4769" s="5">
        <v>4</v>
      </c>
      <c r="I4769" t="s">
        <v>853</v>
      </c>
      <c r="J4769" s="15" t="str">
        <f t="shared" si="231"/>
        <v>2-94B-4</v>
      </c>
      <c r="K4769">
        <f>INDEX(FamilyPlateData!I:I,MATCH(I4769,FamilyPlateData!H:H,0))</f>
        <v>5</v>
      </c>
      <c r="L4769" t="str">
        <f>INDEX(FamilyPlateData!J:J,MATCH(I4769,FamilyPlateData!H:H,0))</f>
        <v>B3</v>
      </c>
      <c r="M4769">
        <v>1</v>
      </c>
      <c r="N4769" s="7">
        <v>1</v>
      </c>
      <c r="O4769">
        <f>IF(_xlfn.IFNA(INDEX(ShrinkageData!H:H,MATCH(J4769,ShrinkageData!H:H,0)), 0) = 0, 0, 1)</f>
        <v>0</v>
      </c>
      <c r="P4769">
        <v>0</v>
      </c>
      <c r="Q4769">
        <f t="shared" si="232"/>
        <v>1</v>
      </c>
      <c r="R4769" s="2">
        <v>43548</v>
      </c>
      <c r="S4769" s="16">
        <f t="shared" si="233"/>
        <v>111</v>
      </c>
    </row>
    <row r="4770" spans="1:19" hidden="1" x14ac:dyDescent="0.2">
      <c r="A4770" t="str">
        <f>INDEX(FamilyPlateData!$A:$A,MATCH($I4770,FamilyPlateData!$H:$H,0))</f>
        <v>F05M08</v>
      </c>
      <c r="B4770" t="str">
        <f>INDEX(FamilyPlateData!$C:$C,MATCH($I4770,FamilyPlateData!$H:$H,0))</f>
        <v>05</v>
      </c>
      <c r="C4770" t="str">
        <f>INDEX(FamilyPlateData!$D:$D,MATCH($I4770,FamilyPlateData!$H:$H,0))</f>
        <v>08</v>
      </c>
      <c r="D4770">
        <f>INDEX(FamilyPlateData!$B:$B,MATCH($I4770,FamilyPlateData!$H:$H,0))</f>
        <v>2</v>
      </c>
      <c r="E4770">
        <v>2</v>
      </c>
      <c r="F4770" s="19">
        <v>94</v>
      </c>
      <c r="G4770" t="s">
        <v>2</v>
      </c>
      <c r="H4770" s="5">
        <v>5</v>
      </c>
      <c r="I4770" t="s">
        <v>853</v>
      </c>
      <c r="J4770" s="15" t="str">
        <f t="shared" si="231"/>
        <v>2-94B-5</v>
      </c>
      <c r="K4770">
        <f>INDEX(FamilyPlateData!I:I,MATCH(I4770,FamilyPlateData!H:H,0))</f>
        <v>5</v>
      </c>
      <c r="L4770" t="str">
        <f>INDEX(FamilyPlateData!J:J,MATCH(I4770,FamilyPlateData!H:H,0))</f>
        <v>B3</v>
      </c>
      <c r="M4770">
        <v>0</v>
      </c>
      <c r="N4770">
        <v>0</v>
      </c>
      <c r="O4770">
        <f>IF(_xlfn.IFNA(INDEX(ShrinkageData!H:H,MATCH(J4770,ShrinkageData!H:H,0)), 0) = 0, 0, 1)</f>
        <v>0</v>
      </c>
      <c r="P4770">
        <v>0</v>
      </c>
      <c r="Q4770">
        <f t="shared" si="232"/>
        <v>0</v>
      </c>
      <c r="R4770" s="1" t="s">
        <v>921</v>
      </c>
      <c r="S4770" s="16">
        <f t="shared" si="233"/>
        <v>0</v>
      </c>
    </row>
    <row r="4771" spans="1:19" hidden="1" x14ac:dyDescent="0.2">
      <c r="A4771" t="str">
        <f>INDEX(FamilyPlateData!$A:$A,MATCH($I4771,FamilyPlateData!$H:$H,0))</f>
        <v>F05M08</v>
      </c>
      <c r="B4771" t="str">
        <f>INDEX(FamilyPlateData!$C:$C,MATCH($I4771,FamilyPlateData!$H:$H,0))</f>
        <v>05</v>
      </c>
      <c r="C4771" t="str">
        <f>INDEX(FamilyPlateData!$D:$D,MATCH($I4771,FamilyPlateData!$H:$H,0))</f>
        <v>08</v>
      </c>
      <c r="D4771">
        <f>INDEX(FamilyPlateData!$B:$B,MATCH($I4771,FamilyPlateData!$H:$H,0))</f>
        <v>2</v>
      </c>
      <c r="E4771">
        <v>2</v>
      </c>
      <c r="F4771" s="19">
        <v>94</v>
      </c>
      <c r="G4771" t="s">
        <v>2</v>
      </c>
      <c r="H4771" s="5">
        <v>6</v>
      </c>
      <c r="I4771" t="s">
        <v>853</v>
      </c>
      <c r="J4771" s="15" t="str">
        <f t="shared" si="231"/>
        <v>2-94B-6</v>
      </c>
      <c r="K4771">
        <f>INDEX(FamilyPlateData!I:I,MATCH(I4771,FamilyPlateData!H:H,0))</f>
        <v>5</v>
      </c>
      <c r="L4771" t="str">
        <f>INDEX(FamilyPlateData!J:J,MATCH(I4771,FamilyPlateData!H:H,0))</f>
        <v>B3</v>
      </c>
      <c r="M4771">
        <v>1</v>
      </c>
      <c r="N4771" s="7">
        <v>1</v>
      </c>
      <c r="O4771">
        <f>IF(_xlfn.IFNA(INDEX(ShrinkageData!H:H,MATCH(J4771,ShrinkageData!H:H,0)), 0) = 0, 0, 1)</f>
        <v>0</v>
      </c>
      <c r="P4771">
        <v>0</v>
      </c>
      <c r="Q4771">
        <f t="shared" si="232"/>
        <v>1</v>
      </c>
      <c r="R4771" s="2">
        <v>43546</v>
      </c>
      <c r="S4771" s="16">
        <f t="shared" si="233"/>
        <v>109</v>
      </c>
    </row>
    <row r="4772" spans="1:19" hidden="1" x14ac:dyDescent="0.2">
      <c r="A4772" t="str">
        <f>INDEX(FamilyPlateData!$A:$A,MATCH($I4772,FamilyPlateData!$H:$H,0))</f>
        <v>F10M14</v>
      </c>
      <c r="B4772" t="str">
        <f>INDEX(FamilyPlateData!$C:$C,MATCH($I4772,FamilyPlateData!$H:$H,0))</f>
        <v>10</v>
      </c>
      <c r="C4772" t="str">
        <f>INDEX(FamilyPlateData!$D:$D,MATCH($I4772,FamilyPlateData!$H:$H,0))</f>
        <v>14</v>
      </c>
      <c r="D4772">
        <f>INDEX(FamilyPlateData!$B:$B,MATCH($I4772,FamilyPlateData!$H:$H,0))</f>
        <v>4</v>
      </c>
      <c r="E4772">
        <v>2</v>
      </c>
      <c r="F4772" s="19">
        <v>94</v>
      </c>
      <c r="G4772" t="s">
        <v>3</v>
      </c>
      <c r="H4772" s="5">
        <v>1</v>
      </c>
      <c r="I4772" t="s">
        <v>854</v>
      </c>
      <c r="J4772" s="15" t="str">
        <f t="shared" si="231"/>
        <v>2-94C-1</v>
      </c>
      <c r="K4772">
        <f>INDEX(FamilyPlateData!I:I,MATCH(I4772,FamilyPlateData!H:H,0))</f>
        <v>5</v>
      </c>
      <c r="L4772" t="str">
        <f>INDEX(FamilyPlateData!J:J,MATCH(I4772,FamilyPlateData!H:H,0))</f>
        <v>B3</v>
      </c>
      <c r="M4772">
        <v>1</v>
      </c>
      <c r="N4772">
        <v>1</v>
      </c>
      <c r="O4772">
        <f>IF(_xlfn.IFNA(INDEX(ShrinkageData!H:H,MATCH(J4772,ShrinkageData!H:H,0)), 0) = 0, 0, 1)</f>
        <v>0</v>
      </c>
      <c r="P4772">
        <v>0</v>
      </c>
      <c r="Q4772">
        <f t="shared" si="232"/>
        <v>1</v>
      </c>
      <c r="R4772" s="1">
        <v>43542</v>
      </c>
      <c r="S4772" s="16">
        <f t="shared" si="233"/>
        <v>105</v>
      </c>
    </row>
    <row r="4773" spans="1:19" hidden="1" x14ac:dyDescent="0.2">
      <c r="A4773" t="str">
        <f>INDEX(FamilyPlateData!$A:$A,MATCH($I4773,FamilyPlateData!$H:$H,0))</f>
        <v>F10M14</v>
      </c>
      <c r="B4773" t="str">
        <f>INDEX(FamilyPlateData!$C:$C,MATCH($I4773,FamilyPlateData!$H:$H,0))</f>
        <v>10</v>
      </c>
      <c r="C4773" t="str">
        <f>INDEX(FamilyPlateData!$D:$D,MATCH($I4773,FamilyPlateData!$H:$H,0))</f>
        <v>14</v>
      </c>
      <c r="D4773">
        <f>INDEX(FamilyPlateData!$B:$B,MATCH($I4773,FamilyPlateData!$H:$H,0))</f>
        <v>4</v>
      </c>
      <c r="E4773">
        <v>2</v>
      </c>
      <c r="F4773" s="19">
        <v>94</v>
      </c>
      <c r="G4773" t="s">
        <v>3</v>
      </c>
      <c r="H4773" s="5">
        <v>2</v>
      </c>
      <c r="I4773" t="s">
        <v>854</v>
      </c>
      <c r="J4773" s="15" t="str">
        <f t="shared" si="231"/>
        <v>2-94C-2</v>
      </c>
      <c r="K4773">
        <f>INDEX(FamilyPlateData!I:I,MATCH(I4773,FamilyPlateData!H:H,0))</f>
        <v>5</v>
      </c>
      <c r="L4773" t="str">
        <f>INDEX(FamilyPlateData!J:J,MATCH(I4773,FamilyPlateData!H:H,0))</f>
        <v>B3</v>
      </c>
      <c r="M4773">
        <v>1</v>
      </c>
      <c r="N4773">
        <v>1</v>
      </c>
      <c r="O4773">
        <f>IF(_xlfn.IFNA(INDEX(ShrinkageData!H:H,MATCH(J4773,ShrinkageData!H:H,0)), 0) = 0, 0, 1)</f>
        <v>1</v>
      </c>
      <c r="P4773">
        <v>0</v>
      </c>
      <c r="Q4773">
        <f t="shared" si="232"/>
        <v>0</v>
      </c>
      <c r="R4773" s="1">
        <v>43536</v>
      </c>
      <c r="S4773" s="16">
        <f t="shared" si="233"/>
        <v>99</v>
      </c>
    </row>
    <row r="4774" spans="1:19" hidden="1" x14ac:dyDescent="0.2">
      <c r="A4774" t="str">
        <f>INDEX(FamilyPlateData!$A:$A,MATCH($I4774,FamilyPlateData!$H:$H,0))</f>
        <v>F10M14</v>
      </c>
      <c r="B4774" t="str">
        <f>INDEX(FamilyPlateData!$C:$C,MATCH($I4774,FamilyPlateData!$H:$H,0))</f>
        <v>10</v>
      </c>
      <c r="C4774" t="str">
        <f>INDEX(FamilyPlateData!$D:$D,MATCH($I4774,FamilyPlateData!$H:$H,0))</f>
        <v>14</v>
      </c>
      <c r="D4774">
        <f>INDEX(FamilyPlateData!$B:$B,MATCH($I4774,FamilyPlateData!$H:$H,0))</f>
        <v>4</v>
      </c>
      <c r="E4774">
        <v>2</v>
      </c>
      <c r="F4774" s="19">
        <v>94</v>
      </c>
      <c r="G4774" t="s">
        <v>3</v>
      </c>
      <c r="H4774" s="5">
        <v>3</v>
      </c>
      <c r="I4774" t="s">
        <v>854</v>
      </c>
      <c r="J4774" s="15" t="str">
        <f t="shared" si="231"/>
        <v>2-94C-3</v>
      </c>
      <c r="K4774">
        <f>INDEX(FamilyPlateData!I:I,MATCH(I4774,FamilyPlateData!H:H,0))</f>
        <v>5</v>
      </c>
      <c r="L4774" t="str">
        <f>INDEX(FamilyPlateData!J:J,MATCH(I4774,FamilyPlateData!H:H,0))</f>
        <v>B3</v>
      </c>
      <c r="M4774">
        <v>1</v>
      </c>
      <c r="N4774" s="7">
        <v>1</v>
      </c>
      <c r="O4774">
        <f>IF(_xlfn.IFNA(INDEX(ShrinkageData!H:H,MATCH(J4774,ShrinkageData!H:H,0)), 0) = 0, 0, 1)</f>
        <v>0</v>
      </c>
      <c r="P4774">
        <v>0</v>
      </c>
      <c r="Q4774">
        <f t="shared" si="232"/>
        <v>1</v>
      </c>
      <c r="R4774" s="2">
        <v>43542</v>
      </c>
      <c r="S4774" s="16">
        <f t="shared" si="233"/>
        <v>105</v>
      </c>
    </row>
    <row r="4775" spans="1:19" hidden="1" x14ac:dyDescent="0.2">
      <c r="A4775" t="str">
        <f>INDEX(FamilyPlateData!$A:$A,MATCH($I4775,FamilyPlateData!$H:$H,0))</f>
        <v>F10M14</v>
      </c>
      <c r="B4775" t="str">
        <f>INDEX(FamilyPlateData!$C:$C,MATCH($I4775,FamilyPlateData!$H:$H,0))</f>
        <v>10</v>
      </c>
      <c r="C4775" t="str">
        <f>INDEX(FamilyPlateData!$D:$D,MATCH($I4775,FamilyPlateData!$H:$H,0))</f>
        <v>14</v>
      </c>
      <c r="D4775">
        <f>INDEX(FamilyPlateData!$B:$B,MATCH($I4775,FamilyPlateData!$H:$H,0))</f>
        <v>4</v>
      </c>
      <c r="E4775">
        <v>2</v>
      </c>
      <c r="F4775" s="19">
        <v>94</v>
      </c>
      <c r="G4775" t="s">
        <v>3</v>
      </c>
      <c r="H4775" s="5">
        <v>4</v>
      </c>
      <c r="I4775" t="s">
        <v>854</v>
      </c>
      <c r="J4775" s="15" t="str">
        <f t="shared" si="231"/>
        <v>2-94C-4</v>
      </c>
      <c r="K4775">
        <f>INDEX(FamilyPlateData!I:I,MATCH(I4775,FamilyPlateData!H:H,0))</f>
        <v>5</v>
      </c>
      <c r="L4775" t="str">
        <f>INDEX(FamilyPlateData!J:J,MATCH(I4775,FamilyPlateData!H:H,0))</f>
        <v>B3</v>
      </c>
      <c r="M4775">
        <v>0</v>
      </c>
      <c r="N4775">
        <v>0</v>
      </c>
      <c r="O4775">
        <f>IF(_xlfn.IFNA(INDEX(ShrinkageData!H:H,MATCH(J4775,ShrinkageData!H:H,0)), 0) = 0, 0, 1)</f>
        <v>0</v>
      </c>
      <c r="P4775">
        <v>0</v>
      </c>
      <c r="Q4775">
        <f t="shared" si="232"/>
        <v>0</v>
      </c>
      <c r="R4775" s="1" t="s">
        <v>921</v>
      </c>
      <c r="S4775" s="16">
        <f t="shared" si="233"/>
        <v>0</v>
      </c>
    </row>
    <row r="4776" spans="1:19" hidden="1" x14ac:dyDescent="0.2">
      <c r="A4776" t="str">
        <f>INDEX(FamilyPlateData!$A:$A,MATCH($I4776,FamilyPlateData!$H:$H,0))</f>
        <v>F10M14</v>
      </c>
      <c r="B4776" t="str">
        <f>INDEX(FamilyPlateData!$C:$C,MATCH($I4776,FamilyPlateData!$H:$H,0))</f>
        <v>10</v>
      </c>
      <c r="C4776" t="str">
        <f>INDEX(FamilyPlateData!$D:$D,MATCH($I4776,FamilyPlateData!$H:$H,0))</f>
        <v>14</v>
      </c>
      <c r="D4776">
        <f>INDEX(FamilyPlateData!$B:$B,MATCH($I4776,FamilyPlateData!$H:$H,0))</f>
        <v>4</v>
      </c>
      <c r="E4776">
        <v>2</v>
      </c>
      <c r="F4776" s="19">
        <v>94</v>
      </c>
      <c r="G4776" t="s">
        <v>3</v>
      </c>
      <c r="H4776" s="5">
        <v>5</v>
      </c>
      <c r="I4776" t="s">
        <v>854</v>
      </c>
      <c r="J4776" s="15" t="str">
        <f t="shared" si="231"/>
        <v>2-94C-5</v>
      </c>
      <c r="K4776">
        <f>INDEX(FamilyPlateData!I:I,MATCH(I4776,FamilyPlateData!H:H,0))</f>
        <v>5</v>
      </c>
      <c r="L4776" t="str">
        <f>INDEX(FamilyPlateData!J:J,MATCH(I4776,FamilyPlateData!H:H,0))</f>
        <v>B3</v>
      </c>
      <c r="M4776">
        <v>1</v>
      </c>
      <c r="N4776">
        <v>1</v>
      </c>
      <c r="O4776">
        <f>IF(_xlfn.IFNA(INDEX(ShrinkageData!H:H,MATCH(J4776,ShrinkageData!H:H,0)), 0) = 0, 0, 1)</f>
        <v>1</v>
      </c>
      <c r="P4776">
        <v>0</v>
      </c>
      <c r="Q4776">
        <f t="shared" si="232"/>
        <v>0</v>
      </c>
      <c r="R4776" s="1">
        <v>43536</v>
      </c>
      <c r="S4776" s="16">
        <f t="shared" si="233"/>
        <v>99</v>
      </c>
    </row>
    <row r="4777" spans="1:19" hidden="1" x14ac:dyDescent="0.2">
      <c r="A4777" t="str">
        <f>INDEX(FamilyPlateData!$A:$A,MATCH($I4777,FamilyPlateData!$H:$H,0))</f>
        <v>F10M14</v>
      </c>
      <c r="B4777" t="str">
        <f>INDEX(FamilyPlateData!$C:$C,MATCH($I4777,FamilyPlateData!$H:$H,0))</f>
        <v>10</v>
      </c>
      <c r="C4777" t="str">
        <f>INDEX(FamilyPlateData!$D:$D,MATCH($I4777,FamilyPlateData!$H:$H,0))</f>
        <v>14</v>
      </c>
      <c r="D4777">
        <f>INDEX(FamilyPlateData!$B:$B,MATCH($I4777,FamilyPlateData!$H:$H,0))</f>
        <v>4</v>
      </c>
      <c r="E4777">
        <v>2</v>
      </c>
      <c r="F4777" s="19">
        <v>94</v>
      </c>
      <c r="G4777" t="s">
        <v>3</v>
      </c>
      <c r="H4777" s="5">
        <v>6</v>
      </c>
      <c r="I4777" t="s">
        <v>854</v>
      </c>
      <c r="J4777" s="15" t="str">
        <f t="shared" si="231"/>
        <v>2-94C-6</v>
      </c>
      <c r="K4777">
        <f>INDEX(FamilyPlateData!I:I,MATCH(I4777,FamilyPlateData!H:H,0))</f>
        <v>5</v>
      </c>
      <c r="L4777" t="str">
        <f>INDEX(FamilyPlateData!J:J,MATCH(I4777,FamilyPlateData!H:H,0))</f>
        <v>B3</v>
      </c>
      <c r="M4777">
        <v>1</v>
      </c>
      <c r="N4777" s="7">
        <v>1</v>
      </c>
      <c r="O4777">
        <f>IF(_xlfn.IFNA(INDEX(ShrinkageData!H:H,MATCH(J4777,ShrinkageData!H:H,0)), 0) = 0, 0, 1)</f>
        <v>0</v>
      </c>
      <c r="P4777">
        <v>0</v>
      </c>
      <c r="Q4777">
        <f t="shared" si="232"/>
        <v>1</v>
      </c>
      <c r="R4777" s="2">
        <v>43544</v>
      </c>
      <c r="S4777" s="16">
        <f t="shared" si="233"/>
        <v>107</v>
      </c>
    </row>
    <row r="4778" spans="1:19" hidden="1" x14ac:dyDescent="0.2">
      <c r="A4778" t="str">
        <f>INDEX(FamilyPlateData!$A:$A,MATCH($I4778,FamilyPlateData!$H:$H,0))</f>
        <v>F10M14</v>
      </c>
      <c r="B4778" t="str">
        <f>INDEX(FamilyPlateData!$C:$C,MATCH($I4778,FamilyPlateData!$H:$H,0))</f>
        <v>10</v>
      </c>
      <c r="C4778" t="str">
        <f>INDEX(FamilyPlateData!$D:$D,MATCH($I4778,FamilyPlateData!$H:$H,0))</f>
        <v>14</v>
      </c>
      <c r="D4778">
        <f>INDEX(FamilyPlateData!$B:$B,MATCH($I4778,FamilyPlateData!$H:$H,0))</f>
        <v>4</v>
      </c>
      <c r="E4778">
        <v>2</v>
      </c>
      <c r="F4778" s="19">
        <v>94</v>
      </c>
      <c r="G4778" t="s">
        <v>4</v>
      </c>
      <c r="H4778" s="5">
        <v>1</v>
      </c>
      <c r="I4778" t="s">
        <v>855</v>
      </c>
      <c r="J4778" s="15" t="str">
        <f t="shared" si="231"/>
        <v>2-94D-1</v>
      </c>
      <c r="K4778">
        <f>INDEX(FamilyPlateData!I:I,MATCH(I4778,FamilyPlateData!H:H,0))</f>
        <v>5</v>
      </c>
      <c r="L4778" t="str">
        <f>INDEX(FamilyPlateData!J:J,MATCH(I4778,FamilyPlateData!H:H,0))</f>
        <v>B3</v>
      </c>
      <c r="M4778">
        <v>1</v>
      </c>
      <c r="N4778" s="7">
        <v>1</v>
      </c>
      <c r="O4778">
        <f>IF(_xlfn.IFNA(INDEX(ShrinkageData!H:H,MATCH(J4778,ShrinkageData!H:H,0)), 0) = 0, 0, 1)</f>
        <v>0</v>
      </c>
      <c r="P4778">
        <v>0</v>
      </c>
      <c r="Q4778">
        <f t="shared" si="232"/>
        <v>1</v>
      </c>
      <c r="R4778" s="2">
        <v>43544</v>
      </c>
      <c r="S4778" s="16">
        <f t="shared" si="233"/>
        <v>107</v>
      </c>
    </row>
    <row r="4779" spans="1:19" hidden="1" x14ac:dyDescent="0.2">
      <c r="A4779" t="str">
        <f>INDEX(FamilyPlateData!$A:$A,MATCH($I4779,FamilyPlateData!$H:$H,0))</f>
        <v>F10M14</v>
      </c>
      <c r="B4779" t="str">
        <f>INDEX(FamilyPlateData!$C:$C,MATCH($I4779,FamilyPlateData!$H:$H,0))</f>
        <v>10</v>
      </c>
      <c r="C4779" t="str">
        <f>INDEX(FamilyPlateData!$D:$D,MATCH($I4779,FamilyPlateData!$H:$H,0))</f>
        <v>14</v>
      </c>
      <c r="D4779">
        <f>INDEX(FamilyPlateData!$B:$B,MATCH($I4779,FamilyPlateData!$H:$H,0))</f>
        <v>4</v>
      </c>
      <c r="E4779">
        <v>2</v>
      </c>
      <c r="F4779" s="19">
        <v>94</v>
      </c>
      <c r="G4779" t="s">
        <v>4</v>
      </c>
      <c r="H4779" s="5">
        <v>2</v>
      </c>
      <c r="I4779" t="s">
        <v>855</v>
      </c>
      <c r="J4779" s="15" t="str">
        <f t="shared" si="231"/>
        <v>2-94D-2</v>
      </c>
      <c r="K4779">
        <f>INDEX(FamilyPlateData!I:I,MATCH(I4779,FamilyPlateData!H:H,0))</f>
        <v>5</v>
      </c>
      <c r="L4779" t="str">
        <f>INDEX(FamilyPlateData!J:J,MATCH(I4779,FamilyPlateData!H:H,0))</f>
        <v>B3</v>
      </c>
      <c r="M4779">
        <v>1</v>
      </c>
      <c r="N4779" s="7">
        <v>1</v>
      </c>
      <c r="O4779">
        <f>IF(_xlfn.IFNA(INDEX(ShrinkageData!H:H,MATCH(J4779,ShrinkageData!H:H,0)), 0) = 0, 0, 1)</f>
        <v>0</v>
      </c>
      <c r="P4779">
        <v>0</v>
      </c>
      <c r="Q4779">
        <f t="shared" si="232"/>
        <v>1</v>
      </c>
      <c r="R4779" s="2">
        <v>43546</v>
      </c>
      <c r="S4779" s="16">
        <f t="shared" si="233"/>
        <v>109</v>
      </c>
    </row>
    <row r="4780" spans="1:19" hidden="1" x14ac:dyDescent="0.2">
      <c r="A4780" t="str">
        <f>INDEX(FamilyPlateData!$A:$A,MATCH($I4780,FamilyPlateData!$H:$H,0))</f>
        <v>F10M14</v>
      </c>
      <c r="B4780" t="str">
        <f>INDEX(FamilyPlateData!$C:$C,MATCH($I4780,FamilyPlateData!$H:$H,0))</f>
        <v>10</v>
      </c>
      <c r="C4780" t="str">
        <f>INDEX(FamilyPlateData!$D:$D,MATCH($I4780,FamilyPlateData!$H:$H,0))</f>
        <v>14</v>
      </c>
      <c r="D4780">
        <f>INDEX(FamilyPlateData!$B:$B,MATCH($I4780,FamilyPlateData!$H:$H,0))</f>
        <v>4</v>
      </c>
      <c r="E4780">
        <v>2</v>
      </c>
      <c r="F4780" s="19">
        <v>94</v>
      </c>
      <c r="G4780" t="s">
        <v>4</v>
      </c>
      <c r="H4780" s="5">
        <v>3</v>
      </c>
      <c r="I4780" t="s">
        <v>855</v>
      </c>
      <c r="J4780" s="15" t="str">
        <f t="shared" si="231"/>
        <v>2-94D-3</v>
      </c>
      <c r="K4780">
        <f>INDEX(FamilyPlateData!I:I,MATCH(I4780,FamilyPlateData!H:H,0))</f>
        <v>5</v>
      </c>
      <c r="L4780" t="str">
        <f>INDEX(FamilyPlateData!J:J,MATCH(I4780,FamilyPlateData!H:H,0))</f>
        <v>B3</v>
      </c>
      <c r="M4780">
        <v>1</v>
      </c>
      <c r="N4780" s="7">
        <v>1</v>
      </c>
      <c r="O4780">
        <f>IF(_xlfn.IFNA(INDEX(ShrinkageData!H:H,MATCH(J4780,ShrinkageData!H:H,0)), 0) = 0, 0, 1)</f>
        <v>0</v>
      </c>
      <c r="P4780">
        <v>0</v>
      </c>
      <c r="Q4780">
        <f t="shared" si="232"/>
        <v>1</v>
      </c>
      <c r="R4780" s="2">
        <v>43548</v>
      </c>
      <c r="S4780" s="16">
        <f t="shared" si="233"/>
        <v>111</v>
      </c>
    </row>
    <row r="4781" spans="1:19" hidden="1" x14ac:dyDescent="0.2">
      <c r="A4781" t="str">
        <f>INDEX(FamilyPlateData!$A:$A,MATCH($I4781,FamilyPlateData!$H:$H,0))</f>
        <v>F10M14</v>
      </c>
      <c r="B4781" t="str">
        <f>INDEX(FamilyPlateData!$C:$C,MATCH($I4781,FamilyPlateData!$H:$H,0))</f>
        <v>10</v>
      </c>
      <c r="C4781" t="str">
        <f>INDEX(FamilyPlateData!$D:$D,MATCH($I4781,FamilyPlateData!$H:$H,0))</f>
        <v>14</v>
      </c>
      <c r="D4781">
        <f>INDEX(FamilyPlateData!$B:$B,MATCH($I4781,FamilyPlateData!$H:$H,0))</f>
        <v>4</v>
      </c>
      <c r="E4781">
        <v>2</v>
      </c>
      <c r="F4781" s="19">
        <v>94</v>
      </c>
      <c r="G4781" t="s">
        <v>4</v>
      </c>
      <c r="H4781" s="5">
        <v>4</v>
      </c>
      <c r="I4781" t="s">
        <v>855</v>
      </c>
      <c r="J4781" s="15" t="str">
        <f t="shared" si="231"/>
        <v>2-94D-4</v>
      </c>
      <c r="K4781">
        <f>INDEX(FamilyPlateData!I:I,MATCH(I4781,FamilyPlateData!H:H,0))</f>
        <v>5</v>
      </c>
      <c r="L4781" t="str">
        <f>INDEX(FamilyPlateData!J:J,MATCH(I4781,FamilyPlateData!H:H,0))</f>
        <v>B3</v>
      </c>
      <c r="M4781">
        <v>1</v>
      </c>
      <c r="N4781">
        <v>1</v>
      </c>
      <c r="O4781">
        <f>IF(_xlfn.IFNA(INDEX(ShrinkageData!H:H,MATCH(J4781,ShrinkageData!H:H,0)), 0) = 0, 0, 1)</f>
        <v>1</v>
      </c>
      <c r="P4781">
        <v>0</v>
      </c>
      <c r="Q4781">
        <f t="shared" si="232"/>
        <v>0</v>
      </c>
      <c r="R4781" s="1">
        <v>43536</v>
      </c>
      <c r="S4781" s="16">
        <f t="shared" si="233"/>
        <v>99</v>
      </c>
    </row>
    <row r="4782" spans="1:19" hidden="1" x14ac:dyDescent="0.2">
      <c r="A4782" t="str">
        <f>INDEX(FamilyPlateData!$A:$A,MATCH($I4782,FamilyPlateData!$H:$H,0))</f>
        <v>F10M14</v>
      </c>
      <c r="B4782" t="str">
        <f>INDEX(FamilyPlateData!$C:$C,MATCH($I4782,FamilyPlateData!$H:$H,0))</f>
        <v>10</v>
      </c>
      <c r="C4782" t="str">
        <f>INDEX(FamilyPlateData!$D:$D,MATCH($I4782,FamilyPlateData!$H:$H,0))</f>
        <v>14</v>
      </c>
      <c r="D4782">
        <f>INDEX(FamilyPlateData!$B:$B,MATCH($I4782,FamilyPlateData!$H:$H,0))</f>
        <v>4</v>
      </c>
      <c r="E4782">
        <v>2</v>
      </c>
      <c r="F4782" s="19">
        <v>94</v>
      </c>
      <c r="G4782" t="s">
        <v>4</v>
      </c>
      <c r="H4782" s="5">
        <v>5</v>
      </c>
      <c r="I4782" t="s">
        <v>855</v>
      </c>
      <c r="J4782" s="15" t="str">
        <f t="shared" si="231"/>
        <v>2-94D-5</v>
      </c>
      <c r="K4782">
        <f>INDEX(FamilyPlateData!I:I,MATCH(I4782,FamilyPlateData!H:H,0))</f>
        <v>5</v>
      </c>
      <c r="L4782" t="str">
        <f>INDEX(FamilyPlateData!J:J,MATCH(I4782,FamilyPlateData!H:H,0))</f>
        <v>B3</v>
      </c>
      <c r="M4782">
        <v>1</v>
      </c>
      <c r="N4782" s="7">
        <v>1</v>
      </c>
      <c r="O4782">
        <f>IF(_xlfn.IFNA(INDEX(ShrinkageData!H:H,MATCH(J4782,ShrinkageData!H:H,0)), 0) = 0, 0, 1)</f>
        <v>0</v>
      </c>
      <c r="P4782">
        <v>0</v>
      </c>
      <c r="Q4782">
        <f t="shared" si="232"/>
        <v>1</v>
      </c>
      <c r="R4782" s="2">
        <v>43542</v>
      </c>
      <c r="S4782" s="16">
        <f t="shared" si="233"/>
        <v>105</v>
      </c>
    </row>
    <row r="4783" spans="1:19" hidden="1" x14ac:dyDescent="0.2">
      <c r="A4783" t="str">
        <f>INDEX(FamilyPlateData!$A:$A,MATCH($I4783,FamilyPlateData!$H:$H,0))</f>
        <v>F10M14</v>
      </c>
      <c r="B4783" t="str">
        <f>INDEX(FamilyPlateData!$C:$C,MATCH($I4783,FamilyPlateData!$H:$H,0))</f>
        <v>10</v>
      </c>
      <c r="C4783" t="str">
        <f>INDEX(FamilyPlateData!$D:$D,MATCH($I4783,FamilyPlateData!$H:$H,0))</f>
        <v>14</v>
      </c>
      <c r="D4783">
        <f>INDEX(FamilyPlateData!$B:$B,MATCH($I4783,FamilyPlateData!$H:$H,0))</f>
        <v>4</v>
      </c>
      <c r="E4783">
        <v>2</v>
      </c>
      <c r="F4783" s="19">
        <v>94</v>
      </c>
      <c r="G4783" t="s">
        <v>4</v>
      </c>
      <c r="H4783" s="5">
        <v>6</v>
      </c>
      <c r="I4783" t="s">
        <v>855</v>
      </c>
      <c r="J4783" s="15" t="str">
        <f t="shared" si="231"/>
        <v>2-94D-6</v>
      </c>
      <c r="K4783">
        <f>INDEX(FamilyPlateData!I:I,MATCH(I4783,FamilyPlateData!H:H,0))</f>
        <v>5</v>
      </c>
      <c r="L4783" t="str">
        <f>INDEX(FamilyPlateData!J:J,MATCH(I4783,FamilyPlateData!H:H,0))</f>
        <v>B3</v>
      </c>
      <c r="M4783">
        <v>1</v>
      </c>
      <c r="N4783" s="7">
        <v>1</v>
      </c>
      <c r="O4783">
        <f>IF(_xlfn.IFNA(INDEX(ShrinkageData!H:H,MATCH(J4783,ShrinkageData!H:H,0)), 0) = 0, 0, 1)</f>
        <v>0</v>
      </c>
      <c r="P4783">
        <v>0</v>
      </c>
      <c r="Q4783">
        <f t="shared" si="232"/>
        <v>1</v>
      </c>
      <c r="R4783" s="2">
        <v>43546</v>
      </c>
      <c r="S4783" s="16">
        <f t="shared" si="233"/>
        <v>109</v>
      </c>
    </row>
    <row r="4784" spans="1:19" hidden="1" x14ac:dyDescent="0.2">
      <c r="A4784" t="str">
        <f>INDEX(FamilyPlateData!$A:$A,MATCH($I4784,FamilyPlateData!$H:$H,0))</f>
        <v>F07M11</v>
      </c>
      <c r="B4784" t="str">
        <f>INDEX(FamilyPlateData!$C:$C,MATCH($I4784,FamilyPlateData!$H:$H,0))</f>
        <v>07</v>
      </c>
      <c r="C4784" t="str">
        <f>INDEX(FamilyPlateData!$D:$D,MATCH($I4784,FamilyPlateData!$H:$H,0))</f>
        <v>11</v>
      </c>
      <c r="D4784">
        <f>INDEX(FamilyPlateData!$B:$B,MATCH($I4784,FamilyPlateData!$H:$H,0))</f>
        <v>3</v>
      </c>
      <c r="E4784">
        <v>2</v>
      </c>
      <c r="F4784" s="19">
        <v>95</v>
      </c>
      <c r="G4784" t="s">
        <v>1</v>
      </c>
      <c r="H4784" s="5">
        <v>1</v>
      </c>
      <c r="I4784" t="s">
        <v>856</v>
      </c>
      <c r="J4784" s="15" t="str">
        <f t="shared" si="231"/>
        <v>2-95A-1</v>
      </c>
      <c r="K4784">
        <f>INDEX(FamilyPlateData!I:I,MATCH(I4784,FamilyPlateData!H:H,0))</f>
        <v>5</v>
      </c>
      <c r="L4784" t="str">
        <f>INDEX(FamilyPlateData!J:J,MATCH(I4784,FamilyPlateData!H:H,0))</f>
        <v>B4</v>
      </c>
      <c r="M4784">
        <v>1</v>
      </c>
      <c r="N4784">
        <v>1</v>
      </c>
      <c r="O4784">
        <f>IF(_xlfn.IFNA(INDEX(ShrinkageData!H:H,MATCH(J4784,ShrinkageData!H:H,0)), 0) = 0, 0, 1)</f>
        <v>0</v>
      </c>
      <c r="P4784">
        <v>0</v>
      </c>
      <c r="Q4784">
        <f t="shared" si="232"/>
        <v>1</v>
      </c>
      <c r="R4784" s="1">
        <v>43556</v>
      </c>
      <c r="S4784" s="16">
        <f t="shared" si="233"/>
        <v>119</v>
      </c>
    </row>
    <row r="4785" spans="1:20" hidden="1" x14ac:dyDescent="0.2">
      <c r="A4785" t="str">
        <f>INDEX(FamilyPlateData!$A:$A,MATCH($I4785,FamilyPlateData!$H:$H,0))</f>
        <v>F07M11</v>
      </c>
      <c r="B4785" t="str">
        <f>INDEX(FamilyPlateData!$C:$C,MATCH($I4785,FamilyPlateData!$H:$H,0))</f>
        <v>07</v>
      </c>
      <c r="C4785" t="str">
        <f>INDEX(FamilyPlateData!$D:$D,MATCH($I4785,FamilyPlateData!$H:$H,0))</f>
        <v>11</v>
      </c>
      <c r="D4785">
        <f>INDEX(FamilyPlateData!$B:$B,MATCH($I4785,FamilyPlateData!$H:$H,0))</f>
        <v>3</v>
      </c>
      <c r="E4785">
        <v>2</v>
      </c>
      <c r="F4785" s="19">
        <v>95</v>
      </c>
      <c r="G4785" t="s">
        <v>1</v>
      </c>
      <c r="H4785" s="5">
        <v>2</v>
      </c>
      <c r="I4785" t="s">
        <v>856</v>
      </c>
      <c r="J4785" s="15" t="str">
        <f t="shared" si="231"/>
        <v>2-95A-2</v>
      </c>
      <c r="K4785">
        <f>INDEX(FamilyPlateData!I:I,MATCH(I4785,FamilyPlateData!H:H,0))</f>
        <v>5</v>
      </c>
      <c r="L4785" t="str">
        <f>INDEX(FamilyPlateData!J:J,MATCH(I4785,FamilyPlateData!H:H,0))</f>
        <v>B4</v>
      </c>
      <c r="M4785">
        <v>1</v>
      </c>
      <c r="N4785">
        <v>1</v>
      </c>
      <c r="O4785">
        <f>IF(_xlfn.IFNA(INDEX(ShrinkageData!H:H,MATCH(J4785,ShrinkageData!H:H,0)), 0) = 0, 0, 1)</f>
        <v>0</v>
      </c>
      <c r="P4785">
        <v>0</v>
      </c>
      <c r="Q4785">
        <f t="shared" si="232"/>
        <v>1</v>
      </c>
      <c r="R4785" s="1">
        <v>43556</v>
      </c>
      <c r="S4785" s="16">
        <f t="shared" si="233"/>
        <v>119</v>
      </c>
    </row>
    <row r="4786" spans="1:20" hidden="1" x14ac:dyDescent="0.2">
      <c r="A4786" t="str">
        <f>INDEX(FamilyPlateData!$A:$A,MATCH($I4786,FamilyPlateData!$H:$H,0))</f>
        <v>F07M11</v>
      </c>
      <c r="B4786" t="str">
        <f>INDEX(FamilyPlateData!$C:$C,MATCH($I4786,FamilyPlateData!$H:$H,0))</f>
        <v>07</v>
      </c>
      <c r="C4786" t="str">
        <f>INDEX(FamilyPlateData!$D:$D,MATCH($I4786,FamilyPlateData!$H:$H,0))</f>
        <v>11</v>
      </c>
      <c r="D4786">
        <f>INDEX(FamilyPlateData!$B:$B,MATCH($I4786,FamilyPlateData!$H:$H,0))</f>
        <v>3</v>
      </c>
      <c r="E4786">
        <v>2</v>
      </c>
      <c r="F4786" s="19">
        <v>95</v>
      </c>
      <c r="G4786" t="s">
        <v>1</v>
      </c>
      <c r="H4786" s="5">
        <v>3</v>
      </c>
      <c r="I4786" t="s">
        <v>856</v>
      </c>
      <c r="J4786" s="15" t="str">
        <f t="shared" si="231"/>
        <v>2-95A-3</v>
      </c>
      <c r="K4786">
        <f>INDEX(FamilyPlateData!I:I,MATCH(I4786,FamilyPlateData!H:H,0))</f>
        <v>5</v>
      </c>
      <c r="L4786" t="str">
        <f>INDEX(FamilyPlateData!J:J,MATCH(I4786,FamilyPlateData!H:H,0))</f>
        <v>B4</v>
      </c>
      <c r="M4786">
        <v>1</v>
      </c>
      <c r="N4786">
        <v>1</v>
      </c>
      <c r="O4786">
        <f>IF(_xlfn.IFNA(INDEX(ShrinkageData!H:H,MATCH(J4786,ShrinkageData!H:H,0)), 0) = 0, 0, 1)</f>
        <v>0</v>
      </c>
      <c r="P4786">
        <v>0</v>
      </c>
      <c r="Q4786">
        <f t="shared" si="232"/>
        <v>1</v>
      </c>
      <c r="R4786" s="1">
        <v>43556</v>
      </c>
      <c r="S4786" s="16">
        <f t="shared" si="233"/>
        <v>119</v>
      </c>
    </row>
    <row r="4787" spans="1:20" hidden="1" x14ac:dyDescent="0.2">
      <c r="A4787" t="str">
        <f>INDEX(FamilyPlateData!$A:$A,MATCH($I4787,FamilyPlateData!$H:$H,0))</f>
        <v>F07M11</v>
      </c>
      <c r="B4787" t="str">
        <f>INDEX(FamilyPlateData!$C:$C,MATCH($I4787,FamilyPlateData!$H:$H,0))</f>
        <v>07</v>
      </c>
      <c r="C4787" t="str">
        <f>INDEX(FamilyPlateData!$D:$D,MATCH($I4787,FamilyPlateData!$H:$H,0))</f>
        <v>11</v>
      </c>
      <c r="D4787">
        <f>INDEX(FamilyPlateData!$B:$B,MATCH($I4787,FamilyPlateData!$H:$H,0))</f>
        <v>3</v>
      </c>
      <c r="E4787">
        <v>2</v>
      </c>
      <c r="F4787" s="19">
        <v>95</v>
      </c>
      <c r="G4787" t="s">
        <v>1</v>
      </c>
      <c r="H4787" s="5">
        <v>4</v>
      </c>
      <c r="I4787" t="s">
        <v>856</v>
      </c>
      <c r="J4787" s="15" t="str">
        <f t="shared" si="231"/>
        <v>2-95A-4</v>
      </c>
      <c r="K4787">
        <f>INDEX(FamilyPlateData!I:I,MATCH(I4787,FamilyPlateData!H:H,0))</f>
        <v>5</v>
      </c>
      <c r="L4787" t="str">
        <f>INDEX(FamilyPlateData!J:J,MATCH(I4787,FamilyPlateData!H:H,0))</f>
        <v>B4</v>
      </c>
      <c r="M4787">
        <v>0</v>
      </c>
      <c r="N4787" s="7">
        <v>1</v>
      </c>
      <c r="O4787">
        <f>IF(_xlfn.IFNA(INDEX(ShrinkageData!H:H,MATCH(J4787,ShrinkageData!H:H,0)), 0) = 0, 0, 1)</f>
        <v>0</v>
      </c>
      <c r="P4787">
        <v>1</v>
      </c>
      <c r="Q4787">
        <f t="shared" si="232"/>
        <v>0</v>
      </c>
      <c r="R4787" s="2">
        <v>43546</v>
      </c>
      <c r="S4787" s="16">
        <f t="shared" si="233"/>
        <v>109</v>
      </c>
      <c r="T4787" t="s">
        <v>920</v>
      </c>
    </row>
    <row r="4788" spans="1:20" hidden="1" x14ac:dyDescent="0.2">
      <c r="A4788" t="str">
        <f>INDEX(FamilyPlateData!$A:$A,MATCH($I4788,FamilyPlateData!$H:$H,0))</f>
        <v>F07M11</v>
      </c>
      <c r="B4788" t="str">
        <f>INDEX(FamilyPlateData!$C:$C,MATCH($I4788,FamilyPlateData!$H:$H,0))</f>
        <v>07</v>
      </c>
      <c r="C4788" t="str">
        <f>INDEX(FamilyPlateData!$D:$D,MATCH($I4788,FamilyPlateData!$H:$H,0))</f>
        <v>11</v>
      </c>
      <c r="D4788">
        <f>INDEX(FamilyPlateData!$B:$B,MATCH($I4788,FamilyPlateData!$H:$H,0))</f>
        <v>3</v>
      </c>
      <c r="E4788">
        <v>2</v>
      </c>
      <c r="F4788" s="19">
        <v>95</v>
      </c>
      <c r="G4788" t="s">
        <v>1</v>
      </c>
      <c r="H4788" s="5">
        <v>5</v>
      </c>
      <c r="I4788" t="s">
        <v>856</v>
      </c>
      <c r="J4788" s="15" t="str">
        <f t="shared" si="231"/>
        <v>2-95A-5</v>
      </c>
      <c r="K4788">
        <f>INDEX(FamilyPlateData!I:I,MATCH(I4788,FamilyPlateData!H:H,0))</f>
        <v>5</v>
      </c>
      <c r="L4788" t="str">
        <f>INDEX(FamilyPlateData!J:J,MATCH(I4788,FamilyPlateData!H:H,0))</f>
        <v>B4</v>
      </c>
      <c r="M4788">
        <v>1</v>
      </c>
      <c r="N4788">
        <v>1</v>
      </c>
      <c r="O4788">
        <f>IF(_xlfn.IFNA(INDEX(ShrinkageData!H:H,MATCH(J4788,ShrinkageData!H:H,0)), 0) = 0, 0, 1)</f>
        <v>0</v>
      </c>
      <c r="P4788">
        <v>0</v>
      </c>
      <c r="Q4788">
        <f t="shared" si="232"/>
        <v>1</v>
      </c>
      <c r="R4788" s="1">
        <v>43558</v>
      </c>
      <c r="S4788" s="16">
        <f t="shared" si="233"/>
        <v>121</v>
      </c>
    </row>
    <row r="4789" spans="1:20" hidden="1" x14ac:dyDescent="0.2">
      <c r="A4789" t="str">
        <f>INDEX(FamilyPlateData!$A:$A,MATCH($I4789,FamilyPlateData!$H:$H,0))</f>
        <v>F07M11</v>
      </c>
      <c r="B4789" t="str">
        <f>INDEX(FamilyPlateData!$C:$C,MATCH($I4789,FamilyPlateData!$H:$H,0))</f>
        <v>07</v>
      </c>
      <c r="C4789" t="str">
        <f>INDEX(FamilyPlateData!$D:$D,MATCH($I4789,FamilyPlateData!$H:$H,0))</f>
        <v>11</v>
      </c>
      <c r="D4789">
        <f>INDEX(FamilyPlateData!$B:$B,MATCH($I4789,FamilyPlateData!$H:$H,0))</f>
        <v>3</v>
      </c>
      <c r="E4789">
        <v>2</v>
      </c>
      <c r="F4789" s="19">
        <v>95</v>
      </c>
      <c r="G4789" t="s">
        <v>1</v>
      </c>
      <c r="H4789" s="5">
        <v>6</v>
      </c>
      <c r="I4789" t="s">
        <v>856</v>
      </c>
      <c r="J4789" s="15" t="str">
        <f t="shared" si="231"/>
        <v>2-95A-6</v>
      </c>
      <c r="K4789">
        <f>INDEX(FamilyPlateData!I:I,MATCH(I4789,FamilyPlateData!H:H,0))</f>
        <v>5</v>
      </c>
      <c r="L4789" t="str">
        <f>INDEX(FamilyPlateData!J:J,MATCH(I4789,FamilyPlateData!H:H,0))</f>
        <v>B4</v>
      </c>
      <c r="M4789">
        <v>1</v>
      </c>
      <c r="N4789">
        <v>1</v>
      </c>
      <c r="O4789">
        <f>IF(_xlfn.IFNA(INDEX(ShrinkageData!H:H,MATCH(J4789,ShrinkageData!H:H,0)), 0) = 0, 0, 1)</f>
        <v>0</v>
      </c>
      <c r="P4789">
        <v>0</v>
      </c>
      <c r="Q4789">
        <f t="shared" si="232"/>
        <v>1</v>
      </c>
      <c r="R4789" s="1">
        <v>43550</v>
      </c>
      <c r="S4789" s="16">
        <f t="shared" si="233"/>
        <v>113</v>
      </c>
    </row>
    <row r="4790" spans="1:20" hidden="1" x14ac:dyDescent="0.2">
      <c r="A4790" t="str">
        <f>INDEX(FamilyPlateData!$A:$A,MATCH($I4790,FamilyPlateData!$H:$H,0))</f>
        <v>F07M11</v>
      </c>
      <c r="B4790" t="str">
        <f>INDEX(FamilyPlateData!$C:$C,MATCH($I4790,FamilyPlateData!$H:$H,0))</f>
        <v>07</v>
      </c>
      <c r="C4790" t="str">
        <f>INDEX(FamilyPlateData!$D:$D,MATCH($I4790,FamilyPlateData!$H:$H,0))</f>
        <v>11</v>
      </c>
      <c r="D4790">
        <f>INDEX(FamilyPlateData!$B:$B,MATCH($I4790,FamilyPlateData!$H:$H,0))</f>
        <v>3</v>
      </c>
      <c r="E4790">
        <v>2</v>
      </c>
      <c r="F4790" s="19">
        <v>95</v>
      </c>
      <c r="G4790" t="s">
        <v>2</v>
      </c>
      <c r="H4790" s="5">
        <v>1</v>
      </c>
      <c r="I4790" t="s">
        <v>857</v>
      </c>
      <c r="J4790" s="15" t="str">
        <f t="shared" si="231"/>
        <v>2-95B-1</v>
      </c>
      <c r="K4790">
        <f>INDEX(FamilyPlateData!I:I,MATCH(I4790,FamilyPlateData!H:H,0))</f>
        <v>5</v>
      </c>
      <c r="L4790" t="str">
        <f>INDEX(FamilyPlateData!J:J,MATCH(I4790,FamilyPlateData!H:H,0))</f>
        <v>B4</v>
      </c>
      <c r="M4790">
        <v>0</v>
      </c>
      <c r="N4790">
        <v>1</v>
      </c>
      <c r="O4790">
        <f>IF(_xlfn.IFNA(INDEX(ShrinkageData!H:H,MATCH(J4790,ShrinkageData!H:H,0)), 0) = 0, 0, 1)</f>
        <v>0</v>
      </c>
      <c r="P4790">
        <v>1</v>
      </c>
      <c r="Q4790">
        <f t="shared" si="232"/>
        <v>0</v>
      </c>
      <c r="R4790" s="1">
        <v>43556</v>
      </c>
      <c r="S4790" s="16">
        <f t="shared" si="233"/>
        <v>119</v>
      </c>
      <c r="T4790" t="s">
        <v>920</v>
      </c>
    </row>
    <row r="4791" spans="1:20" hidden="1" x14ac:dyDescent="0.2">
      <c r="A4791" t="str">
        <f>INDEX(FamilyPlateData!$A:$A,MATCH($I4791,FamilyPlateData!$H:$H,0))</f>
        <v>F07M11</v>
      </c>
      <c r="B4791" t="str">
        <f>INDEX(FamilyPlateData!$C:$C,MATCH($I4791,FamilyPlateData!$H:$H,0))</f>
        <v>07</v>
      </c>
      <c r="C4791" t="str">
        <f>INDEX(FamilyPlateData!$D:$D,MATCH($I4791,FamilyPlateData!$H:$H,0))</f>
        <v>11</v>
      </c>
      <c r="D4791">
        <f>INDEX(FamilyPlateData!$B:$B,MATCH($I4791,FamilyPlateData!$H:$H,0))</f>
        <v>3</v>
      </c>
      <c r="E4791">
        <v>2</v>
      </c>
      <c r="F4791" s="19">
        <v>95</v>
      </c>
      <c r="G4791" t="s">
        <v>2</v>
      </c>
      <c r="H4791" s="5">
        <v>2</v>
      </c>
      <c r="I4791" t="s">
        <v>857</v>
      </c>
      <c r="J4791" s="15" t="str">
        <f t="shared" si="231"/>
        <v>2-95B-2</v>
      </c>
      <c r="K4791">
        <f>INDEX(FamilyPlateData!I:I,MATCH(I4791,FamilyPlateData!H:H,0))</f>
        <v>5</v>
      </c>
      <c r="L4791" t="str">
        <f>INDEX(FamilyPlateData!J:J,MATCH(I4791,FamilyPlateData!H:H,0))</f>
        <v>B4</v>
      </c>
      <c r="M4791">
        <v>1</v>
      </c>
      <c r="N4791" s="7">
        <v>1</v>
      </c>
      <c r="O4791">
        <f>IF(_xlfn.IFNA(INDEX(ShrinkageData!H:H,MATCH(J4791,ShrinkageData!H:H,0)), 0) = 0, 0, 1)</f>
        <v>1</v>
      </c>
      <c r="P4791">
        <v>0</v>
      </c>
      <c r="Q4791">
        <f t="shared" si="232"/>
        <v>0</v>
      </c>
      <c r="R4791" s="2">
        <v>43544</v>
      </c>
      <c r="S4791" s="16">
        <f t="shared" si="233"/>
        <v>107</v>
      </c>
    </row>
    <row r="4792" spans="1:20" hidden="1" x14ac:dyDescent="0.2">
      <c r="A4792" t="str">
        <f>INDEX(FamilyPlateData!$A:$A,MATCH($I4792,FamilyPlateData!$H:$H,0))</f>
        <v>F07M11</v>
      </c>
      <c r="B4792" t="str">
        <f>INDEX(FamilyPlateData!$C:$C,MATCH($I4792,FamilyPlateData!$H:$H,0))</f>
        <v>07</v>
      </c>
      <c r="C4792" t="str">
        <f>INDEX(FamilyPlateData!$D:$D,MATCH($I4792,FamilyPlateData!$H:$H,0))</f>
        <v>11</v>
      </c>
      <c r="D4792">
        <f>INDEX(FamilyPlateData!$B:$B,MATCH($I4792,FamilyPlateData!$H:$H,0))</f>
        <v>3</v>
      </c>
      <c r="E4792">
        <v>2</v>
      </c>
      <c r="F4792" s="19">
        <v>95</v>
      </c>
      <c r="G4792" t="s">
        <v>2</v>
      </c>
      <c r="H4792" s="5">
        <v>3</v>
      </c>
      <c r="I4792" t="s">
        <v>857</v>
      </c>
      <c r="J4792" s="15" t="str">
        <f t="shared" si="231"/>
        <v>2-95B-3</v>
      </c>
      <c r="K4792">
        <f>INDEX(FamilyPlateData!I:I,MATCH(I4792,FamilyPlateData!H:H,0))</f>
        <v>5</v>
      </c>
      <c r="L4792" t="str">
        <f>INDEX(FamilyPlateData!J:J,MATCH(I4792,FamilyPlateData!H:H,0))</f>
        <v>B4</v>
      </c>
      <c r="M4792">
        <v>1</v>
      </c>
      <c r="N4792" s="7">
        <v>1</v>
      </c>
      <c r="O4792">
        <f>IF(_xlfn.IFNA(INDEX(ShrinkageData!H:H,MATCH(J4792,ShrinkageData!H:H,0)), 0) = 0, 0, 1)</f>
        <v>1</v>
      </c>
      <c r="P4792">
        <v>0</v>
      </c>
      <c r="Q4792">
        <f t="shared" si="232"/>
        <v>0</v>
      </c>
      <c r="R4792" s="2">
        <v>43548</v>
      </c>
      <c r="S4792" s="16">
        <f t="shared" si="233"/>
        <v>111</v>
      </c>
    </row>
    <row r="4793" spans="1:20" hidden="1" x14ac:dyDescent="0.2">
      <c r="A4793" t="str">
        <f>INDEX(FamilyPlateData!$A:$A,MATCH($I4793,FamilyPlateData!$H:$H,0))</f>
        <v>F07M11</v>
      </c>
      <c r="B4793" t="str">
        <f>INDEX(FamilyPlateData!$C:$C,MATCH($I4793,FamilyPlateData!$H:$H,0))</f>
        <v>07</v>
      </c>
      <c r="C4793" t="str">
        <f>INDEX(FamilyPlateData!$D:$D,MATCH($I4793,FamilyPlateData!$H:$H,0))</f>
        <v>11</v>
      </c>
      <c r="D4793">
        <f>INDEX(FamilyPlateData!$B:$B,MATCH($I4793,FamilyPlateData!$H:$H,0))</f>
        <v>3</v>
      </c>
      <c r="E4793">
        <v>2</v>
      </c>
      <c r="F4793" s="19">
        <v>95</v>
      </c>
      <c r="G4793" t="s">
        <v>2</v>
      </c>
      <c r="H4793" s="5">
        <v>4</v>
      </c>
      <c r="I4793" t="s">
        <v>857</v>
      </c>
      <c r="J4793" s="15" t="str">
        <f t="shared" si="231"/>
        <v>2-95B-4</v>
      </c>
      <c r="K4793">
        <f>INDEX(FamilyPlateData!I:I,MATCH(I4793,FamilyPlateData!H:H,0))</f>
        <v>5</v>
      </c>
      <c r="L4793" t="str">
        <f>INDEX(FamilyPlateData!J:J,MATCH(I4793,FamilyPlateData!H:H,0))</f>
        <v>B4</v>
      </c>
      <c r="M4793">
        <v>1</v>
      </c>
      <c r="N4793">
        <v>1</v>
      </c>
      <c r="O4793">
        <f>IF(_xlfn.IFNA(INDEX(ShrinkageData!H:H,MATCH(J4793,ShrinkageData!H:H,0)), 0) = 0, 0, 1)</f>
        <v>0</v>
      </c>
      <c r="P4793">
        <v>0</v>
      </c>
      <c r="Q4793">
        <f t="shared" si="232"/>
        <v>1</v>
      </c>
      <c r="R4793" s="1">
        <v>43556</v>
      </c>
      <c r="S4793" s="16">
        <f t="shared" si="233"/>
        <v>119</v>
      </c>
    </row>
    <row r="4794" spans="1:20" hidden="1" x14ac:dyDescent="0.2">
      <c r="A4794" t="str">
        <f>INDEX(FamilyPlateData!$A:$A,MATCH($I4794,FamilyPlateData!$H:$H,0))</f>
        <v>F07M11</v>
      </c>
      <c r="B4794" t="str">
        <f>INDEX(FamilyPlateData!$C:$C,MATCH($I4794,FamilyPlateData!$H:$H,0))</f>
        <v>07</v>
      </c>
      <c r="C4794" t="str">
        <f>INDEX(FamilyPlateData!$D:$D,MATCH($I4794,FamilyPlateData!$H:$H,0))</f>
        <v>11</v>
      </c>
      <c r="D4794">
        <f>INDEX(FamilyPlateData!$B:$B,MATCH($I4794,FamilyPlateData!$H:$H,0))</f>
        <v>3</v>
      </c>
      <c r="E4794">
        <v>2</v>
      </c>
      <c r="F4794" s="19">
        <v>95</v>
      </c>
      <c r="G4794" t="s">
        <v>2</v>
      </c>
      <c r="H4794" s="5">
        <v>5</v>
      </c>
      <c r="I4794" t="s">
        <v>857</v>
      </c>
      <c r="J4794" s="15" t="str">
        <f t="shared" si="231"/>
        <v>2-95B-5</v>
      </c>
      <c r="K4794">
        <f>INDEX(FamilyPlateData!I:I,MATCH(I4794,FamilyPlateData!H:H,0))</f>
        <v>5</v>
      </c>
      <c r="L4794" t="str">
        <f>INDEX(FamilyPlateData!J:J,MATCH(I4794,FamilyPlateData!H:H,0))</f>
        <v>B4</v>
      </c>
      <c r="M4794">
        <v>1</v>
      </c>
      <c r="N4794">
        <v>1</v>
      </c>
      <c r="O4794">
        <f>IF(_xlfn.IFNA(INDEX(ShrinkageData!H:H,MATCH(J4794,ShrinkageData!H:H,0)), 0) = 0, 0, 1)</f>
        <v>0</v>
      </c>
      <c r="P4794">
        <v>0</v>
      </c>
      <c r="Q4794">
        <f t="shared" si="232"/>
        <v>1</v>
      </c>
      <c r="R4794" s="1">
        <v>43556</v>
      </c>
      <c r="S4794" s="16">
        <f t="shared" si="233"/>
        <v>119</v>
      </c>
    </row>
    <row r="4795" spans="1:20" hidden="1" x14ac:dyDescent="0.2">
      <c r="A4795" t="str">
        <f>INDEX(FamilyPlateData!$A:$A,MATCH($I4795,FamilyPlateData!$H:$H,0))</f>
        <v>F07M11</v>
      </c>
      <c r="B4795" t="str">
        <f>INDEX(FamilyPlateData!$C:$C,MATCH($I4795,FamilyPlateData!$H:$H,0))</f>
        <v>07</v>
      </c>
      <c r="C4795" t="str">
        <f>INDEX(FamilyPlateData!$D:$D,MATCH($I4795,FamilyPlateData!$H:$H,0))</f>
        <v>11</v>
      </c>
      <c r="D4795">
        <f>INDEX(FamilyPlateData!$B:$B,MATCH($I4795,FamilyPlateData!$H:$H,0))</f>
        <v>3</v>
      </c>
      <c r="E4795">
        <v>2</v>
      </c>
      <c r="F4795" s="19">
        <v>95</v>
      </c>
      <c r="G4795" t="s">
        <v>2</v>
      </c>
      <c r="H4795" s="5">
        <v>6</v>
      </c>
      <c r="I4795" t="s">
        <v>857</v>
      </c>
      <c r="J4795" s="15" t="str">
        <f t="shared" si="231"/>
        <v>2-95B-6</v>
      </c>
      <c r="K4795">
        <f>INDEX(FamilyPlateData!I:I,MATCH(I4795,FamilyPlateData!H:H,0))</f>
        <v>5</v>
      </c>
      <c r="L4795" t="str">
        <f>INDEX(FamilyPlateData!J:J,MATCH(I4795,FamilyPlateData!H:H,0))</f>
        <v>B4</v>
      </c>
      <c r="M4795">
        <v>1</v>
      </c>
      <c r="N4795" s="7">
        <v>1</v>
      </c>
      <c r="O4795">
        <f>IF(_xlfn.IFNA(INDEX(ShrinkageData!H:H,MATCH(J4795,ShrinkageData!H:H,0)), 0) = 0, 0, 1)</f>
        <v>1</v>
      </c>
      <c r="P4795">
        <v>0</v>
      </c>
      <c r="Q4795">
        <f t="shared" si="232"/>
        <v>0</v>
      </c>
      <c r="R4795" s="2">
        <v>43548</v>
      </c>
      <c r="S4795" s="16">
        <f t="shared" si="233"/>
        <v>111</v>
      </c>
    </row>
    <row r="4796" spans="1:20" hidden="1" x14ac:dyDescent="0.2">
      <c r="A4796" t="str">
        <f>INDEX(FamilyPlateData!$A:$A,MATCH($I4796,FamilyPlateData!$H:$H,0))</f>
        <v>F04M05</v>
      </c>
      <c r="B4796" t="str">
        <f>INDEX(FamilyPlateData!$C:$C,MATCH($I4796,FamilyPlateData!$H:$H,0))</f>
        <v>04</v>
      </c>
      <c r="C4796" t="str">
        <f>INDEX(FamilyPlateData!$D:$D,MATCH($I4796,FamilyPlateData!$H:$H,0))</f>
        <v>05</v>
      </c>
      <c r="D4796">
        <f>INDEX(FamilyPlateData!$B:$B,MATCH($I4796,FamilyPlateData!$H:$H,0))</f>
        <v>2</v>
      </c>
      <c r="E4796">
        <v>2</v>
      </c>
      <c r="F4796" s="19">
        <v>95</v>
      </c>
      <c r="G4796" t="s">
        <v>3</v>
      </c>
      <c r="H4796" s="5">
        <v>1</v>
      </c>
      <c r="I4796" t="s">
        <v>858</v>
      </c>
      <c r="J4796" s="15" t="str">
        <f t="shared" si="231"/>
        <v>2-95C-1</v>
      </c>
      <c r="K4796">
        <f>INDEX(FamilyPlateData!I:I,MATCH(I4796,FamilyPlateData!H:H,0))</f>
        <v>5</v>
      </c>
      <c r="L4796" t="str">
        <f>INDEX(FamilyPlateData!J:J,MATCH(I4796,FamilyPlateData!H:H,0))</f>
        <v>B4</v>
      </c>
      <c r="M4796">
        <v>1</v>
      </c>
      <c r="N4796" s="7">
        <v>1</v>
      </c>
      <c r="O4796">
        <f>IF(_xlfn.IFNA(INDEX(ShrinkageData!H:H,MATCH(J4796,ShrinkageData!H:H,0)), 0) = 0, 0, 1)</f>
        <v>0</v>
      </c>
      <c r="P4796">
        <v>0</v>
      </c>
      <c r="Q4796">
        <f t="shared" si="232"/>
        <v>1</v>
      </c>
      <c r="R4796" s="2">
        <v>43548</v>
      </c>
      <c r="S4796" s="16">
        <f t="shared" si="233"/>
        <v>111</v>
      </c>
    </row>
    <row r="4797" spans="1:20" hidden="1" x14ac:dyDescent="0.2">
      <c r="A4797" t="str">
        <f>INDEX(FamilyPlateData!$A:$A,MATCH($I4797,FamilyPlateData!$H:$H,0))</f>
        <v>F04M05</v>
      </c>
      <c r="B4797" t="str">
        <f>INDEX(FamilyPlateData!$C:$C,MATCH($I4797,FamilyPlateData!$H:$H,0))</f>
        <v>04</v>
      </c>
      <c r="C4797" t="str">
        <f>INDEX(FamilyPlateData!$D:$D,MATCH($I4797,FamilyPlateData!$H:$H,0))</f>
        <v>05</v>
      </c>
      <c r="D4797">
        <f>INDEX(FamilyPlateData!$B:$B,MATCH($I4797,FamilyPlateData!$H:$H,0))</f>
        <v>2</v>
      </c>
      <c r="E4797">
        <v>2</v>
      </c>
      <c r="F4797" s="19">
        <v>95</v>
      </c>
      <c r="G4797" t="s">
        <v>3</v>
      </c>
      <c r="H4797" s="5">
        <v>2</v>
      </c>
      <c r="I4797" t="s">
        <v>858</v>
      </c>
      <c r="J4797" s="15" t="str">
        <f t="shared" ref="J4797:J4860" si="234">CONCATENATE(I4797,"-",H4797)</f>
        <v>2-95C-2</v>
      </c>
      <c r="K4797">
        <f>INDEX(FamilyPlateData!I:I,MATCH(I4797,FamilyPlateData!H:H,0))</f>
        <v>5</v>
      </c>
      <c r="L4797" t="str">
        <f>INDEX(FamilyPlateData!J:J,MATCH(I4797,FamilyPlateData!H:H,0))</f>
        <v>B4</v>
      </c>
      <c r="M4797">
        <v>1</v>
      </c>
      <c r="N4797" s="7">
        <v>1</v>
      </c>
      <c r="O4797">
        <f>IF(_xlfn.IFNA(INDEX(ShrinkageData!H:H,MATCH(J4797,ShrinkageData!H:H,0)), 0) = 0, 0, 1)</f>
        <v>0</v>
      </c>
      <c r="P4797">
        <v>0</v>
      </c>
      <c r="Q4797">
        <f t="shared" si="232"/>
        <v>1</v>
      </c>
      <c r="R4797" s="2">
        <v>43548</v>
      </c>
      <c r="S4797" s="16">
        <f t="shared" si="233"/>
        <v>111</v>
      </c>
    </row>
    <row r="4798" spans="1:20" hidden="1" x14ac:dyDescent="0.2">
      <c r="A4798" t="str">
        <f>INDEX(FamilyPlateData!$A:$A,MATCH($I4798,FamilyPlateData!$H:$H,0))</f>
        <v>F04M05</v>
      </c>
      <c r="B4798" t="str">
        <f>INDEX(FamilyPlateData!$C:$C,MATCH($I4798,FamilyPlateData!$H:$H,0))</f>
        <v>04</v>
      </c>
      <c r="C4798" t="str">
        <f>INDEX(FamilyPlateData!$D:$D,MATCH($I4798,FamilyPlateData!$H:$H,0))</f>
        <v>05</v>
      </c>
      <c r="D4798">
        <f>INDEX(FamilyPlateData!$B:$B,MATCH($I4798,FamilyPlateData!$H:$H,0))</f>
        <v>2</v>
      </c>
      <c r="E4798">
        <v>2</v>
      </c>
      <c r="F4798" s="19">
        <v>95</v>
      </c>
      <c r="G4798" t="s">
        <v>3</v>
      </c>
      <c r="H4798" s="5">
        <v>3</v>
      </c>
      <c r="I4798" t="s">
        <v>858</v>
      </c>
      <c r="J4798" s="15" t="str">
        <f t="shared" si="234"/>
        <v>2-95C-3</v>
      </c>
      <c r="K4798">
        <f>INDEX(FamilyPlateData!I:I,MATCH(I4798,FamilyPlateData!H:H,0))</f>
        <v>5</v>
      </c>
      <c r="L4798" t="str">
        <f>INDEX(FamilyPlateData!J:J,MATCH(I4798,FamilyPlateData!H:H,0))</f>
        <v>B4</v>
      </c>
      <c r="M4798">
        <v>1</v>
      </c>
      <c r="N4798" s="7">
        <v>1</v>
      </c>
      <c r="O4798">
        <f>IF(_xlfn.IFNA(INDEX(ShrinkageData!H:H,MATCH(J4798,ShrinkageData!H:H,0)), 0) = 0, 0, 1)</f>
        <v>0</v>
      </c>
      <c r="P4798">
        <v>0</v>
      </c>
      <c r="Q4798">
        <f t="shared" si="232"/>
        <v>1</v>
      </c>
      <c r="R4798" s="2">
        <v>43544</v>
      </c>
      <c r="S4798" s="16">
        <f t="shared" si="233"/>
        <v>107</v>
      </c>
    </row>
    <row r="4799" spans="1:20" hidden="1" x14ac:dyDescent="0.2">
      <c r="A4799" t="str">
        <f>INDEX(FamilyPlateData!$A:$A,MATCH($I4799,FamilyPlateData!$H:$H,0))</f>
        <v>F04M05</v>
      </c>
      <c r="B4799" t="str">
        <f>INDEX(FamilyPlateData!$C:$C,MATCH($I4799,FamilyPlateData!$H:$H,0))</f>
        <v>04</v>
      </c>
      <c r="C4799" t="str">
        <f>INDEX(FamilyPlateData!$D:$D,MATCH($I4799,FamilyPlateData!$H:$H,0))</f>
        <v>05</v>
      </c>
      <c r="D4799">
        <f>INDEX(FamilyPlateData!$B:$B,MATCH($I4799,FamilyPlateData!$H:$H,0))</f>
        <v>2</v>
      </c>
      <c r="E4799">
        <v>2</v>
      </c>
      <c r="F4799" s="19">
        <v>95</v>
      </c>
      <c r="G4799" t="s">
        <v>3</v>
      </c>
      <c r="H4799" s="5">
        <v>4</v>
      </c>
      <c r="I4799" t="s">
        <v>858</v>
      </c>
      <c r="J4799" s="15" t="str">
        <f t="shared" si="234"/>
        <v>2-95C-4</v>
      </c>
      <c r="K4799">
        <f>INDEX(FamilyPlateData!I:I,MATCH(I4799,FamilyPlateData!H:H,0))</f>
        <v>5</v>
      </c>
      <c r="L4799" t="str">
        <f>INDEX(FamilyPlateData!J:J,MATCH(I4799,FamilyPlateData!H:H,0))</f>
        <v>B4</v>
      </c>
      <c r="M4799">
        <v>1</v>
      </c>
      <c r="N4799" s="7">
        <v>1</v>
      </c>
      <c r="O4799">
        <f>IF(_xlfn.IFNA(INDEX(ShrinkageData!H:H,MATCH(J4799,ShrinkageData!H:H,0)), 0) = 0, 0, 1)</f>
        <v>0</v>
      </c>
      <c r="P4799">
        <v>0</v>
      </c>
      <c r="Q4799">
        <f t="shared" si="232"/>
        <v>1</v>
      </c>
      <c r="R4799" s="2">
        <v>43548</v>
      </c>
      <c r="S4799" s="16">
        <f t="shared" si="233"/>
        <v>111</v>
      </c>
    </row>
    <row r="4800" spans="1:20" hidden="1" x14ac:dyDescent="0.2">
      <c r="A4800" t="str">
        <f>INDEX(FamilyPlateData!$A:$A,MATCH($I4800,FamilyPlateData!$H:$H,0))</f>
        <v>F04M05</v>
      </c>
      <c r="B4800" t="str">
        <f>INDEX(FamilyPlateData!$C:$C,MATCH($I4800,FamilyPlateData!$H:$H,0))</f>
        <v>04</v>
      </c>
      <c r="C4800" t="str">
        <f>INDEX(FamilyPlateData!$D:$D,MATCH($I4800,FamilyPlateData!$H:$H,0))</f>
        <v>05</v>
      </c>
      <c r="D4800">
        <f>INDEX(FamilyPlateData!$B:$B,MATCH($I4800,FamilyPlateData!$H:$H,0))</f>
        <v>2</v>
      </c>
      <c r="E4800">
        <v>2</v>
      </c>
      <c r="F4800" s="19">
        <v>95</v>
      </c>
      <c r="G4800" t="s">
        <v>3</v>
      </c>
      <c r="H4800" s="5">
        <v>5</v>
      </c>
      <c r="I4800" t="s">
        <v>858</v>
      </c>
      <c r="J4800" s="15" t="str">
        <f t="shared" si="234"/>
        <v>2-95C-5</v>
      </c>
      <c r="K4800">
        <f>INDEX(FamilyPlateData!I:I,MATCH(I4800,FamilyPlateData!H:H,0))</f>
        <v>5</v>
      </c>
      <c r="L4800" t="str">
        <f>INDEX(FamilyPlateData!J:J,MATCH(I4800,FamilyPlateData!H:H,0))</f>
        <v>B4</v>
      </c>
      <c r="M4800">
        <v>1</v>
      </c>
      <c r="N4800">
        <v>1</v>
      </c>
      <c r="O4800">
        <f>IF(_xlfn.IFNA(INDEX(ShrinkageData!H:H,MATCH(J4800,ShrinkageData!H:H,0)), 0) = 0, 0, 1)</f>
        <v>0</v>
      </c>
      <c r="P4800">
        <v>0</v>
      </c>
      <c r="Q4800">
        <f t="shared" si="232"/>
        <v>1</v>
      </c>
      <c r="R4800" s="1">
        <v>43550</v>
      </c>
      <c r="S4800" s="16">
        <f t="shared" si="233"/>
        <v>113</v>
      </c>
    </row>
    <row r="4801" spans="1:19" hidden="1" x14ac:dyDescent="0.2">
      <c r="A4801" t="str">
        <f>INDEX(FamilyPlateData!$A:$A,MATCH($I4801,FamilyPlateData!$H:$H,0))</f>
        <v>F04M05</v>
      </c>
      <c r="B4801" t="str">
        <f>INDEX(FamilyPlateData!$C:$C,MATCH($I4801,FamilyPlateData!$H:$H,0))</f>
        <v>04</v>
      </c>
      <c r="C4801" t="str">
        <f>INDEX(FamilyPlateData!$D:$D,MATCH($I4801,FamilyPlateData!$H:$H,0))</f>
        <v>05</v>
      </c>
      <c r="D4801">
        <f>INDEX(FamilyPlateData!$B:$B,MATCH($I4801,FamilyPlateData!$H:$H,0))</f>
        <v>2</v>
      </c>
      <c r="E4801">
        <v>2</v>
      </c>
      <c r="F4801" s="19">
        <v>95</v>
      </c>
      <c r="G4801" t="s">
        <v>3</v>
      </c>
      <c r="H4801" s="5">
        <v>6</v>
      </c>
      <c r="I4801" t="s">
        <v>858</v>
      </c>
      <c r="J4801" s="15" t="str">
        <f t="shared" si="234"/>
        <v>2-95C-6</v>
      </c>
      <c r="K4801">
        <f>INDEX(FamilyPlateData!I:I,MATCH(I4801,FamilyPlateData!H:H,0))</f>
        <v>5</v>
      </c>
      <c r="L4801" t="str">
        <f>INDEX(FamilyPlateData!J:J,MATCH(I4801,FamilyPlateData!H:H,0))</f>
        <v>B4</v>
      </c>
      <c r="M4801">
        <v>1</v>
      </c>
      <c r="N4801">
        <v>1</v>
      </c>
      <c r="O4801">
        <f>IF(_xlfn.IFNA(INDEX(ShrinkageData!H:H,MATCH(J4801,ShrinkageData!H:H,0)), 0) = 0, 0, 1)</f>
        <v>0</v>
      </c>
      <c r="P4801">
        <v>0</v>
      </c>
      <c r="Q4801">
        <f t="shared" si="232"/>
        <v>1</v>
      </c>
      <c r="R4801" s="1">
        <v>43554</v>
      </c>
      <c r="S4801" s="16">
        <f t="shared" si="233"/>
        <v>117</v>
      </c>
    </row>
    <row r="4802" spans="1:19" hidden="1" x14ac:dyDescent="0.2">
      <c r="A4802" t="str">
        <f>INDEX(FamilyPlateData!$A:$A,MATCH($I4802,FamilyPlateData!$H:$H,0))</f>
        <v>F04M05</v>
      </c>
      <c r="B4802" t="str">
        <f>INDEX(FamilyPlateData!$C:$C,MATCH($I4802,FamilyPlateData!$H:$H,0))</f>
        <v>04</v>
      </c>
      <c r="C4802" t="str">
        <f>INDEX(FamilyPlateData!$D:$D,MATCH($I4802,FamilyPlateData!$H:$H,0))</f>
        <v>05</v>
      </c>
      <c r="D4802">
        <f>INDEX(FamilyPlateData!$B:$B,MATCH($I4802,FamilyPlateData!$H:$H,0))</f>
        <v>2</v>
      </c>
      <c r="E4802">
        <v>2</v>
      </c>
      <c r="F4802" s="19">
        <v>95</v>
      </c>
      <c r="G4802" t="s">
        <v>4</v>
      </c>
      <c r="H4802" s="5">
        <v>1</v>
      </c>
      <c r="I4802" t="s">
        <v>859</v>
      </c>
      <c r="J4802" s="15" t="str">
        <f t="shared" si="234"/>
        <v>2-95D-1</v>
      </c>
      <c r="K4802">
        <f>INDEX(FamilyPlateData!I:I,MATCH(I4802,FamilyPlateData!H:H,0))</f>
        <v>5</v>
      </c>
      <c r="L4802" t="str">
        <f>INDEX(FamilyPlateData!J:J,MATCH(I4802,FamilyPlateData!H:H,0))</f>
        <v>B4</v>
      </c>
      <c r="M4802">
        <v>1</v>
      </c>
      <c r="N4802" s="7">
        <v>1</v>
      </c>
      <c r="O4802">
        <f>IF(_xlfn.IFNA(INDEX(ShrinkageData!H:H,MATCH(J4802,ShrinkageData!H:H,0)), 0) = 0, 0, 1)</f>
        <v>0</v>
      </c>
      <c r="P4802">
        <v>0</v>
      </c>
      <c r="Q4802">
        <f t="shared" si="232"/>
        <v>1</v>
      </c>
      <c r="R4802" s="2">
        <v>43546</v>
      </c>
      <c r="S4802" s="16">
        <f t="shared" si="233"/>
        <v>109</v>
      </c>
    </row>
    <row r="4803" spans="1:19" hidden="1" x14ac:dyDescent="0.2">
      <c r="A4803" t="str">
        <f>INDEX(FamilyPlateData!$A:$A,MATCH($I4803,FamilyPlateData!$H:$H,0))</f>
        <v>F04M05</v>
      </c>
      <c r="B4803" t="str">
        <f>INDEX(FamilyPlateData!$C:$C,MATCH($I4803,FamilyPlateData!$H:$H,0))</f>
        <v>04</v>
      </c>
      <c r="C4803" t="str">
        <f>INDEX(FamilyPlateData!$D:$D,MATCH($I4803,FamilyPlateData!$H:$H,0))</f>
        <v>05</v>
      </c>
      <c r="D4803">
        <f>INDEX(FamilyPlateData!$B:$B,MATCH($I4803,FamilyPlateData!$H:$H,0))</f>
        <v>2</v>
      </c>
      <c r="E4803">
        <v>2</v>
      </c>
      <c r="F4803" s="19">
        <v>95</v>
      </c>
      <c r="G4803" t="s">
        <v>4</v>
      </c>
      <c r="H4803" s="5">
        <v>2</v>
      </c>
      <c r="I4803" t="s">
        <v>859</v>
      </c>
      <c r="J4803" s="15" t="str">
        <f t="shared" si="234"/>
        <v>2-95D-2</v>
      </c>
      <c r="K4803">
        <f>INDEX(FamilyPlateData!I:I,MATCH(I4803,FamilyPlateData!H:H,0))</f>
        <v>5</v>
      </c>
      <c r="L4803" t="str">
        <f>INDEX(FamilyPlateData!J:J,MATCH(I4803,FamilyPlateData!H:H,0))</f>
        <v>B4</v>
      </c>
      <c r="M4803">
        <v>1</v>
      </c>
      <c r="N4803" s="7">
        <v>1</v>
      </c>
      <c r="O4803">
        <f>IF(_xlfn.IFNA(INDEX(ShrinkageData!H:H,MATCH(J4803,ShrinkageData!H:H,0)), 0) = 0, 0, 1)</f>
        <v>0</v>
      </c>
      <c r="P4803">
        <v>0</v>
      </c>
      <c r="Q4803">
        <f t="shared" ref="Q4803:Q4866" si="235">IF(AND(M4803=1,N4803=1,O4803=0,P4803=0),1,0)</f>
        <v>1</v>
      </c>
      <c r="R4803" s="2">
        <v>43548</v>
      </c>
      <c r="S4803" s="16">
        <f t="shared" ref="S4803:S4866" si="236">IF(AND(R4803 &lt;&gt; "", R4803 &lt;&gt; "n/a"), R4803-DATE(2018,12,3), 0)</f>
        <v>111</v>
      </c>
    </row>
    <row r="4804" spans="1:19" hidden="1" x14ac:dyDescent="0.2">
      <c r="A4804" t="str">
        <f>INDEX(FamilyPlateData!$A:$A,MATCH($I4804,FamilyPlateData!$H:$H,0))</f>
        <v>F04M05</v>
      </c>
      <c r="B4804" t="str">
        <f>INDEX(FamilyPlateData!$C:$C,MATCH($I4804,FamilyPlateData!$H:$H,0))</f>
        <v>04</v>
      </c>
      <c r="C4804" t="str">
        <f>INDEX(FamilyPlateData!$D:$D,MATCH($I4804,FamilyPlateData!$H:$H,0))</f>
        <v>05</v>
      </c>
      <c r="D4804">
        <f>INDEX(FamilyPlateData!$B:$B,MATCH($I4804,FamilyPlateData!$H:$H,0))</f>
        <v>2</v>
      </c>
      <c r="E4804">
        <v>2</v>
      </c>
      <c r="F4804" s="19">
        <v>95</v>
      </c>
      <c r="G4804" t="s">
        <v>4</v>
      </c>
      <c r="H4804" s="5">
        <v>3</v>
      </c>
      <c r="I4804" t="s">
        <v>859</v>
      </c>
      <c r="J4804" s="15" t="str">
        <f t="shared" si="234"/>
        <v>2-95D-3</v>
      </c>
      <c r="K4804">
        <f>INDEX(FamilyPlateData!I:I,MATCH(I4804,FamilyPlateData!H:H,0))</f>
        <v>5</v>
      </c>
      <c r="L4804" t="str">
        <f>INDEX(FamilyPlateData!J:J,MATCH(I4804,FamilyPlateData!H:H,0))</f>
        <v>B4</v>
      </c>
      <c r="M4804">
        <v>1</v>
      </c>
      <c r="N4804" s="7">
        <v>1</v>
      </c>
      <c r="O4804">
        <f>IF(_xlfn.IFNA(INDEX(ShrinkageData!H:H,MATCH(J4804,ShrinkageData!H:H,0)), 0) = 0, 0, 1)</f>
        <v>0</v>
      </c>
      <c r="P4804">
        <v>0</v>
      </c>
      <c r="Q4804">
        <f t="shared" si="235"/>
        <v>1</v>
      </c>
      <c r="R4804" s="2">
        <v>43544</v>
      </c>
      <c r="S4804" s="16">
        <f t="shared" si="236"/>
        <v>107</v>
      </c>
    </row>
    <row r="4805" spans="1:19" hidden="1" x14ac:dyDescent="0.2">
      <c r="A4805" t="str">
        <f>INDEX(FamilyPlateData!$A:$A,MATCH($I4805,FamilyPlateData!$H:$H,0))</f>
        <v>F04M05</v>
      </c>
      <c r="B4805" t="str">
        <f>INDEX(FamilyPlateData!$C:$C,MATCH($I4805,FamilyPlateData!$H:$H,0))</f>
        <v>04</v>
      </c>
      <c r="C4805" t="str">
        <f>INDEX(FamilyPlateData!$D:$D,MATCH($I4805,FamilyPlateData!$H:$H,0))</f>
        <v>05</v>
      </c>
      <c r="D4805">
        <f>INDEX(FamilyPlateData!$B:$B,MATCH($I4805,FamilyPlateData!$H:$H,0))</f>
        <v>2</v>
      </c>
      <c r="E4805">
        <v>2</v>
      </c>
      <c r="F4805" s="19">
        <v>95</v>
      </c>
      <c r="G4805" t="s">
        <v>4</v>
      </c>
      <c r="H4805" s="5">
        <v>4</v>
      </c>
      <c r="I4805" t="s">
        <v>859</v>
      </c>
      <c r="J4805" s="15" t="str">
        <f t="shared" si="234"/>
        <v>2-95D-4</v>
      </c>
      <c r="K4805">
        <f>INDEX(FamilyPlateData!I:I,MATCH(I4805,FamilyPlateData!H:H,0))</f>
        <v>5</v>
      </c>
      <c r="L4805" t="str">
        <f>INDEX(FamilyPlateData!J:J,MATCH(I4805,FamilyPlateData!H:H,0))</f>
        <v>B4</v>
      </c>
      <c r="M4805">
        <v>1</v>
      </c>
      <c r="N4805">
        <v>1</v>
      </c>
      <c r="O4805">
        <f>IF(_xlfn.IFNA(INDEX(ShrinkageData!H:H,MATCH(J4805,ShrinkageData!H:H,0)), 0) = 0, 0, 1)</f>
        <v>1</v>
      </c>
      <c r="P4805">
        <v>0</v>
      </c>
      <c r="Q4805">
        <f t="shared" si="235"/>
        <v>0</v>
      </c>
      <c r="R4805" s="1">
        <v>43529</v>
      </c>
      <c r="S4805" s="16">
        <f t="shared" si="236"/>
        <v>92</v>
      </c>
    </row>
    <row r="4806" spans="1:19" hidden="1" x14ac:dyDescent="0.2">
      <c r="A4806" t="str">
        <f>INDEX(FamilyPlateData!$A:$A,MATCH($I4806,FamilyPlateData!$H:$H,0))</f>
        <v>F04M05</v>
      </c>
      <c r="B4806" t="str">
        <f>INDEX(FamilyPlateData!$C:$C,MATCH($I4806,FamilyPlateData!$H:$H,0))</f>
        <v>04</v>
      </c>
      <c r="C4806" t="str">
        <f>INDEX(FamilyPlateData!$D:$D,MATCH($I4806,FamilyPlateData!$H:$H,0))</f>
        <v>05</v>
      </c>
      <c r="D4806">
        <f>INDEX(FamilyPlateData!$B:$B,MATCH($I4806,FamilyPlateData!$H:$H,0))</f>
        <v>2</v>
      </c>
      <c r="E4806">
        <v>2</v>
      </c>
      <c r="F4806" s="19">
        <v>95</v>
      </c>
      <c r="G4806" t="s">
        <v>4</v>
      </c>
      <c r="H4806" s="5">
        <v>5</v>
      </c>
      <c r="I4806" t="s">
        <v>859</v>
      </c>
      <c r="J4806" s="15" t="str">
        <f t="shared" si="234"/>
        <v>2-95D-5</v>
      </c>
      <c r="K4806">
        <f>INDEX(FamilyPlateData!I:I,MATCH(I4806,FamilyPlateData!H:H,0))</f>
        <v>5</v>
      </c>
      <c r="L4806" t="str">
        <f>INDEX(FamilyPlateData!J:J,MATCH(I4806,FamilyPlateData!H:H,0))</f>
        <v>B4</v>
      </c>
      <c r="M4806">
        <v>1</v>
      </c>
      <c r="N4806" s="7">
        <v>1</v>
      </c>
      <c r="O4806">
        <f>IF(_xlfn.IFNA(INDEX(ShrinkageData!H:H,MATCH(J4806,ShrinkageData!H:H,0)), 0) = 0, 0, 1)</f>
        <v>0</v>
      </c>
      <c r="P4806">
        <v>0</v>
      </c>
      <c r="Q4806">
        <f t="shared" si="235"/>
        <v>1</v>
      </c>
      <c r="R4806" s="2">
        <v>43544</v>
      </c>
      <c r="S4806" s="16">
        <f t="shared" si="236"/>
        <v>107</v>
      </c>
    </row>
    <row r="4807" spans="1:19" hidden="1" x14ac:dyDescent="0.2">
      <c r="A4807" t="str">
        <f>INDEX(FamilyPlateData!$A:$A,MATCH($I4807,FamilyPlateData!$H:$H,0))</f>
        <v>F04M05</v>
      </c>
      <c r="B4807" t="str">
        <f>INDEX(FamilyPlateData!$C:$C,MATCH($I4807,FamilyPlateData!$H:$H,0))</f>
        <v>04</v>
      </c>
      <c r="C4807" t="str">
        <f>INDEX(FamilyPlateData!$D:$D,MATCH($I4807,FamilyPlateData!$H:$H,0))</f>
        <v>05</v>
      </c>
      <c r="D4807">
        <f>INDEX(FamilyPlateData!$B:$B,MATCH($I4807,FamilyPlateData!$H:$H,0))</f>
        <v>2</v>
      </c>
      <c r="E4807">
        <v>2</v>
      </c>
      <c r="F4807" s="19">
        <v>95</v>
      </c>
      <c r="G4807" t="s">
        <v>4</v>
      </c>
      <c r="H4807" s="5">
        <v>6</v>
      </c>
      <c r="I4807" t="s">
        <v>859</v>
      </c>
      <c r="J4807" s="15" t="str">
        <f t="shared" si="234"/>
        <v>2-95D-6</v>
      </c>
      <c r="K4807">
        <f>INDEX(FamilyPlateData!I:I,MATCH(I4807,FamilyPlateData!H:H,0))</f>
        <v>5</v>
      </c>
      <c r="L4807" t="str">
        <f>INDEX(FamilyPlateData!J:J,MATCH(I4807,FamilyPlateData!H:H,0))</f>
        <v>B4</v>
      </c>
      <c r="M4807">
        <v>1</v>
      </c>
      <c r="N4807" s="7">
        <v>1</v>
      </c>
      <c r="O4807">
        <f>IF(_xlfn.IFNA(INDEX(ShrinkageData!H:H,MATCH(J4807,ShrinkageData!H:H,0)), 0) = 0, 0, 1)</f>
        <v>1</v>
      </c>
      <c r="P4807">
        <v>0</v>
      </c>
      <c r="Q4807">
        <f t="shared" si="235"/>
        <v>0</v>
      </c>
      <c r="R4807" s="2">
        <v>43542</v>
      </c>
      <c r="S4807" s="16">
        <f t="shared" si="236"/>
        <v>105</v>
      </c>
    </row>
    <row r="4808" spans="1:19" hidden="1" x14ac:dyDescent="0.2">
      <c r="A4808" t="str">
        <f>INDEX(FamilyPlateData!$A:$A,MATCH($I4808,FamilyPlateData!$H:$H,0))</f>
        <v>F07M10</v>
      </c>
      <c r="B4808" t="str">
        <f>INDEX(FamilyPlateData!$C:$C,MATCH($I4808,FamilyPlateData!$H:$H,0))</f>
        <v>07</v>
      </c>
      <c r="C4808" t="str">
        <f>INDEX(FamilyPlateData!$D:$D,MATCH($I4808,FamilyPlateData!$H:$H,0))</f>
        <v>10</v>
      </c>
      <c r="D4808">
        <f>INDEX(FamilyPlateData!$B:$B,MATCH($I4808,FamilyPlateData!$H:$H,0))</f>
        <v>3</v>
      </c>
      <c r="E4808">
        <v>2</v>
      </c>
      <c r="F4808" s="19">
        <v>96</v>
      </c>
      <c r="G4808" t="s">
        <v>1</v>
      </c>
      <c r="H4808" s="5">
        <v>1</v>
      </c>
      <c r="I4808" t="s">
        <v>860</v>
      </c>
      <c r="J4808" s="15" t="str">
        <f t="shared" si="234"/>
        <v>2-96A-1</v>
      </c>
      <c r="K4808">
        <f>INDEX(FamilyPlateData!I:I,MATCH(I4808,FamilyPlateData!H:H,0))</f>
        <v>5</v>
      </c>
      <c r="L4808" t="str">
        <f>INDEX(FamilyPlateData!J:J,MATCH(I4808,FamilyPlateData!H:H,0))</f>
        <v>B4</v>
      </c>
      <c r="M4808">
        <v>1</v>
      </c>
      <c r="N4808">
        <v>1</v>
      </c>
      <c r="O4808">
        <f>IF(_xlfn.IFNA(INDEX(ShrinkageData!H:H,MATCH(J4808,ShrinkageData!H:H,0)), 0) = 0, 0, 1)</f>
        <v>0</v>
      </c>
      <c r="P4808">
        <v>0</v>
      </c>
      <c r="Q4808">
        <f t="shared" si="235"/>
        <v>1</v>
      </c>
      <c r="R4808" s="1">
        <v>43550</v>
      </c>
      <c r="S4808" s="16">
        <f t="shared" si="236"/>
        <v>113</v>
      </c>
    </row>
    <row r="4809" spans="1:19" hidden="1" x14ac:dyDescent="0.2">
      <c r="A4809" t="str">
        <f>INDEX(FamilyPlateData!$A:$A,MATCH($I4809,FamilyPlateData!$H:$H,0))</f>
        <v>F07M10</v>
      </c>
      <c r="B4809" t="str">
        <f>INDEX(FamilyPlateData!$C:$C,MATCH($I4809,FamilyPlateData!$H:$H,0))</f>
        <v>07</v>
      </c>
      <c r="C4809" t="str">
        <f>INDEX(FamilyPlateData!$D:$D,MATCH($I4809,FamilyPlateData!$H:$H,0))</f>
        <v>10</v>
      </c>
      <c r="D4809">
        <f>INDEX(FamilyPlateData!$B:$B,MATCH($I4809,FamilyPlateData!$H:$H,0))</f>
        <v>3</v>
      </c>
      <c r="E4809">
        <v>2</v>
      </c>
      <c r="F4809" s="19">
        <v>96</v>
      </c>
      <c r="G4809" t="s">
        <v>1</v>
      </c>
      <c r="H4809" s="5">
        <v>2</v>
      </c>
      <c r="I4809" t="s">
        <v>860</v>
      </c>
      <c r="J4809" s="15" t="str">
        <f t="shared" si="234"/>
        <v>2-96A-2</v>
      </c>
      <c r="K4809">
        <f>INDEX(FamilyPlateData!I:I,MATCH(I4809,FamilyPlateData!H:H,0))</f>
        <v>5</v>
      </c>
      <c r="L4809" t="str">
        <f>INDEX(FamilyPlateData!J:J,MATCH(I4809,FamilyPlateData!H:H,0))</f>
        <v>B4</v>
      </c>
      <c r="M4809">
        <v>1</v>
      </c>
      <c r="N4809">
        <v>1</v>
      </c>
      <c r="O4809">
        <f>IF(_xlfn.IFNA(INDEX(ShrinkageData!H:H,MATCH(J4809,ShrinkageData!H:H,0)), 0) = 0, 0, 1)</f>
        <v>0</v>
      </c>
      <c r="P4809">
        <v>0</v>
      </c>
      <c r="Q4809">
        <f t="shared" si="235"/>
        <v>1</v>
      </c>
      <c r="R4809" s="1">
        <v>43554</v>
      </c>
      <c r="S4809" s="16">
        <f t="shared" si="236"/>
        <v>117</v>
      </c>
    </row>
    <row r="4810" spans="1:19" hidden="1" x14ac:dyDescent="0.2">
      <c r="A4810" t="str">
        <f>INDEX(FamilyPlateData!$A:$A,MATCH($I4810,FamilyPlateData!$H:$H,0))</f>
        <v>F07M10</v>
      </c>
      <c r="B4810" t="str">
        <f>INDEX(FamilyPlateData!$C:$C,MATCH($I4810,FamilyPlateData!$H:$H,0))</f>
        <v>07</v>
      </c>
      <c r="C4810" t="str">
        <f>INDEX(FamilyPlateData!$D:$D,MATCH($I4810,FamilyPlateData!$H:$H,0))</f>
        <v>10</v>
      </c>
      <c r="D4810">
        <f>INDEX(FamilyPlateData!$B:$B,MATCH($I4810,FamilyPlateData!$H:$H,0))</f>
        <v>3</v>
      </c>
      <c r="E4810">
        <v>2</v>
      </c>
      <c r="F4810" s="19">
        <v>96</v>
      </c>
      <c r="G4810" t="s">
        <v>1</v>
      </c>
      <c r="H4810" s="5">
        <v>3</v>
      </c>
      <c r="I4810" t="s">
        <v>860</v>
      </c>
      <c r="J4810" s="15" t="str">
        <f t="shared" si="234"/>
        <v>2-96A-3</v>
      </c>
      <c r="K4810">
        <f>INDEX(FamilyPlateData!I:I,MATCH(I4810,FamilyPlateData!H:H,0))</f>
        <v>5</v>
      </c>
      <c r="L4810" t="str">
        <f>INDEX(FamilyPlateData!J:J,MATCH(I4810,FamilyPlateData!H:H,0))</f>
        <v>B4</v>
      </c>
      <c r="M4810">
        <v>1</v>
      </c>
      <c r="N4810" s="7">
        <v>1</v>
      </c>
      <c r="O4810">
        <f>IF(_xlfn.IFNA(INDEX(ShrinkageData!H:H,MATCH(J4810,ShrinkageData!H:H,0)), 0) = 0, 0, 1)</f>
        <v>0</v>
      </c>
      <c r="P4810">
        <v>0</v>
      </c>
      <c r="Q4810">
        <f t="shared" si="235"/>
        <v>1</v>
      </c>
      <c r="R4810" s="2">
        <v>43548</v>
      </c>
      <c r="S4810" s="16">
        <f t="shared" si="236"/>
        <v>111</v>
      </c>
    </row>
    <row r="4811" spans="1:19" hidden="1" x14ac:dyDescent="0.2">
      <c r="A4811" t="str">
        <f>INDEX(FamilyPlateData!$A:$A,MATCH($I4811,FamilyPlateData!$H:$H,0))</f>
        <v>F07M10</v>
      </c>
      <c r="B4811" t="str">
        <f>INDEX(FamilyPlateData!$C:$C,MATCH($I4811,FamilyPlateData!$H:$H,0))</f>
        <v>07</v>
      </c>
      <c r="C4811" t="str">
        <f>INDEX(FamilyPlateData!$D:$D,MATCH($I4811,FamilyPlateData!$H:$H,0))</f>
        <v>10</v>
      </c>
      <c r="D4811">
        <f>INDEX(FamilyPlateData!$B:$B,MATCH($I4811,FamilyPlateData!$H:$H,0))</f>
        <v>3</v>
      </c>
      <c r="E4811">
        <v>2</v>
      </c>
      <c r="F4811" s="19">
        <v>96</v>
      </c>
      <c r="G4811" t="s">
        <v>1</v>
      </c>
      <c r="H4811" s="5">
        <v>4</v>
      </c>
      <c r="I4811" t="s">
        <v>860</v>
      </c>
      <c r="J4811" s="15" t="str">
        <f t="shared" si="234"/>
        <v>2-96A-4</v>
      </c>
      <c r="K4811">
        <f>INDEX(FamilyPlateData!I:I,MATCH(I4811,FamilyPlateData!H:H,0))</f>
        <v>5</v>
      </c>
      <c r="L4811" t="str">
        <f>INDEX(FamilyPlateData!J:J,MATCH(I4811,FamilyPlateData!H:H,0))</f>
        <v>B4</v>
      </c>
      <c r="M4811">
        <v>1</v>
      </c>
      <c r="N4811" s="7">
        <v>1</v>
      </c>
      <c r="O4811">
        <f>IF(_xlfn.IFNA(INDEX(ShrinkageData!H:H,MATCH(J4811,ShrinkageData!H:H,0)), 0) = 0, 0, 1)</f>
        <v>1</v>
      </c>
      <c r="P4811">
        <v>0</v>
      </c>
      <c r="Q4811">
        <f t="shared" si="235"/>
        <v>0</v>
      </c>
      <c r="R4811" s="2">
        <v>43546</v>
      </c>
      <c r="S4811" s="16">
        <f t="shared" si="236"/>
        <v>109</v>
      </c>
    </row>
    <row r="4812" spans="1:19" hidden="1" x14ac:dyDescent="0.2">
      <c r="A4812" t="str">
        <f>INDEX(FamilyPlateData!$A:$A,MATCH($I4812,FamilyPlateData!$H:$H,0))</f>
        <v>F07M10</v>
      </c>
      <c r="B4812" t="str">
        <f>INDEX(FamilyPlateData!$C:$C,MATCH($I4812,FamilyPlateData!$H:$H,0))</f>
        <v>07</v>
      </c>
      <c r="C4812" t="str">
        <f>INDEX(FamilyPlateData!$D:$D,MATCH($I4812,FamilyPlateData!$H:$H,0))</f>
        <v>10</v>
      </c>
      <c r="D4812">
        <f>INDEX(FamilyPlateData!$B:$B,MATCH($I4812,FamilyPlateData!$H:$H,0))</f>
        <v>3</v>
      </c>
      <c r="E4812">
        <v>2</v>
      </c>
      <c r="F4812" s="19">
        <v>96</v>
      </c>
      <c r="G4812" t="s">
        <v>1</v>
      </c>
      <c r="H4812" s="5">
        <v>5</v>
      </c>
      <c r="I4812" t="s">
        <v>860</v>
      </c>
      <c r="J4812" s="15" t="str">
        <f t="shared" si="234"/>
        <v>2-96A-5</v>
      </c>
      <c r="K4812">
        <f>INDEX(FamilyPlateData!I:I,MATCH(I4812,FamilyPlateData!H:H,0))</f>
        <v>5</v>
      </c>
      <c r="L4812" t="str">
        <f>INDEX(FamilyPlateData!J:J,MATCH(I4812,FamilyPlateData!H:H,0))</f>
        <v>B4</v>
      </c>
      <c r="M4812">
        <v>1</v>
      </c>
      <c r="N4812">
        <v>1</v>
      </c>
      <c r="O4812">
        <f>IF(_xlfn.IFNA(INDEX(ShrinkageData!H:H,MATCH(J4812,ShrinkageData!H:H,0)), 0) = 0, 0, 1)</f>
        <v>0</v>
      </c>
      <c r="P4812">
        <v>0</v>
      </c>
      <c r="Q4812">
        <f t="shared" si="235"/>
        <v>1</v>
      </c>
      <c r="R4812" s="1">
        <v>43556</v>
      </c>
      <c r="S4812" s="16">
        <f t="shared" si="236"/>
        <v>119</v>
      </c>
    </row>
    <row r="4813" spans="1:19" hidden="1" x14ac:dyDescent="0.2">
      <c r="A4813" t="str">
        <f>INDEX(FamilyPlateData!$A:$A,MATCH($I4813,FamilyPlateData!$H:$H,0))</f>
        <v>F07M10</v>
      </c>
      <c r="B4813" t="str">
        <f>INDEX(FamilyPlateData!$C:$C,MATCH($I4813,FamilyPlateData!$H:$H,0))</f>
        <v>07</v>
      </c>
      <c r="C4813" t="str">
        <f>INDEX(FamilyPlateData!$D:$D,MATCH($I4813,FamilyPlateData!$H:$H,0))</f>
        <v>10</v>
      </c>
      <c r="D4813">
        <f>INDEX(FamilyPlateData!$B:$B,MATCH($I4813,FamilyPlateData!$H:$H,0))</f>
        <v>3</v>
      </c>
      <c r="E4813">
        <v>2</v>
      </c>
      <c r="F4813" s="19">
        <v>96</v>
      </c>
      <c r="G4813" t="s">
        <v>1</v>
      </c>
      <c r="H4813" s="5">
        <v>6</v>
      </c>
      <c r="I4813" t="s">
        <v>860</v>
      </c>
      <c r="J4813" s="15" t="str">
        <f t="shared" si="234"/>
        <v>2-96A-6</v>
      </c>
      <c r="K4813">
        <f>INDEX(FamilyPlateData!I:I,MATCH(I4813,FamilyPlateData!H:H,0))</f>
        <v>5</v>
      </c>
      <c r="L4813" t="str">
        <f>INDEX(FamilyPlateData!J:J,MATCH(I4813,FamilyPlateData!H:H,0))</f>
        <v>B4</v>
      </c>
      <c r="M4813">
        <v>1</v>
      </c>
      <c r="N4813" s="7">
        <v>1</v>
      </c>
      <c r="O4813">
        <f>IF(_xlfn.IFNA(INDEX(ShrinkageData!H:H,MATCH(J4813,ShrinkageData!H:H,0)), 0) = 0, 0, 1)</f>
        <v>0</v>
      </c>
      <c r="P4813">
        <v>0</v>
      </c>
      <c r="Q4813">
        <f t="shared" si="235"/>
        <v>1</v>
      </c>
      <c r="R4813" s="2">
        <v>43546</v>
      </c>
      <c r="S4813" s="16">
        <f t="shared" si="236"/>
        <v>109</v>
      </c>
    </row>
    <row r="4814" spans="1:19" hidden="1" x14ac:dyDescent="0.2">
      <c r="A4814" t="str">
        <f>INDEX(FamilyPlateData!$A:$A,MATCH($I4814,FamilyPlateData!$H:$H,0))</f>
        <v>F07M10</v>
      </c>
      <c r="B4814" t="str">
        <f>INDEX(FamilyPlateData!$C:$C,MATCH($I4814,FamilyPlateData!$H:$H,0))</f>
        <v>07</v>
      </c>
      <c r="C4814" t="str">
        <f>INDEX(FamilyPlateData!$D:$D,MATCH($I4814,FamilyPlateData!$H:$H,0))</f>
        <v>10</v>
      </c>
      <c r="D4814">
        <f>INDEX(FamilyPlateData!$B:$B,MATCH($I4814,FamilyPlateData!$H:$H,0))</f>
        <v>3</v>
      </c>
      <c r="E4814">
        <v>2</v>
      </c>
      <c r="F4814" s="19">
        <v>96</v>
      </c>
      <c r="G4814" t="s">
        <v>2</v>
      </c>
      <c r="H4814" s="5">
        <v>1</v>
      </c>
      <c r="I4814" t="s">
        <v>861</v>
      </c>
      <c r="J4814" s="15" t="str">
        <f t="shared" si="234"/>
        <v>2-96B-1</v>
      </c>
      <c r="K4814">
        <f>INDEX(FamilyPlateData!I:I,MATCH(I4814,FamilyPlateData!H:H,0))</f>
        <v>5</v>
      </c>
      <c r="L4814" t="str">
        <f>INDEX(FamilyPlateData!J:J,MATCH(I4814,FamilyPlateData!H:H,0))</f>
        <v>B4</v>
      </c>
      <c r="M4814">
        <v>1</v>
      </c>
      <c r="N4814" s="7">
        <v>1</v>
      </c>
      <c r="O4814">
        <f>IF(_xlfn.IFNA(INDEX(ShrinkageData!H:H,MATCH(J4814,ShrinkageData!H:H,0)), 0) = 0, 0, 1)</f>
        <v>0</v>
      </c>
      <c r="P4814">
        <v>0</v>
      </c>
      <c r="Q4814">
        <f t="shared" si="235"/>
        <v>1</v>
      </c>
      <c r="R4814" s="2">
        <v>43548</v>
      </c>
      <c r="S4814" s="16">
        <f t="shared" si="236"/>
        <v>111</v>
      </c>
    </row>
    <row r="4815" spans="1:19" hidden="1" x14ac:dyDescent="0.2">
      <c r="A4815" t="str">
        <f>INDEX(FamilyPlateData!$A:$A,MATCH($I4815,FamilyPlateData!$H:$H,0))</f>
        <v>F07M10</v>
      </c>
      <c r="B4815" t="str">
        <f>INDEX(FamilyPlateData!$C:$C,MATCH($I4815,FamilyPlateData!$H:$H,0))</f>
        <v>07</v>
      </c>
      <c r="C4815" t="str">
        <f>INDEX(FamilyPlateData!$D:$D,MATCH($I4815,FamilyPlateData!$H:$H,0))</f>
        <v>10</v>
      </c>
      <c r="D4815">
        <f>INDEX(FamilyPlateData!$B:$B,MATCH($I4815,FamilyPlateData!$H:$H,0))</f>
        <v>3</v>
      </c>
      <c r="E4815">
        <v>2</v>
      </c>
      <c r="F4815" s="19">
        <v>96</v>
      </c>
      <c r="G4815" t="s">
        <v>2</v>
      </c>
      <c r="H4815" s="5">
        <v>2</v>
      </c>
      <c r="I4815" t="s">
        <v>861</v>
      </c>
      <c r="J4815" s="15" t="str">
        <f t="shared" si="234"/>
        <v>2-96B-2</v>
      </c>
      <c r="K4815">
        <f>INDEX(FamilyPlateData!I:I,MATCH(I4815,FamilyPlateData!H:H,0))</f>
        <v>5</v>
      </c>
      <c r="L4815" t="str">
        <f>INDEX(FamilyPlateData!J:J,MATCH(I4815,FamilyPlateData!H:H,0))</f>
        <v>B4</v>
      </c>
      <c r="M4815">
        <v>1</v>
      </c>
      <c r="N4815">
        <v>1</v>
      </c>
      <c r="O4815">
        <f>IF(_xlfn.IFNA(INDEX(ShrinkageData!H:H,MATCH(J4815,ShrinkageData!H:H,0)), 0) = 0, 0, 1)</f>
        <v>0</v>
      </c>
      <c r="P4815">
        <v>0</v>
      </c>
      <c r="Q4815">
        <f t="shared" si="235"/>
        <v>1</v>
      </c>
      <c r="R4815" s="1">
        <v>43554</v>
      </c>
      <c r="S4815" s="16">
        <f t="shared" si="236"/>
        <v>117</v>
      </c>
    </row>
    <row r="4816" spans="1:19" hidden="1" x14ac:dyDescent="0.2">
      <c r="A4816" t="str">
        <f>INDEX(FamilyPlateData!$A:$A,MATCH($I4816,FamilyPlateData!$H:$H,0))</f>
        <v>F07M10</v>
      </c>
      <c r="B4816" t="str">
        <f>INDEX(FamilyPlateData!$C:$C,MATCH($I4816,FamilyPlateData!$H:$H,0))</f>
        <v>07</v>
      </c>
      <c r="C4816" t="str">
        <f>INDEX(FamilyPlateData!$D:$D,MATCH($I4816,FamilyPlateData!$H:$H,0))</f>
        <v>10</v>
      </c>
      <c r="D4816">
        <f>INDEX(FamilyPlateData!$B:$B,MATCH($I4816,FamilyPlateData!$H:$H,0))</f>
        <v>3</v>
      </c>
      <c r="E4816">
        <v>2</v>
      </c>
      <c r="F4816" s="19">
        <v>96</v>
      </c>
      <c r="G4816" t="s">
        <v>2</v>
      </c>
      <c r="H4816" s="5">
        <v>3</v>
      </c>
      <c r="I4816" t="s">
        <v>861</v>
      </c>
      <c r="J4816" s="15" t="str">
        <f t="shared" si="234"/>
        <v>2-96B-3</v>
      </c>
      <c r="K4816">
        <f>INDEX(FamilyPlateData!I:I,MATCH(I4816,FamilyPlateData!H:H,0))</f>
        <v>5</v>
      </c>
      <c r="L4816" t="str">
        <f>INDEX(FamilyPlateData!J:J,MATCH(I4816,FamilyPlateData!H:H,0))</f>
        <v>B4</v>
      </c>
      <c r="M4816">
        <v>1</v>
      </c>
      <c r="N4816" s="7">
        <v>1</v>
      </c>
      <c r="O4816">
        <f>IF(_xlfn.IFNA(INDEX(ShrinkageData!H:H,MATCH(J4816,ShrinkageData!H:H,0)), 0) = 0, 0, 1)</f>
        <v>0</v>
      </c>
      <c r="P4816">
        <v>0</v>
      </c>
      <c r="Q4816">
        <f t="shared" si="235"/>
        <v>1</v>
      </c>
      <c r="R4816" s="2">
        <v>43546</v>
      </c>
      <c r="S4816" s="16">
        <f t="shared" si="236"/>
        <v>109</v>
      </c>
    </row>
    <row r="4817" spans="1:19" hidden="1" x14ac:dyDescent="0.2">
      <c r="A4817" t="str">
        <f>INDEX(FamilyPlateData!$A:$A,MATCH($I4817,FamilyPlateData!$H:$H,0))</f>
        <v>F07M10</v>
      </c>
      <c r="B4817" t="str">
        <f>INDEX(FamilyPlateData!$C:$C,MATCH($I4817,FamilyPlateData!$H:$H,0))</f>
        <v>07</v>
      </c>
      <c r="C4817" t="str">
        <f>INDEX(FamilyPlateData!$D:$D,MATCH($I4817,FamilyPlateData!$H:$H,0))</f>
        <v>10</v>
      </c>
      <c r="D4817">
        <f>INDEX(FamilyPlateData!$B:$B,MATCH($I4817,FamilyPlateData!$H:$H,0))</f>
        <v>3</v>
      </c>
      <c r="E4817">
        <v>2</v>
      </c>
      <c r="F4817" s="19">
        <v>96</v>
      </c>
      <c r="G4817" t="s">
        <v>2</v>
      </c>
      <c r="H4817" s="5">
        <v>4</v>
      </c>
      <c r="I4817" t="s">
        <v>861</v>
      </c>
      <c r="J4817" s="15" t="str">
        <f t="shared" si="234"/>
        <v>2-96B-4</v>
      </c>
      <c r="K4817">
        <f>INDEX(FamilyPlateData!I:I,MATCH(I4817,FamilyPlateData!H:H,0))</f>
        <v>5</v>
      </c>
      <c r="L4817" t="str">
        <f>INDEX(FamilyPlateData!J:J,MATCH(I4817,FamilyPlateData!H:H,0))</f>
        <v>B4</v>
      </c>
      <c r="M4817">
        <v>1</v>
      </c>
      <c r="N4817">
        <v>1</v>
      </c>
      <c r="O4817">
        <f>IF(_xlfn.IFNA(INDEX(ShrinkageData!H:H,MATCH(J4817,ShrinkageData!H:H,0)), 0) = 0, 0, 1)</f>
        <v>0</v>
      </c>
      <c r="P4817">
        <v>0</v>
      </c>
      <c r="Q4817">
        <f t="shared" si="235"/>
        <v>1</v>
      </c>
      <c r="R4817" s="1">
        <v>43550</v>
      </c>
      <c r="S4817" s="16">
        <f t="shared" si="236"/>
        <v>113</v>
      </c>
    </row>
    <row r="4818" spans="1:19" hidden="1" x14ac:dyDescent="0.2">
      <c r="A4818" t="str">
        <f>INDEX(FamilyPlateData!$A:$A,MATCH($I4818,FamilyPlateData!$H:$H,0))</f>
        <v>F07M10</v>
      </c>
      <c r="B4818" t="str">
        <f>INDEX(FamilyPlateData!$C:$C,MATCH($I4818,FamilyPlateData!$H:$H,0))</f>
        <v>07</v>
      </c>
      <c r="C4818" t="str">
        <f>INDEX(FamilyPlateData!$D:$D,MATCH($I4818,FamilyPlateData!$H:$H,0))</f>
        <v>10</v>
      </c>
      <c r="D4818">
        <f>INDEX(FamilyPlateData!$B:$B,MATCH($I4818,FamilyPlateData!$H:$H,0))</f>
        <v>3</v>
      </c>
      <c r="E4818">
        <v>2</v>
      </c>
      <c r="F4818" s="19">
        <v>96</v>
      </c>
      <c r="G4818" t="s">
        <v>2</v>
      </c>
      <c r="H4818" s="5">
        <v>5</v>
      </c>
      <c r="I4818" t="s">
        <v>861</v>
      </c>
      <c r="J4818" s="15" t="str">
        <f t="shared" si="234"/>
        <v>2-96B-5</v>
      </c>
      <c r="K4818">
        <f>INDEX(FamilyPlateData!I:I,MATCH(I4818,FamilyPlateData!H:H,0))</f>
        <v>5</v>
      </c>
      <c r="L4818" t="str">
        <f>INDEX(FamilyPlateData!J:J,MATCH(I4818,FamilyPlateData!H:H,0))</f>
        <v>B4</v>
      </c>
      <c r="M4818">
        <v>1</v>
      </c>
      <c r="N4818">
        <v>1</v>
      </c>
      <c r="O4818">
        <f>IF(_xlfn.IFNA(INDEX(ShrinkageData!H:H,MATCH(J4818,ShrinkageData!H:H,0)), 0) = 0, 0, 1)</f>
        <v>0</v>
      </c>
      <c r="P4818">
        <v>0</v>
      </c>
      <c r="Q4818">
        <f t="shared" si="235"/>
        <v>1</v>
      </c>
      <c r="R4818" s="1">
        <v>43566</v>
      </c>
      <c r="S4818" s="16">
        <f t="shared" si="236"/>
        <v>129</v>
      </c>
    </row>
    <row r="4819" spans="1:19" hidden="1" x14ac:dyDescent="0.2">
      <c r="A4819" t="str">
        <f>INDEX(FamilyPlateData!$A:$A,MATCH($I4819,FamilyPlateData!$H:$H,0))</f>
        <v>F07M10</v>
      </c>
      <c r="B4819" t="str">
        <f>INDEX(FamilyPlateData!$C:$C,MATCH($I4819,FamilyPlateData!$H:$H,0))</f>
        <v>07</v>
      </c>
      <c r="C4819" t="str">
        <f>INDEX(FamilyPlateData!$D:$D,MATCH($I4819,FamilyPlateData!$H:$H,0))</f>
        <v>10</v>
      </c>
      <c r="D4819">
        <f>INDEX(FamilyPlateData!$B:$B,MATCH($I4819,FamilyPlateData!$H:$H,0))</f>
        <v>3</v>
      </c>
      <c r="E4819">
        <v>2</v>
      </c>
      <c r="F4819" s="19">
        <v>96</v>
      </c>
      <c r="G4819" t="s">
        <v>2</v>
      </c>
      <c r="H4819" s="5">
        <v>6</v>
      </c>
      <c r="I4819" t="s">
        <v>861</v>
      </c>
      <c r="J4819" s="15" t="str">
        <f t="shared" si="234"/>
        <v>2-96B-6</v>
      </c>
      <c r="K4819">
        <f>INDEX(FamilyPlateData!I:I,MATCH(I4819,FamilyPlateData!H:H,0))</f>
        <v>5</v>
      </c>
      <c r="L4819" t="str">
        <f>INDEX(FamilyPlateData!J:J,MATCH(I4819,FamilyPlateData!H:H,0))</f>
        <v>B4</v>
      </c>
      <c r="M4819">
        <v>1</v>
      </c>
      <c r="N4819" s="7">
        <v>1</v>
      </c>
      <c r="O4819">
        <f>IF(_xlfn.IFNA(INDEX(ShrinkageData!H:H,MATCH(J4819,ShrinkageData!H:H,0)), 0) = 0, 0, 1)</f>
        <v>0</v>
      </c>
      <c r="P4819">
        <v>0</v>
      </c>
      <c r="Q4819">
        <f t="shared" si="235"/>
        <v>1</v>
      </c>
      <c r="R4819" s="2">
        <v>43546</v>
      </c>
      <c r="S4819" s="16">
        <f t="shared" si="236"/>
        <v>109</v>
      </c>
    </row>
    <row r="4820" spans="1:19" hidden="1" x14ac:dyDescent="0.2">
      <c r="A4820" t="str">
        <f>INDEX(FamilyPlateData!$A:$A,MATCH($I4820,FamilyPlateData!$H:$H,0))</f>
        <v>F12M13</v>
      </c>
      <c r="B4820" t="str">
        <f>INDEX(FamilyPlateData!$C:$C,MATCH($I4820,FamilyPlateData!$H:$H,0))</f>
        <v>12</v>
      </c>
      <c r="C4820" t="str">
        <f>INDEX(FamilyPlateData!$D:$D,MATCH($I4820,FamilyPlateData!$H:$H,0))</f>
        <v>13</v>
      </c>
      <c r="D4820">
        <f>INDEX(FamilyPlateData!$B:$B,MATCH($I4820,FamilyPlateData!$H:$H,0))</f>
        <v>4</v>
      </c>
      <c r="E4820">
        <v>2</v>
      </c>
      <c r="F4820" s="19">
        <v>96</v>
      </c>
      <c r="G4820" t="s">
        <v>3</v>
      </c>
      <c r="H4820" s="5">
        <v>1</v>
      </c>
      <c r="I4820" t="s">
        <v>862</v>
      </c>
      <c r="J4820" s="15" t="str">
        <f t="shared" si="234"/>
        <v>2-96C-1</v>
      </c>
      <c r="K4820">
        <f>INDEX(FamilyPlateData!I:I,MATCH(I4820,FamilyPlateData!H:H,0))</f>
        <v>5</v>
      </c>
      <c r="L4820" t="str">
        <f>INDEX(FamilyPlateData!J:J,MATCH(I4820,FamilyPlateData!H:H,0))</f>
        <v>B3</v>
      </c>
      <c r="M4820">
        <v>1</v>
      </c>
      <c r="N4820">
        <v>1</v>
      </c>
      <c r="O4820">
        <f>IF(_xlfn.IFNA(INDEX(ShrinkageData!H:H,MATCH(J4820,ShrinkageData!H:H,0)), 0) = 0, 0, 1)</f>
        <v>1</v>
      </c>
      <c r="P4820">
        <v>0</v>
      </c>
      <c r="Q4820">
        <f t="shared" si="235"/>
        <v>0</v>
      </c>
      <c r="R4820" s="1">
        <v>43552</v>
      </c>
      <c r="S4820" s="16">
        <f t="shared" si="236"/>
        <v>115</v>
      </c>
    </row>
    <row r="4821" spans="1:19" hidden="1" x14ac:dyDescent="0.2">
      <c r="A4821" t="str">
        <f>INDEX(FamilyPlateData!$A:$A,MATCH($I4821,FamilyPlateData!$H:$H,0))</f>
        <v>F12M13</v>
      </c>
      <c r="B4821" t="str">
        <f>INDEX(FamilyPlateData!$C:$C,MATCH($I4821,FamilyPlateData!$H:$H,0))</f>
        <v>12</v>
      </c>
      <c r="C4821" t="str">
        <f>INDEX(FamilyPlateData!$D:$D,MATCH($I4821,FamilyPlateData!$H:$H,0))</f>
        <v>13</v>
      </c>
      <c r="D4821">
        <f>INDEX(FamilyPlateData!$B:$B,MATCH($I4821,FamilyPlateData!$H:$H,0))</f>
        <v>4</v>
      </c>
      <c r="E4821">
        <v>2</v>
      </c>
      <c r="F4821" s="19">
        <v>96</v>
      </c>
      <c r="G4821" t="s">
        <v>3</v>
      </c>
      <c r="H4821" s="5">
        <v>2</v>
      </c>
      <c r="I4821" t="s">
        <v>862</v>
      </c>
      <c r="J4821" s="15" t="str">
        <f t="shared" si="234"/>
        <v>2-96C-2</v>
      </c>
      <c r="K4821">
        <f>INDEX(FamilyPlateData!I:I,MATCH(I4821,FamilyPlateData!H:H,0))</f>
        <v>5</v>
      </c>
      <c r="L4821" t="str">
        <f>INDEX(FamilyPlateData!J:J,MATCH(I4821,FamilyPlateData!H:H,0))</f>
        <v>B3</v>
      </c>
      <c r="M4821">
        <v>1</v>
      </c>
      <c r="N4821">
        <v>1</v>
      </c>
      <c r="O4821">
        <f>IF(_xlfn.IFNA(INDEX(ShrinkageData!H:H,MATCH(J4821,ShrinkageData!H:H,0)), 0) = 0, 0, 1)</f>
        <v>0</v>
      </c>
      <c r="P4821">
        <v>0</v>
      </c>
      <c r="Q4821">
        <f t="shared" si="235"/>
        <v>1</v>
      </c>
      <c r="R4821" s="1">
        <v>43556</v>
      </c>
      <c r="S4821" s="16">
        <f t="shared" si="236"/>
        <v>119</v>
      </c>
    </row>
    <row r="4822" spans="1:19" hidden="1" x14ac:dyDescent="0.2">
      <c r="A4822" t="str">
        <f>INDEX(FamilyPlateData!$A:$A,MATCH($I4822,FamilyPlateData!$H:$H,0))</f>
        <v>F12M13</v>
      </c>
      <c r="B4822" t="str">
        <f>INDEX(FamilyPlateData!$C:$C,MATCH($I4822,FamilyPlateData!$H:$H,0))</f>
        <v>12</v>
      </c>
      <c r="C4822" t="str">
        <f>INDEX(FamilyPlateData!$D:$D,MATCH($I4822,FamilyPlateData!$H:$H,0))</f>
        <v>13</v>
      </c>
      <c r="D4822">
        <f>INDEX(FamilyPlateData!$B:$B,MATCH($I4822,FamilyPlateData!$H:$H,0))</f>
        <v>4</v>
      </c>
      <c r="E4822">
        <v>2</v>
      </c>
      <c r="F4822" s="19">
        <v>96</v>
      </c>
      <c r="G4822" t="s">
        <v>3</v>
      </c>
      <c r="H4822" s="5">
        <v>3</v>
      </c>
      <c r="I4822" t="s">
        <v>862</v>
      </c>
      <c r="J4822" s="15" t="str">
        <f t="shared" si="234"/>
        <v>2-96C-3</v>
      </c>
      <c r="K4822">
        <f>INDEX(FamilyPlateData!I:I,MATCH(I4822,FamilyPlateData!H:H,0))</f>
        <v>5</v>
      </c>
      <c r="L4822" t="str">
        <f>INDEX(FamilyPlateData!J:J,MATCH(I4822,FamilyPlateData!H:H,0))</f>
        <v>B3</v>
      </c>
      <c r="M4822">
        <v>1</v>
      </c>
      <c r="N4822">
        <v>1</v>
      </c>
      <c r="O4822">
        <f>IF(_xlfn.IFNA(INDEX(ShrinkageData!H:H,MATCH(J4822,ShrinkageData!H:H,0)), 0) = 0, 0, 1)</f>
        <v>0</v>
      </c>
      <c r="P4822">
        <v>0</v>
      </c>
      <c r="Q4822">
        <f t="shared" si="235"/>
        <v>1</v>
      </c>
      <c r="R4822" s="1">
        <v>43556</v>
      </c>
      <c r="S4822" s="16">
        <f t="shared" si="236"/>
        <v>119</v>
      </c>
    </row>
    <row r="4823" spans="1:19" hidden="1" x14ac:dyDescent="0.2">
      <c r="A4823" t="str">
        <f>INDEX(FamilyPlateData!$A:$A,MATCH($I4823,FamilyPlateData!$H:$H,0))</f>
        <v>F12M13</v>
      </c>
      <c r="B4823" t="str">
        <f>INDEX(FamilyPlateData!$C:$C,MATCH($I4823,FamilyPlateData!$H:$H,0))</f>
        <v>12</v>
      </c>
      <c r="C4823" t="str">
        <f>INDEX(FamilyPlateData!$D:$D,MATCH($I4823,FamilyPlateData!$H:$H,0))</f>
        <v>13</v>
      </c>
      <c r="D4823">
        <f>INDEX(FamilyPlateData!$B:$B,MATCH($I4823,FamilyPlateData!$H:$H,0))</f>
        <v>4</v>
      </c>
      <c r="E4823">
        <v>2</v>
      </c>
      <c r="F4823" s="19">
        <v>96</v>
      </c>
      <c r="G4823" t="s">
        <v>3</v>
      </c>
      <c r="H4823" s="5">
        <v>4</v>
      </c>
      <c r="I4823" t="s">
        <v>862</v>
      </c>
      <c r="J4823" s="15" t="str">
        <f t="shared" si="234"/>
        <v>2-96C-4</v>
      </c>
      <c r="K4823">
        <f>INDEX(FamilyPlateData!I:I,MATCH(I4823,FamilyPlateData!H:H,0))</f>
        <v>5</v>
      </c>
      <c r="L4823" t="str">
        <f>INDEX(FamilyPlateData!J:J,MATCH(I4823,FamilyPlateData!H:H,0))</f>
        <v>B3</v>
      </c>
      <c r="M4823">
        <v>1</v>
      </c>
      <c r="N4823">
        <v>1</v>
      </c>
      <c r="O4823">
        <f>IF(_xlfn.IFNA(INDEX(ShrinkageData!H:H,MATCH(J4823,ShrinkageData!H:H,0)), 0) = 0, 0, 1)</f>
        <v>0</v>
      </c>
      <c r="P4823">
        <v>0</v>
      </c>
      <c r="Q4823">
        <f t="shared" si="235"/>
        <v>1</v>
      </c>
      <c r="R4823" s="1">
        <v>43556</v>
      </c>
      <c r="S4823" s="16">
        <f t="shared" si="236"/>
        <v>119</v>
      </c>
    </row>
    <row r="4824" spans="1:19" hidden="1" x14ac:dyDescent="0.2">
      <c r="A4824" t="str">
        <f>INDEX(FamilyPlateData!$A:$A,MATCH($I4824,FamilyPlateData!$H:$H,0))</f>
        <v>F12M13</v>
      </c>
      <c r="B4824" t="str">
        <f>INDEX(FamilyPlateData!$C:$C,MATCH($I4824,FamilyPlateData!$H:$H,0))</f>
        <v>12</v>
      </c>
      <c r="C4824" t="str">
        <f>INDEX(FamilyPlateData!$D:$D,MATCH($I4824,FamilyPlateData!$H:$H,0))</f>
        <v>13</v>
      </c>
      <c r="D4824">
        <f>INDEX(FamilyPlateData!$B:$B,MATCH($I4824,FamilyPlateData!$H:$H,0))</f>
        <v>4</v>
      </c>
      <c r="E4824">
        <v>2</v>
      </c>
      <c r="F4824" s="19">
        <v>96</v>
      </c>
      <c r="G4824" t="s">
        <v>3</v>
      </c>
      <c r="H4824" s="5">
        <v>5</v>
      </c>
      <c r="I4824" t="s">
        <v>862</v>
      </c>
      <c r="J4824" s="15" t="str">
        <f t="shared" si="234"/>
        <v>2-96C-5</v>
      </c>
      <c r="K4824">
        <f>INDEX(FamilyPlateData!I:I,MATCH(I4824,FamilyPlateData!H:H,0))</f>
        <v>5</v>
      </c>
      <c r="L4824" t="str">
        <f>INDEX(FamilyPlateData!J:J,MATCH(I4824,FamilyPlateData!H:H,0))</f>
        <v>B3</v>
      </c>
      <c r="M4824">
        <v>0</v>
      </c>
      <c r="N4824">
        <v>0</v>
      </c>
      <c r="O4824">
        <f>IF(_xlfn.IFNA(INDEX(ShrinkageData!H:H,MATCH(J4824,ShrinkageData!H:H,0)), 0) = 0, 0, 1)</f>
        <v>0</v>
      </c>
      <c r="P4824">
        <v>0</v>
      </c>
      <c r="Q4824">
        <f t="shared" si="235"/>
        <v>0</v>
      </c>
      <c r="R4824" s="1" t="s">
        <v>921</v>
      </c>
      <c r="S4824" s="16">
        <f t="shared" si="236"/>
        <v>0</v>
      </c>
    </row>
    <row r="4825" spans="1:19" hidden="1" x14ac:dyDescent="0.2">
      <c r="A4825" t="str">
        <f>INDEX(FamilyPlateData!$A:$A,MATCH($I4825,FamilyPlateData!$H:$H,0))</f>
        <v>F12M13</v>
      </c>
      <c r="B4825" t="str">
        <f>INDEX(FamilyPlateData!$C:$C,MATCH($I4825,FamilyPlateData!$H:$H,0))</f>
        <v>12</v>
      </c>
      <c r="C4825" t="str">
        <f>INDEX(FamilyPlateData!$D:$D,MATCH($I4825,FamilyPlateData!$H:$H,0))</f>
        <v>13</v>
      </c>
      <c r="D4825">
        <f>INDEX(FamilyPlateData!$B:$B,MATCH($I4825,FamilyPlateData!$H:$H,0))</f>
        <v>4</v>
      </c>
      <c r="E4825">
        <v>2</v>
      </c>
      <c r="F4825" s="19">
        <v>96</v>
      </c>
      <c r="G4825" t="s">
        <v>3</v>
      </c>
      <c r="H4825" s="5">
        <v>6</v>
      </c>
      <c r="I4825" t="s">
        <v>862</v>
      </c>
      <c r="J4825" s="15" t="str">
        <f t="shared" si="234"/>
        <v>2-96C-6</v>
      </c>
      <c r="K4825">
        <f>INDEX(FamilyPlateData!I:I,MATCH(I4825,FamilyPlateData!H:H,0))</f>
        <v>5</v>
      </c>
      <c r="L4825" t="str">
        <f>INDEX(FamilyPlateData!J:J,MATCH(I4825,FamilyPlateData!H:H,0))</f>
        <v>B3</v>
      </c>
      <c r="M4825">
        <v>1</v>
      </c>
      <c r="N4825">
        <v>1</v>
      </c>
      <c r="O4825">
        <f>IF(_xlfn.IFNA(INDEX(ShrinkageData!H:H,MATCH(J4825,ShrinkageData!H:H,0)), 0) = 0, 0, 1)</f>
        <v>0</v>
      </c>
      <c r="P4825">
        <v>0</v>
      </c>
      <c r="Q4825">
        <f t="shared" si="235"/>
        <v>1</v>
      </c>
      <c r="R4825" s="1">
        <v>43550</v>
      </c>
      <c r="S4825" s="16">
        <f t="shared" si="236"/>
        <v>113</v>
      </c>
    </row>
    <row r="4826" spans="1:19" hidden="1" x14ac:dyDescent="0.2">
      <c r="A4826" t="str">
        <f>INDEX(FamilyPlateData!$A:$A,MATCH($I4826,FamilyPlateData!$H:$H,0))</f>
        <v>F12M13</v>
      </c>
      <c r="B4826" t="str">
        <f>INDEX(FamilyPlateData!$C:$C,MATCH($I4826,FamilyPlateData!$H:$H,0))</f>
        <v>12</v>
      </c>
      <c r="C4826" t="str">
        <f>INDEX(FamilyPlateData!$D:$D,MATCH($I4826,FamilyPlateData!$H:$H,0))</f>
        <v>13</v>
      </c>
      <c r="D4826">
        <f>INDEX(FamilyPlateData!$B:$B,MATCH($I4826,FamilyPlateData!$H:$H,0))</f>
        <v>4</v>
      </c>
      <c r="E4826">
        <v>2</v>
      </c>
      <c r="F4826" s="19">
        <v>96</v>
      </c>
      <c r="G4826" t="s">
        <v>4</v>
      </c>
      <c r="H4826" s="5">
        <v>1</v>
      </c>
      <c r="I4826" t="s">
        <v>863</v>
      </c>
      <c r="J4826" s="15" t="str">
        <f t="shared" si="234"/>
        <v>2-96D-1</v>
      </c>
      <c r="K4826">
        <f>INDEX(FamilyPlateData!I:I,MATCH(I4826,FamilyPlateData!H:H,0))</f>
        <v>5</v>
      </c>
      <c r="L4826" t="str">
        <f>INDEX(FamilyPlateData!J:J,MATCH(I4826,FamilyPlateData!H:H,0))</f>
        <v>B3</v>
      </c>
      <c r="M4826">
        <v>1</v>
      </c>
      <c r="N4826">
        <v>1</v>
      </c>
      <c r="O4826">
        <f>IF(_xlfn.IFNA(INDEX(ShrinkageData!H:H,MATCH(J4826,ShrinkageData!H:H,0)), 0) = 0, 0, 1)</f>
        <v>1</v>
      </c>
      <c r="P4826">
        <v>0</v>
      </c>
      <c r="Q4826">
        <f t="shared" si="235"/>
        <v>0</v>
      </c>
      <c r="R4826" s="1">
        <v>43554</v>
      </c>
      <c r="S4826" s="16">
        <f t="shared" si="236"/>
        <v>117</v>
      </c>
    </row>
    <row r="4827" spans="1:19" hidden="1" x14ac:dyDescent="0.2">
      <c r="A4827" t="str">
        <f>INDEX(FamilyPlateData!$A:$A,MATCH($I4827,FamilyPlateData!$H:$H,0))</f>
        <v>F12M13</v>
      </c>
      <c r="B4827" t="str">
        <f>INDEX(FamilyPlateData!$C:$C,MATCH($I4827,FamilyPlateData!$H:$H,0))</f>
        <v>12</v>
      </c>
      <c r="C4827" t="str">
        <f>INDEX(FamilyPlateData!$D:$D,MATCH($I4827,FamilyPlateData!$H:$H,0))</f>
        <v>13</v>
      </c>
      <c r="D4827">
        <f>INDEX(FamilyPlateData!$B:$B,MATCH($I4827,FamilyPlateData!$H:$H,0))</f>
        <v>4</v>
      </c>
      <c r="E4827">
        <v>2</v>
      </c>
      <c r="F4827" s="19">
        <v>96</v>
      </c>
      <c r="G4827" t="s">
        <v>4</v>
      </c>
      <c r="H4827" s="5">
        <v>2</v>
      </c>
      <c r="I4827" t="s">
        <v>863</v>
      </c>
      <c r="J4827" s="15" t="str">
        <f t="shared" si="234"/>
        <v>2-96D-2</v>
      </c>
      <c r="K4827">
        <f>INDEX(FamilyPlateData!I:I,MATCH(I4827,FamilyPlateData!H:H,0))</f>
        <v>5</v>
      </c>
      <c r="L4827" t="str">
        <f>INDEX(FamilyPlateData!J:J,MATCH(I4827,FamilyPlateData!H:H,0))</f>
        <v>B3</v>
      </c>
      <c r="M4827">
        <v>1</v>
      </c>
      <c r="N4827">
        <v>1</v>
      </c>
      <c r="O4827">
        <f>IF(_xlfn.IFNA(INDEX(ShrinkageData!H:H,MATCH(J4827,ShrinkageData!H:H,0)), 0) = 0, 0, 1)</f>
        <v>0</v>
      </c>
      <c r="P4827">
        <v>0</v>
      </c>
      <c r="Q4827">
        <f t="shared" si="235"/>
        <v>1</v>
      </c>
      <c r="R4827" s="1">
        <v>43556</v>
      </c>
      <c r="S4827" s="16">
        <f t="shared" si="236"/>
        <v>119</v>
      </c>
    </row>
    <row r="4828" spans="1:19" hidden="1" x14ac:dyDescent="0.2">
      <c r="A4828" t="str">
        <f>INDEX(FamilyPlateData!$A:$A,MATCH($I4828,FamilyPlateData!$H:$H,0))</f>
        <v>F12M13</v>
      </c>
      <c r="B4828" t="str">
        <f>INDEX(FamilyPlateData!$C:$C,MATCH($I4828,FamilyPlateData!$H:$H,0))</f>
        <v>12</v>
      </c>
      <c r="C4828" t="str">
        <f>INDEX(FamilyPlateData!$D:$D,MATCH($I4828,FamilyPlateData!$H:$H,0))</f>
        <v>13</v>
      </c>
      <c r="D4828">
        <f>INDEX(FamilyPlateData!$B:$B,MATCH($I4828,FamilyPlateData!$H:$H,0))</f>
        <v>4</v>
      </c>
      <c r="E4828">
        <v>2</v>
      </c>
      <c r="F4828" s="19">
        <v>96</v>
      </c>
      <c r="G4828" t="s">
        <v>4</v>
      </c>
      <c r="H4828" s="5">
        <v>3</v>
      </c>
      <c r="I4828" t="s">
        <v>863</v>
      </c>
      <c r="J4828" s="15" t="str">
        <f t="shared" si="234"/>
        <v>2-96D-3</v>
      </c>
      <c r="K4828">
        <f>INDEX(FamilyPlateData!I:I,MATCH(I4828,FamilyPlateData!H:H,0))</f>
        <v>5</v>
      </c>
      <c r="L4828" t="str">
        <f>INDEX(FamilyPlateData!J:J,MATCH(I4828,FamilyPlateData!H:H,0))</f>
        <v>B3</v>
      </c>
      <c r="M4828">
        <v>1</v>
      </c>
      <c r="N4828">
        <v>1</v>
      </c>
      <c r="O4828">
        <f>IF(_xlfn.IFNA(INDEX(ShrinkageData!H:H,MATCH(J4828,ShrinkageData!H:H,0)), 0) = 0, 0, 1)</f>
        <v>1</v>
      </c>
      <c r="P4828">
        <v>0</v>
      </c>
      <c r="Q4828">
        <f t="shared" si="235"/>
        <v>0</v>
      </c>
      <c r="R4828" s="1">
        <v>43554</v>
      </c>
      <c r="S4828" s="16">
        <f t="shared" si="236"/>
        <v>117</v>
      </c>
    </row>
    <row r="4829" spans="1:19" hidden="1" x14ac:dyDescent="0.2">
      <c r="A4829" t="str">
        <f>INDEX(FamilyPlateData!$A:$A,MATCH($I4829,FamilyPlateData!$H:$H,0))</f>
        <v>F12M13</v>
      </c>
      <c r="B4829" t="str">
        <f>INDEX(FamilyPlateData!$C:$C,MATCH($I4829,FamilyPlateData!$H:$H,0))</f>
        <v>12</v>
      </c>
      <c r="C4829" t="str">
        <f>INDEX(FamilyPlateData!$D:$D,MATCH($I4829,FamilyPlateData!$H:$H,0))</f>
        <v>13</v>
      </c>
      <c r="D4829">
        <f>INDEX(FamilyPlateData!$B:$B,MATCH($I4829,FamilyPlateData!$H:$H,0))</f>
        <v>4</v>
      </c>
      <c r="E4829">
        <v>2</v>
      </c>
      <c r="F4829" s="19">
        <v>96</v>
      </c>
      <c r="G4829" t="s">
        <v>4</v>
      </c>
      <c r="H4829" s="5">
        <v>4</v>
      </c>
      <c r="I4829" t="s">
        <v>863</v>
      </c>
      <c r="J4829" s="15" t="str">
        <f t="shared" si="234"/>
        <v>2-96D-4</v>
      </c>
      <c r="K4829">
        <f>INDEX(FamilyPlateData!I:I,MATCH(I4829,FamilyPlateData!H:H,0))</f>
        <v>5</v>
      </c>
      <c r="L4829" t="str">
        <f>INDEX(FamilyPlateData!J:J,MATCH(I4829,FamilyPlateData!H:H,0))</f>
        <v>B3</v>
      </c>
      <c r="M4829">
        <v>1</v>
      </c>
      <c r="N4829">
        <v>1</v>
      </c>
      <c r="O4829">
        <f>IF(_xlfn.IFNA(INDEX(ShrinkageData!H:H,MATCH(J4829,ShrinkageData!H:H,0)), 0) = 0, 0, 1)</f>
        <v>0</v>
      </c>
      <c r="P4829">
        <v>0</v>
      </c>
      <c r="Q4829">
        <f t="shared" si="235"/>
        <v>1</v>
      </c>
      <c r="R4829" s="1">
        <v>43558</v>
      </c>
      <c r="S4829" s="16">
        <f t="shared" si="236"/>
        <v>121</v>
      </c>
    </row>
    <row r="4830" spans="1:19" hidden="1" x14ac:dyDescent="0.2">
      <c r="A4830" t="str">
        <f>INDEX(FamilyPlateData!$A:$A,MATCH($I4830,FamilyPlateData!$H:$H,0))</f>
        <v>F12M13</v>
      </c>
      <c r="B4830" t="str">
        <f>INDEX(FamilyPlateData!$C:$C,MATCH($I4830,FamilyPlateData!$H:$H,0))</f>
        <v>12</v>
      </c>
      <c r="C4830" t="str">
        <f>INDEX(FamilyPlateData!$D:$D,MATCH($I4830,FamilyPlateData!$H:$H,0))</f>
        <v>13</v>
      </c>
      <c r="D4830">
        <f>INDEX(FamilyPlateData!$B:$B,MATCH($I4830,FamilyPlateData!$H:$H,0))</f>
        <v>4</v>
      </c>
      <c r="E4830">
        <v>2</v>
      </c>
      <c r="F4830" s="19">
        <v>96</v>
      </c>
      <c r="G4830" t="s">
        <v>4</v>
      </c>
      <c r="H4830" s="5">
        <v>5</v>
      </c>
      <c r="I4830" t="s">
        <v>863</v>
      </c>
      <c r="J4830" s="15" t="str">
        <f t="shared" si="234"/>
        <v>2-96D-5</v>
      </c>
      <c r="K4830">
        <f>INDEX(FamilyPlateData!I:I,MATCH(I4830,FamilyPlateData!H:H,0))</f>
        <v>5</v>
      </c>
      <c r="L4830" t="str">
        <f>INDEX(FamilyPlateData!J:J,MATCH(I4830,FamilyPlateData!H:H,0))</f>
        <v>B3</v>
      </c>
      <c r="M4830">
        <v>1</v>
      </c>
      <c r="N4830">
        <v>1</v>
      </c>
      <c r="O4830">
        <f>IF(_xlfn.IFNA(INDEX(ShrinkageData!H:H,MATCH(J4830,ShrinkageData!H:H,0)), 0) = 0, 0, 1)</f>
        <v>0</v>
      </c>
      <c r="P4830">
        <v>0</v>
      </c>
      <c r="Q4830">
        <f t="shared" si="235"/>
        <v>1</v>
      </c>
      <c r="R4830" s="1">
        <v>43556</v>
      </c>
      <c r="S4830" s="16">
        <f t="shared" si="236"/>
        <v>119</v>
      </c>
    </row>
    <row r="4831" spans="1:19" hidden="1" x14ac:dyDescent="0.2">
      <c r="A4831" t="str">
        <f>INDEX(FamilyPlateData!$A:$A,MATCH($I4831,FamilyPlateData!$H:$H,0))</f>
        <v>F12M13</v>
      </c>
      <c r="B4831" t="str">
        <f>INDEX(FamilyPlateData!$C:$C,MATCH($I4831,FamilyPlateData!$H:$H,0))</f>
        <v>12</v>
      </c>
      <c r="C4831" t="str">
        <f>INDEX(FamilyPlateData!$D:$D,MATCH($I4831,FamilyPlateData!$H:$H,0))</f>
        <v>13</v>
      </c>
      <c r="D4831">
        <f>INDEX(FamilyPlateData!$B:$B,MATCH($I4831,FamilyPlateData!$H:$H,0))</f>
        <v>4</v>
      </c>
      <c r="E4831">
        <v>2</v>
      </c>
      <c r="F4831" s="19">
        <v>96</v>
      </c>
      <c r="G4831" t="s">
        <v>4</v>
      </c>
      <c r="H4831" s="5">
        <v>6</v>
      </c>
      <c r="I4831" t="s">
        <v>863</v>
      </c>
      <c r="J4831" s="15" t="str">
        <f t="shared" si="234"/>
        <v>2-96D-6</v>
      </c>
      <c r="K4831">
        <f>INDEX(FamilyPlateData!I:I,MATCH(I4831,FamilyPlateData!H:H,0))</f>
        <v>5</v>
      </c>
      <c r="L4831" t="str">
        <f>INDEX(FamilyPlateData!J:J,MATCH(I4831,FamilyPlateData!H:H,0))</f>
        <v>B3</v>
      </c>
      <c r="M4831">
        <v>1</v>
      </c>
      <c r="N4831">
        <v>1</v>
      </c>
      <c r="O4831">
        <f>IF(_xlfn.IFNA(INDEX(ShrinkageData!H:H,MATCH(J4831,ShrinkageData!H:H,0)), 0) = 0, 0, 1)</f>
        <v>0</v>
      </c>
      <c r="P4831">
        <v>0</v>
      </c>
      <c r="Q4831">
        <f t="shared" si="235"/>
        <v>1</v>
      </c>
      <c r="R4831" s="1">
        <v>43570</v>
      </c>
      <c r="S4831" s="16">
        <f t="shared" si="236"/>
        <v>133</v>
      </c>
    </row>
    <row r="4832" spans="1:19" hidden="1" x14ac:dyDescent="0.2">
      <c r="A4832" t="str">
        <f>INDEX(FamilyPlateData!$A:$A,MATCH($I4832,FamilyPlateData!$H:$H,0))</f>
        <v>F08M09</v>
      </c>
      <c r="B4832" t="str">
        <f>INDEX(FamilyPlateData!$C:$C,MATCH($I4832,FamilyPlateData!$H:$H,0))</f>
        <v>08</v>
      </c>
      <c r="C4832" t="str">
        <f>INDEX(FamilyPlateData!$D:$D,MATCH($I4832,FamilyPlateData!$H:$H,0))</f>
        <v>09</v>
      </c>
      <c r="D4832">
        <f>INDEX(FamilyPlateData!$B:$B,MATCH($I4832,FamilyPlateData!$H:$H,0))</f>
        <v>3</v>
      </c>
      <c r="E4832">
        <v>2</v>
      </c>
      <c r="F4832" s="19">
        <v>97</v>
      </c>
      <c r="G4832" t="s">
        <v>1</v>
      </c>
      <c r="H4832" s="5">
        <v>1</v>
      </c>
      <c r="I4832" t="s">
        <v>864</v>
      </c>
      <c r="J4832" s="15" t="str">
        <f t="shared" si="234"/>
        <v>2-97A-1</v>
      </c>
      <c r="K4832">
        <f>INDEX(FamilyPlateData!I:I,MATCH(I4832,FamilyPlateData!H:H,0))</f>
        <v>5</v>
      </c>
      <c r="L4832" t="str">
        <f>INDEX(FamilyPlateData!J:J,MATCH(I4832,FamilyPlateData!H:H,0))</f>
        <v>B4</v>
      </c>
      <c r="M4832">
        <v>1</v>
      </c>
      <c r="N4832" s="7">
        <v>1</v>
      </c>
      <c r="O4832">
        <f>IF(_xlfn.IFNA(INDEX(ShrinkageData!H:H,MATCH(J4832,ShrinkageData!H:H,0)), 0) = 0, 0, 1)</f>
        <v>0</v>
      </c>
      <c r="P4832">
        <v>0</v>
      </c>
      <c r="Q4832">
        <f t="shared" si="235"/>
        <v>1</v>
      </c>
      <c r="R4832" s="2">
        <v>43546</v>
      </c>
      <c r="S4832" s="16">
        <f t="shared" si="236"/>
        <v>109</v>
      </c>
    </row>
    <row r="4833" spans="1:19" hidden="1" x14ac:dyDescent="0.2">
      <c r="A4833" t="str">
        <f>INDEX(FamilyPlateData!$A:$A,MATCH($I4833,FamilyPlateData!$H:$H,0))</f>
        <v>F08M09</v>
      </c>
      <c r="B4833" t="str">
        <f>INDEX(FamilyPlateData!$C:$C,MATCH($I4833,FamilyPlateData!$H:$H,0))</f>
        <v>08</v>
      </c>
      <c r="C4833" t="str">
        <f>INDEX(FamilyPlateData!$D:$D,MATCH($I4833,FamilyPlateData!$H:$H,0))</f>
        <v>09</v>
      </c>
      <c r="D4833">
        <f>INDEX(FamilyPlateData!$B:$B,MATCH($I4833,FamilyPlateData!$H:$H,0))</f>
        <v>3</v>
      </c>
      <c r="E4833">
        <v>2</v>
      </c>
      <c r="F4833" s="19">
        <v>97</v>
      </c>
      <c r="G4833" t="s">
        <v>1</v>
      </c>
      <c r="H4833" s="5">
        <v>2</v>
      </c>
      <c r="I4833" t="s">
        <v>864</v>
      </c>
      <c r="J4833" s="15" t="str">
        <f t="shared" si="234"/>
        <v>2-97A-2</v>
      </c>
      <c r="K4833">
        <f>INDEX(FamilyPlateData!I:I,MATCH(I4833,FamilyPlateData!H:H,0))</f>
        <v>5</v>
      </c>
      <c r="L4833" t="str">
        <f>INDEX(FamilyPlateData!J:J,MATCH(I4833,FamilyPlateData!H:H,0))</f>
        <v>B4</v>
      </c>
      <c r="M4833">
        <v>0</v>
      </c>
      <c r="N4833">
        <v>0</v>
      </c>
      <c r="O4833">
        <f>IF(_xlfn.IFNA(INDEX(ShrinkageData!H:H,MATCH(J4833,ShrinkageData!H:H,0)), 0) = 0, 0, 1)</f>
        <v>0</v>
      </c>
      <c r="P4833">
        <v>0</v>
      </c>
      <c r="Q4833">
        <f t="shared" si="235"/>
        <v>0</v>
      </c>
      <c r="R4833" s="1" t="s">
        <v>921</v>
      </c>
      <c r="S4833" s="16">
        <f t="shared" si="236"/>
        <v>0</v>
      </c>
    </row>
    <row r="4834" spans="1:19" hidden="1" x14ac:dyDescent="0.2">
      <c r="A4834" t="str">
        <f>INDEX(FamilyPlateData!$A:$A,MATCH($I4834,FamilyPlateData!$H:$H,0))</f>
        <v>F08M09</v>
      </c>
      <c r="B4834" t="str">
        <f>INDEX(FamilyPlateData!$C:$C,MATCH($I4834,FamilyPlateData!$H:$H,0))</f>
        <v>08</v>
      </c>
      <c r="C4834" t="str">
        <f>INDEX(FamilyPlateData!$D:$D,MATCH($I4834,FamilyPlateData!$H:$H,0))</f>
        <v>09</v>
      </c>
      <c r="D4834">
        <f>INDEX(FamilyPlateData!$B:$B,MATCH($I4834,FamilyPlateData!$H:$H,0))</f>
        <v>3</v>
      </c>
      <c r="E4834">
        <v>2</v>
      </c>
      <c r="F4834" s="19">
        <v>97</v>
      </c>
      <c r="G4834" t="s">
        <v>1</v>
      </c>
      <c r="H4834" s="5">
        <v>3</v>
      </c>
      <c r="I4834" t="s">
        <v>864</v>
      </c>
      <c r="J4834" s="15" t="str">
        <f t="shared" si="234"/>
        <v>2-97A-3</v>
      </c>
      <c r="K4834">
        <f>INDEX(FamilyPlateData!I:I,MATCH(I4834,FamilyPlateData!H:H,0))</f>
        <v>5</v>
      </c>
      <c r="L4834" t="str">
        <f>INDEX(FamilyPlateData!J:J,MATCH(I4834,FamilyPlateData!H:H,0))</f>
        <v>B4</v>
      </c>
      <c r="M4834">
        <v>1</v>
      </c>
      <c r="N4834">
        <v>1</v>
      </c>
      <c r="O4834">
        <f>IF(_xlfn.IFNA(INDEX(ShrinkageData!H:H,MATCH(J4834,ShrinkageData!H:H,0)), 0) = 0, 0, 1)</f>
        <v>0</v>
      </c>
      <c r="P4834">
        <v>0</v>
      </c>
      <c r="Q4834">
        <f t="shared" si="235"/>
        <v>1</v>
      </c>
      <c r="R4834" s="1">
        <v>43552</v>
      </c>
      <c r="S4834" s="16">
        <f t="shared" si="236"/>
        <v>115</v>
      </c>
    </row>
    <row r="4835" spans="1:19" hidden="1" x14ac:dyDescent="0.2">
      <c r="A4835" t="str">
        <f>INDEX(FamilyPlateData!$A:$A,MATCH($I4835,FamilyPlateData!$H:$H,0))</f>
        <v>F08M09</v>
      </c>
      <c r="B4835" t="str">
        <f>INDEX(FamilyPlateData!$C:$C,MATCH($I4835,FamilyPlateData!$H:$H,0))</f>
        <v>08</v>
      </c>
      <c r="C4835" t="str">
        <f>INDEX(FamilyPlateData!$D:$D,MATCH($I4835,FamilyPlateData!$H:$H,0))</f>
        <v>09</v>
      </c>
      <c r="D4835">
        <f>INDEX(FamilyPlateData!$B:$B,MATCH($I4835,FamilyPlateData!$H:$H,0))</f>
        <v>3</v>
      </c>
      <c r="E4835">
        <v>2</v>
      </c>
      <c r="F4835" s="19">
        <v>97</v>
      </c>
      <c r="G4835" t="s">
        <v>1</v>
      </c>
      <c r="H4835" s="5">
        <v>4</v>
      </c>
      <c r="I4835" t="s">
        <v>864</v>
      </c>
      <c r="J4835" s="15" t="str">
        <f t="shared" si="234"/>
        <v>2-97A-4</v>
      </c>
      <c r="K4835">
        <f>INDEX(FamilyPlateData!I:I,MATCH(I4835,FamilyPlateData!H:H,0))</f>
        <v>5</v>
      </c>
      <c r="L4835" t="str">
        <f>INDEX(FamilyPlateData!J:J,MATCH(I4835,FamilyPlateData!H:H,0))</f>
        <v>B4</v>
      </c>
      <c r="M4835">
        <v>1</v>
      </c>
      <c r="N4835">
        <v>1</v>
      </c>
      <c r="O4835">
        <f>IF(_xlfn.IFNA(INDEX(ShrinkageData!H:H,MATCH(J4835,ShrinkageData!H:H,0)), 0) = 0, 0, 1)</f>
        <v>0</v>
      </c>
      <c r="P4835">
        <v>0</v>
      </c>
      <c r="Q4835">
        <f t="shared" si="235"/>
        <v>1</v>
      </c>
      <c r="R4835" s="1">
        <v>43550</v>
      </c>
      <c r="S4835" s="16">
        <f t="shared" si="236"/>
        <v>113</v>
      </c>
    </row>
    <row r="4836" spans="1:19" hidden="1" x14ac:dyDescent="0.2">
      <c r="A4836" t="str">
        <f>INDEX(FamilyPlateData!$A:$A,MATCH($I4836,FamilyPlateData!$H:$H,0))</f>
        <v>F08M09</v>
      </c>
      <c r="B4836" t="str">
        <f>INDEX(FamilyPlateData!$C:$C,MATCH($I4836,FamilyPlateData!$H:$H,0))</f>
        <v>08</v>
      </c>
      <c r="C4836" t="str">
        <f>INDEX(FamilyPlateData!$D:$D,MATCH($I4836,FamilyPlateData!$H:$H,0))</f>
        <v>09</v>
      </c>
      <c r="D4836">
        <f>INDEX(FamilyPlateData!$B:$B,MATCH($I4836,FamilyPlateData!$H:$H,0))</f>
        <v>3</v>
      </c>
      <c r="E4836">
        <v>2</v>
      </c>
      <c r="F4836" s="19">
        <v>97</v>
      </c>
      <c r="G4836" t="s">
        <v>1</v>
      </c>
      <c r="H4836" s="5">
        <v>5</v>
      </c>
      <c r="I4836" t="s">
        <v>864</v>
      </c>
      <c r="J4836" s="15" t="str">
        <f t="shared" si="234"/>
        <v>2-97A-5</v>
      </c>
      <c r="K4836">
        <f>INDEX(FamilyPlateData!I:I,MATCH(I4836,FamilyPlateData!H:H,0))</f>
        <v>5</v>
      </c>
      <c r="L4836" t="str">
        <f>INDEX(FamilyPlateData!J:J,MATCH(I4836,FamilyPlateData!H:H,0))</f>
        <v>B4</v>
      </c>
      <c r="M4836">
        <v>1</v>
      </c>
      <c r="N4836">
        <v>1</v>
      </c>
      <c r="O4836">
        <f>IF(_xlfn.IFNA(INDEX(ShrinkageData!H:H,MATCH(J4836,ShrinkageData!H:H,0)), 0) = 0, 0, 1)</f>
        <v>0</v>
      </c>
      <c r="P4836">
        <v>0</v>
      </c>
      <c r="Q4836">
        <f t="shared" si="235"/>
        <v>1</v>
      </c>
      <c r="R4836" s="1">
        <v>43552</v>
      </c>
      <c r="S4836" s="16">
        <f t="shared" si="236"/>
        <v>115</v>
      </c>
    </row>
    <row r="4837" spans="1:19" hidden="1" x14ac:dyDescent="0.2">
      <c r="A4837" t="str">
        <f>INDEX(FamilyPlateData!$A:$A,MATCH($I4837,FamilyPlateData!$H:$H,0))</f>
        <v>F08M09</v>
      </c>
      <c r="B4837" t="str">
        <f>INDEX(FamilyPlateData!$C:$C,MATCH($I4837,FamilyPlateData!$H:$H,0))</f>
        <v>08</v>
      </c>
      <c r="C4837" t="str">
        <f>INDEX(FamilyPlateData!$D:$D,MATCH($I4837,FamilyPlateData!$H:$H,0))</f>
        <v>09</v>
      </c>
      <c r="D4837">
        <f>INDEX(FamilyPlateData!$B:$B,MATCH($I4837,FamilyPlateData!$H:$H,0))</f>
        <v>3</v>
      </c>
      <c r="E4837">
        <v>2</v>
      </c>
      <c r="F4837" s="19">
        <v>97</v>
      </c>
      <c r="G4837" t="s">
        <v>1</v>
      </c>
      <c r="H4837" s="5">
        <v>6</v>
      </c>
      <c r="I4837" t="s">
        <v>864</v>
      </c>
      <c r="J4837" s="15" t="str">
        <f t="shared" si="234"/>
        <v>2-97A-6</v>
      </c>
      <c r="K4837">
        <f>INDEX(FamilyPlateData!I:I,MATCH(I4837,FamilyPlateData!H:H,0))</f>
        <v>5</v>
      </c>
      <c r="L4837" t="str">
        <f>INDEX(FamilyPlateData!J:J,MATCH(I4837,FamilyPlateData!H:H,0))</f>
        <v>B4</v>
      </c>
      <c r="M4837">
        <v>1</v>
      </c>
      <c r="N4837">
        <v>1</v>
      </c>
      <c r="O4837">
        <f>IF(_xlfn.IFNA(INDEX(ShrinkageData!H:H,MATCH(J4837,ShrinkageData!H:H,0)), 0) = 0, 0, 1)</f>
        <v>0</v>
      </c>
      <c r="P4837">
        <v>0</v>
      </c>
      <c r="Q4837">
        <f t="shared" si="235"/>
        <v>1</v>
      </c>
      <c r="R4837" s="1">
        <v>43550</v>
      </c>
      <c r="S4837" s="16">
        <f t="shared" si="236"/>
        <v>113</v>
      </c>
    </row>
    <row r="4838" spans="1:19" hidden="1" x14ac:dyDescent="0.2">
      <c r="A4838" t="str">
        <f>INDEX(FamilyPlateData!$A:$A,MATCH($I4838,FamilyPlateData!$H:$H,0))</f>
        <v>F08M09</v>
      </c>
      <c r="B4838" t="str">
        <f>INDEX(FamilyPlateData!$C:$C,MATCH($I4838,FamilyPlateData!$H:$H,0))</f>
        <v>08</v>
      </c>
      <c r="C4838" t="str">
        <f>INDEX(FamilyPlateData!$D:$D,MATCH($I4838,FamilyPlateData!$H:$H,0))</f>
        <v>09</v>
      </c>
      <c r="D4838">
        <f>INDEX(FamilyPlateData!$B:$B,MATCH($I4838,FamilyPlateData!$H:$H,0))</f>
        <v>3</v>
      </c>
      <c r="E4838">
        <v>2</v>
      </c>
      <c r="F4838" s="19">
        <v>97</v>
      </c>
      <c r="G4838" t="s">
        <v>2</v>
      </c>
      <c r="H4838" s="5">
        <v>1</v>
      </c>
      <c r="I4838" t="s">
        <v>865</v>
      </c>
      <c r="J4838" s="15" t="str">
        <f t="shared" si="234"/>
        <v>2-97B-1</v>
      </c>
      <c r="K4838">
        <f>INDEX(FamilyPlateData!I:I,MATCH(I4838,FamilyPlateData!H:H,0))</f>
        <v>5</v>
      </c>
      <c r="L4838" t="str">
        <f>INDEX(FamilyPlateData!J:J,MATCH(I4838,FamilyPlateData!H:H,0))</f>
        <v>B4</v>
      </c>
      <c r="M4838">
        <v>1</v>
      </c>
      <c r="N4838" s="7">
        <v>1</v>
      </c>
      <c r="O4838">
        <f>IF(_xlfn.IFNA(INDEX(ShrinkageData!H:H,MATCH(J4838,ShrinkageData!H:H,0)), 0) = 0, 0, 1)</f>
        <v>0</v>
      </c>
      <c r="P4838">
        <v>0</v>
      </c>
      <c r="Q4838">
        <f t="shared" si="235"/>
        <v>1</v>
      </c>
      <c r="R4838" s="2">
        <v>43548</v>
      </c>
      <c r="S4838" s="16">
        <f t="shared" si="236"/>
        <v>111</v>
      </c>
    </row>
    <row r="4839" spans="1:19" hidden="1" x14ac:dyDescent="0.2">
      <c r="A4839" t="str">
        <f>INDEX(FamilyPlateData!$A:$A,MATCH($I4839,FamilyPlateData!$H:$H,0))</f>
        <v>F08M09</v>
      </c>
      <c r="B4839" t="str">
        <f>INDEX(FamilyPlateData!$C:$C,MATCH($I4839,FamilyPlateData!$H:$H,0))</f>
        <v>08</v>
      </c>
      <c r="C4839" t="str">
        <f>INDEX(FamilyPlateData!$D:$D,MATCH($I4839,FamilyPlateData!$H:$H,0))</f>
        <v>09</v>
      </c>
      <c r="D4839">
        <f>INDEX(FamilyPlateData!$B:$B,MATCH($I4839,FamilyPlateData!$H:$H,0))</f>
        <v>3</v>
      </c>
      <c r="E4839">
        <v>2</v>
      </c>
      <c r="F4839" s="19">
        <v>97</v>
      </c>
      <c r="G4839" t="s">
        <v>2</v>
      </c>
      <c r="H4839" s="5">
        <v>2</v>
      </c>
      <c r="I4839" t="s">
        <v>865</v>
      </c>
      <c r="J4839" s="15" t="str">
        <f t="shared" si="234"/>
        <v>2-97B-2</v>
      </c>
      <c r="K4839">
        <f>INDEX(FamilyPlateData!I:I,MATCH(I4839,FamilyPlateData!H:H,0))</f>
        <v>5</v>
      </c>
      <c r="L4839" t="str">
        <f>INDEX(FamilyPlateData!J:J,MATCH(I4839,FamilyPlateData!H:H,0))</f>
        <v>B4</v>
      </c>
      <c r="M4839">
        <v>0</v>
      </c>
      <c r="N4839">
        <v>0</v>
      </c>
      <c r="O4839">
        <f>IF(_xlfn.IFNA(INDEX(ShrinkageData!H:H,MATCH(J4839,ShrinkageData!H:H,0)), 0) = 0, 0, 1)</f>
        <v>0</v>
      </c>
      <c r="P4839">
        <v>0</v>
      </c>
      <c r="Q4839">
        <f t="shared" si="235"/>
        <v>0</v>
      </c>
      <c r="R4839" s="1" t="s">
        <v>921</v>
      </c>
      <c r="S4839" s="16">
        <f t="shared" si="236"/>
        <v>0</v>
      </c>
    </row>
    <row r="4840" spans="1:19" hidden="1" x14ac:dyDescent="0.2">
      <c r="A4840" t="str">
        <f>INDEX(FamilyPlateData!$A:$A,MATCH($I4840,FamilyPlateData!$H:$H,0))</f>
        <v>F08M09</v>
      </c>
      <c r="B4840" t="str">
        <f>INDEX(FamilyPlateData!$C:$C,MATCH($I4840,FamilyPlateData!$H:$H,0))</f>
        <v>08</v>
      </c>
      <c r="C4840" t="str">
        <f>INDEX(FamilyPlateData!$D:$D,MATCH($I4840,FamilyPlateData!$H:$H,0))</f>
        <v>09</v>
      </c>
      <c r="D4840">
        <f>INDEX(FamilyPlateData!$B:$B,MATCH($I4840,FamilyPlateData!$H:$H,0))</f>
        <v>3</v>
      </c>
      <c r="E4840">
        <v>2</v>
      </c>
      <c r="F4840" s="19">
        <v>97</v>
      </c>
      <c r="G4840" t="s">
        <v>2</v>
      </c>
      <c r="H4840" s="5">
        <v>3</v>
      </c>
      <c r="I4840" t="s">
        <v>865</v>
      </c>
      <c r="J4840" s="15" t="str">
        <f t="shared" si="234"/>
        <v>2-97B-3</v>
      </c>
      <c r="K4840">
        <f>INDEX(FamilyPlateData!I:I,MATCH(I4840,FamilyPlateData!H:H,0))</f>
        <v>5</v>
      </c>
      <c r="L4840" t="str">
        <f>INDEX(FamilyPlateData!J:J,MATCH(I4840,FamilyPlateData!H:H,0))</f>
        <v>B4</v>
      </c>
      <c r="M4840">
        <v>1</v>
      </c>
      <c r="N4840">
        <v>1</v>
      </c>
      <c r="O4840">
        <f>IF(_xlfn.IFNA(INDEX(ShrinkageData!H:H,MATCH(J4840,ShrinkageData!H:H,0)), 0) = 0, 0, 1)</f>
        <v>0</v>
      </c>
      <c r="P4840">
        <v>0</v>
      </c>
      <c r="Q4840">
        <f t="shared" si="235"/>
        <v>1</v>
      </c>
      <c r="R4840" s="1">
        <v>43552</v>
      </c>
      <c r="S4840" s="16">
        <f t="shared" si="236"/>
        <v>115</v>
      </c>
    </row>
    <row r="4841" spans="1:19" hidden="1" x14ac:dyDescent="0.2">
      <c r="A4841" t="str">
        <f>INDEX(FamilyPlateData!$A:$A,MATCH($I4841,FamilyPlateData!$H:$H,0))</f>
        <v>F08M09</v>
      </c>
      <c r="B4841" t="str">
        <f>INDEX(FamilyPlateData!$C:$C,MATCH($I4841,FamilyPlateData!$H:$H,0))</f>
        <v>08</v>
      </c>
      <c r="C4841" t="str">
        <f>INDEX(FamilyPlateData!$D:$D,MATCH($I4841,FamilyPlateData!$H:$H,0))</f>
        <v>09</v>
      </c>
      <c r="D4841">
        <f>INDEX(FamilyPlateData!$B:$B,MATCH($I4841,FamilyPlateData!$H:$H,0))</f>
        <v>3</v>
      </c>
      <c r="E4841">
        <v>2</v>
      </c>
      <c r="F4841" s="19">
        <v>97</v>
      </c>
      <c r="G4841" t="s">
        <v>2</v>
      </c>
      <c r="H4841" s="5">
        <v>4</v>
      </c>
      <c r="I4841" t="s">
        <v>865</v>
      </c>
      <c r="J4841" s="15" t="str">
        <f t="shared" si="234"/>
        <v>2-97B-4</v>
      </c>
      <c r="K4841">
        <f>INDEX(FamilyPlateData!I:I,MATCH(I4841,FamilyPlateData!H:H,0))</f>
        <v>5</v>
      </c>
      <c r="L4841" t="str">
        <f>INDEX(FamilyPlateData!J:J,MATCH(I4841,FamilyPlateData!H:H,0))</f>
        <v>B4</v>
      </c>
      <c r="M4841">
        <v>1</v>
      </c>
      <c r="N4841" s="7">
        <v>1</v>
      </c>
      <c r="O4841">
        <f>IF(_xlfn.IFNA(INDEX(ShrinkageData!H:H,MATCH(J4841,ShrinkageData!H:H,0)), 0) = 0, 0, 1)</f>
        <v>0</v>
      </c>
      <c r="P4841">
        <v>0</v>
      </c>
      <c r="Q4841">
        <f t="shared" si="235"/>
        <v>1</v>
      </c>
      <c r="R4841" s="2">
        <v>43548</v>
      </c>
      <c r="S4841" s="16">
        <f t="shared" si="236"/>
        <v>111</v>
      </c>
    </row>
    <row r="4842" spans="1:19" hidden="1" x14ac:dyDescent="0.2">
      <c r="A4842" t="str">
        <f>INDEX(FamilyPlateData!$A:$A,MATCH($I4842,FamilyPlateData!$H:$H,0))</f>
        <v>F08M09</v>
      </c>
      <c r="B4842" t="str">
        <f>INDEX(FamilyPlateData!$C:$C,MATCH($I4842,FamilyPlateData!$H:$H,0))</f>
        <v>08</v>
      </c>
      <c r="C4842" t="str">
        <f>INDEX(FamilyPlateData!$D:$D,MATCH($I4842,FamilyPlateData!$H:$H,0))</f>
        <v>09</v>
      </c>
      <c r="D4842">
        <f>INDEX(FamilyPlateData!$B:$B,MATCH($I4842,FamilyPlateData!$H:$H,0))</f>
        <v>3</v>
      </c>
      <c r="E4842">
        <v>2</v>
      </c>
      <c r="F4842" s="19">
        <v>97</v>
      </c>
      <c r="G4842" t="s">
        <v>2</v>
      </c>
      <c r="H4842" s="5">
        <v>5</v>
      </c>
      <c r="I4842" t="s">
        <v>865</v>
      </c>
      <c r="J4842" s="15" t="str">
        <f t="shared" si="234"/>
        <v>2-97B-5</v>
      </c>
      <c r="K4842">
        <f>INDEX(FamilyPlateData!I:I,MATCH(I4842,FamilyPlateData!H:H,0))</f>
        <v>5</v>
      </c>
      <c r="L4842" t="str">
        <f>INDEX(FamilyPlateData!J:J,MATCH(I4842,FamilyPlateData!H:H,0))</f>
        <v>B4</v>
      </c>
      <c r="M4842">
        <v>1</v>
      </c>
      <c r="N4842">
        <v>1</v>
      </c>
      <c r="O4842">
        <f>IF(_xlfn.IFNA(INDEX(ShrinkageData!H:H,MATCH(J4842,ShrinkageData!H:H,0)), 0) = 0, 0, 1)</f>
        <v>0</v>
      </c>
      <c r="P4842">
        <v>0</v>
      </c>
      <c r="Q4842">
        <f t="shared" si="235"/>
        <v>1</v>
      </c>
      <c r="R4842" s="1">
        <v>43552</v>
      </c>
      <c r="S4842" s="16">
        <f t="shared" si="236"/>
        <v>115</v>
      </c>
    </row>
    <row r="4843" spans="1:19" hidden="1" x14ac:dyDescent="0.2">
      <c r="A4843" t="str">
        <f>INDEX(FamilyPlateData!$A:$A,MATCH($I4843,FamilyPlateData!$H:$H,0))</f>
        <v>F08M09</v>
      </c>
      <c r="B4843" t="str">
        <f>INDEX(FamilyPlateData!$C:$C,MATCH($I4843,FamilyPlateData!$H:$H,0))</f>
        <v>08</v>
      </c>
      <c r="C4843" t="str">
        <f>INDEX(FamilyPlateData!$D:$D,MATCH($I4843,FamilyPlateData!$H:$H,0))</f>
        <v>09</v>
      </c>
      <c r="D4843">
        <f>INDEX(FamilyPlateData!$B:$B,MATCH($I4843,FamilyPlateData!$H:$H,0))</f>
        <v>3</v>
      </c>
      <c r="E4843">
        <v>2</v>
      </c>
      <c r="F4843" s="19">
        <v>97</v>
      </c>
      <c r="G4843" t="s">
        <v>2</v>
      </c>
      <c r="H4843" s="5">
        <v>6</v>
      </c>
      <c r="I4843" t="s">
        <v>865</v>
      </c>
      <c r="J4843" s="15" t="str">
        <f t="shared" si="234"/>
        <v>2-97B-6</v>
      </c>
      <c r="K4843">
        <f>INDEX(FamilyPlateData!I:I,MATCH(I4843,FamilyPlateData!H:H,0))</f>
        <v>5</v>
      </c>
      <c r="L4843" t="str">
        <f>INDEX(FamilyPlateData!J:J,MATCH(I4843,FamilyPlateData!H:H,0))</f>
        <v>B4</v>
      </c>
      <c r="M4843">
        <v>1</v>
      </c>
      <c r="N4843">
        <v>1</v>
      </c>
      <c r="O4843">
        <f>IF(_xlfn.IFNA(INDEX(ShrinkageData!H:H,MATCH(J4843,ShrinkageData!H:H,0)), 0) = 0, 0, 1)</f>
        <v>0</v>
      </c>
      <c r="P4843">
        <v>0</v>
      </c>
      <c r="Q4843">
        <f t="shared" si="235"/>
        <v>1</v>
      </c>
      <c r="R4843" s="1">
        <v>43550</v>
      </c>
      <c r="S4843" s="16">
        <f t="shared" si="236"/>
        <v>113</v>
      </c>
    </row>
    <row r="4844" spans="1:19" hidden="1" x14ac:dyDescent="0.2">
      <c r="A4844" t="str">
        <f>INDEX(FamilyPlateData!$A:$A,MATCH($I4844,FamilyPlateData!$H:$H,0))</f>
        <v>F02M02</v>
      </c>
      <c r="B4844" t="str">
        <f>INDEX(FamilyPlateData!$C:$C,MATCH($I4844,FamilyPlateData!$H:$H,0))</f>
        <v>02</v>
      </c>
      <c r="C4844" t="str">
        <f>INDEX(FamilyPlateData!$D:$D,MATCH($I4844,FamilyPlateData!$H:$H,0))</f>
        <v>02</v>
      </c>
      <c r="D4844">
        <f>INDEX(FamilyPlateData!$B:$B,MATCH($I4844,FamilyPlateData!$H:$H,0))</f>
        <v>1</v>
      </c>
      <c r="E4844">
        <v>2</v>
      </c>
      <c r="F4844" s="19">
        <v>97</v>
      </c>
      <c r="G4844" t="s">
        <v>3</v>
      </c>
      <c r="H4844" s="5">
        <v>1</v>
      </c>
      <c r="I4844" t="s">
        <v>866</v>
      </c>
      <c r="J4844" s="15" t="str">
        <f t="shared" si="234"/>
        <v>2-97C-1</v>
      </c>
      <c r="K4844">
        <f>INDEX(FamilyPlateData!I:I,MATCH(I4844,FamilyPlateData!H:H,0))</f>
        <v>5</v>
      </c>
      <c r="L4844" t="str">
        <f>INDEX(FamilyPlateData!J:J,MATCH(I4844,FamilyPlateData!H:H,0))</f>
        <v>B4</v>
      </c>
      <c r="M4844">
        <v>0</v>
      </c>
      <c r="N4844">
        <v>0</v>
      </c>
      <c r="O4844">
        <f>IF(_xlfn.IFNA(INDEX(ShrinkageData!H:H,MATCH(J4844,ShrinkageData!H:H,0)), 0) = 0, 0, 1)</f>
        <v>0</v>
      </c>
      <c r="P4844">
        <v>0</v>
      </c>
      <c r="Q4844">
        <f t="shared" si="235"/>
        <v>0</v>
      </c>
      <c r="R4844" s="1" t="s">
        <v>921</v>
      </c>
      <c r="S4844" s="16">
        <f t="shared" si="236"/>
        <v>0</v>
      </c>
    </row>
    <row r="4845" spans="1:19" hidden="1" x14ac:dyDescent="0.2">
      <c r="A4845" t="str">
        <f>INDEX(FamilyPlateData!$A:$A,MATCH($I4845,FamilyPlateData!$H:$H,0))</f>
        <v>F02M02</v>
      </c>
      <c r="B4845" t="str">
        <f>INDEX(FamilyPlateData!$C:$C,MATCH($I4845,FamilyPlateData!$H:$H,0))</f>
        <v>02</v>
      </c>
      <c r="C4845" t="str">
        <f>INDEX(FamilyPlateData!$D:$D,MATCH($I4845,FamilyPlateData!$H:$H,0))</f>
        <v>02</v>
      </c>
      <c r="D4845">
        <f>INDEX(FamilyPlateData!$B:$B,MATCH($I4845,FamilyPlateData!$H:$H,0))</f>
        <v>1</v>
      </c>
      <c r="E4845">
        <v>2</v>
      </c>
      <c r="F4845" s="19">
        <v>97</v>
      </c>
      <c r="G4845" t="s">
        <v>3</v>
      </c>
      <c r="H4845" s="5">
        <v>2</v>
      </c>
      <c r="I4845" t="s">
        <v>866</v>
      </c>
      <c r="J4845" s="15" t="str">
        <f t="shared" si="234"/>
        <v>2-97C-2</v>
      </c>
      <c r="K4845">
        <f>INDEX(FamilyPlateData!I:I,MATCH(I4845,FamilyPlateData!H:H,0))</f>
        <v>5</v>
      </c>
      <c r="L4845" t="str">
        <f>INDEX(FamilyPlateData!J:J,MATCH(I4845,FamilyPlateData!H:H,0))</f>
        <v>B4</v>
      </c>
      <c r="M4845">
        <v>0</v>
      </c>
      <c r="N4845">
        <v>0</v>
      </c>
      <c r="O4845">
        <f>IF(_xlfn.IFNA(INDEX(ShrinkageData!H:H,MATCH(J4845,ShrinkageData!H:H,0)), 0) = 0, 0, 1)</f>
        <v>0</v>
      </c>
      <c r="P4845">
        <v>0</v>
      </c>
      <c r="Q4845">
        <f t="shared" si="235"/>
        <v>0</v>
      </c>
      <c r="R4845" s="1" t="s">
        <v>921</v>
      </c>
      <c r="S4845" s="16">
        <f t="shared" si="236"/>
        <v>0</v>
      </c>
    </row>
    <row r="4846" spans="1:19" hidden="1" x14ac:dyDescent="0.2">
      <c r="A4846" t="str">
        <f>INDEX(FamilyPlateData!$A:$A,MATCH($I4846,FamilyPlateData!$H:$H,0))</f>
        <v>F02M02</v>
      </c>
      <c r="B4846" t="str">
        <f>INDEX(FamilyPlateData!$C:$C,MATCH($I4846,FamilyPlateData!$H:$H,0))</f>
        <v>02</v>
      </c>
      <c r="C4846" t="str">
        <f>INDEX(FamilyPlateData!$D:$D,MATCH($I4846,FamilyPlateData!$H:$H,0))</f>
        <v>02</v>
      </c>
      <c r="D4846">
        <f>INDEX(FamilyPlateData!$B:$B,MATCH($I4846,FamilyPlateData!$H:$H,0))</f>
        <v>1</v>
      </c>
      <c r="E4846">
        <v>2</v>
      </c>
      <c r="F4846" s="19">
        <v>97</v>
      </c>
      <c r="G4846" t="s">
        <v>3</v>
      </c>
      <c r="H4846" s="5">
        <v>3</v>
      </c>
      <c r="I4846" t="s">
        <v>866</v>
      </c>
      <c r="J4846" s="15" t="str">
        <f t="shared" si="234"/>
        <v>2-97C-3</v>
      </c>
      <c r="K4846">
        <f>INDEX(FamilyPlateData!I:I,MATCH(I4846,FamilyPlateData!H:H,0))</f>
        <v>5</v>
      </c>
      <c r="L4846" t="str">
        <f>INDEX(FamilyPlateData!J:J,MATCH(I4846,FamilyPlateData!H:H,0))</f>
        <v>B4</v>
      </c>
      <c r="M4846">
        <v>1</v>
      </c>
      <c r="N4846">
        <v>1</v>
      </c>
      <c r="O4846">
        <f>IF(_xlfn.IFNA(INDEX(ShrinkageData!H:H,MATCH(J4846,ShrinkageData!H:H,0)), 0) = 0, 0, 1)</f>
        <v>1</v>
      </c>
      <c r="P4846">
        <v>0</v>
      </c>
      <c r="Q4846">
        <f t="shared" si="235"/>
        <v>0</v>
      </c>
      <c r="R4846" s="1">
        <v>43540</v>
      </c>
      <c r="S4846" s="16">
        <f t="shared" si="236"/>
        <v>103</v>
      </c>
    </row>
    <row r="4847" spans="1:19" hidden="1" x14ac:dyDescent="0.2">
      <c r="A4847" t="str">
        <f>INDEX(FamilyPlateData!$A:$A,MATCH($I4847,FamilyPlateData!$H:$H,0))</f>
        <v>F02M02</v>
      </c>
      <c r="B4847" t="str">
        <f>INDEX(FamilyPlateData!$C:$C,MATCH($I4847,FamilyPlateData!$H:$H,0))</f>
        <v>02</v>
      </c>
      <c r="C4847" t="str">
        <f>INDEX(FamilyPlateData!$D:$D,MATCH($I4847,FamilyPlateData!$H:$H,0))</f>
        <v>02</v>
      </c>
      <c r="D4847">
        <f>INDEX(FamilyPlateData!$B:$B,MATCH($I4847,FamilyPlateData!$H:$H,0))</f>
        <v>1</v>
      </c>
      <c r="E4847">
        <v>2</v>
      </c>
      <c r="F4847" s="19">
        <v>97</v>
      </c>
      <c r="G4847" t="s">
        <v>3</v>
      </c>
      <c r="H4847" s="5">
        <v>4</v>
      </c>
      <c r="I4847" t="s">
        <v>866</v>
      </c>
      <c r="J4847" s="15" t="str">
        <f t="shared" si="234"/>
        <v>2-97C-4</v>
      </c>
      <c r="K4847">
        <f>INDEX(FamilyPlateData!I:I,MATCH(I4847,FamilyPlateData!H:H,0))</f>
        <v>5</v>
      </c>
      <c r="L4847" t="str">
        <f>INDEX(FamilyPlateData!J:J,MATCH(I4847,FamilyPlateData!H:H,0))</f>
        <v>B4</v>
      </c>
      <c r="M4847">
        <v>0</v>
      </c>
      <c r="N4847">
        <v>0</v>
      </c>
      <c r="O4847">
        <f>IF(_xlfn.IFNA(INDEX(ShrinkageData!H:H,MATCH(J4847,ShrinkageData!H:H,0)), 0) = 0, 0, 1)</f>
        <v>0</v>
      </c>
      <c r="P4847">
        <v>0</v>
      </c>
      <c r="Q4847">
        <f t="shared" si="235"/>
        <v>0</v>
      </c>
      <c r="R4847" s="1" t="s">
        <v>921</v>
      </c>
      <c r="S4847" s="16">
        <f t="shared" si="236"/>
        <v>0</v>
      </c>
    </row>
    <row r="4848" spans="1:19" hidden="1" x14ac:dyDescent="0.2">
      <c r="A4848" t="str">
        <f>INDEX(FamilyPlateData!$A:$A,MATCH($I4848,FamilyPlateData!$H:$H,0))</f>
        <v>F02M02</v>
      </c>
      <c r="B4848" t="str">
        <f>INDEX(FamilyPlateData!$C:$C,MATCH($I4848,FamilyPlateData!$H:$H,0))</f>
        <v>02</v>
      </c>
      <c r="C4848" t="str">
        <f>INDEX(FamilyPlateData!$D:$D,MATCH($I4848,FamilyPlateData!$H:$H,0))</f>
        <v>02</v>
      </c>
      <c r="D4848">
        <f>INDEX(FamilyPlateData!$B:$B,MATCH($I4848,FamilyPlateData!$H:$H,0))</f>
        <v>1</v>
      </c>
      <c r="E4848">
        <v>2</v>
      </c>
      <c r="F4848" s="19">
        <v>97</v>
      </c>
      <c r="G4848" t="s">
        <v>3</v>
      </c>
      <c r="H4848" s="5">
        <v>5</v>
      </c>
      <c r="I4848" t="s">
        <v>866</v>
      </c>
      <c r="J4848" s="15" t="str">
        <f t="shared" si="234"/>
        <v>2-97C-5</v>
      </c>
      <c r="K4848">
        <f>INDEX(FamilyPlateData!I:I,MATCH(I4848,FamilyPlateData!H:H,0))</f>
        <v>5</v>
      </c>
      <c r="L4848" t="str">
        <f>INDEX(FamilyPlateData!J:J,MATCH(I4848,FamilyPlateData!H:H,0))</f>
        <v>B4</v>
      </c>
      <c r="M4848">
        <v>1</v>
      </c>
      <c r="N4848">
        <v>1</v>
      </c>
      <c r="O4848">
        <f>IF(_xlfn.IFNA(INDEX(ShrinkageData!H:H,MATCH(J4848,ShrinkageData!H:H,0)), 0) = 0, 0, 1)</f>
        <v>0</v>
      </c>
      <c r="P4848">
        <v>0</v>
      </c>
      <c r="Q4848">
        <f t="shared" si="235"/>
        <v>1</v>
      </c>
      <c r="R4848" s="1">
        <v>43552</v>
      </c>
      <c r="S4848" s="16">
        <f t="shared" si="236"/>
        <v>115</v>
      </c>
    </row>
    <row r="4849" spans="1:19" hidden="1" x14ac:dyDescent="0.2">
      <c r="A4849" t="str">
        <f>INDEX(FamilyPlateData!$A:$A,MATCH($I4849,FamilyPlateData!$H:$H,0))</f>
        <v>F02M02</v>
      </c>
      <c r="B4849" t="str">
        <f>INDEX(FamilyPlateData!$C:$C,MATCH($I4849,FamilyPlateData!$H:$H,0))</f>
        <v>02</v>
      </c>
      <c r="C4849" t="str">
        <f>INDEX(FamilyPlateData!$D:$D,MATCH($I4849,FamilyPlateData!$H:$H,0))</f>
        <v>02</v>
      </c>
      <c r="D4849">
        <f>INDEX(FamilyPlateData!$B:$B,MATCH($I4849,FamilyPlateData!$H:$H,0))</f>
        <v>1</v>
      </c>
      <c r="E4849">
        <v>2</v>
      </c>
      <c r="F4849" s="19">
        <v>97</v>
      </c>
      <c r="G4849" t="s">
        <v>3</v>
      </c>
      <c r="H4849" s="5">
        <v>6</v>
      </c>
      <c r="I4849" t="s">
        <v>866</v>
      </c>
      <c r="J4849" s="15" t="str">
        <f t="shared" si="234"/>
        <v>2-97C-6</v>
      </c>
      <c r="K4849">
        <f>INDEX(FamilyPlateData!I:I,MATCH(I4849,FamilyPlateData!H:H,0))</f>
        <v>5</v>
      </c>
      <c r="L4849" t="str">
        <f>INDEX(FamilyPlateData!J:J,MATCH(I4849,FamilyPlateData!H:H,0))</f>
        <v>B4</v>
      </c>
      <c r="M4849">
        <v>1</v>
      </c>
      <c r="N4849">
        <v>1</v>
      </c>
      <c r="O4849">
        <f>IF(_xlfn.IFNA(INDEX(ShrinkageData!H:H,MATCH(J4849,ShrinkageData!H:H,0)), 0) = 0, 0, 1)</f>
        <v>1</v>
      </c>
      <c r="P4849">
        <v>0</v>
      </c>
      <c r="Q4849">
        <f t="shared" si="235"/>
        <v>0</v>
      </c>
      <c r="R4849" s="1">
        <v>43538</v>
      </c>
      <c r="S4849" s="16">
        <f t="shared" si="236"/>
        <v>101</v>
      </c>
    </row>
    <row r="4850" spans="1:19" hidden="1" x14ac:dyDescent="0.2">
      <c r="A4850" t="str">
        <f>INDEX(FamilyPlateData!$A:$A,MATCH($I4850,FamilyPlateData!$H:$H,0))</f>
        <v>F02M02</v>
      </c>
      <c r="B4850" t="str">
        <f>INDEX(FamilyPlateData!$C:$C,MATCH($I4850,FamilyPlateData!$H:$H,0))</f>
        <v>02</v>
      </c>
      <c r="C4850" t="str">
        <f>INDEX(FamilyPlateData!$D:$D,MATCH($I4850,FamilyPlateData!$H:$H,0))</f>
        <v>02</v>
      </c>
      <c r="D4850">
        <f>INDEX(FamilyPlateData!$B:$B,MATCH($I4850,FamilyPlateData!$H:$H,0))</f>
        <v>1</v>
      </c>
      <c r="E4850">
        <v>2</v>
      </c>
      <c r="F4850" s="19">
        <v>97</v>
      </c>
      <c r="G4850" t="s">
        <v>4</v>
      </c>
      <c r="H4850" s="5">
        <v>1</v>
      </c>
      <c r="I4850" t="s">
        <v>867</v>
      </c>
      <c r="J4850" s="15" t="str">
        <f t="shared" si="234"/>
        <v>2-97D-1</v>
      </c>
      <c r="K4850">
        <f>INDEX(FamilyPlateData!I:I,MATCH(I4850,FamilyPlateData!H:H,0))</f>
        <v>5</v>
      </c>
      <c r="L4850" t="str">
        <f>INDEX(FamilyPlateData!J:J,MATCH(I4850,FamilyPlateData!H:H,0))</f>
        <v>B4</v>
      </c>
      <c r="M4850">
        <v>1</v>
      </c>
      <c r="N4850">
        <v>1</v>
      </c>
      <c r="O4850">
        <f>IF(_xlfn.IFNA(INDEX(ShrinkageData!H:H,MATCH(J4850,ShrinkageData!H:H,0)), 0) = 0, 0, 1)</f>
        <v>1</v>
      </c>
      <c r="P4850">
        <v>0</v>
      </c>
      <c r="Q4850">
        <f t="shared" si="235"/>
        <v>0</v>
      </c>
      <c r="R4850" s="1">
        <v>43540</v>
      </c>
      <c r="S4850" s="16">
        <f t="shared" si="236"/>
        <v>103</v>
      </c>
    </row>
    <row r="4851" spans="1:19" hidden="1" x14ac:dyDescent="0.2">
      <c r="A4851" t="str">
        <f>INDEX(FamilyPlateData!$A:$A,MATCH($I4851,FamilyPlateData!$H:$H,0))</f>
        <v>F02M02</v>
      </c>
      <c r="B4851" t="str">
        <f>INDEX(FamilyPlateData!$C:$C,MATCH($I4851,FamilyPlateData!$H:$H,0))</f>
        <v>02</v>
      </c>
      <c r="C4851" t="str">
        <f>INDEX(FamilyPlateData!$D:$D,MATCH($I4851,FamilyPlateData!$H:$H,0))</f>
        <v>02</v>
      </c>
      <c r="D4851">
        <f>INDEX(FamilyPlateData!$B:$B,MATCH($I4851,FamilyPlateData!$H:$H,0))</f>
        <v>1</v>
      </c>
      <c r="E4851">
        <v>2</v>
      </c>
      <c r="F4851" s="19">
        <v>97</v>
      </c>
      <c r="G4851" t="s">
        <v>4</v>
      </c>
      <c r="H4851" s="5">
        <v>2</v>
      </c>
      <c r="I4851" t="s">
        <v>867</v>
      </c>
      <c r="J4851" s="15" t="str">
        <f t="shared" si="234"/>
        <v>2-97D-2</v>
      </c>
      <c r="K4851">
        <f>INDEX(FamilyPlateData!I:I,MATCH(I4851,FamilyPlateData!H:H,0))</f>
        <v>5</v>
      </c>
      <c r="L4851" t="str">
        <f>INDEX(FamilyPlateData!J:J,MATCH(I4851,FamilyPlateData!H:H,0))</f>
        <v>B4</v>
      </c>
      <c r="M4851">
        <v>1</v>
      </c>
      <c r="N4851" s="7">
        <v>1</v>
      </c>
      <c r="O4851">
        <f>IF(_xlfn.IFNA(INDEX(ShrinkageData!H:H,MATCH(J4851,ShrinkageData!H:H,0)), 0) = 0, 0, 1)</f>
        <v>0</v>
      </c>
      <c r="P4851">
        <v>0</v>
      </c>
      <c r="Q4851">
        <f t="shared" si="235"/>
        <v>1</v>
      </c>
      <c r="R4851" s="2">
        <v>43544</v>
      </c>
      <c r="S4851" s="16">
        <f t="shared" si="236"/>
        <v>107</v>
      </c>
    </row>
    <row r="4852" spans="1:19" hidden="1" x14ac:dyDescent="0.2">
      <c r="A4852" t="str">
        <f>INDEX(FamilyPlateData!$A:$A,MATCH($I4852,FamilyPlateData!$H:$H,0))</f>
        <v>F02M02</v>
      </c>
      <c r="B4852" t="str">
        <f>INDEX(FamilyPlateData!$C:$C,MATCH($I4852,FamilyPlateData!$H:$H,0))</f>
        <v>02</v>
      </c>
      <c r="C4852" t="str">
        <f>INDEX(FamilyPlateData!$D:$D,MATCH($I4852,FamilyPlateData!$H:$H,0))</f>
        <v>02</v>
      </c>
      <c r="D4852">
        <f>INDEX(FamilyPlateData!$B:$B,MATCH($I4852,FamilyPlateData!$H:$H,0))</f>
        <v>1</v>
      </c>
      <c r="E4852">
        <v>2</v>
      </c>
      <c r="F4852" s="19">
        <v>97</v>
      </c>
      <c r="G4852" t="s">
        <v>4</v>
      </c>
      <c r="H4852" s="5">
        <v>3</v>
      </c>
      <c r="I4852" t="s">
        <v>867</v>
      </c>
      <c r="J4852" s="15" t="str">
        <f t="shared" si="234"/>
        <v>2-97D-3</v>
      </c>
      <c r="K4852">
        <f>INDEX(FamilyPlateData!I:I,MATCH(I4852,FamilyPlateData!H:H,0))</f>
        <v>5</v>
      </c>
      <c r="L4852" t="str">
        <f>INDEX(FamilyPlateData!J:J,MATCH(I4852,FamilyPlateData!H:H,0))</f>
        <v>B4</v>
      </c>
      <c r="M4852">
        <v>1</v>
      </c>
      <c r="N4852">
        <v>1</v>
      </c>
      <c r="O4852">
        <f>IF(_xlfn.IFNA(INDEX(ShrinkageData!H:H,MATCH(J4852,ShrinkageData!H:H,0)), 0) = 0, 0, 1)</f>
        <v>0</v>
      </c>
      <c r="P4852">
        <v>0</v>
      </c>
      <c r="Q4852">
        <f t="shared" si="235"/>
        <v>1</v>
      </c>
      <c r="R4852" s="1">
        <v>43550</v>
      </c>
      <c r="S4852" s="16">
        <f t="shared" si="236"/>
        <v>113</v>
      </c>
    </row>
    <row r="4853" spans="1:19" hidden="1" x14ac:dyDescent="0.2">
      <c r="A4853" t="str">
        <f>INDEX(FamilyPlateData!$A:$A,MATCH($I4853,FamilyPlateData!$H:$H,0))</f>
        <v>F02M02</v>
      </c>
      <c r="B4853" t="str">
        <f>INDEX(FamilyPlateData!$C:$C,MATCH($I4853,FamilyPlateData!$H:$H,0))</f>
        <v>02</v>
      </c>
      <c r="C4853" t="str">
        <f>INDEX(FamilyPlateData!$D:$D,MATCH($I4853,FamilyPlateData!$H:$H,0))</f>
        <v>02</v>
      </c>
      <c r="D4853">
        <f>INDEX(FamilyPlateData!$B:$B,MATCH($I4853,FamilyPlateData!$H:$H,0))</f>
        <v>1</v>
      </c>
      <c r="E4853">
        <v>2</v>
      </c>
      <c r="F4853" s="19">
        <v>97</v>
      </c>
      <c r="G4853" t="s">
        <v>4</v>
      </c>
      <c r="H4853" s="5">
        <v>4</v>
      </c>
      <c r="I4853" t="s">
        <v>867</v>
      </c>
      <c r="J4853" s="15" t="str">
        <f t="shared" si="234"/>
        <v>2-97D-4</v>
      </c>
      <c r="K4853">
        <f>INDEX(FamilyPlateData!I:I,MATCH(I4853,FamilyPlateData!H:H,0))</f>
        <v>5</v>
      </c>
      <c r="L4853" t="str">
        <f>INDEX(FamilyPlateData!J:J,MATCH(I4853,FamilyPlateData!H:H,0))</f>
        <v>B4</v>
      </c>
      <c r="M4853">
        <v>1</v>
      </c>
      <c r="N4853" s="7">
        <v>1</v>
      </c>
      <c r="O4853">
        <f>IF(_xlfn.IFNA(INDEX(ShrinkageData!H:H,MATCH(J4853,ShrinkageData!H:H,0)), 0) = 0, 0, 1)</f>
        <v>0</v>
      </c>
      <c r="P4853">
        <v>0</v>
      </c>
      <c r="Q4853">
        <f t="shared" si="235"/>
        <v>1</v>
      </c>
      <c r="R4853" s="2">
        <v>43546</v>
      </c>
      <c r="S4853" s="16">
        <f t="shared" si="236"/>
        <v>109</v>
      </c>
    </row>
    <row r="4854" spans="1:19" hidden="1" x14ac:dyDescent="0.2">
      <c r="A4854" t="str">
        <f>INDEX(FamilyPlateData!$A:$A,MATCH($I4854,FamilyPlateData!$H:$H,0))</f>
        <v>F02M02</v>
      </c>
      <c r="B4854" t="str">
        <f>INDEX(FamilyPlateData!$C:$C,MATCH($I4854,FamilyPlateData!$H:$H,0))</f>
        <v>02</v>
      </c>
      <c r="C4854" t="str">
        <f>INDEX(FamilyPlateData!$D:$D,MATCH($I4854,FamilyPlateData!$H:$H,0))</f>
        <v>02</v>
      </c>
      <c r="D4854">
        <f>INDEX(FamilyPlateData!$B:$B,MATCH($I4854,FamilyPlateData!$H:$H,0))</f>
        <v>1</v>
      </c>
      <c r="E4854">
        <v>2</v>
      </c>
      <c r="F4854" s="19">
        <v>97</v>
      </c>
      <c r="G4854" t="s">
        <v>4</v>
      </c>
      <c r="H4854" s="5">
        <v>5</v>
      </c>
      <c r="I4854" t="s">
        <v>867</v>
      </c>
      <c r="J4854" s="15" t="str">
        <f t="shared" si="234"/>
        <v>2-97D-5</v>
      </c>
      <c r="K4854">
        <f>INDEX(FamilyPlateData!I:I,MATCH(I4854,FamilyPlateData!H:H,0))</f>
        <v>5</v>
      </c>
      <c r="L4854" t="str">
        <f>INDEX(FamilyPlateData!J:J,MATCH(I4854,FamilyPlateData!H:H,0))</f>
        <v>B4</v>
      </c>
      <c r="M4854">
        <v>1</v>
      </c>
      <c r="N4854" s="7">
        <v>1</v>
      </c>
      <c r="O4854">
        <f>IF(_xlfn.IFNA(INDEX(ShrinkageData!H:H,MATCH(J4854,ShrinkageData!H:H,0)), 0) = 0, 0, 1)</f>
        <v>0</v>
      </c>
      <c r="P4854">
        <v>0</v>
      </c>
      <c r="Q4854">
        <f t="shared" si="235"/>
        <v>1</v>
      </c>
      <c r="R4854" s="2">
        <v>43544</v>
      </c>
      <c r="S4854" s="16">
        <f t="shared" si="236"/>
        <v>107</v>
      </c>
    </row>
    <row r="4855" spans="1:19" hidden="1" x14ac:dyDescent="0.2">
      <c r="A4855" t="str">
        <f>INDEX(FamilyPlateData!$A:$A,MATCH($I4855,FamilyPlateData!$H:$H,0))</f>
        <v>F02M02</v>
      </c>
      <c r="B4855" t="str">
        <f>INDEX(FamilyPlateData!$C:$C,MATCH($I4855,FamilyPlateData!$H:$H,0))</f>
        <v>02</v>
      </c>
      <c r="C4855" t="str">
        <f>INDEX(FamilyPlateData!$D:$D,MATCH($I4855,FamilyPlateData!$H:$H,0))</f>
        <v>02</v>
      </c>
      <c r="D4855">
        <f>INDEX(FamilyPlateData!$B:$B,MATCH($I4855,FamilyPlateData!$H:$H,0))</f>
        <v>1</v>
      </c>
      <c r="E4855">
        <v>2</v>
      </c>
      <c r="F4855" s="19">
        <v>97</v>
      </c>
      <c r="G4855" t="s">
        <v>4</v>
      </c>
      <c r="H4855" s="5">
        <v>6</v>
      </c>
      <c r="I4855" t="s">
        <v>867</v>
      </c>
      <c r="J4855" s="15" t="str">
        <f t="shared" si="234"/>
        <v>2-97D-6</v>
      </c>
      <c r="K4855">
        <f>INDEX(FamilyPlateData!I:I,MATCH(I4855,FamilyPlateData!H:H,0))</f>
        <v>5</v>
      </c>
      <c r="L4855" t="str">
        <f>INDEX(FamilyPlateData!J:J,MATCH(I4855,FamilyPlateData!H:H,0))</f>
        <v>B4</v>
      </c>
      <c r="M4855">
        <v>1</v>
      </c>
      <c r="N4855" s="7">
        <v>1</v>
      </c>
      <c r="O4855">
        <f>IF(_xlfn.IFNA(INDEX(ShrinkageData!H:H,MATCH(J4855,ShrinkageData!H:H,0)), 0) = 0, 0, 1)</f>
        <v>0</v>
      </c>
      <c r="P4855">
        <v>0</v>
      </c>
      <c r="Q4855">
        <f t="shared" si="235"/>
        <v>1</v>
      </c>
      <c r="R4855" s="2">
        <v>43546</v>
      </c>
      <c r="S4855" s="16">
        <f t="shared" si="236"/>
        <v>109</v>
      </c>
    </row>
    <row r="4856" spans="1:19" hidden="1" x14ac:dyDescent="0.2">
      <c r="A4856" t="str">
        <f>INDEX(FamilyPlateData!$A:$A,MATCH($I4856,FamilyPlateData!$H:$H,0))</f>
        <v>F12M16</v>
      </c>
      <c r="B4856" t="str">
        <f>INDEX(FamilyPlateData!$C:$C,MATCH($I4856,FamilyPlateData!$H:$H,0))</f>
        <v>12</v>
      </c>
      <c r="C4856" t="str">
        <f>INDEX(FamilyPlateData!$D:$D,MATCH($I4856,FamilyPlateData!$H:$H,0))</f>
        <v>16</v>
      </c>
      <c r="D4856">
        <f>INDEX(FamilyPlateData!$B:$B,MATCH($I4856,FamilyPlateData!$H:$H,0))</f>
        <v>4</v>
      </c>
      <c r="E4856">
        <v>2</v>
      </c>
      <c r="F4856" s="19">
        <v>98</v>
      </c>
      <c r="G4856" t="s">
        <v>1</v>
      </c>
      <c r="H4856" s="5">
        <v>1</v>
      </c>
      <c r="I4856" t="s">
        <v>868</v>
      </c>
      <c r="J4856" s="15" t="str">
        <f t="shared" si="234"/>
        <v>2-98A-1</v>
      </c>
      <c r="K4856">
        <f>INDEX(FamilyPlateData!I:I,MATCH(I4856,FamilyPlateData!H:H,0))</f>
        <v>5</v>
      </c>
      <c r="L4856" t="str">
        <f>INDEX(FamilyPlateData!J:J,MATCH(I4856,FamilyPlateData!H:H,0))</f>
        <v>B4</v>
      </c>
      <c r="M4856">
        <v>1</v>
      </c>
      <c r="N4856" s="7">
        <v>1</v>
      </c>
      <c r="O4856">
        <f>IF(_xlfn.IFNA(INDEX(ShrinkageData!H:H,MATCH(J4856,ShrinkageData!H:H,0)), 0) = 0, 0, 1)</f>
        <v>1</v>
      </c>
      <c r="P4856">
        <v>0</v>
      </c>
      <c r="Q4856">
        <f t="shared" si="235"/>
        <v>0</v>
      </c>
      <c r="R4856" s="2">
        <v>43546</v>
      </c>
      <c r="S4856" s="16">
        <f t="shared" si="236"/>
        <v>109</v>
      </c>
    </row>
    <row r="4857" spans="1:19" hidden="1" x14ac:dyDescent="0.2">
      <c r="A4857" t="str">
        <f>INDEX(FamilyPlateData!$A:$A,MATCH($I4857,FamilyPlateData!$H:$H,0))</f>
        <v>F12M16</v>
      </c>
      <c r="B4857" t="str">
        <f>INDEX(FamilyPlateData!$C:$C,MATCH($I4857,FamilyPlateData!$H:$H,0))</f>
        <v>12</v>
      </c>
      <c r="C4857" t="str">
        <f>INDEX(FamilyPlateData!$D:$D,MATCH($I4857,FamilyPlateData!$H:$H,0))</f>
        <v>16</v>
      </c>
      <c r="D4857">
        <f>INDEX(FamilyPlateData!$B:$B,MATCH($I4857,FamilyPlateData!$H:$H,0))</f>
        <v>4</v>
      </c>
      <c r="E4857">
        <v>2</v>
      </c>
      <c r="F4857" s="19">
        <v>98</v>
      </c>
      <c r="G4857" t="s">
        <v>1</v>
      </c>
      <c r="H4857" s="5">
        <v>2</v>
      </c>
      <c r="I4857" t="s">
        <v>868</v>
      </c>
      <c r="J4857" s="15" t="str">
        <f t="shared" si="234"/>
        <v>2-98A-2</v>
      </c>
      <c r="K4857">
        <f>INDEX(FamilyPlateData!I:I,MATCH(I4857,FamilyPlateData!H:H,0))</f>
        <v>5</v>
      </c>
      <c r="L4857" t="str">
        <f>INDEX(FamilyPlateData!J:J,MATCH(I4857,FamilyPlateData!H:H,0))</f>
        <v>B4</v>
      </c>
      <c r="M4857">
        <v>1</v>
      </c>
      <c r="N4857">
        <v>1</v>
      </c>
      <c r="O4857">
        <f>IF(_xlfn.IFNA(INDEX(ShrinkageData!H:H,MATCH(J4857,ShrinkageData!H:H,0)), 0) = 0, 0, 1)</f>
        <v>0</v>
      </c>
      <c r="P4857">
        <v>0</v>
      </c>
      <c r="Q4857">
        <f t="shared" si="235"/>
        <v>1</v>
      </c>
      <c r="R4857" s="1">
        <v>43554</v>
      </c>
      <c r="S4857" s="16">
        <f t="shared" si="236"/>
        <v>117</v>
      </c>
    </row>
    <row r="4858" spans="1:19" hidden="1" x14ac:dyDescent="0.2">
      <c r="A4858" t="str">
        <f>INDEX(FamilyPlateData!$A:$A,MATCH($I4858,FamilyPlateData!$H:$H,0))</f>
        <v>F12M16</v>
      </c>
      <c r="B4858" t="str">
        <f>INDEX(FamilyPlateData!$C:$C,MATCH($I4858,FamilyPlateData!$H:$H,0))</f>
        <v>12</v>
      </c>
      <c r="C4858" t="str">
        <f>INDEX(FamilyPlateData!$D:$D,MATCH($I4858,FamilyPlateData!$H:$H,0))</f>
        <v>16</v>
      </c>
      <c r="D4858">
        <f>INDEX(FamilyPlateData!$B:$B,MATCH($I4858,FamilyPlateData!$H:$H,0))</f>
        <v>4</v>
      </c>
      <c r="E4858">
        <v>2</v>
      </c>
      <c r="F4858" s="19">
        <v>98</v>
      </c>
      <c r="G4858" t="s">
        <v>1</v>
      </c>
      <c r="H4858" s="5">
        <v>3</v>
      </c>
      <c r="I4858" t="s">
        <v>868</v>
      </c>
      <c r="J4858" s="15" t="str">
        <f t="shared" si="234"/>
        <v>2-98A-3</v>
      </c>
      <c r="K4858">
        <f>INDEX(FamilyPlateData!I:I,MATCH(I4858,FamilyPlateData!H:H,0))</f>
        <v>5</v>
      </c>
      <c r="L4858" t="str">
        <f>INDEX(FamilyPlateData!J:J,MATCH(I4858,FamilyPlateData!H:H,0))</f>
        <v>B4</v>
      </c>
      <c r="M4858">
        <v>1</v>
      </c>
      <c r="N4858">
        <v>1</v>
      </c>
      <c r="O4858">
        <f>IF(_xlfn.IFNA(INDEX(ShrinkageData!H:H,MATCH(J4858,ShrinkageData!H:H,0)), 0) = 0, 0, 1)</f>
        <v>0</v>
      </c>
      <c r="P4858">
        <v>0</v>
      </c>
      <c r="Q4858">
        <f t="shared" si="235"/>
        <v>1</v>
      </c>
      <c r="R4858" s="1">
        <v>43550</v>
      </c>
      <c r="S4858" s="16">
        <f t="shared" si="236"/>
        <v>113</v>
      </c>
    </row>
    <row r="4859" spans="1:19" hidden="1" x14ac:dyDescent="0.2">
      <c r="A4859" t="str">
        <f>INDEX(FamilyPlateData!$A:$A,MATCH($I4859,FamilyPlateData!$H:$H,0))</f>
        <v>F12M16</v>
      </c>
      <c r="B4859" t="str">
        <f>INDEX(FamilyPlateData!$C:$C,MATCH($I4859,FamilyPlateData!$H:$H,0))</f>
        <v>12</v>
      </c>
      <c r="C4859" t="str">
        <f>INDEX(FamilyPlateData!$D:$D,MATCH($I4859,FamilyPlateData!$H:$H,0))</f>
        <v>16</v>
      </c>
      <c r="D4859">
        <f>INDEX(FamilyPlateData!$B:$B,MATCH($I4859,FamilyPlateData!$H:$H,0))</f>
        <v>4</v>
      </c>
      <c r="E4859">
        <v>2</v>
      </c>
      <c r="F4859" s="19">
        <v>98</v>
      </c>
      <c r="G4859" t="s">
        <v>1</v>
      </c>
      <c r="H4859" s="5">
        <v>4</v>
      </c>
      <c r="I4859" t="s">
        <v>868</v>
      </c>
      <c r="J4859" s="15" t="str">
        <f t="shared" si="234"/>
        <v>2-98A-4</v>
      </c>
      <c r="K4859">
        <f>INDEX(FamilyPlateData!I:I,MATCH(I4859,FamilyPlateData!H:H,0))</f>
        <v>5</v>
      </c>
      <c r="L4859" t="str">
        <f>INDEX(FamilyPlateData!J:J,MATCH(I4859,FamilyPlateData!H:H,0))</f>
        <v>B4</v>
      </c>
      <c r="M4859">
        <v>1</v>
      </c>
      <c r="N4859">
        <v>1</v>
      </c>
      <c r="O4859">
        <f>IF(_xlfn.IFNA(INDEX(ShrinkageData!H:H,MATCH(J4859,ShrinkageData!H:H,0)), 0) = 0, 0, 1)</f>
        <v>0</v>
      </c>
      <c r="P4859">
        <v>0</v>
      </c>
      <c r="Q4859">
        <f t="shared" si="235"/>
        <v>1</v>
      </c>
      <c r="R4859" s="1">
        <v>43552</v>
      </c>
      <c r="S4859" s="16">
        <f t="shared" si="236"/>
        <v>115</v>
      </c>
    </row>
    <row r="4860" spans="1:19" hidden="1" x14ac:dyDescent="0.2">
      <c r="A4860" t="str">
        <f>INDEX(FamilyPlateData!$A:$A,MATCH($I4860,FamilyPlateData!$H:$H,0))</f>
        <v>F12M16</v>
      </c>
      <c r="B4860" t="str">
        <f>INDEX(FamilyPlateData!$C:$C,MATCH($I4860,FamilyPlateData!$H:$H,0))</f>
        <v>12</v>
      </c>
      <c r="C4860" t="str">
        <f>INDEX(FamilyPlateData!$D:$D,MATCH($I4860,FamilyPlateData!$H:$H,0))</f>
        <v>16</v>
      </c>
      <c r="D4860">
        <f>INDEX(FamilyPlateData!$B:$B,MATCH($I4860,FamilyPlateData!$H:$H,0))</f>
        <v>4</v>
      </c>
      <c r="E4860">
        <v>2</v>
      </c>
      <c r="F4860" s="19">
        <v>98</v>
      </c>
      <c r="G4860" t="s">
        <v>1</v>
      </c>
      <c r="H4860" s="5">
        <v>5</v>
      </c>
      <c r="I4860" t="s">
        <v>868</v>
      </c>
      <c r="J4860" s="15" t="str">
        <f t="shared" si="234"/>
        <v>2-98A-5</v>
      </c>
      <c r="K4860">
        <f>INDEX(FamilyPlateData!I:I,MATCH(I4860,FamilyPlateData!H:H,0))</f>
        <v>5</v>
      </c>
      <c r="L4860" t="str">
        <f>INDEX(FamilyPlateData!J:J,MATCH(I4860,FamilyPlateData!H:H,0))</f>
        <v>B4</v>
      </c>
      <c r="M4860">
        <v>1</v>
      </c>
      <c r="N4860">
        <v>1</v>
      </c>
      <c r="O4860">
        <f>IF(_xlfn.IFNA(INDEX(ShrinkageData!H:H,MATCH(J4860,ShrinkageData!H:H,0)), 0) = 0, 0, 1)</f>
        <v>0</v>
      </c>
      <c r="P4860">
        <v>0</v>
      </c>
      <c r="Q4860">
        <f t="shared" si="235"/>
        <v>1</v>
      </c>
      <c r="R4860" s="1">
        <v>43550</v>
      </c>
      <c r="S4860" s="16">
        <f t="shared" si="236"/>
        <v>113</v>
      </c>
    </row>
    <row r="4861" spans="1:19" hidden="1" x14ac:dyDescent="0.2">
      <c r="A4861" t="str">
        <f>INDEX(FamilyPlateData!$A:$A,MATCH($I4861,FamilyPlateData!$H:$H,0))</f>
        <v>F12M16</v>
      </c>
      <c r="B4861" t="str">
        <f>INDEX(FamilyPlateData!$C:$C,MATCH($I4861,FamilyPlateData!$H:$H,0))</f>
        <v>12</v>
      </c>
      <c r="C4861" t="str">
        <f>INDEX(FamilyPlateData!$D:$D,MATCH($I4861,FamilyPlateData!$H:$H,0))</f>
        <v>16</v>
      </c>
      <c r="D4861">
        <f>INDEX(FamilyPlateData!$B:$B,MATCH($I4861,FamilyPlateData!$H:$H,0))</f>
        <v>4</v>
      </c>
      <c r="E4861">
        <v>2</v>
      </c>
      <c r="F4861" s="19">
        <v>98</v>
      </c>
      <c r="G4861" t="s">
        <v>1</v>
      </c>
      <c r="H4861" s="5">
        <v>6</v>
      </c>
      <c r="I4861" t="s">
        <v>868</v>
      </c>
      <c r="J4861" s="15" t="str">
        <f t="shared" ref="J4861:J4924" si="237">CONCATENATE(I4861,"-",H4861)</f>
        <v>2-98A-6</v>
      </c>
      <c r="K4861">
        <f>INDEX(FamilyPlateData!I:I,MATCH(I4861,FamilyPlateData!H:H,0))</f>
        <v>5</v>
      </c>
      <c r="L4861" t="str">
        <f>INDEX(FamilyPlateData!J:J,MATCH(I4861,FamilyPlateData!H:H,0))</f>
        <v>B4</v>
      </c>
      <c r="M4861">
        <v>1</v>
      </c>
      <c r="N4861">
        <v>1</v>
      </c>
      <c r="O4861">
        <f>IF(_xlfn.IFNA(INDEX(ShrinkageData!H:H,MATCH(J4861,ShrinkageData!H:H,0)), 0) = 0, 0, 1)</f>
        <v>0</v>
      </c>
      <c r="P4861">
        <v>0</v>
      </c>
      <c r="Q4861">
        <f t="shared" si="235"/>
        <v>1</v>
      </c>
      <c r="R4861" s="1">
        <v>43554</v>
      </c>
      <c r="S4861" s="16">
        <f t="shared" si="236"/>
        <v>117</v>
      </c>
    </row>
    <row r="4862" spans="1:19" hidden="1" x14ac:dyDescent="0.2">
      <c r="A4862" t="str">
        <f>INDEX(FamilyPlateData!$A:$A,MATCH($I4862,FamilyPlateData!$H:$H,0))</f>
        <v>F12M16</v>
      </c>
      <c r="B4862" t="str">
        <f>INDEX(FamilyPlateData!$C:$C,MATCH($I4862,FamilyPlateData!$H:$H,0))</f>
        <v>12</v>
      </c>
      <c r="C4862" t="str">
        <f>INDEX(FamilyPlateData!$D:$D,MATCH($I4862,FamilyPlateData!$H:$H,0))</f>
        <v>16</v>
      </c>
      <c r="D4862">
        <f>INDEX(FamilyPlateData!$B:$B,MATCH($I4862,FamilyPlateData!$H:$H,0))</f>
        <v>4</v>
      </c>
      <c r="E4862">
        <v>2</v>
      </c>
      <c r="F4862" s="19">
        <v>98</v>
      </c>
      <c r="G4862" t="s">
        <v>2</v>
      </c>
      <c r="H4862" s="5">
        <v>1</v>
      </c>
      <c r="I4862" t="s">
        <v>869</v>
      </c>
      <c r="J4862" s="15" t="str">
        <f t="shared" si="237"/>
        <v>2-98B-1</v>
      </c>
      <c r="K4862">
        <f>INDEX(FamilyPlateData!I:I,MATCH(I4862,FamilyPlateData!H:H,0))</f>
        <v>5</v>
      </c>
      <c r="L4862" t="str">
        <f>INDEX(FamilyPlateData!J:J,MATCH(I4862,FamilyPlateData!H:H,0))</f>
        <v>B4</v>
      </c>
      <c r="M4862">
        <v>1</v>
      </c>
      <c r="N4862">
        <v>1</v>
      </c>
      <c r="O4862">
        <f>IF(_xlfn.IFNA(INDEX(ShrinkageData!H:H,MATCH(J4862,ShrinkageData!H:H,0)), 0) = 0, 0, 1)</f>
        <v>0</v>
      </c>
      <c r="P4862">
        <v>0</v>
      </c>
      <c r="Q4862">
        <f t="shared" si="235"/>
        <v>1</v>
      </c>
      <c r="R4862" s="1">
        <v>43552</v>
      </c>
      <c r="S4862" s="16">
        <f t="shared" si="236"/>
        <v>115</v>
      </c>
    </row>
    <row r="4863" spans="1:19" hidden="1" x14ac:dyDescent="0.2">
      <c r="A4863" t="str">
        <f>INDEX(FamilyPlateData!$A:$A,MATCH($I4863,FamilyPlateData!$H:$H,0))</f>
        <v>F12M16</v>
      </c>
      <c r="B4863" t="str">
        <f>INDEX(FamilyPlateData!$C:$C,MATCH($I4863,FamilyPlateData!$H:$H,0))</f>
        <v>12</v>
      </c>
      <c r="C4863" t="str">
        <f>INDEX(FamilyPlateData!$D:$D,MATCH($I4863,FamilyPlateData!$H:$H,0))</f>
        <v>16</v>
      </c>
      <c r="D4863">
        <f>INDEX(FamilyPlateData!$B:$B,MATCH($I4863,FamilyPlateData!$H:$H,0))</f>
        <v>4</v>
      </c>
      <c r="E4863">
        <v>2</v>
      </c>
      <c r="F4863" s="19">
        <v>98</v>
      </c>
      <c r="G4863" t="s">
        <v>2</v>
      </c>
      <c r="H4863" s="5">
        <v>2</v>
      </c>
      <c r="I4863" t="s">
        <v>869</v>
      </c>
      <c r="J4863" s="15" t="str">
        <f t="shared" si="237"/>
        <v>2-98B-2</v>
      </c>
      <c r="K4863">
        <f>INDEX(FamilyPlateData!I:I,MATCH(I4863,FamilyPlateData!H:H,0))</f>
        <v>5</v>
      </c>
      <c r="L4863" t="str">
        <f>INDEX(FamilyPlateData!J:J,MATCH(I4863,FamilyPlateData!H:H,0))</f>
        <v>B4</v>
      </c>
      <c r="M4863">
        <v>0</v>
      </c>
      <c r="N4863">
        <v>0</v>
      </c>
      <c r="O4863">
        <f>IF(_xlfn.IFNA(INDEX(ShrinkageData!H:H,MATCH(J4863,ShrinkageData!H:H,0)), 0) = 0, 0, 1)</f>
        <v>0</v>
      </c>
      <c r="P4863">
        <v>0</v>
      </c>
      <c r="Q4863">
        <f t="shared" si="235"/>
        <v>0</v>
      </c>
      <c r="R4863" s="1" t="s">
        <v>921</v>
      </c>
      <c r="S4863" s="16">
        <f t="shared" si="236"/>
        <v>0</v>
      </c>
    </row>
    <row r="4864" spans="1:19" hidden="1" x14ac:dyDescent="0.2">
      <c r="A4864" t="str">
        <f>INDEX(FamilyPlateData!$A:$A,MATCH($I4864,FamilyPlateData!$H:$H,0))</f>
        <v>F12M16</v>
      </c>
      <c r="B4864" t="str">
        <f>INDEX(FamilyPlateData!$C:$C,MATCH($I4864,FamilyPlateData!$H:$H,0))</f>
        <v>12</v>
      </c>
      <c r="C4864" t="str">
        <f>INDEX(FamilyPlateData!$D:$D,MATCH($I4864,FamilyPlateData!$H:$H,0))</f>
        <v>16</v>
      </c>
      <c r="D4864">
        <f>INDEX(FamilyPlateData!$B:$B,MATCH($I4864,FamilyPlateData!$H:$H,0))</f>
        <v>4</v>
      </c>
      <c r="E4864">
        <v>2</v>
      </c>
      <c r="F4864" s="19">
        <v>98</v>
      </c>
      <c r="G4864" t="s">
        <v>2</v>
      </c>
      <c r="H4864" s="5">
        <v>3</v>
      </c>
      <c r="I4864" t="s">
        <v>869</v>
      </c>
      <c r="J4864" s="15" t="str">
        <f t="shared" si="237"/>
        <v>2-98B-3</v>
      </c>
      <c r="K4864">
        <f>INDEX(FamilyPlateData!I:I,MATCH(I4864,FamilyPlateData!H:H,0))</f>
        <v>5</v>
      </c>
      <c r="L4864" t="str">
        <f>INDEX(FamilyPlateData!J:J,MATCH(I4864,FamilyPlateData!H:H,0))</f>
        <v>B4</v>
      </c>
      <c r="M4864">
        <v>1</v>
      </c>
      <c r="N4864">
        <v>1</v>
      </c>
      <c r="O4864">
        <f>IF(_xlfn.IFNA(INDEX(ShrinkageData!H:H,MATCH(J4864,ShrinkageData!H:H,0)), 0) = 0, 0, 1)</f>
        <v>0</v>
      </c>
      <c r="P4864">
        <v>0</v>
      </c>
      <c r="Q4864">
        <f t="shared" si="235"/>
        <v>1</v>
      </c>
      <c r="R4864" s="1">
        <v>43552</v>
      </c>
      <c r="S4864" s="16">
        <f t="shared" si="236"/>
        <v>115</v>
      </c>
    </row>
    <row r="4865" spans="1:19" hidden="1" x14ac:dyDescent="0.2">
      <c r="A4865" t="str">
        <f>INDEX(FamilyPlateData!$A:$A,MATCH($I4865,FamilyPlateData!$H:$H,0))</f>
        <v>F12M16</v>
      </c>
      <c r="B4865" t="str">
        <f>INDEX(FamilyPlateData!$C:$C,MATCH($I4865,FamilyPlateData!$H:$H,0))</f>
        <v>12</v>
      </c>
      <c r="C4865" t="str">
        <f>INDEX(FamilyPlateData!$D:$D,MATCH($I4865,FamilyPlateData!$H:$H,0))</f>
        <v>16</v>
      </c>
      <c r="D4865">
        <f>INDEX(FamilyPlateData!$B:$B,MATCH($I4865,FamilyPlateData!$H:$H,0))</f>
        <v>4</v>
      </c>
      <c r="E4865">
        <v>2</v>
      </c>
      <c r="F4865" s="19">
        <v>98</v>
      </c>
      <c r="G4865" t="s">
        <v>2</v>
      </c>
      <c r="H4865" s="5">
        <v>4</v>
      </c>
      <c r="I4865" t="s">
        <v>869</v>
      </c>
      <c r="J4865" s="15" t="str">
        <f t="shared" si="237"/>
        <v>2-98B-4</v>
      </c>
      <c r="K4865">
        <f>INDEX(FamilyPlateData!I:I,MATCH(I4865,FamilyPlateData!H:H,0))</f>
        <v>5</v>
      </c>
      <c r="L4865" t="str">
        <f>INDEX(FamilyPlateData!J:J,MATCH(I4865,FamilyPlateData!H:H,0))</f>
        <v>B4</v>
      </c>
      <c r="M4865">
        <v>1</v>
      </c>
      <c r="N4865">
        <v>1</v>
      </c>
      <c r="O4865">
        <f>IF(_xlfn.IFNA(INDEX(ShrinkageData!H:H,MATCH(J4865,ShrinkageData!H:H,0)), 0) = 0, 0, 1)</f>
        <v>0</v>
      </c>
      <c r="P4865">
        <v>0</v>
      </c>
      <c r="Q4865">
        <f t="shared" si="235"/>
        <v>1</v>
      </c>
      <c r="R4865" s="1">
        <v>43554</v>
      </c>
      <c r="S4865" s="16">
        <f t="shared" si="236"/>
        <v>117</v>
      </c>
    </row>
    <row r="4866" spans="1:19" hidden="1" x14ac:dyDescent="0.2">
      <c r="A4866" t="str">
        <f>INDEX(FamilyPlateData!$A:$A,MATCH($I4866,FamilyPlateData!$H:$H,0))</f>
        <v>F12M16</v>
      </c>
      <c r="B4866" t="str">
        <f>INDEX(FamilyPlateData!$C:$C,MATCH($I4866,FamilyPlateData!$H:$H,0))</f>
        <v>12</v>
      </c>
      <c r="C4866" t="str">
        <f>INDEX(FamilyPlateData!$D:$D,MATCH($I4866,FamilyPlateData!$H:$H,0))</f>
        <v>16</v>
      </c>
      <c r="D4866">
        <f>INDEX(FamilyPlateData!$B:$B,MATCH($I4866,FamilyPlateData!$H:$H,0))</f>
        <v>4</v>
      </c>
      <c r="E4866">
        <v>2</v>
      </c>
      <c r="F4866" s="19">
        <v>98</v>
      </c>
      <c r="G4866" t="s">
        <v>2</v>
      </c>
      <c r="H4866" s="5">
        <v>5</v>
      </c>
      <c r="I4866" t="s">
        <v>869</v>
      </c>
      <c r="J4866" s="15" t="str">
        <f t="shared" si="237"/>
        <v>2-98B-5</v>
      </c>
      <c r="K4866">
        <f>INDEX(FamilyPlateData!I:I,MATCH(I4866,FamilyPlateData!H:H,0))</f>
        <v>5</v>
      </c>
      <c r="L4866" t="str">
        <f>INDEX(FamilyPlateData!J:J,MATCH(I4866,FamilyPlateData!H:H,0))</f>
        <v>B4</v>
      </c>
      <c r="M4866">
        <v>1</v>
      </c>
      <c r="N4866">
        <v>1</v>
      </c>
      <c r="O4866">
        <f>IF(_xlfn.IFNA(INDEX(ShrinkageData!H:H,MATCH(J4866,ShrinkageData!H:H,0)), 0) = 0, 0, 1)</f>
        <v>0</v>
      </c>
      <c r="P4866">
        <v>0</v>
      </c>
      <c r="Q4866">
        <f t="shared" si="235"/>
        <v>1</v>
      </c>
      <c r="R4866" s="1">
        <v>43552</v>
      </c>
      <c r="S4866" s="16">
        <f t="shared" si="236"/>
        <v>115</v>
      </c>
    </row>
    <row r="4867" spans="1:19" hidden="1" x14ac:dyDescent="0.2">
      <c r="A4867" t="str">
        <f>INDEX(FamilyPlateData!$A:$A,MATCH($I4867,FamilyPlateData!$H:$H,0))</f>
        <v>F12M16</v>
      </c>
      <c r="B4867" t="str">
        <f>INDEX(FamilyPlateData!$C:$C,MATCH($I4867,FamilyPlateData!$H:$H,0))</f>
        <v>12</v>
      </c>
      <c r="C4867" t="str">
        <f>INDEX(FamilyPlateData!$D:$D,MATCH($I4867,FamilyPlateData!$H:$H,0))</f>
        <v>16</v>
      </c>
      <c r="D4867">
        <f>INDEX(FamilyPlateData!$B:$B,MATCH($I4867,FamilyPlateData!$H:$H,0))</f>
        <v>4</v>
      </c>
      <c r="E4867">
        <v>2</v>
      </c>
      <c r="F4867" s="19">
        <v>98</v>
      </c>
      <c r="G4867" t="s">
        <v>2</v>
      </c>
      <c r="H4867" s="5">
        <v>6</v>
      </c>
      <c r="I4867" t="s">
        <v>869</v>
      </c>
      <c r="J4867" s="15" t="str">
        <f t="shared" si="237"/>
        <v>2-98B-6</v>
      </c>
      <c r="K4867">
        <f>INDEX(FamilyPlateData!I:I,MATCH(I4867,FamilyPlateData!H:H,0))</f>
        <v>5</v>
      </c>
      <c r="L4867" t="str">
        <f>INDEX(FamilyPlateData!J:J,MATCH(I4867,FamilyPlateData!H:H,0))</f>
        <v>B4</v>
      </c>
      <c r="M4867">
        <v>0</v>
      </c>
      <c r="N4867">
        <v>0</v>
      </c>
      <c r="O4867">
        <f>IF(_xlfn.IFNA(INDEX(ShrinkageData!H:H,MATCH(J4867,ShrinkageData!H:H,0)), 0) = 0, 0, 1)</f>
        <v>0</v>
      </c>
      <c r="P4867">
        <v>0</v>
      </c>
      <c r="Q4867">
        <f t="shared" ref="Q4867:Q4930" si="238">IF(AND(M4867=1,N4867=1,O4867=0,P4867=0),1,0)</f>
        <v>0</v>
      </c>
      <c r="R4867" s="1" t="s">
        <v>921</v>
      </c>
      <c r="S4867" s="16">
        <f t="shared" ref="S4867:S4930" si="239">IF(AND(R4867 &lt;&gt; "", R4867 &lt;&gt; "n/a"), R4867-DATE(2018,12,3), 0)</f>
        <v>0</v>
      </c>
    </row>
    <row r="4868" spans="1:19" hidden="1" x14ac:dyDescent="0.2">
      <c r="A4868" t="str">
        <f>INDEX(FamilyPlateData!$A:$A,MATCH($I4868,FamilyPlateData!$H:$H,0))</f>
        <v>F06M07</v>
      </c>
      <c r="B4868" t="str">
        <f>INDEX(FamilyPlateData!$C:$C,MATCH($I4868,FamilyPlateData!$H:$H,0))</f>
        <v>06</v>
      </c>
      <c r="C4868" t="str">
        <f>INDEX(FamilyPlateData!$D:$D,MATCH($I4868,FamilyPlateData!$H:$H,0))</f>
        <v>07</v>
      </c>
      <c r="D4868">
        <f>INDEX(FamilyPlateData!$B:$B,MATCH($I4868,FamilyPlateData!$H:$H,0))</f>
        <v>2</v>
      </c>
      <c r="E4868">
        <v>2</v>
      </c>
      <c r="F4868" s="19">
        <v>98</v>
      </c>
      <c r="G4868" t="s">
        <v>3</v>
      </c>
      <c r="H4868" s="5">
        <v>1</v>
      </c>
      <c r="I4868" t="s">
        <v>870</v>
      </c>
      <c r="J4868" s="15" t="str">
        <f t="shared" si="237"/>
        <v>2-98C-1</v>
      </c>
      <c r="K4868">
        <f>INDEX(FamilyPlateData!I:I,MATCH(I4868,FamilyPlateData!H:H,0))</f>
        <v>5</v>
      </c>
      <c r="L4868" t="str">
        <f>INDEX(FamilyPlateData!J:J,MATCH(I4868,FamilyPlateData!H:H,0))</f>
        <v>B3</v>
      </c>
      <c r="M4868">
        <v>1</v>
      </c>
      <c r="N4868">
        <v>1</v>
      </c>
      <c r="O4868">
        <f>IF(_xlfn.IFNA(INDEX(ShrinkageData!H:H,MATCH(J4868,ShrinkageData!H:H,0)), 0) = 0, 0, 1)</f>
        <v>0</v>
      </c>
      <c r="P4868">
        <v>0</v>
      </c>
      <c r="Q4868">
        <f t="shared" si="238"/>
        <v>1</v>
      </c>
      <c r="R4868" s="1">
        <v>43540</v>
      </c>
      <c r="S4868" s="16">
        <f t="shared" si="239"/>
        <v>103</v>
      </c>
    </row>
    <row r="4869" spans="1:19" hidden="1" x14ac:dyDescent="0.2">
      <c r="A4869" t="str">
        <f>INDEX(FamilyPlateData!$A:$A,MATCH($I4869,FamilyPlateData!$H:$H,0))</f>
        <v>F06M07</v>
      </c>
      <c r="B4869" t="str">
        <f>INDEX(FamilyPlateData!$C:$C,MATCH($I4869,FamilyPlateData!$H:$H,0))</f>
        <v>06</v>
      </c>
      <c r="C4869" t="str">
        <f>INDEX(FamilyPlateData!$D:$D,MATCH($I4869,FamilyPlateData!$H:$H,0))</f>
        <v>07</v>
      </c>
      <c r="D4869">
        <f>INDEX(FamilyPlateData!$B:$B,MATCH($I4869,FamilyPlateData!$H:$H,0))</f>
        <v>2</v>
      </c>
      <c r="E4869">
        <v>2</v>
      </c>
      <c r="F4869" s="19">
        <v>98</v>
      </c>
      <c r="G4869" t="s">
        <v>3</v>
      </c>
      <c r="H4869" s="5">
        <v>2</v>
      </c>
      <c r="I4869" t="s">
        <v>870</v>
      </c>
      <c r="J4869" s="15" t="str">
        <f t="shared" si="237"/>
        <v>2-98C-2</v>
      </c>
      <c r="K4869">
        <f>INDEX(FamilyPlateData!I:I,MATCH(I4869,FamilyPlateData!H:H,0))</f>
        <v>5</v>
      </c>
      <c r="L4869" t="str">
        <f>INDEX(FamilyPlateData!J:J,MATCH(I4869,FamilyPlateData!H:H,0))</f>
        <v>B3</v>
      </c>
      <c r="M4869">
        <v>1</v>
      </c>
      <c r="N4869" s="7">
        <v>1</v>
      </c>
      <c r="O4869">
        <f>IF(_xlfn.IFNA(INDEX(ShrinkageData!H:H,MATCH(J4869,ShrinkageData!H:H,0)), 0) = 0, 0, 1)</f>
        <v>0</v>
      </c>
      <c r="P4869">
        <v>0</v>
      </c>
      <c r="Q4869">
        <f t="shared" si="238"/>
        <v>1</v>
      </c>
      <c r="R4869" s="2">
        <v>43546</v>
      </c>
      <c r="S4869" s="16">
        <f t="shared" si="239"/>
        <v>109</v>
      </c>
    </row>
    <row r="4870" spans="1:19" hidden="1" x14ac:dyDescent="0.2">
      <c r="A4870" t="str">
        <f>INDEX(FamilyPlateData!$A:$A,MATCH($I4870,FamilyPlateData!$H:$H,0))</f>
        <v>F06M07</v>
      </c>
      <c r="B4870" t="str">
        <f>INDEX(FamilyPlateData!$C:$C,MATCH($I4870,FamilyPlateData!$H:$H,0))</f>
        <v>06</v>
      </c>
      <c r="C4870" t="str">
        <f>INDEX(FamilyPlateData!$D:$D,MATCH($I4870,FamilyPlateData!$H:$H,0))</f>
        <v>07</v>
      </c>
      <c r="D4870">
        <f>INDEX(FamilyPlateData!$B:$B,MATCH($I4870,FamilyPlateData!$H:$H,0))</f>
        <v>2</v>
      </c>
      <c r="E4870">
        <v>2</v>
      </c>
      <c r="F4870" s="19">
        <v>98</v>
      </c>
      <c r="G4870" t="s">
        <v>3</v>
      </c>
      <c r="H4870" s="5">
        <v>3</v>
      </c>
      <c r="I4870" t="s">
        <v>870</v>
      </c>
      <c r="J4870" s="15" t="str">
        <f t="shared" si="237"/>
        <v>2-98C-3</v>
      </c>
      <c r="K4870">
        <f>INDEX(FamilyPlateData!I:I,MATCH(I4870,FamilyPlateData!H:H,0))</f>
        <v>5</v>
      </c>
      <c r="L4870" t="str">
        <f>INDEX(FamilyPlateData!J:J,MATCH(I4870,FamilyPlateData!H:H,0))</f>
        <v>B3</v>
      </c>
      <c r="M4870">
        <v>1</v>
      </c>
      <c r="N4870" s="7">
        <v>1</v>
      </c>
      <c r="O4870">
        <f>IF(_xlfn.IFNA(INDEX(ShrinkageData!H:H,MATCH(J4870,ShrinkageData!H:H,0)), 0) = 0, 0, 1)</f>
        <v>0</v>
      </c>
      <c r="P4870">
        <v>0</v>
      </c>
      <c r="Q4870">
        <f t="shared" si="238"/>
        <v>1</v>
      </c>
      <c r="R4870" s="2">
        <v>43542</v>
      </c>
      <c r="S4870" s="16">
        <f t="shared" si="239"/>
        <v>105</v>
      </c>
    </row>
    <row r="4871" spans="1:19" hidden="1" x14ac:dyDescent="0.2">
      <c r="A4871" t="str">
        <f>INDEX(FamilyPlateData!$A:$A,MATCH($I4871,FamilyPlateData!$H:$H,0))</f>
        <v>F06M07</v>
      </c>
      <c r="B4871" t="str">
        <f>INDEX(FamilyPlateData!$C:$C,MATCH($I4871,FamilyPlateData!$H:$H,0))</f>
        <v>06</v>
      </c>
      <c r="C4871" t="str">
        <f>INDEX(FamilyPlateData!$D:$D,MATCH($I4871,FamilyPlateData!$H:$H,0))</f>
        <v>07</v>
      </c>
      <c r="D4871">
        <f>INDEX(FamilyPlateData!$B:$B,MATCH($I4871,FamilyPlateData!$H:$H,0))</f>
        <v>2</v>
      </c>
      <c r="E4871">
        <v>2</v>
      </c>
      <c r="F4871" s="19">
        <v>98</v>
      </c>
      <c r="G4871" t="s">
        <v>3</v>
      </c>
      <c r="H4871" s="5">
        <v>4</v>
      </c>
      <c r="I4871" t="s">
        <v>870</v>
      </c>
      <c r="J4871" s="15" t="str">
        <f t="shared" si="237"/>
        <v>2-98C-4</v>
      </c>
      <c r="K4871">
        <f>INDEX(FamilyPlateData!I:I,MATCH(I4871,FamilyPlateData!H:H,0))</f>
        <v>5</v>
      </c>
      <c r="L4871" t="str">
        <f>INDEX(FamilyPlateData!J:J,MATCH(I4871,FamilyPlateData!H:H,0))</f>
        <v>B3</v>
      </c>
      <c r="M4871">
        <v>1</v>
      </c>
      <c r="N4871">
        <v>1</v>
      </c>
      <c r="O4871">
        <f>IF(_xlfn.IFNA(INDEX(ShrinkageData!H:H,MATCH(J4871,ShrinkageData!H:H,0)), 0) = 0, 0, 1)</f>
        <v>0</v>
      </c>
      <c r="P4871">
        <v>0</v>
      </c>
      <c r="Q4871">
        <f t="shared" si="238"/>
        <v>1</v>
      </c>
      <c r="R4871" s="1">
        <v>43534</v>
      </c>
      <c r="S4871" s="16">
        <f t="shared" si="239"/>
        <v>97</v>
      </c>
    </row>
    <row r="4872" spans="1:19" hidden="1" x14ac:dyDescent="0.2">
      <c r="A4872" t="str">
        <f>INDEX(FamilyPlateData!$A:$A,MATCH($I4872,FamilyPlateData!$H:$H,0))</f>
        <v>F06M07</v>
      </c>
      <c r="B4872" t="str">
        <f>INDEX(FamilyPlateData!$C:$C,MATCH($I4872,FamilyPlateData!$H:$H,0))</f>
        <v>06</v>
      </c>
      <c r="C4872" t="str">
        <f>INDEX(FamilyPlateData!$D:$D,MATCH($I4872,FamilyPlateData!$H:$H,0))</f>
        <v>07</v>
      </c>
      <c r="D4872">
        <f>INDEX(FamilyPlateData!$B:$B,MATCH($I4872,FamilyPlateData!$H:$H,0))</f>
        <v>2</v>
      </c>
      <c r="E4872">
        <v>2</v>
      </c>
      <c r="F4872" s="19">
        <v>98</v>
      </c>
      <c r="G4872" t="s">
        <v>3</v>
      </c>
      <c r="H4872" s="5">
        <v>5</v>
      </c>
      <c r="I4872" t="s">
        <v>870</v>
      </c>
      <c r="J4872" s="15" t="str">
        <f t="shared" si="237"/>
        <v>2-98C-5</v>
      </c>
      <c r="K4872">
        <f>INDEX(FamilyPlateData!I:I,MATCH(I4872,FamilyPlateData!H:H,0))</f>
        <v>5</v>
      </c>
      <c r="L4872" t="str">
        <f>INDEX(FamilyPlateData!J:J,MATCH(I4872,FamilyPlateData!H:H,0))</f>
        <v>B3</v>
      </c>
      <c r="M4872">
        <v>1</v>
      </c>
      <c r="N4872" s="7">
        <v>1</v>
      </c>
      <c r="O4872">
        <f>IF(_xlfn.IFNA(INDEX(ShrinkageData!H:H,MATCH(J4872,ShrinkageData!H:H,0)), 0) = 0, 0, 1)</f>
        <v>0</v>
      </c>
      <c r="P4872">
        <v>0</v>
      </c>
      <c r="Q4872">
        <f t="shared" si="238"/>
        <v>1</v>
      </c>
      <c r="R4872" s="2">
        <v>43542</v>
      </c>
      <c r="S4872" s="16">
        <f t="shared" si="239"/>
        <v>105</v>
      </c>
    </row>
    <row r="4873" spans="1:19" hidden="1" x14ac:dyDescent="0.2">
      <c r="A4873" t="str">
        <f>INDEX(FamilyPlateData!$A:$A,MATCH($I4873,FamilyPlateData!$H:$H,0))</f>
        <v>F06M07</v>
      </c>
      <c r="B4873" t="str">
        <f>INDEX(FamilyPlateData!$C:$C,MATCH($I4873,FamilyPlateData!$H:$H,0))</f>
        <v>06</v>
      </c>
      <c r="C4873" t="str">
        <f>INDEX(FamilyPlateData!$D:$D,MATCH($I4873,FamilyPlateData!$H:$H,0))</f>
        <v>07</v>
      </c>
      <c r="D4873">
        <f>INDEX(FamilyPlateData!$B:$B,MATCH($I4873,FamilyPlateData!$H:$H,0))</f>
        <v>2</v>
      </c>
      <c r="E4873">
        <v>2</v>
      </c>
      <c r="F4873" s="19">
        <v>98</v>
      </c>
      <c r="G4873" t="s">
        <v>3</v>
      </c>
      <c r="H4873" s="5">
        <v>6</v>
      </c>
      <c r="I4873" t="s">
        <v>870</v>
      </c>
      <c r="J4873" s="15" t="str">
        <f t="shared" si="237"/>
        <v>2-98C-6</v>
      </c>
      <c r="K4873">
        <f>INDEX(FamilyPlateData!I:I,MATCH(I4873,FamilyPlateData!H:H,0))</f>
        <v>5</v>
      </c>
      <c r="L4873" t="str">
        <f>INDEX(FamilyPlateData!J:J,MATCH(I4873,FamilyPlateData!H:H,0))</f>
        <v>B3</v>
      </c>
      <c r="M4873">
        <v>1</v>
      </c>
      <c r="N4873">
        <v>1</v>
      </c>
      <c r="O4873">
        <f>IF(_xlfn.IFNA(INDEX(ShrinkageData!H:H,MATCH(J4873,ShrinkageData!H:H,0)), 0) = 0, 0, 1)</f>
        <v>0</v>
      </c>
      <c r="P4873">
        <v>0</v>
      </c>
      <c r="Q4873">
        <f t="shared" si="238"/>
        <v>1</v>
      </c>
      <c r="R4873" s="1">
        <v>43536</v>
      </c>
      <c r="S4873" s="16">
        <f t="shared" si="239"/>
        <v>99</v>
      </c>
    </row>
    <row r="4874" spans="1:19" hidden="1" x14ac:dyDescent="0.2">
      <c r="A4874" t="str">
        <f>INDEX(FamilyPlateData!$A:$A,MATCH($I4874,FamilyPlateData!$H:$H,0))</f>
        <v>F06M07</v>
      </c>
      <c r="B4874" t="str">
        <f>INDEX(FamilyPlateData!$C:$C,MATCH($I4874,FamilyPlateData!$H:$H,0))</f>
        <v>06</v>
      </c>
      <c r="C4874" t="str">
        <f>INDEX(FamilyPlateData!$D:$D,MATCH($I4874,FamilyPlateData!$H:$H,0))</f>
        <v>07</v>
      </c>
      <c r="D4874">
        <f>INDEX(FamilyPlateData!$B:$B,MATCH($I4874,FamilyPlateData!$H:$H,0))</f>
        <v>2</v>
      </c>
      <c r="E4874">
        <v>2</v>
      </c>
      <c r="F4874" s="19">
        <v>98</v>
      </c>
      <c r="G4874" t="s">
        <v>4</v>
      </c>
      <c r="H4874" s="5">
        <v>1</v>
      </c>
      <c r="I4874" t="s">
        <v>871</v>
      </c>
      <c r="J4874" s="15" t="str">
        <f t="shared" si="237"/>
        <v>2-98D-1</v>
      </c>
      <c r="K4874">
        <f>INDEX(FamilyPlateData!I:I,MATCH(I4874,FamilyPlateData!H:H,0))</f>
        <v>5</v>
      </c>
      <c r="L4874" t="str">
        <f>INDEX(FamilyPlateData!J:J,MATCH(I4874,FamilyPlateData!H:H,0))</f>
        <v>B3</v>
      </c>
      <c r="M4874">
        <v>1</v>
      </c>
      <c r="N4874">
        <v>1</v>
      </c>
      <c r="O4874">
        <f>IF(_xlfn.IFNA(INDEX(ShrinkageData!H:H,MATCH(J4874,ShrinkageData!H:H,0)), 0) = 0, 0, 1)</f>
        <v>0</v>
      </c>
      <c r="P4874">
        <v>0</v>
      </c>
      <c r="Q4874">
        <f t="shared" si="238"/>
        <v>1</v>
      </c>
      <c r="R4874" s="1">
        <v>43538</v>
      </c>
      <c r="S4874" s="16">
        <f t="shared" si="239"/>
        <v>101</v>
      </c>
    </row>
    <row r="4875" spans="1:19" hidden="1" x14ac:dyDescent="0.2">
      <c r="A4875" t="str">
        <f>INDEX(FamilyPlateData!$A:$A,MATCH($I4875,FamilyPlateData!$H:$H,0))</f>
        <v>F06M07</v>
      </c>
      <c r="B4875" t="str">
        <f>INDEX(FamilyPlateData!$C:$C,MATCH($I4875,FamilyPlateData!$H:$H,0))</f>
        <v>06</v>
      </c>
      <c r="C4875" t="str">
        <f>INDEX(FamilyPlateData!$D:$D,MATCH($I4875,FamilyPlateData!$H:$H,0))</f>
        <v>07</v>
      </c>
      <c r="D4875">
        <f>INDEX(FamilyPlateData!$B:$B,MATCH($I4875,FamilyPlateData!$H:$H,0))</f>
        <v>2</v>
      </c>
      <c r="E4875">
        <v>2</v>
      </c>
      <c r="F4875" s="19">
        <v>98</v>
      </c>
      <c r="G4875" t="s">
        <v>4</v>
      </c>
      <c r="H4875" s="5">
        <v>2</v>
      </c>
      <c r="I4875" t="s">
        <v>871</v>
      </c>
      <c r="J4875" s="15" t="str">
        <f t="shared" si="237"/>
        <v>2-98D-2</v>
      </c>
      <c r="K4875">
        <f>INDEX(FamilyPlateData!I:I,MATCH(I4875,FamilyPlateData!H:H,0))</f>
        <v>5</v>
      </c>
      <c r="L4875" t="str">
        <f>INDEX(FamilyPlateData!J:J,MATCH(I4875,FamilyPlateData!H:H,0))</f>
        <v>B3</v>
      </c>
      <c r="M4875">
        <v>1</v>
      </c>
      <c r="N4875">
        <v>1</v>
      </c>
      <c r="O4875">
        <f>IF(_xlfn.IFNA(INDEX(ShrinkageData!H:H,MATCH(J4875,ShrinkageData!H:H,0)), 0) = 0, 0, 1)</f>
        <v>1</v>
      </c>
      <c r="P4875">
        <v>0</v>
      </c>
      <c r="Q4875">
        <f t="shared" si="238"/>
        <v>0</v>
      </c>
      <c r="R4875" s="1">
        <v>43532</v>
      </c>
      <c r="S4875" s="16">
        <f t="shared" si="239"/>
        <v>95</v>
      </c>
    </row>
    <row r="4876" spans="1:19" hidden="1" x14ac:dyDescent="0.2">
      <c r="A4876" t="str">
        <f>INDEX(FamilyPlateData!$A:$A,MATCH($I4876,FamilyPlateData!$H:$H,0))</f>
        <v>F06M07</v>
      </c>
      <c r="B4876" t="str">
        <f>INDEX(FamilyPlateData!$C:$C,MATCH($I4876,FamilyPlateData!$H:$H,0))</f>
        <v>06</v>
      </c>
      <c r="C4876" t="str">
        <f>INDEX(FamilyPlateData!$D:$D,MATCH($I4876,FamilyPlateData!$H:$H,0))</f>
        <v>07</v>
      </c>
      <c r="D4876">
        <f>INDEX(FamilyPlateData!$B:$B,MATCH($I4876,FamilyPlateData!$H:$H,0))</f>
        <v>2</v>
      </c>
      <c r="E4876">
        <v>2</v>
      </c>
      <c r="F4876" s="19">
        <v>98</v>
      </c>
      <c r="G4876" t="s">
        <v>4</v>
      </c>
      <c r="H4876" s="5">
        <v>3</v>
      </c>
      <c r="I4876" t="s">
        <v>871</v>
      </c>
      <c r="J4876" s="15" t="str">
        <f t="shared" si="237"/>
        <v>2-98D-3</v>
      </c>
      <c r="K4876">
        <f>INDEX(FamilyPlateData!I:I,MATCH(I4876,FamilyPlateData!H:H,0))</f>
        <v>5</v>
      </c>
      <c r="L4876" t="str">
        <f>INDEX(FamilyPlateData!J:J,MATCH(I4876,FamilyPlateData!H:H,0))</f>
        <v>B3</v>
      </c>
      <c r="M4876">
        <v>1</v>
      </c>
      <c r="N4876">
        <v>1</v>
      </c>
      <c r="O4876">
        <f>IF(_xlfn.IFNA(INDEX(ShrinkageData!H:H,MATCH(J4876,ShrinkageData!H:H,0)), 0) = 0, 0, 1)</f>
        <v>0</v>
      </c>
      <c r="P4876">
        <v>0</v>
      </c>
      <c r="Q4876">
        <f t="shared" si="238"/>
        <v>1</v>
      </c>
      <c r="R4876" s="1">
        <v>43540</v>
      </c>
      <c r="S4876" s="16">
        <f t="shared" si="239"/>
        <v>103</v>
      </c>
    </row>
    <row r="4877" spans="1:19" hidden="1" x14ac:dyDescent="0.2">
      <c r="A4877" t="str">
        <f>INDEX(FamilyPlateData!$A:$A,MATCH($I4877,FamilyPlateData!$H:$H,0))</f>
        <v>F06M07</v>
      </c>
      <c r="B4877" t="str">
        <f>INDEX(FamilyPlateData!$C:$C,MATCH($I4877,FamilyPlateData!$H:$H,0))</f>
        <v>06</v>
      </c>
      <c r="C4877" t="str">
        <f>INDEX(FamilyPlateData!$D:$D,MATCH($I4877,FamilyPlateData!$H:$H,0))</f>
        <v>07</v>
      </c>
      <c r="D4877">
        <f>INDEX(FamilyPlateData!$B:$B,MATCH($I4877,FamilyPlateData!$H:$H,0))</f>
        <v>2</v>
      </c>
      <c r="E4877">
        <v>2</v>
      </c>
      <c r="F4877" s="19">
        <v>98</v>
      </c>
      <c r="G4877" t="s">
        <v>4</v>
      </c>
      <c r="H4877" s="5">
        <v>4</v>
      </c>
      <c r="I4877" t="s">
        <v>871</v>
      </c>
      <c r="J4877" s="15" t="str">
        <f t="shared" si="237"/>
        <v>2-98D-4</v>
      </c>
      <c r="K4877">
        <f>INDEX(FamilyPlateData!I:I,MATCH(I4877,FamilyPlateData!H:H,0))</f>
        <v>5</v>
      </c>
      <c r="L4877" t="str">
        <f>INDEX(FamilyPlateData!J:J,MATCH(I4877,FamilyPlateData!H:H,0))</f>
        <v>B3</v>
      </c>
      <c r="M4877">
        <v>1</v>
      </c>
      <c r="N4877">
        <v>1</v>
      </c>
      <c r="O4877">
        <f>IF(_xlfn.IFNA(INDEX(ShrinkageData!H:H,MATCH(J4877,ShrinkageData!H:H,0)), 0) = 0, 0, 1)</f>
        <v>0</v>
      </c>
      <c r="P4877">
        <v>0</v>
      </c>
      <c r="Q4877">
        <f t="shared" si="238"/>
        <v>1</v>
      </c>
      <c r="R4877" s="1">
        <v>43540</v>
      </c>
      <c r="S4877" s="16">
        <f t="shared" si="239"/>
        <v>103</v>
      </c>
    </row>
    <row r="4878" spans="1:19" hidden="1" x14ac:dyDescent="0.2">
      <c r="A4878" t="str">
        <f>INDEX(FamilyPlateData!$A:$A,MATCH($I4878,FamilyPlateData!$H:$H,0))</f>
        <v>F06M07</v>
      </c>
      <c r="B4878" t="str">
        <f>INDEX(FamilyPlateData!$C:$C,MATCH($I4878,FamilyPlateData!$H:$H,0))</f>
        <v>06</v>
      </c>
      <c r="C4878" t="str">
        <f>INDEX(FamilyPlateData!$D:$D,MATCH($I4878,FamilyPlateData!$H:$H,0))</f>
        <v>07</v>
      </c>
      <c r="D4878">
        <f>INDEX(FamilyPlateData!$B:$B,MATCH($I4878,FamilyPlateData!$H:$H,0))</f>
        <v>2</v>
      </c>
      <c r="E4878">
        <v>2</v>
      </c>
      <c r="F4878" s="19">
        <v>98</v>
      </c>
      <c r="G4878" t="s">
        <v>4</v>
      </c>
      <c r="H4878" s="5">
        <v>5</v>
      </c>
      <c r="I4878" t="s">
        <v>871</v>
      </c>
      <c r="J4878" s="15" t="str">
        <f t="shared" si="237"/>
        <v>2-98D-5</v>
      </c>
      <c r="K4878">
        <f>INDEX(FamilyPlateData!I:I,MATCH(I4878,FamilyPlateData!H:H,0))</f>
        <v>5</v>
      </c>
      <c r="L4878" t="str">
        <f>INDEX(FamilyPlateData!J:J,MATCH(I4878,FamilyPlateData!H:H,0))</f>
        <v>B3</v>
      </c>
      <c r="M4878">
        <v>1</v>
      </c>
      <c r="N4878">
        <v>1</v>
      </c>
      <c r="O4878">
        <f>IF(_xlfn.IFNA(INDEX(ShrinkageData!H:H,MATCH(J4878,ShrinkageData!H:H,0)), 0) = 0, 0, 1)</f>
        <v>0</v>
      </c>
      <c r="P4878">
        <v>0</v>
      </c>
      <c r="Q4878">
        <f t="shared" si="238"/>
        <v>1</v>
      </c>
      <c r="R4878" s="1">
        <v>43552</v>
      </c>
      <c r="S4878" s="16">
        <f t="shared" si="239"/>
        <v>115</v>
      </c>
    </row>
    <row r="4879" spans="1:19" hidden="1" x14ac:dyDescent="0.2">
      <c r="A4879" t="str">
        <f>INDEX(FamilyPlateData!$A:$A,MATCH($I4879,FamilyPlateData!$H:$H,0))</f>
        <v>F06M07</v>
      </c>
      <c r="B4879" t="str">
        <f>INDEX(FamilyPlateData!$C:$C,MATCH($I4879,FamilyPlateData!$H:$H,0))</f>
        <v>06</v>
      </c>
      <c r="C4879" t="str">
        <f>INDEX(FamilyPlateData!$D:$D,MATCH($I4879,FamilyPlateData!$H:$H,0))</f>
        <v>07</v>
      </c>
      <c r="D4879">
        <f>INDEX(FamilyPlateData!$B:$B,MATCH($I4879,FamilyPlateData!$H:$H,0))</f>
        <v>2</v>
      </c>
      <c r="E4879">
        <v>2</v>
      </c>
      <c r="F4879" s="19">
        <v>98</v>
      </c>
      <c r="G4879" t="s">
        <v>4</v>
      </c>
      <c r="H4879" s="5">
        <v>6</v>
      </c>
      <c r="I4879" t="s">
        <v>871</v>
      </c>
      <c r="J4879" s="15" t="str">
        <f t="shared" si="237"/>
        <v>2-98D-6</v>
      </c>
      <c r="K4879">
        <f>INDEX(FamilyPlateData!I:I,MATCH(I4879,FamilyPlateData!H:H,0))</f>
        <v>5</v>
      </c>
      <c r="L4879" t="str">
        <f>INDEX(FamilyPlateData!J:J,MATCH(I4879,FamilyPlateData!H:H,0))</f>
        <v>B3</v>
      </c>
      <c r="M4879">
        <v>1</v>
      </c>
      <c r="N4879" s="7">
        <v>1</v>
      </c>
      <c r="O4879">
        <f>IF(_xlfn.IFNA(INDEX(ShrinkageData!H:H,MATCH(J4879,ShrinkageData!H:H,0)), 0) = 0, 0, 1)</f>
        <v>0</v>
      </c>
      <c r="P4879">
        <v>0</v>
      </c>
      <c r="Q4879">
        <f t="shared" si="238"/>
        <v>1</v>
      </c>
      <c r="R4879" s="2">
        <v>43542</v>
      </c>
      <c r="S4879" s="16">
        <f t="shared" si="239"/>
        <v>105</v>
      </c>
    </row>
    <row r="4880" spans="1:19" hidden="1" x14ac:dyDescent="0.2">
      <c r="A4880" t="str">
        <f>INDEX(FamilyPlateData!$A:$A,MATCH($I4880,FamilyPlateData!$H:$H,0))</f>
        <v>F08M10</v>
      </c>
      <c r="B4880" t="str">
        <f>INDEX(FamilyPlateData!$C:$C,MATCH($I4880,FamilyPlateData!$H:$H,0))</f>
        <v>08</v>
      </c>
      <c r="C4880" t="str">
        <f>INDEX(FamilyPlateData!$D:$D,MATCH($I4880,FamilyPlateData!$H:$H,0))</f>
        <v>10</v>
      </c>
      <c r="D4880">
        <f>INDEX(FamilyPlateData!$B:$B,MATCH($I4880,FamilyPlateData!$H:$H,0))</f>
        <v>3</v>
      </c>
      <c r="E4880">
        <v>2</v>
      </c>
      <c r="F4880" s="19">
        <v>99</v>
      </c>
      <c r="G4880" t="s">
        <v>1</v>
      </c>
      <c r="H4880" s="5">
        <v>1</v>
      </c>
      <c r="I4880" t="s">
        <v>872</v>
      </c>
      <c r="J4880" s="15" t="str">
        <f t="shared" si="237"/>
        <v>2-99A-1</v>
      </c>
      <c r="K4880">
        <f>INDEX(FamilyPlateData!I:I,MATCH(I4880,FamilyPlateData!H:H,0))</f>
        <v>5</v>
      </c>
      <c r="L4880" t="str">
        <f>INDEX(FamilyPlateData!J:J,MATCH(I4880,FamilyPlateData!H:H,0))</f>
        <v>B3</v>
      </c>
      <c r="M4880">
        <v>1</v>
      </c>
      <c r="N4880">
        <v>1</v>
      </c>
      <c r="O4880">
        <f>IF(_xlfn.IFNA(INDEX(ShrinkageData!H:H,MATCH(J4880,ShrinkageData!H:H,0)), 0) = 0, 0, 1)</f>
        <v>1</v>
      </c>
      <c r="P4880">
        <v>0</v>
      </c>
      <c r="Q4880">
        <f t="shared" si="238"/>
        <v>0</v>
      </c>
      <c r="R4880" s="1">
        <v>43538</v>
      </c>
      <c r="S4880" s="16">
        <f t="shared" si="239"/>
        <v>101</v>
      </c>
    </row>
    <row r="4881" spans="1:19" hidden="1" x14ac:dyDescent="0.2">
      <c r="A4881" t="str">
        <f>INDEX(FamilyPlateData!$A:$A,MATCH($I4881,FamilyPlateData!$H:$H,0))</f>
        <v>F08M10</v>
      </c>
      <c r="B4881" t="str">
        <f>INDEX(FamilyPlateData!$C:$C,MATCH($I4881,FamilyPlateData!$H:$H,0))</f>
        <v>08</v>
      </c>
      <c r="C4881" t="str">
        <f>INDEX(FamilyPlateData!$D:$D,MATCH($I4881,FamilyPlateData!$H:$H,0))</f>
        <v>10</v>
      </c>
      <c r="D4881">
        <f>INDEX(FamilyPlateData!$B:$B,MATCH($I4881,FamilyPlateData!$H:$H,0))</f>
        <v>3</v>
      </c>
      <c r="E4881">
        <v>2</v>
      </c>
      <c r="F4881" s="19">
        <v>99</v>
      </c>
      <c r="G4881" t="s">
        <v>1</v>
      </c>
      <c r="H4881" s="5">
        <v>2</v>
      </c>
      <c r="I4881" t="s">
        <v>872</v>
      </c>
      <c r="J4881" s="15" t="str">
        <f t="shared" si="237"/>
        <v>2-99A-2</v>
      </c>
      <c r="K4881">
        <f>INDEX(FamilyPlateData!I:I,MATCH(I4881,FamilyPlateData!H:H,0))</f>
        <v>5</v>
      </c>
      <c r="L4881" t="str">
        <f>INDEX(FamilyPlateData!J:J,MATCH(I4881,FamilyPlateData!H:H,0))</f>
        <v>B3</v>
      </c>
      <c r="M4881">
        <v>1</v>
      </c>
      <c r="N4881" s="7">
        <v>1</v>
      </c>
      <c r="O4881">
        <f>IF(_xlfn.IFNA(INDEX(ShrinkageData!H:H,MATCH(J4881,ShrinkageData!H:H,0)), 0) = 0, 0, 1)</f>
        <v>0</v>
      </c>
      <c r="P4881">
        <v>0</v>
      </c>
      <c r="Q4881">
        <f t="shared" si="238"/>
        <v>1</v>
      </c>
      <c r="R4881" s="2">
        <v>43546</v>
      </c>
      <c r="S4881" s="16">
        <f t="shared" si="239"/>
        <v>109</v>
      </c>
    </row>
    <row r="4882" spans="1:19" hidden="1" x14ac:dyDescent="0.2">
      <c r="A4882" t="str">
        <f>INDEX(FamilyPlateData!$A:$A,MATCH($I4882,FamilyPlateData!$H:$H,0))</f>
        <v>F08M10</v>
      </c>
      <c r="B4882" t="str">
        <f>INDEX(FamilyPlateData!$C:$C,MATCH($I4882,FamilyPlateData!$H:$H,0))</f>
        <v>08</v>
      </c>
      <c r="C4882" t="str">
        <f>INDEX(FamilyPlateData!$D:$D,MATCH($I4882,FamilyPlateData!$H:$H,0))</f>
        <v>10</v>
      </c>
      <c r="D4882">
        <f>INDEX(FamilyPlateData!$B:$B,MATCH($I4882,FamilyPlateData!$H:$H,0))</f>
        <v>3</v>
      </c>
      <c r="E4882">
        <v>2</v>
      </c>
      <c r="F4882" s="19">
        <v>99</v>
      </c>
      <c r="G4882" t="s">
        <v>1</v>
      </c>
      <c r="H4882" s="5">
        <v>3</v>
      </c>
      <c r="I4882" t="s">
        <v>872</v>
      </c>
      <c r="J4882" s="15" t="str">
        <f t="shared" si="237"/>
        <v>2-99A-3</v>
      </c>
      <c r="K4882">
        <f>INDEX(FamilyPlateData!I:I,MATCH(I4882,FamilyPlateData!H:H,0))</f>
        <v>5</v>
      </c>
      <c r="L4882" t="str">
        <f>INDEX(FamilyPlateData!J:J,MATCH(I4882,FamilyPlateData!H:H,0))</f>
        <v>B3</v>
      </c>
      <c r="M4882">
        <v>0</v>
      </c>
      <c r="N4882">
        <v>0</v>
      </c>
      <c r="O4882">
        <f>IF(_xlfn.IFNA(INDEX(ShrinkageData!H:H,MATCH(J4882,ShrinkageData!H:H,0)), 0) = 0, 0, 1)</f>
        <v>0</v>
      </c>
      <c r="P4882">
        <v>0</v>
      </c>
      <c r="Q4882">
        <f t="shared" si="238"/>
        <v>0</v>
      </c>
      <c r="R4882" s="1" t="s">
        <v>921</v>
      </c>
      <c r="S4882" s="16">
        <f t="shared" si="239"/>
        <v>0</v>
      </c>
    </row>
    <row r="4883" spans="1:19" hidden="1" x14ac:dyDescent="0.2">
      <c r="A4883" t="str">
        <f>INDEX(FamilyPlateData!$A:$A,MATCH($I4883,FamilyPlateData!$H:$H,0))</f>
        <v>F08M10</v>
      </c>
      <c r="B4883" t="str">
        <f>INDEX(FamilyPlateData!$C:$C,MATCH($I4883,FamilyPlateData!$H:$H,0))</f>
        <v>08</v>
      </c>
      <c r="C4883" t="str">
        <f>INDEX(FamilyPlateData!$D:$D,MATCH($I4883,FamilyPlateData!$H:$H,0))</f>
        <v>10</v>
      </c>
      <c r="D4883">
        <f>INDEX(FamilyPlateData!$B:$B,MATCH($I4883,FamilyPlateData!$H:$H,0))</f>
        <v>3</v>
      </c>
      <c r="E4883">
        <v>2</v>
      </c>
      <c r="F4883" s="19">
        <v>99</v>
      </c>
      <c r="G4883" t="s">
        <v>1</v>
      </c>
      <c r="H4883" s="5">
        <v>4</v>
      </c>
      <c r="I4883" t="s">
        <v>872</v>
      </c>
      <c r="J4883" s="15" t="str">
        <f t="shared" si="237"/>
        <v>2-99A-4</v>
      </c>
      <c r="K4883">
        <f>INDEX(FamilyPlateData!I:I,MATCH(I4883,FamilyPlateData!H:H,0))</f>
        <v>5</v>
      </c>
      <c r="L4883" t="str">
        <f>INDEX(FamilyPlateData!J:J,MATCH(I4883,FamilyPlateData!H:H,0))</f>
        <v>B3</v>
      </c>
      <c r="M4883">
        <v>1</v>
      </c>
      <c r="N4883">
        <v>1</v>
      </c>
      <c r="O4883">
        <f>IF(_xlfn.IFNA(INDEX(ShrinkageData!H:H,MATCH(J4883,ShrinkageData!H:H,0)), 0) = 0, 0, 1)</f>
        <v>1</v>
      </c>
      <c r="P4883">
        <v>0</v>
      </c>
      <c r="Q4883">
        <f t="shared" si="238"/>
        <v>0</v>
      </c>
      <c r="R4883" s="1">
        <v>43532</v>
      </c>
      <c r="S4883" s="16">
        <f t="shared" si="239"/>
        <v>95</v>
      </c>
    </row>
    <row r="4884" spans="1:19" hidden="1" x14ac:dyDescent="0.2">
      <c r="A4884" t="str">
        <f>INDEX(FamilyPlateData!$A:$A,MATCH($I4884,FamilyPlateData!$H:$H,0))</f>
        <v>F08M10</v>
      </c>
      <c r="B4884" t="str">
        <f>INDEX(FamilyPlateData!$C:$C,MATCH($I4884,FamilyPlateData!$H:$H,0))</f>
        <v>08</v>
      </c>
      <c r="C4884" t="str">
        <f>INDEX(FamilyPlateData!$D:$D,MATCH($I4884,FamilyPlateData!$H:$H,0))</f>
        <v>10</v>
      </c>
      <c r="D4884">
        <f>INDEX(FamilyPlateData!$B:$B,MATCH($I4884,FamilyPlateData!$H:$H,0))</f>
        <v>3</v>
      </c>
      <c r="E4884">
        <v>2</v>
      </c>
      <c r="F4884" s="19">
        <v>99</v>
      </c>
      <c r="G4884" t="s">
        <v>1</v>
      </c>
      <c r="H4884" s="5">
        <v>5</v>
      </c>
      <c r="I4884" t="s">
        <v>872</v>
      </c>
      <c r="J4884" s="15" t="str">
        <f t="shared" si="237"/>
        <v>2-99A-5</v>
      </c>
      <c r="K4884">
        <f>INDEX(FamilyPlateData!I:I,MATCH(I4884,FamilyPlateData!H:H,0))</f>
        <v>5</v>
      </c>
      <c r="L4884" t="str">
        <f>INDEX(FamilyPlateData!J:J,MATCH(I4884,FamilyPlateData!H:H,0))</f>
        <v>B3</v>
      </c>
      <c r="M4884">
        <v>1</v>
      </c>
      <c r="N4884" s="7">
        <v>1</v>
      </c>
      <c r="O4884">
        <f>IF(_xlfn.IFNA(INDEX(ShrinkageData!H:H,MATCH(J4884,ShrinkageData!H:H,0)), 0) = 0, 0, 1)</f>
        <v>0</v>
      </c>
      <c r="P4884">
        <v>0</v>
      </c>
      <c r="Q4884">
        <f t="shared" si="238"/>
        <v>1</v>
      </c>
      <c r="R4884" s="2">
        <v>43544</v>
      </c>
      <c r="S4884" s="16">
        <f t="shared" si="239"/>
        <v>107</v>
      </c>
    </row>
    <row r="4885" spans="1:19" hidden="1" x14ac:dyDescent="0.2">
      <c r="A4885" t="str">
        <f>INDEX(FamilyPlateData!$A:$A,MATCH($I4885,FamilyPlateData!$H:$H,0))</f>
        <v>F08M10</v>
      </c>
      <c r="B4885" t="str">
        <f>INDEX(FamilyPlateData!$C:$C,MATCH($I4885,FamilyPlateData!$H:$H,0))</f>
        <v>08</v>
      </c>
      <c r="C4885" t="str">
        <f>INDEX(FamilyPlateData!$D:$D,MATCH($I4885,FamilyPlateData!$H:$H,0))</f>
        <v>10</v>
      </c>
      <c r="D4885">
        <f>INDEX(FamilyPlateData!$B:$B,MATCH($I4885,FamilyPlateData!$H:$H,0))</f>
        <v>3</v>
      </c>
      <c r="E4885">
        <v>2</v>
      </c>
      <c r="F4885" s="19">
        <v>99</v>
      </c>
      <c r="G4885" t="s">
        <v>1</v>
      </c>
      <c r="H4885" s="5">
        <v>6</v>
      </c>
      <c r="I4885" t="s">
        <v>872</v>
      </c>
      <c r="J4885" s="15" t="str">
        <f t="shared" si="237"/>
        <v>2-99A-6</v>
      </c>
      <c r="K4885">
        <f>INDEX(FamilyPlateData!I:I,MATCH(I4885,FamilyPlateData!H:H,0))</f>
        <v>5</v>
      </c>
      <c r="L4885" t="str">
        <f>INDEX(FamilyPlateData!J:J,MATCH(I4885,FamilyPlateData!H:H,0))</f>
        <v>B3</v>
      </c>
      <c r="M4885">
        <v>1</v>
      </c>
      <c r="N4885">
        <v>1</v>
      </c>
      <c r="O4885">
        <f>IF(_xlfn.IFNA(INDEX(ShrinkageData!H:H,MATCH(J4885,ShrinkageData!H:H,0)), 0) = 0, 0, 1)</f>
        <v>0</v>
      </c>
      <c r="P4885">
        <v>0</v>
      </c>
      <c r="Q4885">
        <f t="shared" si="238"/>
        <v>1</v>
      </c>
      <c r="R4885" s="1">
        <v>43538</v>
      </c>
      <c r="S4885" s="16">
        <f t="shared" si="239"/>
        <v>101</v>
      </c>
    </row>
    <row r="4886" spans="1:19" hidden="1" x14ac:dyDescent="0.2">
      <c r="A4886" t="str">
        <f>INDEX(FamilyPlateData!$A:$A,MATCH($I4886,FamilyPlateData!$H:$H,0))</f>
        <v>F08M10</v>
      </c>
      <c r="B4886" t="str">
        <f>INDEX(FamilyPlateData!$C:$C,MATCH($I4886,FamilyPlateData!$H:$H,0))</f>
        <v>08</v>
      </c>
      <c r="C4886" t="str">
        <f>INDEX(FamilyPlateData!$D:$D,MATCH($I4886,FamilyPlateData!$H:$H,0))</f>
        <v>10</v>
      </c>
      <c r="D4886">
        <f>INDEX(FamilyPlateData!$B:$B,MATCH($I4886,FamilyPlateData!$H:$H,0))</f>
        <v>3</v>
      </c>
      <c r="E4886">
        <v>2</v>
      </c>
      <c r="F4886" s="19">
        <v>99</v>
      </c>
      <c r="G4886" t="s">
        <v>2</v>
      </c>
      <c r="H4886" s="5">
        <v>1</v>
      </c>
      <c r="I4886" t="s">
        <v>873</v>
      </c>
      <c r="J4886" s="15" t="str">
        <f t="shared" si="237"/>
        <v>2-99B-1</v>
      </c>
      <c r="K4886">
        <f>INDEX(FamilyPlateData!I:I,MATCH(I4886,FamilyPlateData!H:H,0))</f>
        <v>5</v>
      </c>
      <c r="L4886" t="str">
        <f>INDEX(FamilyPlateData!J:J,MATCH(I4886,FamilyPlateData!H:H,0))</f>
        <v>B3</v>
      </c>
      <c r="M4886">
        <v>1</v>
      </c>
      <c r="N4886" s="7">
        <v>1</v>
      </c>
      <c r="O4886">
        <f>IF(_xlfn.IFNA(INDEX(ShrinkageData!H:H,MATCH(J4886,ShrinkageData!H:H,0)), 0) = 0, 0, 1)</f>
        <v>0</v>
      </c>
      <c r="P4886">
        <v>0</v>
      </c>
      <c r="Q4886">
        <f t="shared" si="238"/>
        <v>1</v>
      </c>
      <c r="R4886" s="2">
        <v>43546</v>
      </c>
      <c r="S4886" s="16">
        <f t="shared" si="239"/>
        <v>109</v>
      </c>
    </row>
    <row r="4887" spans="1:19" hidden="1" x14ac:dyDescent="0.2">
      <c r="A4887" t="str">
        <f>INDEX(FamilyPlateData!$A:$A,MATCH($I4887,FamilyPlateData!$H:$H,0))</f>
        <v>F08M10</v>
      </c>
      <c r="B4887" t="str">
        <f>INDEX(FamilyPlateData!$C:$C,MATCH($I4887,FamilyPlateData!$H:$H,0))</f>
        <v>08</v>
      </c>
      <c r="C4887" t="str">
        <f>INDEX(FamilyPlateData!$D:$D,MATCH($I4887,FamilyPlateData!$H:$H,0))</f>
        <v>10</v>
      </c>
      <c r="D4887">
        <f>INDEX(FamilyPlateData!$B:$B,MATCH($I4887,FamilyPlateData!$H:$H,0))</f>
        <v>3</v>
      </c>
      <c r="E4887">
        <v>2</v>
      </c>
      <c r="F4887" s="19">
        <v>99</v>
      </c>
      <c r="G4887" t="s">
        <v>2</v>
      </c>
      <c r="H4887" s="5">
        <v>2</v>
      </c>
      <c r="I4887" t="s">
        <v>873</v>
      </c>
      <c r="J4887" s="15" t="str">
        <f t="shared" si="237"/>
        <v>2-99B-2</v>
      </c>
      <c r="K4887">
        <f>INDEX(FamilyPlateData!I:I,MATCH(I4887,FamilyPlateData!H:H,0))</f>
        <v>5</v>
      </c>
      <c r="L4887" t="str">
        <f>INDEX(FamilyPlateData!J:J,MATCH(I4887,FamilyPlateData!H:H,0))</f>
        <v>B3</v>
      </c>
      <c r="M4887">
        <v>1</v>
      </c>
      <c r="N4887">
        <v>1</v>
      </c>
      <c r="O4887">
        <f>IF(_xlfn.IFNA(INDEX(ShrinkageData!H:H,MATCH(J4887,ShrinkageData!H:H,0)), 0) = 0, 0, 1)</f>
        <v>0</v>
      </c>
      <c r="P4887">
        <v>0</v>
      </c>
      <c r="Q4887">
        <f t="shared" si="238"/>
        <v>1</v>
      </c>
      <c r="R4887" s="1">
        <v>43538</v>
      </c>
      <c r="S4887" s="16">
        <f t="shared" si="239"/>
        <v>101</v>
      </c>
    </row>
    <row r="4888" spans="1:19" hidden="1" x14ac:dyDescent="0.2">
      <c r="A4888" t="str">
        <f>INDEX(FamilyPlateData!$A:$A,MATCH($I4888,FamilyPlateData!$H:$H,0))</f>
        <v>F08M10</v>
      </c>
      <c r="B4888" t="str">
        <f>INDEX(FamilyPlateData!$C:$C,MATCH($I4888,FamilyPlateData!$H:$H,0))</f>
        <v>08</v>
      </c>
      <c r="C4888" t="str">
        <f>INDEX(FamilyPlateData!$D:$D,MATCH($I4888,FamilyPlateData!$H:$H,0))</f>
        <v>10</v>
      </c>
      <c r="D4888">
        <f>INDEX(FamilyPlateData!$B:$B,MATCH($I4888,FamilyPlateData!$H:$H,0))</f>
        <v>3</v>
      </c>
      <c r="E4888">
        <v>2</v>
      </c>
      <c r="F4888" s="19">
        <v>99</v>
      </c>
      <c r="G4888" t="s">
        <v>2</v>
      </c>
      <c r="H4888" s="5">
        <v>3</v>
      </c>
      <c r="I4888" t="s">
        <v>873</v>
      </c>
      <c r="J4888" s="15" t="str">
        <f t="shared" si="237"/>
        <v>2-99B-3</v>
      </c>
      <c r="K4888">
        <f>INDEX(FamilyPlateData!I:I,MATCH(I4888,FamilyPlateData!H:H,0))</f>
        <v>5</v>
      </c>
      <c r="L4888" t="str">
        <f>INDEX(FamilyPlateData!J:J,MATCH(I4888,FamilyPlateData!H:H,0))</f>
        <v>B3</v>
      </c>
      <c r="M4888">
        <v>1</v>
      </c>
      <c r="N4888" s="7">
        <v>1</v>
      </c>
      <c r="O4888">
        <f>IF(_xlfn.IFNA(INDEX(ShrinkageData!H:H,MATCH(J4888,ShrinkageData!H:H,0)), 0) = 0, 0, 1)</f>
        <v>0</v>
      </c>
      <c r="P4888">
        <v>0</v>
      </c>
      <c r="Q4888">
        <f t="shared" si="238"/>
        <v>1</v>
      </c>
      <c r="R4888" s="2">
        <v>43544</v>
      </c>
      <c r="S4888" s="16">
        <f t="shared" si="239"/>
        <v>107</v>
      </c>
    </row>
    <row r="4889" spans="1:19" hidden="1" x14ac:dyDescent="0.2">
      <c r="A4889" t="str">
        <f>INDEX(FamilyPlateData!$A:$A,MATCH($I4889,FamilyPlateData!$H:$H,0))</f>
        <v>F08M10</v>
      </c>
      <c r="B4889" t="str">
        <f>INDEX(FamilyPlateData!$C:$C,MATCH($I4889,FamilyPlateData!$H:$H,0))</f>
        <v>08</v>
      </c>
      <c r="C4889" t="str">
        <f>INDEX(FamilyPlateData!$D:$D,MATCH($I4889,FamilyPlateData!$H:$H,0))</f>
        <v>10</v>
      </c>
      <c r="D4889">
        <f>INDEX(FamilyPlateData!$B:$B,MATCH($I4889,FamilyPlateData!$H:$H,0))</f>
        <v>3</v>
      </c>
      <c r="E4889">
        <v>2</v>
      </c>
      <c r="F4889" s="19">
        <v>99</v>
      </c>
      <c r="G4889" t="s">
        <v>2</v>
      </c>
      <c r="H4889" s="5">
        <v>4</v>
      </c>
      <c r="I4889" t="s">
        <v>873</v>
      </c>
      <c r="J4889" s="15" t="str">
        <f t="shared" si="237"/>
        <v>2-99B-4</v>
      </c>
      <c r="K4889">
        <f>INDEX(FamilyPlateData!I:I,MATCH(I4889,FamilyPlateData!H:H,0))</f>
        <v>5</v>
      </c>
      <c r="L4889" t="str">
        <f>INDEX(FamilyPlateData!J:J,MATCH(I4889,FamilyPlateData!H:H,0))</f>
        <v>B3</v>
      </c>
      <c r="M4889">
        <v>1</v>
      </c>
      <c r="N4889" s="7">
        <v>1</v>
      </c>
      <c r="O4889">
        <f>IF(_xlfn.IFNA(INDEX(ShrinkageData!H:H,MATCH(J4889,ShrinkageData!H:H,0)), 0) = 0, 0, 1)</f>
        <v>0</v>
      </c>
      <c r="P4889">
        <v>0</v>
      </c>
      <c r="Q4889">
        <f t="shared" si="238"/>
        <v>1</v>
      </c>
      <c r="R4889" s="2">
        <v>43548</v>
      </c>
      <c r="S4889" s="16">
        <f t="shared" si="239"/>
        <v>111</v>
      </c>
    </row>
    <row r="4890" spans="1:19" hidden="1" x14ac:dyDescent="0.2">
      <c r="A4890" t="str">
        <f>INDEX(FamilyPlateData!$A:$A,MATCH($I4890,FamilyPlateData!$H:$H,0))</f>
        <v>F08M10</v>
      </c>
      <c r="B4890" t="str">
        <f>INDEX(FamilyPlateData!$C:$C,MATCH($I4890,FamilyPlateData!$H:$H,0))</f>
        <v>08</v>
      </c>
      <c r="C4890" t="str">
        <f>INDEX(FamilyPlateData!$D:$D,MATCH($I4890,FamilyPlateData!$H:$H,0))</f>
        <v>10</v>
      </c>
      <c r="D4890">
        <f>INDEX(FamilyPlateData!$B:$B,MATCH($I4890,FamilyPlateData!$H:$H,0))</f>
        <v>3</v>
      </c>
      <c r="E4890">
        <v>2</v>
      </c>
      <c r="F4890" s="19">
        <v>99</v>
      </c>
      <c r="G4890" t="s">
        <v>2</v>
      </c>
      <c r="H4890" s="5">
        <v>5</v>
      </c>
      <c r="I4890" t="s">
        <v>873</v>
      </c>
      <c r="J4890" s="15" t="str">
        <f t="shared" si="237"/>
        <v>2-99B-5</v>
      </c>
      <c r="K4890">
        <f>INDEX(FamilyPlateData!I:I,MATCH(I4890,FamilyPlateData!H:H,0))</f>
        <v>5</v>
      </c>
      <c r="L4890" t="str">
        <f>INDEX(FamilyPlateData!J:J,MATCH(I4890,FamilyPlateData!H:H,0))</f>
        <v>B3</v>
      </c>
      <c r="M4890">
        <v>1</v>
      </c>
      <c r="N4890">
        <v>1</v>
      </c>
      <c r="O4890">
        <f>IF(_xlfn.IFNA(INDEX(ShrinkageData!H:H,MATCH(J4890,ShrinkageData!H:H,0)), 0) = 0, 0, 1)</f>
        <v>1</v>
      </c>
      <c r="P4890">
        <v>0</v>
      </c>
      <c r="Q4890">
        <f t="shared" si="238"/>
        <v>0</v>
      </c>
      <c r="R4890" s="1">
        <v>43534</v>
      </c>
      <c r="S4890" s="16">
        <f t="shared" si="239"/>
        <v>97</v>
      </c>
    </row>
    <row r="4891" spans="1:19" hidden="1" x14ac:dyDescent="0.2">
      <c r="A4891" t="str">
        <f>INDEX(FamilyPlateData!$A:$A,MATCH($I4891,FamilyPlateData!$H:$H,0))</f>
        <v>F08M10</v>
      </c>
      <c r="B4891" t="str">
        <f>INDEX(FamilyPlateData!$C:$C,MATCH($I4891,FamilyPlateData!$H:$H,0))</f>
        <v>08</v>
      </c>
      <c r="C4891" t="str">
        <f>INDEX(FamilyPlateData!$D:$D,MATCH($I4891,FamilyPlateData!$H:$H,0))</f>
        <v>10</v>
      </c>
      <c r="D4891">
        <f>INDEX(FamilyPlateData!$B:$B,MATCH($I4891,FamilyPlateData!$H:$H,0))</f>
        <v>3</v>
      </c>
      <c r="E4891">
        <v>2</v>
      </c>
      <c r="F4891" s="19">
        <v>99</v>
      </c>
      <c r="G4891" t="s">
        <v>2</v>
      </c>
      <c r="H4891" s="5">
        <v>6</v>
      </c>
      <c r="I4891" t="s">
        <v>873</v>
      </c>
      <c r="J4891" s="15" t="str">
        <f t="shared" si="237"/>
        <v>2-99B-6</v>
      </c>
      <c r="K4891">
        <f>INDEX(FamilyPlateData!I:I,MATCH(I4891,FamilyPlateData!H:H,0))</f>
        <v>5</v>
      </c>
      <c r="L4891" t="str">
        <f>INDEX(FamilyPlateData!J:J,MATCH(I4891,FamilyPlateData!H:H,0))</f>
        <v>B3</v>
      </c>
      <c r="M4891">
        <v>1</v>
      </c>
      <c r="N4891">
        <v>1</v>
      </c>
      <c r="O4891">
        <f>IF(_xlfn.IFNA(INDEX(ShrinkageData!H:H,MATCH(J4891,ShrinkageData!H:H,0)), 0) = 0, 0, 1)</f>
        <v>1</v>
      </c>
      <c r="P4891">
        <v>0</v>
      </c>
      <c r="Q4891">
        <f t="shared" si="238"/>
        <v>0</v>
      </c>
      <c r="R4891" s="1">
        <v>43532</v>
      </c>
      <c r="S4891" s="16">
        <f t="shared" si="239"/>
        <v>95</v>
      </c>
    </row>
    <row r="4892" spans="1:19" hidden="1" x14ac:dyDescent="0.2">
      <c r="A4892" t="str">
        <f>INDEX(FamilyPlateData!$A:$A,MATCH($I4892,FamilyPlateData!$H:$H,0))</f>
        <v>F05M05</v>
      </c>
      <c r="B4892" t="str">
        <f>INDEX(FamilyPlateData!$C:$C,MATCH($I4892,FamilyPlateData!$H:$H,0))</f>
        <v>05</v>
      </c>
      <c r="C4892" t="str">
        <f>INDEX(FamilyPlateData!$D:$D,MATCH($I4892,FamilyPlateData!$H:$H,0))</f>
        <v>05</v>
      </c>
      <c r="D4892">
        <f>INDEX(FamilyPlateData!$B:$B,MATCH($I4892,FamilyPlateData!$H:$H,0))</f>
        <v>2</v>
      </c>
      <c r="E4892">
        <v>2</v>
      </c>
      <c r="F4892" s="19">
        <v>99</v>
      </c>
      <c r="G4892" t="s">
        <v>3</v>
      </c>
      <c r="H4892" s="5">
        <v>1</v>
      </c>
      <c r="I4892" t="s">
        <v>874</v>
      </c>
      <c r="J4892" s="15" t="str">
        <f t="shared" si="237"/>
        <v>2-99C-1</v>
      </c>
      <c r="K4892">
        <f>INDEX(FamilyPlateData!I:I,MATCH(I4892,FamilyPlateData!H:H,0))</f>
        <v>5</v>
      </c>
      <c r="L4892" t="str">
        <f>INDEX(FamilyPlateData!J:J,MATCH(I4892,FamilyPlateData!H:H,0))</f>
        <v>B1</v>
      </c>
      <c r="M4892">
        <v>1</v>
      </c>
      <c r="N4892" s="7">
        <v>1</v>
      </c>
      <c r="O4892">
        <f>IF(_xlfn.IFNA(INDEX(ShrinkageData!H:H,MATCH(J4892,ShrinkageData!H:H,0)), 0) = 0, 0, 1)</f>
        <v>0</v>
      </c>
      <c r="P4892">
        <v>0</v>
      </c>
      <c r="Q4892">
        <f t="shared" si="238"/>
        <v>1</v>
      </c>
      <c r="R4892" s="2">
        <v>43546</v>
      </c>
      <c r="S4892" s="16">
        <f t="shared" si="239"/>
        <v>109</v>
      </c>
    </row>
    <row r="4893" spans="1:19" hidden="1" x14ac:dyDescent="0.2">
      <c r="A4893" t="str">
        <f>INDEX(FamilyPlateData!$A:$A,MATCH($I4893,FamilyPlateData!$H:$H,0))</f>
        <v>F05M05</v>
      </c>
      <c r="B4893" t="str">
        <f>INDEX(FamilyPlateData!$C:$C,MATCH($I4893,FamilyPlateData!$H:$H,0))</f>
        <v>05</v>
      </c>
      <c r="C4893" t="str">
        <f>INDEX(FamilyPlateData!$D:$D,MATCH($I4893,FamilyPlateData!$H:$H,0))</f>
        <v>05</v>
      </c>
      <c r="D4893">
        <f>INDEX(FamilyPlateData!$B:$B,MATCH($I4893,FamilyPlateData!$H:$H,0))</f>
        <v>2</v>
      </c>
      <c r="E4893">
        <v>2</v>
      </c>
      <c r="F4893" s="19">
        <v>99</v>
      </c>
      <c r="G4893" t="s">
        <v>3</v>
      </c>
      <c r="H4893" s="5">
        <v>2</v>
      </c>
      <c r="I4893" t="s">
        <v>874</v>
      </c>
      <c r="J4893" s="15" t="str">
        <f t="shared" si="237"/>
        <v>2-99C-2</v>
      </c>
      <c r="K4893">
        <f>INDEX(FamilyPlateData!I:I,MATCH(I4893,FamilyPlateData!H:H,0))</f>
        <v>5</v>
      </c>
      <c r="L4893" t="str">
        <f>INDEX(FamilyPlateData!J:J,MATCH(I4893,FamilyPlateData!H:H,0))</f>
        <v>B1</v>
      </c>
      <c r="M4893">
        <v>1</v>
      </c>
      <c r="N4893">
        <v>1</v>
      </c>
      <c r="O4893">
        <f>IF(_xlfn.IFNA(INDEX(ShrinkageData!H:H,MATCH(J4893,ShrinkageData!H:H,0)), 0) = 0, 0, 1)</f>
        <v>0</v>
      </c>
      <c r="P4893">
        <v>0</v>
      </c>
      <c r="Q4893">
        <f t="shared" si="238"/>
        <v>1</v>
      </c>
      <c r="R4893" s="1">
        <v>43540</v>
      </c>
      <c r="S4893" s="16">
        <f t="shared" si="239"/>
        <v>103</v>
      </c>
    </row>
    <row r="4894" spans="1:19" hidden="1" x14ac:dyDescent="0.2">
      <c r="A4894" t="str">
        <f>INDEX(FamilyPlateData!$A:$A,MATCH($I4894,FamilyPlateData!$H:$H,0))</f>
        <v>F05M05</v>
      </c>
      <c r="B4894" t="str">
        <f>INDEX(FamilyPlateData!$C:$C,MATCH($I4894,FamilyPlateData!$H:$H,0))</f>
        <v>05</v>
      </c>
      <c r="C4894" t="str">
        <f>INDEX(FamilyPlateData!$D:$D,MATCH($I4894,FamilyPlateData!$H:$H,0))</f>
        <v>05</v>
      </c>
      <c r="D4894">
        <f>INDEX(FamilyPlateData!$B:$B,MATCH($I4894,FamilyPlateData!$H:$H,0))</f>
        <v>2</v>
      </c>
      <c r="E4894">
        <v>2</v>
      </c>
      <c r="F4894" s="19">
        <v>99</v>
      </c>
      <c r="G4894" t="s">
        <v>3</v>
      </c>
      <c r="H4894" s="5">
        <v>3</v>
      </c>
      <c r="I4894" t="s">
        <v>874</v>
      </c>
      <c r="J4894" s="15" t="str">
        <f t="shared" si="237"/>
        <v>2-99C-3</v>
      </c>
      <c r="K4894">
        <f>INDEX(FamilyPlateData!I:I,MATCH(I4894,FamilyPlateData!H:H,0))</f>
        <v>5</v>
      </c>
      <c r="L4894" t="str">
        <f>INDEX(FamilyPlateData!J:J,MATCH(I4894,FamilyPlateData!H:H,0))</f>
        <v>B1</v>
      </c>
      <c r="M4894">
        <v>1</v>
      </c>
      <c r="N4894">
        <v>1</v>
      </c>
      <c r="O4894">
        <f>IF(_xlfn.IFNA(INDEX(ShrinkageData!H:H,MATCH(J4894,ShrinkageData!H:H,0)), 0) = 0, 0, 1)</f>
        <v>0</v>
      </c>
      <c r="P4894">
        <v>0</v>
      </c>
      <c r="Q4894">
        <f t="shared" si="238"/>
        <v>1</v>
      </c>
      <c r="R4894" s="1">
        <v>43540</v>
      </c>
      <c r="S4894" s="16">
        <f t="shared" si="239"/>
        <v>103</v>
      </c>
    </row>
    <row r="4895" spans="1:19" hidden="1" x14ac:dyDescent="0.2">
      <c r="A4895" t="str">
        <f>INDEX(FamilyPlateData!$A:$A,MATCH($I4895,FamilyPlateData!$H:$H,0))</f>
        <v>F05M05</v>
      </c>
      <c r="B4895" t="str">
        <f>INDEX(FamilyPlateData!$C:$C,MATCH($I4895,FamilyPlateData!$H:$H,0))</f>
        <v>05</v>
      </c>
      <c r="C4895" t="str">
        <f>INDEX(FamilyPlateData!$D:$D,MATCH($I4895,FamilyPlateData!$H:$H,0))</f>
        <v>05</v>
      </c>
      <c r="D4895">
        <f>INDEX(FamilyPlateData!$B:$B,MATCH($I4895,FamilyPlateData!$H:$H,0))</f>
        <v>2</v>
      </c>
      <c r="E4895">
        <v>2</v>
      </c>
      <c r="F4895" s="19">
        <v>99</v>
      </c>
      <c r="G4895" t="s">
        <v>3</v>
      </c>
      <c r="H4895" s="5">
        <v>4</v>
      </c>
      <c r="I4895" t="s">
        <v>874</v>
      </c>
      <c r="J4895" s="15" t="str">
        <f t="shared" si="237"/>
        <v>2-99C-4</v>
      </c>
      <c r="K4895">
        <f>INDEX(FamilyPlateData!I:I,MATCH(I4895,FamilyPlateData!H:H,0))</f>
        <v>5</v>
      </c>
      <c r="L4895" t="str">
        <f>INDEX(FamilyPlateData!J:J,MATCH(I4895,FamilyPlateData!H:H,0))</f>
        <v>B1</v>
      </c>
      <c r="M4895">
        <v>1</v>
      </c>
      <c r="N4895">
        <v>1</v>
      </c>
      <c r="O4895">
        <f>IF(_xlfn.IFNA(INDEX(ShrinkageData!H:H,MATCH(J4895,ShrinkageData!H:H,0)), 0) = 0, 0, 1)</f>
        <v>0</v>
      </c>
      <c r="P4895">
        <v>0</v>
      </c>
      <c r="Q4895">
        <f t="shared" si="238"/>
        <v>1</v>
      </c>
      <c r="R4895" s="1">
        <v>43536</v>
      </c>
      <c r="S4895" s="16">
        <f t="shared" si="239"/>
        <v>99</v>
      </c>
    </row>
    <row r="4896" spans="1:19" hidden="1" x14ac:dyDescent="0.2">
      <c r="A4896" t="str">
        <f>INDEX(FamilyPlateData!$A:$A,MATCH($I4896,FamilyPlateData!$H:$H,0))</f>
        <v>F05M05</v>
      </c>
      <c r="B4896" t="str">
        <f>INDEX(FamilyPlateData!$C:$C,MATCH($I4896,FamilyPlateData!$H:$H,0))</f>
        <v>05</v>
      </c>
      <c r="C4896" t="str">
        <f>INDEX(FamilyPlateData!$D:$D,MATCH($I4896,FamilyPlateData!$H:$H,0))</f>
        <v>05</v>
      </c>
      <c r="D4896">
        <f>INDEX(FamilyPlateData!$B:$B,MATCH($I4896,FamilyPlateData!$H:$H,0))</f>
        <v>2</v>
      </c>
      <c r="E4896">
        <v>2</v>
      </c>
      <c r="F4896" s="19">
        <v>99</v>
      </c>
      <c r="G4896" t="s">
        <v>3</v>
      </c>
      <c r="H4896" s="5">
        <v>5</v>
      </c>
      <c r="I4896" t="s">
        <v>874</v>
      </c>
      <c r="J4896" s="15" t="str">
        <f t="shared" si="237"/>
        <v>2-99C-5</v>
      </c>
      <c r="K4896">
        <f>INDEX(FamilyPlateData!I:I,MATCH(I4896,FamilyPlateData!H:H,0))</f>
        <v>5</v>
      </c>
      <c r="L4896" t="str">
        <f>INDEX(FamilyPlateData!J:J,MATCH(I4896,FamilyPlateData!H:H,0))</f>
        <v>B1</v>
      </c>
      <c r="M4896">
        <v>1</v>
      </c>
      <c r="N4896">
        <v>1</v>
      </c>
      <c r="O4896">
        <f>IF(_xlfn.IFNA(INDEX(ShrinkageData!H:H,MATCH(J4896,ShrinkageData!H:H,0)), 0) = 0, 0, 1)</f>
        <v>0</v>
      </c>
      <c r="P4896">
        <v>0</v>
      </c>
      <c r="Q4896">
        <f t="shared" si="238"/>
        <v>1</v>
      </c>
      <c r="R4896" s="1">
        <v>43538</v>
      </c>
      <c r="S4896" s="16">
        <f t="shared" si="239"/>
        <v>101</v>
      </c>
    </row>
    <row r="4897" spans="1:20" hidden="1" x14ac:dyDescent="0.2">
      <c r="A4897" t="str">
        <f>INDEX(FamilyPlateData!$A:$A,MATCH($I4897,FamilyPlateData!$H:$H,0))</f>
        <v>F05M05</v>
      </c>
      <c r="B4897" t="str">
        <f>INDEX(FamilyPlateData!$C:$C,MATCH($I4897,FamilyPlateData!$H:$H,0))</f>
        <v>05</v>
      </c>
      <c r="C4897" t="str">
        <f>INDEX(FamilyPlateData!$D:$D,MATCH($I4897,FamilyPlateData!$H:$H,0))</f>
        <v>05</v>
      </c>
      <c r="D4897">
        <f>INDEX(FamilyPlateData!$B:$B,MATCH($I4897,FamilyPlateData!$H:$H,0))</f>
        <v>2</v>
      </c>
      <c r="E4897">
        <v>2</v>
      </c>
      <c r="F4897" s="19">
        <v>99</v>
      </c>
      <c r="G4897" t="s">
        <v>3</v>
      </c>
      <c r="H4897" s="5">
        <v>6</v>
      </c>
      <c r="I4897" t="s">
        <v>874</v>
      </c>
      <c r="J4897" s="15" t="str">
        <f t="shared" si="237"/>
        <v>2-99C-6</v>
      </c>
      <c r="K4897">
        <f>INDEX(FamilyPlateData!I:I,MATCH(I4897,FamilyPlateData!H:H,0))</f>
        <v>5</v>
      </c>
      <c r="L4897" t="str">
        <f>INDEX(FamilyPlateData!J:J,MATCH(I4897,FamilyPlateData!H:H,0))</f>
        <v>B1</v>
      </c>
      <c r="M4897">
        <v>1</v>
      </c>
      <c r="N4897">
        <v>1</v>
      </c>
      <c r="O4897">
        <f>IF(_xlfn.IFNA(INDEX(ShrinkageData!H:H,MATCH(J4897,ShrinkageData!H:H,0)), 0) = 0, 0, 1)</f>
        <v>0</v>
      </c>
      <c r="P4897">
        <v>0</v>
      </c>
      <c r="Q4897">
        <f t="shared" si="238"/>
        <v>1</v>
      </c>
      <c r="R4897" s="1">
        <v>43540</v>
      </c>
      <c r="S4897" s="16">
        <f t="shared" si="239"/>
        <v>103</v>
      </c>
    </row>
    <row r="4898" spans="1:20" hidden="1" x14ac:dyDescent="0.2">
      <c r="A4898" t="str">
        <f>INDEX(FamilyPlateData!$A:$A,MATCH($I4898,FamilyPlateData!$H:$H,0))</f>
        <v>F05M05</v>
      </c>
      <c r="B4898" t="str">
        <f>INDEX(FamilyPlateData!$C:$C,MATCH($I4898,FamilyPlateData!$H:$H,0))</f>
        <v>05</v>
      </c>
      <c r="C4898" t="str">
        <f>INDEX(FamilyPlateData!$D:$D,MATCH($I4898,FamilyPlateData!$H:$H,0))</f>
        <v>05</v>
      </c>
      <c r="D4898">
        <f>INDEX(FamilyPlateData!$B:$B,MATCH($I4898,FamilyPlateData!$H:$H,0))</f>
        <v>2</v>
      </c>
      <c r="E4898">
        <v>2</v>
      </c>
      <c r="F4898" s="19">
        <v>99</v>
      </c>
      <c r="G4898" t="s">
        <v>4</v>
      </c>
      <c r="H4898" s="5">
        <v>1</v>
      </c>
      <c r="I4898" t="s">
        <v>875</v>
      </c>
      <c r="J4898" s="15" t="str">
        <f t="shared" si="237"/>
        <v>2-99D-1</v>
      </c>
      <c r="K4898">
        <f>INDEX(FamilyPlateData!I:I,MATCH(I4898,FamilyPlateData!H:H,0))</f>
        <v>5</v>
      </c>
      <c r="L4898" t="str">
        <f>INDEX(FamilyPlateData!J:J,MATCH(I4898,FamilyPlateData!H:H,0))</f>
        <v>B1</v>
      </c>
      <c r="M4898">
        <v>1</v>
      </c>
      <c r="N4898">
        <v>1</v>
      </c>
      <c r="O4898">
        <f>IF(_xlfn.IFNA(INDEX(ShrinkageData!H:H,MATCH(J4898,ShrinkageData!H:H,0)), 0) = 0, 0, 1)</f>
        <v>0</v>
      </c>
      <c r="P4898">
        <v>0</v>
      </c>
      <c r="Q4898">
        <f t="shared" si="238"/>
        <v>1</v>
      </c>
      <c r="R4898" s="1">
        <v>43540</v>
      </c>
      <c r="S4898" s="16">
        <f t="shared" si="239"/>
        <v>103</v>
      </c>
    </row>
    <row r="4899" spans="1:20" hidden="1" x14ac:dyDescent="0.2">
      <c r="A4899" t="str">
        <f>INDEX(FamilyPlateData!$A:$A,MATCH($I4899,FamilyPlateData!$H:$H,0))</f>
        <v>F05M05</v>
      </c>
      <c r="B4899" t="str">
        <f>INDEX(FamilyPlateData!$C:$C,MATCH($I4899,FamilyPlateData!$H:$H,0))</f>
        <v>05</v>
      </c>
      <c r="C4899" t="str">
        <f>INDEX(FamilyPlateData!$D:$D,MATCH($I4899,FamilyPlateData!$H:$H,0))</f>
        <v>05</v>
      </c>
      <c r="D4899">
        <f>INDEX(FamilyPlateData!$B:$B,MATCH($I4899,FamilyPlateData!$H:$H,0))</f>
        <v>2</v>
      </c>
      <c r="E4899">
        <v>2</v>
      </c>
      <c r="F4899" s="19">
        <v>99</v>
      </c>
      <c r="G4899" t="s">
        <v>4</v>
      </c>
      <c r="H4899" s="5">
        <v>2</v>
      </c>
      <c r="I4899" t="s">
        <v>875</v>
      </c>
      <c r="J4899" s="15" t="str">
        <f t="shared" si="237"/>
        <v>2-99D-2</v>
      </c>
      <c r="K4899">
        <f>INDEX(FamilyPlateData!I:I,MATCH(I4899,FamilyPlateData!H:H,0))</f>
        <v>5</v>
      </c>
      <c r="L4899" t="str">
        <f>INDEX(FamilyPlateData!J:J,MATCH(I4899,FamilyPlateData!H:H,0))</f>
        <v>B1</v>
      </c>
      <c r="M4899">
        <v>1</v>
      </c>
      <c r="N4899">
        <v>1</v>
      </c>
      <c r="O4899">
        <f>IF(_xlfn.IFNA(INDEX(ShrinkageData!H:H,MATCH(J4899,ShrinkageData!H:H,0)), 0) = 0, 0, 1)</f>
        <v>0</v>
      </c>
      <c r="P4899">
        <v>0</v>
      </c>
      <c r="Q4899">
        <f t="shared" si="238"/>
        <v>1</v>
      </c>
      <c r="R4899" s="1">
        <v>43544</v>
      </c>
      <c r="S4899" s="16">
        <f t="shared" si="239"/>
        <v>107</v>
      </c>
    </row>
    <row r="4900" spans="1:20" hidden="1" x14ac:dyDescent="0.2">
      <c r="A4900" t="str">
        <f>INDEX(FamilyPlateData!$A:$A,MATCH($I4900,FamilyPlateData!$H:$H,0))</f>
        <v>F05M05</v>
      </c>
      <c r="B4900" t="str">
        <f>INDEX(FamilyPlateData!$C:$C,MATCH($I4900,FamilyPlateData!$H:$H,0))</f>
        <v>05</v>
      </c>
      <c r="C4900" t="str">
        <f>INDEX(FamilyPlateData!$D:$D,MATCH($I4900,FamilyPlateData!$H:$H,0))</f>
        <v>05</v>
      </c>
      <c r="D4900">
        <f>INDEX(FamilyPlateData!$B:$B,MATCH($I4900,FamilyPlateData!$H:$H,0))</f>
        <v>2</v>
      </c>
      <c r="E4900">
        <v>2</v>
      </c>
      <c r="F4900" s="19">
        <v>99</v>
      </c>
      <c r="G4900" t="s">
        <v>4</v>
      </c>
      <c r="H4900" s="5">
        <v>3</v>
      </c>
      <c r="I4900" t="s">
        <v>875</v>
      </c>
      <c r="J4900" s="15" t="str">
        <f t="shared" si="237"/>
        <v>2-99D-3</v>
      </c>
      <c r="K4900">
        <f>INDEX(FamilyPlateData!I:I,MATCH(I4900,FamilyPlateData!H:H,0))</f>
        <v>5</v>
      </c>
      <c r="L4900" t="str">
        <f>INDEX(FamilyPlateData!J:J,MATCH(I4900,FamilyPlateData!H:H,0))</f>
        <v>B1</v>
      </c>
      <c r="M4900">
        <v>1</v>
      </c>
      <c r="N4900">
        <v>1</v>
      </c>
      <c r="O4900">
        <f>IF(_xlfn.IFNA(INDEX(ShrinkageData!H:H,MATCH(J4900,ShrinkageData!H:H,0)), 0) = 0, 0, 1)</f>
        <v>0</v>
      </c>
      <c r="P4900">
        <v>0</v>
      </c>
      <c r="Q4900">
        <f t="shared" si="238"/>
        <v>1</v>
      </c>
      <c r="R4900" s="1">
        <v>43538</v>
      </c>
      <c r="S4900" s="16">
        <f t="shared" si="239"/>
        <v>101</v>
      </c>
    </row>
    <row r="4901" spans="1:20" hidden="1" x14ac:dyDescent="0.2">
      <c r="A4901" t="str">
        <f>INDEX(FamilyPlateData!$A:$A,MATCH($I4901,FamilyPlateData!$H:$H,0))</f>
        <v>F05M05</v>
      </c>
      <c r="B4901" t="str">
        <f>INDEX(FamilyPlateData!$C:$C,MATCH($I4901,FamilyPlateData!$H:$H,0))</f>
        <v>05</v>
      </c>
      <c r="C4901" t="str">
        <f>INDEX(FamilyPlateData!$D:$D,MATCH($I4901,FamilyPlateData!$H:$H,0))</f>
        <v>05</v>
      </c>
      <c r="D4901">
        <f>INDEX(FamilyPlateData!$B:$B,MATCH($I4901,FamilyPlateData!$H:$H,0))</f>
        <v>2</v>
      </c>
      <c r="E4901">
        <v>2</v>
      </c>
      <c r="F4901" s="19">
        <v>99</v>
      </c>
      <c r="G4901" t="s">
        <v>4</v>
      </c>
      <c r="H4901" s="5">
        <v>4</v>
      </c>
      <c r="I4901" t="s">
        <v>875</v>
      </c>
      <c r="J4901" s="15" t="str">
        <f t="shared" si="237"/>
        <v>2-99D-4</v>
      </c>
      <c r="K4901">
        <f>INDEX(FamilyPlateData!I:I,MATCH(I4901,FamilyPlateData!H:H,0))</f>
        <v>5</v>
      </c>
      <c r="L4901" t="str">
        <f>INDEX(FamilyPlateData!J:J,MATCH(I4901,FamilyPlateData!H:H,0))</f>
        <v>B1</v>
      </c>
      <c r="M4901">
        <v>1</v>
      </c>
      <c r="N4901">
        <v>1</v>
      </c>
      <c r="O4901">
        <f>IF(_xlfn.IFNA(INDEX(ShrinkageData!H:H,MATCH(J4901,ShrinkageData!H:H,0)), 0) = 0, 0, 1)</f>
        <v>0</v>
      </c>
      <c r="P4901">
        <v>0</v>
      </c>
      <c r="Q4901">
        <f t="shared" si="238"/>
        <v>1</v>
      </c>
      <c r="R4901" s="1">
        <v>43540</v>
      </c>
      <c r="S4901" s="16">
        <f t="shared" si="239"/>
        <v>103</v>
      </c>
    </row>
    <row r="4902" spans="1:20" hidden="1" x14ac:dyDescent="0.2">
      <c r="A4902" t="str">
        <f>INDEX(FamilyPlateData!$A:$A,MATCH($I4902,FamilyPlateData!$H:$H,0))</f>
        <v>F05M05</v>
      </c>
      <c r="B4902" t="str">
        <f>INDEX(FamilyPlateData!$C:$C,MATCH($I4902,FamilyPlateData!$H:$H,0))</f>
        <v>05</v>
      </c>
      <c r="C4902" t="str">
        <f>INDEX(FamilyPlateData!$D:$D,MATCH($I4902,FamilyPlateData!$H:$H,0))</f>
        <v>05</v>
      </c>
      <c r="D4902">
        <f>INDEX(FamilyPlateData!$B:$B,MATCH($I4902,FamilyPlateData!$H:$H,0))</f>
        <v>2</v>
      </c>
      <c r="E4902">
        <v>2</v>
      </c>
      <c r="F4902" s="19">
        <v>99</v>
      </c>
      <c r="G4902" t="s">
        <v>4</v>
      </c>
      <c r="H4902" s="5">
        <v>5</v>
      </c>
      <c r="I4902" t="s">
        <v>875</v>
      </c>
      <c r="J4902" s="15" t="str">
        <f t="shared" si="237"/>
        <v>2-99D-5</v>
      </c>
      <c r="K4902">
        <f>INDEX(FamilyPlateData!I:I,MATCH(I4902,FamilyPlateData!H:H,0))</f>
        <v>5</v>
      </c>
      <c r="L4902" t="str">
        <f>INDEX(FamilyPlateData!J:J,MATCH(I4902,FamilyPlateData!H:H,0))</f>
        <v>B1</v>
      </c>
      <c r="M4902">
        <v>1</v>
      </c>
      <c r="N4902">
        <v>1</v>
      </c>
      <c r="O4902">
        <f>IF(_xlfn.IFNA(INDEX(ShrinkageData!H:H,MATCH(J4902,ShrinkageData!H:H,0)), 0) = 0, 0, 1)</f>
        <v>1</v>
      </c>
      <c r="P4902">
        <v>0</v>
      </c>
      <c r="Q4902">
        <f t="shared" si="238"/>
        <v>0</v>
      </c>
      <c r="R4902" s="1">
        <v>43532</v>
      </c>
      <c r="S4902" s="16">
        <f t="shared" si="239"/>
        <v>95</v>
      </c>
    </row>
    <row r="4903" spans="1:20" hidden="1" x14ac:dyDescent="0.2">
      <c r="A4903" t="str">
        <f>INDEX(FamilyPlateData!$A:$A,MATCH($I4903,FamilyPlateData!$H:$H,0))</f>
        <v>F05M05</v>
      </c>
      <c r="B4903" t="str">
        <f>INDEX(FamilyPlateData!$C:$C,MATCH($I4903,FamilyPlateData!$H:$H,0))</f>
        <v>05</v>
      </c>
      <c r="C4903" t="str">
        <f>INDEX(FamilyPlateData!$D:$D,MATCH($I4903,FamilyPlateData!$H:$H,0))</f>
        <v>05</v>
      </c>
      <c r="D4903">
        <f>INDEX(FamilyPlateData!$B:$B,MATCH($I4903,FamilyPlateData!$H:$H,0))</f>
        <v>2</v>
      </c>
      <c r="E4903">
        <v>2</v>
      </c>
      <c r="F4903" s="19">
        <v>99</v>
      </c>
      <c r="G4903" t="s">
        <v>4</v>
      </c>
      <c r="H4903" s="5">
        <v>6</v>
      </c>
      <c r="I4903" t="s">
        <v>875</v>
      </c>
      <c r="J4903" s="15" t="str">
        <f t="shared" si="237"/>
        <v>2-99D-6</v>
      </c>
      <c r="K4903">
        <f>INDEX(FamilyPlateData!I:I,MATCH(I4903,FamilyPlateData!H:H,0))</f>
        <v>5</v>
      </c>
      <c r="L4903" t="str">
        <f>INDEX(FamilyPlateData!J:J,MATCH(I4903,FamilyPlateData!H:H,0))</f>
        <v>B1</v>
      </c>
      <c r="M4903">
        <v>1</v>
      </c>
      <c r="N4903">
        <v>1</v>
      </c>
      <c r="O4903">
        <f>IF(_xlfn.IFNA(INDEX(ShrinkageData!H:H,MATCH(J4903,ShrinkageData!H:H,0)), 0) = 0, 0, 1)</f>
        <v>0</v>
      </c>
      <c r="P4903">
        <v>0</v>
      </c>
      <c r="Q4903">
        <f t="shared" si="238"/>
        <v>1</v>
      </c>
      <c r="R4903" s="1">
        <v>43536</v>
      </c>
      <c r="S4903" s="16">
        <f t="shared" si="239"/>
        <v>99</v>
      </c>
    </row>
    <row r="4904" spans="1:20" hidden="1" x14ac:dyDescent="0.2">
      <c r="A4904" t="str">
        <f>INDEX(FamilyPlateData!$A:$A,MATCH($I4904,FamilyPlateData!$H:$H,0))</f>
        <v>F03M01</v>
      </c>
      <c r="B4904" t="str">
        <f>INDEX(FamilyPlateData!$C:$C,MATCH($I4904,FamilyPlateData!$H:$H,0))</f>
        <v>03</v>
      </c>
      <c r="C4904" t="str">
        <f>INDEX(FamilyPlateData!$D:$D,MATCH($I4904,FamilyPlateData!$H:$H,0))</f>
        <v>01</v>
      </c>
      <c r="D4904">
        <f>INDEX(FamilyPlateData!$B:$B,MATCH($I4904,FamilyPlateData!$H:$H,0))</f>
        <v>1</v>
      </c>
      <c r="E4904">
        <v>2</v>
      </c>
      <c r="F4904" s="19">
        <v>100</v>
      </c>
      <c r="G4904" t="s">
        <v>1</v>
      </c>
      <c r="H4904" s="5">
        <v>1</v>
      </c>
      <c r="I4904" t="s">
        <v>876</v>
      </c>
      <c r="J4904" s="15" t="str">
        <f t="shared" si="237"/>
        <v>2-100A-1</v>
      </c>
      <c r="K4904">
        <f>INDEX(FamilyPlateData!I:I,MATCH(I4904,FamilyPlateData!H:H,0))</f>
        <v>5</v>
      </c>
      <c r="L4904" t="str">
        <f>INDEX(FamilyPlateData!J:J,MATCH(I4904,FamilyPlateData!H:H,0))</f>
        <v>n/a</v>
      </c>
      <c r="M4904">
        <v>1</v>
      </c>
      <c r="N4904" s="7">
        <v>1</v>
      </c>
      <c r="O4904">
        <f>IF(_xlfn.IFNA(INDEX(ShrinkageData!H:H,MATCH(J4904,ShrinkageData!H:H,0)), 0) = 0, 0, 1)</f>
        <v>0</v>
      </c>
      <c r="P4904">
        <v>0</v>
      </c>
      <c r="Q4904">
        <f t="shared" si="238"/>
        <v>1</v>
      </c>
      <c r="R4904" s="2">
        <v>43542</v>
      </c>
      <c r="S4904" s="16">
        <f t="shared" si="239"/>
        <v>105</v>
      </c>
    </row>
    <row r="4905" spans="1:20" hidden="1" x14ac:dyDescent="0.2">
      <c r="A4905" t="str">
        <f>INDEX(FamilyPlateData!$A:$A,MATCH($I4905,FamilyPlateData!$H:$H,0))</f>
        <v>F03M01</v>
      </c>
      <c r="B4905" t="str">
        <f>INDEX(FamilyPlateData!$C:$C,MATCH($I4905,FamilyPlateData!$H:$H,0))</f>
        <v>03</v>
      </c>
      <c r="C4905" t="str">
        <f>INDEX(FamilyPlateData!$D:$D,MATCH($I4905,FamilyPlateData!$H:$H,0))</f>
        <v>01</v>
      </c>
      <c r="D4905">
        <f>INDEX(FamilyPlateData!$B:$B,MATCH($I4905,FamilyPlateData!$H:$H,0))</f>
        <v>1</v>
      </c>
      <c r="E4905">
        <v>2</v>
      </c>
      <c r="F4905" s="19">
        <v>100</v>
      </c>
      <c r="G4905" t="s">
        <v>1</v>
      </c>
      <c r="H4905" s="5">
        <v>2</v>
      </c>
      <c r="I4905" t="s">
        <v>876</v>
      </c>
      <c r="J4905" s="15" t="str">
        <f t="shared" si="237"/>
        <v>2-100A-2</v>
      </c>
      <c r="K4905">
        <f>INDEX(FamilyPlateData!I:I,MATCH(I4905,FamilyPlateData!H:H,0))</f>
        <v>5</v>
      </c>
      <c r="L4905" t="str">
        <f>INDEX(FamilyPlateData!J:J,MATCH(I4905,FamilyPlateData!H:H,0))</f>
        <v>n/a</v>
      </c>
      <c r="M4905">
        <v>0</v>
      </c>
      <c r="N4905">
        <v>0</v>
      </c>
      <c r="O4905">
        <f>IF(_xlfn.IFNA(INDEX(ShrinkageData!H:H,MATCH(J4905,ShrinkageData!H:H,0)), 0) = 0, 0, 1)</f>
        <v>0</v>
      </c>
      <c r="P4905">
        <v>0</v>
      </c>
      <c r="Q4905">
        <f t="shared" si="238"/>
        <v>0</v>
      </c>
      <c r="R4905" s="1" t="s">
        <v>921</v>
      </c>
      <c r="S4905" s="16">
        <f t="shared" si="239"/>
        <v>0</v>
      </c>
    </row>
    <row r="4906" spans="1:20" hidden="1" x14ac:dyDescent="0.2">
      <c r="A4906" t="str">
        <f>INDEX(FamilyPlateData!$A:$A,MATCH($I4906,FamilyPlateData!$H:$H,0))</f>
        <v>F03M01</v>
      </c>
      <c r="B4906" t="str">
        <f>INDEX(FamilyPlateData!$C:$C,MATCH($I4906,FamilyPlateData!$H:$H,0))</f>
        <v>03</v>
      </c>
      <c r="C4906" t="str">
        <f>INDEX(FamilyPlateData!$D:$D,MATCH($I4906,FamilyPlateData!$H:$H,0))</f>
        <v>01</v>
      </c>
      <c r="D4906">
        <f>INDEX(FamilyPlateData!$B:$B,MATCH($I4906,FamilyPlateData!$H:$H,0))</f>
        <v>1</v>
      </c>
      <c r="E4906">
        <v>2</v>
      </c>
      <c r="F4906" s="19">
        <v>100</v>
      </c>
      <c r="G4906" t="s">
        <v>1</v>
      </c>
      <c r="H4906" s="5">
        <v>3</v>
      </c>
      <c r="I4906" t="s">
        <v>876</v>
      </c>
      <c r="J4906" s="15" t="str">
        <f t="shared" si="237"/>
        <v>2-100A-3</v>
      </c>
      <c r="K4906">
        <f>INDEX(FamilyPlateData!I:I,MATCH(I4906,FamilyPlateData!H:H,0))</f>
        <v>5</v>
      </c>
      <c r="L4906" t="str">
        <f>INDEX(FamilyPlateData!J:J,MATCH(I4906,FamilyPlateData!H:H,0))</f>
        <v>n/a</v>
      </c>
      <c r="M4906">
        <v>0</v>
      </c>
      <c r="N4906">
        <v>0</v>
      </c>
      <c r="O4906">
        <f>IF(_xlfn.IFNA(INDEX(ShrinkageData!H:H,MATCH(J4906,ShrinkageData!H:H,0)), 0) = 0, 0, 1)</f>
        <v>0</v>
      </c>
      <c r="P4906">
        <v>0</v>
      </c>
      <c r="Q4906">
        <f t="shared" si="238"/>
        <v>0</v>
      </c>
      <c r="R4906" s="1" t="s">
        <v>921</v>
      </c>
      <c r="S4906" s="16">
        <f t="shared" si="239"/>
        <v>0</v>
      </c>
    </row>
    <row r="4907" spans="1:20" hidden="1" x14ac:dyDescent="0.2">
      <c r="A4907" t="str">
        <f>INDEX(FamilyPlateData!$A:$A,MATCH($I4907,FamilyPlateData!$H:$H,0))</f>
        <v>F03M01</v>
      </c>
      <c r="B4907" t="str">
        <f>INDEX(FamilyPlateData!$C:$C,MATCH($I4907,FamilyPlateData!$H:$H,0))</f>
        <v>03</v>
      </c>
      <c r="C4907" t="str">
        <f>INDEX(FamilyPlateData!$D:$D,MATCH($I4907,FamilyPlateData!$H:$H,0))</f>
        <v>01</v>
      </c>
      <c r="D4907">
        <f>INDEX(FamilyPlateData!$B:$B,MATCH($I4907,FamilyPlateData!$H:$H,0))</f>
        <v>1</v>
      </c>
      <c r="E4907">
        <v>2</v>
      </c>
      <c r="F4907" s="19">
        <v>100</v>
      </c>
      <c r="G4907" t="s">
        <v>1</v>
      </c>
      <c r="H4907" s="5">
        <v>4</v>
      </c>
      <c r="I4907" t="s">
        <v>876</v>
      </c>
      <c r="J4907" s="15" t="str">
        <f t="shared" si="237"/>
        <v>2-100A-4</v>
      </c>
      <c r="K4907">
        <f>INDEX(FamilyPlateData!I:I,MATCH(I4907,FamilyPlateData!H:H,0))</f>
        <v>5</v>
      </c>
      <c r="L4907" t="str">
        <f>INDEX(FamilyPlateData!J:J,MATCH(I4907,FamilyPlateData!H:H,0))</f>
        <v>n/a</v>
      </c>
      <c r="M4907">
        <v>0</v>
      </c>
      <c r="N4907">
        <v>0</v>
      </c>
      <c r="O4907">
        <f>IF(_xlfn.IFNA(INDEX(ShrinkageData!H:H,MATCH(J4907,ShrinkageData!H:H,0)), 0) = 0, 0, 1)</f>
        <v>0</v>
      </c>
      <c r="P4907">
        <v>0</v>
      </c>
      <c r="Q4907">
        <f t="shared" si="238"/>
        <v>0</v>
      </c>
      <c r="R4907" s="1" t="s">
        <v>921</v>
      </c>
      <c r="S4907" s="16">
        <f t="shared" si="239"/>
        <v>0</v>
      </c>
    </row>
    <row r="4908" spans="1:20" hidden="1" x14ac:dyDescent="0.2">
      <c r="A4908" t="str">
        <f>INDEX(FamilyPlateData!$A:$A,MATCH($I4908,FamilyPlateData!$H:$H,0))</f>
        <v>F03M01</v>
      </c>
      <c r="B4908" t="str">
        <f>INDEX(FamilyPlateData!$C:$C,MATCH($I4908,FamilyPlateData!$H:$H,0))</f>
        <v>03</v>
      </c>
      <c r="C4908" t="str">
        <f>INDEX(FamilyPlateData!$D:$D,MATCH($I4908,FamilyPlateData!$H:$H,0))</f>
        <v>01</v>
      </c>
      <c r="D4908">
        <f>INDEX(FamilyPlateData!$B:$B,MATCH($I4908,FamilyPlateData!$H:$H,0))</f>
        <v>1</v>
      </c>
      <c r="E4908">
        <v>2</v>
      </c>
      <c r="F4908" s="19">
        <v>100</v>
      </c>
      <c r="G4908" t="s">
        <v>1</v>
      </c>
      <c r="H4908" s="5">
        <v>5</v>
      </c>
      <c r="I4908" t="s">
        <v>876</v>
      </c>
      <c r="J4908" s="15" t="str">
        <f t="shared" si="237"/>
        <v>2-100A-5</v>
      </c>
      <c r="K4908">
        <f>INDEX(FamilyPlateData!I:I,MATCH(I4908,FamilyPlateData!H:H,0))</f>
        <v>5</v>
      </c>
      <c r="L4908" t="str">
        <f>INDEX(FamilyPlateData!J:J,MATCH(I4908,FamilyPlateData!H:H,0))</f>
        <v>n/a</v>
      </c>
      <c r="M4908">
        <v>0</v>
      </c>
      <c r="N4908">
        <v>0</v>
      </c>
      <c r="O4908">
        <f>IF(_xlfn.IFNA(INDEX(ShrinkageData!H:H,MATCH(J4908,ShrinkageData!H:H,0)), 0) = 0, 0, 1)</f>
        <v>0</v>
      </c>
      <c r="P4908">
        <v>0</v>
      </c>
      <c r="Q4908">
        <f t="shared" si="238"/>
        <v>0</v>
      </c>
      <c r="R4908" s="1" t="s">
        <v>921</v>
      </c>
      <c r="S4908" s="16">
        <f t="shared" si="239"/>
        <v>0</v>
      </c>
    </row>
    <row r="4909" spans="1:20" hidden="1" x14ac:dyDescent="0.2">
      <c r="A4909" t="str">
        <f>INDEX(FamilyPlateData!$A:$A,MATCH($I4909,FamilyPlateData!$H:$H,0))</f>
        <v>F03M01</v>
      </c>
      <c r="B4909" t="str">
        <f>INDEX(FamilyPlateData!$C:$C,MATCH($I4909,FamilyPlateData!$H:$H,0))</f>
        <v>03</v>
      </c>
      <c r="C4909" t="str">
        <f>INDEX(FamilyPlateData!$D:$D,MATCH($I4909,FamilyPlateData!$H:$H,0))</f>
        <v>01</v>
      </c>
      <c r="D4909">
        <f>INDEX(FamilyPlateData!$B:$B,MATCH($I4909,FamilyPlateData!$H:$H,0))</f>
        <v>1</v>
      </c>
      <c r="E4909">
        <v>2</v>
      </c>
      <c r="F4909" s="19">
        <v>100</v>
      </c>
      <c r="G4909" t="s">
        <v>1</v>
      </c>
      <c r="H4909" s="5">
        <v>6</v>
      </c>
      <c r="I4909" t="s">
        <v>876</v>
      </c>
      <c r="J4909" s="15" t="str">
        <f t="shared" si="237"/>
        <v>2-100A-6</v>
      </c>
      <c r="K4909">
        <f>INDEX(FamilyPlateData!I:I,MATCH(I4909,FamilyPlateData!H:H,0))</f>
        <v>5</v>
      </c>
      <c r="L4909" t="str">
        <f>INDEX(FamilyPlateData!J:J,MATCH(I4909,FamilyPlateData!H:H,0))</f>
        <v>n/a</v>
      </c>
      <c r="M4909">
        <v>0</v>
      </c>
      <c r="N4909">
        <v>0</v>
      </c>
      <c r="O4909">
        <f>IF(_xlfn.IFNA(INDEX(ShrinkageData!H:H,MATCH(J4909,ShrinkageData!H:H,0)), 0) = 0, 0, 1)</f>
        <v>0</v>
      </c>
      <c r="P4909">
        <v>0</v>
      </c>
      <c r="Q4909">
        <f t="shared" si="238"/>
        <v>0</v>
      </c>
      <c r="R4909" s="1" t="s">
        <v>921</v>
      </c>
      <c r="S4909" s="16">
        <f t="shared" si="239"/>
        <v>0</v>
      </c>
    </row>
    <row r="4910" spans="1:20" hidden="1" x14ac:dyDescent="0.2">
      <c r="A4910" t="str">
        <f>INDEX(FamilyPlateData!$A:$A,MATCH($I4910,FamilyPlateData!$H:$H,0))</f>
        <v>F03M01</v>
      </c>
      <c r="B4910" t="str">
        <f>INDEX(FamilyPlateData!$C:$C,MATCH($I4910,FamilyPlateData!$H:$H,0))</f>
        <v>03</v>
      </c>
      <c r="C4910" t="str">
        <f>INDEX(FamilyPlateData!$D:$D,MATCH($I4910,FamilyPlateData!$H:$H,0))</f>
        <v>01</v>
      </c>
      <c r="D4910">
        <f>INDEX(FamilyPlateData!$B:$B,MATCH($I4910,FamilyPlateData!$H:$H,0))</f>
        <v>1</v>
      </c>
      <c r="E4910">
        <v>2</v>
      </c>
      <c r="F4910" s="19">
        <v>100</v>
      </c>
      <c r="G4910" t="s">
        <v>2</v>
      </c>
      <c r="H4910" s="5">
        <v>1</v>
      </c>
      <c r="I4910" t="s">
        <v>877</v>
      </c>
      <c r="J4910" s="15" t="str">
        <f t="shared" si="237"/>
        <v>2-100B-1</v>
      </c>
      <c r="K4910">
        <f>INDEX(FamilyPlateData!I:I,MATCH(I4910,FamilyPlateData!H:H,0))</f>
        <v>5</v>
      </c>
      <c r="L4910" t="str">
        <f>INDEX(FamilyPlateData!J:J,MATCH(I4910,FamilyPlateData!H:H,0))</f>
        <v>n/a</v>
      </c>
      <c r="M4910">
        <v>0</v>
      </c>
      <c r="N4910">
        <v>0</v>
      </c>
      <c r="O4910">
        <f>IF(_xlfn.IFNA(INDEX(ShrinkageData!H:H,MATCH(J4910,ShrinkageData!H:H,0)), 0) = 0, 0, 1)</f>
        <v>0</v>
      </c>
      <c r="P4910">
        <v>0</v>
      </c>
      <c r="Q4910">
        <f t="shared" si="238"/>
        <v>0</v>
      </c>
      <c r="R4910" s="1" t="s">
        <v>921</v>
      </c>
      <c r="S4910" s="16">
        <f t="shared" si="239"/>
        <v>0</v>
      </c>
    </row>
    <row r="4911" spans="1:20" hidden="1" x14ac:dyDescent="0.2">
      <c r="A4911" t="str">
        <f>INDEX(FamilyPlateData!$A:$A,MATCH($I4911,FamilyPlateData!$H:$H,0))</f>
        <v>F03M01</v>
      </c>
      <c r="B4911" t="str">
        <f>INDEX(FamilyPlateData!$C:$C,MATCH($I4911,FamilyPlateData!$H:$H,0))</f>
        <v>03</v>
      </c>
      <c r="C4911" t="str">
        <f>INDEX(FamilyPlateData!$D:$D,MATCH($I4911,FamilyPlateData!$H:$H,0))</f>
        <v>01</v>
      </c>
      <c r="D4911">
        <f>INDEX(FamilyPlateData!$B:$B,MATCH($I4911,FamilyPlateData!$H:$H,0))</f>
        <v>1</v>
      </c>
      <c r="E4911">
        <v>2</v>
      </c>
      <c r="F4911" s="19">
        <v>100</v>
      </c>
      <c r="G4911" t="s">
        <v>2</v>
      </c>
      <c r="H4911" s="5">
        <v>2</v>
      </c>
      <c r="I4911" t="s">
        <v>877</v>
      </c>
      <c r="J4911" s="15" t="str">
        <f t="shared" si="237"/>
        <v>2-100B-2</v>
      </c>
      <c r="K4911">
        <f>INDEX(FamilyPlateData!I:I,MATCH(I4911,FamilyPlateData!H:H,0))</f>
        <v>5</v>
      </c>
      <c r="L4911" t="str">
        <f>INDEX(FamilyPlateData!J:J,MATCH(I4911,FamilyPlateData!H:H,0))</f>
        <v>n/a</v>
      </c>
      <c r="M4911">
        <v>0</v>
      </c>
      <c r="N4911">
        <v>0</v>
      </c>
      <c r="O4911">
        <f>IF(_xlfn.IFNA(INDEX(ShrinkageData!H:H,MATCH(J4911,ShrinkageData!H:H,0)), 0) = 0, 0, 1)</f>
        <v>0</v>
      </c>
      <c r="P4911">
        <v>1</v>
      </c>
      <c r="Q4911">
        <f t="shared" si="238"/>
        <v>0</v>
      </c>
      <c r="R4911" s="1" t="s">
        <v>921</v>
      </c>
      <c r="S4911" s="16">
        <f t="shared" si="239"/>
        <v>0</v>
      </c>
      <c r="T4911" t="s">
        <v>920</v>
      </c>
    </row>
    <row r="4912" spans="1:20" hidden="1" x14ac:dyDescent="0.2">
      <c r="A4912" t="str">
        <f>INDEX(FamilyPlateData!$A:$A,MATCH($I4912,FamilyPlateData!$H:$H,0))</f>
        <v>F03M01</v>
      </c>
      <c r="B4912" t="str">
        <f>INDEX(FamilyPlateData!$C:$C,MATCH($I4912,FamilyPlateData!$H:$H,0))</f>
        <v>03</v>
      </c>
      <c r="C4912" t="str">
        <f>INDEX(FamilyPlateData!$D:$D,MATCH($I4912,FamilyPlateData!$H:$H,0))</f>
        <v>01</v>
      </c>
      <c r="D4912">
        <f>INDEX(FamilyPlateData!$B:$B,MATCH($I4912,FamilyPlateData!$H:$H,0))</f>
        <v>1</v>
      </c>
      <c r="E4912">
        <v>2</v>
      </c>
      <c r="F4912" s="19">
        <v>100</v>
      </c>
      <c r="G4912" t="s">
        <v>2</v>
      </c>
      <c r="H4912" s="5">
        <v>3</v>
      </c>
      <c r="I4912" t="s">
        <v>877</v>
      </c>
      <c r="J4912" s="15" t="str">
        <f t="shared" si="237"/>
        <v>2-100B-3</v>
      </c>
      <c r="K4912">
        <f>INDEX(FamilyPlateData!I:I,MATCH(I4912,FamilyPlateData!H:H,0))</f>
        <v>5</v>
      </c>
      <c r="L4912" t="str">
        <f>INDEX(FamilyPlateData!J:J,MATCH(I4912,FamilyPlateData!H:H,0))</f>
        <v>n/a</v>
      </c>
      <c r="M4912">
        <v>1</v>
      </c>
      <c r="N4912" s="7">
        <v>1</v>
      </c>
      <c r="O4912">
        <f>IF(_xlfn.IFNA(INDEX(ShrinkageData!H:H,MATCH(J4912,ShrinkageData!H:H,0)), 0) = 0, 0, 1)</f>
        <v>0</v>
      </c>
      <c r="P4912">
        <v>0</v>
      </c>
      <c r="Q4912">
        <f t="shared" si="238"/>
        <v>1</v>
      </c>
      <c r="R4912" s="2">
        <v>43542</v>
      </c>
      <c r="S4912" s="16">
        <f t="shared" si="239"/>
        <v>105</v>
      </c>
    </row>
    <row r="4913" spans="1:19" hidden="1" x14ac:dyDescent="0.2">
      <c r="A4913" t="str">
        <f>INDEX(FamilyPlateData!$A:$A,MATCH($I4913,FamilyPlateData!$H:$H,0))</f>
        <v>F03M01</v>
      </c>
      <c r="B4913" t="str">
        <f>INDEX(FamilyPlateData!$C:$C,MATCH($I4913,FamilyPlateData!$H:$H,0))</f>
        <v>03</v>
      </c>
      <c r="C4913" t="str">
        <f>INDEX(FamilyPlateData!$D:$D,MATCH($I4913,FamilyPlateData!$H:$H,0))</f>
        <v>01</v>
      </c>
      <c r="D4913">
        <f>INDEX(FamilyPlateData!$B:$B,MATCH($I4913,FamilyPlateData!$H:$H,0))</f>
        <v>1</v>
      </c>
      <c r="E4913">
        <v>2</v>
      </c>
      <c r="F4913" s="19">
        <v>100</v>
      </c>
      <c r="G4913" t="s">
        <v>2</v>
      </c>
      <c r="H4913" s="5">
        <v>4</v>
      </c>
      <c r="I4913" t="s">
        <v>877</v>
      </c>
      <c r="J4913" s="15" t="str">
        <f t="shared" si="237"/>
        <v>2-100B-4</v>
      </c>
      <c r="K4913">
        <f>INDEX(FamilyPlateData!I:I,MATCH(I4913,FamilyPlateData!H:H,0))</f>
        <v>5</v>
      </c>
      <c r="L4913" t="str">
        <f>INDEX(FamilyPlateData!J:J,MATCH(I4913,FamilyPlateData!H:H,0))</f>
        <v>n/a</v>
      </c>
      <c r="M4913">
        <v>0</v>
      </c>
      <c r="N4913">
        <v>0</v>
      </c>
      <c r="O4913">
        <f>IF(_xlfn.IFNA(INDEX(ShrinkageData!H:H,MATCH(J4913,ShrinkageData!H:H,0)), 0) = 0, 0, 1)</f>
        <v>0</v>
      </c>
      <c r="P4913">
        <v>0</v>
      </c>
      <c r="Q4913">
        <f t="shared" si="238"/>
        <v>0</v>
      </c>
      <c r="R4913" s="1" t="s">
        <v>921</v>
      </c>
      <c r="S4913" s="16">
        <f t="shared" si="239"/>
        <v>0</v>
      </c>
    </row>
    <row r="4914" spans="1:19" hidden="1" x14ac:dyDescent="0.2">
      <c r="A4914" t="str">
        <f>INDEX(FamilyPlateData!$A:$A,MATCH($I4914,FamilyPlateData!$H:$H,0))</f>
        <v>F03M01</v>
      </c>
      <c r="B4914" t="str">
        <f>INDEX(FamilyPlateData!$C:$C,MATCH($I4914,FamilyPlateData!$H:$H,0))</f>
        <v>03</v>
      </c>
      <c r="C4914" t="str">
        <f>INDEX(FamilyPlateData!$D:$D,MATCH($I4914,FamilyPlateData!$H:$H,0))</f>
        <v>01</v>
      </c>
      <c r="D4914">
        <f>INDEX(FamilyPlateData!$B:$B,MATCH($I4914,FamilyPlateData!$H:$H,0))</f>
        <v>1</v>
      </c>
      <c r="E4914">
        <v>2</v>
      </c>
      <c r="F4914" s="19">
        <v>100</v>
      </c>
      <c r="G4914" t="s">
        <v>2</v>
      </c>
      <c r="H4914" s="5">
        <v>5</v>
      </c>
      <c r="I4914" t="s">
        <v>877</v>
      </c>
      <c r="J4914" s="15" t="str">
        <f t="shared" si="237"/>
        <v>2-100B-5</v>
      </c>
      <c r="K4914">
        <f>INDEX(FamilyPlateData!I:I,MATCH(I4914,FamilyPlateData!H:H,0))</f>
        <v>5</v>
      </c>
      <c r="L4914" t="str">
        <f>INDEX(FamilyPlateData!J:J,MATCH(I4914,FamilyPlateData!H:H,0))</f>
        <v>n/a</v>
      </c>
      <c r="M4914">
        <v>1</v>
      </c>
      <c r="N4914">
        <v>1</v>
      </c>
      <c r="O4914">
        <f>IF(_xlfn.IFNA(INDEX(ShrinkageData!H:H,MATCH(J4914,ShrinkageData!H:H,0)), 0) = 0, 0, 1)</f>
        <v>1</v>
      </c>
      <c r="P4914">
        <v>0</v>
      </c>
      <c r="Q4914">
        <f t="shared" si="238"/>
        <v>0</v>
      </c>
      <c r="R4914" s="1">
        <v>43536</v>
      </c>
      <c r="S4914" s="16">
        <f t="shared" si="239"/>
        <v>99</v>
      </c>
    </row>
    <row r="4915" spans="1:19" hidden="1" x14ac:dyDescent="0.2">
      <c r="A4915" t="str">
        <f>INDEX(FamilyPlateData!$A:$A,MATCH($I4915,FamilyPlateData!$H:$H,0))</f>
        <v>F03M01</v>
      </c>
      <c r="B4915" t="str">
        <f>INDEX(FamilyPlateData!$C:$C,MATCH($I4915,FamilyPlateData!$H:$H,0))</f>
        <v>03</v>
      </c>
      <c r="C4915" t="str">
        <f>INDEX(FamilyPlateData!$D:$D,MATCH($I4915,FamilyPlateData!$H:$H,0))</f>
        <v>01</v>
      </c>
      <c r="D4915">
        <f>INDEX(FamilyPlateData!$B:$B,MATCH($I4915,FamilyPlateData!$H:$H,0))</f>
        <v>1</v>
      </c>
      <c r="E4915">
        <v>2</v>
      </c>
      <c r="F4915" s="19">
        <v>100</v>
      </c>
      <c r="G4915" t="s">
        <v>2</v>
      </c>
      <c r="H4915" s="5">
        <v>6</v>
      </c>
      <c r="I4915" t="s">
        <v>877</v>
      </c>
      <c r="J4915" s="15" t="str">
        <f t="shared" si="237"/>
        <v>2-100B-6</v>
      </c>
      <c r="K4915">
        <f>INDEX(FamilyPlateData!I:I,MATCH(I4915,FamilyPlateData!H:H,0))</f>
        <v>5</v>
      </c>
      <c r="L4915" t="str">
        <f>INDEX(FamilyPlateData!J:J,MATCH(I4915,FamilyPlateData!H:H,0))</f>
        <v>n/a</v>
      </c>
      <c r="M4915">
        <v>1</v>
      </c>
      <c r="N4915">
        <v>1</v>
      </c>
      <c r="O4915">
        <f>IF(_xlfn.IFNA(INDEX(ShrinkageData!H:H,MATCH(J4915,ShrinkageData!H:H,0)), 0) = 0, 0, 1)</f>
        <v>0</v>
      </c>
      <c r="P4915">
        <v>0</v>
      </c>
      <c r="Q4915">
        <f t="shared" si="238"/>
        <v>1</v>
      </c>
      <c r="R4915" s="1">
        <v>43550</v>
      </c>
      <c r="S4915" s="16">
        <f t="shared" si="239"/>
        <v>113</v>
      </c>
    </row>
    <row r="4916" spans="1:19" hidden="1" x14ac:dyDescent="0.2">
      <c r="A4916" t="str">
        <f>INDEX(FamilyPlateData!$A:$A,MATCH($I4916,FamilyPlateData!$H:$H,0))</f>
        <v>F11M15</v>
      </c>
      <c r="B4916" t="str">
        <f>INDEX(FamilyPlateData!$C:$C,MATCH($I4916,FamilyPlateData!$H:$H,0))</f>
        <v>11</v>
      </c>
      <c r="C4916" t="str">
        <f>INDEX(FamilyPlateData!$D:$D,MATCH($I4916,FamilyPlateData!$H:$H,0))</f>
        <v>15</v>
      </c>
      <c r="D4916">
        <f>INDEX(FamilyPlateData!$B:$B,MATCH($I4916,FamilyPlateData!$H:$H,0))</f>
        <v>4</v>
      </c>
      <c r="E4916">
        <v>2</v>
      </c>
      <c r="F4916" s="19">
        <v>100</v>
      </c>
      <c r="G4916" t="s">
        <v>3</v>
      </c>
      <c r="H4916" s="5">
        <v>1</v>
      </c>
      <c r="I4916" t="s">
        <v>878</v>
      </c>
      <c r="J4916" s="15" t="str">
        <f t="shared" si="237"/>
        <v>2-100C-1</v>
      </c>
      <c r="K4916">
        <f>INDEX(FamilyPlateData!I:I,MATCH(I4916,FamilyPlateData!H:H,0))</f>
        <v>5</v>
      </c>
      <c r="L4916" t="str">
        <f>INDEX(FamilyPlateData!J:J,MATCH(I4916,FamilyPlateData!H:H,0))</f>
        <v>B3</v>
      </c>
      <c r="M4916">
        <v>1</v>
      </c>
      <c r="N4916" s="7">
        <v>1</v>
      </c>
      <c r="O4916">
        <f>IF(_xlfn.IFNA(INDEX(ShrinkageData!H:H,MATCH(J4916,ShrinkageData!H:H,0)), 0) = 0, 0, 1)</f>
        <v>0</v>
      </c>
      <c r="P4916">
        <v>0</v>
      </c>
      <c r="Q4916">
        <f t="shared" si="238"/>
        <v>1</v>
      </c>
      <c r="R4916" s="2">
        <v>43546</v>
      </c>
      <c r="S4916" s="16">
        <f t="shared" si="239"/>
        <v>109</v>
      </c>
    </row>
    <row r="4917" spans="1:19" hidden="1" x14ac:dyDescent="0.2">
      <c r="A4917" t="str">
        <f>INDEX(FamilyPlateData!$A:$A,MATCH($I4917,FamilyPlateData!$H:$H,0))</f>
        <v>F11M15</v>
      </c>
      <c r="B4917" t="str">
        <f>INDEX(FamilyPlateData!$C:$C,MATCH($I4917,FamilyPlateData!$H:$H,0))</f>
        <v>11</v>
      </c>
      <c r="C4917" t="str">
        <f>INDEX(FamilyPlateData!$D:$D,MATCH($I4917,FamilyPlateData!$H:$H,0))</f>
        <v>15</v>
      </c>
      <c r="D4917">
        <f>INDEX(FamilyPlateData!$B:$B,MATCH($I4917,FamilyPlateData!$H:$H,0))</f>
        <v>4</v>
      </c>
      <c r="E4917">
        <v>2</v>
      </c>
      <c r="F4917" s="19">
        <v>100</v>
      </c>
      <c r="G4917" t="s">
        <v>3</v>
      </c>
      <c r="H4917" s="5">
        <v>2</v>
      </c>
      <c r="I4917" t="s">
        <v>878</v>
      </c>
      <c r="J4917" s="15" t="str">
        <f t="shared" si="237"/>
        <v>2-100C-2</v>
      </c>
      <c r="K4917">
        <f>INDEX(FamilyPlateData!I:I,MATCH(I4917,FamilyPlateData!H:H,0))</f>
        <v>5</v>
      </c>
      <c r="L4917" t="str">
        <f>INDEX(FamilyPlateData!J:J,MATCH(I4917,FamilyPlateData!H:H,0))</f>
        <v>B3</v>
      </c>
      <c r="M4917">
        <v>1</v>
      </c>
      <c r="N4917">
        <v>1</v>
      </c>
      <c r="O4917">
        <f>IF(_xlfn.IFNA(INDEX(ShrinkageData!H:H,MATCH(J4917,ShrinkageData!H:H,0)), 0) = 0, 0, 1)</f>
        <v>0</v>
      </c>
      <c r="P4917">
        <v>0</v>
      </c>
      <c r="Q4917">
        <f t="shared" si="238"/>
        <v>1</v>
      </c>
      <c r="R4917" s="1">
        <v>43550</v>
      </c>
      <c r="S4917" s="16">
        <f t="shared" si="239"/>
        <v>113</v>
      </c>
    </row>
    <row r="4918" spans="1:19" hidden="1" x14ac:dyDescent="0.2">
      <c r="A4918" t="str">
        <f>INDEX(FamilyPlateData!$A:$A,MATCH($I4918,FamilyPlateData!$H:$H,0))</f>
        <v>F11M15</v>
      </c>
      <c r="B4918" t="str">
        <f>INDEX(FamilyPlateData!$C:$C,MATCH($I4918,FamilyPlateData!$H:$H,0))</f>
        <v>11</v>
      </c>
      <c r="C4918" t="str">
        <f>INDEX(FamilyPlateData!$D:$D,MATCH($I4918,FamilyPlateData!$H:$H,0))</f>
        <v>15</v>
      </c>
      <c r="D4918">
        <f>INDEX(FamilyPlateData!$B:$B,MATCH($I4918,FamilyPlateData!$H:$H,0))</f>
        <v>4</v>
      </c>
      <c r="E4918">
        <v>2</v>
      </c>
      <c r="F4918" s="19">
        <v>100</v>
      </c>
      <c r="G4918" t="s">
        <v>3</v>
      </c>
      <c r="H4918" s="5">
        <v>3</v>
      </c>
      <c r="I4918" t="s">
        <v>878</v>
      </c>
      <c r="J4918" s="15" t="str">
        <f t="shared" si="237"/>
        <v>2-100C-3</v>
      </c>
      <c r="K4918">
        <f>INDEX(FamilyPlateData!I:I,MATCH(I4918,FamilyPlateData!H:H,0))</f>
        <v>5</v>
      </c>
      <c r="L4918" t="str">
        <f>INDEX(FamilyPlateData!J:J,MATCH(I4918,FamilyPlateData!H:H,0))</f>
        <v>B3</v>
      </c>
      <c r="M4918">
        <v>1</v>
      </c>
      <c r="N4918" s="7">
        <v>1</v>
      </c>
      <c r="O4918">
        <f>IF(_xlfn.IFNA(INDEX(ShrinkageData!H:H,MATCH(J4918,ShrinkageData!H:H,0)), 0) = 0, 0, 1)</f>
        <v>0</v>
      </c>
      <c r="P4918">
        <v>0</v>
      </c>
      <c r="Q4918">
        <f t="shared" si="238"/>
        <v>1</v>
      </c>
      <c r="R4918" s="2">
        <v>43546</v>
      </c>
      <c r="S4918" s="16">
        <f t="shared" si="239"/>
        <v>109</v>
      </c>
    </row>
    <row r="4919" spans="1:19" hidden="1" x14ac:dyDescent="0.2">
      <c r="A4919" t="str">
        <f>INDEX(FamilyPlateData!$A:$A,MATCH($I4919,FamilyPlateData!$H:$H,0))</f>
        <v>F11M15</v>
      </c>
      <c r="B4919" t="str">
        <f>INDEX(FamilyPlateData!$C:$C,MATCH($I4919,FamilyPlateData!$H:$H,0))</f>
        <v>11</v>
      </c>
      <c r="C4919" t="str">
        <f>INDEX(FamilyPlateData!$D:$D,MATCH($I4919,FamilyPlateData!$H:$H,0))</f>
        <v>15</v>
      </c>
      <c r="D4919">
        <f>INDEX(FamilyPlateData!$B:$B,MATCH($I4919,FamilyPlateData!$H:$H,0))</f>
        <v>4</v>
      </c>
      <c r="E4919">
        <v>2</v>
      </c>
      <c r="F4919" s="19">
        <v>100</v>
      </c>
      <c r="G4919" t="s">
        <v>3</v>
      </c>
      <c r="H4919" s="5">
        <v>4</v>
      </c>
      <c r="I4919" t="s">
        <v>878</v>
      </c>
      <c r="J4919" s="15" t="str">
        <f t="shared" si="237"/>
        <v>2-100C-4</v>
      </c>
      <c r="K4919">
        <f>INDEX(FamilyPlateData!I:I,MATCH(I4919,FamilyPlateData!H:H,0))</f>
        <v>5</v>
      </c>
      <c r="L4919" t="str">
        <f>INDEX(FamilyPlateData!J:J,MATCH(I4919,FamilyPlateData!H:H,0))</f>
        <v>B3</v>
      </c>
      <c r="M4919">
        <v>1</v>
      </c>
      <c r="N4919" s="7">
        <v>1</v>
      </c>
      <c r="O4919">
        <f>IF(_xlfn.IFNA(INDEX(ShrinkageData!H:H,MATCH(J4919,ShrinkageData!H:H,0)), 0) = 0, 0, 1)</f>
        <v>0</v>
      </c>
      <c r="P4919">
        <v>0</v>
      </c>
      <c r="Q4919">
        <f t="shared" si="238"/>
        <v>1</v>
      </c>
      <c r="R4919" s="2">
        <v>43546</v>
      </c>
      <c r="S4919" s="16">
        <f t="shared" si="239"/>
        <v>109</v>
      </c>
    </row>
    <row r="4920" spans="1:19" hidden="1" x14ac:dyDescent="0.2">
      <c r="A4920" t="str">
        <f>INDEX(FamilyPlateData!$A:$A,MATCH($I4920,FamilyPlateData!$H:$H,0))</f>
        <v>F11M15</v>
      </c>
      <c r="B4920" t="str">
        <f>INDEX(FamilyPlateData!$C:$C,MATCH($I4920,FamilyPlateData!$H:$H,0))</f>
        <v>11</v>
      </c>
      <c r="C4920" t="str">
        <f>INDEX(FamilyPlateData!$D:$D,MATCH($I4920,FamilyPlateData!$H:$H,0))</f>
        <v>15</v>
      </c>
      <c r="D4920">
        <f>INDEX(FamilyPlateData!$B:$B,MATCH($I4920,FamilyPlateData!$H:$H,0))</f>
        <v>4</v>
      </c>
      <c r="E4920">
        <v>2</v>
      </c>
      <c r="F4920" s="19">
        <v>100</v>
      </c>
      <c r="G4920" t="s">
        <v>3</v>
      </c>
      <c r="H4920" s="5">
        <v>5</v>
      </c>
      <c r="I4920" t="s">
        <v>878</v>
      </c>
      <c r="J4920" s="15" t="str">
        <f t="shared" si="237"/>
        <v>2-100C-5</v>
      </c>
      <c r="K4920">
        <f>INDEX(FamilyPlateData!I:I,MATCH(I4920,FamilyPlateData!H:H,0))</f>
        <v>5</v>
      </c>
      <c r="L4920" t="str">
        <f>INDEX(FamilyPlateData!J:J,MATCH(I4920,FamilyPlateData!H:H,0))</f>
        <v>B3</v>
      </c>
      <c r="M4920">
        <v>1</v>
      </c>
      <c r="N4920" s="7">
        <v>1</v>
      </c>
      <c r="O4920">
        <f>IF(_xlfn.IFNA(INDEX(ShrinkageData!H:H,MATCH(J4920,ShrinkageData!H:H,0)), 0) = 0, 0, 1)</f>
        <v>0</v>
      </c>
      <c r="P4920">
        <v>0</v>
      </c>
      <c r="Q4920">
        <f t="shared" si="238"/>
        <v>1</v>
      </c>
      <c r="R4920" s="2">
        <v>43546</v>
      </c>
      <c r="S4920" s="16">
        <f t="shared" si="239"/>
        <v>109</v>
      </c>
    </row>
    <row r="4921" spans="1:19" hidden="1" x14ac:dyDescent="0.2">
      <c r="A4921" t="str">
        <f>INDEX(FamilyPlateData!$A:$A,MATCH($I4921,FamilyPlateData!$H:$H,0))</f>
        <v>F11M15</v>
      </c>
      <c r="B4921" t="str">
        <f>INDEX(FamilyPlateData!$C:$C,MATCH($I4921,FamilyPlateData!$H:$H,0))</f>
        <v>11</v>
      </c>
      <c r="C4921" t="str">
        <f>INDEX(FamilyPlateData!$D:$D,MATCH($I4921,FamilyPlateData!$H:$H,0))</f>
        <v>15</v>
      </c>
      <c r="D4921">
        <f>INDEX(FamilyPlateData!$B:$B,MATCH($I4921,FamilyPlateData!$H:$H,0))</f>
        <v>4</v>
      </c>
      <c r="E4921">
        <v>2</v>
      </c>
      <c r="F4921" s="19">
        <v>100</v>
      </c>
      <c r="G4921" t="s">
        <v>3</v>
      </c>
      <c r="H4921" s="5">
        <v>6</v>
      </c>
      <c r="I4921" t="s">
        <v>878</v>
      </c>
      <c r="J4921" s="15" t="str">
        <f t="shared" si="237"/>
        <v>2-100C-6</v>
      </c>
      <c r="K4921">
        <f>INDEX(FamilyPlateData!I:I,MATCH(I4921,FamilyPlateData!H:H,0))</f>
        <v>5</v>
      </c>
      <c r="L4921" t="str">
        <f>INDEX(FamilyPlateData!J:J,MATCH(I4921,FamilyPlateData!H:H,0))</f>
        <v>B3</v>
      </c>
      <c r="M4921">
        <v>1</v>
      </c>
      <c r="N4921">
        <v>1</v>
      </c>
      <c r="O4921">
        <f>IF(_xlfn.IFNA(INDEX(ShrinkageData!H:H,MATCH(J4921,ShrinkageData!H:H,0)), 0) = 0, 0, 1)</f>
        <v>0</v>
      </c>
      <c r="P4921">
        <v>0</v>
      </c>
      <c r="Q4921">
        <f t="shared" si="238"/>
        <v>1</v>
      </c>
      <c r="R4921" s="1">
        <v>43550</v>
      </c>
      <c r="S4921" s="16">
        <f t="shared" si="239"/>
        <v>113</v>
      </c>
    </row>
    <row r="4922" spans="1:19" hidden="1" x14ac:dyDescent="0.2">
      <c r="A4922" t="str">
        <f>INDEX(FamilyPlateData!$A:$A,MATCH($I4922,FamilyPlateData!$H:$H,0))</f>
        <v>F11M15</v>
      </c>
      <c r="B4922" t="str">
        <f>INDEX(FamilyPlateData!$C:$C,MATCH($I4922,FamilyPlateData!$H:$H,0))</f>
        <v>11</v>
      </c>
      <c r="C4922" t="str">
        <f>INDEX(FamilyPlateData!$D:$D,MATCH($I4922,FamilyPlateData!$H:$H,0))</f>
        <v>15</v>
      </c>
      <c r="D4922">
        <f>INDEX(FamilyPlateData!$B:$B,MATCH($I4922,FamilyPlateData!$H:$H,0))</f>
        <v>4</v>
      </c>
      <c r="E4922">
        <v>2</v>
      </c>
      <c r="F4922" s="19">
        <v>100</v>
      </c>
      <c r="G4922" t="s">
        <v>4</v>
      </c>
      <c r="H4922" s="5">
        <v>1</v>
      </c>
      <c r="I4922" t="s">
        <v>879</v>
      </c>
      <c r="J4922" s="15" t="str">
        <f t="shared" si="237"/>
        <v>2-100D-1</v>
      </c>
      <c r="K4922">
        <f>INDEX(FamilyPlateData!I:I,MATCH(I4922,FamilyPlateData!H:H,0))</f>
        <v>5</v>
      </c>
      <c r="L4922" t="str">
        <f>INDEX(FamilyPlateData!J:J,MATCH(I4922,FamilyPlateData!H:H,0))</f>
        <v>B3</v>
      </c>
      <c r="M4922">
        <v>1</v>
      </c>
      <c r="N4922">
        <v>1</v>
      </c>
      <c r="O4922">
        <f>IF(_xlfn.IFNA(INDEX(ShrinkageData!H:H,MATCH(J4922,ShrinkageData!H:H,0)), 0) = 0, 0, 1)</f>
        <v>0</v>
      </c>
      <c r="P4922">
        <v>0</v>
      </c>
      <c r="Q4922">
        <f t="shared" si="238"/>
        <v>1</v>
      </c>
      <c r="R4922" s="1">
        <v>43550</v>
      </c>
      <c r="S4922" s="16">
        <f t="shared" si="239"/>
        <v>113</v>
      </c>
    </row>
    <row r="4923" spans="1:19" hidden="1" x14ac:dyDescent="0.2">
      <c r="A4923" t="str">
        <f>INDEX(FamilyPlateData!$A:$A,MATCH($I4923,FamilyPlateData!$H:$H,0))</f>
        <v>F11M15</v>
      </c>
      <c r="B4923" t="str">
        <f>INDEX(FamilyPlateData!$C:$C,MATCH($I4923,FamilyPlateData!$H:$H,0))</f>
        <v>11</v>
      </c>
      <c r="C4923" t="str">
        <f>INDEX(FamilyPlateData!$D:$D,MATCH($I4923,FamilyPlateData!$H:$H,0))</f>
        <v>15</v>
      </c>
      <c r="D4923">
        <f>INDEX(FamilyPlateData!$B:$B,MATCH($I4923,FamilyPlateData!$H:$H,0))</f>
        <v>4</v>
      </c>
      <c r="E4923">
        <v>2</v>
      </c>
      <c r="F4923" s="19">
        <v>100</v>
      </c>
      <c r="G4923" t="s">
        <v>4</v>
      </c>
      <c r="H4923" s="5">
        <v>2</v>
      </c>
      <c r="I4923" t="s">
        <v>879</v>
      </c>
      <c r="J4923" s="15" t="str">
        <f t="shared" si="237"/>
        <v>2-100D-2</v>
      </c>
      <c r="K4923">
        <f>INDEX(FamilyPlateData!I:I,MATCH(I4923,FamilyPlateData!H:H,0))</f>
        <v>5</v>
      </c>
      <c r="L4923" t="str">
        <f>INDEX(FamilyPlateData!J:J,MATCH(I4923,FamilyPlateData!H:H,0))</f>
        <v>B3</v>
      </c>
      <c r="M4923">
        <v>1</v>
      </c>
      <c r="N4923">
        <v>1</v>
      </c>
      <c r="O4923">
        <f>IF(_xlfn.IFNA(INDEX(ShrinkageData!H:H,MATCH(J4923,ShrinkageData!H:H,0)), 0) = 0, 0, 1)</f>
        <v>0</v>
      </c>
      <c r="P4923">
        <v>0</v>
      </c>
      <c r="Q4923">
        <f t="shared" si="238"/>
        <v>1</v>
      </c>
      <c r="R4923" s="1">
        <v>43550</v>
      </c>
      <c r="S4923" s="16">
        <f t="shared" si="239"/>
        <v>113</v>
      </c>
    </row>
    <row r="4924" spans="1:19" hidden="1" x14ac:dyDescent="0.2">
      <c r="A4924" t="str">
        <f>INDEX(FamilyPlateData!$A:$A,MATCH($I4924,FamilyPlateData!$H:$H,0))</f>
        <v>F11M15</v>
      </c>
      <c r="B4924" t="str">
        <f>INDEX(FamilyPlateData!$C:$C,MATCH($I4924,FamilyPlateData!$H:$H,0))</f>
        <v>11</v>
      </c>
      <c r="C4924" t="str">
        <f>INDEX(FamilyPlateData!$D:$D,MATCH($I4924,FamilyPlateData!$H:$H,0))</f>
        <v>15</v>
      </c>
      <c r="D4924">
        <f>INDEX(FamilyPlateData!$B:$B,MATCH($I4924,FamilyPlateData!$H:$H,0))</f>
        <v>4</v>
      </c>
      <c r="E4924">
        <v>2</v>
      </c>
      <c r="F4924" s="19">
        <v>100</v>
      </c>
      <c r="G4924" t="s">
        <v>4</v>
      </c>
      <c r="H4924" s="5">
        <v>3</v>
      </c>
      <c r="I4924" t="s">
        <v>879</v>
      </c>
      <c r="J4924" s="15" t="str">
        <f t="shared" si="237"/>
        <v>2-100D-3</v>
      </c>
      <c r="K4924">
        <f>INDEX(FamilyPlateData!I:I,MATCH(I4924,FamilyPlateData!H:H,0))</f>
        <v>5</v>
      </c>
      <c r="L4924" t="str">
        <f>INDEX(FamilyPlateData!J:J,MATCH(I4924,FamilyPlateData!H:H,0))</f>
        <v>B3</v>
      </c>
      <c r="M4924">
        <v>1</v>
      </c>
      <c r="N4924" s="7">
        <v>1</v>
      </c>
      <c r="O4924">
        <f>IF(_xlfn.IFNA(INDEX(ShrinkageData!H:H,MATCH(J4924,ShrinkageData!H:H,0)), 0) = 0, 0, 1)</f>
        <v>0</v>
      </c>
      <c r="P4924">
        <v>0</v>
      </c>
      <c r="Q4924">
        <f t="shared" si="238"/>
        <v>1</v>
      </c>
      <c r="R4924" s="2">
        <v>43546</v>
      </c>
      <c r="S4924" s="16">
        <f t="shared" si="239"/>
        <v>109</v>
      </c>
    </row>
    <row r="4925" spans="1:19" hidden="1" x14ac:dyDescent="0.2">
      <c r="A4925" t="str">
        <f>INDEX(FamilyPlateData!$A:$A,MATCH($I4925,FamilyPlateData!$H:$H,0))</f>
        <v>F11M15</v>
      </c>
      <c r="B4925" t="str">
        <f>INDEX(FamilyPlateData!$C:$C,MATCH($I4925,FamilyPlateData!$H:$H,0))</f>
        <v>11</v>
      </c>
      <c r="C4925" t="str">
        <f>INDEX(FamilyPlateData!$D:$D,MATCH($I4925,FamilyPlateData!$H:$H,0))</f>
        <v>15</v>
      </c>
      <c r="D4925">
        <f>INDEX(FamilyPlateData!$B:$B,MATCH($I4925,FamilyPlateData!$H:$H,0))</f>
        <v>4</v>
      </c>
      <c r="E4925">
        <v>2</v>
      </c>
      <c r="F4925" s="19">
        <v>100</v>
      </c>
      <c r="G4925" t="s">
        <v>4</v>
      </c>
      <c r="H4925" s="5">
        <v>4</v>
      </c>
      <c r="I4925" t="s">
        <v>879</v>
      </c>
      <c r="J4925" s="15" t="str">
        <f t="shared" ref="J4925:J4988" si="240">CONCATENATE(I4925,"-",H4925)</f>
        <v>2-100D-4</v>
      </c>
      <c r="K4925">
        <f>INDEX(FamilyPlateData!I:I,MATCH(I4925,FamilyPlateData!H:H,0))</f>
        <v>5</v>
      </c>
      <c r="L4925" t="str">
        <f>INDEX(FamilyPlateData!J:J,MATCH(I4925,FamilyPlateData!H:H,0))</f>
        <v>B3</v>
      </c>
      <c r="M4925">
        <v>1</v>
      </c>
      <c r="N4925" s="7">
        <v>1</v>
      </c>
      <c r="O4925">
        <f>IF(_xlfn.IFNA(INDEX(ShrinkageData!H:H,MATCH(J4925,ShrinkageData!H:H,0)), 0) = 0, 0, 1)</f>
        <v>1</v>
      </c>
      <c r="P4925">
        <v>0</v>
      </c>
      <c r="Q4925">
        <f t="shared" si="238"/>
        <v>0</v>
      </c>
      <c r="R4925" s="2">
        <v>43542</v>
      </c>
      <c r="S4925" s="16">
        <f t="shared" si="239"/>
        <v>105</v>
      </c>
    </row>
    <row r="4926" spans="1:19" hidden="1" x14ac:dyDescent="0.2">
      <c r="A4926" t="str">
        <f>INDEX(FamilyPlateData!$A:$A,MATCH($I4926,FamilyPlateData!$H:$H,0))</f>
        <v>F11M15</v>
      </c>
      <c r="B4926" t="str">
        <f>INDEX(FamilyPlateData!$C:$C,MATCH($I4926,FamilyPlateData!$H:$H,0))</f>
        <v>11</v>
      </c>
      <c r="C4926" t="str">
        <f>INDEX(FamilyPlateData!$D:$D,MATCH($I4926,FamilyPlateData!$H:$H,0))</f>
        <v>15</v>
      </c>
      <c r="D4926">
        <f>INDEX(FamilyPlateData!$B:$B,MATCH($I4926,FamilyPlateData!$H:$H,0))</f>
        <v>4</v>
      </c>
      <c r="E4926">
        <v>2</v>
      </c>
      <c r="F4926" s="19">
        <v>100</v>
      </c>
      <c r="G4926" t="s">
        <v>4</v>
      </c>
      <c r="H4926" s="5">
        <v>5</v>
      </c>
      <c r="I4926" t="s">
        <v>879</v>
      </c>
      <c r="J4926" s="15" t="str">
        <f t="shared" si="240"/>
        <v>2-100D-5</v>
      </c>
      <c r="K4926">
        <f>INDEX(FamilyPlateData!I:I,MATCH(I4926,FamilyPlateData!H:H,0))</f>
        <v>5</v>
      </c>
      <c r="L4926" t="str">
        <f>INDEX(FamilyPlateData!J:J,MATCH(I4926,FamilyPlateData!H:H,0))</f>
        <v>B3</v>
      </c>
      <c r="M4926">
        <v>1</v>
      </c>
      <c r="N4926">
        <v>1</v>
      </c>
      <c r="O4926">
        <f>IF(_xlfn.IFNA(INDEX(ShrinkageData!H:H,MATCH(J4926,ShrinkageData!H:H,0)), 0) = 0, 0, 1)</f>
        <v>0</v>
      </c>
      <c r="P4926">
        <v>0</v>
      </c>
      <c r="Q4926">
        <f t="shared" si="238"/>
        <v>1</v>
      </c>
      <c r="R4926" s="1">
        <v>43550</v>
      </c>
      <c r="S4926" s="16">
        <f t="shared" si="239"/>
        <v>113</v>
      </c>
    </row>
    <row r="4927" spans="1:19" hidden="1" x14ac:dyDescent="0.2">
      <c r="A4927" t="str">
        <f>INDEX(FamilyPlateData!$A:$A,MATCH($I4927,FamilyPlateData!$H:$H,0))</f>
        <v>F11M15</v>
      </c>
      <c r="B4927" t="str">
        <f>INDEX(FamilyPlateData!$C:$C,MATCH($I4927,FamilyPlateData!$H:$H,0))</f>
        <v>11</v>
      </c>
      <c r="C4927" t="str">
        <f>INDEX(FamilyPlateData!$D:$D,MATCH($I4927,FamilyPlateData!$H:$H,0))</f>
        <v>15</v>
      </c>
      <c r="D4927">
        <f>INDEX(FamilyPlateData!$B:$B,MATCH($I4927,FamilyPlateData!$H:$H,0))</f>
        <v>4</v>
      </c>
      <c r="E4927">
        <v>2</v>
      </c>
      <c r="F4927" s="19">
        <v>100</v>
      </c>
      <c r="G4927" t="s">
        <v>4</v>
      </c>
      <c r="H4927" s="5">
        <v>6</v>
      </c>
      <c r="I4927" t="s">
        <v>879</v>
      </c>
      <c r="J4927" s="15" t="str">
        <f t="shared" si="240"/>
        <v>2-100D-6</v>
      </c>
      <c r="K4927">
        <f>INDEX(FamilyPlateData!I:I,MATCH(I4927,FamilyPlateData!H:H,0))</f>
        <v>5</v>
      </c>
      <c r="L4927" t="str">
        <f>INDEX(FamilyPlateData!J:J,MATCH(I4927,FamilyPlateData!H:H,0))</f>
        <v>B3</v>
      </c>
      <c r="M4927">
        <v>1</v>
      </c>
      <c r="N4927" s="7">
        <v>1</v>
      </c>
      <c r="O4927">
        <f>IF(_xlfn.IFNA(INDEX(ShrinkageData!H:H,MATCH(J4927,ShrinkageData!H:H,0)), 0) = 0, 0, 1)</f>
        <v>1</v>
      </c>
      <c r="P4927">
        <v>0</v>
      </c>
      <c r="Q4927">
        <f t="shared" si="238"/>
        <v>0</v>
      </c>
      <c r="R4927" s="2">
        <v>43542</v>
      </c>
      <c r="S4927" s="16">
        <f t="shared" si="239"/>
        <v>105</v>
      </c>
    </row>
    <row r="4928" spans="1:19" hidden="1" x14ac:dyDescent="0.2">
      <c r="A4928" t="str">
        <f>INDEX(FamilyPlateData!$A:$A,MATCH($I4928,FamilyPlateData!$H:$H,0))</f>
        <v>F04M06</v>
      </c>
      <c r="B4928" t="str">
        <f>INDEX(FamilyPlateData!$C:$C,MATCH($I4928,FamilyPlateData!$H:$H,0))</f>
        <v>04</v>
      </c>
      <c r="C4928" t="str">
        <f>INDEX(FamilyPlateData!$D:$D,MATCH($I4928,FamilyPlateData!$H:$H,0))</f>
        <v>06</v>
      </c>
      <c r="D4928">
        <f>INDEX(FamilyPlateData!$B:$B,MATCH($I4928,FamilyPlateData!$H:$H,0))</f>
        <v>2</v>
      </c>
      <c r="E4928">
        <v>2</v>
      </c>
      <c r="F4928" s="19">
        <v>101</v>
      </c>
      <c r="G4928" t="s">
        <v>1</v>
      </c>
      <c r="H4928" s="5">
        <v>1</v>
      </c>
      <c r="I4928" t="s">
        <v>880</v>
      </c>
      <c r="J4928" s="15" t="str">
        <f t="shared" si="240"/>
        <v>2-101A-1</v>
      </c>
      <c r="K4928">
        <f>INDEX(FamilyPlateData!I:I,MATCH(I4928,FamilyPlateData!H:H,0))</f>
        <v>5</v>
      </c>
      <c r="L4928" t="str">
        <f>INDEX(FamilyPlateData!J:J,MATCH(I4928,FamilyPlateData!H:H,0))</f>
        <v>B2</v>
      </c>
      <c r="M4928">
        <v>1</v>
      </c>
      <c r="N4928">
        <v>1</v>
      </c>
      <c r="O4928">
        <f>IF(_xlfn.IFNA(INDEX(ShrinkageData!H:H,MATCH(J4928,ShrinkageData!H:H,0)), 0) = 0, 0, 1)</f>
        <v>0</v>
      </c>
      <c r="P4928">
        <v>0</v>
      </c>
      <c r="Q4928">
        <f t="shared" si="238"/>
        <v>1</v>
      </c>
      <c r="R4928" s="1">
        <v>43568</v>
      </c>
      <c r="S4928" s="16">
        <f t="shared" si="239"/>
        <v>131</v>
      </c>
    </row>
    <row r="4929" spans="1:19" hidden="1" x14ac:dyDescent="0.2">
      <c r="A4929" t="str">
        <f>INDEX(FamilyPlateData!$A:$A,MATCH($I4929,FamilyPlateData!$H:$H,0))</f>
        <v>F04M06</v>
      </c>
      <c r="B4929" t="str">
        <f>INDEX(FamilyPlateData!$C:$C,MATCH($I4929,FamilyPlateData!$H:$H,0))</f>
        <v>04</v>
      </c>
      <c r="C4929" t="str">
        <f>INDEX(FamilyPlateData!$D:$D,MATCH($I4929,FamilyPlateData!$H:$H,0))</f>
        <v>06</v>
      </c>
      <c r="D4929">
        <f>INDEX(FamilyPlateData!$B:$B,MATCH($I4929,FamilyPlateData!$H:$H,0))</f>
        <v>2</v>
      </c>
      <c r="E4929">
        <v>2</v>
      </c>
      <c r="F4929" s="19">
        <v>101</v>
      </c>
      <c r="G4929" t="s">
        <v>1</v>
      </c>
      <c r="H4929" s="5">
        <v>2</v>
      </c>
      <c r="I4929" t="s">
        <v>880</v>
      </c>
      <c r="J4929" s="15" t="str">
        <f t="shared" si="240"/>
        <v>2-101A-2</v>
      </c>
      <c r="K4929">
        <f>INDEX(FamilyPlateData!I:I,MATCH(I4929,FamilyPlateData!H:H,0))</f>
        <v>5</v>
      </c>
      <c r="L4929" t="str">
        <f>INDEX(FamilyPlateData!J:J,MATCH(I4929,FamilyPlateData!H:H,0))</f>
        <v>B2</v>
      </c>
      <c r="M4929">
        <v>0</v>
      </c>
      <c r="N4929">
        <v>0</v>
      </c>
      <c r="O4929">
        <f>IF(_xlfn.IFNA(INDEX(ShrinkageData!H:H,MATCH(J4929,ShrinkageData!H:H,0)), 0) = 0, 0, 1)</f>
        <v>0</v>
      </c>
      <c r="P4929">
        <v>0</v>
      </c>
      <c r="Q4929">
        <f t="shared" si="238"/>
        <v>0</v>
      </c>
      <c r="R4929" s="1" t="s">
        <v>921</v>
      </c>
      <c r="S4929" s="16">
        <f t="shared" si="239"/>
        <v>0</v>
      </c>
    </row>
    <row r="4930" spans="1:19" hidden="1" x14ac:dyDescent="0.2">
      <c r="A4930" t="str">
        <f>INDEX(FamilyPlateData!$A:$A,MATCH($I4930,FamilyPlateData!$H:$H,0))</f>
        <v>F04M06</v>
      </c>
      <c r="B4930" t="str">
        <f>INDEX(FamilyPlateData!$C:$C,MATCH($I4930,FamilyPlateData!$H:$H,0))</f>
        <v>04</v>
      </c>
      <c r="C4930" t="str">
        <f>INDEX(FamilyPlateData!$D:$D,MATCH($I4930,FamilyPlateData!$H:$H,0))</f>
        <v>06</v>
      </c>
      <c r="D4930">
        <f>INDEX(FamilyPlateData!$B:$B,MATCH($I4930,FamilyPlateData!$H:$H,0))</f>
        <v>2</v>
      </c>
      <c r="E4930">
        <v>2</v>
      </c>
      <c r="F4930" s="19">
        <v>101</v>
      </c>
      <c r="G4930" t="s">
        <v>1</v>
      </c>
      <c r="H4930" s="5">
        <v>3</v>
      </c>
      <c r="I4930" t="s">
        <v>880</v>
      </c>
      <c r="J4930" s="15" t="str">
        <f t="shared" si="240"/>
        <v>2-101A-3</v>
      </c>
      <c r="K4930">
        <f>INDEX(FamilyPlateData!I:I,MATCH(I4930,FamilyPlateData!H:H,0))</f>
        <v>5</v>
      </c>
      <c r="L4930" t="str">
        <f>INDEX(FamilyPlateData!J:J,MATCH(I4930,FamilyPlateData!H:H,0))</f>
        <v>B2</v>
      </c>
      <c r="M4930">
        <v>1</v>
      </c>
      <c r="N4930" s="7">
        <v>1</v>
      </c>
      <c r="O4930">
        <f>IF(_xlfn.IFNA(INDEX(ShrinkageData!H:H,MATCH(J4930,ShrinkageData!H:H,0)), 0) = 0, 0, 1)</f>
        <v>1</v>
      </c>
      <c r="P4930">
        <v>0</v>
      </c>
      <c r="Q4930">
        <f t="shared" si="238"/>
        <v>0</v>
      </c>
      <c r="R4930" s="2">
        <v>43544</v>
      </c>
      <c r="S4930" s="16">
        <f t="shared" si="239"/>
        <v>107</v>
      </c>
    </row>
    <row r="4931" spans="1:19" hidden="1" x14ac:dyDescent="0.2">
      <c r="A4931" t="str">
        <f>INDEX(FamilyPlateData!$A:$A,MATCH($I4931,FamilyPlateData!$H:$H,0))</f>
        <v>F04M06</v>
      </c>
      <c r="B4931" t="str">
        <f>INDEX(FamilyPlateData!$C:$C,MATCH($I4931,FamilyPlateData!$H:$H,0))</f>
        <v>04</v>
      </c>
      <c r="C4931" t="str">
        <f>INDEX(FamilyPlateData!$D:$D,MATCH($I4931,FamilyPlateData!$H:$H,0))</f>
        <v>06</v>
      </c>
      <c r="D4931">
        <f>INDEX(FamilyPlateData!$B:$B,MATCH($I4931,FamilyPlateData!$H:$H,0))</f>
        <v>2</v>
      </c>
      <c r="E4931">
        <v>2</v>
      </c>
      <c r="F4931" s="19">
        <v>101</v>
      </c>
      <c r="G4931" t="s">
        <v>1</v>
      </c>
      <c r="H4931" s="5">
        <v>4</v>
      </c>
      <c r="I4931" t="s">
        <v>880</v>
      </c>
      <c r="J4931" s="15" t="str">
        <f t="shared" si="240"/>
        <v>2-101A-4</v>
      </c>
      <c r="K4931">
        <f>INDEX(FamilyPlateData!I:I,MATCH(I4931,FamilyPlateData!H:H,0))</f>
        <v>5</v>
      </c>
      <c r="L4931" t="str">
        <f>INDEX(FamilyPlateData!J:J,MATCH(I4931,FamilyPlateData!H:H,0))</f>
        <v>B2</v>
      </c>
      <c r="M4931">
        <v>1</v>
      </c>
      <c r="N4931">
        <v>1</v>
      </c>
      <c r="O4931">
        <f>IF(_xlfn.IFNA(INDEX(ShrinkageData!H:H,MATCH(J4931,ShrinkageData!H:H,0)), 0) = 0, 0, 1)</f>
        <v>0</v>
      </c>
      <c r="P4931">
        <v>0</v>
      </c>
      <c r="Q4931">
        <f t="shared" ref="Q4931:Q4994" si="241">IF(AND(M4931=1,N4931=1,O4931=0,P4931=0),1,0)</f>
        <v>1</v>
      </c>
      <c r="R4931" s="1">
        <v>43554</v>
      </c>
      <c r="S4931" s="16">
        <f t="shared" ref="S4931:S4994" si="242">IF(AND(R4931 &lt;&gt; "", R4931 &lt;&gt; "n/a"), R4931-DATE(2018,12,3), 0)</f>
        <v>117</v>
      </c>
    </row>
    <row r="4932" spans="1:19" hidden="1" x14ac:dyDescent="0.2">
      <c r="A4932" t="str">
        <f>INDEX(FamilyPlateData!$A:$A,MATCH($I4932,FamilyPlateData!$H:$H,0))</f>
        <v>F04M06</v>
      </c>
      <c r="B4932" t="str">
        <f>INDEX(FamilyPlateData!$C:$C,MATCH($I4932,FamilyPlateData!$H:$H,0))</f>
        <v>04</v>
      </c>
      <c r="C4932" t="str">
        <f>INDEX(FamilyPlateData!$D:$D,MATCH($I4932,FamilyPlateData!$H:$H,0))</f>
        <v>06</v>
      </c>
      <c r="D4932">
        <f>INDEX(FamilyPlateData!$B:$B,MATCH($I4932,FamilyPlateData!$H:$H,0))</f>
        <v>2</v>
      </c>
      <c r="E4932">
        <v>2</v>
      </c>
      <c r="F4932" s="19">
        <v>101</v>
      </c>
      <c r="G4932" t="s">
        <v>1</v>
      </c>
      <c r="H4932" s="5">
        <v>5</v>
      </c>
      <c r="I4932" t="s">
        <v>880</v>
      </c>
      <c r="J4932" s="15" t="str">
        <f t="shared" si="240"/>
        <v>2-101A-5</v>
      </c>
      <c r="K4932">
        <f>INDEX(FamilyPlateData!I:I,MATCH(I4932,FamilyPlateData!H:H,0))</f>
        <v>5</v>
      </c>
      <c r="L4932" t="str">
        <f>INDEX(FamilyPlateData!J:J,MATCH(I4932,FamilyPlateData!H:H,0))</f>
        <v>B2</v>
      </c>
      <c r="M4932">
        <v>1</v>
      </c>
      <c r="N4932" s="7">
        <v>1</v>
      </c>
      <c r="O4932">
        <f>IF(_xlfn.IFNA(INDEX(ShrinkageData!H:H,MATCH(J4932,ShrinkageData!H:H,0)), 0) = 0, 0, 1)</f>
        <v>1</v>
      </c>
      <c r="P4932">
        <v>0</v>
      </c>
      <c r="Q4932">
        <f t="shared" si="241"/>
        <v>0</v>
      </c>
      <c r="R4932" s="2">
        <v>43546</v>
      </c>
      <c r="S4932" s="16">
        <f t="shared" si="242"/>
        <v>109</v>
      </c>
    </row>
    <row r="4933" spans="1:19" hidden="1" x14ac:dyDescent="0.2">
      <c r="A4933" t="str">
        <f>INDEX(FamilyPlateData!$A:$A,MATCH($I4933,FamilyPlateData!$H:$H,0))</f>
        <v>F04M06</v>
      </c>
      <c r="B4933" t="str">
        <f>INDEX(FamilyPlateData!$C:$C,MATCH($I4933,FamilyPlateData!$H:$H,0))</f>
        <v>04</v>
      </c>
      <c r="C4933" t="str">
        <f>INDEX(FamilyPlateData!$D:$D,MATCH($I4933,FamilyPlateData!$H:$H,0))</f>
        <v>06</v>
      </c>
      <c r="D4933">
        <f>INDEX(FamilyPlateData!$B:$B,MATCH($I4933,FamilyPlateData!$H:$H,0))</f>
        <v>2</v>
      </c>
      <c r="E4933">
        <v>2</v>
      </c>
      <c r="F4933" s="19">
        <v>101</v>
      </c>
      <c r="G4933" t="s">
        <v>1</v>
      </c>
      <c r="H4933" s="5">
        <v>6</v>
      </c>
      <c r="I4933" t="s">
        <v>880</v>
      </c>
      <c r="J4933" s="15" t="str">
        <f t="shared" si="240"/>
        <v>2-101A-6</v>
      </c>
      <c r="K4933">
        <f>INDEX(FamilyPlateData!I:I,MATCH(I4933,FamilyPlateData!H:H,0))</f>
        <v>5</v>
      </c>
      <c r="L4933" t="str">
        <f>INDEX(FamilyPlateData!J:J,MATCH(I4933,FamilyPlateData!H:H,0))</f>
        <v>B2</v>
      </c>
      <c r="M4933">
        <v>1</v>
      </c>
      <c r="N4933">
        <v>1</v>
      </c>
      <c r="O4933">
        <f>IF(_xlfn.IFNA(INDEX(ShrinkageData!H:H,MATCH(J4933,ShrinkageData!H:H,0)), 0) = 0, 0, 1)</f>
        <v>0</v>
      </c>
      <c r="P4933">
        <v>0</v>
      </c>
      <c r="Q4933">
        <f t="shared" si="241"/>
        <v>1</v>
      </c>
      <c r="R4933" s="1">
        <v>43550</v>
      </c>
      <c r="S4933" s="16">
        <f t="shared" si="242"/>
        <v>113</v>
      </c>
    </row>
    <row r="4934" spans="1:19" hidden="1" x14ac:dyDescent="0.2">
      <c r="A4934" t="str">
        <f>INDEX(FamilyPlateData!$A:$A,MATCH($I4934,FamilyPlateData!$H:$H,0))</f>
        <v>F04M06</v>
      </c>
      <c r="B4934" t="str">
        <f>INDEX(FamilyPlateData!$C:$C,MATCH($I4934,FamilyPlateData!$H:$H,0))</f>
        <v>04</v>
      </c>
      <c r="C4934" t="str">
        <f>INDEX(FamilyPlateData!$D:$D,MATCH($I4934,FamilyPlateData!$H:$H,0))</f>
        <v>06</v>
      </c>
      <c r="D4934">
        <f>INDEX(FamilyPlateData!$B:$B,MATCH($I4934,FamilyPlateData!$H:$H,0))</f>
        <v>2</v>
      </c>
      <c r="E4934">
        <v>2</v>
      </c>
      <c r="F4934" s="19">
        <v>101</v>
      </c>
      <c r="G4934" t="s">
        <v>2</v>
      </c>
      <c r="H4934" s="5">
        <v>1</v>
      </c>
      <c r="I4934" t="s">
        <v>881</v>
      </c>
      <c r="J4934" s="15" t="str">
        <f t="shared" si="240"/>
        <v>2-101B-1</v>
      </c>
      <c r="K4934">
        <f>INDEX(FamilyPlateData!I:I,MATCH(I4934,FamilyPlateData!H:H,0))</f>
        <v>5</v>
      </c>
      <c r="L4934" t="str">
        <f>INDEX(FamilyPlateData!J:J,MATCH(I4934,FamilyPlateData!H:H,0))</f>
        <v>B2</v>
      </c>
      <c r="M4934">
        <v>0</v>
      </c>
      <c r="N4934">
        <v>0</v>
      </c>
      <c r="O4934">
        <f>IF(_xlfn.IFNA(INDEX(ShrinkageData!H:H,MATCH(J4934,ShrinkageData!H:H,0)), 0) = 0, 0, 1)</f>
        <v>0</v>
      </c>
      <c r="P4934">
        <v>0</v>
      </c>
      <c r="Q4934">
        <f t="shared" si="241"/>
        <v>0</v>
      </c>
      <c r="R4934" s="1" t="s">
        <v>921</v>
      </c>
      <c r="S4934" s="16">
        <f t="shared" si="242"/>
        <v>0</v>
      </c>
    </row>
    <row r="4935" spans="1:19" hidden="1" x14ac:dyDescent="0.2">
      <c r="A4935" t="str">
        <f>INDEX(FamilyPlateData!$A:$A,MATCH($I4935,FamilyPlateData!$H:$H,0))</f>
        <v>F04M06</v>
      </c>
      <c r="B4935" t="str">
        <f>INDEX(FamilyPlateData!$C:$C,MATCH($I4935,FamilyPlateData!$H:$H,0))</f>
        <v>04</v>
      </c>
      <c r="C4935" t="str">
        <f>INDEX(FamilyPlateData!$D:$D,MATCH($I4935,FamilyPlateData!$H:$H,0))</f>
        <v>06</v>
      </c>
      <c r="D4935">
        <f>INDEX(FamilyPlateData!$B:$B,MATCH($I4935,FamilyPlateData!$H:$H,0))</f>
        <v>2</v>
      </c>
      <c r="E4935">
        <v>2</v>
      </c>
      <c r="F4935" s="19">
        <v>101</v>
      </c>
      <c r="G4935" t="s">
        <v>2</v>
      </c>
      <c r="H4935" s="5">
        <v>2</v>
      </c>
      <c r="I4935" t="s">
        <v>881</v>
      </c>
      <c r="J4935" s="15" t="str">
        <f t="shared" si="240"/>
        <v>2-101B-2</v>
      </c>
      <c r="K4935">
        <f>INDEX(FamilyPlateData!I:I,MATCH(I4935,FamilyPlateData!H:H,0))</f>
        <v>5</v>
      </c>
      <c r="L4935" t="str">
        <f>INDEX(FamilyPlateData!J:J,MATCH(I4935,FamilyPlateData!H:H,0))</f>
        <v>B2</v>
      </c>
      <c r="M4935">
        <v>1</v>
      </c>
      <c r="N4935">
        <v>1</v>
      </c>
      <c r="O4935">
        <f>IF(_xlfn.IFNA(INDEX(ShrinkageData!H:H,MATCH(J4935,ShrinkageData!H:H,0)), 0) = 0, 0, 1)</f>
        <v>0</v>
      </c>
      <c r="P4935">
        <v>0</v>
      </c>
      <c r="Q4935">
        <f t="shared" si="241"/>
        <v>1</v>
      </c>
      <c r="R4935" s="1">
        <v>43554</v>
      </c>
      <c r="S4935" s="16">
        <f t="shared" si="242"/>
        <v>117</v>
      </c>
    </row>
    <row r="4936" spans="1:19" hidden="1" x14ac:dyDescent="0.2">
      <c r="A4936" t="str">
        <f>INDEX(FamilyPlateData!$A:$A,MATCH($I4936,FamilyPlateData!$H:$H,0))</f>
        <v>F04M06</v>
      </c>
      <c r="B4936" t="str">
        <f>INDEX(FamilyPlateData!$C:$C,MATCH($I4936,FamilyPlateData!$H:$H,0))</f>
        <v>04</v>
      </c>
      <c r="C4936" t="str">
        <f>INDEX(FamilyPlateData!$D:$D,MATCH($I4936,FamilyPlateData!$H:$H,0))</f>
        <v>06</v>
      </c>
      <c r="D4936">
        <f>INDEX(FamilyPlateData!$B:$B,MATCH($I4936,FamilyPlateData!$H:$H,0))</f>
        <v>2</v>
      </c>
      <c r="E4936">
        <v>2</v>
      </c>
      <c r="F4936" s="19">
        <v>101</v>
      </c>
      <c r="G4936" t="s">
        <v>2</v>
      </c>
      <c r="H4936" s="5">
        <v>3</v>
      </c>
      <c r="I4936" t="s">
        <v>881</v>
      </c>
      <c r="J4936" s="15" t="str">
        <f t="shared" si="240"/>
        <v>2-101B-3</v>
      </c>
      <c r="K4936">
        <f>INDEX(FamilyPlateData!I:I,MATCH(I4936,FamilyPlateData!H:H,0))</f>
        <v>5</v>
      </c>
      <c r="L4936" t="str">
        <f>INDEX(FamilyPlateData!J:J,MATCH(I4936,FamilyPlateData!H:H,0))</f>
        <v>B2</v>
      </c>
      <c r="M4936">
        <v>1</v>
      </c>
      <c r="N4936">
        <v>1</v>
      </c>
      <c r="O4936">
        <f>IF(_xlfn.IFNA(INDEX(ShrinkageData!H:H,MATCH(J4936,ShrinkageData!H:H,0)), 0) = 0, 0, 1)</f>
        <v>0</v>
      </c>
      <c r="P4936">
        <v>0</v>
      </c>
      <c r="Q4936">
        <f t="shared" si="241"/>
        <v>1</v>
      </c>
      <c r="R4936" s="1">
        <v>43554</v>
      </c>
      <c r="S4936" s="16">
        <f t="shared" si="242"/>
        <v>117</v>
      </c>
    </row>
    <row r="4937" spans="1:19" hidden="1" x14ac:dyDescent="0.2">
      <c r="A4937" t="str">
        <f>INDEX(FamilyPlateData!$A:$A,MATCH($I4937,FamilyPlateData!$H:$H,0))</f>
        <v>F04M06</v>
      </c>
      <c r="B4937" t="str">
        <f>INDEX(FamilyPlateData!$C:$C,MATCH($I4937,FamilyPlateData!$H:$H,0))</f>
        <v>04</v>
      </c>
      <c r="C4937" t="str">
        <f>INDEX(FamilyPlateData!$D:$D,MATCH($I4937,FamilyPlateData!$H:$H,0))</f>
        <v>06</v>
      </c>
      <c r="D4937">
        <f>INDEX(FamilyPlateData!$B:$B,MATCH($I4937,FamilyPlateData!$H:$H,0))</f>
        <v>2</v>
      </c>
      <c r="E4937">
        <v>2</v>
      </c>
      <c r="F4937" s="19">
        <v>101</v>
      </c>
      <c r="G4937" t="s">
        <v>2</v>
      </c>
      <c r="H4937" s="5">
        <v>4</v>
      </c>
      <c r="I4937" t="s">
        <v>881</v>
      </c>
      <c r="J4937" s="15" t="str">
        <f t="shared" si="240"/>
        <v>2-101B-4</v>
      </c>
      <c r="K4937">
        <f>INDEX(FamilyPlateData!I:I,MATCH(I4937,FamilyPlateData!H:H,0))</f>
        <v>5</v>
      </c>
      <c r="L4937" t="str">
        <f>INDEX(FamilyPlateData!J:J,MATCH(I4937,FamilyPlateData!H:H,0))</f>
        <v>B2</v>
      </c>
      <c r="M4937">
        <v>1</v>
      </c>
      <c r="N4937">
        <v>1</v>
      </c>
      <c r="O4937">
        <f>IF(_xlfn.IFNA(INDEX(ShrinkageData!H:H,MATCH(J4937,ShrinkageData!H:H,0)), 0) = 0, 0, 1)</f>
        <v>0</v>
      </c>
      <c r="P4937">
        <v>0</v>
      </c>
      <c r="Q4937">
        <f t="shared" si="241"/>
        <v>1</v>
      </c>
      <c r="R4937" s="1">
        <v>43556</v>
      </c>
      <c r="S4937" s="16">
        <f t="shared" si="242"/>
        <v>119</v>
      </c>
    </row>
    <row r="4938" spans="1:19" hidden="1" x14ac:dyDescent="0.2">
      <c r="A4938" t="str">
        <f>INDEX(FamilyPlateData!$A:$A,MATCH($I4938,FamilyPlateData!$H:$H,0))</f>
        <v>F04M06</v>
      </c>
      <c r="B4938" t="str">
        <f>INDEX(FamilyPlateData!$C:$C,MATCH($I4938,FamilyPlateData!$H:$H,0))</f>
        <v>04</v>
      </c>
      <c r="C4938" t="str">
        <f>INDEX(FamilyPlateData!$D:$D,MATCH($I4938,FamilyPlateData!$H:$H,0))</f>
        <v>06</v>
      </c>
      <c r="D4938">
        <f>INDEX(FamilyPlateData!$B:$B,MATCH($I4938,FamilyPlateData!$H:$H,0))</f>
        <v>2</v>
      </c>
      <c r="E4938">
        <v>2</v>
      </c>
      <c r="F4938" s="19">
        <v>101</v>
      </c>
      <c r="G4938" t="s">
        <v>2</v>
      </c>
      <c r="H4938" s="5">
        <v>5</v>
      </c>
      <c r="I4938" t="s">
        <v>881</v>
      </c>
      <c r="J4938" s="15" t="str">
        <f t="shared" si="240"/>
        <v>2-101B-5</v>
      </c>
      <c r="K4938">
        <f>INDEX(FamilyPlateData!I:I,MATCH(I4938,FamilyPlateData!H:H,0))</f>
        <v>5</v>
      </c>
      <c r="L4938" t="str">
        <f>INDEX(FamilyPlateData!J:J,MATCH(I4938,FamilyPlateData!H:H,0))</f>
        <v>B2</v>
      </c>
      <c r="M4938">
        <v>1</v>
      </c>
      <c r="N4938" s="7">
        <v>1</v>
      </c>
      <c r="O4938">
        <f>IF(_xlfn.IFNA(INDEX(ShrinkageData!H:H,MATCH(J4938,ShrinkageData!H:H,0)), 0) = 0, 0, 1)</f>
        <v>0</v>
      </c>
      <c r="P4938">
        <v>0</v>
      </c>
      <c r="Q4938">
        <f t="shared" si="241"/>
        <v>1</v>
      </c>
      <c r="R4938" s="2">
        <v>43548</v>
      </c>
      <c r="S4938" s="16">
        <f t="shared" si="242"/>
        <v>111</v>
      </c>
    </row>
    <row r="4939" spans="1:19" hidden="1" x14ac:dyDescent="0.2">
      <c r="A4939" t="str">
        <f>INDEX(FamilyPlateData!$A:$A,MATCH($I4939,FamilyPlateData!$H:$H,0))</f>
        <v>F04M06</v>
      </c>
      <c r="B4939" t="str">
        <f>INDEX(FamilyPlateData!$C:$C,MATCH($I4939,FamilyPlateData!$H:$H,0))</f>
        <v>04</v>
      </c>
      <c r="C4939" t="str">
        <f>INDEX(FamilyPlateData!$D:$D,MATCH($I4939,FamilyPlateData!$H:$H,0))</f>
        <v>06</v>
      </c>
      <c r="D4939">
        <f>INDEX(FamilyPlateData!$B:$B,MATCH($I4939,FamilyPlateData!$H:$H,0))</f>
        <v>2</v>
      </c>
      <c r="E4939">
        <v>2</v>
      </c>
      <c r="F4939" s="19">
        <v>101</v>
      </c>
      <c r="G4939" t="s">
        <v>2</v>
      </c>
      <c r="H4939" s="5">
        <v>6</v>
      </c>
      <c r="I4939" t="s">
        <v>881</v>
      </c>
      <c r="J4939" s="15" t="str">
        <f t="shared" si="240"/>
        <v>2-101B-6</v>
      </c>
      <c r="K4939">
        <f>INDEX(FamilyPlateData!I:I,MATCH(I4939,FamilyPlateData!H:H,0))</f>
        <v>5</v>
      </c>
      <c r="L4939" t="str">
        <f>INDEX(FamilyPlateData!J:J,MATCH(I4939,FamilyPlateData!H:H,0))</f>
        <v>B2</v>
      </c>
      <c r="M4939">
        <v>1</v>
      </c>
      <c r="N4939">
        <v>1</v>
      </c>
      <c r="O4939">
        <f>IF(_xlfn.IFNA(INDEX(ShrinkageData!H:H,MATCH(J4939,ShrinkageData!H:H,0)), 0) = 0, 0, 1)</f>
        <v>0</v>
      </c>
      <c r="P4939">
        <v>0</v>
      </c>
      <c r="Q4939">
        <f t="shared" si="241"/>
        <v>1</v>
      </c>
      <c r="R4939" s="1">
        <v>43552</v>
      </c>
      <c r="S4939" s="16">
        <f t="shared" si="242"/>
        <v>115</v>
      </c>
    </row>
    <row r="4940" spans="1:19" hidden="1" x14ac:dyDescent="0.2">
      <c r="A4940" t="str">
        <f>INDEX(FamilyPlateData!$A:$A,MATCH($I4940,FamilyPlateData!$H:$H,0))</f>
        <v>F08M12</v>
      </c>
      <c r="B4940" t="str">
        <f>INDEX(FamilyPlateData!$C:$C,MATCH($I4940,FamilyPlateData!$H:$H,0))</f>
        <v>08</v>
      </c>
      <c r="C4940" t="str">
        <f>INDEX(FamilyPlateData!$D:$D,MATCH($I4940,FamilyPlateData!$H:$H,0))</f>
        <v>12</v>
      </c>
      <c r="D4940">
        <f>INDEX(FamilyPlateData!$B:$B,MATCH($I4940,FamilyPlateData!$H:$H,0))</f>
        <v>3</v>
      </c>
      <c r="E4940">
        <v>2</v>
      </c>
      <c r="F4940" s="19">
        <v>101</v>
      </c>
      <c r="G4940" t="s">
        <v>3</v>
      </c>
      <c r="H4940" s="5">
        <v>1</v>
      </c>
      <c r="I4940" t="s">
        <v>882</v>
      </c>
      <c r="J4940" s="15" t="str">
        <f t="shared" si="240"/>
        <v>2-101C-1</v>
      </c>
      <c r="K4940">
        <f>INDEX(FamilyPlateData!I:I,MATCH(I4940,FamilyPlateData!H:H,0))</f>
        <v>5</v>
      </c>
      <c r="L4940" t="str">
        <f>INDEX(FamilyPlateData!J:J,MATCH(I4940,FamilyPlateData!H:H,0))</f>
        <v>B2</v>
      </c>
      <c r="M4940">
        <v>1</v>
      </c>
      <c r="N4940" s="7">
        <v>1</v>
      </c>
      <c r="O4940">
        <f>IF(_xlfn.IFNA(INDEX(ShrinkageData!H:H,MATCH(J4940,ShrinkageData!H:H,0)), 0) = 0, 0, 1)</f>
        <v>0</v>
      </c>
      <c r="P4940">
        <v>0</v>
      </c>
      <c r="Q4940">
        <f t="shared" si="241"/>
        <v>1</v>
      </c>
      <c r="R4940" s="2">
        <v>43546</v>
      </c>
      <c r="S4940" s="16">
        <f t="shared" si="242"/>
        <v>109</v>
      </c>
    </row>
    <row r="4941" spans="1:19" hidden="1" x14ac:dyDescent="0.2">
      <c r="A4941" t="str">
        <f>INDEX(FamilyPlateData!$A:$A,MATCH($I4941,FamilyPlateData!$H:$H,0))</f>
        <v>F08M12</v>
      </c>
      <c r="B4941" t="str">
        <f>INDEX(FamilyPlateData!$C:$C,MATCH($I4941,FamilyPlateData!$H:$H,0))</f>
        <v>08</v>
      </c>
      <c r="C4941" t="str">
        <f>INDEX(FamilyPlateData!$D:$D,MATCH($I4941,FamilyPlateData!$H:$H,0))</f>
        <v>12</v>
      </c>
      <c r="D4941">
        <f>INDEX(FamilyPlateData!$B:$B,MATCH($I4941,FamilyPlateData!$H:$H,0))</f>
        <v>3</v>
      </c>
      <c r="E4941">
        <v>2</v>
      </c>
      <c r="F4941" s="19">
        <v>101</v>
      </c>
      <c r="G4941" t="s">
        <v>3</v>
      </c>
      <c r="H4941" s="5">
        <v>2</v>
      </c>
      <c r="I4941" t="s">
        <v>882</v>
      </c>
      <c r="J4941" s="15" t="str">
        <f t="shared" si="240"/>
        <v>2-101C-2</v>
      </c>
      <c r="K4941">
        <f>INDEX(FamilyPlateData!I:I,MATCH(I4941,FamilyPlateData!H:H,0))</f>
        <v>5</v>
      </c>
      <c r="L4941" t="str">
        <f>INDEX(FamilyPlateData!J:J,MATCH(I4941,FamilyPlateData!H:H,0))</f>
        <v>B2</v>
      </c>
      <c r="M4941">
        <v>1</v>
      </c>
      <c r="N4941" s="7">
        <v>1</v>
      </c>
      <c r="O4941">
        <f>IF(_xlfn.IFNA(INDEX(ShrinkageData!H:H,MATCH(J4941,ShrinkageData!H:H,0)), 0) = 0, 0, 1)</f>
        <v>0</v>
      </c>
      <c r="P4941">
        <v>0</v>
      </c>
      <c r="Q4941">
        <f t="shared" si="241"/>
        <v>1</v>
      </c>
      <c r="R4941" s="2">
        <v>43544</v>
      </c>
      <c r="S4941" s="16">
        <f t="shared" si="242"/>
        <v>107</v>
      </c>
    </row>
    <row r="4942" spans="1:19" hidden="1" x14ac:dyDescent="0.2">
      <c r="A4942" t="str">
        <f>INDEX(FamilyPlateData!$A:$A,MATCH($I4942,FamilyPlateData!$H:$H,0))</f>
        <v>F08M12</v>
      </c>
      <c r="B4942" t="str">
        <f>INDEX(FamilyPlateData!$C:$C,MATCH($I4942,FamilyPlateData!$H:$H,0))</f>
        <v>08</v>
      </c>
      <c r="C4942" t="str">
        <f>INDEX(FamilyPlateData!$D:$D,MATCH($I4942,FamilyPlateData!$H:$H,0))</f>
        <v>12</v>
      </c>
      <c r="D4942">
        <f>INDEX(FamilyPlateData!$B:$B,MATCH($I4942,FamilyPlateData!$H:$H,0))</f>
        <v>3</v>
      </c>
      <c r="E4942">
        <v>2</v>
      </c>
      <c r="F4942" s="19">
        <v>101</v>
      </c>
      <c r="G4942" t="s">
        <v>3</v>
      </c>
      <c r="H4942" s="5">
        <v>3</v>
      </c>
      <c r="I4942" t="s">
        <v>882</v>
      </c>
      <c r="J4942" s="15" t="str">
        <f t="shared" si="240"/>
        <v>2-101C-3</v>
      </c>
      <c r="K4942">
        <f>INDEX(FamilyPlateData!I:I,MATCH(I4942,FamilyPlateData!H:H,0))</f>
        <v>5</v>
      </c>
      <c r="L4942" t="str">
        <f>INDEX(FamilyPlateData!J:J,MATCH(I4942,FamilyPlateData!H:H,0))</f>
        <v>B2</v>
      </c>
      <c r="M4942">
        <v>1</v>
      </c>
      <c r="N4942" s="7">
        <v>1</v>
      </c>
      <c r="O4942">
        <f>IF(_xlfn.IFNA(INDEX(ShrinkageData!H:H,MATCH(J4942,ShrinkageData!H:H,0)), 0) = 0, 0, 1)</f>
        <v>0</v>
      </c>
      <c r="P4942">
        <v>0</v>
      </c>
      <c r="Q4942">
        <f t="shared" si="241"/>
        <v>1</v>
      </c>
      <c r="R4942" s="2">
        <v>43544</v>
      </c>
      <c r="S4942" s="16">
        <f t="shared" si="242"/>
        <v>107</v>
      </c>
    </row>
    <row r="4943" spans="1:19" hidden="1" x14ac:dyDescent="0.2">
      <c r="A4943" t="str">
        <f>INDEX(FamilyPlateData!$A:$A,MATCH($I4943,FamilyPlateData!$H:$H,0))</f>
        <v>F08M12</v>
      </c>
      <c r="B4943" t="str">
        <f>INDEX(FamilyPlateData!$C:$C,MATCH($I4943,FamilyPlateData!$H:$H,0))</f>
        <v>08</v>
      </c>
      <c r="C4943" t="str">
        <f>INDEX(FamilyPlateData!$D:$D,MATCH($I4943,FamilyPlateData!$H:$H,0))</f>
        <v>12</v>
      </c>
      <c r="D4943">
        <f>INDEX(FamilyPlateData!$B:$B,MATCH($I4943,FamilyPlateData!$H:$H,0))</f>
        <v>3</v>
      </c>
      <c r="E4943">
        <v>2</v>
      </c>
      <c r="F4943" s="19">
        <v>101</v>
      </c>
      <c r="G4943" t="s">
        <v>3</v>
      </c>
      <c r="H4943" s="5">
        <v>4</v>
      </c>
      <c r="I4943" t="s">
        <v>882</v>
      </c>
      <c r="J4943" s="15" t="str">
        <f t="shared" si="240"/>
        <v>2-101C-4</v>
      </c>
      <c r="K4943">
        <f>INDEX(FamilyPlateData!I:I,MATCH(I4943,FamilyPlateData!H:H,0))</f>
        <v>5</v>
      </c>
      <c r="L4943" t="str">
        <f>INDEX(FamilyPlateData!J:J,MATCH(I4943,FamilyPlateData!H:H,0))</f>
        <v>B2</v>
      </c>
      <c r="M4943">
        <v>1</v>
      </c>
      <c r="N4943">
        <v>1</v>
      </c>
      <c r="O4943">
        <f>IF(_xlfn.IFNA(INDEX(ShrinkageData!H:H,MATCH(J4943,ShrinkageData!H:H,0)), 0) = 0, 0, 1)</f>
        <v>1</v>
      </c>
      <c r="P4943">
        <v>0</v>
      </c>
      <c r="Q4943">
        <f t="shared" si="241"/>
        <v>0</v>
      </c>
      <c r="R4943" s="1">
        <v>43529</v>
      </c>
      <c r="S4943" s="16">
        <f t="shared" si="242"/>
        <v>92</v>
      </c>
    </row>
    <row r="4944" spans="1:19" hidden="1" x14ac:dyDescent="0.2">
      <c r="A4944" t="str">
        <f>INDEX(FamilyPlateData!$A:$A,MATCH($I4944,FamilyPlateData!$H:$H,0))</f>
        <v>F08M12</v>
      </c>
      <c r="B4944" t="str">
        <f>INDEX(FamilyPlateData!$C:$C,MATCH($I4944,FamilyPlateData!$H:$H,0))</f>
        <v>08</v>
      </c>
      <c r="C4944" t="str">
        <f>INDEX(FamilyPlateData!$D:$D,MATCH($I4944,FamilyPlateData!$H:$H,0))</f>
        <v>12</v>
      </c>
      <c r="D4944">
        <f>INDEX(FamilyPlateData!$B:$B,MATCH($I4944,FamilyPlateData!$H:$H,0))</f>
        <v>3</v>
      </c>
      <c r="E4944">
        <v>2</v>
      </c>
      <c r="F4944" s="19">
        <v>101</v>
      </c>
      <c r="G4944" t="s">
        <v>3</v>
      </c>
      <c r="H4944" s="5">
        <v>5</v>
      </c>
      <c r="I4944" t="s">
        <v>882</v>
      </c>
      <c r="J4944" s="15" t="str">
        <f t="shared" si="240"/>
        <v>2-101C-5</v>
      </c>
      <c r="K4944">
        <f>INDEX(FamilyPlateData!I:I,MATCH(I4944,FamilyPlateData!H:H,0))</f>
        <v>5</v>
      </c>
      <c r="L4944" t="str">
        <f>INDEX(FamilyPlateData!J:J,MATCH(I4944,FamilyPlateData!H:H,0))</f>
        <v>B2</v>
      </c>
      <c r="M4944">
        <v>1</v>
      </c>
      <c r="N4944">
        <v>1</v>
      </c>
      <c r="O4944">
        <f>IF(_xlfn.IFNA(INDEX(ShrinkageData!H:H,MATCH(J4944,ShrinkageData!H:H,0)), 0) = 0, 0, 1)</f>
        <v>1</v>
      </c>
      <c r="P4944">
        <v>0</v>
      </c>
      <c r="Q4944">
        <f t="shared" si="241"/>
        <v>0</v>
      </c>
      <c r="R4944" s="1">
        <v>43529</v>
      </c>
      <c r="S4944" s="16">
        <f t="shared" si="242"/>
        <v>92</v>
      </c>
    </row>
    <row r="4945" spans="1:19" hidden="1" x14ac:dyDescent="0.2">
      <c r="A4945" t="str">
        <f>INDEX(FamilyPlateData!$A:$A,MATCH($I4945,FamilyPlateData!$H:$H,0))</f>
        <v>F08M12</v>
      </c>
      <c r="B4945" t="str">
        <f>INDEX(FamilyPlateData!$C:$C,MATCH($I4945,FamilyPlateData!$H:$H,0))</f>
        <v>08</v>
      </c>
      <c r="C4945" t="str">
        <f>INDEX(FamilyPlateData!$D:$D,MATCH($I4945,FamilyPlateData!$H:$H,0))</f>
        <v>12</v>
      </c>
      <c r="D4945">
        <f>INDEX(FamilyPlateData!$B:$B,MATCH($I4945,FamilyPlateData!$H:$H,0))</f>
        <v>3</v>
      </c>
      <c r="E4945">
        <v>2</v>
      </c>
      <c r="F4945" s="19">
        <v>101</v>
      </c>
      <c r="G4945" t="s">
        <v>3</v>
      </c>
      <c r="H4945" s="5">
        <v>6</v>
      </c>
      <c r="I4945" t="s">
        <v>882</v>
      </c>
      <c r="J4945" s="15" t="str">
        <f t="shared" si="240"/>
        <v>2-101C-6</v>
      </c>
      <c r="K4945">
        <f>INDEX(FamilyPlateData!I:I,MATCH(I4945,FamilyPlateData!H:H,0))</f>
        <v>5</v>
      </c>
      <c r="L4945" t="str">
        <f>INDEX(FamilyPlateData!J:J,MATCH(I4945,FamilyPlateData!H:H,0))</f>
        <v>B2</v>
      </c>
      <c r="M4945">
        <v>1</v>
      </c>
      <c r="N4945">
        <v>1</v>
      </c>
      <c r="O4945">
        <f>IF(_xlfn.IFNA(INDEX(ShrinkageData!H:H,MATCH(J4945,ShrinkageData!H:H,0)), 0) = 0, 0, 1)</f>
        <v>0</v>
      </c>
      <c r="P4945">
        <v>0</v>
      </c>
      <c r="Q4945">
        <f t="shared" si="241"/>
        <v>1</v>
      </c>
      <c r="R4945" s="1">
        <v>43534</v>
      </c>
      <c r="S4945" s="16">
        <f t="shared" si="242"/>
        <v>97</v>
      </c>
    </row>
    <row r="4946" spans="1:19" hidden="1" x14ac:dyDescent="0.2">
      <c r="A4946" t="str">
        <f>INDEX(FamilyPlateData!$A:$A,MATCH($I4946,FamilyPlateData!$H:$H,0))</f>
        <v>F08M12</v>
      </c>
      <c r="B4946" t="str">
        <f>INDEX(FamilyPlateData!$C:$C,MATCH($I4946,FamilyPlateData!$H:$H,0))</f>
        <v>08</v>
      </c>
      <c r="C4946" t="str">
        <f>INDEX(FamilyPlateData!$D:$D,MATCH($I4946,FamilyPlateData!$H:$H,0))</f>
        <v>12</v>
      </c>
      <c r="D4946">
        <f>INDEX(FamilyPlateData!$B:$B,MATCH($I4946,FamilyPlateData!$H:$H,0))</f>
        <v>3</v>
      </c>
      <c r="E4946">
        <v>2</v>
      </c>
      <c r="F4946" s="19">
        <v>101</v>
      </c>
      <c r="G4946" t="s">
        <v>4</v>
      </c>
      <c r="H4946" s="5">
        <v>1</v>
      </c>
      <c r="I4946" t="s">
        <v>883</v>
      </c>
      <c r="J4946" s="15" t="str">
        <f t="shared" si="240"/>
        <v>2-101D-1</v>
      </c>
      <c r="K4946">
        <f>INDEX(FamilyPlateData!I:I,MATCH(I4946,FamilyPlateData!H:H,0))</f>
        <v>5</v>
      </c>
      <c r="L4946" t="str">
        <f>INDEX(FamilyPlateData!J:J,MATCH(I4946,FamilyPlateData!H:H,0))</f>
        <v>B2</v>
      </c>
      <c r="M4946">
        <v>1</v>
      </c>
      <c r="N4946">
        <v>1</v>
      </c>
      <c r="O4946">
        <f>IF(_xlfn.IFNA(INDEX(ShrinkageData!H:H,MATCH(J4946,ShrinkageData!H:H,0)), 0) = 0, 0, 1)</f>
        <v>0</v>
      </c>
      <c r="P4946">
        <v>0</v>
      </c>
      <c r="Q4946">
        <f t="shared" si="241"/>
        <v>1</v>
      </c>
      <c r="R4946" s="1">
        <v>43554</v>
      </c>
      <c r="S4946" s="16">
        <f t="shared" si="242"/>
        <v>117</v>
      </c>
    </row>
    <row r="4947" spans="1:19" hidden="1" x14ac:dyDescent="0.2">
      <c r="A4947" t="str">
        <f>INDEX(FamilyPlateData!$A:$A,MATCH($I4947,FamilyPlateData!$H:$H,0))</f>
        <v>F08M12</v>
      </c>
      <c r="B4947" t="str">
        <f>INDEX(FamilyPlateData!$C:$C,MATCH($I4947,FamilyPlateData!$H:$H,0))</f>
        <v>08</v>
      </c>
      <c r="C4947" t="str">
        <f>INDEX(FamilyPlateData!$D:$D,MATCH($I4947,FamilyPlateData!$H:$H,0))</f>
        <v>12</v>
      </c>
      <c r="D4947">
        <f>INDEX(FamilyPlateData!$B:$B,MATCH($I4947,FamilyPlateData!$H:$H,0))</f>
        <v>3</v>
      </c>
      <c r="E4947">
        <v>2</v>
      </c>
      <c r="F4947" s="19">
        <v>101</v>
      </c>
      <c r="G4947" t="s">
        <v>4</v>
      </c>
      <c r="H4947" s="5">
        <v>2</v>
      </c>
      <c r="I4947" t="s">
        <v>883</v>
      </c>
      <c r="J4947" s="15" t="str">
        <f t="shared" si="240"/>
        <v>2-101D-2</v>
      </c>
      <c r="K4947">
        <f>INDEX(FamilyPlateData!I:I,MATCH(I4947,FamilyPlateData!H:H,0))</f>
        <v>5</v>
      </c>
      <c r="L4947" t="str">
        <f>INDEX(FamilyPlateData!J:J,MATCH(I4947,FamilyPlateData!H:H,0))</f>
        <v>B2</v>
      </c>
      <c r="M4947">
        <v>1</v>
      </c>
      <c r="N4947" s="7">
        <v>1</v>
      </c>
      <c r="O4947">
        <f>IF(_xlfn.IFNA(INDEX(ShrinkageData!H:H,MATCH(J4947,ShrinkageData!H:H,0)), 0) = 0, 0, 1)</f>
        <v>0</v>
      </c>
      <c r="P4947">
        <v>0</v>
      </c>
      <c r="Q4947">
        <f t="shared" si="241"/>
        <v>1</v>
      </c>
      <c r="R4947" s="2">
        <v>43542</v>
      </c>
      <c r="S4947" s="16">
        <f t="shared" si="242"/>
        <v>105</v>
      </c>
    </row>
    <row r="4948" spans="1:19" hidden="1" x14ac:dyDescent="0.2">
      <c r="A4948" t="str">
        <f>INDEX(FamilyPlateData!$A:$A,MATCH($I4948,FamilyPlateData!$H:$H,0))</f>
        <v>F08M12</v>
      </c>
      <c r="B4948" t="str">
        <f>INDEX(FamilyPlateData!$C:$C,MATCH($I4948,FamilyPlateData!$H:$H,0))</f>
        <v>08</v>
      </c>
      <c r="C4948" t="str">
        <f>INDEX(FamilyPlateData!$D:$D,MATCH($I4948,FamilyPlateData!$H:$H,0))</f>
        <v>12</v>
      </c>
      <c r="D4948">
        <f>INDEX(FamilyPlateData!$B:$B,MATCH($I4948,FamilyPlateData!$H:$H,0))</f>
        <v>3</v>
      </c>
      <c r="E4948">
        <v>2</v>
      </c>
      <c r="F4948" s="19">
        <v>101</v>
      </c>
      <c r="G4948" t="s">
        <v>4</v>
      </c>
      <c r="H4948" s="5">
        <v>3</v>
      </c>
      <c r="I4948" t="s">
        <v>883</v>
      </c>
      <c r="J4948" s="15" t="str">
        <f t="shared" si="240"/>
        <v>2-101D-3</v>
      </c>
      <c r="K4948">
        <f>INDEX(FamilyPlateData!I:I,MATCH(I4948,FamilyPlateData!H:H,0))</f>
        <v>5</v>
      </c>
      <c r="L4948" t="str">
        <f>INDEX(FamilyPlateData!J:J,MATCH(I4948,FamilyPlateData!H:H,0))</f>
        <v>B2</v>
      </c>
      <c r="M4948">
        <v>1</v>
      </c>
      <c r="N4948" s="7">
        <v>1</v>
      </c>
      <c r="O4948">
        <f>IF(_xlfn.IFNA(INDEX(ShrinkageData!H:H,MATCH(J4948,ShrinkageData!H:H,0)), 0) = 0, 0, 1)</f>
        <v>0</v>
      </c>
      <c r="P4948">
        <v>0</v>
      </c>
      <c r="Q4948">
        <f t="shared" si="241"/>
        <v>1</v>
      </c>
      <c r="R4948" s="2">
        <v>43548</v>
      </c>
      <c r="S4948" s="16">
        <f t="shared" si="242"/>
        <v>111</v>
      </c>
    </row>
    <row r="4949" spans="1:19" hidden="1" x14ac:dyDescent="0.2">
      <c r="A4949" t="str">
        <f>INDEX(FamilyPlateData!$A:$A,MATCH($I4949,FamilyPlateData!$H:$H,0))</f>
        <v>F08M12</v>
      </c>
      <c r="B4949" t="str">
        <f>INDEX(FamilyPlateData!$C:$C,MATCH($I4949,FamilyPlateData!$H:$H,0))</f>
        <v>08</v>
      </c>
      <c r="C4949" t="str">
        <f>INDEX(FamilyPlateData!$D:$D,MATCH($I4949,FamilyPlateData!$H:$H,0))</f>
        <v>12</v>
      </c>
      <c r="D4949">
        <f>INDEX(FamilyPlateData!$B:$B,MATCH($I4949,FamilyPlateData!$H:$H,0))</f>
        <v>3</v>
      </c>
      <c r="E4949">
        <v>2</v>
      </c>
      <c r="F4949" s="19">
        <v>101</v>
      </c>
      <c r="G4949" t="s">
        <v>4</v>
      </c>
      <c r="H4949" s="5">
        <v>4</v>
      </c>
      <c r="I4949" t="s">
        <v>883</v>
      </c>
      <c r="J4949" s="15" t="str">
        <f t="shared" si="240"/>
        <v>2-101D-4</v>
      </c>
      <c r="K4949">
        <f>INDEX(FamilyPlateData!I:I,MATCH(I4949,FamilyPlateData!H:H,0))</f>
        <v>5</v>
      </c>
      <c r="L4949" t="str">
        <f>INDEX(FamilyPlateData!J:J,MATCH(I4949,FamilyPlateData!H:H,0))</f>
        <v>B2</v>
      </c>
      <c r="M4949">
        <v>1</v>
      </c>
      <c r="N4949">
        <v>1</v>
      </c>
      <c r="O4949">
        <f>IF(_xlfn.IFNA(INDEX(ShrinkageData!H:H,MATCH(J4949,ShrinkageData!H:H,0)), 0) = 0, 0, 1)</f>
        <v>0</v>
      </c>
      <c r="P4949">
        <v>0</v>
      </c>
      <c r="Q4949">
        <f t="shared" si="241"/>
        <v>1</v>
      </c>
      <c r="R4949" s="1">
        <v>43554</v>
      </c>
      <c r="S4949" s="16">
        <f t="shared" si="242"/>
        <v>117</v>
      </c>
    </row>
    <row r="4950" spans="1:19" hidden="1" x14ac:dyDescent="0.2">
      <c r="A4950" t="str">
        <f>INDEX(FamilyPlateData!$A:$A,MATCH($I4950,FamilyPlateData!$H:$H,0))</f>
        <v>F08M12</v>
      </c>
      <c r="B4950" t="str">
        <f>INDEX(FamilyPlateData!$C:$C,MATCH($I4950,FamilyPlateData!$H:$H,0))</f>
        <v>08</v>
      </c>
      <c r="C4950" t="str">
        <f>INDEX(FamilyPlateData!$D:$D,MATCH($I4950,FamilyPlateData!$H:$H,0))</f>
        <v>12</v>
      </c>
      <c r="D4950">
        <f>INDEX(FamilyPlateData!$B:$B,MATCH($I4950,FamilyPlateData!$H:$H,0))</f>
        <v>3</v>
      </c>
      <c r="E4950">
        <v>2</v>
      </c>
      <c r="F4950" s="19">
        <v>101</v>
      </c>
      <c r="G4950" t="s">
        <v>4</v>
      </c>
      <c r="H4950" s="5">
        <v>5</v>
      </c>
      <c r="I4950" t="s">
        <v>883</v>
      </c>
      <c r="J4950" s="15" t="str">
        <f t="shared" si="240"/>
        <v>2-101D-5</v>
      </c>
      <c r="K4950">
        <f>INDEX(FamilyPlateData!I:I,MATCH(I4950,FamilyPlateData!H:H,0))</f>
        <v>5</v>
      </c>
      <c r="L4950" t="str">
        <f>INDEX(FamilyPlateData!J:J,MATCH(I4950,FamilyPlateData!H:H,0))</f>
        <v>B2</v>
      </c>
      <c r="M4950">
        <v>1</v>
      </c>
      <c r="N4950" s="7">
        <v>1</v>
      </c>
      <c r="O4950">
        <f>IF(_xlfn.IFNA(INDEX(ShrinkageData!H:H,MATCH(J4950,ShrinkageData!H:H,0)), 0) = 0, 0, 1)</f>
        <v>0</v>
      </c>
      <c r="P4950">
        <v>0</v>
      </c>
      <c r="Q4950">
        <f t="shared" si="241"/>
        <v>1</v>
      </c>
      <c r="R4950" s="2">
        <v>43542</v>
      </c>
      <c r="S4950" s="16">
        <f t="shared" si="242"/>
        <v>105</v>
      </c>
    </row>
    <row r="4951" spans="1:19" hidden="1" x14ac:dyDescent="0.2">
      <c r="A4951" t="str">
        <f>INDEX(FamilyPlateData!$A:$A,MATCH($I4951,FamilyPlateData!$H:$H,0))</f>
        <v>F08M12</v>
      </c>
      <c r="B4951" t="str">
        <f>INDEX(FamilyPlateData!$C:$C,MATCH($I4951,FamilyPlateData!$H:$H,0))</f>
        <v>08</v>
      </c>
      <c r="C4951" t="str">
        <f>INDEX(FamilyPlateData!$D:$D,MATCH($I4951,FamilyPlateData!$H:$H,0))</f>
        <v>12</v>
      </c>
      <c r="D4951">
        <f>INDEX(FamilyPlateData!$B:$B,MATCH($I4951,FamilyPlateData!$H:$H,0))</f>
        <v>3</v>
      </c>
      <c r="E4951">
        <v>2</v>
      </c>
      <c r="F4951" s="19">
        <v>101</v>
      </c>
      <c r="G4951" t="s">
        <v>4</v>
      </c>
      <c r="H4951" s="5">
        <v>6</v>
      </c>
      <c r="I4951" t="s">
        <v>883</v>
      </c>
      <c r="J4951" s="15" t="str">
        <f t="shared" si="240"/>
        <v>2-101D-6</v>
      </c>
      <c r="K4951">
        <f>INDEX(FamilyPlateData!I:I,MATCH(I4951,FamilyPlateData!H:H,0))</f>
        <v>5</v>
      </c>
      <c r="L4951" t="str">
        <f>INDEX(FamilyPlateData!J:J,MATCH(I4951,FamilyPlateData!H:H,0))</f>
        <v>B2</v>
      </c>
      <c r="M4951">
        <v>1</v>
      </c>
      <c r="N4951">
        <v>1</v>
      </c>
      <c r="O4951">
        <f>IF(_xlfn.IFNA(INDEX(ShrinkageData!H:H,MATCH(J4951,ShrinkageData!H:H,0)), 0) = 0, 0, 1)</f>
        <v>1</v>
      </c>
      <c r="P4951">
        <v>0</v>
      </c>
      <c r="Q4951">
        <f t="shared" si="241"/>
        <v>0</v>
      </c>
      <c r="R4951" s="1">
        <v>43529</v>
      </c>
      <c r="S4951" s="16">
        <f t="shared" si="242"/>
        <v>92</v>
      </c>
    </row>
    <row r="4952" spans="1:19" hidden="1" x14ac:dyDescent="0.2">
      <c r="A4952" t="str">
        <f>INDEX(FamilyPlateData!$A:$A,MATCH($I4952,FamilyPlateData!$H:$H,0))</f>
        <v>F06M05</v>
      </c>
      <c r="B4952" t="str">
        <f>INDEX(FamilyPlateData!$C:$C,MATCH($I4952,FamilyPlateData!$H:$H,0))</f>
        <v>06</v>
      </c>
      <c r="C4952" t="str">
        <f>INDEX(FamilyPlateData!$D:$D,MATCH($I4952,FamilyPlateData!$H:$H,0))</f>
        <v>05</v>
      </c>
      <c r="D4952">
        <f>INDEX(FamilyPlateData!$B:$B,MATCH($I4952,FamilyPlateData!$H:$H,0))</f>
        <v>2</v>
      </c>
      <c r="E4952">
        <v>2</v>
      </c>
      <c r="F4952" s="19">
        <v>102</v>
      </c>
      <c r="G4952" t="s">
        <v>1</v>
      </c>
      <c r="H4952" s="5">
        <v>1</v>
      </c>
      <c r="I4952" t="s">
        <v>884</v>
      </c>
      <c r="J4952" s="15" t="str">
        <f t="shared" si="240"/>
        <v>2-102A-1</v>
      </c>
      <c r="K4952">
        <f>INDEX(FamilyPlateData!I:I,MATCH(I4952,FamilyPlateData!H:H,0))</f>
        <v>5</v>
      </c>
      <c r="L4952" t="str">
        <f>INDEX(FamilyPlateData!J:J,MATCH(I4952,FamilyPlateData!H:H,0))</f>
        <v>B2</v>
      </c>
      <c r="M4952">
        <v>1</v>
      </c>
      <c r="N4952" s="7">
        <v>1</v>
      </c>
      <c r="O4952">
        <f>IF(_xlfn.IFNA(INDEX(ShrinkageData!H:H,MATCH(J4952,ShrinkageData!H:H,0)), 0) = 0, 0, 1)</f>
        <v>0</v>
      </c>
      <c r="P4952">
        <v>0</v>
      </c>
      <c r="Q4952">
        <f t="shared" si="241"/>
        <v>1</v>
      </c>
      <c r="R4952" s="2">
        <v>43546</v>
      </c>
      <c r="S4952" s="16">
        <f t="shared" si="242"/>
        <v>109</v>
      </c>
    </row>
    <row r="4953" spans="1:19" hidden="1" x14ac:dyDescent="0.2">
      <c r="A4953" t="str">
        <f>INDEX(FamilyPlateData!$A:$A,MATCH($I4953,FamilyPlateData!$H:$H,0))</f>
        <v>F06M05</v>
      </c>
      <c r="B4953" t="str">
        <f>INDEX(FamilyPlateData!$C:$C,MATCH($I4953,FamilyPlateData!$H:$H,0))</f>
        <v>06</v>
      </c>
      <c r="C4953" t="str">
        <f>INDEX(FamilyPlateData!$D:$D,MATCH($I4953,FamilyPlateData!$H:$H,0))</f>
        <v>05</v>
      </c>
      <c r="D4953">
        <f>INDEX(FamilyPlateData!$B:$B,MATCH($I4953,FamilyPlateData!$H:$H,0))</f>
        <v>2</v>
      </c>
      <c r="E4953">
        <v>2</v>
      </c>
      <c r="F4953" s="19">
        <v>102</v>
      </c>
      <c r="G4953" t="s">
        <v>1</v>
      </c>
      <c r="H4953" s="5">
        <v>2</v>
      </c>
      <c r="I4953" t="s">
        <v>884</v>
      </c>
      <c r="J4953" s="15" t="str">
        <f t="shared" si="240"/>
        <v>2-102A-2</v>
      </c>
      <c r="K4953">
        <f>INDEX(FamilyPlateData!I:I,MATCH(I4953,FamilyPlateData!H:H,0))</f>
        <v>5</v>
      </c>
      <c r="L4953" t="str">
        <f>INDEX(FamilyPlateData!J:J,MATCH(I4953,FamilyPlateData!H:H,0))</f>
        <v>B2</v>
      </c>
      <c r="M4953">
        <v>1</v>
      </c>
      <c r="N4953">
        <v>1</v>
      </c>
      <c r="O4953">
        <f>IF(_xlfn.IFNA(INDEX(ShrinkageData!H:H,MATCH(J4953,ShrinkageData!H:H,0)), 0) = 0, 0, 1)</f>
        <v>1</v>
      </c>
      <c r="P4953">
        <v>0</v>
      </c>
      <c r="Q4953">
        <f t="shared" si="241"/>
        <v>0</v>
      </c>
      <c r="R4953" s="1">
        <v>43532</v>
      </c>
      <c r="S4953" s="16">
        <f t="shared" si="242"/>
        <v>95</v>
      </c>
    </row>
    <row r="4954" spans="1:19" hidden="1" x14ac:dyDescent="0.2">
      <c r="A4954" t="str">
        <f>INDEX(FamilyPlateData!$A:$A,MATCH($I4954,FamilyPlateData!$H:$H,0))</f>
        <v>F06M05</v>
      </c>
      <c r="B4954" t="str">
        <f>INDEX(FamilyPlateData!$C:$C,MATCH($I4954,FamilyPlateData!$H:$H,0))</f>
        <v>06</v>
      </c>
      <c r="C4954" t="str">
        <f>INDEX(FamilyPlateData!$D:$D,MATCH($I4954,FamilyPlateData!$H:$H,0))</f>
        <v>05</v>
      </c>
      <c r="D4954">
        <f>INDEX(FamilyPlateData!$B:$B,MATCH($I4954,FamilyPlateData!$H:$H,0))</f>
        <v>2</v>
      </c>
      <c r="E4954">
        <v>2</v>
      </c>
      <c r="F4954" s="19">
        <v>102</v>
      </c>
      <c r="G4954" t="s">
        <v>1</v>
      </c>
      <c r="H4954" s="5">
        <v>3</v>
      </c>
      <c r="I4954" t="s">
        <v>884</v>
      </c>
      <c r="J4954" s="15" t="str">
        <f t="shared" si="240"/>
        <v>2-102A-3</v>
      </c>
      <c r="K4954">
        <f>INDEX(FamilyPlateData!I:I,MATCH(I4954,FamilyPlateData!H:H,0))</f>
        <v>5</v>
      </c>
      <c r="L4954" t="str">
        <f>INDEX(FamilyPlateData!J:J,MATCH(I4954,FamilyPlateData!H:H,0))</f>
        <v>B2</v>
      </c>
      <c r="M4954">
        <v>1</v>
      </c>
      <c r="N4954">
        <v>1</v>
      </c>
      <c r="O4954">
        <f>IF(_xlfn.IFNA(INDEX(ShrinkageData!H:H,MATCH(J4954,ShrinkageData!H:H,0)), 0) = 0, 0, 1)</f>
        <v>1</v>
      </c>
      <c r="P4954">
        <v>0</v>
      </c>
      <c r="Q4954">
        <f t="shared" si="241"/>
        <v>0</v>
      </c>
      <c r="R4954" s="1">
        <v>43540</v>
      </c>
      <c r="S4954" s="16">
        <f t="shared" si="242"/>
        <v>103</v>
      </c>
    </row>
    <row r="4955" spans="1:19" hidden="1" x14ac:dyDescent="0.2">
      <c r="A4955" t="str">
        <f>INDEX(FamilyPlateData!$A:$A,MATCH($I4955,FamilyPlateData!$H:$H,0))</f>
        <v>F06M05</v>
      </c>
      <c r="B4955" t="str">
        <f>INDEX(FamilyPlateData!$C:$C,MATCH($I4955,FamilyPlateData!$H:$H,0))</f>
        <v>06</v>
      </c>
      <c r="C4955" t="str">
        <f>INDEX(FamilyPlateData!$D:$D,MATCH($I4955,FamilyPlateData!$H:$H,0))</f>
        <v>05</v>
      </c>
      <c r="D4955">
        <f>INDEX(FamilyPlateData!$B:$B,MATCH($I4955,FamilyPlateData!$H:$H,0))</f>
        <v>2</v>
      </c>
      <c r="E4955">
        <v>2</v>
      </c>
      <c r="F4955" s="19">
        <v>102</v>
      </c>
      <c r="G4955" t="s">
        <v>1</v>
      </c>
      <c r="H4955" s="5">
        <v>4</v>
      </c>
      <c r="I4955" t="s">
        <v>884</v>
      </c>
      <c r="J4955" s="15" t="str">
        <f t="shared" si="240"/>
        <v>2-102A-4</v>
      </c>
      <c r="K4955">
        <f>INDEX(FamilyPlateData!I:I,MATCH(I4955,FamilyPlateData!H:H,0))</f>
        <v>5</v>
      </c>
      <c r="L4955" t="str">
        <f>INDEX(FamilyPlateData!J:J,MATCH(I4955,FamilyPlateData!H:H,0))</f>
        <v>B2</v>
      </c>
      <c r="M4955">
        <v>1</v>
      </c>
      <c r="N4955">
        <v>1</v>
      </c>
      <c r="O4955">
        <f>IF(_xlfn.IFNA(INDEX(ShrinkageData!H:H,MATCH(J4955,ShrinkageData!H:H,0)), 0) = 0, 0, 1)</f>
        <v>0</v>
      </c>
      <c r="P4955">
        <v>0</v>
      </c>
      <c r="Q4955">
        <f t="shared" si="241"/>
        <v>1</v>
      </c>
      <c r="R4955" s="1">
        <v>43540</v>
      </c>
      <c r="S4955" s="16">
        <f t="shared" si="242"/>
        <v>103</v>
      </c>
    </row>
    <row r="4956" spans="1:19" hidden="1" x14ac:dyDescent="0.2">
      <c r="A4956" t="str">
        <f>INDEX(FamilyPlateData!$A:$A,MATCH($I4956,FamilyPlateData!$H:$H,0))</f>
        <v>F06M05</v>
      </c>
      <c r="B4956" t="str">
        <f>INDEX(FamilyPlateData!$C:$C,MATCH($I4956,FamilyPlateData!$H:$H,0))</f>
        <v>06</v>
      </c>
      <c r="C4956" t="str">
        <f>INDEX(FamilyPlateData!$D:$D,MATCH($I4956,FamilyPlateData!$H:$H,0))</f>
        <v>05</v>
      </c>
      <c r="D4956">
        <f>INDEX(FamilyPlateData!$B:$B,MATCH($I4956,FamilyPlateData!$H:$H,0))</f>
        <v>2</v>
      </c>
      <c r="E4956">
        <v>2</v>
      </c>
      <c r="F4956" s="19">
        <v>102</v>
      </c>
      <c r="G4956" t="s">
        <v>1</v>
      </c>
      <c r="H4956" s="5">
        <v>5</v>
      </c>
      <c r="I4956" t="s">
        <v>884</v>
      </c>
      <c r="J4956" s="15" t="str">
        <f t="shared" si="240"/>
        <v>2-102A-5</v>
      </c>
      <c r="K4956">
        <f>INDEX(FamilyPlateData!I:I,MATCH(I4956,FamilyPlateData!H:H,0))</f>
        <v>5</v>
      </c>
      <c r="L4956" t="str">
        <f>INDEX(FamilyPlateData!J:J,MATCH(I4956,FamilyPlateData!H:H,0))</f>
        <v>B2</v>
      </c>
      <c r="M4956">
        <v>1</v>
      </c>
      <c r="N4956">
        <v>1</v>
      </c>
      <c r="O4956">
        <f>IF(_xlfn.IFNA(INDEX(ShrinkageData!H:H,MATCH(J4956,ShrinkageData!H:H,0)), 0) = 0, 0, 1)</f>
        <v>0</v>
      </c>
      <c r="P4956">
        <v>0</v>
      </c>
      <c r="Q4956">
        <f t="shared" si="241"/>
        <v>1</v>
      </c>
      <c r="R4956" s="1">
        <v>43550</v>
      </c>
      <c r="S4956" s="16">
        <f t="shared" si="242"/>
        <v>113</v>
      </c>
    </row>
    <row r="4957" spans="1:19" hidden="1" x14ac:dyDescent="0.2">
      <c r="A4957" t="str">
        <f>INDEX(FamilyPlateData!$A:$A,MATCH($I4957,FamilyPlateData!$H:$H,0))</f>
        <v>F06M05</v>
      </c>
      <c r="B4957" t="str">
        <f>INDEX(FamilyPlateData!$C:$C,MATCH($I4957,FamilyPlateData!$H:$H,0))</f>
        <v>06</v>
      </c>
      <c r="C4957" t="str">
        <f>INDEX(FamilyPlateData!$D:$D,MATCH($I4957,FamilyPlateData!$H:$H,0))</f>
        <v>05</v>
      </c>
      <c r="D4957">
        <f>INDEX(FamilyPlateData!$B:$B,MATCH($I4957,FamilyPlateData!$H:$H,0))</f>
        <v>2</v>
      </c>
      <c r="E4957">
        <v>2</v>
      </c>
      <c r="F4957" s="19">
        <v>102</v>
      </c>
      <c r="G4957" t="s">
        <v>1</v>
      </c>
      <c r="H4957" s="5">
        <v>6</v>
      </c>
      <c r="I4957" t="s">
        <v>884</v>
      </c>
      <c r="J4957" s="15" t="str">
        <f t="shared" si="240"/>
        <v>2-102A-6</v>
      </c>
      <c r="K4957">
        <f>INDEX(FamilyPlateData!I:I,MATCH(I4957,FamilyPlateData!H:H,0))</f>
        <v>5</v>
      </c>
      <c r="L4957" t="str">
        <f>INDEX(FamilyPlateData!J:J,MATCH(I4957,FamilyPlateData!H:H,0))</f>
        <v>B2</v>
      </c>
      <c r="M4957">
        <v>0</v>
      </c>
      <c r="N4957">
        <v>0</v>
      </c>
      <c r="O4957">
        <f>IF(_xlfn.IFNA(INDEX(ShrinkageData!H:H,MATCH(J4957,ShrinkageData!H:H,0)), 0) = 0, 0, 1)</f>
        <v>0</v>
      </c>
      <c r="P4957">
        <v>0</v>
      </c>
      <c r="Q4957">
        <f t="shared" si="241"/>
        <v>0</v>
      </c>
      <c r="R4957" s="1" t="s">
        <v>921</v>
      </c>
      <c r="S4957" s="16">
        <f t="shared" si="242"/>
        <v>0</v>
      </c>
    </row>
    <row r="4958" spans="1:19" hidden="1" x14ac:dyDescent="0.2">
      <c r="A4958" t="str">
        <f>INDEX(FamilyPlateData!$A:$A,MATCH($I4958,FamilyPlateData!$H:$H,0))</f>
        <v>F06M05</v>
      </c>
      <c r="B4958" t="str">
        <f>INDEX(FamilyPlateData!$C:$C,MATCH($I4958,FamilyPlateData!$H:$H,0))</f>
        <v>06</v>
      </c>
      <c r="C4958" t="str">
        <f>INDEX(FamilyPlateData!$D:$D,MATCH($I4958,FamilyPlateData!$H:$H,0))</f>
        <v>05</v>
      </c>
      <c r="D4958">
        <f>INDEX(FamilyPlateData!$B:$B,MATCH($I4958,FamilyPlateData!$H:$H,0))</f>
        <v>2</v>
      </c>
      <c r="E4958">
        <v>2</v>
      </c>
      <c r="F4958" s="19">
        <v>102</v>
      </c>
      <c r="G4958" t="s">
        <v>2</v>
      </c>
      <c r="H4958" s="5">
        <v>1</v>
      </c>
      <c r="I4958" t="s">
        <v>885</v>
      </c>
      <c r="J4958" s="15" t="str">
        <f t="shared" si="240"/>
        <v>2-102B-1</v>
      </c>
      <c r="K4958">
        <f>INDEX(FamilyPlateData!I:I,MATCH(I4958,FamilyPlateData!H:H,0))</f>
        <v>5</v>
      </c>
      <c r="L4958" t="str">
        <f>INDEX(FamilyPlateData!J:J,MATCH(I4958,FamilyPlateData!H:H,0))</f>
        <v>B2</v>
      </c>
      <c r="M4958">
        <v>1</v>
      </c>
      <c r="N4958">
        <v>1</v>
      </c>
      <c r="O4958">
        <f>IF(_xlfn.IFNA(INDEX(ShrinkageData!H:H,MATCH(J4958,ShrinkageData!H:H,0)), 0) = 0, 0, 1)</f>
        <v>0</v>
      </c>
      <c r="P4958">
        <v>0</v>
      </c>
      <c r="Q4958">
        <f t="shared" si="241"/>
        <v>1</v>
      </c>
      <c r="R4958" s="1">
        <v>43550</v>
      </c>
      <c r="S4958" s="16">
        <f t="shared" si="242"/>
        <v>113</v>
      </c>
    </row>
    <row r="4959" spans="1:19" hidden="1" x14ac:dyDescent="0.2">
      <c r="A4959" t="str">
        <f>INDEX(FamilyPlateData!$A:$A,MATCH($I4959,FamilyPlateData!$H:$H,0))</f>
        <v>F06M05</v>
      </c>
      <c r="B4959" t="str">
        <f>INDEX(FamilyPlateData!$C:$C,MATCH($I4959,FamilyPlateData!$H:$H,0))</f>
        <v>06</v>
      </c>
      <c r="C4959" t="str">
        <f>INDEX(FamilyPlateData!$D:$D,MATCH($I4959,FamilyPlateData!$H:$H,0))</f>
        <v>05</v>
      </c>
      <c r="D4959">
        <f>INDEX(FamilyPlateData!$B:$B,MATCH($I4959,FamilyPlateData!$H:$H,0))</f>
        <v>2</v>
      </c>
      <c r="E4959">
        <v>2</v>
      </c>
      <c r="F4959" s="19">
        <v>102</v>
      </c>
      <c r="G4959" t="s">
        <v>2</v>
      </c>
      <c r="H4959" s="5">
        <v>2</v>
      </c>
      <c r="I4959" t="s">
        <v>885</v>
      </c>
      <c r="J4959" s="15" t="str">
        <f t="shared" si="240"/>
        <v>2-102B-2</v>
      </c>
      <c r="K4959">
        <f>INDEX(FamilyPlateData!I:I,MATCH(I4959,FamilyPlateData!H:H,0))</f>
        <v>5</v>
      </c>
      <c r="L4959" t="str">
        <f>INDEX(FamilyPlateData!J:J,MATCH(I4959,FamilyPlateData!H:H,0))</f>
        <v>B2</v>
      </c>
      <c r="M4959">
        <v>1</v>
      </c>
      <c r="N4959" s="7">
        <v>1</v>
      </c>
      <c r="O4959">
        <f>IF(_xlfn.IFNA(INDEX(ShrinkageData!H:H,MATCH(J4959,ShrinkageData!H:H,0)), 0) = 0, 0, 1)</f>
        <v>0</v>
      </c>
      <c r="P4959">
        <v>0</v>
      </c>
      <c r="Q4959">
        <f t="shared" si="241"/>
        <v>1</v>
      </c>
      <c r="R4959" s="2">
        <v>43548</v>
      </c>
      <c r="S4959" s="16">
        <f t="shared" si="242"/>
        <v>111</v>
      </c>
    </row>
    <row r="4960" spans="1:19" hidden="1" x14ac:dyDescent="0.2">
      <c r="A4960" t="str">
        <f>INDEX(FamilyPlateData!$A:$A,MATCH($I4960,FamilyPlateData!$H:$H,0))</f>
        <v>F06M05</v>
      </c>
      <c r="B4960" t="str">
        <f>INDEX(FamilyPlateData!$C:$C,MATCH($I4960,FamilyPlateData!$H:$H,0))</f>
        <v>06</v>
      </c>
      <c r="C4960" t="str">
        <f>INDEX(FamilyPlateData!$D:$D,MATCH($I4960,FamilyPlateData!$H:$H,0))</f>
        <v>05</v>
      </c>
      <c r="D4960">
        <f>INDEX(FamilyPlateData!$B:$B,MATCH($I4960,FamilyPlateData!$H:$H,0))</f>
        <v>2</v>
      </c>
      <c r="E4960">
        <v>2</v>
      </c>
      <c r="F4960" s="19">
        <v>102</v>
      </c>
      <c r="G4960" t="s">
        <v>2</v>
      </c>
      <c r="H4960" s="5">
        <v>3</v>
      </c>
      <c r="I4960" t="s">
        <v>885</v>
      </c>
      <c r="J4960" s="15" t="str">
        <f t="shared" si="240"/>
        <v>2-102B-3</v>
      </c>
      <c r="K4960">
        <f>INDEX(FamilyPlateData!I:I,MATCH(I4960,FamilyPlateData!H:H,0))</f>
        <v>5</v>
      </c>
      <c r="L4960" t="str">
        <f>INDEX(FamilyPlateData!J:J,MATCH(I4960,FamilyPlateData!H:H,0))</f>
        <v>B2</v>
      </c>
      <c r="M4960">
        <v>1</v>
      </c>
      <c r="N4960">
        <v>1</v>
      </c>
      <c r="O4960">
        <f>IF(_xlfn.IFNA(INDEX(ShrinkageData!H:H,MATCH(J4960,ShrinkageData!H:H,0)), 0) = 0, 0, 1)</f>
        <v>1</v>
      </c>
      <c r="P4960">
        <v>0</v>
      </c>
      <c r="Q4960">
        <f t="shared" si="241"/>
        <v>0</v>
      </c>
      <c r="R4960" s="1">
        <v>43538</v>
      </c>
      <c r="S4960" s="16">
        <f t="shared" si="242"/>
        <v>101</v>
      </c>
    </row>
    <row r="4961" spans="1:19" hidden="1" x14ac:dyDescent="0.2">
      <c r="A4961" t="str">
        <f>INDEX(FamilyPlateData!$A:$A,MATCH($I4961,FamilyPlateData!$H:$H,0))</f>
        <v>F06M05</v>
      </c>
      <c r="B4961" t="str">
        <f>INDEX(FamilyPlateData!$C:$C,MATCH($I4961,FamilyPlateData!$H:$H,0))</f>
        <v>06</v>
      </c>
      <c r="C4961" t="str">
        <f>INDEX(FamilyPlateData!$D:$D,MATCH($I4961,FamilyPlateData!$H:$H,0))</f>
        <v>05</v>
      </c>
      <c r="D4961">
        <f>INDEX(FamilyPlateData!$B:$B,MATCH($I4961,FamilyPlateData!$H:$H,0))</f>
        <v>2</v>
      </c>
      <c r="E4961">
        <v>2</v>
      </c>
      <c r="F4961" s="19">
        <v>102</v>
      </c>
      <c r="G4961" t="s">
        <v>2</v>
      </c>
      <c r="H4961" s="5">
        <v>4</v>
      </c>
      <c r="I4961" t="s">
        <v>885</v>
      </c>
      <c r="J4961" s="15" t="str">
        <f t="shared" si="240"/>
        <v>2-102B-4</v>
      </c>
      <c r="K4961">
        <f>INDEX(FamilyPlateData!I:I,MATCH(I4961,FamilyPlateData!H:H,0))</f>
        <v>5</v>
      </c>
      <c r="L4961" t="str">
        <f>INDEX(FamilyPlateData!J:J,MATCH(I4961,FamilyPlateData!H:H,0))</f>
        <v>B2</v>
      </c>
      <c r="M4961">
        <v>1</v>
      </c>
      <c r="N4961">
        <v>1</v>
      </c>
      <c r="O4961">
        <f>IF(_xlfn.IFNA(INDEX(ShrinkageData!H:H,MATCH(J4961,ShrinkageData!H:H,0)), 0) = 0, 0, 1)</f>
        <v>0</v>
      </c>
      <c r="P4961">
        <v>0</v>
      </c>
      <c r="Q4961">
        <f t="shared" si="241"/>
        <v>1</v>
      </c>
      <c r="R4961" s="1">
        <v>43554</v>
      </c>
      <c r="S4961" s="16">
        <f t="shared" si="242"/>
        <v>117</v>
      </c>
    </row>
    <row r="4962" spans="1:19" hidden="1" x14ac:dyDescent="0.2">
      <c r="A4962" t="str">
        <f>INDEX(FamilyPlateData!$A:$A,MATCH($I4962,FamilyPlateData!$H:$H,0))</f>
        <v>F06M05</v>
      </c>
      <c r="B4962" t="str">
        <f>INDEX(FamilyPlateData!$C:$C,MATCH($I4962,FamilyPlateData!$H:$H,0))</f>
        <v>06</v>
      </c>
      <c r="C4962" t="str">
        <f>INDEX(FamilyPlateData!$D:$D,MATCH($I4962,FamilyPlateData!$H:$H,0))</f>
        <v>05</v>
      </c>
      <c r="D4962">
        <f>INDEX(FamilyPlateData!$B:$B,MATCH($I4962,FamilyPlateData!$H:$H,0))</f>
        <v>2</v>
      </c>
      <c r="E4962">
        <v>2</v>
      </c>
      <c r="F4962" s="19">
        <v>102</v>
      </c>
      <c r="G4962" t="s">
        <v>2</v>
      </c>
      <c r="H4962" s="5">
        <v>5</v>
      </c>
      <c r="I4962" t="s">
        <v>885</v>
      </c>
      <c r="J4962" s="15" t="str">
        <f t="shared" si="240"/>
        <v>2-102B-5</v>
      </c>
      <c r="K4962">
        <f>INDEX(FamilyPlateData!I:I,MATCH(I4962,FamilyPlateData!H:H,0))</f>
        <v>5</v>
      </c>
      <c r="L4962" t="str">
        <f>INDEX(FamilyPlateData!J:J,MATCH(I4962,FamilyPlateData!H:H,0))</f>
        <v>B2</v>
      </c>
      <c r="M4962">
        <v>1</v>
      </c>
      <c r="N4962" s="7">
        <v>1</v>
      </c>
      <c r="O4962">
        <f>IF(_xlfn.IFNA(INDEX(ShrinkageData!H:H,MATCH(J4962,ShrinkageData!H:H,0)), 0) = 0, 0, 1)</f>
        <v>0</v>
      </c>
      <c r="P4962">
        <v>0</v>
      </c>
      <c r="Q4962">
        <f t="shared" si="241"/>
        <v>1</v>
      </c>
      <c r="R4962" s="2">
        <v>43548</v>
      </c>
      <c r="S4962" s="16">
        <f t="shared" si="242"/>
        <v>111</v>
      </c>
    </row>
    <row r="4963" spans="1:19" hidden="1" x14ac:dyDescent="0.2">
      <c r="A4963" t="str">
        <f>INDEX(FamilyPlateData!$A:$A,MATCH($I4963,FamilyPlateData!$H:$H,0))</f>
        <v>F06M05</v>
      </c>
      <c r="B4963" t="str">
        <f>INDEX(FamilyPlateData!$C:$C,MATCH($I4963,FamilyPlateData!$H:$H,0))</f>
        <v>06</v>
      </c>
      <c r="C4963" t="str">
        <f>INDEX(FamilyPlateData!$D:$D,MATCH($I4963,FamilyPlateData!$H:$H,0))</f>
        <v>05</v>
      </c>
      <c r="D4963">
        <f>INDEX(FamilyPlateData!$B:$B,MATCH($I4963,FamilyPlateData!$H:$H,0))</f>
        <v>2</v>
      </c>
      <c r="E4963">
        <v>2</v>
      </c>
      <c r="F4963" s="19">
        <v>102</v>
      </c>
      <c r="G4963" t="s">
        <v>2</v>
      </c>
      <c r="H4963" s="5">
        <v>6</v>
      </c>
      <c r="I4963" t="s">
        <v>885</v>
      </c>
      <c r="J4963" s="15" t="str">
        <f t="shared" si="240"/>
        <v>2-102B-6</v>
      </c>
      <c r="K4963">
        <f>INDEX(FamilyPlateData!I:I,MATCH(I4963,FamilyPlateData!H:H,0))</f>
        <v>5</v>
      </c>
      <c r="L4963" t="str">
        <f>INDEX(FamilyPlateData!J:J,MATCH(I4963,FamilyPlateData!H:H,0))</f>
        <v>B2</v>
      </c>
      <c r="M4963">
        <v>1</v>
      </c>
      <c r="N4963">
        <v>1</v>
      </c>
      <c r="O4963">
        <f>IF(_xlfn.IFNA(INDEX(ShrinkageData!H:H,MATCH(J4963,ShrinkageData!H:H,0)), 0) = 0, 0, 1)</f>
        <v>0</v>
      </c>
      <c r="P4963">
        <v>0</v>
      </c>
      <c r="Q4963">
        <f t="shared" si="241"/>
        <v>1</v>
      </c>
      <c r="R4963" s="1">
        <v>43552</v>
      </c>
      <c r="S4963" s="16">
        <f t="shared" si="242"/>
        <v>115</v>
      </c>
    </row>
    <row r="4964" spans="1:19" hidden="1" x14ac:dyDescent="0.2">
      <c r="A4964" t="str">
        <f>INDEX(FamilyPlateData!$A:$A,MATCH($I4964,FamilyPlateData!$H:$H,0))</f>
        <v>F11M13</v>
      </c>
      <c r="B4964" t="str">
        <f>INDEX(FamilyPlateData!$C:$C,MATCH($I4964,FamilyPlateData!$H:$H,0))</f>
        <v>11</v>
      </c>
      <c r="C4964" t="str">
        <f>INDEX(FamilyPlateData!$D:$D,MATCH($I4964,FamilyPlateData!$H:$H,0))</f>
        <v>13</v>
      </c>
      <c r="D4964">
        <f>INDEX(FamilyPlateData!$B:$B,MATCH($I4964,FamilyPlateData!$H:$H,0))</f>
        <v>4</v>
      </c>
      <c r="E4964">
        <v>2</v>
      </c>
      <c r="F4964" s="19">
        <v>102</v>
      </c>
      <c r="G4964" t="s">
        <v>3</v>
      </c>
      <c r="H4964" s="5">
        <v>1</v>
      </c>
      <c r="I4964" t="s">
        <v>886</v>
      </c>
      <c r="J4964" s="15" t="str">
        <f t="shared" si="240"/>
        <v>2-102C-1</v>
      </c>
      <c r="K4964">
        <f>INDEX(FamilyPlateData!I:I,MATCH(I4964,FamilyPlateData!H:H,0))</f>
        <v>5</v>
      </c>
      <c r="L4964" t="str">
        <f>INDEX(FamilyPlateData!J:J,MATCH(I4964,FamilyPlateData!H:H,0))</f>
        <v>B3</v>
      </c>
      <c r="M4964">
        <v>1</v>
      </c>
      <c r="N4964">
        <v>1</v>
      </c>
      <c r="O4964">
        <f>IF(_xlfn.IFNA(INDEX(ShrinkageData!H:H,MATCH(J4964,ShrinkageData!H:H,0)), 0) = 0, 0, 1)</f>
        <v>0</v>
      </c>
      <c r="P4964">
        <v>0</v>
      </c>
      <c r="Q4964">
        <f t="shared" si="241"/>
        <v>1</v>
      </c>
      <c r="R4964" s="1">
        <v>43552</v>
      </c>
      <c r="S4964" s="16">
        <f t="shared" si="242"/>
        <v>115</v>
      </c>
    </row>
    <row r="4965" spans="1:19" hidden="1" x14ac:dyDescent="0.2">
      <c r="A4965" t="str">
        <f>INDEX(FamilyPlateData!$A:$A,MATCH($I4965,FamilyPlateData!$H:$H,0))</f>
        <v>F11M13</v>
      </c>
      <c r="B4965" t="str">
        <f>INDEX(FamilyPlateData!$C:$C,MATCH($I4965,FamilyPlateData!$H:$H,0))</f>
        <v>11</v>
      </c>
      <c r="C4965" t="str">
        <f>INDEX(FamilyPlateData!$D:$D,MATCH($I4965,FamilyPlateData!$H:$H,0))</f>
        <v>13</v>
      </c>
      <c r="D4965">
        <f>INDEX(FamilyPlateData!$B:$B,MATCH($I4965,FamilyPlateData!$H:$H,0))</f>
        <v>4</v>
      </c>
      <c r="E4965">
        <v>2</v>
      </c>
      <c r="F4965" s="19">
        <v>102</v>
      </c>
      <c r="G4965" t="s">
        <v>3</v>
      </c>
      <c r="H4965" s="5">
        <v>2</v>
      </c>
      <c r="I4965" t="s">
        <v>886</v>
      </c>
      <c r="J4965" s="15" t="str">
        <f t="shared" si="240"/>
        <v>2-102C-2</v>
      </c>
      <c r="K4965">
        <f>INDEX(FamilyPlateData!I:I,MATCH(I4965,FamilyPlateData!H:H,0))</f>
        <v>5</v>
      </c>
      <c r="L4965" t="str">
        <f>INDEX(FamilyPlateData!J:J,MATCH(I4965,FamilyPlateData!H:H,0))</f>
        <v>B3</v>
      </c>
      <c r="M4965">
        <v>1</v>
      </c>
      <c r="N4965">
        <v>1</v>
      </c>
      <c r="O4965">
        <f>IF(_xlfn.IFNA(INDEX(ShrinkageData!H:H,MATCH(J4965,ShrinkageData!H:H,0)), 0) = 0, 0, 1)</f>
        <v>0</v>
      </c>
      <c r="P4965">
        <v>0</v>
      </c>
      <c r="Q4965">
        <f t="shared" si="241"/>
        <v>1</v>
      </c>
      <c r="R4965" s="1">
        <v>43552</v>
      </c>
      <c r="S4965" s="16">
        <f t="shared" si="242"/>
        <v>115</v>
      </c>
    </row>
    <row r="4966" spans="1:19" hidden="1" x14ac:dyDescent="0.2">
      <c r="A4966" t="str">
        <f>INDEX(FamilyPlateData!$A:$A,MATCH($I4966,FamilyPlateData!$H:$H,0))</f>
        <v>F11M13</v>
      </c>
      <c r="B4966" t="str">
        <f>INDEX(FamilyPlateData!$C:$C,MATCH($I4966,FamilyPlateData!$H:$H,0))</f>
        <v>11</v>
      </c>
      <c r="C4966" t="str">
        <f>INDEX(FamilyPlateData!$D:$D,MATCH($I4966,FamilyPlateData!$H:$H,0))</f>
        <v>13</v>
      </c>
      <c r="D4966">
        <f>INDEX(FamilyPlateData!$B:$B,MATCH($I4966,FamilyPlateData!$H:$H,0))</f>
        <v>4</v>
      </c>
      <c r="E4966">
        <v>2</v>
      </c>
      <c r="F4966" s="19">
        <v>102</v>
      </c>
      <c r="G4966" t="s">
        <v>3</v>
      </c>
      <c r="H4966" s="5">
        <v>3</v>
      </c>
      <c r="I4966" t="s">
        <v>886</v>
      </c>
      <c r="J4966" s="15" t="str">
        <f t="shared" si="240"/>
        <v>2-102C-3</v>
      </c>
      <c r="K4966">
        <f>INDEX(FamilyPlateData!I:I,MATCH(I4966,FamilyPlateData!H:H,0))</f>
        <v>5</v>
      </c>
      <c r="L4966" t="str">
        <f>INDEX(FamilyPlateData!J:J,MATCH(I4966,FamilyPlateData!H:H,0))</f>
        <v>B3</v>
      </c>
      <c r="M4966">
        <v>1</v>
      </c>
      <c r="N4966">
        <v>1</v>
      </c>
      <c r="O4966">
        <f>IF(_xlfn.IFNA(INDEX(ShrinkageData!H:H,MATCH(J4966,ShrinkageData!H:H,0)), 0) = 0, 0, 1)</f>
        <v>0</v>
      </c>
      <c r="P4966">
        <v>0</v>
      </c>
      <c r="Q4966">
        <f t="shared" si="241"/>
        <v>1</v>
      </c>
      <c r="R4966" s="1">
        <v>43552</v>
      </c>
      <c r="S4966" s="16">
        <f t="shared" si="242"/>
        <v>115</v>
      </c>
    </row>
    <row r="4967" spans="1:19" hidden="1" x14ac:dyDescent="0.2">
      <c r="A4967" t="str">
        <f>INDEX(FamilyPlateData!$A:$A,MATCH($I4967,FamilyPlateData!$H:$H,0))</f>
        <v>F11M13</v>
      </c>
      <c r="B4967" t="str">
        <f>INDEX(FamilyPlateData!$C:$C,MATCH($I4967,FamilyPlateData!$H:$H,0))</f>
        <v>11</v>
      </c>
      <c r="C4967" t="str">
        <f>INDEX(FamilyPlateData!$D:$D,MATCH($I4967,FamilyPlateData!$H:$H,0))</f>
        <v>13</v>
      </c>
      <c r="D4967">
        <f>INDEX(FamilyPlateData!$B:$B,MATCH($I4967,FamilyPlateData!$H:$H,0))</f>
        <v>4</v>
      </c>
      <c r="E4967">
        <v>2</v>
      </c>
      <c r="F4967" s="19">
        <v>102</v>
      </c>
      <c r="G4967" t="s">
        <v>3</v>
      </c>
      <c r="H4967" s="5">
        <v>4</v>
      </c>
      <c r="I4967" t="s">
        <v>886</v>
      </c>
      <c r="J4967" s="15" t="str">
        <f t="shared" si="240"/>
        <v>2-102C-4</v>
      </c>
      <c r="K4967">
        <f>INDEX(FamilyPlateData!I:I,MATCH(I4967,FamilyPlateData!H:H,0))</f>
        <v>5</v>
      </c>
      <c r="L4967" t="str">
        <f>INDEX(FamilyPlateData!J:J,MATCH(I4967,FamilyPlateData!H:H,0))</f>
        <v>B3</v>
      </c>
      <c r="M4967">
        <v>1</v>
      </c>
      <c r="N4967">
        <v>1</v>
      </c>
      <c r="O4967">
        <f>IF(_xlfn.IFNA(INDEX(ShrinkageData!H:H,MATCH(J4967,ShrinkageData!H:H,0)), 0) = 0, 0, 1)</f>
        <v>0</v>
      </c>
      <c r="P4967">
        <v>0</v>
      </c>
      <c r="Q4967">
        <f t="shared" si="241"/>
        <v>1</v>
      </c>
      <c r="R4967" s="1">
        <v>43554</v>
      </c>
      <c r="S4967" s="16">
        <f t="shared" si="242"/>
        <v>117</v>
      </c>
    </row>
    <row r="4968" spans="1:19" hidden="1" x14ac:dyDescent="0.2">
      <c r="A4968" t="str">
        <f>INDEX(FamilyPlateData!$A:$A,MATCH($I4968,FamilyPlateData!$H:$H,0))</f>
        <v>F11M13</v>
      </c>
      <c r="B4968" t="str">
        <f>INDEX(FamilyPlateData!$C:$C,MATCH($I4968,FamilyPlateData!$H:$H,0))</f>
        <v>11</v>
      </c>
      <c r="C4968" t="str">
        <f>INDEX(FamilyPlateData!$D:$D,MATCH($I4968,FamilyPlateData!$H:$H,0))</f>
        <v>13</v>
      </c>
      <c r="D4968">
        <f>INDEX(FamilyPlateData!$B:$B,MATCH($I4968,FamilyPlateData!$H:$H,0))</f>
        <v>4</v>
      </c>
      <c r="E4968">
        <v>2</v>
      </c>
      <c r="F4968" s="19">
        <v>102</v>
      </c>
      <c r="G4968" t="s">
        <v>3</v>
      </c>
      <c r="H4968" s="5">
        <v>5</v>
      </c>
      <c r="I4968" t="s">
        <v>886</v>
      </c>
      <c r="J4968" s="15" t="str">
        <f t="shared" si="240"/>
        <v>2-102C-5</v>
      </c>
      <c r="K4968">
        <f>INDEX(FamilyPlateData!I:I,MATCH(I4968,FamilyPlateData!H:H,0))</f>
        <v>5</v>
      </c>
      <c r="L4968" t="str">
        <f>INDEX(FamilyPlateData!J:J,MATCH(I4968,FamilyPlateData!H:H,0))</f>
        <v>B3</v>
      </c>
      <c r="M4968">
        <v>1</v>
      </c>
      <c r="N4968">
        <v>1</v>
      </c>
      <c r="O4968">
        <f>IF(_xlfn.IFNA(INDEX(ShrinkageData!H:H,MATCH(J4968,ShrinkageData!H:H,0)), 0) = 0, 0, 1)</f>
        <v>0</v>
      </c>
      <c r="P4968">
        <v>0</v>
      </c>
      <c r="Q4968">
        <f t="shared" si="241"/>
        <v>1</v>
      </c>
      <c r="R4968" s="1">
        <v>43554</v>
      </c>
      <c r="S4968" s="16">
        <f t="shared" si="242"/>
        <v>117</v>
      </c>
    </row>
    <row r="4969" spans="1:19" hidden="1" x14ac:dyDescent="0.2">
      <c r="A4969" t="str">
        <f>INDEX(FamilyPlateData!$A:$A,MATCH($I4969,FamilyPlateData!$H:$H,0))</f>
        <v>F11M13</v>
      </c>
      <c r="B4969" t="str">
        <f>INDEX(FamilyPlateData!$C:$C,MATCH($I4969,FamilyPlateData!$H:$H,0))</f>
        <v>11</v>
      </c>
      <c r="C4969" t="str">
        <f>INDEX(FamilyPlateData!$D:$D,MATCH($I4969,FamilyPlateData!$H:$H,0))</f>
        <v>13</v>
      </c>
      <c r="D4969">
        <f>INDEX(FamilyPlateData!$B:$B,MATCH($I4969,FamilyPlateData!$H:$H,0))</f>
        <v>4</v>
      </c>
      <c r="E4969">
        <v>2</v>
      </c>
      <c r="F4969" s="19">
        <v>102</v>
      </c>
      <c r="G4969" t="s">
        <v>3</v>
      </c>
      <c r="H4969" s="5">
        <v>6</v>
      </c>
      <c r="I4969" t="s">
        <v>886</v>
      </c>
      <c r="J4969" s="15" t="str">
        <f t="shared" si="240"/>
        <v>2-102C-6</v>
      </c>
      <c r="K4969">
        <f>INDEX(FamilyPlateData!I:I,MATCH(I4969,FamilyPlateData!H:H,0))</f>
        <v>5</v>
      </c>
      <c r="L4969" t="str">
        <f>INDEX(FamilyPlateData!J:J,MATCH(I4969,FamilyPlateData!H:H,0))</f>
        <v>B3</v>
      </c>
      <c r="M4969">
        <v>1</v>
      </c>
      <c r="N4969" s="7">
        <v>1</v>
      </c>
      <c r="O4969">
        <f>IF(_xlfn.IFNA(INDEX(ShrinkageData!H:H,MATCH(J4969,ShrinkageData!H:H,0)), 0) = 0, 0, 1)</f>
        <v>0</v>
      </c>
      <c r="P4969">
        <v>0</v>
      </c>
      <c r="Q4969">
        <f t="shared" si="241"/>
        <v>1</v>
      </c>
      <c r="R4969" s="2">
        <v>43546</v>
      </c>
      <c r="S4969" s="16">
        <f t="shared" si="242"/>
        <v>109</v>
      </c>
    </row>
    <row r="4970" spans="1:19" hidden="1" x14ac:dyDescent="0.2">
      <c r="A4970" t="str">
        <f>INDEX(FamilyPlateData!$A:$A,MATCH($I4970,FamilyPlateData!$H:$H,0))</f>
        <v>F11M13</v>
      </c>
      <c r="B4970" t="str">
        <f>INDEX(FamilyPlateData!$C:$C,MATCH($I4970,FamilyPlateData!$H:$H,0))</f>
        <v>11</v>
      </c>
      <c r="C4970" t="str">
        <f>INDEX(FamilyPlateData!$D:$D,MATCH($I4970,FamilyPlateData!$H:$H,0))</f>
        <v>13</v>
      </c>
      <c r="D4970">
        <f>INDEX(FamilyPlateData!$B:$B,MATCH($I4970,FamilyPlateData!$H:$H,0))</f>
        <v>4</v>
      </c>
      <c r="E4970">
        <v>2</v>
      </c>
      <c r="F4970" s="19">
        <v>102</v>
      </c>
      <c r="G4970" t="s">
        <v>4</v>
      </c>
      <c r="H4970" s="5">
        <v>1</v>
      </c>
      <c r="I4970" t="s">
        <v>887</v>
      </c>
      <c r="J4970" s="15" t="str">
        <f t="shared" si="240"/>
        <v>2-102D-1</v>
      </c>
      <c r="K4970">
        <f>INDEX(FamilyPlateData!I:I,MATCH(I4970,FamilyPlateData!H:H,0))</f>
        <v>5</v>
      </c>
      <c r="L4970" t="str">
        <f>INDEX(FamilyPlateData!J:J,MATCH(I4970,FamilyPlateData!H:H,0))</f>
        <v>B3</v>
      </c>
      <c r="M4970">
        <v>1</v>
      </c>
      <c r="N4970">
        <v>1</v>
      </c>
      <c r="O4970">
        <f>IF(_xlfn.IFNA(INDEX(ShrinkageData!H:H,MATCH(J4970,ShrinkageData!H:H,0)), 0) = 0, 0, 1)</f>
        <v>0</v>
      </c>
      <c r="P4970">
        <v>0</v>
      </c>
      <c r="Q4970">
        <f t="shared" si="241"/>
        <v>1</v>
      </c>
      <c r="R4970" s="1">
        <v>43554</v>
      </c>
      <c r="S4970" s="16">
        <f t="shared" si="242"/>
        <v>117</v>
      </c>
    </row>
    <row r="4971" spans="1:19" hidden="1" x14ac:dyDescent="0.2">
      <c r="A4971" t="str">
        <f>INDEX(FamilyPlateData!$A:$A,MATCH($I4971,FamilyPlateData!$H:$H,0))</f>
        <v>F11M13</v>
      </c>
      <c r="B4971" t="str">
        <f>INDEX(FamilyPlateData!$C:$C,MATCH($I4971,FamilyPlateData!$H:$H,0))</f>
        <v>11</v>
      </c>
      <c r="C4971" t="str">
        <f>INDEX(FamilyPlateData!$D:$D,MATCH($I4971,FamilyPlateData!$H:$H,0))</f>
        <v>13</v>
      </c>
      <c r="D4971">
        <f>INDEX(FamilyPlateData!$B:$B,MATCH($I4971,FamilyPlateData!$H:$H,0))</f>
        <v>4</v>
      </c>
      <c r="E4971">
        <v>2</v>
      </c>
      <c r="F4971" s="19">
        <v>102</v>
      </c>
      <c r="G4971" t="s">
        <v>4</v>
      </c>
      <c r="H4971" s="5">
        <v>2</v>
      </c>
      <c r="I4971" t="s">
        <v>887</v>
      </c>
      <c r="J4971" s="15" t="str">
        <f t="shared" si="240"/>
        <v>2-102D-2</v>
      </c>
      <c r="K4971">
        <f>INDEX(FamilyPlateData!I:I,MATCH(I4971,FamilyPlateData!H:H,0))</f>
        <v>5</v>
      </c>
      <c r="L4971" t="str">
        <f>INDEX(FamilyPlateData!J:J,MATCH(I4971,FamilyPlateData!H:H,0))</f>
        <v>B3</v>
      </c>
      <c r="M4971">
        <v>1</v>
      </c>
      <c r="N4971">
        <v>1</v>
      </c>
      <c r="O4971">
        <f>IF(_xlfn.IFNA(INDEX(ShrinkageData!H:H,MATCH(J4971,ShrinkageData!H:H,0)), 0) = 0, 0, 1)</f>
        <v>0</v>
      </c>
      <c r="P4971">
        <v>0</v>
      </c>
      <c r="Q4971">
        <f t="shared" si="241"/>
        <v>1</v>
      </c>
      <c r="R4971" s="1">
        <v>43558</v>
      </c>
      <c r="S4971" s="16">
        <f t="shared" si="242"/>
        <v>121</v>
      </c>
    </row>
    <row r="4972" spans="1:19" hidden="1" x14ac:dyDescent="0.2">
      <c r="A4972" t="str">
        <f>INDEX(FamilyPlateData!$A:$A,MATCH($I4972,FamilyPlateData!$H:$H,0))</f>
        <v>F11M13</v>
      </c>
      <c r="B4972" t="str">
        <f>INDEX(FamilyPlateData!$C:$C,MATCH($I4972,FamilyPlateData!$H:$H,0))</f>
        <v>11</v>
      </c>
      <c r="C4972" t="str">
        <f>INDEX(FamilyPlateData!$D:$D,MATCH($I4972,FamilyPlateData!$H:$H,0))</f>
        <v>13</v>
      </c>
      <c r="D4972">
        <f>INDEX(FamilyPlateData!$B:$B,MATCH($I4972,FamilyPlateData!$H:$H,0))</f>
        <v>4</v>
      </c>
      <c r="E4972">
        <v>2</v>
      </c>
      <c r="F4972" s="19">
        <v>102</v>
      </c>
      <c r="G4972" t="s">
        <v>4</v>
      </c>
      <c r="H4972" s="5">
        <v>3</v>
      </c>
      <c r="I4972" t="s">
        <v>887</v>
      </c>
      <c r="J4972" s="15" t="str">
        <f t="shared" si="240"/>
        <v>2-102D-3</v>
      </c>
      <c r="K4972">
        <f>INDEX(FamilyPlateData!I:I,MATCH(I4972,FamilyPlateData!H:H,0))</f>
        <v>5</v>
      </c>
      <c r="L4972" t="str">
        <f>INDEX(FamilyPlateData!J:J,MATCH(I4972,FamilyPlateData!H:H,0))</f>
        <v>B3</v>
      </c>
      <c r="M4972">
        <v>1</v>
      </c>
      <c r="N4972">
        <v>1</v>
      </c>
      <c r="O4972">
        <f>IF(_xlfn.IFNA(INDEX(ShrinkageData!H:H,MATCH(J4972,ShrinkageData!H:H,0)), 0) = 0, 0, 1)</f>
        <v>0</v>
      </c>
      <c r="P4972">
        <v>0</v>
      </c>
      <c r="Q4972">
        <f t="shared" si="241"/>
        <v>1</v>
      </c>
      <c r="R4972" s="1">
        <v>43554</v>
      </c>
      <c r="S4972" s="16">
        <f t="shared" si="242"/>
        <v>117</v>
      </c>
    </row>
    <row r="4973" spans="1:19" hidden="1" x14ac:dyDescent="0.2">
      <c r="A4973" t="str">
        <f>INDEX(FamilyPlateData!$A:$A,MATCH($I4973,FamilyPlateData!$H:$H,0))</f>
        <v>F11M13</v>
      </c>
      <c r="B4973" t="str">
        <f>INDEX(FamilyPlateData!$C:$C,MATCH($I4973,FamilyPlateData!$H:$H,0))</f>
        <v>11</v>
      </c>
      <c r="C4973" t="str">
        <f>INDEX(FamilyPlateData!$D:$D,MATCH($I4973,FamilyPlateData!$H:$H,0))</f>
        <v>13</v>
      </c>
      <c r="D4973">
        <f>INDEX(FamilyPlateData!$B:$B,MATCH($I4973,FamilyPlateData!$H:$H,0))</f>
        <v>4</v>
      </c>
      <c r="E4973">
        <v>2</v>
      </c>
      <c r="F4973" s="19">
        <v>102</v>
      </c>
      <c r="G4973" t="s">
        <v>4</v>
      </c>
      <c r="H4973" s="5">
        <v>4</v>
      </c>
      <c r="I4973" t="s">
        <v>887</v>
      </c>
      <c r="J4973" s="15" t="str">
        <f t="shared" si="240"/>
        <v>2-102D-4</v>
      </c>
      <c r="K4973">
        <f>INDEX(FamilyPlateData!I:I,MATCH(I4973,FamilyPlateData!H:H,0))</f>
        <v>5</v>
      </c>
      <c r="L4973" t="str">
        <f>INDEX(FamilyPlateData!J:J,MATCH(I4973,FamilyPlateData!H:H,0))</f>
        <v>B3</v>
      </c>
      <c r="M4973">
        <v>1</v>
      </c>
      <c r="N4973">
        <v>1</v>
      </c>
      <c r="O4973">
        <f>IF(_xlfn.IFNA(INDEX(ShrinkageData!H:H,MATCH(J4973,ShrinkageData!H:H,0)), 0) = 0, 0, 1)</f>
        <v>0</v>
      </c>
      <c r="P4973">
        <v>0</v>
      </c>
      <c r="Q4973">
        <f t="shared" si="241"/>
        <v>1</v>
      </c>
      <c r="R4973" s="1">
        <v>43552</v>
      </c>
      <c r="S4973" s="16">
        <f t="shared" si="242"/>
        <v>115</v>
      </c>
    </row>
    <row r="4974" spans="1:19" hidden="1" x14ac:dyDescent="0.2">
      <c r="A4974" t="str">
        <f>INDEX(FamilyPlateData!$A:$A,MATCH($I4974,FamilyPlateData!$H:$H,0))</f>
        <v>F11M13</v>
      </c>
      <c r="B4974" t="str">
        <f>INDEX(FamilyPlateData!$C:$C,MATCH($I4974,FamilyPlateData!$H:$H,0))</f>
        <v>11</v>
      </c>
      <c r="C4974" t="str">
        <f>INDEX(FamilyPlateData!$D:$D,MATCH($I4974,FamilyPlateData!$H:$H,0))</f>
        <v>13</v>
      </c>
      <c r="D4974">
        <f>INDEX(FamilyPlateData!$B:$B,MATCH($I4974,FamilyPlateData!$H:$H,0))</f>
        <v>4</v>
      </c>
      <c r="E4974">
        <v>2</v>
      </c>
      <c r="F4974" s="19">
        <v>102</v>
      </c>
      <c r="G4974" t="s">
        <v>4</v>
      </c>
      <c r="H4974" s="5">
        <v>5</v>
      </c>
      <c r="I4974" t="s">
        <v>887</v>
      </c>
      <c r="J4974" s="15" t="str">
        <f t="shared" si="240"/>
        <v>2-102D-5</v>
      </c>
      <c r="K4974">
        <f>INDEX(FamilyPlateData!I:I,MATCH(I4974,FamilyPlateData!H:H,0))</f>
        <v>5</v>
      </c>
      <c r="L4974" t="str">
        <f>INDEX(FamilyPlateData!J:J,MATCH(I4974,FamilyPlateData!H:H,0))</f>
        <v>B3</v>
      </c>
      <c r="M4974">
        <v>1</v>
      </c>
      <c r="N4974">
        <v>1</v>
      </c>
      <c r="O4974">
        <f>IF(_xlfn.IFNA(INDEX(ShrinkageData!H:H,MATCH(J4974,ShrinkageData!H:H,0)), 0) = 0, 0, 1)</f>
        <v>0</v>
      </c>
      <c r="P4974">
        <v>0</v>
      </c>
      <c r="Q4974">
        <f t="shared" si="241"/>
        <v>1</v>
      </c>
      <c r="R4974" s="1">
        <v>43552</v>
      </c>
      <c r="S4974" s="16">
        <f t="shared" si="242"/>
        <v>115</v>
      </c>
    </row>
    <row r="4975" spans="1:19" hidden="1" x14ac:dyDescent="0.2">
      <c r="A4975" t="str">
        <f>INDEX(FamilyPlateData!$A:$A,MATCH($I4975,FamilyPlateData!$H:$H,0))</f>
        <v>F11M13</v>
      </c>
      <c r="B4975" t="str">
        <f>INDEX(FamilyPlateData!$C:$C,MATCH($I4975,FamilyPlateData!$H:$H,0))</f>
        <v>11</v>
      </c>
      <c r="C4975" t="str">
        <f>INDEX(FamilyPlateData!$D:$D,MATCH($I4975,FamilyPlateData!$H:$H,0))</f>
        <v>13</v>
      </c>
      <c r="D4975">
        <f>INDEX(FamilyPlateData!$B:$B,MATCH($I4975,FamilyPlateData!$H:$H,0))</f>
        <v>4</v>
      </c>
      <c r="E4975">
        <v>2</v>
      </c>
      <c r="F4975" s="19">
        <v>102</v>
      </c>
      <c r="G4975" t="s">
        <v>4</v>
      </c>
      <c r="H4975" s="5">
        <v>6</v>
      </c>
      <c r="I4975" t="s">
        <v>887</v>
      </c>
      <c r="J4975" s="15" t="str">
        <f t="shared" si="240"/>
        <v>2-102D-6</v>
      </c>
      <c r="K4975">
        <f>INDEX(FamilyPlateData!I:I,MATCH(I4975,FamilyPlateData!H:H,0))</f>
        <v>5</v>
      </c>
      <c r="L4975" t="str">
        <f>INDEX(FamilyPlateData!J:J,MATCH(I4975,FamilyPlateData!H:H,0))</f>
        <v>B3</v>
      </c>
      <c r="M4975">
        <v>1</v>
      </c>
      <c r="N4975">
        <v>1</v>
      </c>
      <c r="O4975">
        <f>IF(_xlfn.IFNA(INDEX(ShrinkageData!H:H,MATCH(J4975,ShrinkageData!H:H,0)), 0) = 0, 0, 1)</f>
        <v>0</v>
      </c>
      <c r="P4975">
        <v>0</v>
      </c>
      <c r="Q4975">
        <f t="shared" si="241"/>
        <v>1</v>
      </c>
      <c r="R4975" s="1">
        <v>43552</v>
      </c>
      <c r="S4975" s="16">
        <f t="shared" si="242"/>
        <v>115</v>
      </c>
    </row>
    <row r="4976" spans="1:19" hidden="1" x14ac:dyDescent="0.2">
      <c r="A4976" t="str">
        <f>INDEX(FamilyPlateData!$A:$A,MATCH($I4976,FamilyPlateData!$H:$H,0))</f>
        <v>F06M06</v>
      </c>
      <c r="B4976" t="str">
        <f>INDEX(FamilyPlateData!$C:$C,MATCH($I4976,FamilyPlateData!$H:$H,0))</f>
        <v>06</v>
      </c>
      <c r="C4976" t="str">
        <f>INDEX(FamilyPlateData!$D:$D,MATCH($I4976,FamilyPlateData!$H:$H,0))</f>
        <v>06</v>
      </c>
      <c r="D4976">
        <f>INDEX(FamilyPlateData!$B:$B,MATCH($I4976,FamilyPlateData!$H:$H,0))</f>
        <v>2</v>
      </c>
      <c r="E4976">
        <v>2</v>
      </c>
      <c r="F4976" s="19">
        <v>103</v>
      </c>
      <c r="G4976" t="s">
        <v>1</v>
      </c>
      <c r="H4976" s="5">
        <v>1</v>
      </c>
      <c r="I4976" t="s">
        <v>888</v>
      </c>
      <c r="J4976" s="15" t="str">
        <f t="shared" si="240"/>
        <v>2-103A-1</v>
      </c>
      <c r="K4976">
        <f>INDEX(FamilyPlateData!I:I,MATCH(I4976,FamilyPlateData!H:H,0))</f>
        <v>5</v>
      </c>
      <c r="L4976" t="str">
        <f>INDEX(FamilyPlateData!J:J,MATCH(I4976,FamilyPlateData!H:H,0))</f>
        <v>B2</v>
      </c>
      <c r="M4976">
        <v>1</v>
      </c>
      <c r="N4976" s="7">
        <v>1</v>
      </c>
      <c r="O4976">
        <f>IF(_xlfn.IFNA(INDEX(ShrinkageData!H:H,MATCH(J4976,ShrinkageData!H:H,0)), 0) = 0, 0, 1)</f>
        <v>0</v>
      </c>
      <c r="P4976">
        <v>0</v>
      </c>
      <c r="Q4976">
        <f t="shared" si="241"/>
        <v>1</v>
      </c>
      <c r="R4976" s="2">
        <v>43548</v>
      </c>
      <c r="S4976" s="16">
        <f t="shared" si="242"/>
        <v>111</v>
      </c>
    </row>
    <row r="4977" spans="1:19" hidden="1" x14ac:dyDescent="0.2">
      <c r="A4977" t="str">
        <f>INDEX(FamilyPlateData!$A:$A,MATCH($I4977,FamilyPlateData!$H:$H,0))</f>
        <v>F06M06</v>
      </c>
      <c r="B4977" t="str">
        <f>INDEX(FamilyPlateData!$C:$C,MATCH($I4977,FamilyPlateData!$H:$H,0))</f>
        <v>06</v>
      </c>
      <c r="C4977" t="str">
        <f>INDEX(FamilyPlateData!$D:$D,MATCH($I4977,FamilyPlateData!$H:$H,0))</f>
        <v>06</v>
      </c>
      <c r="D4977">
        <f>INDEX(FamilyPlateData!$B:$B,MATCH($I4977,FamilyPlateData!$H:$H,0))</f>
        <v>2</v>
      </c>
      <c r="E4977">
        <v>2</v>
      </c>
      <c r="F4977" s="19">
        <v>103</v>
      </c>
      <c r="G4977" t="s">
        <v>1</v>
      </c>
      <c r="H4977" s="5">
        <v>2</v>
      </c>
      <c r="I4977" t="s">
        <v>888</v>
      </c>
      <c r="J4977" s="15" t="str">
        <f t="shared" si="240"/>
        <v>2-103A-2</v>
      </c>
      <c r="K4977">
        <f>INDEX(FamilyPlateData!I:I,MATCH(I4977,FamilyPlateData!H:H,0))</f>
        <v>5</v>
      </c>
      <c r="L4977" t="str">
        <f>INDEX(FamilyPlateData!J:J,MATCH(I4977,FamilyPlateData!H:H,0))</f>
        <v>B2</v>
      </c>
      <c r="M4977">
        <v>1</v>
      </c>
      <c r="N4977" s="7">
        <v>1</v>
      </c>
      <c r="O4977">
        <f>IF(_xlfn.IFNA(INDEX(ShrinkageData!H:H,MATCH(J4977,ShrinkageData!H:H,0)), 0) = 0, 0, 1)</f>
        <v>0</v>
      </c>
      <c r="P4977">
        <v>0</v>
      </c>
      <c r="Q4977">
        <f t="shared" si="241"/>
        <v>1</v>
      </c>
      <c r="R4977" s="2">
        <v>43546</v>
      </c>
      <c r="S4977" s="16">
        <f t="shared" si="242"/>
        <v>109</v>
      </c>
    </row>
    <row r="4978" spans="1:19" hidden="1" x14ac:dyDescent="0.2">
      <c r="A4978" t="str">
        <f>INDEX(FamilyPlateData!$A:$A,MATCH($I4978,FamilyPlateData!$H:$H,0))</f>
        <v>F06M06</v>
      </c>
      <c r="B4978" t="str">
        <f>INDEX(FamilyPlateData!$C:$C,MATCH($I4978,FamilyPlateData!$H:$H,0))</f>
        <v>06</v>
      </c>
      <c r="C4978" t="str">
        <f>INDEX(FamilyPlateData!$D:$D,MATCH($I4978,FamilyPlateData!$H:$H,0))</f>
        <v>06</v>
      </c>
      <c r="D4978">
        <f>INDEX(FamilyPlateData!$B:$B,MATCH($I4978,FamilyPlateData!$H:$H,0))</f>
        <v>2</v>
      </c>
      <c r="E4978">
        <v>2</v>
      </c>
      <c r="F4978" s="19">
        <v>103</v>
      </c>
      <c r="G4978" t="s">
        <v>1</v>
      </c>
      <c r="H4978" s="5">
        <v>3</v>
      </c>
      <c r="I4978" t="s">
        <v>888</v>
      </c>
      <c r="J4978" s="15" t="str">
        <f t="shared" si="240"/>
        <v>2-103A-3</v>
      </c>
      <c r="K4978">
        <f>INDEX(FamilyPlateData!I:I,MATCH(I4978,FamilyPlateData!H:H,0))</f>
        <v>5</v>
      </c>
      <c r="L4978" t="str">
        <f>INDEX(FamilyPlateData!J:J,MATCH(I4978,FamilyPlateData!H:H,0))</f>
        <v>B2</v>
      </c>
      <c r="M4978">
        <v>1</v>
      </c>
      <c r="N4978" s="7">
        <v>1</v>
      </c>
      <c r="O4978">
        <f>IF(_xlfn.IFNA(INDEX(ShrinkageData!H:H,MATCH(J4978,ShrinkageData!H:H,0)), 0) = 0, 0, 1)</f>
        <v>0</v>
      </c>
      <c r="P4978">
        <v>0</v>
      </c>
      <c r="Q4978">
        <f t="shared" si="241"/>
        <v>1</v>
      </c>
      <c r="R4978" s="2">
        <v>43546</v>
      </c>
      <c r="S4978" s="16">
        <f t="shared" si="242"/>
        <v>109</v>
      </c>
    </row>
    <row r="4979" spans="1:19" hidden="1" x14ac:dyDescent="0.2">
      <c r="A4979" t="str">
        <f>INDEX(FamilyPlateData!$A:$A,MATCH($I4979,FamilyPlateData!$H:$H,0))</f>
        <v>F06M06</v>
      </c>
      <c r="B4979" t="str">
        <f>INDEX(FamilyPlateData!$C:$C,MATCH($I4979,FamilyPlateData!$H:$H,0))</f>
        <v>06</v>
      </c>
      <c r="C4979" t="str">
        <f>INDEX(FamilyPlateData!$D:$D,MATCH($I4979,FamilyPlateData!$H:$H,0))</f>
        <v>06</v>
      </c>
      <c r="D4979">
        <f>INDEX(FamilyPlateData!$B:$B,MATCH($I4979,FamilyPlateData!$H:$H,0))</f>
        <v>2</v>
      </c>
      <c r="E4979">
        <v>2</v>
      </c>
      <c r="F4979" s="19">
        <v>103</v>
      </c>
      <c r="G4979" t="s">
        <v>1</v>
      </c>
      <c r="H4979" s="5">
        <v>4</v>
      </c>
      <c r="I4979" t="s">
        <v>888</v>
      </c>
      <c r="J4979" s="15" t="str">
        <f t="shared" si="240"/>
        <v>2-103A-4</v>
      </c>
      <c r="K4979">
        <f>INDEX(FamilyPlateData!I:I,MATCH(I4979,FamilyPlateData!H:H,0))</f>
        <v>5</v>
      </c>
      <c r="L4979" t="str">
        <f>INDEX(FamilyPlateData!J:J,MATCH(I4979,FamilyPlateData!H:H,0))</f>
        <v>B2</v>
      </c>
      <c r="M4979">
        <v>1</v>
      </c>
      <c r="N4979" s="7">
        <v>1</v>
      </c>
      <c r="O4979">
        <f>IF(_xlfn.IFNA(INDEX(ShrinkageData!H:H,MATCH(J4979,ShrinkageData!H:H,0)), 0) = 0, 0, 1)</f>
        <v>0</v>
      </c>
      <c r="P4979">
        <v>0</v>
      </c>
      <c r="Q4979">
        <f t="shared" si="241"/>
        <v>1</v>
      </c>
      <c r="R4979" s="2">
        <v>43548</v>
      </c>
      <c r="S4979" s="16">
        <f t="shared" si="242"/>
        <v>111</v>
      </c>
    </row>
    <row r="4980" spans="1:19" hidden="1" x14ac:dyDescent="0.2">
      <c r="A4980" t="str">
        <f>INDEX(FamilyPlateData!$A:$A,MATCH($I4980,FamilyPlateData!$H:$H,0))</f>
        <v>F06M06</v>
      </c>
      <c r="B4980" t="str">
        <f>INDEX(FamilyPlateData!$C:$C,MATCH($I4980,FamilyPlateData!$H:$H,0))</f>
        <v>06</v>
      </c>
      <c r="C4980" t="str">
        <f>INDEX(FamilyPlateData!$D:$D,MATCH($I4980,FamilyPlateData!$H:$H,0))</f>
        <v>06</v>
      </c>
      <c r="D4980">
        <f>INDEX(FamilyPlateData!$B:$B,MATCH($I4980,FamilyPlateData!$H:$H,0))</f>
        <v>2</v>
      </c>
      <c r="E4980">
        <v>2</v>
      </c>
      <c r="F4980" s="19">
        <v>103</v>
      </c>
      <c r="G4980" t="s">
        <v>1</v>
      </c>
      <c r="H4980" s="5">
        <v>5</v>
      </c>
      <c r="I4980" t="s">
        <v>888</v>
      </c>
      <c r="J4980" s="15" t="str">
        <f t="shared" si="240"/>
        <v>2-103A-5</v>
      </c>
      <c r="K4980">
        <f>INDEX(FamilyPlateData!I:I,MATCH(I4980,FamilyPlateData!H:H,0))</f>
        <v>5</v>
      </c>
      <c r="L4980" t="str">
        <f>INDEX(FamilyPlateData!J:J,MATCH(I4980,FamilyPlateData!H:H,0))</f>
        <v>B2</v>
      </c>
      <c r="M4980">
        <v>1</v>
      </c>
      <c r="N4980" s="7">
        <v>1</v>
      </c>
      <c r="O4980">
        <f>IF(_xlfn.IFNA(INDEX(ShrinkageData!H:H,MATCH(J4980,ShrinkageData!H:H,0)), 0) = 0, 0, 1)</f>
        <v>0</v>
      </c>
      <c r="P4980">
        <v>0</v>
      </c>
      <c r="Q4980">
        <f t="shared" si="241"/>
        <v>1</v>
      </c>
      <c r="R4980" s="2">
        <v>43546</v>
      </c>
      <c r="S4980" s="16">
        <f t="shared" si="242"/>
        <v>109</v>
      </c>
    </row>
    <row r="4981" spans="1:19" hidden="1" x14ac:dyDescent="0.2">
      <c r="A4981" t="str">
        <f>INDEX(FamilyPlateData!$A:$A,MATCH($I4981,FamilyPlateData!$H:$H,0))</f>
        <v>F06M06</v>
      </c>
      <c r="B4981" t="str">
        <f>INDEX(FamilyPlateData!$C:$C,MATCH($I4981,FamilyPlateData!$H:$H,0))</f>
        <v>06</v>
      </c>
      <c r="C4981" t="str">
        <f>INDEX(FamilyPlateData!$D:$D,MATCH($I4981,FamilyPlateData!$H:$H,0))</f>
        <v>06</v>
      </c>
      <c r="D4981">
        <f>INDEX(FamilyPlateData!$B:$B,MATCH($I4981,FamilyPlateData!$H:$H,0))</f>
        <v>2</v>
      </c>
      <c r="E4981">
        <v>2</v>
      </c>
      <c r="F4981" s="19">
        <v>103</v>
      </c>
      <c r="G4981" t="s">
        <v>1</v>
      </c>
      <c r="H4981" s="5">
        <v>6</v>
      </c>
      <c r="I4981" t="s">
        <v>888</v>
      </c>
      <c r="J4981" s="15" t="str">
        <f t="shared" si="240"/>
        <v>2-103A-6</v>
      </c>
      <c r="K4981">
        <f>INDEX(FamilyPlateData!I:I,MATCH(I4981,FamilyPlateData!H:H,0))</f>
        <v>5</v>
      </c>
      <c r="L4981" t="str">
        <f>INDEX(FamilyPlateData!J:J,MATCH(I4981,FamilyPlateData!H:H,0))</f>
        <v>B2</v>
      </c>
      <c r="M4981">
        <v>1</v>
      </c>
      <c r="N4981" s="7">
        <v>1</v>
      </c>
      <c r="O4981">
        <f>IF(_xlfn.IFNA(INDEX(ShrinkageData!H:H,MATCH(J4981,ShrinkageData!H:H,0)), 0) = 0, 0, 1)</f>
        <v>0</v>
      </c>
      <c r="P4981">
        <v>0</v>
      </c>
      <c r="Q4981">
        <f t="shared" si="241"/>
        <v>1</v>
      </c>
      <c r="R4981" s="2">
        <v>43544</v>
      </c>
      <c r="S4981" s="16">
        <f t="shared" si="242"/>
        <v>107</v>
      </c>
    </row>
    <row r="4982" spans="1:19" hidden="1" x14ac:dyDescent="0.2">
      <c r="A4982" t="str">
        <f>INDEX(FamilyPlateData!$A:$A,MATCH($I4982,FamilyPlateData!$H:$H,0))</f>
        <v>F06M06</v>
      </c>
      <c r="B4982" t="str">
        <f>INDEX(FamilyPlateData!$C:$C,MATCH($I4982,FamilyPlateData!$H:$H,0))</f>
        <v>06</v>
      </c>
      <c r="C4982" t="str">
        <f>INDEX(FamilyPlateData!$D:$D,MATCH($I4982,FamilyPlateData!$H:$H,0))</f>
        <v>06</v>
      </c>
      <c r="D4982">
        <f>INDEX(FamilyPlateData!$B:$B,MATCH($I4982,FamilyPlateData!$H:$H,0))</f>
        <v>2</v>
      </c>
      <c r="E4982">
        <v>2</v>
      </c>
      <c r="F4982" s="19">
        <v>103</v>
      </c>
      <c r="G4982" t="s">
        <v>2</v>
      </c>
      <c r="H4982" s="5">
        <v>1</v>
      </c>
      <c r="I4982" t="s">
        <v>889</v>
      </c>
      <c r="J4982" s="15" t="str">
        <f t="shared" si="240"/>
        <v>2-103B-1</v>
      </c>
      <c r="K4982">
        <f>INDEX(FamilyPlateData!I:I,MATCH(I4982,FamilyPlateData!H:H,0))</f>
        <v>5</v>
      </c>
      <c r="L4982" t="str">
        <f>INDEX(FamilyPlateData!J:J,MATCH(I4982,FamilyPlateData!H:H,0))</f>
        <v>B2</v>
      </c>
      <c r="M4982">
        <v>1</v>
      </c>
      <c r="N4982" s="7">
        <v>1</v>
      </c>
      <c r="O4982">
        <f>IF(_xlfn.IFNA(INDEX(ShrinkageData!H:H,MATCH(J4982,ShrinkageData!H:H,0)), 0) = 0, 0, 1)</f>
        <v>0</v>
      </c>
      <c r="P4982">
        <v>0</v>
      </c>
      <c r="Q4982">
        <f t="shared" si="241"/>
        <v>1</v>
      </c>
      <c r="R4982" s="2">
        <v>43546</v>
      </c>
      <c r="S4982" s="16">
        <f t="shared" si="242"/>
        <v>109</v>
      </c>
    </row>
    <row r="4983" spans="1:19" hidden="1" x14ac:dyDescent="0.2">
      <c r="A4983" t="str">
        <f>INDEX(FamilyPlateData!$A:$A,MATCH($I4983,FamilyPlateData!$H:$H,0))</f>
        <v>F06M06</v>
      </c>
      <c r="B4983" t="str">
        <f>INDEX(FamilyPlateData!$C:$C,MATCH($I4983,FamilyPlateData!$H:$H,0))</f>
        <v>06</v>
      </c>
      <c r="C4983" t="str">
        <f>INDEX(FamilyPlateData!$D:$D,MATCH($I4983,FamilyPlateData!$H:$H,0))</f>
        <v>06</v>
      </c>
      <c r="D4983">
        <f>INDEX(FamilyPlateData!$B:$B,MATCH($I4983,FamilyPlateData!$H:$H,0))</f>
        <v>2</v>
      </c>
      <c r="E4983">
        <v>2</v>
      </c>
      <c r="F4983" s="19">
        <v>103</v>
      </c>
      <c r="G4983" t="s">
        <v>2</v>
      </c>
      <c r="H4983" s="5">
        <v>2</v>
      </c>
      <c r="I4983" t="s">
        <v>889</v>
      </c>
      <c r="J4983" s="15" t="str">
        <f t="shared" si="240"/>
        <v>2-103B-2</v>
      </c>
      <c r="K4983">
        <f>INDEX(FamilyPlateData!I:I,MATCH(I4983,FamilyPlateData!H:H,0))</f>
        <v>5</v>
      </c>
      <c r="L4983" t="str">
        <f>INDEX(FamilyPlateData!J:J,MATCH(I4983,FamilyPlateData!H:H,0))</f>
        <v>B2</v>
      </c>
      <c r="M4983">
        <v>1</v>
      </c>
      <c r="N4983" s="7">
        <v>1</v>
      </c>
      <c r="O4983">
        <f>IF(_xlfn.IFNA(INDEX(ShrinkageData!H:H,MATCH(J4983,ShrinkageData!H:H,0)), 0) = 0, 0, 1)</f>
        <v>0</v>
      </c>
      <c r="P4983">
        <v>0</v>
      </c>
      <c r="Q4983">
        <f t="shared" si="241"/>
        <v>1</v>
      </c>
      <c r="R4983" s="2">
        <v>43544</v>
      </c>
      <c r="S4983" s="16">
        <f t="shared" si="242"/>
        <v>107</v>
      </c>
    </row>
    <row r="4984" spans="1:19" hidden="1" x14ac:dyDescent="0.2">
      <c r="A4984" t="str">
        <f>INDEX(FamilyPlateData!$A:$A,MATCH($I4984,FamilyPlateData!$H:$H,0))</f>
        <v>F06M06</v>
      </c>
      <c r="B4984" t="str">
        <f>INDEX(FamilyPlateData!$C:$C,MATCH($I4984,FamilyPlateData!$H:$H,0))</f>
        <v>06</v>
      </c>
      <c r="C4984" t="str">
        <f>INDEX(FamilyPlateData!$D:$D,MATCH($I4984,FamilyPlateData!$H:$H,0))</f>
        <v>06</v>
      </c>
      <c r="D4984">
        <f>INDEX(FamilyPlateData!$B:$B,MATCH($I4984,FamilyPlateData!$H:$H,0))</f>
        <v>2</v>
      </c>
      <c r="E4984">
        <v>2</v>
      </c>
      <c r="F4984" s="19">
        <v>103</v>
      </c>
      <c r="G4984" t="s">
        <v>2</v>
      </c>
      <c r="H4984" s="5">
        <v>3</v>
      </c>
      <c r="I4984" t="s">
        <v>889</v>
      </c>
      <c r="J4984" s="15" t="str">
        <f t="shared" si="240"/>
        <v>2-103B-3</v>
      </c>
      <c r="K4984">
        <f>INDEX(FamilyPlateData!I:I,MATCH(I4984,FamilyPlateData!H:H,0))</f>
        <v>5</v>
      </c>
      <c r="L4984" t="str">
        <f>INDEX(FamilyPlateData!J:J,MATCH(I4984,FamilyPlateData!H:H,0))</f>
        <v>B2</v>
      </c>
      <c r="M4984">
        <v>1</v>
      </c>
      <c r="N4984" s="7">
        <v>1</v>
      </c>
      <c r="O4984">
        <f>IF(_xlfn.IFNA(INDEX(ShrinkageData!H:H,MATCH(J4984,ShrinkageData!H:H,0)), 0) = 0, 0, 1)</f>
        <v>0</v>
      </c>
      <c r="P4984">
        <v>0</v>
      </c>
      <c r="Q4984">
        <f t="shared" si="241"/>
        <v>1</v>
      </c>
      <c r="R4984" s="2">
        <v>43548</v>
      </c>
      <c r="S4984" s="16">
        <f t="shared" si="242"/>
        <v>111</v>
      </c>
    </row>
    <row r="4985" spans="1:19" hidden="1" x14ac:dyDescent="0.2">
      <c r="A4985" t="str">
        <f>INDEX(FamilyPlateData!$A:$A,MATCH($I4985,FamilyPlateData!$H:$H,0))</f>
        <v>F06M06</v>
      </c>
      <c r="B4985" t="str">
        <f>INDEX(FamilyPlateData!$C:$C,MATCH($I4985,FamilyPlateData!$H:$H,0))</f>
        <v>06</v>
      </c>
      <c r="C4985" t="str">
        <f>INDEX(FamilyPlateData!$D:$D,MATCH($I4985,FamilyPlateData!$H:$H,0))</f>
        <v>06</v>
      </c>
      <c r="D4985">
        <f>INDEX(FamilyPlateData!$B:$B,MATCH($I4985,FamilyPlateData!$H:$H,0))</f>
        <v>2</v>
      </c>
      <c r="E4985">
        <v>2</v>
      </c>
      <c r="F4985" s="19">
        <v>103</v>
      </c>
      <c r="G4985" t="s">
        <v>2</v>
      </c>
      <c r="H4985" s="5">
        <v>4</v>
      </c>
      <c r="I4985" t="s">
        <v>889</v>
      </c>
      <c r="J4985" s="15" t="str">
        <f t="shared" si="240"/>
        <v>2-103B-4</v>
      </c>
      <c r="K4985">
        <f>INDEX(FamilyPlateData!I:I,MATCH(I4985,FamilyPlateData!H:H,0))</f>
        <v>5</v>
      </c>
      <c r="L4985" t="str">
        <f>INDEX(FamilyPlateData!J:J,MATCH(I4985,FamilyPlateData!H:H,0))</f>
        <v>B2</v>
      </c>
      <c r="M4985">
        <v>1</v>
      </c>
      <c r="N4985" s="7">
        <v>1</v>
      </c>
      <c r="O4985">
        <f>IF(_xlfn.IFNA(INDEX(ShrinkageData!H:H,MATCH(J4985,ShrinkageData!H:H,0)), 0) = 0, 0, 1)</f>
        <v>0</v>
      </c>
      <c r="P4985">
        <v>0</v>
      </c>
      <c r="Q4985">
        <f t="shared" si="241"/>
        <v>1</v>
      </c>
      <c r="R4985" s="2">
        <v>43548</v>
      </c>
      <c r="S4985" s="16">
        <f t="shared" si="242"/>
        <v>111</v>
      </c>
    </row>
    <row r="4986" spans="1:19" hidden="1" x14ac:dyDescent="0.2">
      <c r="A4986" t="str">
        <f>INDEX(FamilyPlateData!$A:$A,MATCH($I4986,FamilyPlateData!$H:$H,0))</f>
        <v>F06M06</v>
      </c>
      <c r="B4986" t="str">
        <f>INDEX(FamilyPlateData!$C:$C,MATCH($I4986,FamilyPlateData!$H:$H,0))</f>
        <v>06</v>
      </c>
      <c r="C4986" t="str">
        <f>INDEX(FamilyPlateData!$D:$D,MATCH($I4986,FamilyPlateData!$H:$H,0))</f>
        <v>06</v>
      </c>
      <c r="D4986">
        <f>INDEX(FamilyPlateData!$B:$B,MATCH($I4986,FamilyPlateData!$H:$H,0))</f>
        <v>2</v>
      </c>
      <c r="E4986">
        <v>2</v>
      </c>
      <c r="F4986" s="19">
        <v>103</v>
      </c>
      <c r="G4986" t="s">
        <v>2</v>
      </c>
      <c r="H4986" s="5">
        <v>5</v>
      </c>
      <c r="I4986" t="s">
        <v>889</v>
      </c>
      <c r="J4986" s="15" t="str">
        <f t="shared" si="240"/>
        <v>2-103B-5</v>
      </c>
      <c r="K4986">
        <f>INDEX(FamilyPlateData!I:I,MATCH(I4986,FamilyPlateData!H:H,0))</f>
        <v>5</v>
      </c>
      <c r="L4986" t="str">
        <f>INDEX(FamilyPlateData!J:J,MATCH(I4986,FamilyPlateData!H:H,0))</f>
        <v>B2</v>
      </c>
      <c r="M4986">
        <v>1</v>
      </c>
      <c r="N4986" s="7">
        <v>1</v>
      </c>
      <c r="O4986">
        <f>IF(_xlfn.IFNA(INDEX(ShrinkageData!H:H,MATCH(J4986,ShrinkageData!H:H,0)), 0) = 0, 0, 1)</f>
        <v>0</v>
      </c>
      <c r="P4986">
        <v>0</v>
      </c>
      <c r="Q4986">
        <f t="shared" si="241"/>
        <v>1</v>
      </c>
      <c r="R4986" s="2">
        <v>43546</v>
      </c>
      <c r="S4986" s="16">
        <f t="shared" si="242"/>
        <v>109</v>
      </c>
    </row>
    <row r="4987" spans="1:19" hidden="1" x14ac:dyDescent="0.2">
      <c r="A4987" t="str">
        <f>INDEX(FamilyPlateData!$A:$A,MATCH($I4987,FamilyPlateData!$H:$H,0))</f>
        <v>F06M06</v>
      </c>
      <c r="B4987" t="str">
        <f>INDEX(FamilyPlateData!$C:$C,MATCH($I4987,FamilyPlateData!$H:$H,0))</f>
        <v>06</v>
      </c>
      <c r="C4987" t="str">
        <f>INDEX(FamilyPlateData!$D:$D,MATCH($I4987,FamilyPlateData!$H:$H,0))</f>
        <v>06</v>
      </c>
      <c r="D4987">
        <f>INDEX(FamilyPlateData!$B:$B,MATCH($I4987,FamilyPlateData!$H:$H,0))</f>
        <v>2</v>
      </c>
      <c r="E4987">
        <v>2</v>
      </c>
      <c r="F4987" s="19">
        <v>103</v>
      </c>
      <c r="G4987" t="s">
        <v>2</v>
      </c>
      <c r="H4987" s="5">
        <v>6</v>
      </c>
      <c r="I4987" t="s">
        <v>889</v>
      </c>
      <c r="J4987" s="15" t="str">
        <f t="shared" si="240"/>
        <v>2-103B-6</v>
      </c>
      <c r="K4987">
        <f>INDEX(FamilyPlateData!I:I,MATCH(I4987,FamilyPlateData!H:H,0))</f>
        <v>5</v>
      </c>
      <c r="L4987" t="str">
        <f>INDEX(FamilyPlateData!J:J,MATCH(I4987,FamilyPlateData!H:H,0))</f>
        <v>B2</v>
      </c>
      <c r="M4987">
        <v>1</v>
      </c>
      <c r="N4987" s="7">
        <v>1</v>
      </c>
      <c r="O4987">
        <f>IF(_xlfn.IFNA(INDEX(ShrinkageData!H:H,MATCH(J4987,ShrinkageData!H:H,0)), 0) = 0, 0, 1)</f>
        <v>0</v>
      </c>
      <c r="P4987">
        <v>0</v>
      </c>
      <c r="Q4987">
        <f t="shared" si="241"/>
        <v>1</v>
      </c>
      <c r="R4987" s="2">
        <v>43544</v>
      </c>
      <c r="S4987" s="16">
        <f t="shared" si="242"/>
        <v>107</v>
      </c>
    </row>
    <row r="4988" spans="1:19" hidden="1" x14ac:dyDescent="0.2">
      <c r="A4988" t="str">
        <f>INDEX(FamilyPlateData!$A:$A,MATCH($I4988,FamilyPlateData!$H:$H,0))</f>
        <v>F11M14</v>
      </c>
      <c r="B4988" t="str">
        <f>INDEX(FamilyPlateData!$C:$C,MATCH($I4988,FamilyPlateData!$H:$H,0))</f>
        <v>11</v>
      </c>
      <c r="C4988" t="str">
        <f>INDEX(FamilyPlateData!$D:$D,MATCH($I4988,FamilyPlateData!$H:$H,0))</f>
        <v>14</v>
      </c>
      <c r="D4988">
        <f>INDEX(FamilyPlateData!$B:$B,MATCH($I4988,FamilyPlateData!$H:$H,0))</f>
        <v>4</v>
      </c>
      <c r="E4988">
        <v>2</v>
      </c>
      <c r="F4988" s="19">
        <v>103</v>
      </c>
      <c r="G4988" t="s">
        <v>3</v>
      </c>
      <c r="H4988" s="5">
        <v>1</v>
      </c>
      <c r="I4988" t="s">
        <v>890</v>
      </c>
      <c r="J4988" s="15" t="str">
        <f t="shared" si="240"/>
        <v>2-103C-1</v>
      </c>
      <c r="K4988">
        <f>INDEX(FamilyPlateData!I:I,MATCH(I4988,FamilyPlateData!H:H,0))</f>
        <v>5</v>
      </c>
      <c r="L4988" t="str">
        <f>INDEX(FamilyPlateData!J:J,MATCH(I4988,FamilyPlateData!H:H,0))</f>
        <v>B1</v>
      </c>
      <c r="M4988">
        <v>1</v>
      </c>
      <c r="N4988" s="7">
        <v>1</v>
      </c>
      <c r="O4988">
        <f>IF(_xlfn.IFNA(INDEX(ShrinkageData!H:H,MATCH(J4988,ShrinkageData!H:H,0)), 0) = 0, 0, 1)</f>
        <v>0</v>
      </c>
      <c r="P4988">
        <v>0</v>
      </c>
      <c r="Q4988">
        <f t="shared" si="241"/>
        <v>1</v>
      </c>
      <c r="R4988" s="2">
        <v>43544</v>
      </c>
      <c r="S4988" s="16">
        <f t="shared" si="242"/>
        <v>107</v>
      </c>
    </row>
    <row r="4989" spans="1:19" hidden="1" x14ac:dyDescent="0.2">
      <c r="A4989" t="str">
        <f>INDEX(FamilyPlateData!$A:$A,MATCH($I4989,FamilyPlateData!$H:$H,0))</f>
        <v>F11M14</v>
      </c>
      <c r="B4989" t="str">
        <f>INDEX(FamilyPlateData!$C:$C,MATCH($I4989,FamilyPlateData!$H:$H,0))</f>
        <v>11</v>
      </c>
      <c r="C4989" t="str">
        <f>INDEX(FamilyPlateData!$D:$D,MATCH($I4989,FamilyPlateData!$H:$H,0))</f>
        <v>14</v>
      </c>
      <c r="D4989">
        <f>INDEX(FamilyPlateData!$B:$B,MATCH($I4989,FamilyPlateData!$H:$H,0))</f>
        <v>4</v>
      </c>
      <c r="E4989">
        <v>2</v>
      </c>
      <c r="F4989" s="19">
        <v>103</v>
      </c>
      <c r="G4989" t="s">
        <v>3</v>
      </c>
      <c r="H4989" s="5">
        <v>2</v>
      </c>
      <c r="I4989" t="s">
        <v>890</v>
      </c>
      <c r="J4989" s="15" t="str">
        <f t="shared" ref="J4989:J5052" si="243">CONCATENATE(I4989,"-",H4989)</f>
        <v>2-103C-2</v>
      </c>
      <c r="K4989">
        <f>INDEX(FamilyPlateData!I:I,MATCH(I4989,FamilyPlateData!H:H,0))</f>
        <v>5</v>
      </c>
      <c r="L4989" t="str">
        <f>INDEX(FamilyPlateData!J:J,MATCH(I4989,FamilyPlateData!H:H,0))</f>
        <v>B1</v>
      </c>
      <c r="M4989">
        <v>1</v>
      </c>
      <c r="N4989" s="7">
        <v>1</v>
      </c>
      <c r="O4989">
        <f>IF(_xlfn.IFNA(INDEX(ShrinkageData!H:H,MATCH(J4989,ShrinkageData!H:H,0)), 0) = 0, 0, 1)</f>
        <v>0</v>
      </c>
      <c r="P4989">
        <v>0</v>
      </c>
      <c r="Q4989">
        <f t="shared" si="241"/>
        <v>1</v>
      </c>
      <c r="R4989" s="2">
        <v>43548</v>
      </c>
      <c r="S4989" s="16">
        <f t="shared" si="242"/>
        <v>111</v>
      </c>
    </row>
    <row r="4990" spans="1:19" hidden="1" x14ac:dyDescent="0.2">
      <c r="A4990" t="str">
        <f>INDEX(FamilyPlateData!$A:$A,MATCH($I4990,FamilyPlateData!$H:$H,0))</f>
        <v>F11M14</v>
      </c>
      <c r="B4990" t="str">
        <f>INDEX(FamilyPlateData!$C:$C,MATCH($I4990,FamilyPlateData!$H:$H,0))</f>
        <v>11</v>
      </c>
      <c r="C4990" t="str">
        <f>INDEX(FamilyPlateData!$D:$D,MATCH($I4990,FamilyPlateData!$H:$H,0))</f>
        <v>14</v>
      </c>
      <c r="D4990">
        <f>INDEX(FamilyPlateData!$B:$B,MATCH($I4990,FamilyPlateData!$H:$H,0))</f>
        <v>4</v>
      </c>
      <c r="E4990">
        <v>2</v>
      </c>
      <c r="F4990" s="19">
        <v>103</v>
      </c>
      <c r="G4990" t="s">
        <v>3</v>
      </c>
      <c r="H4990" s="5">
        <v>3</v>
      </c>
      <c r="I4990" t="s">
        <v>890</v>
      </c>
      <c r="J4990" s="15" t="str">
        <f t="shared" si="243"/>
        <v>2-103C-3</v>
      </c>
      <c r="K4990">
        <f>INDEX(FamilyPlateData!I:I,MATCH(I4990,FamilyPlateData!H:H,0))</f>
        <v>5</v>
      </c>
      <c r="L4990" t="str">
        <f>INDEX(FamilyPlateData!J:J,MATCH(I4990,FamilyPlateData!H:H,0))</f>
        <v>B1</v>
      </c>
      <c r="M4990">
        <v>1</v>
      </c>
      <c r="N4990" s="7">
        <v>1</v>
      </c>
      <c r="O4990">
        <f>IF(_xlfn.IFNA(INDEX(ShrinkageData!H:H,MATCH(J4990,ShrinkageData!H:H,0)), 0) = 0, 0, 1)</f>
        <v>0</v>
      </c>
      <c r="P4990">
        <v>0</v>
      </c>
      <c r="Q4990">
        <f t="shared" si="241"/>
        <v>1</v>
      </c>
      <c r="R4990" s="2">
        <v>43544</v>
      </c>
      <c r="S4990" s="16">
        <f t="shared" si="242"/>
        <v>107</v>
      </c>
    </row>
    <row r="4991" spans="1:19" hidden="1" x14ac:dyDescent="0.2">
      <c r="A4991" t="str">
        <f>INDEX(FamilyPlateData!$A:$A,MATCH($I4991,FamilyPlateData!$H:$H,0))</f>
        <v>F11M14</v>
      </c>
      <c r="B4991" t="str">
        <f>INDEX(FamilyPlateData!$C:$C,MATCH($I4991,FamilyPlateData!$H:$H,0))</f>
        <v>11</v>
      </c>
      <c r="C4991" t="str">
        <f>INDEX(FamilyPlateData!$D:$D,MATCH($I4991,FamilyPlateData!$H:$H,0))</f>
        <v>14</v>
      </c>
      <c r="D4991">
        <f>INDEX(FamilyPlateData!$B:$B,MATCH($I4991,FamilyPlateData!$H:$H,0))</f>
        <v>4</v>
      </c>
      <c r="E4991">
        <v>2</v>
      </c>
      <c r="F4991" s="19">
        <v>103</v>
      </c>
      <c r="G4991" t="s">
        <v>3</v>
      </c>
      <c r="H4991" s="5">
        <v>4</v>
      </c>
      <c r="I4991" t="s">
        <v>890</v>
      </c>
      <c r="J4991" s="15" t="str">
        <f t="shared" si="243"/>
        <v>2-103C-4</v>
      </c>
      <c r="K4991">
        <f>INDEX(FamilyPlateData!I:I,MATCH(I4991,FamilyPlateData!H:H,0))</f>
        <v>5</v>
      </c>
      <c r="L4991" t="str">
        <f>INDEX(FamilyPlateData!J:J,MATCH(I4991,FamilyPlateData!H:H,0))</f>
        <v>B1</v>
      </c>
      <c r="M4991">
        <v>1</v>
      </c>
      <c r="N4991" s="7">
        <v>1</v>
      </c>
      <c r="O4991">
        <f>IF(_xlfn.IFNA(INDEX(ShrinkageData!H:H,MATCH(J4991,ShrinkageData!H:H,0)), 0) = 0, 0, 1)</f>
        <v>0</v>
      </c>
      <c r="P4991">
        <v>0</v>
      </c>
      <c r="Q4991">
        <f t="shared" si="241"/>
        <v>1</v>
      </c>
      <c r="R4991" s="2">
        <v>43544</v>
      </c>
      <c r="S4991" s="16">
        <f t="shared" si="242"/>
        <v>107</v>
      </c>
    </row>
    <row r="4992" spans="1:19" hidden="1" x14ac:dyDescent="0.2">
      <c r="A4992" t="str">
        <f>INDEX(FamilyPlateData!$A:$A,MATCH($I4992,FamilyPlateData!$H:$H,0))</f>
        <v>F11M14</v>
      </c>
      <c r="B4992" t="str">
        <f>INDEX(FamilyPlateData!$C:$C,MATCH($I4992,FamilyPlateData!$H:$H,0))</f>
        <v>11</v>
      </c>
      <c r="C4992" t="str">
        <f>INDEX(FamilyPlateData!$D:$D,MATCH($I4992,FamilyPlateData!$H:$H,0))</f>
        <v>14</v>
      </c>
      <c r="D4992">
        <f>INDEX(FamilyPlateData!$B:$B,MATCH($I4992,FamilyPlateData!$H:$H,0))</f>
        <v>4</v>
      </c>
      <c r="E4992">
        <v>2</v>
      </c>
      <c r="F4992" s="19">
        <v>103</v>
      </c>
      <c r="G4992" t="s">
        <v>3</v>
      </c>
      <c r="H4992" s="5">
        <v>5</v>
      </c>
      <c r="I4992" t="s">
        <v>890</v>
      </c>
      <c r="J4992" s="15" t="str">
        <f t="shared" si="243"/>
        <v>2-103C-5</v>
      </c>
      <c r="K4992">
        <f>INDEX(FamilyPlateData!I:I,MATCH(I4992,FamilyPlateData!H:H,0))</f>
        <v>5</v>
      </c>
      <c r="L4992" t="str">
        <f>INDEX(FamilyPlateData!J:J,MATCH(I4992,FamilyPlateData!H:H,0))</f>
        <v>B1</v>
      </c>
      <c r="M4992">
        <v>1</v>
      </c>
      <c r="N4992" s="7">
        <v>1</v>
      </c>
      <c r="O4992">
        <f>IF(_xlfn.IFNA(INDEX(ShrinkageData!H:H,MATCH(J4992,ShrinkageData!H:H,0)), 0) = 0, 0, 1)</f>
        <v>0</v>
      </c>
      <c r="P4992">
        <v>0</v>
      </c>
      <c r="Q4992">
        <f t="shared" si="241"/>
        <v>1</v>
      </c>
      <c r="R4992" s="2">
        <v>43544</v>
      </c>
      <c r="S4992" s="16">
        <f t="shared" si="242"/>
        <v>107</v>
      </c>
    </row>
    <row r="4993" spans="1:19" hidden="1" x14ac:dyDescent="0.2">
      <c r="A4993" t="str">
        <f>INDEX(FamilyPlateData!$A:$A,MATCH($I4993,FamilyPlateData!$H:$H,0))</f>
        <v>F11M14</v>
      </c>
      <c r="B4993" t="str">
        <f>INDEX(FamilyPlateData!$C:$C,MATCH($I4993,FamilyPlateData!$H:$H,0))</f>
        <v>11</v>
      </c>
      <c r="C4993" t="str">
        <f>INDEX(FamilyPlateData!$D:$D,MATCH($I4993,FamilyPlateData!$H:$H,0))</f>
        <v>14</v>
      </c>
      <c r="D4993">
        <f>INDEX(FamilyPlateData!$B:$B,MATCH($I4993,FamilyPlateData!$H:$H,0))</f>
        <v>4</v>
      </c>
      <c r="E4993">
        <v>2</v>
      </c>
      <c r="F4993" s="19">
        <v>103</v>
      </c>
      <c r="G4993" t="s">
        <v>3</v>
      </c>
      <c r="H4993" s="5">
        <v>6</v>
      </c>
      <c r="I4993" t="s">
        <v>890</v>
      </c>
      <c r="J4993" s="15" t="str">
        <f t="shared" si="243"/>
        <v>2-103C-6</v>
      </c>
      <c r="K4993">
        <f>INDEX(FamilyPlateData!I:I,MATCH(I4993,FamilyPlateData!H:H,0))</f>
        <v>5</v>
      </c>
      <c r="L4993" t="str">
        <f>INDEX(FamilyPlateData!J:J,MATCH(I4993,FamilyPlateData!H:H,0))</f>
        <v>B1</v>
      </c>
      <c r="M4993">
        <v>1</v>
      </c>
      <c r="N4993" s="7">
        <v>1</v>
      </c>
      <c r="O4993">
        <f>IF(_xlfn.IFNA(INDEX(ShrinkageData!H:H,MATCH(J4993,ShrinkageData!H:H,0)), 0) = 0, 0, 1)</f>
        <v>0</v>
      </c>
      <c r="P4993">
        <v>0</v>
      </c>
      <c r="Q4993">
        <f t="shared" si="241"/>
        <v>1</v>
      </c>
      <c r="R4993" s="2">
        <v>43544</v>
      </c>
      <c r="S4993" s="16">
        <f t="shared" si="242"/>
        <v>107</v>
      </c>
    </row>
    <row r="4994" spans="1:19" hidden="1" x14ac:dyDescent="0.2">
      <c r="A4994" t="str">
        <f>INDEX(FamilyPlateData!$A:$A,MATCH($I4994,FamilyPlateData!$H:$H,0))</f>
        <v>F11M14</v>
      </c>
      <c r="B4994" t="str">
        <f>INDEX(FamilyPlateData!$C:$C,MATCH($I4994,FamilyPlateData!$H:$H,0))</f>
        <v>11</v>
      </c>
      <c r="C4994" t="str">
        <f>INDEX(FamilyPlateData!$D:$D,MATCH($I4994,FamilyPlateData!$H:$H,0))</f>
        <v>14</v>
      </c>
      <c r="D4994">
        <f>INDEX(FamilyPlateData!$B:$B,MATCH($I4994,FamilyPlateData!$H:$H,0))</f>
        <v>4</v>
      </c>
      <c r="E4994">
        <v>2</v>
      </c>
      <c r="F4994" s="19">
        <v>103</v>
      </c>
      <c r="G4994" t="s">
        <v>4</v>
      </c>
      <c r="H4994" s="5">
        <v>1</v>
      </c>
      <c r="I4994" t="s">
        <v>891</v>
      </c>
      <c r="J4994" s="15" t="str">
        <f t="shared" si="243"/>
        <v>2-103D-1</v>
      </c>
      <c r="K4994">
        <f>INDEX(FamilyPlateData!I:I,MATCH(I4994,FamilyPlateData!H:H,0))</f>
        <v>5</v>
      </c>
      <c r="L4994" t="str">
        <f>INDEX(FamilyPlateData!J:J,MATCH(I4994,FamilyPlateData!H:H,0))</f>
        <v>B1</v>
      </c>
      <c r="M4994">
        <v>1</v>
      </c>
      <c r="N4994" s="7">
        <v>1</v>
      </c>
      <c r="O4994">
        <f>IF(_xlfn.IFNA(INDEX(ShrinkageData!H:H,MATCH(J4994,ShrinkageData!H:H,0)), 0) = 0, 0, 1)</f>
        <v>0</v>
      </c>
      <c r="P4994">
        <v>0</v>
      </c>
      <c r="Q4994">
        <f t="shared" si="241"/>
        <v>1</v>
      </c>
      <c r="R4994" s="2">
        <v>43546</v>
      </c>
      <c r="S4994" s="16">
        <f t="shared" si="242"/>
        <v>109</v>
      </c>
    </row>
    <row r="4995" spans="1:19" hidden="1" x14ac:dyDescent="0.2">
      <c r="A4995" t="str">
        <f>INDEX(FamilyPlateData!$A:$A,MATCH($I4995,FamilyPlateData!$H:$H,0))</f>
        <v>F11M14</v>
      </c>
      <c r="B4995" t="str">
        <f>INDEX(FamilyPlateData!$C:$C,MATCH($I4995,FamilyPlateData!$H:$H,0))</f>
        <v>11</v>
      </c>
      <c r="C4995" t="str">
        <f>INDEX(FamilyPlateData!$D:$D,MATCH($I4995,FamilyPlateData!$H:$H,0))</f>
        <v>14</v>
      </c>
      <c r="D4995">
        <f>INDEX(FamilyPlateData!$B:$B,MATCH($I4995,FamilyPlateData!$H:$H,0))</f>
        <v>4</v>
      </c>
      <c r="E4995">
        <v>2</v>
      </c>
      <c r="F4995" s="19">
        <v>103</v>
      </c>
      <c r="G4995" t="s">
        <v>4</v>
      </c>
      <c r="H4995" s="5">
        <v>2</v>
      </c>
      <c r="I4995" t="s">
        <v>891</v>
      </c>
      <c r="J4995" s="15" t="str">
        <f t="shared" si="243"/>
        <v>2-103D-2</v>
      </c>
      <c r="K4995">
        <f>INDEX(FamilyPlateData!I:I,MATCH(I4995,FamilyPlateData!H:H,0))</f>
        <v>5</v>
      </c>
      <c r="L4995" t="str">
        <f>INDEX(FamilyPlateData!J:J,MATCH(I4995,FamilyPlateData!H:H,0))</f>
        <v>B1</v>
      </c>
      <c r="M4995">
        <v>1</v>
      </c>
      <c r="N4995" s="7">
        <v>1</v>
      </c>
      <c r="O4995">
        <f>IF(_xlfn.IFNA(INDEX(ShrinkageData!H:H,MATCH(J4995,ShrinkageData!H:H,0)), 0) = 0, 0, 1)</f>
        <v>0</v>
      </c>
      <c r="P4995">
        <v>0</v>
      </c>
      <c r="Q4995">
        <f t="shared" ref="Q4995:Q5058" si="244">IF(AND(M4995=1,N4995=1,O4995=0,P4995=0),1,0)</f>
        <v>1</v>
      </c>
      <c r="R4995" s="2">
        <v>43544</v>
      </c>
      <c r="S4995" s="16">
        <f t="shared" ref="S4995:S5058" si="245">IF(AND(R4995 &lt;&gt; "", R4995 &lt;&gt; "n/a"), R4995-DATE(2018,12,3), 0)</f>
        <v>107</v>
      </c>
    </row>
    <row r="4996" spans="1:19" hidden="1" x14ac:dyDescent="0.2">
      <c r="A4996" t="str">
        <f>INDEX(FamilyPlateData!$A:$A,MATCH($I4996,FamilyPlateData!$H:$H,0))</f>
        <v>F11M14</v>
      </c>
      <c r="B4996" t="str">
        <f>INDEX(FamilyPlateData!$C:$C,MATCH($I4996,FamilyPlateData!$H:$H,0))</f>
        <v>11</v>
      </c>
      <c r="C4996" t="str">
        <f>INDEX(FamilyPlateData!$D:$D,MATCH($I4996,FamilyPlateData!$H:$H,0))</f>
        <v>14</v>
      </c>
      <c r="D4996">
        <f>INDEX(FamilyPlateData!$B:$B,MATCH($I4996,FamilyPlateData!$H:$H,0))</f>
        <v>4</v>
      </c>
      <c r="E4996">
        <v>2</v>
      </c>
      <c r="F4996" s="19">
        <v>103</v>
      </c>
      <c r="G4996" t="s">
        <v>4</v>
      </c>
      <c r="H4996" s="5">
        <v>3</v>
      </c>
      <c r="I4996" t="s">
        <v>891</v>
      </c>
      <c r="J4996" s="15" t="str">
        <f t="shared" si="243"/>
        <v>2-103D-3</v>
      </c>
      <c r="K4996">
        <f>INDEX(FamilyPlateData!I:I,MATCH(I4996,FamilyPlateData!H:H,0))</f>
        <v>5</v>
      </c>
      <c r="L4996" t="str">
        <f>INDEX(FamilyPlateData!J:J,MATCH(I4996,FamilyPlateData!H:H,0))</f>
        <v>B1</v>
      </c>
      <c r="M4996">
        <v>1</v>
      </c>
      <c r="N4996" s="7">
        <v>1</v>
      </c>
      <c r="O4996">
        <f>IF(_xlfn.IFNA(INDEX(ShrinkageData!H:H,MATCH(J4996,ShrinkageData!H:H,0)), 0) = 0, 0, 1)</f>
        <v>0</v>
      </c>
      <c r="P4996">
        <v>0</v>
      </c>
      <c r="Q4996">
        <f t="shared" si="244"/>
        <v>1</v>
      </c>
      <c r="R4996" s="2">
        <v>43544</v>
      </c>
      <c r="S4996" s="16">
        <f t="shared" si="245"/>
        <v>107</v>
      </c>
    </row>
    <row r="4997" spans="1:19" hidden="1" x14ac:dyDescent="0.2">
      <c r="A4997" t="str">
        <f>INDEX(FamilyPlateData!$A:$A,MATCH($I4997,FamilyPlateData!$H:$H,0))</f>
        <v>F11M14</v>
      </c>
      <c r="B4997" t="str">
        <f>INDEX(FamilyPlateData!$C:$C,MATCH($I4997,FamilyPlateData!$H:$H,0))</f>
        <v>11</v>
      </c>
      <c r="C4997" t="str">
        <f>INDEX(FamilyPlateData!$D:$D,MATCH($I4997,FamilyPlateData!$H:$H,0))</f>
        <v>14</v>
      </c>
      <c r="D4997">
        <f>INDEX(FamilyPlateData!$B:$B,MATCH($I4997,FamilyPlateData!$H:$H,0))</f>
        <v>4</v>
      </c>
      <c r="E4997">
        <v>2</v>
      </c>
      <c r="F4997" s="19">
        <v>103</v>
      </c>
      <c r="G4997" t="s">
        <v>4</v>
      </c>
      <c r="H4997" s="5">
        <v>4</v>
      </c>
      <c r="I4997" t="s">
        <v>891</v>
      </c>
      <c r="J4997" s="15" t="str">
        <f t="shared" si="243"/>
        <v>2-103D-4</v>
      </c>
      <c r="K4997">
        <f>INDEX(FamilyPlateData!I:I,MATCH(I4997,FamilyPlateData!H:H,0))</f>
        <v>5</v>
      </c>
      <c r="L4997" t="str">
        <f>INDEX(FamilyPlateData!J:J,MATCH(I4997,FamilyPlateData!H:H,0))</f>
        <v>B1</v>
      </c>
      <c r="M4997">
        <v>1</v>
      </c>
      <c r="N4997" s="7">
        <v>1</v>
      </c>
      <c r="O4997">
        <f>IF(_xlfn.IFNA(INDEX(ShrinkageData!H:H,MATCH(J4997,ShrinkageData!H:H,0)), 0) = 0, 0, 1)</f>
        <v>0</v>
      </c>
      <c r="P4997">
        <v>0</v>
      </c>
      <c r="Q4997">
        <f t="shared" si="244"/>
        <v>1</v>
      </c>
      <c r="R4997" s="2">
        <v>43546</v>
      </c>
      <c r="S4997" s="16">
        <f t="shared" si="245"/>
        <v>109</v>
      </c>
    </row>
    <row r="4998" spans="1:19" hidden="1" x14ac:dyDescent="0.2">
      <c r="A4998" t="str">
        <f>INDEX(FamilyPlateData!$A:$A,MATCH($I4998,FamilyPlateData!$H:$H,0))</f>
        <v>F11M14</v>
      </c>
      <c r="B4998" t="str">
        <f>INDEX(FamilyPlateData!$C:$C,MATCH($I4998,FamilyPlateData!$H:$H,0))</f>
        <v>11</v>
      </c>
      <c r="C4998" t="str">
        <f>INDEX(FamilyPlateData!$D:$D,MATCH($I4998,FamilyPlateData!$H:$H,0))</f>
        <v>14</v>
      </c>
      <c r="D4998">
        <f>INDEX(FamilyPlateData!$B:$B,MATCH($I4998,FamilyPlateData!$H:$H,0))</f>
        <v>4</v>
      </c>
      <c r="E4998">
        <v>2</v>
      </c>
      <c r="F4998" s="19">
        <v>103</v>
      </c>
      <c r="G4998" t="s">
        <v>4</v>
      </c>
      <c r="H4998" s="5">
        <v>5</v>
      </c>
      <c r="I4998" t="s">
        <v>891</v>
      </c>
      <c r="J4998" s="15" t="str">
        <f t="shared" si="243"/>
        <v>2-103D-5</v>
      </c>
      <c r="K4998">
        <f>INDEX(FamilyPlateData!I:I,MATCH(I4998,FamilyPlateData!H:H,0))</f>
        <v>5</v>
      </c>
      <c r="L4998" t="str">
        <f>INDEX(FamilyPlateData!J:J,MATCH(I4998,FamilyPlateData!H:H,0))</f>
        <v>B1</v>
      </c>
      <c r="M4998">
        <v>1</v>
      </c>
      <c r="N4998" s="7">
        <v>1</v>
      </c>
      <c r="O4998">
        <f>IF(_xlfn.IFNA(INDEX(ShrinkageData!H:H,MATCH(J4998,ShrinkageData!H:H,0)), 0) = 0, 0, 1)</f>
        <v>0</v>
      </c>
      <c r="P4998">
        <v>0</v>
      </c>
      <c r="Q4998">
        <f t="shared" si="244"/>
        <v>1</v>
      </c>
      <c r="R4998" s="2">
        <v>43548</v>
      </c>
      <c r="S4998" s="16">
        <f t="shared" si="245"/>
        <v>111</v>
      </c>
    </row>
    <row r="4999" spans="1:19" hidden="1" x14ac:dyDescent="0.2">
      <c r="A4999" t="str">
        <f>INDEX(FamilyPlateData!$A:$A,MATCH($I4999,FamilyPlateData!$H:$H,0))</f>
        <v>F11M14</v>
      </c>
      <c r="B4999" t="str">
        <f>INDEX(FamilyPlateData!$C:$C,MATCH($I4999,FamilyPlateData!$H:$H,0))</f>
        <v>11</v>
      </c>
      <c r="C4999" t="str">
        <f>INDEX(FamilyPlateData!$D:$D,MATCH($I4999,FamilyPlateData!$H:$H,0))</f>
        <v>14</v>
      </c>
      <c r="D4999">
        <f>INDEX(FamilyPlateData!$B:$B,MATCH($I4999,FamilyPlateData!$H:$H,0))</f>
        <v>4</v>
      </c>
      <c r="E4999">
        <v>2</v>
      </c>
      <c r="F4999" s="19">
        <v>103</v>
      </c>
      <c r="G4999" t="s">
        <v>4</v>
      </c>
      <c r="H4999" s="5">
        <v>6</v>
      </c>
      <c r="I4999" t="s">
        <v>891</v>
      </c>
      <c r="J4999" s="15" t="str">
        <f t="shared" si="243"/>
        <v>2-103D-6</v>
      </c>
      <c r="K4999">
        <f>INDEX(FamilyPlateData!I:I,MATCH(I4999,FamilyPlateData!H:H,0))</f>
        <v>5</v>
      </c>
      <c r="L4999" t="str">
        <f>INDEX(FamilyPlateData!J:J,MATCH(I4999,FamilyPlateData!H:H,0))</f>
        <v>B1</v>
      </c>
      <c r="M4999">
        <v>1</v>
      </c>
      <c r="N4999" s="7">
        <v>1</v>
      </c>
      <c r="O4999">
        <f>IF(_xlfn.IFNA(INDEX(ShrinkageData!H:H,MATCH(J4999,ShrinkageData!H:H,0)), 0) = 0, 0, 1)</f>
        <v>0</v>
      </c>
      <c r="P4999">
        <v>0</v>
      </c>
      <c r="Q4999">
        <f t="shared" si="244"/>
        <v>1</v>
      </c>
      <c r="R4999" s="2">
        <v>43544</v>
      </c>
      <c r="S4999" s="16">
        <f t="shared" si="245"/>
        <v>107</v>
      </c>
    </row>
    <row r="5000" spans="1:19" hidden="1" x14ac:dyDescent="0.2">
      <c r="A5000" t="str">
        <f>INDEX(FamilyPlateData!$A:$A,MATCH($I5000,FamilyPlateData!$H:$H,0))</f>
        <v>F09M12</v>
      </c>
      <c r="B5000" t="str">
        <f>INDEX(FamilyPlateData!$C:$C,MATCH($I5000,FamilyPlateData!$H:$H,0))</f>
        <v>09</v>
      </c>
      <c r="C5000" t="str">
        <f>INDEX(FamilyPlateData!$D:$D,MATCH($I5000,FamilyPlateData!$H:$H,0))</f>
        <v>12</v>
      </c>
      <c r="D5000">
        <f>INDEX(FamilyPlateData!$B:$B,MATCH($I5000,FamilyPlateData!$H:$H,0))</f>
        <v>3</v>
      </c>
      <c r="E5000">
        <v>2</v>
      </c>
      <c r="F5000" s="19">
        <v>104</v>
      </c>
      <c r="G5000" t="s">
        <v>1</v>
      </c>
      <c r="H5000" s="5">
        <v>1</v>
      </c>
      <c r="I5000" t="s">
        <v>892</v>
      </c>
      <c r="J5000" s="15" t="str">
        <f t="shared" si="243"/>
        <v>2-104A-1</v>
      </c>
      <c r="K5000">
        <f>INDEX(FamilyPlateData!I:I,MATCH(I5000,FamilyPlateData!H:H,0))</f>
        <v>5</v>
      </c>
      <c r="L5000" t="str">
        <f>INDEX(FamilyPlateData!J:J,MATCH(I5000,FamilyPlateData!H:H,0))</f>
        <v>B1</v>
      </c>
      <c r="M5000">
        <v>1</v>
      </c>
      <c r="N5000">
        <v>1</v>
      </c>
      <c r="O5000">
        <f>IF(_xlfn.IFNA(INDEX(ShrinkageData!H:H,MATCH(J5000,ShrinkageData!H:H,0)), 0) = 0, 0, 1)</f>
        <v>0</v>
      </c>
      <c r="P5000">
        <v>0</v>
      </c>
      <c r="Q5000">
        <f t="shared" si="244"/>
        <v>1</v>
      </c>
      <c r="R5000" s="1">
        <v>43550</v>
      </c>
      <c r="S5000" s="16">
        <f t="shared" si="245"/>
        <v>113</v>
      </c>
    </row>
    <row r="5001" spans="1:19" hidden="1" x14ac:dyDescent="0.2">
      <c r="A5001" t="str">
        <f>INDEX(FamilyPlateData!$A:$A,MATCH($I5001,FamilyPlateData!$H:$H,0))</f>
        <v>F09M12</v>
      </c>
      <c r="B5001" t="str">
        <f>INDEX(FamilyPlateData!$C:$C,MATCH($I5001,FamilyPlateData!$H:$H,0))</f>
        <v>09</v>
      </c>
      <c r="C5001" t="str">
        <f>INDEX(FamilyPlateData!$D:$D,MATCH($I5001,FamilyPlateData!$H:$H,0))</f>
        <v>12</v>
      </c>
      <c r="D5001">
        <f>INDEX(FamilyPlateData!$B:$B,MATCH($I5001,FamilyPlateData!$H:$H,0))</f>
        <v>3</v>
      </c>
      <c r="E5001">
        <v>2</v>
      </c>
      <c r="F5001" s="19">
        <v>104</v>
      </c>
      <c r="G5001" t="s">
        <v>1</v>
      </c>
      <c r="H5001" s="5">
        <v>2</v>
      </c>
      <c r="I5001" t="s">
        <v>892</v>
      </c>
      <c r="J5001" s="15" t="str">
        <f t="shared" si="243"/>
        <v>2-104A-2</v>
      </c>
      <c r="K5001">
        <f>INDEX(FamilyPlateData!I:I,MATCH(I5001,FamilyPlateData!H:H,0))</f>
        <v>5</v>
      </c>
      <c r="L5001" t="str">
        <f>INDEX(FamilyPlateData!J:J,MATCH(I5001,FamilyPlateData!H:H,0))</f>
        <v>B1</v>
      </c>
      <c r="M5001">
        <v>1</v>
      </c>
      <c r="N5001" s="7">
        <v>1</v>
      </c>
      <c r="O5001">
        <f>IF(_xlfn.IFNA(INDEX(ShrinkageData!H:H,MATCH(J5001,ShrinkageData!H:H,0)), 0) = 0, 0, 1)</f>
        <v>0</v>
      </c>
      <c r="P5001">
        <v>0</v>
      </c>
      <c r="Q5001">
        <f t="shared" si="244"/>
        <v>1</v>
      </c>
      <c r="R5001" s="2">
        <v>43548</v>
      </c>
      <c r="S5001" s="16">
        <f t="shared" si="245"/>
        <v>111</v>
      </c>
    </row>
    <row r="5002" spans="1:19" hidden="1" x14ac:dyDescent="0.2">
      <c r="A5002" t="str">
        <f>INDEX(FamilyPlateData!$A:$A,MATCH($I5002,FamilyPlateData!$H:$H,0))</f>
        <v>F09M12</v>
      </c>
      <c r="B5002" t="str">
        <f>INDEX(FamilyPlateData!$C:$C,MATCH($I5002,FamilyPlateData!$H:$H,0))</f>
        <v>09</v>
      </c>
      <c r="C5002" t="str">
        <f>INDEX(FamilyPlateData!$D:$D,MATCH($I5002,FamilyPlateData!$H:$H,0))</f>
        <v>12</v>
      </c>
      <c r="D5002">
        <f>INDEX(FamilyPlateData!$B:$B,MATCH($I5002,FamilyPlateData!$H:$H,0))</f>
        <v>3</v>
      </c>
      <c r="E5002">
        <v>2</v>
      </c>
      <c r="F5002" s="19">
        <v>104</v>
      </c>
      <c r="G5002" t="s">
        <v>1</v>
      </c>
      <c r="H5002" s="5">
        <v>3</v>
      </c>
      <c r="I5002" t="s">
        <v>892</v>
      </c>
      <c r="J5002" s="15" t="str">
        <f t="shared" si="243"/>
        <v>2-104A-3</v>
      </c>
      <c r="K5002">
        <f>INDEX(FamilyPlateData!I:I,MATCH(I5002,FamilyPlateData!H:H,0))</f>
        <v>5</v>
      </c>
      <c r="L5002" t="str">
        <f>INDEX(FamilyPlateData!J:J,MATCH(I5002,FamilyPlateData!H:H,0))</f>
        <v>B1</v>
      </c>
      <c r="M5002">
        <v>1</v>
      </c>
      <c r="N5002">
        <v>1</v>
      </c>
      <c r="O5002">
        <f>IF(_xlfn.IFNA(INDEX(ShrinkageData!H:H,MATCH(J5002,ShrinkageData!H:H,0)), 0) = 0, 0, 1)</f>
        <v>0</v>
      </c>
      <c r="P5002">
        <v>0</v>
      </c>
      <c r="Q5002">
        <f t="shared" si="244"/>
        <v>1</v>
      </c>
      <c r="R5002" s="1">
        <v>43536</v>
      </c>
      <c r="S5002" s="16">
        <f t="shared" si="245"/>
        <v>99</v>
      </c>
    </row>
    <row r="5003" spans="1:19" hidden="1" x14ac:dyDescent="0.2">
      <c r="A5003" t="str">
        <f>INDEX(FamilyPlateData!$A:$A,MATCH($I5003,FamilyPlateData!$H:$H,0))</f>
        <v>F09M12</v>
      </c>
      <c r="B5003" t="str">
        <f>INDEX(FamilyPlateData!$C:$C,MATCH($I5003,FamilyPlateData!$H:$H,0))</f>
        <v>09</v>
      </c>
      <c r="C5003" t="str">
        <f>INDEX(FamilyPlateData!$D:$D,MATCH($I5003,FamilyPlateData!$H:$H,0))</f>
        <v>12</v>
      </c>
      <c r="D5003">
        <f>INDEX(FamilyPlateData!$B:$B,MATCH($I5003,FamilyPlateData!$H:$H,0))</f>
        <v>3</v>
      </c>
      <c r="E5003">
        <v>2</v>
      </c>
      <c r="F5003" s="19">
        <v>104</v>
      </c>
      <c r="G5003" t="s">
        <v>1</v>
      </c>
      <c r="H5003" s="5">
        <v>4</v>
      </c>
      <c r="I5003" t="s">
        <v>892</v>
      </c>
      <c r="J5003" s="15" t="str">
        <f t="shared" si="243"/>
        <v>2-104A-4</v>
      </c>
      <c r="K5003">
        <f>INDEX(FamilyPlateData!I:I,MATCH(I5003,FamilyPlateData!H:H,0))</f>
        <v>5</v>
      </c>
      <c r="L5003" t="str">
        <f>INDEX(FamilyPlateData!J:J,MATCH(I5003,FamilyPlateData!H:H,0))</f>
        <v>B1</v>
      </c>
      <c r="M5003">
        <v>1</v>
      </c>
      <c r="N5003" s="7">
        <v>1</v>
      </c>
      <c r="O5003">
        <f>IF(_xlfn.IFNA(INDEX(ShrinkageData!H:H,MATCH(J5003,ShrinkageData!H:H,0)), 0) = 0, 0, 1)</f>
        <v>0</v>
      </c>
      <c r="P5003">
        <v>0</v>
      </c>
      <c r="Q5003">
        <f t="shared" si="244"/>
        <v>1</v>
      </c>
      <c r="R5003" s="2">
        <v>43544</v>
      </c>
      <c r="S5003" s="16">
        <f t="shared" si="245"/>
        <v>107</v>
      </c>
    </row>
    <row r="5004" spans="1:19" hidden="1" x14ac:dyDescent="0.2">
      <c r="A5004" t="str">
        <f>INDEX(FamilyPlateData!$A:$A,MATCH($I5004,FamilyPlateData!$H:$H,0))</f>
        <v>F09M12</v>
      </c>
      <c r="B5004" t="str">
        <f>INDEX(FamilyPlateData!$C:$C,MATCH($I5004,FamilyPlateData!$H:$H,0))</f>
        <v>09</v>
      </c>
      <c r="C5004" t="str">
        <f>INDEX(FamilyPlateData!$D:$D,MATCH($I5004,FamilyPlateData!$H:$H,0))</f>
        <v>12</v>
      </c>
      <c r="D5004">
        <f>INDEX(FamilyPlateData!$B:$B,MATCH($I5004,FamilyPlateData!$H:$H,0))</f>
        <v>3</v>
      </c>
      <c r="E5004">
        <v>2</v>
      </c>
      <c r="F5004" s="19">
        <v>104</v>
      </c>
      <c r="G5004" t="s">
        <v>1</v>
      </c>
      <c r="H5004" s="5">
        <v>5</v>
      </c>
      <c r="I5004" t="s">
        <v>892</v>
      </c>
      <c r="J5004" s="15" t="str">
        <f t="shared" si="243"/>
        <v>2-104A-5</v>
      </c>
      <c r="K5004">
        <f>INDEX(FamilyPlateData!I:I,MATCH(I5004,FamilyPlateData!H:H,0))</f>
        <v>5</v>
      </c>
      <c r="L5004" t="str">
        <f>INDEX(FamilyPlateData!J:J,MATCH(I5004,FamilyPlateData!H:H,0))</f>
        <v>B1</v>
      </c>
      <c r="M5004">
        <v>1</v>
      </c>
      <c r="N5004">
        <v>1</v>
      </c>
      <c r="O5004">
        <f>IF(_xlfn.IFNA(INDEX(ShrinkageData!H:H,MATCH(J5004,ShrinkageData!H:H,0)), 0) = 0, 0, 1)</f>
        <v>1</v>
      </c>
      <c r="P5004">
        <v>0</v>
      </c>
      <c r="Q5004">
        <f t="shared" si="244"/>
        <v>0</v>
      </c>
      <c r="R5004" s="1">
        <v>43534</v>
      </c>
      <c r="S5004" s="16">
        <f t="shared" si="245"/>
        <v>97</v>
      </c>
    </row>
    <row r="5005" spans="1:19" hidden="1" x14ac:dyDescent="0.2">
      <c r="A5005" t="str">
        <f>INDEX(FamilyPlateData!$A:$A,MATCH($I5005,FamilyPlateData!$H:$H,0))</f>
        <v>F09M12</v>
      </c>
      <c r="B5005" t="str">
        <f>INDEX(FamilyPlateData!$C:$C,MATCH($I5005,FamilyPlateData!$H:$H,0))</f>
        <v>09</v>
      </c>
      <c r="C5005" t="str">
        <f>INDEX(FamilyPlateData!$D:$D,MATCH($I5005,FamilyPlateData!$H:$H,0))</f>
        <v>12</v>
      </c>
      <c r="D5005">
        <f>INDEX(FamilyPlateData!$B:$B,MATCH($I5005,FamilyPlateData!$H:$H,0))</f>
        <v>3</v>
      </c>
      <c r="E5005">
        <v>2</v>
      </c>
      <c r="F5005" s="19">
        <v>104</v>
      </c>
      <c r="G5005" t="s">
        <v>1</v>
      </c>
      <c r="H5005" s="5">
        <v>6</v>
      </c>
      <c r="I5005" t="s">
        <v>892</v>
      </c>
      <c r="J5005" s="15" t="str">
        <f t="shared" si="243"/>
        <v>2-104A-6</v>
      </c>
      <c r="K5005">
        <f>INDEX(FamilyPlateData!I:I,MATCH(I5005,FamilyPlateData!H:H,0))</f>
        <v>5</v>
      </c>
      <c r="L5005" t="str">
        <f>INDEX(FamilyPlateData!J:J,MATCH(I5005,FamilyPlateData!H:H,0))</f>
        <v>B1</v>
      </c>
      <c r="M5005">
        <v>1</v>
      </c>
      <c r="N5005" s="7">
        <v>1</v>
      </c>
      <c r="O5005">
        <f>IF(_xlfn.IFNA(INDEX(ShrinkageData!H:H,MATCH(J5005,ShrinkageData!H:H,0)), 0) = 0, 0, 1)</f>
        <v>0</v>
      </c>
      <c r="P5005">
        <v>0</v>
      </c>
      <c r="Q5005">
        <f t="shared" si="244"/>
        <v>1</v>
      </c>
      <c r="R5005" s="2">
        <v>43542</v>
      </c>
      <c r="S5005" s="16">
        <f t="shared" si="245"/>
        <v>105</v>
      </c>
    </row>
    <row r="5006" spans="1:19" hidden="1" x14ac:dyDescent="0.2">
      <c r="A5006" t="str">
        <f>INDEX(FamilyPlateData!$A:$A,MATCH($I5006,FamilyPlateData!$H:$H,0))</f>
        <v>F09M12</v>
      </c>
      <c r="B5006" t="str">
        <f>INDEX(FamilyPlateData!$C:$C,MATCH($I5006,FamilyPlateData!$H:$H,0))</f>
        <v>09</v>
      </c>
      <c r="C5006" t="str">
        <f>INDEX(FamilyPlateData!$D:$D,MATCH($I5006,FamilyPlateData!$H:$H,0))</f>
        <v>12</v>
      </c>
      <c r="D5006">
        <f>INDEX(FamilyPlateData!$B:$B,MATCH($I5006,FamilyPlateData!$H:$H,0))</f>
        <v>3</v>
      </c>
      <c r="E5006">
        <v>2</v>
      </c>
      <c r="F5006" s="19">
        <v>104</v>
      </c>
      <c r="G5006" t="s">
        <v>2</v>
      </c>
      <c r="H5006" s="5">
        <v>1</v>
      </c>
      <c r="I5006" t="s">
        <v>893</v>
      </c>
      <c r="J5006" s="15" t="str">
        <f t="shared" si="243"/>
        <v>2-104B-1</v>
      </c>
      <c r="K5006">
        <f>INDEX(FamilyPlateData!I:I,MATCH(I5006,FamilyPlateData!H:H,0))</f>
        <v>5</v>
      </c>
      <c r="L5006" t="str">
        <f>INDEX(FamilyPlateData!J:J,MATCH(I5006,FamilyPlateData!H:H,0))</f>
        <v>B1</v>
      </c>
      <c r="M5006">
        <v>1</v>
      </c>
      <c r="N5006">
        <v>1</v>
      </c>
      <c r="O5006">
        <f>IF(_xlfn.IFNA(INDEX(ShrinkageData!H:H,MATCH(J5006,ShrinkageData!H:H,0)), 0) = 0, 0, 1)</f>
        <v>0</v>
      </c>
      <c r="P5006">
        <v>0</v>
      </c>
      <c r="Q5006">
        <f t="shared" si="244"/>
        <v>1</v>
      </c>
      <c r="R5006" s="1">
        <v>43554</v>
      </c>
      <c r="S5006" s="16">
        <f t="shared" si="245"/>
        <v>117</v>
      </c>
    </row>
    <row r="5007" spans="1:19" hidden="1" x14ac:dyDescent="0.2">
      <c r="A5007" t="str">
        <f>INDEX(FamilyPlateData!$A:$A,MATCH($I5007,FamilyPlateData!$H:$H,0))</f>
        <v>F09M12</v>
      </c>
      <c r="B5007" t="str">
        <f>INDEX(FamilyPlateData!$C:$C,MATCH($I5007,FamilyPlateData!$H:$H,0))</f>
        <v>09</v>
      </c>
      <c r="C5007" t="str">
        <f>INDEX(FamilyPlateData!$D:$D,MATCH($I5007,FamilyPlateData!$H:$H,0))</f>
        <v>12</v>
      </c>
      <c r="D5007">
        <f>INDEX(FamilyPlateData!$B:$B,MATCH($I5007,FamilyPlateData!$H:$H,0))</f>
        <v>3</v>
      </c>
      <c r="E5007">
        <v>2</v>
      </c>
      <c r="F5007" s="19">
        <v>104</v>
      </c>
      <c r="G5007" t="s">
        <v>2</v>
      </c>
      <c r="H5007" s="5">
        <v>2</v>
      </c>
      <c r="I5007" t="s">
        <v>893</v>
      </c>
      <c r="J5007" s="15" t="str">
        <f t="shared" si="243"/>
        <v>2-104B-2</v>
      </c>
      <c r="K5007">
        <f>INDEX(FamilyPlateData!I:I,MATCH(I5007,FamilyPlateData!H:H,0))</f>
        <v>5</v>
      </c>
      <c r="L5007" t="str">
        <f>INDEX(FamilyPlateData!J:J,MATCH(I5007,FamilyPlateData!H:H,0))</f>
        <v>B1</v>
      </c>
      <c r="M5007">
        <v>1</v>
      </c>
      <c r="N5007">
        <v>1</v>
      </c>
      <c r="O5007">
        <f>IF(_xlfn.IFNA(INDEX(ShrinkageData!H:H,MATCH(J5007,ShrinkageData!H:H,0)), 0) = 0, 0, 1)</f>
        <v>0</v>
      </c>
      <c r="P5007">
        <v>0</v>
      </c>
      <c r="Q5007">
        <f t="shared" si="244"/>
        <v>1</v>
      </c>
      <c r="R5007" s="1">
        <v>43550</v>
      </c>
      <c r="S5007" s="16">
        <f t="shared" si="245"/>
        <v>113</v>
      </c>
    </row>
    <row r="5008" spans="1:19" hidden="1" x14ac:dyDescent="0.2">
      <c r="A5008" t="str">
        <f>INDEX(FamilyPlateData!$A:$A,MATCH($I5008,FamilyPlateData!$H:$H,0))</f>
        <v>F09M12</v>
      </c>
      <c r="B5008" t="str">
        <f>INDEX(FamilyPlateData!$C:$C,MATCH($I5008,FamilyPlateData!$H:$H,0))</f>
        <v>09</v>
      </c>
      <c r="C5008" t="str">
        <f>INDEX(FamilyPlateData!$D:$D,MATCH($I5008,FamilyPlateData!$H:$H,0))</f>
        <v>12</v>
      </c>
      <c r="D5008">
        <f>INDEX(FamilyPlateData!$B:$B,MATCH($I5008,FamilyPlateData!$H:$H,0))</f>
        <v>3</v>
      </c>
      <c r="E5008">
        <v>2</v>
      </c>
      <c r="F5008" s="19">
        <v>104</v>
      </c>
      <c r="G5008" t="s">
        <v>2</v>
      </c>
      <c r="H5008" s="5">
        <v>3</v>
      </c>
      <c r="I5008" t="s">
        <v>893</v>
      </c>
      <c r="J5008" s="15" t="str">
        <f t="shared" si="243"/>
        <v>2-104B-3</v>
      </c>
      <c r="K5008">
        <f>INDEX(FamilyPlateData!I:I,MATCH(I5008,FamilyPlateData!H:H,0))</f>
        <v>5</v>
      </c>
      <c r="L5008" t="str">
        <f>INDEX(FamilyPlateData!J:J,MATCH(I5008,FamilyPlateData!H:H,0))</f>
        <v>B1</v>
      </c>
      <c r="M5008">
        <v>1</v>
      </c>
      <c r="N5008" s="7">
        <v>1</v>
      </c>
      <c r="O5008">
        <f>IF(_xlfn.IFNA(INDEX(ShrinkageData!H:H,MATCH(J5008,ShrinkageData!H:H,0)), 0) = 0, 0, 1)</f>
        <v>0</v>
      </c>
      <c r="P5008">
        <v>0</v>
      </c>
      <c r="Q5008">
        <f t="shared" si="244"/>
        <v>1</v>
      </c>
      <c r="R5008" s="2">
        <v>43546</v>
      </c>
      <c r="S5008" s="16">
        <f t="shared" si="245"/>
        <v>109</v>
      </c>
    </row>
    <row r="5009" spans="1:19" hidden="1" x14ac:dyDescent="0.2">
      <c r="A5009" t="str">
        <f>INDEX(FamilyPlateData!$A:$A,MATCH($I5009,FamilyPlateData!$H:$H,0))</f>
        <v>F09M12</v>
      </c>
      <c r="B5009" t="str">
        <f>INDEX(FamilyPlateData!$C:$C,MATCH($I5009,FamilyPlateData!$H:$H,0))</f>
        <v>09</v>
      </c>
      <c r="C5009" t="str">
        <f>INDEX(FamilyPlateData!$D:$D,MATCH($I5009,FamilyPlateData!$H:$H,0))</f>
        <v>12</v>
      </c>
      <c r="D5009">
        <f>INDEX(FamilyPlateData!$B:$B,MATCH($I5009,FamilyPlateData!$H:$H,0))</f>
        <v>3</v>
      </c>
      <c r="E5009">
        <v>2</v>
      </c>
      <c r="F5009" s="19">
        <v>104</v>
      </c>
      <c r="G5009" t="s">
        <v>2</v>
      </c>
      <c r="H5009" s="5">
        <v>4</v>
      </c>
      <c r="I5009" t="s">
        <v>893</v>
      </c>
      <c r="J5009" s="15" t="str">
        <f t="shared" si="243"/>
        <v>2-104B-4</v>
      </c>
      <c r="K5009">
        <f>INDEX(FamilyPlateData!I:I,MATCH(I5009,FamilyPlateData!H:H,0))</f>
        <v>5</v>
      </c>
      <c r="L5009" t="str">
        <f>INDEX(FamilyPlateData!J:J,MATCH(I5009,FamilyPlateData!H:H,0))</f>
        <v>B1</v>
      </c>
      <c r="M5009">
        <v>1</v>
      </c>
      <c r="N5009">
        <v>1</v>
      </c>
      <c r="O5009">
        <f>IF(_xlfn.IFNA(INDEX(ShrinkageData!H:H,MATCH(J5009,ShrinkageData!H:H,0)), 0) = 0, 0, 1)</f>
        <v>0</v>
      </c>
      <c r="P5009">
        <v>0</v>
      </c>
      <c r="Q5009">
        <f t="shared" si="244"/>
        <v>1</v>
      </c>
      <c r="R5009" s="1">
        <v>43556</v>
      </c>
      <c r="S5009" s="16">
        <f t="shared" si="245"/>
        <v>119</v>
      </c>
    </row>
    <row r="5010" spans="1:19" hidden="1" x14ac:dyDescent="0.2">
      <c r="A5010" t="str">
        <f>INDEX(FamilyPlateData!$A:$A,MATCH($I5010,FamilyPlateData!$H:$H,0))</f>
        <v>F09M12</v>
      </c>
      <c r="B5010" t="str">
        <f>INDEX(FamilyPlateData!$C:$C,MATCH($I5010,FamilyPlateData!$H:$H,0))</f>
        <v>09</v>
      </c>
      <c r="C5010" t="str">
        <f>INDEX(FamilyPlateData!$D:$D,MATCH($I5010,FamilyPlateData!$H:$H,0))</f>
        <v>12</v>
      </c>
      <c r="D5010">
        <f>INDEX(FamilyPlateData!$B:$B,MATCH($I5010,FamilyPlateData!$H:$H,0))</f>
        <v>3</v>
      </c>
      <c r="E5010">
        <v>2</v>
      </c>
      <c r="F5010" s="19">
        <v>104</v>
      </c>
      <c r="G5010" t="s">
        <v>2</v>
      </c>
      <c r="H5010" s="5">
        <v>5</v>
      </c>
      <c r="I5010" t="s">
        <v>893</v>
      </c>
      <c r="J5010" s="15" t="str">
        <f t="shared" si="243"/>
        <v>2-104B-5</v>
      </c>
      <c r="K5010">
        <f>INDEX(FamilyPlateData!I:I,MATCH(I5010,FamilyPlateData!H:H,0))</f>
        <v>5</v>
      </c>
      <c r="L5010" t="str">
        <f>INDEX(FamilyPlateData!J:J,MATCH(I5010,FamilyPlateData!H:H,0))</f>
        <v>B1</v>
      </c>
      <c r="M5010">
        <v>1</v>
      </c>
      <c r="N5010">
        <v>1</v>
      </c>
      <c r="O5010">
        <f>IF(_xlfn.IFNA(INDEX(ShrinkageData!H:H,MATCH(J5010,ShrinkageData!H:H,0)), 0) = 0, 0, 1)</f>
        <v>0</v>
      </c>
      <c r="P5010">
        <v>0</v>
      </c>
      <c r="Q5010">
        <f t="shared" si="244"/>
        <v>1</v>
      </c>
      <c r="R5010" s="1">
        <v>43556</v>
      </c>
      <c r="S5010" s="16">
        <f t="shared" si="245"/>
        <v>119</v>
      </c>
    </row>
    <row r="5011" spans="1:19" hidden="1" x14ac:dyDescent="0.2">
      <c r="A5011" t="str">
        <f>INDEX(FamilyPlateData!$A:$A,MATCH($I5011,FamilyPlateData!$H:$H,0))</f>
        <v>F09M12</v>
      </c>
      <c r="B5011" t="str">
        <f>INDEX(FamilyPlateData!$C:$C,MATCH($I5011,FamilyPlateData!$H:$H,0))</f>
        <v>09</v>
      </c>
      <c r="C5011" t="str">
        <f>INDEX(FamilyPlateData!$D:$D,MATCH($I5011,FamilyPlateData!$H:$H,0))</f>
        <v>12</v>
      </c>
      <c r="D5011">
        <f>INDEX(FamilyPlateData!$B:$B,MATCH($I5011,FamilyPlateData!$H:$H,0))</f>
        <v>3</v>
      </c>
      <c r="E5011">
        <v>2</v>
      </c>
      <c r="F5011" s="19">
        <v>104</v>
      </c>
      <c r="G5011" t="s">
        <v>2</v>
      </c>
      <c r="H5011" s="5">
        <v>6</v>
      </c>
      <c r="I5011" t="s">
        <v>893</v>
      </c>
      <c r="J5011" s="15" t="str">
        <f t="shared" si="243"/>
        <v>2-104B-6</v>
      </c>
      <c r="K5011">
        <f>INDEX(FamilyPlateData!I:I,MATCH(I5011,FamilyPlateData!H:H,0))</f>
        <v>5</v>
      </c>
      <c r="L5011" t="str">
        <f>INDEX(FamilyPlateData!J:J,MATCH(I5011,FamilyPlateData!H:H,0))</f>
        <v>B1</v>
      </c>
      <c r="M5011">
        <v>1</v>
      </c>
      <c r="N5011" s="7">
        <v>1</v>
      </c>
      <c r="O5011">
        <f>IF(_xlfn.IFNA(INDEX(ShrinkageData!H:H,MATCH(J5011,ShrinkageData!H:H,0)), 0) = 0, 0, 1)</f>
        <v>0</v>
      </c>
      <c r="P5011">
        <v>0</v>
      </c>
      <c r="Q5011">
        <f t="shared" si="244"/>
        <v>1</v>
      </c>
      <c r="R5011" s="2">
        <v>43546</v>
      </c>
      <c r="S5011" s="16">
        <f t="shared" si="245"/>
        <v>109</v>
      </c>
    </row>
    <row r="5012" spans="1:19" hidden="1" x14ac:dyDescent="0.2">
      <c r="A5012" t="str">
        <f>INDEX(FamilyPlateData!$A:$A,MATCH($I5012,FamilyPlateData!$H:$H,0))</f>
        <v>F01M04</v>
      </c>
      <c r="B5012" t="str">
        <f>INDEX(FamilyPlateData!$C:$C,MATCH($I5012,FamilyPlateData!$H:$H,0))</f>
        <v>01</v>
      </c>
      <c r="C5012" t="str">
        <f>INDEX(FamilyPlateData!$D:$D,MATCH($I5012,FamilyPlateData!$H:$H,0))</f>
        <v>04</v>
      </c>
      <c r="D5012">
        <f>INDEX(FamilyPlateData!$B:$B,MATCH($I5012,FamilyPlateData!$H:$H,0))</f>
        <v>1</v>
      </c>
      <c r="E5012">
        <v>2</v>
      </c>
      <c r="F5012" s="19">
        <v>104</v>
      </c>
      <c r="G5012" t="s">
        <v>3</v>
      </c>
      <c r="H5012" s="5">
        <v>1</v>
      </c>
      <c r="I5012" t="s">
        <v>894</v>
      </c>
      <c r="J5012" s="15" t="str">
        <f t="shared" si="243"/>
        <v>2-104C-1</v>
      </c>
      <c r="K5012">
        <f>INDEX(FamilyPlateData!I:I,MATCH(I5012,FamilyPlateData!H:H,0))</f>
        <v>5</v>
      </c>
      <c r="L5012" t="str">
        <f>INDEX(FamilyPlateData!J:J,MATCH(I5012,FamilyPlateData!H:H,0))</f>
        <v>B1</v>
      </c>
      <c r="M5012">
        <v>1</v>
      </c>
      <c r="N5012" s="7">
        <v>1</v>
      </c>
      <c r="O5012">
        <f>IF(_xlfn.IFNA(INDEX(ShrinkageData!H:H,MATCH(J5012,ShrinkageData!H:H,0)), 0) = 0, 0, 1)</f>
        <v>0</v>
      </c>
      <c r="P5012">
        <v>0</v>
      </c>
      <c r="Q5012">
        <f t="shared" si="244"/>
        <v>1</v>
      </c>
      <c r="R5012" s="2">
        <v>43542</v>
      </c>
      <c r="S5012" s="16">
        <f t="shared" si="245"/>
        <v>105</v>
      </c>
    </row>
    <row r="5013" spans="1:19" hidden="1" x14ac:dyDescent="0.2">
      <c r="A5013" t="str">
        <f>INDEX(FamilyPlateData!$A:$A,MATCH($I5013,FamilyPlateData!$H:$H,0))</f>
        <v>F01M04</v>
      </c>
      <c r="B5013" t="str">
        <f>INDEX(FamilyPlateData!$C:$C,MATCH($I5013,FamilyPlateData!$H:$H,0))</f>
        <v>01</v>
      </c>
      <c r="C5013" t="str">
        <f>INDEX(FamilyPlateData!$D:$D,MATCH($I5013,FamilyPlateData!$H:$H,0))</f>
        <v>04</v>
      </c>
      <c r="D5013">
        <f>INDEX(FamilyPlateData!$B:$B,MATCH($I5013,FamilyPlateData!$H:$H,0))</f>
        <v>1</v>
      </c>
      <c r="E5013">
        <v>2</v>
      </c>
      <c r="F5013" s="19">
        <v>104</v>
      </c>
      <c r="G5013" t="s">
        <v>3</v>
      </c>
      <c r="H5013" s="5">
        <v>2</v>
      </c>
      <c r="I5013" t="s">
        <v>894</v>
      </c>
      <c r="J5013" s="15" t="str">
        <f t="shared" si="243"/>
        <v>2-104C-2</v>
      </c>
      <c r="K5013">
        <f>INDEX(FamilyPlateData!I:I,MATCH(I5013,FamilyPlateData!H:H,0))</f>
        <v>5</v>
      </c>
      <c r="L5013" t="str">
        <f>INDEX(FamilyPlateData!J:J,MATCH(I5013,FamilyPlateData!H:H,0))</f>
        <v>B1</v>
      </c>
      <c r="M5013">
        <v>0</v>
      </c>
      <c r="N5013">
        <v>0</v>
      </c>
      <c r="O5013">
        <f>IF(_xlfn.IFNA(INDEX(ShrinkageData!H:H,MATCH(J5013,ShrinkageData!H:H,0)), 0) = 0, 0, 1)</f>
        <v>0</v>
      </c>
      <c r="P5013">
        <v>0</v>
      </c>
      <c r="Q5013">
        <f t="shared" si="244"/>
        <v>0</v>
      </c>
      <c r="R5013" s="1" t="s">
        <v>921</v>
      </c>
      <c r="S5013" s="16">
        <f t="shared" si="245"/>
        <v>0</v>
      </c>
    </row>
    <row r="5014" spans="1:19" hidden="1" x14ac:dyDescent="0.2">
      <c r="A5014" t="str">
        <f>INDEX(FamilyPlateData!$A:$A,MATCH($I5014,FamilyPlateData!$H:$H,0))</f>
        <v>F01M04</v>
      </c>
      <c r="B5014" t="str">
        <f>INDEX(FamilyPlateData!$C:$C,MATCH($I5014,FamilyPlateData!$H:$H,0))</f>
        <v>01</v>
      </c>
      <c r="C5014" t="str">
        <f>INDEX(FamilyPlateData!$D:$D,MATCH($I5014,FamilyPlateData!$H:$H,0))</f>
        <v>04</v>
      </c>
      <c r="D5014">
        <f>INDEX(FamilyPlateData!$B:$B,MATCH($I5014,FamilyPlateData!$H:$H,0))</f>
        <v>1</v>
      </c>
      <c r="E5014">
        <v>2</v>
      </c>
      <c r="F5014" s="19">
        <v>104</v>
      </c>
      <c r="G5014" t="s">
        <v>3</v>
      </c>
      <c r="H5014" s="5">
        <v>3</v>
      </c>
      <c r="I5014" t="s">
        <v>894</v>
      </c>
      <c r="J5014" s="15" t="str">
        <f t="shared" si="243"/>
        <v>2-104C-3</v>
      </c>
      <c r="K5014">
        <f>INDEX(FamilyPlateData!I:I,MATCH(I5014,FamilyPlateData!H:H,0))</f>
        <v>5</v>
      </c>
      <c r="L5014" t="str">
        <f>INDEX(FamilyPlateData!J:J,MATCH(I5014,FamilyPlateData!H:H,0))</f>
        <v>B1</v>
      </c>
      <c r="M5014">
        <v>1</v>
      </c>
      <c r="N5014">
        <v>1</v>
      </c>
      <c r="O5014">
        <f>IF(_xlfn.IFNA(INDEX(ShrinkageData!H:H,MATCH(J5014,ShrinkageData!H:H,0)), 0) = 0, 0, 1)</f>
        <v>0</v>
      </c>
      <c r="P5014">
        <v>0</v>
      </c>
      <c r="Q5014">
        <f t="shared" si="244"/>
        <v>1</v>
      </c>
      <c r="R5014" s="1">
        <v>43550</v>
      </c>
      <c r="S5014" s="16">
        <f t="shared" si="245"/>
        <v>113</v>
      </c>
    </row>
    <row r="5015" spans="1:19" hidden="1" x14ac:dyDescent="0.2">
      <c r="A5015" t="str">
        <f>INDEX(FamilyPlateData!$A:$A,MATCH($I5015,FamilyPlateData!$H:$H,0))</f>
        <v>F01M04</v>
      </c>
      <c r="B5015" t="str">
        <f>INDEX(FamilyPlateData!$C:$C,MATCH($I5015,FamilyPlateData!$H:$H,0))</f>
        <v>01</v>
      </c>
      <c r="C5015" t="str">
        <f>INDEX(FamilyPlateData!$D:$D,MATCH($I5015,FamilyPlateData!$H:$H,0))</f>
        <v>04</v>
      </c>
      <c r="D5015">
        <f>INDEX(FamilyPlateData!$B:$B,MATCH($I5015,FamilyPlateData!$H:$H,0))</f>
        <v>1</v>
      </c>
      <c r="E5015">
        <v>2</v>
      </c>
      <c r="F5015" s="19">
        <v>104</v>
      </c>
      <c r="G5015" t="s">
        <v>3</v>
      </c>
      <c r="H5015" s="5">
        <v>4</v>
      </c>
      <c r="I5015" t="s">
        <v>894</v>
      </c>
      <c r="J5015" s="15" t="str">
        <f t="shared" si="243"/>
        <v>2-104C-4</v>
      </c>
      <c r="K5015">
        <f>INDEX(FamilyPlateData!I:I,MATCH(I5015,FamilyPlateData!H:H,0))</f>
        <v>5</v>
      </c>
      <c r="L5015" t="str">
        <f>INDEX(FamilyPlateData!J:J,MATCH(I5015,FamilyPlateData!H:H,0))</f>
        <v>B1</v>
      </c>
      <c r="M5015">
        <v>1</v>
      </c>
      <c r="N5015" s="7">
        <v>1</v>
      </c>
      <c r="O5015">
        <f>IF(_xlfn.IFNA(INDEX(ShrinkageData!H:H,MATCH(J5015,ShrinkageData!H:H,0)), 0) = 0, 0, 1)</f>
        <v>0</v>
      </c>
      <c r="P5015">
        <v>0</v>
      </c>
      <c r="Q5015">
        <f t="shared" si="244"/>
        <v>1</v>
      </c>
      <c r="R5015" s="2">
        <v>43546</v>
      </c>
      <c r="S5015" s="16">
        <f t="shared" si="245"/>
        <v>109</v>
      </c>
    </row>
    <row r="5016" spans="1:19" hidden="1" x14ac:dyDescent="0.2">
      <c r="A5016" t="str">
        <f>INDEX(FamilyPlateData!$A:$A,MATCH($I5016,FamilyPlateData!$H:$H,0))</f>
        <v>F01M04</v>
      </c>
      <c r="B5016" t="str">
        <f>INDEX(FamilyPlateData!$C:$C,MATCH($I5016,FamilyPlateData!$H:$H,0))</f>
        <v>01</v>
      </c>
      <c r="C5016" t="str">
        <f>INDEX(FamilyPlateData!$D:$D,MATCH($I5016,FamilyPlateData!$H:$H,0))</f>
        <v>04</v>
      </c>
      <c r="D5016">
        <f>INDEX(FamilyPlateData!$B:$B,MATCH($I5016,FamilyPlateData!$H:$H,0))</f>
        <v>1</v>
      </c>
      <c r="E5016">
        <v>2</v>
      </c>
      <c r="F5016" s="19">
        <v>104</v>
      </c>
      <c r="G5016" t="s">
        <v>3</v>
      </c>
      <c r="H5016" s="5">
        <v>5</v>
      </c>
      <c r="I5016" t="s">
        <v>894</v>
      </c>
      <c r="J5016" s="15" t="str">
        <f t="shared" si="243"/>
        <v>2-104C-5</v>
      </c>
      <c r="K5016">
        <f>INDEX(FamilyPlateData!I:I,MATCH(I5016,FamilyPlateData!H:H,0))</f>
        <v>5</v>
      </c>
      <c r="L5016" t="str">
        <f>INDEX(FamilyPlateData!J:J,MATCH(I5016,FamilyPlateData!H:H,0))</f>
        <v>B1</v>
      </c>
      <c r="M5016">
        <v>0</v>
      </c>
      <c r="N5016">
        <v>0</v>
      </c>
      <c r="O5016">
        <f>IF(_xlfn.IFNA(INDEX(ShrinkageData!H:H,MATCH(J5016,ShrinkageData!H:H,0)), 0) = 0, 0, 1)</f>
        <v>0</v>
      </c>
      <c r="P5016">
        <v>0</v>
      </c>
      <c r="Q5016">
        <f t="shared" si="244"/>
        <v>0</v>
      </c>
      <c r="R5016" s="1" t="s">
        <v>921</v>
      </c>
      <c r="S5016" s="16">
        <f t="shared" si="245"/>
        <v>0</v>
      </c>
    </row>
    <row r="5017" spans="1:19" hidden="1" x14ac:dyDescent="0.2">
      <c r="A5017" t="str">
        <f>INDEX(FamilyPlateData!$A:$A,MATCH($I5017,FamilyPlateData!$H:$H,0))</f>
        <v>F01M04</v>
      </c>
      <c r="B5017" t="str">
        <f>INDEX(FamilyPlateData!$C:$C,MATCH($I5017,FamilyPlateData!$H:$H,0))</f>
        <v>01</v>
      </c>
      <c r="C5017" t="str">
        <f>INDEX(FamilyPlateData!$D:$D,MATCH($I5017,FamilyPlateData!$H:$H,0))</f>
        <v>04</v>
      </c>
      <c r="D5017">
        <f>INDEX(FamilyPlateData!$B:$B,MATCH($I5017,FamilyPlateData!$H:$H,0))</f>
        <v>1</v>
      </c>
      <c r="E5017">
        <v>2</v>
      </c>
      <c r="F5017" s="19">
        <v>104</v>
      </c>
      <c r="G5017" t="s">
        <v>3</v>
      </c>
      <c r="H5017" s="5">
        <v>6</v>
      </c>
      <c r="I5017" t="s">
        <v>894</v>
      </c>
      <c r="J5017" s="15" t="str">
        <f t="shared" si="243"/>
        <v>2-104C-6</v>
      </c>
      <c r="K5017">
        <f>INDEX(FamilyPlateData!I:I,MATCH(I5017,FamilyPlateData!H:H,0))</f>
        <v>5</v>
      </c>
      <c r="L5017" t="str">
        <f>INDEX(FamilyPlateData!J:J,MATCH(I5017,FamilyPlateData!H:H,0))</f>
        <v>B1</v>
      </c>
      <c r="M5017">
        <v>1</v>
      </c>
      <c r="N5017">
        <v>1</v>
      </c>
      <c r="O5017">
        <f>IF(_xlfn.IFNA(INDEX(ShrinkageData!H:H,MATCH(J5017,ShrinkageData!H:H,0)), 0) = 0, 0, 1)</f>
        <v>1</v>
      </c>
      <c r="P5017">
        <v>0</v>
      </c>
      <c r="Q5017">
        <f t="shared" si="244"/>
        <v>0</v>
      </c>
      <c r="R5017" s="1">
        <v>43532</v>
      </c>
      <c r="S5017" s="16">
        <f t="shared" si="245"/>
        <v>95</v>
      </c>
    </row>
    <row r="5018" spans="1:19" hidden="1" x14ac:dyDescent="0.2">
      <c r="A5018" t="str">
        <f>INDEX(FamilyPlateData!$A:$A,MATCH($I5018,FamilyPlateData!$H:$H,0))</f>
        <v>F01M04</v>
      </c>
      <c r="B5018" t="str">
        <f>INDEX(FamilyPlateData!$C:$C,MATCH($I5018,FamilyPlateData!$H:$H,0))</f>
        <v>01</v>
      </c>
      <c r="C5018" t="str">
        <f>INDEX(FamilyPlateData!$D:$D,MATCH($I5018,FamilyPlateData!$H:$H,0))</f>
        <v>04</v>
      </c>
      <c r="D5018">
        <f>INDEX(FamilyPlateData!$B:$B,MATCH($I5018,FamilyPlateData!$H:$H,0))</f>
        <v>1</v>
      </c>
      <c r="E5018">
        <v>2</v>
      </c>
      <c r="F5018" s="19">
        <v>104</v>
      </c>
      <c r="G5018" t="s">
        <v>4</v>
      </c>
      <c r="H5018" s="5">
        <v>1</v>
      </c>
      <c r="I5018" t="s">
        <v>895</v>
      </c>
      <c r="J5018" s="15" t="str">
        <f t="shared" si="243"/>
        <v>2-104D-1</v>
      </c>
      <c r="K5018">
        <f>INDEX(FamilyPlateData!I:I,MATCH(I5018,FamilyPlateData!H:H,0))</f>
        <v>5</v>
      </c>
      <c r="L5018" t="str">
        <f>INDEX(FamilyPlateData!J:J,MATCH(I5018,FamilyPlateData!H:H,0))</f>
        <v>B1</v>
      </c>
      <c r="M5018">
        <v>1</v>
      </c>
      <c r="N5018">
        <v>1</v>
      </c>
      <c r="O5018">
        <f>IF(_xlfn.IFNA(INDEX(ShrinkageData!H:H,MATCH(J5018,ShrinkageData!H:H,0)), 0) = 0, 0, 1)</f>
        <v>1</v>
      </c>
      <c r="P5018">
        <v>0</v>
      </c>
      <c r="Q5018">
        <f t="shared" si="244"/>
        <v>0</v>
      </c>
      <c r="R5018" s="1">
        <v>43532</v>
      </c>
      <c r="S5018" s="16">
        <f t="shared" si="245"/>
        <v>95</v>
      </c>
    </row>
    <row r="5019" spans="1:19" hidden="1" x14ac:dyDescent="0.2">
      <c r="A5019" t="str">
        <f>INDEX(FamilyPlateData!$A:$A,MATCH($I5019,FamilyPlateData!$H:$H,0))</f>
        <v>F01M04</v>
      </c>
      <c r="B5019" t="str">
        <f>INDEX(FamilyPlateData!$C:$C,MATCH($I5019,FamilyPlateData!$H:$H,0))</f>
        <v>01</v>
      </c>
      <c r="C5019" t="str">
        <f>INDEX(FamilyPlateData!$D:$D,MATCH($I5019,FamilyPlateData!$H:$H,0))</f>
        <v>04</v>
      </c>
      <c r="D5019">
        <f>INDEX(FamilyPlateData!$B:$B,MATCH($I5019,FamilyPlateData!$H:$H,0))</f>
        <v>1</v>
      </c>
      <c r="E5019">
        <v>2</v>
      </c>
      <c r="F5019" s="19">
        <v>104</v>
      </c>
      <c r="G5019" t="s">
        <v>4</v>
      </c>
      <c r="H5019" s="5">
        <v>2</v>
      </c>
      <c r="I5019" t="s">
        <v>895</v>
      </c>
      <c r="J5019" s="15" t="str">
        <f t="shared" si="243"/>
        <v>2-104D-2</v>
      </c>
      <c r="K5019">
        <f>INDEX(FamilyPlateData!I:I,MATCH(I5019,FamilyPlateData!H:H,0))</f>
        <v>5</v>
      </c>
      <c r="L5019" t="str">
        <f>INDEX(FamilyPlateData!J:J,MATCH(I5019,FamilyPlateData!H:H,0))</f>
        <v>B1</v>
      </c>
      <c r="M5019">
        <v>0</v>
      </c>
      <c r="N5019">
        <v>0</v>
      </c>
      <c r="O5019">
        <f>IF(_xlfn.IFNA(INDEX(ShrinkageData!H:H,MATCH(J5019,ShrinkageData!H:H,0)), 0) = 0, 0, 1)</f>
        <v>0</v>
      </c>
      <c r="P5019">
        <v>0</v>
      </c>
      <c r="Q5019">
        <f t="shared" si="244"/>
        <v>0</v>
      </c>
      <c r="R5019" s="1" t="s">
        <v>921</v>
      </c>
      <c r="S5019" s="16">
        <f t="shared" si="245"/>
        <v>0</v>
      </c>
    </row>
    <row r="5020" spans="1:19" hidden="1" x14ac:dyDescent="0.2">
      <c r="A5020" t="str">
        <f>INDEX(FamilyPlateData!$A:$A,MATCH($I5020,FamilyPlateData!$H:$H,0))</f>
        <v>F01M04</v>
      </c>
      <c r="B5020" t="str">
        <f>INDEX(FamilyPlateData!$C:$C,MATCH($I5020,FamilyPlateData!$H:$H,0))</f>
        <v>01</v>
      </c>
      <c r="C5020" t="str">
        <f>INDEX(FamilyPlateData!$D:$D,MATCH($I5020,FamilyPlateData!$H:$H,0))</f>
        <v>04</v>
      </c>
      <c r="D5020">
        <f>INDEX(FamilyPlateData!$B:$B,MATCH($I5020,FamilyPlateData!$H:$H,0))</f>
        <v>1</v>
      </c>
      <c r="E5020">
        <v>2</v>
      </c>
      <c r="F5020" s="19">
        <v>104</v>
      </c>
      <c r="G5020" t="s">
        <v>4</v>
      </c>
      <c r="H5020" s="5">
        <v>3</v>
      </c>
      <c r="I5020" t="s">
        <v>895</v>
      </c>
      <c r="J5020" s="15" t="str">
        <f t="shared" si="243"/>
        <v>2-104D-3</v>
      </c>
      <c r="K5020">
        <f>INDEX(FamilyPlateData!I:I,MATCH(I5020,FamilyPlateData!H:H,0))</f>
        <v>5</v>
      </c>
      <c r="L5020" t="str">
        <f>INDEX(FamilyPlateData!J:J,MATCH(I5020,FamilyPlateData!H:H,0))</f>
        <v>B1</v>
      </c>
      <c r="M5020">
        <v>1</v>
      </c>
      <c r="N5020" s="7">
        <v>1</v>
      </c>
      <c r="O5020">
        <f>IF(_xlfn.IFNA(INDEX(ShrinkageData!H:H,MATCH(J5020,ShrinkageData!H:H,0)), 0) = 0, 0, 1)</f>
        <v>0</v>
      </c>
      <c r="P5020">
        <v>0</v>
      </c>
      <c r="Q5020">
        <f t="shared" si="244"/>
        <v>1</v>
      </c>
      <c r="R5020" s="2">
        <v>43544</v>
      </c>
      <c r="S5020" s="16">
        <f t="shared" si="245"/>
        <v>107</v>
      </c>
    </row>
    <row r="5021" spans="1:19" hidden="1" x14ac:dyDescent="0.2">
      <c r="A5021" t="str">
        <f>INDEX(FamilyPlateData!$A:$A,MATCH($I5021,FamilyPlateData!$H:$H,0))</f>
        <v>F01M04</v>
      </c>
      <c r="B5021" t="str">
        <f>INDEX(FamilyPlateData!$C:$C,MATCH($I5021,FamilyPlateData!$H:$H,0))</f>
        <v>01</v>
      </c>
      <c r="C5021" t="str">
        <f>INDEX(FamilyPlateData!$D:$D,MATCH($I5021,FamilyPlateData!$H:$H,0))</f>
        <v>04</v>
      </c>
      <c r="D5021">
        <f>INDEX(FamilyPlateData!$B:$B,MATCH($I5021,FamilyPlateData!$H:$H,0))</f>
        <v>1</v>
      </c>
      <c r="E5021">
        <v>2</v>
      </c>
      <c r="F5021" s="19">
        <v>104</v>
      </c>
      <c r="G5021" t="s">
        <v>4</v>
      </c>
      <c r="H5021" s="5">
        <v>4</v>
      </c>
      <c r="I5021" t="s">
        <v>895</v>
      </c>
      <c r="J5021" s="15" t="str">
        <f t="shared" si="243"/>
        <v>2-104D-4</v>
      </c>
      <c r="K5021">
        <f>INDEX(FamilyPlateData!I:I,MATCH(I5021,FamilyPlateData!H:H,0))</f>
        <v>5</v>
      </c>
      <c r="L5021" t="str">
        <f>INDEX(FamilyPlateData!J:J,MATCH(I5021,FamilyPlateData!H:H,0))</f>
        <v>B1</v>
      </c>
      <c r="M5021">
        <v>1</v>
      </c>
      <c r="N5021" s="7">
        <v>1</v>
      </c>
      <c r="O5021">
        <f>IF(_xlfn.IFNA(INDEX(ShrinkageData!H:H,MATCH(J5021,ShrinkageData!H:H,0)), 0) = 0, 0, 1)</f>
        <v>0</v>
      </c>
      <c r="P5021">
        <v>0</v>
      </c>
      <c r="Q5021">
        <f t="shared" si="244"/>
        <v>1</v>
      </c>
      <c r="R5021" s="2">
        <v>43544</v>
      </c>
      <c r="S5021" s="16">
        <f t="shared" si="245"/>
        <v>107</v>
      </c>
    </row>
    <row r="5022" spans="1:19" hidden="1" x14ac:dyDescent="0.2">
      <c r="A5022" t="str">
        <f>INDEX(FamilyPlateData!$A:$A,MATCH($I5022,FamilyPlateData!$H:$H,0))</f>
        <v>F01M04</v>
      </c>
      <c r="B5022" t="str">
        <f>INDEX(FamilyPlateData!$C:$C,MATCH($I5022,FamilyPlateData!$H:$H,0))</f>
        <v>01</v>
      </c>
      <c r="C5022" t="str">
        <f>INDEX(FamilyPlateData!$D:$D,MATCH($I5022,FamilyPlateData!$H:$H,0))</f>
        <v>04</v>
      </c>
      <c r="D5022">
        <f>INDEX(FamilyPlateData!$B:$B,MATCH($I5022,FamilyPlateData!$H:$H,0))</f>
        <v>1</v>
      </c>
      <c r="E5022">
        <v>2</v>
      </c>
      <c r="F5022" s="19">
        <v>104</v>
      </c>
      <c r="G5022" t="s">
        <v>4</v>
      </c>
      <c r="H5022" s="5">
        <v>5</v>
      </c>
      <c r="I5022" t="s">
        <v>895</v>
      </c>
      <c r="J5022" s="15" t="str">
        <f t="shared" si="243"/>
        <v>2-104D-5</v>
      </c>
      <c r="K5022">
        <f>INDEX(FamilyPlateData!I:I,MATCH(I5022,FamilyPlateData!H:H,0))</f>
        <v>5</v>
      </c>
      <c r="L5022" t="str">
        <f>INDEX(FamilyPlateData!J:J,MATCH(I5022,FamilyPlateData!H:H,0))</f>
        <v>B1</v>
      </c>
      <c r="M5022">
        <v>1</v>
      </c>
      <c r="N5022" s="7">
        <v>1</v>
      </c>
      <c r="O5022">
        <f>IF(_xlfn.IFNA(INDEX(ShrinkageData!H:H,MATCH(J5022,ShrinkageData!H:H,0)), 0) = 0, 0, 1)</f>
        <v>0</v>
      </c>
      <c r="P5022">
        <v>0</v>
      </c>
      <c r="Q5022">
        <f t="shared" si="244"/>
        <v>1</v>
      </c>
      <c r="R5022" s="2">
        <v>43544</v>
      </c>
      <c r="S5022" s="16">
        <f t="shared" si="245"/>
        <v>107</v>
      </c>
    </row>
    <row r="5023" spans="1:19" hidden="1" x14ac:dyDescent="0.2">
      <c r="A5023" t="str">
        <f>INDEX(FamilyPlateData!$A:$A,MATCH($I5023,FamilyPlateData!$H:$H,0))</f>
        <v>F01M04</v>
      </c>
      <c r="B5023" t="str">
        <f>INDEX(FamilyPlateData!$C:$C,MATCH($I5023,FamilyPlateData!$H:$H,0))</f>
        <v>01</v>
      </c>
      <c r="C5023" t="str">
        <f>INDEX(FamilyPlateData!$D:$D,MATCH($I5023,FamilyPlateData!$H:$H,0))</f>
        <v>04</v>
      </c>
      <c r="D5023">
        <f>INDEX(FamilyPlateData!$B:$B,MATCH($I5023,FamilyPlateData!$H:$H,0))</f>
        <v>1</v>
      </c>
      <c r="E5023">
        <v>2</v>
      </c>
      <c r="F5023" s="19">
        <v>104</v>
      </c>
      <c r="G5023" t="s">
        <v>4</v>
      </c>
      <c r="H5023" s="5">
        <v>6</v>
      </c>
      <c r="I5023" t="s">
        <v>895</v>
      </c>
      <c r="J5023" s="15" t="str">
        <f t="shared" si="243"/>
        <v>2-104D-6</v>
      </c>
      <c r="K5023">
        <f>INDEX(FamilyPlateData!I:I,MATCH(I5023,FamilyPlateData!H:H,0))</f>
        <v>5</v>
      </c>
      <c r="L5023" t="str">
        <f>INDEX(FamilyPlateData!J:J,MATCH(I5023,FamilyPlateData!H:H,0))</f>
        <v>B1</v>
      </c>
      <c r="M5023">
        <v>0</v>
      </c>
      <c r="N5023">
        <v>0</v>
      </c>
      <c r="O5023">
        <f>IF(_xlfn.IFNA(INDEX(ShrinkageData!H:H,MATCH(J5023,ShrinkageData!H:H,0)), 0) = 0, 0, 1)</f>
        <v>0</v>
      </c>
      <c r="P5023">
        <v>0</v>
      </c>
      <c r="Q5023">
        <f t="shared" si="244"/>
        <v>0</v>
      </c>
      <c r="R5023" s="1" t="s">
        <v>921</v>
      </c>
      <c r="S5023" s="16">
        <f t="shared" si="245"/>
        <v>0</v>
      </c>
    </row>
    <row r="5024" spans="1:19" hidden="1" x14ac:dyDescent="0.2">
      <c r="A5024" t="str">
        <f>INDEX(FamilyPlateData!$A:$A,MATCH($I5024,FamilyPlateData!$H:$H,0))</f>
        <v>F06M08</v>
      </c>
      <c r="B5024" t="str">
        <f>INDEX(FamilyPlateData!$C:$C,MATCH($I5024,FamilyPlateData!$H:$H,0))</f>
        <v>06</v>
      </c>
      <c r="C5024" t="str">
        <f>INDEX(FamilyPlateData!$D:$D,MATCH($I5024,FamilyPlateData!$H:$H,0))</f>
        <v>08</v>
      </c>
      <c r="D5024">
        <f>INDEX(FamilyPlateData!$B:$B,MATCH($I5024,FamilyPlateData!$H:$H,0))</f>
        <v>2</v>
      </c>
      <c r="E5024">
        <v>2</v>
      </c>
      <c r="F5024" s="19">
        <v>105</v>
      </c>
      <c r="G5024" t="s">
        <v>1</v>
      </c>
      <c r="H5024" s="5">
        <v>1</v>
      </c>
      <c r="I5024" t="s">
        <v>896</v>
      </c>
      <c r="J5024" s="15" t="str">
        <f t="shared" si="243"/>
        <v>2-105A-1</v>
      </c>
      <c r="K5024">
        <f>INDEX(FamilyPlateData!I:I,MATCH(I5024,FamilyPlateData!H:H,0))</f>
        <v>5</v>
      </c>
      <c r="L5024" t="str">
        <f>INDEX(FamilyPlateData!J:J,MATCH(I5024,FamilyPlateData!H:H,0))</f>
        <v>B2</v>
      </c>
      <c r="M5024">
        <v>1</v>
      </c>
      <c r="N5024" s="7">
        <v>1</v>
      </c>
      <c r="O5024">
        <f>IF(_xlfn.IFNA(INDEX(ShrinkageData!H:H,MATCH(J5024,ShrinkageData!H:H,0)), 0) = 0, 0, 1)</f>
        <v>0</v>
      </c>
      <c r="P5024">
        <v>0</v>
      </c>
      <c r="Q5024">
        <f t="shared" si="244"/>
        <v>1</v>
      </c>
      <c r="R5024" s="2">
        <v>43548</v>
      </c>
      <c r="S5024" s="16">
        <f t="shared" si="245"/>
        <v>111</v>
      </c>
    </row>
    <row r="5025" spans="1:19" hidden="1" x14ac:dyDescent="0.2">
      <c r="A5025" t="str">
        <f>INDEX(FamilyPlateData!$A:$A,MATCH($I5025,FamilyPlateData!$H:$H,0))</f>
        <v>F06M08</v>
      </c>
      <c r="B5025" t="str">
        <f>INDEX(FamilyPlateData!$C:$C,MATCH($I5025,FamilyPlateData!$H:$H,0))</f>
        <v>06</v>
      </c>
      <c r="C5025" t="str">
        <f>INDEX(FamilyPlateData!$D:$D,MATCH($I5025,FamilyPlateData!$H:$H,0))</f>
        <v>08</v>
      </c>
      <c r="D5025">
        <f>INDEX(FamilyPlateData!$B:$B,MATCH($I5025,FamilyPlateData!$H:$H,0))</f>
        <v>2</v>
      </c>
      <c r="E5025">
        <v>2</v>
      </c>
      <c r="F5025" s="19">
        <v>105</v>
      </c>
      <c r="G5025" t="s">
        <v>1</v>
      </c>
      <c r="H5025" s="5">
        <v>2</v>
      </c>
      <c r="I5025" t="s">
        <v>896</v>
      </c>
      <c r="J5025" s="15" t="str">
        <f t="shared" si="243"/>
        <v>2-105A-2</v>
      </c>
      <c r="K5025">
        <f>INDEX(FamilyPlateData!I:I,MATCH(I5025,FamilyPlateData!H:H,0))</f>
        <v>5</v>
      </c>
      <c r="L5025" t="str">
        <f>INDEX(FamilyPlateData!J:J,MATCH(I5025,FamilyPlateData!H:H,0))</f>
        <v>B2</v>
      </c>
      <c r="M5025">
        <v>1</v>
      </c>
      <c r="N5025">
        <v>1</v>
      </c>
      <c r="O5025">
        <f>IF(_xlfn.IFNA(INDEX(ShrinkageData!H:H,MATCH(J5025,ShrinkageData!H:H,0)), 0) = 0, 0, 1)</f>
        <v>0</v>
      </c>
      <c r="P5025">
        <v>0</v>
      </c>
      <c r="Q5025">
        <f t="shared" si="244"/>
        <v>1</v>
      </c>
      <c r="R5025" s="1">
        <v>43558</v>
      </c>
      <c r="S5025" s="16">
        <f t="shared" si="245"/>
        <v>121</v>
      </c>
    </row>
    <row r="5026" spans="1:19" hidden="1" x14ac:dyDescent="0.2">
      <c r="A5026" t="str">
        <f>INDEX(FamilyPlateData!$A:$A,MATCH($I5026,FamilyPlateData!$H:$H,0))</f>
        <v>F06M08</v>
      </c>
      <c r="B5026" t="str">
        <f>INDEX(FamilyPlateData!$C:$C,MATCH($I5026,FamilyPlateData!$H:$H,0))</f>
        <v>06</v>
      </c>
      <c r="C5026" t="str">
        <f>INDEX(FamilyPlateData!$D:$D,MATCH($I5026,FamilyPlateData!$H:$H,0))</f>
        <v>08</v>
      </c>
      <c r="D5026">
        <f>INDEX(FamilyPlateData!$B:$B,MATCH($I5026,FamilyPlateData!$H:$H,0))</f>
        <v>2</v>
      </c>
      <c r="E5026">
        <v>2</v>
      </c>
      <c r="F5026" s="19">
        <v>105</v>
      </c>
      <c r="G5026" t="s">
        <v>1</v>
      </c>
      <c r="H5026" s="5">
        <v>3</v>
      </c>
      <c r="I5026" t="s">
        <v>896</v>
      </c>
      <c r="J5026" s="15" t="str">
        <f t="shared" si="243"/>
        <v>2-105A-3</v>
      </c>
      <c r="K5026">
        <f>INDEX(FamilyPlateData!I:I,MATCH(I5026,FamilyPlateData!H:H,0))</f>
        <v>5</v>
      </c>
      <c r="L5026" t="str">
        <f>INDEX(FamilyPlateData!J:J,MATCH(I5026,FamilyPlateData!H:H,0))</f>
        <v>B2</v>
      </c>
      <c r="M5026">
        <v>1</v>
      </c>
      <c r="N5026" s="7">
        <v>1</v>
      </c>
      <c r="O5026">
        <f>IF(_xlfn.IFNA(INDEX(ShrinkageData!H:H,MATCH(J5026,ShrinkageData!H:H,0)), 0) = 0, 0, 1)</f>
        <v>0</v>
      </c>
      <c r="P5026">
        <v>0</v>
      </c>
      <c r="Q5026">
        <f t="shared" si="244"/>
        <v>1</v>
      </c>
      <c r="R5026" s="2">
        <v>43544</v>
      </c>
      <c r="S5026" s="16">
        <f t="shared" si="245"/>
        <v>107</v>
      </c>
    </row>
    <row r="5027" spans="1:19" hidden="1" x14ac:dyDescent="0.2">
      <c r="A5027" t="str">
        <f>INDEX(FamilyPlateData!$A:$A,MATCH($I5027,FamilyPlateData!$H:$H,0))</f>
        <v>F06M08</v>
      </c>
      <c r="B5027" t="str">
        <f>INDEX(FamilyPlateData!$C:$C,MATCH($I5027,FamilyPlateData!$H:$H,0))</f>
        <v>06</v>
      </c>
      <c r="C5027" t="str">
        <f>INDEX(FamilyPlateData!$D:$D,MATCH($I5027,FamilyPlateData!$H:$H,0))</f>
        <v>08</v>
      </c>
      <c r="D5027">
        <f>INDEX(FamilyPlateData!$B:$B,MATCH($I5027,FamilyPlateData!$H:$H,0))</f>
        <v>2</v>
      </c>
      <c r="E5027">
        <v>2</v>
      </c>
      <c r="F5027" s="19">
        <v>105</v>
      </c>
      <c r="G5027" t="s">
        <v>1</v>
      </c>
      <c r="H5027" s="5">
        <v>4</v>
      </c>
      <c r="I5027" t="s">
        <v>896</v>
      </c>
      <c r="J5027" s="15" t="str">
        <f t="shared" si="243"/>
        <v>2-105A-4</v>
      </c>
      <c r="K5027">
        <f>INDEX(FamilyPlateData!I:I,MATCH(I5027,FamilyPlateData!H:H,0))</f>
        <v>5</v>
      </c>
      <c r="L5027" t="str">
        <f>INDEX(FamilyPlateData!J:J,MATCH(I5027,FamilyPlateData!H:H,0))</f>
        <v>B2</v>
      </c>
      <c r="M5027">
        <v>1</v>
      </c>
      <c r="N5027">
        <v>1</v>
      </c>
      <c r="O5027">
        <f>IF(_xlfn.IFNA(INDEX(ShrinkageData!H:H,MATCH(J5027,ShrinkageData!H:H,0)), 0) = 0, 0, 1)</f>
        <v>0</v>
      </c>
      <c r="P5027">
        <v>0</v>
      </c>
      <c r="Q5027">
        <f t="shared" si="244"/>
        <v>1</v>
      </c>
      <c r="R5027" s="1">
        <v>43554</v>
      </c>
      <c r="S5027" s="16">
        <f t="shared" si="245"/>
        <v>117</v>
      </c>
    </row>
    <row r="5028" spans="1:19" hidden="1" x14ac:dyDescent="0.2">
      <c r="A5028" t="str">
        <f>INDEX(FamilyPlateData!$A:$A,MATCH($I5028,FamilyPlateData!$H:$H,0))</f>
        <v>F06M08</v>
      </c>
      <c r="B5028" t="str">
        <f>INDEX(FamilyPlateData!$C:$C,MATCH($I5028,FamilyPlateData!$H:$H,0))</f>
        <v>06</v>
      </c>
      <c r="C5028" t="str">
        <f>INDEX(FamilyPlateData!$D:$D,MATCH($I5028,FamilyPlateData!$H:$H,0))</f>
        <v>08</v>
      </c>
      <c r="D5028">
        <f>INDEX(FamilyPlateData!$B:$B,MATCH($I5028,FamilyPlateData!$H:$H,0))</f>
        <v>2</v>
      </c>
      <c r="E5028">
        <v>2</v>
      </c>
      <c r="F5028" s="19">
        <v>105</v>
      </c>
      <c r="G5028" t="s">
        <v>1</v>
      </c>
      <c r="H5028" s="5">
        <v>5</v>
      </c>
      <c r="I5028" t="s">
        <v>896</v>
      </c>
      <c r="J5028" s="15" t="str">
        <f t="shared" si="243"/>
        <v>2-105A-5</v>
      </c>
      <c r="K5028">
        <f>INDEX(FamilyPlateData!I:I,MATCH(I5028,FamilyPlateData!H:H,0))</f>
        <v>5</v>
      </c>
      <c r="L5028" t="str">
        <f>INDEX(FamilyPlateData!J:J,MATCH(I5028,FamilyPlateData!H:H,0))</f>
        <v>B2</v>
      </c>
      <c r="M5028">
        <v>1</v>
      </c>
      <c r="N5028" s="7">
        <v>1</v>
      </c>
      <c r="O5028">
        <f>IF(_xlfn.IFNA(INDEX(ShrinkageData!H:H,MATCH(J5028,ShrinkageData!H:H,0)), 0) = 0, 0, 1)</f>
        <v>0</v>
      </c>
      <c r="P5028">
        <v>0</v>
      </c>
      <c r="Q5028">
        <f t="shared" si="244"/>
        <v>1</v>
      </c>
      <c r="R5028" s="2">
        <v>43544</v>
      </c>
      <c r="S5028" s="16">
        <f t="shared" si="245"/>
        <v>107</v>
      </c>
    </row>
    <row r="5029" spans="1:19" hidden="1" x14ac:dyDescent="0.2">
      <c r="A5029" t="str">
        <f>INDEX(FamilyPlateData!$A:$A,MATCH($I5029,FamilyPlateData!$H:$H,0))</f>
        <v>F06M08</v>
      </c>
      <c r="B5029" t="str">
        <f>INDEX(FamilyPlateData!$C:$C,MATCH($I5029,FamilyPlateData!$H:$H,0))</f>
        <v>06</v>
      </c>
      <c r="C5029" t="str">
        <f>INDEX(FamilyPlateData!$D:$D,MATCH($I5029,FamilyPlateData!$H:$H,0))</f>
        <v>08</v>
      </c>
      <c r="D5029">
        <f>INDEX(FamilyPlateData!$B:$B,MATCH($I5029,FamilyPlateData!$H:$H,0))</f>
        <v>2</v>
      </c>
      <c r="E5029">
        <v>2</v>
      </c>
      <c r="F5029" s="19">
        <v>105</v>
      </c>
      <c r="G5029" t="s">
        <v>1</v>
      </c>
      <c r="H5029" s="5">
        <v>6</v>
      </c>
      <c r="I5029" t="s">
        <v>896</v>
      </c>
      <c r="J5029" s="15" t="str">
        <f t="shared" si="243"/>
        <v>2-105A-6</v>
      </c>
      <c r="K5029">
        <f>INDEX(FamilyPlateData!I:I,MATCH(I5029,FamilyPlateData!H:H,0))</f>
        <v>5</v>
      </c>
      <c r="L5029" t="str">
        <f>INDEX(FamilyPlateData!J:J,MATCH(I5029,FamilyPlateData!H:H,0))</f>
        <v>B2</v>
      </c>
      <c r="M5029">
        <v>1</v>
      </c>
      <c r="N5029">
        <v>1</v>
      </c>
      <c r="O5029">
        <f>IF(_xlfn.IFNA(INDEX(ShrinkageData!H:H,MATCH(J5029,ShrinkageData!H:H,0)), 0) = 0, 0, 1)</f>
        <v>0</v>
      </c>
      <c r="P5029">
        <v>0</v>
      </c>
      <c r="Q5029">
        <f t="shared" si="244"/>
        <v>1</v>
      </c>
      <c r="R5029" s="1">
        <v>43550</v>
      </c>
      <c r="S5029" s="16">
        <f t="shared" si="245"/>
        <v>113</v>
      </c>
    </row>
    <row r="5030" spans="1:19" hidden="1" x14ac:dyDescent="0.2">
      <c r="A5030" t="str">
        <f>INDEX(FamilyPlateData!$A:$A,MATCH($I5030,FamilyPlateData!$H:$H,0))</f>
        <v>F06M08</v>
      </c>
      <c r="B5030" t="str">
        <f>INDEX(FamilyPlateData!$C:$C,MATCH($I5030,FamilyPlateData!$H:$H,0))</f>
        <v>06</v>
      </c>
      <c r="C5030" t="str">
        <f>INDEX(FamilyPlateData!$D:$D,MATCH($I5030,FamilyPlateData!$H:$H,0))</f>
        <v>08</v>
      </c>
      <c r="D5030">
        <f>INDEX(FamilyPlateData!$B:$B,MATCH($I5030,FamilyPlateData!$H:$H,0))</f>
        <v>2</v>
      </c>
      <c r="E5030">
        <v>2</v>
      </c>
      <c r="F5030" s="19">
        <v>105</v>
      </c>
      <c r="G5030" t="s">
        <v>2</v>
      </c>
      <c r="H5030" s="5">
        <v>1</v>
      </c>
      <c r="I5030" t="s">
        <v>897</v>
      </c>
      <c r="J5030" s="15" t="str">
        <f t="shared" si="243"/>
        <v>2-105B-1</v>
      </c>
      <c r="K5030">
        <f>INDEX(FamilyPlateData!I:I,MATCH(I5030,FamilyPlateData!H:H,0))</f>
        <v>5</v>
      </c>
      <c r="L5030" t="str">
        <f>INDEX(FamilyPlateData!J:J,MATCH(I5030,FamilyPlateData!H:H,0))</f>
        <v>B2</v>
      </c>
      <c r="M5030">
        <v>1</v>
      </c>
      <c r="N5030" s="7">
        <v>1</v>
      </c>
      <c r="O5030">
        <f>IF(_xlfn.IFNA(INDEX(ShrinkageData!H:H,MATCH(J5030,ShrinkageData!H:H,0)), 0) = 0, 0, 1)</f>
        <v>1</v>
      </c>
      <c r="P5030">
        <v>0</v>
      </c>
      <c r="Q5030">
        <f t="shared" si="244"/>
        <v>0</v>
      </c>
      <c r="R5030" s="2">
        <v>43542</v>
      </c>
      <c r="S5030" s="16">
        <f t="shared" si="245"/>
        <v>105</v>
      </c>
    </row>
    <row r="5031" spans="1:19" hidden="1" x14ac:dyDescent="0.2">
      <c r="A5031" t="str">
        <f>INDEX(FamilyPlateData!$A:$A,MATCH($I5031,FamilyPlateData!$H:$H,0))</f>
        <v>F06M08</v>
      </c>
      <c r="B5031" t="str">
        <f>INDEX(FamilyPlateData!$C:$C,MATCH($I5031,FamilyPlateData!$H:$H,0))</f>
        <v>06</v>
      </c>
      <c r="C5031" t="str">
        <f>INDEX(FamilyPlateData!$D:$D,MATCH($I5031,FamilyPlateData!$H:$H,0))</f>
        <v>08</v>
      </c>
      <c r="D5031">
        <f>INDEX(FamilyPlateData!$B:$B,MATCH($I5031,FamilyPlateData!$H:$H,0))</f>
        <v>2</v>
      </c>
      <c r="E5031">
        <v>2</v>
      </c>
      <c r="F5031" s="19">
        <v>105</v>
      </c>
      <c r="G5031" t="s">
        <v>2</v>
      </c>
      <c r="H5031" s="5">
        <v>2</v>
      </c>
      <c r="I5031" t="s">
        <v>897</v>
      </c>
      <c r="J5031" s="15" t="str">
        <f t="shared" si="243"/>
        <v>2-105B-2</v>
      </c>
      <c r="K5031">
        <f>INDEX(FamilyPlateData!I:I,MATCH(I5031,FamilyPlateData!H:H,0))</f>
        <v>5</v>
      </c>
      <c r="L5031" t="str">
        <f>INDEX(FamilyPlateData!J:J,MATCH(I5031,FamilyPlateData!H:H,0))</f>
        <v>B2</v>
      </c>
      <c r="M5031">
        <v>1</v>
      </c>
      <c r="N5031">
        <v>1</v>
      </c>
      <c r="O5031">
        <f>IF(_xlfn.IFNA(INDEX(ShrinkageData!H:H,MATCH(J5031,ShrinkageData!H:H,0)), 0) = 0, 0, 1)</f>
        <v>0</v>
      </c>
      <c r="P5031">
        <v>0</v>
      </c>
      <c r="Q5031">
        <f t="shared" si="244"/>
        <v>1</v>
      </c>
      <c r="R5031" s="1">
        <v>43552</v>
      </c>
      <c r="S5031" s="16">
        <f t="shared" si="245"/>
        <v>115</v>
      </c>
    </row>
    <row r="5032" spans="1:19" hidden="1" x14ac:dyDescent="0.2">
      <c r="A5032" t="str">
        <f>INDEX(FamilyPlateData!$A:$A,MATCH($I5032,FamilyPlateData!$H:$H,0))</f>
        <v>F06M08</v>
      </c>
      <c r="B5032" t="str">
        <f>INDEX(FamilyPlateData!$C:$C,MATCH($I5032,FamilyPlateData!$H:$H,0))</f>
        <v>06</v>
      </c>
      <c r="C5032" t="str">
        <f>INDEX(FamilyPlateData!$D:$D,MATCH($I5032,FamilyPlateData!$H:$H,0))</f>
        <v>08</v>
      </c>
      <c r="D5032">
        <f>INDEX(FamilyPlateData!$B:$B,MATCH($I5032,FamilyPlateData!$H:$H,0))</f>
        <v>2</v>
      </c>
      <c r="E5032">
        <v>2</v>
      </c>
      <c r="F5032" s="19">
        <v>105</v>
      </c>
      <c r="G5032" t="s">
        <v>2</v>
      </c>
      <c r="H5032" s="5">
        <v>3</v>
      </c>
      <c r="I5032" t="s">
        <v>897</v>
      </c>
      <c r="J5032" s="15" t="str">
        <f t="shared" si="243"/>
        <v>2-105B-3</v>
      </c>
      <c r="K5032">
        <f>INDEX(FamilyPlateData!I:I,MATCH(I5032,FamilyPlateData!H:H,0))</f>
        <v>5</v>
      </c>
      <c r="L5032" t="str">
        <f>INDEX(FamilyPlateData!J:J,MATCH(I5032,FamilyPlateData!H:H,0))</f>
        <v>B2</v>
      </c>
      <c r="M5032">
        <v>1</v>
      </c>
      <c r="N5032" s="7">
        <v>1</v>
      </c>
      <c r="O5032">
        <f>IF(_xlfn.IFNA(INDEX(ShrinkageData!H:H,MATCH(J5032,ShrinkageData!H:H,0)), 0) = 0, 0, 1)</f>
        <v>0</v>
      </c>
      <c r="P5032">
        <v>0</v>
      </c>
      <c r="Q5032">
        <f t="shared" si="244"/>
        <v>1</v>
      </c>
      <c r="R5032" s="2">
        <v>43544</v>
      </c>
      <c r="S5032" s="16">
        <f t="shared" si="245"/>
        <v>107</v>
      </c>
    </row>
    <row r="5033" spans="1:19" hidden="1" x14ac:dyDescent="0.2">
      <c r="A5033" t="str">
        <f>INDEX(FamilyPlateData!$A:$A,MATCH($I5033,FamilyPlateData!$H:$H,0))</f>
        <v>F06M08</v>
      </c>
      <c r="B5033" t="str">
        <f>INDEX(FamilyPlateData!$C:$C,MATCH($I5033,FamilyPlateData!$H:$H,0))</f>
        <v>06</v>
      </c>
      <c r="C5033" t="str">
        <f>INDEX(FamilyPlateData!$D:$D,MATCH($I5033,FamilyPlateData!$H:$H,0))</f>
        <v>08</v>
      </c>
      <c r="D5033">
        <f>INDEX(FamilyPlateData!$B:$B,MATCH($I5033,FamilyPlateData!$H:$H,0))</f>
        <v>2</v>
      </c>
      <c r="E5033">
        <v>2</v>
      </c>
      <c r="F5033" s="19">
        <v>105</v>
      </c>
      <c r="G5033" t="s">
        <v>2</v>
      </c>
      <c r="H5033" s="5">
        <v>4</v>
      </c>
      <c r="I5033" t="s">
        <v>897</v>
      </c>
      <c r="J5033" s="15" t="str">
        <f t="shared" si="243"/>
        <v>2-105B-4</v>
      </c>
      <c r="K5033">
        <f>INDEX(FamilyPlateData!I:I,MATCH(I5033,FamilyPlateData!H:H,0))</f>
        <v>5</v>
      </c>
      <c r="L5033" t="str">
        <f>INDEX(FamilyPlateData!J:J,MATCH(I5033,FamilyPlateData!H:H,0))</f>
        <v>B2</v>
      </c>
      <c r="M5033">
        <v>1</v>
      </c>
      <c r="N5033" s="7">
        <v>1</v>
      </c>
      <c r="O5033">
        <f>IF(_xlfn.IFNA(INDEX(ShrinkageData!H:H,MATCH(J5033,ShrinkageData!H:H,0)), 0) = 0, 0, 1)</f>
        <v>0</v>
      </c>
      <c r="P5033">
        <v>0</v>
      </c>
      <c r="Q5033">
        <f t="shared" si="244"/>
        <v>1</v>
      </c>
      <c r="R5033" s="2">
        <v>43544</v>
      </c>
      <c r="S5033" s="16">
        <f t="shared" si="245"/>
        <v>107</v>
      </c>
    </row>
    <row r="5034" spans="1:19" hidden="1" x14ac:dyDescent="0.2">
      <c r="A5034" t="str">
        <f>INDEX(FamilyPlateData!$A:$A,MATCH($I5034,FamilyPlateData!$H:$H,0))</f>
        <v>F06M08</v>
      </c>
      <c r="B5034" t="str">
        <f>INDEX(FamilyPlateData!$C:$C,MATCH($I5034,FamilyPlateData!$H:$H,0))</f>
        <v>06</v>
      </c>
      <c r="C5034" t="str">
        <f>INDEX(FamilyPlateData!$D:$D,MATCH($I5034,FamilyPlateData!$H:$H,0))</f>
        <v>08</v>
      </c>
      <c r="D5034">
        <f>INDEX(FamilyPlateData!$B:$B,MATCH($I5034,FamilyPlateData!$H:$H,0))</f>
        <v>2</v>
      </c>
      <c r="E5034">
        <v>2</v>
      </c>
      <c r="F5034" s="19">
        <v>105</v>
      </c>
      <c r="G5034" t="s">
        <v>2</v>
      </c>
      <c r="H5034" s="5">
        <v>5</v>
      </c>
      <c r="I5034" t="s">
        <v>897</v>
      </c>
      <c r="J5034" s="15" t="str">
        <f t="shared" si="243"/>
        <v>2-105B-5</v>
      </c>
      <c r="K5034">
        <f>INDEX(FamilyPlateData!I:I,MATCH(I5034,FamilyPlateData!H:H,0))</f>
        <v>5</v>
      </c>
      <c r="L5034" t="str">
        <f>INDEX(FamilyPlateData!J:J,MATCH(I5034,FamilyPlateData!H:H,0))</f>
        <v>B2</v>
      </c>
      <c r="M5034">
        <v>1</v>
      </c>
      <c r="N5034" s="7">
        <v>1</v>
      </c>
      <c r="O5034">
        <f>IF(_xlfn.IFNA(INDEX(ShrinkageData!H:H,MATCH(J5034,ShrinkageData!H:H,0)), 0) = 0, 0, 1)</f>
        <v>0</v>
      </c>
      <c r="P5034">
        <v>0</v>
      </c>
      <c r="Q5034">
        <f t="shared" si="244"/>
        <v>1</v>
      </c>
      <c r="R5034" s="2">
        <v>43546</v>
      </c>
      <c r="S5034" s="16">
        <f t="shared" si="245"/>
        <v>109</v>
      </c>
    </row>
    <row r="5035" spans="1:19" hidden="1" x14ac:dyDescent="0.2">
      <c r="A5035" t="str">
        <f>INDEX(FamilyPlateData!$A:$A,MATCH($I5035,FamilyPlateData!$H:$H,0))</f>
        <v>F06M08</v>
      </c>
      <c r="B5035" t="str">
        <f>INDEX(FamilyPlateData!$C:$C,MATCH($I5035,FamilyPlateData!$H:$H,0))</f>
        <v>06</v>
      </c>
      <c r="C5035" t="str">
        <f>INDEX(FamilyPlateData!$D:$D,MATCH($I5035,FamilyPlateData!$H:$H,0))</f>
        <v>08</v>
      </c>
      <c r="D5035">
        <f>INDEX(FamilyPlateData!$B:$B,MATCH($I5035,FamilyPlateData!$H:$H,0))</f>
        <v>2</v>
      </c>
      <c r="E5035">
        <v>2</v>
      </c>
      <c r="F5035" s="19">
        <v>105</v>
      </c>
      <c r="G5035" t="s">
        <v>2</v>
      </c>
      <c r="H5035" s="5">
        <v>6</v>
      </c>
      <c r="I5035" t="s">
        <v>897</v>
      </c>
      <c r="J5035" s="15" t="str">
        <f t="shared" si="243"/>
        <v>2-105B-6</v>
      </c>
      <c r="K5035">
        <f>INDEX(FamilyPlateData!I:I,MATCH(I5035,FamilyPlateData!H:H,0))</f>
        <v>5</v>
      </c>
      <c r="L5035" t="str">
        <f>INDEX(FamilyPlateData!J:J,MATCH(I5035,FamilyPlateData!H:H,0))</f>
        <v>B2</v>
      </c>
      <c r="M5035">
        <v>1</v>
      </c>
      <c r="N5035">
        <v>1</v>
      </c>
      <c r="O5035">
        <f>IF(_xlfn.IFNA(INDEX(ShrinkageData!H:H,MATCH(J5035,ShrinkageData!H:H,0)), 0) = 0, 0, 1)</f>
        <v>0</v>
      </c>
      <c r="P5035">
        <v>0</v>
      </c>
      <c r="Q5035">
        <f t="shared" si="244"/>
        <v>1</v>
      </c>
      <c r="R5035" s="1">
        <v>43550</v>
      </c>
      <c r="S5035" s="16">
        <f t="shared" si="245"/>
        <v>113</v>
      </c>
    </row>
    <row r="5036" spans="1:19" hidden="1" x14ac:dyDescent="0.2">
      <c r="A5036" t="str">
        <f>INDEX(FamilyPlateData!$A:$A,MATCH($I5036,FamilyPlateData!$H:$H,0))</f>
        <v>F03M03</v>
      </c>
      <c r="B5036" t="str">
        <f>INDEX(FamilyPlateData!$C:$C,MATCH($I5036,FamilyPlateData!$H:$H,0))</f>
        <v>03</v>
      </c>
      <c r="C5036" t="str">
        <f>INDEX(FamilyPlateData!$D:$D,MATCH($I5036,FamilyPlateData!$H:$H,0))</f>
        <v>03</v>
      </c>
      <c r="D5036">
        <f>INDEX(FamilyPlateData!$B:$B,MATCH($I5036,FamilyPlateData!$H:$H,0))</f>
        <v>1</v>
      </c>
      <c r="E5036">
        <v>2</v>
      </c>
      <c r="F5036" s="19">
        <v>105</v>
      </c>
      <c r="G5036" t="s">
        <v>3</v>
      </c>
      <c r="H5036" s="5">
        <v>1</v>
      </c>
      <c r="I5036" t="s">
        <v>898</v>
      </c>
      <c r="J5036" s="15" t="str">
        <f t="shared" si="243"/>
        <v>2-105C-1</v>
      </c>
      <c r="K5036">
        <f>INDEX(FamilyPlateData!I:I,MATCH(I5036,FamilyPlateData!H:H,0))</f>
        <v>5</v>
      </c>
      <c r="L5036" t="str">
        <f>INDEX(FamilyPlateData!J:J,MATCH(I5036,FamilyPlateData!H:H,0))</f>
        <v>n/a</v>
      </c>
      <c r="M5036">
        <v>0</v>
      </c>
      <c r="N5036">
        <v>0</v>
      </c>
      <c r="O5036">
        <f>IF(_xlfn.IFNA(INDEX(ShrinkageData!H:H,MATCH(J5036,ShrinkageData!H:H,0)), 0) = 0, 0, 1)</f>
        <v>0</v>
      </c>
      <c r="P5036">
        <v>0</v>
      </c>
      <c r="Q5036">
        <f t="shared" si="244"/>
        <v>0</v>
      </c>
      <c r="R5036" s="1" t="s">
        <v>921</v>
      </c>
      <c r="S5036" s="16">
        <f t="shared" si="245"/>
        <v>0</v>
      </c>
    </row>
    <row r="5037" spans="1:19" hidden="1" x14ac:dyDescent="0.2">
      <c r="A5037" t="str">
        <f>INDEX(FamilyPlateData!$A:$A,MATCH($I5037,FamilyPlateData!$H:$H,0))</f>
        <v>F03M03</v>
      </c>
      <c r="B5037" t="str">
        <f>INDEX(FamilyPlateData!$C:$C,MATCH($I5037,FamilyPlateData!$H:$H,0))</f>
        <v>03</v>
      </c>
      <c r="C5037" t="str">
        <f>INDEX(FamilyPlateData!$D:$D,MATCH($I5037,FamilyPlateData!$H:$H,0))</f>
        <v>03</v>
      </c>
      <c r="D5037">
        <f>INDEX(FamilyPlateData!$B:$B,MATCH($I5037,FamilyPlateData!$H:$H,0))</f>
        <v>1</v>
      </c>
      <c r="E5037">
        <v>2</v>
      </c>
      <c r="F5037" s="19">
        <v>105</v>
      </c>
      <c r="G5037" t="s">
        <v>3</v>
      </c>
      <c r="H5037" s="5">
        <v>2</v>
      </c>
      <c r="I5037" t="s">
        <v>898</v>
      </c>
      <c r="J5037" s="15" t="str">
        <f t="shared" si="243"/>
        <v>2-105C-2</v>
      </c>
      <c r="K5037">
        <f>INDEX(FamilyPlateData!I:I,MATCH(I5037,FamilyPlateData!H:H,0))</f>
        <v>5</v>
      </c>
      <c r="L5037" t="str">
        <f>INDEX(FamilyPlateData!J:J,MATCH(I5037,FamilyPlateData!H:H,0))</f>
        <v>n/a</v>
      </c>
      <c r="M5037">
        <v>1</v>
      </c>
      <c r="N5037">
        <v>1</v>
      </c>
      <c r="O5037">
        <f>IF(_xlfn.IFNA(INDEX(ShrinkageData!H:H,MATCH(J5037,ShrinkageData!H:H,0)), 0) = 0, 0, 1)</f>
        <v>1</v>
      </c>
      <c r="P5037">
        <v>0</v>
      </c>
      <c r="Q5037">
        <f t="shared" si="244"/>
        <v>0</v>
      </c>
      <c r="R5037" s="1">
        <v>43548</v>
      </c>
      <c r="S5037" s="16">
        <f t="shared" si="245"/>
        <v>111</v>
      </c>
    </row>
    <row r="5038" spans="1:19" hidden="1" x14ac:dyDescent="0.2">
      <c r="A5038" t="str">
        <f>INDEX(FamilyPlateData!$A:$A,MATCH($I5038,FamilyPlateData!$H:$H,0))</f>
        <v>F03M03</v>
      </c>
      <c r="B5038" t="str">
        <f>INDEX(FamilyPlateData!$C:$C,MATCH($I5038,FamilyPlateData!$H:$H,0))</f>
        <v>03</v>
      </c>
      <c r="C5038" t="str">
        <f>INDEX(FamilyPlateData!$D:$D,MATCH($I5038,FamilyPlateData!$H:$H,0))</f>
        <v>03</v>
      </c>
      <c r="D5038">
        <f>INDEX(FamilyPlateData!$B:$B,MATCH($I5038,FamilyPlateData!$H:$H,0))</f>
        <v>1</v>
      </c>
      <c r="E5038">
        <v>2</v>
      </c>
      <c r="F5038" s="19">
        <v>105</v>
      </c>
      <c r="G5038" t="s">
        <v>3</v>
      </c>
      <c r="H5038" s="5">
        <v>3</v>
      </c>
      <c r="I5038" t="s">
        <v>898</v>
      </c>
      <c r="J5038" s="15" t="str">
        <f t="shared" si="243"/>
        <v>2-105C-3</v>
      </c>
      <c r="K5038">
        <f>INDEX(FamilyPlateData!I:I,MATCH(I5038,FamilyPlateData!H:H,0))</f>
        <v>5</v>
      </c>
      <c r="L5038" t="str">
        <f>INDEX(FamilyPlateData!J:J,MATCH(I5038,FamilyPlateData!H:H,0))</f>
        <v>n/a</v>
      </c>
      <c r="M5038">
        <v>0</v>
      </c>
      <c r="N5038">
        <v>0</v>
      </c>
      <c r="O5038">
        <f>IF(_xlfn.IFNA(INDEX(ShrinkageData!H:H,MATCH(J5038,ShrinkageData!H:H,0)), 0) = 0, 0, 1)</f>
        <v>0</v>
      </c>
      <c r="P5038">
        <v>0</v>
      </c>
      <c r="Q5038">
        <f t="shared" si="244"/>
        <v>0</v>
      </c>
      <c r="R5038" s="1" t="s">
        <v>921</v>
      </c>
      <c r="S5038" s="16">
        <f t="shared" si="245"/>
        <v>0</v>
      </c>
    </row>
    <row r="5039" spans="1:19" hidden="1" x14ac:dyDescent="0.2">
      <c r="A5039" t="str">
        <f>INDEX(FamilyPlateData!$A:$A,MATCH($I5039,FamilyPlateData!$H:$H,0))</f>
        <v>F03M03</v>
      </c>
      <c r="B5039" t="str">
        <f>INDEX(FamilyPlateData!$C:$C,MATCH($I5039,FamilyPlateData!$H:$H,0))</f>
        <v>03</v>
      </c>
      <c r="C5039" t="str">
        <f>INDEX(FamilyPlateData!$D:$D,MATCH($I5039,FamilyPlateData!$H:$H,0))</f>
        <v>03</v>
      </c>
      <c r="D5039">
        <f>INDEX(FamilyPlateData!$B:$B,MATCH($I5039,FamilyPlateData!$H:$H,0))</f>
        <v>1</v>
      </c>
      <c r="E5039">
        <v>2</v>
      </c>
      <c r="F5039" s="19">
        <v>105</v>
      </c>
      <c r="G5039" t="s">
        <v>3</v>
      </c>
      <c r="H5039" s="5">
        <v>4</v>
      </c>
      <c r="I5039" t="s">
        <v>898</v>
      </c>
      <c r="J5039" s="15" t="str">
        <f t="shared" si="243"/>
        <v>2-105C-4</v>
      </c>
      <c r="K5039">
        <f>INDEX(FamilyPlateData!I:I,MATCH(I5039,FamilyPlateData!H:H,0))</f>
        <v>5</v>
      </c>
      <c r="L5039" t="str">
        <f>INDEX(FamilyPlateData!J:J,MATCH(I5039,FamilyPlateData!H:H,0))</f>
        <v>n/a</v>
      </c>
      <c r="M5039">
        <v>1</v>
      </c>
      <c r="N5039" s="7">
        <v>1</v>
      </c>
      <c r="O5039">
        <f>IF(_xlfn.IFNA(INDEX(ShrinkageData!H:H,MATCH(J5039,ShrinkageData!H:H,0)), 0) = 0, 0, 1)</f>
        <v>1</v>
      </c>
      <c r="P5039">
        <v>0</v>
      </c>
      <c r="Q5039">
        <f t="shared" si="244"/>
        <v>0</v>
      </c>
      <c r="R5039" s="2">
        <v>43548</v>
      </c>
      <c r="S5039" s="16">
        <f t="shared" si="245"/>
        <v>111</v>
      </c>
    </row>
    <row r="5040" spans="1:19" hidden="1" x14ac:dyDescent="0.2">
      <c r="A5040" t="str">
        <f>INDEX(FamilyPlateData!$A:$A,MATCH($I5040,FamilyPlateData!$H:$H,0))</f>
        <v>F03M03</v>
      </c>
      <c r="B5040" t="str">
        <f>INDEX(FamilyPlateData!$C:$C,MATCH($I5040,FamilyPlateData!$H:$H,0))</f>
        <v>03</v>
      </c>
      <c r="C5040" t="str">
        <f>INDEX(FamilyPlateData!$D:$D,MATCH($I5040,FamilyPlateData!$H:$H,0))</f>
        <v>03</v>
      </c>
      <c r="D5040">
        <f>INDEX(FamilyPlateData!$B:$B,MATCH($I5040,FamilyPlateData!$H:$H,0))</f>
        <v>1</v>
      </c>
      <c r="E5040">
        <v>2</v>
      </c>
      <c r="F5040" s="19">
        <v>105</v>
      </c>
      <c r="G5040" t="s">
        <v>3</v>
      </c>
      <c r="H5040" s="5">
        <v>5</v>
      </c>
      <c r="I5040" t="s">
        <v>898</v>
      </c>
      <c r="J5040" s="15" t="str">
        <f t="shared" si="243"/>
        <v>2-105C-5</v>
      </c>
      <c r="K5040">
        <f>INDEX(FamilyPlateData!I:I,MATCH(I5040,FamilyPlateData!H:H,0))</f>
        <v>5</v>
      </c>
      <c r="L5040" t="str">
        <f>INDEX(FamilyPlateData!J:J,MATCH(I5040,FamilyPlateData!H:H,0))</f>
        <v>n/a</v>
      </c>
      <c r="M5040">
        <v>0</v>
      </c>
      <c r="N5040">
        <v>0</v>
      </c>
      <c r="O5040">
        <f>IF(_xlfn.IFNA(INDEX(ShrinkageData!H:H,MATCH(J5040,ShrinkageData!H:H,0)), 0) = 0, 0, 1)</f>
        <v>0</v>
      </c>
      <c r="P5040">
        <v>0</v>
      </c>
      <c r="Q5040">
        <f t="shared" si="244"/>
        <v>0</v>
      </c>
      <c r="R5040" s="1" t="s">
        <v>921</v>
      </c>
      <c r="S5040" s="16">
        <f t="shared" si="245"/>
        <v>0</v>
      </c>
    </row>
    <row r="5041" spans="1:19" hidden="1" x14ac:dyDescent="0.2">
      <c r="A5041" t="str">
        <f>INDEX(FamilyPlateData!$A:$A,MATCH($I5041,FamilyPlateData!$H:$H,0))</f>
        <v>F03M03</v>
      </c>
      <c r="B5041" t="str">
        <f>INDEX(FamilyPlateData!$C:$C,MATCH($I5041,FamilyPlateData!$H:$H,0))</f>
        <v>03</v>
      </c>
      <c r="C5041" t="str">
        <f>INDEX(FamilyPlateData!$D:$D,MATCH($I5041,FamilyPlateData!$H:$H,0))</f>
        <v>03</v>
      </c>
      <c r="D5041">
        <f>INDEX(FamilyPlateData!$B:$B,MATCH($I5041,FamilyPlateData!$H:$H,0))</f>
        <v>1</v>
      </c>
      <c r="E5041">
        <v>2</v>
      </c>
      <c r="F5041" s="19">
        <v>105</v>
      </c>
      <c r="G5041" t="s">
        <v>3</v>
      </c>
      <c r="H5041" s="5">
        <v>6</v>
      </c>
      <c r="I5041" t="s">
        <v>898</v>
      </c>
      <c r="J5041" s="15" t="str">
        <f t="shared" si="243"/>
        <v>2-105C-6</v>
      </c>
      <c r="K5041">
        <f>INDEX(FamilyPlateData!I:I,MATCH(I5041,FamilyPlateData!H:H,0))</f>
        <v>5</v>
      </c>
      <c r="L5041" t="str">
        <f>INDEX(FamilyPlateData!J:J,MATCH(I5041,FamilyPlateData!H:H,0))</f>
        <v>n/a</v>
      </c>
      <c r="M5041">
        <v>1</v>
      </c>
      <c r="N5041" s="7">
        <v>1</v>
      </c>
      <c r="O5041">
        <f>IF(_xlfn.IFNA(INDEX(ShrinkageData!H:H,MATCH(J5041,ShrinkageData!H:H,0)), 0) = 0, 0, 1)</f>
        <v>1</v>
      </c>
      <c r="P5041">
        <v>0</v>
      </c>
      <c r="Q5041">
        <f t="shared" si="244"/>
        <v>0</v>
      </c>
      <c r="R5041" s="2">
        <v>43546</v>
      </c>
      <c r="S5041" s="16">
        <f t="shared" si="245"/>
        <v>109</v>
      </c>
    </row>
    <row r="5042" spans="1:19" hidden="1" x14ac:dyDescent="0.2">
      <c r="A5042" t="str">
        <f>INDEX(FamilyPlateData!$A:$A,MATCH($I5042,FamilyPlateData!$H:$H,0))</f>
        <v>F03M03</v>
      </c>
      <c r="B5042" t="str">
        <f>INDEX(FamilyPlateData!$C:$C,MATCH($I5042,FamilyPlateData!$H:$H,0))</f>
        <v>03</v>
      </c>
      <c r="C5042" t="str">
        <f>INDEX(FamilyPlateData!$D:$D,MATCH($I5042,FamilyPlateData!$H:$H,0))</f>
        <v>03</v>
      </c>
      <c r="D5042">
        <f>INDEX(FamilyPlateData!$B:$B,MATCH($I5042,FamilyPlateData!$H:$H,0))</f>
        <v>1</v>
      </c>
      <c r="E5042">
        <v>2</v>
      </c>
      <c r="F5042" s="19">
        <v>105</v>
      </c>
      <c r="G5042" t="s">
        <v>4</v>
      </c>
      <c r="H5042" s="5">
        <v>1</v>
      </c>
      <c r="I5042" t="s">
        <v>899</v>
      </c>
      <c r="J5042" s="15" t="str">
        <f t="shared" si="243"/>
        <v>2-105D-1</v>
      </c>
      <c r="K5042">
        <f>INDEX(FamilyPlateData!I:I,MATCH(I5042,FamilyPlateData!H:H,0))</f>
        <v>5</v>
      </c>
      <c r="L5042" t="str">
        <f>INDEX(FamilyPlateData!J:J,MATCH(I5042,FamilyPlateData!H:H,0))</f>
        <v>n/a</v>
      </c>
      <c r="M5042">
        <v>1</v>
      </c>
      <c r="N5042" s="7">
        <v>1</v>
      </c>
      <c r="O5042">
        <f>IF(_xlfn.IFNA(INDEX(ShrinkageData!H:H,MATCH(J5042,ShrinkageData!H:H,0)), 0) = 0, 0, 1)</f>
        <v>1</v>
      </c>
      <c r="P5042">
        <v>0</v>
      </c>
      <c r="Q5042">
        <f t="shared" si="244"/>
        <v>0</v>
      </c>
      <c r="R5042" s="2">
        <v>43544</v>
      </c>
      <c r="S5042" s="16">
        <f t="shared" si="245"/>
        <v>107</v>
      </c>
    </row>
    <row r="5043" spans="1:19" hidden="1" x14ac:dyDescent="0.2">
      <c r="A5043" t="str">
        <f>INDEX(FamilyPlateData!$A:$A,MATCH($I5043,FamilyPlateData!$H:$H,0))</f>
        <v>F03M03</v>
      </c>
      <c r="B5043" t="str">
        <f>INDEX(FamilyPlateData!$C:$C,MATCH($I5043,FamilyPlateData!$H:$H,0))</f>
        <v>03</v>
      </c>
      <c r="C5043" t="str">
        <f>INDEX(FamilyPlateData!$D:$D,MATCH($I5043,FamilyPlateData!$H:$H,0))</f>
        <v>03</v>
      </c>
      <c r="D5043">
        <f>INDEX(FamilyPlateData!$B:$B,MATCH($I5043,FamilyPlateData!$H:$H,0))</f>
        <v>1</v>
      </c>
      <c r="E5043">
        <v>2</v>
      </c>
      <c r="F5043" s="19">
        <v>105</v>
      </c>
      <c r="G5043" t="s">
        <v>4</v>
      </c>
      <c r="H5043" s="5">
        <v>2</v>
      </c>
      <c r="I5043" t="s">
        <v>899</v>
      </c>
      <c r="J5043" s="15" t="str">
        <f t="shared" si="243"/>
        <v>2-105D-2</v>
      </c>
      <c r="K5043">
        <f>INDEX(FamilyPlateData!I:I,MATCH(I5043,FamilyPlateData!H:H,0))</f>
        <v>5</v>
      </c>
      <c r="L5043" t="str">
        <f>INDEX(FamilyPlateData!J:J,MATCH(I5043,FamilyPlateData!H:H,0))</f>
        <v>n/a</v>
      </c>
      <c r="M5043">
        <v>1</v>
      </c>
      <c r="N5043">
        <v>1</v>
      </c>
      <c r="O5043">
        <f>IF(_xlfn.IFNA(INDEX(ShrinkageData!H:H,MATCH(J5043,ShrinkageData!H:H,0)), 0) = 0, 0, 1)</f>
        <v>0</v>
      </c>
      <c r="P5043">
        <v>0</v>
      </c>
      <c r="Q5043">
        <f t="shared" si="244"/>
        <v>1</v>
      </c>
      <c r="R5043" s="1">
        <v>43550</v>
      </c>
      <c r="S5043" s="16">
        <f t="shared" si="245"/>
        <v>113</v>
      </c>
    </row>
    <row r="5044" spans="1:19" hidden="1" x14ac:dyDescent="0.2">
      <c r="A5044" t="str">
        <f>INDEX(FamilyPlateData!$A:$A,MATCH($I5044,FamilyPlateData!$H:$H,0))</f>
        <v>F03M03</v>
      </c>
      <c r="B5044" t="str">
        <f>INDEX(FamilyPlateData!$C:$C,MATCH($I5044,FamilyPlateData!$H:$H,0))</f>
        <v>03</v>
      </c>
      <c r="C5044" t="str">
        <f>INDEX(FamilyPlateData!$D:$D,MATCH($I5044,FamilyPlateData!$H:$H,0))</f>
        <v>03</v>
      </c>
      <c r="D5044">
        <f>INDEX(FamilyPlateData!$B:$B,MATCH($I5044,FamilyPlateData!$H:$H,0))</f>
        <v>1</v>
      </c>
      <c r="E5044">
        <v>2</v>
      </c>
      <c r="F5044" s="19">
        <v>105</v>
      </c>
      <c r="G5044" t="s">
        <v>4</v>
      </c>
      <c r="H5044" s="5">
        <v>3</v>
      </c>
      <c r="I5044" t="s">
        <v>899</v>
      </c>
      <c r="J5044" s="15" t="str">
        <f t="shared" si="243"/>
        <v>2-105D-3</v>
      </c>
      <c r="K5044">
        <f>INDEX(FamilyPlateData!I:I,MATCH(I5044,FamilyPlateData!H:H,0))</f>
        <v>5</v>
      </c>
      <c r="L5044" t="str">
        <f>INDEX(FamilyPlateData!J:J,MATCH(I5044,FamilyPlateData!H:H,0))</f>
        <v>n/a</v>
      </c>
      <c r="M5044">
        <v>1</v>
      </c>
      <c r="N5044" s="7">
        <v>1</v>
      </c>
      <c r="O5044">
        <f>IF(_xlfn.IFNA(INDEX(ShrinkageData!H:H,MATCH(J5044,ShrinkageData!H:H,0)), 0) = 0, 0, 1)</f>
        <v>1</v>
      </c>
      <c r="P5044">
        <v>0</v>
      </c>
      <c r="Q5044">
        <f t="shared" si="244"/>
        <v>0</v>
      </c>
      <c r="R5044" s="2">
        <v>43544</v>
      </c>
      <c r="S5044" s="16">
        <f t="shared" si="245"/>
        <v>107</v>
      </c>
    </row>
    <row r="5045" spans="1:19" hidden="1" x14ac:dyDescent="0.2">
      <c r="A5045" t="str">
        <f>INDEX(FamilyPlateData!$A:$A,MATCH($I5045,FamilyPlateData!$H:$H,0))</f>
        <v>F03M03</v>
      </c>
      <c r="B5045" t="str">
        <f>INDEX(FamilyPlateData!$C:$C,MATCH($I5045,FamilyPlateData!$H:$H,0))</f>
        <v>03</v>
      </c>
      <c r="C5045" t="str">
        <f>INDEX(FamilyPlateData!$D:$D,MATCH($I5045,FamilyPlateData!$H:$H,0))</f>
        <v>03</v>
      </c>
      <c r="D5045">
        <f>INDEX(FamilyPlateData!$B:$B,MATCH($I5045,FamilyPlateData!$H:$H,0))</f>
        <v>1</v>
      </c>
      <c r="E5045">
        <v>2</v>
      </c>
      <c r="F5045" s="19">
        <v>105</v>
      </c>
      <c r="G5045" t="s">
        <v>4</v>
      </c>
      <c r="H5045" s="5">
        <v>4</v>
      </c>
      <c r="I5045" t="s">
        <v>899</v>
      </c>
      <c r="J5045" s="15" t="str">
        <f t="shared" si="243"/>
        <v>2-105D-4</v>
      </c>
      <c r="K5045">
        <f>INDEX(FamilyPlateData!I:I,MATCH(I5045,FamilyPlateData!H:H,0))</f>
        <v>5</v>
      </c>
      <c r="L5045" t="str">
        <f>INDEX(FamilyPlateData!J:J,MATCH(I5045,FamilyPlateData!H:H,0))</f>
        <v>n/a</v>
      </c>
      <c r="M5045">
        <v>1</v>
      </c>
      <c r="N5045" s="7">
        <v>1</v>
      </c>
      <c r="O5045">
        <f>IF(_xlfn.IFNA(INDEX(ShrinkageData!H:H,MATCH(J5045,ShrinkageData!H:H,0)), 0) = 0, 0, 1)</f>
        <v>1</v>
      </c>
      <c r="P5045">
        <v>0</v>
      </c>
      <c r="Q5045">
        <f t="shared" si="244"/>
        <v>0</v>
      </c>
      <c r="R5045" s="2">
        <v>43544</v>
      </c>
      <c r="S5045" s="16">
        <f t="shared" si="245"/>
        <v>107</v>
      </c>
    </row>
    <row r="5046" spans="1:19" hidden="1" x14ac:dyDescent="0.2">
      <c r="A5046" t="str">
        <f>INDEX(FamilyPlateData!$A:$A,MATCH($I5046,FamilyPlateData!$H:$H,0))</f>
        <v>F03M03</v>
      </c>
      <c r="B5046" t="str">
        <f>INDEX(FamilyPlateData!$C:$C,MATCH($I5046,FamilyPlateData!$H:$H,0))</f>
        <v>03</v>
      </c>
      <c r="C5046" t="str">
        <f>INDEX(FamilyPlateData!$D:$D,MATCH($I5046,FamilyPlateData!$H:$H,0))</f>
        <v>03</v>
      </c>
      <c r="D5046">
        <f>INDEX(FamilyPlateData!$B:$B,MATCH($I5046,FamilyPlateData!$H:$H,0))</f>
        <v>1</v>
      </c>
      <c r="E5046">
        <v>2</v>
      </c>
      <c r="F5046" s="19">
        <v>105</v>
      </c>
      <c r="G5046" t="s">
        <v>4</v>
      </c>
      <c r="H5046" s="5">
        <v>5</v>
      </c>
      <c r="I5046" t="s">
        <v>899</v>
      </c>
      <c r="J5046" s="15" t="str">
        <f t="shared" si="243"/>
        <v>2-105D-5</v>
      </c>
      <c r="K5046">
        <f>INDEX(FamilyPlateData!I:I,MATCH(I5046,FamilyPlateData!H:H,0))</f>
        <v>5</v>
      </c>
      <c r="L5046" t="str">
        <f>INDEX(FamilyPlateData!J:J,MATCH(I5046,FamilyPlateData!H:H,0))</f>
        <v>n/a</v>
      </c>
      <c r="M5046">
        <v>1</v>
      </c>
      <c r="N5046" s="7">
        <v>1</v>
      </c>
      <c r="O5046">
        <f>IF(_xlfn.IFNA(INDEX(ShrinkageData!H:H,MATCH(J5046,ShrinkageData!H:H,0)), 0) = 0, 0, 1)</f>
        <v>1</v>
      </c>
      <c r="P5046">
        <v>0</v>
      </c>
      <c r="Q5046">
        <f t="shared" si="244"/>
        <v>0</v>
      </c>
      <c r="R5046" s="2">
        <v>43546</v>
      </c>
      <c r="S5046" s="16">
        <f t="shared" si="245"/>
        <v>109</v>
      </c>
    </row>
    <row r="5047" spans="1:19" hidden="1" x14ac:dyDescent="0.2">
      <c r="A5047" t="str">
        <f>INDEX(FamilyPlateData!$A:$A,MATCH($I5047,FamilyPlateData!$H:$H,0))</f>
        <v>F03M03</v>
      </c>
      <c r="B5047" t="str">
        <f>INDEX(FamilyPlateData!$C:$C,MATCH($I5047,FamilyPlateData!$H:$H,0))</f>
        <v>03</v>
      </c>
      <c r="C5047" t="str">
        <f>INDEX(FamilyPlateData!$D:$D,MATCH($I5047,FamilyPlateData!$H:$H,0))</f>
        <v>03</v>
      </c>
      <c r="D5047">
        <f>INDEX(FamilyPlateData!$B:$B,MATCH($I5047,FamilyPlateData!$H:$H,0))</f>
        <v>1</v>
      </c>
      <c r="E5047">
        <v>2</v>
      </c>
      <c r="F5047" s="19">
        <v>105</v>
      </c>
      <c r="G5047" t="s">
        <v>4</v>
      </c>
      <c r="H5047" s="5">
        <v>6</v>
      </c>
      <c r="I5047" t="s">
        <v>899</v>
      </c>
      <c r="J5047" s="15" t="str">
        <f t="shared" si="243"/>
        <v>2-105D-6</v>
      </c>
      <c r="K5047">
        <f>INDEX(FamilyPlateData!I:I,MATCH(I5047,FamilyPlateData!H:H,0))</f>
        <v>5</v>
      </c>
      <c r="L5047" t="str">
        <f>INDEX(FamilyPlateData!J:J,MATCH(I5047,FamilyPlateData!H:H,0))</f>
        <v>n/a</v>
      </c>
      <c r="M5047">
        <v>1</v>
      </c>
      <c r="N5047" s="7">
        <v>1</v>
      </c>
      <c r="O5047">
        <f>IF(_xlfn.IFNA(INDEX(ShrinkageData!H:H,MATCH(J5047,ShrinkageData!H:H,0)), 0) = 0, 0, 1)</f>
        <v>1</v>
      </c>
      <c r="P5047">
        <v>0</v>
      </c>
      <c r="Q5047">
        <f t="shared" si="244"/>
        <v>0</v>
      </c>
      <c r="R5047" s="2">
        <v>43548</v>
      </c>
      <c r="S5047" s="16">
        <f t="shared" si="245"/>
        <v>111</v>
      </c>
    </row>
    <row r="5048" spans="1:19" hidden="1" x14ac:dyDescent="0.2">
      <c r="A5048" t="str">
        <f>INDEX(FamilyPlateData!$A:$A,MATCH($I5048,FamilyPlateData!$H:$H,0))</f>
        <v>F05M06</v>
      </c>
      <c r="B5048" t="str">
        <f>INDEX(FamilyPlateData!$C:$C,MATCH($I5048,FamilyPlateData!$H:$H,0))</f>
        <v>05</v>
      </c>
      <c r="C5048" t="str">
        <f>INDEX(FamilyPlateData!$D:$D,MATCH($I5048,FamilyPlateData!$H:$H,0))</f>
        <v>06</v>
      </c>
      <c r="D5048">
        <f>INDEX(FamilyPlateData!$B:$B,MATCH($I5048,FamilyPlateData!$H:$H,0))</f>
        <v>2</v>
      </c>
      <c r="E5048">
        <v>2</v>
      </c>
      <c r="F5048" s="19">
        <v>106</v>
      </c>
      <c r="G5048" t="s">
        <v>1</v>
      </c>
      <c r="H5048" s="5">
        <v>1</v>
      </c>
      <c r="I5048" t="s">
        <v>900</v>
      </c>
      <c r="J5048" s="15" t="str">
        <f t="shared" si="243"/>
        <v>2-106A-1</v>
      </c>
      <c r="K5048">
        <f>INDEX(FamilyPlateData!I:I,MATCH(I5048,FamilyPlateData!H:H,0))</f>
        <v>5</v>
      </c>
      <c r="L5048" t="str">
        <f>INDEX(FamilyPlateData!J:J,MATCH(I5048,FamilyPlateData!H:H,0))</f>
        <v>B1</v>
      </c>
      <c r="M5048">
        <v>1</v>
      </c>
      <c r="N5048" s="7">
        <v>1</v>
      </c>
      <c r="O5048">
        <f>IF(_xlfn.IFNA(INDEX(ShrinkageData!H:H,MATCH(J5048,ShrinkageData!H:H,0)), 0) = 0, 0, 1)</f>
        <v>0</v>
      </c>
      <c r="P5048">
        <v>0</v>
      </c>
      <c r="Q5048">
        <f t="shared" si="244"/>
        <v>1</v>
      </c>
      <c r="R5048" s="2">
        <v>43544</v>
      </c>
      <c r="S5048" s="16">
        <f t="shared" si="245"/>
        <v>107</v>
      </c>
    </row>
    <row r="5049" spans="1:19" hidden="1" x14ac:dyDescent="0.2">
      <c r="A5049" t="str">
        <f>INDEX(FamilyPlateData!$A:$A,MATCH($I5049,FamilyPlateData!$H:$H,0))</f>
        <v>F05M06</v>
      </c>
      <c r="B5049" t="str">
        <f>INDEX(FamilyPlateData!$C:$C,MATCH($I5049,FamilyPlateData!$H:$H,0))</f>
        <v>05</v>
      </c>
      <c r="C5049" t="str">
        <f>INDEX(FamilyPlateData!$D:$D,MATCH($I5049,FamilyPlateData!$H:$H,0))</f>
        <v>06</v>
      </c>
      <c r="D5049">
        <f>INDEX(FamilyPlateData!$B:$B,MATCH($I5049,FamilyPlateData!$H:$H,0))</f>
        <v>2</v>
      </c>
      <c r="E5049">
        <v>2</v>
      </c>
      <c r="F5049" s="19">
        <v>106</v>
      </c>
      <c r="G5049" t="s">
        <v>1</v>
      </c>
      <c r="H5049" s="5">
        <v>2</v>
      </c>
      <c r="I5049" t="s">
        <v>900</v>
      </c>
      <c r="J5049" s="15" t="str">
        <f t="shared" si="243"/>
        <v>2-106A-2</v>
      </c>
      <c r="K5049">
        <f>INDEX(FamilyPlateData!I:I,MATCH(I5049,FamilyPlateData!H:H,0))</f>
        <v>5</v>
      </c>
      <c r="L5049" t="str">
        <f>INDEX(FamilyPlateData!J:J,MATCH(I5049,FamilyPlateData!H:H,0))</f>
        <v>B1</v>
      </c>
      <c r="M5049">
        <v>1</v>
      </c>
      <c r="N5049" s="7">
        <v>1</v>
      </c>
      <c r="O5049">
        <f>IF(_xlfn.IFNA(INDEX(ShrinkageData!H:H,MATCH(J5049,ShrinkageData!H:H,0)), 0) = 0, 0, 1)</f>
        <v>0</v>
      </c>
      <c r="P5049">
        <v>0</v>
      </c>
      <c r="Q5049">
        <f t="shared" si="244"/>
        <v>1</v>
      </c>
      <c r="R5049" s="2">
        <v>43544</v>
      </c>
      <c r="S5049" s="16">
        <f t="shared" si="245"/>
        <v>107</v>
      </c>
    </row>
    <row r="5050" spans="1:19" hidden="1" x14ac:dyDescent="0.2">
      <c r="A5050" t="str">
        <f>INDEX(FamilyPlateData!$A:$A,MATCH($I5050,FamilyPlateData!$H:$H,0))</f>
        <v>F05M06</v>
      </c>
      <c r="B5050" t="str">
        <f>INDEX(FamilyPlateData!$C:$C,MATCH($I5050,FamilyPlateData!$H:$H,0))</f>
        <v>05</v>
      </c>
      <c r="C5050" t="str">
        <f>INDEX(FamilyPlateData!$D:$D,MATCH($I5050,FamilyPlateData!$H:$H,0))</f>
        <v>06</v>
      </c>
      <c r="D5050">
        <f>INDEX(FamilyPlateData!$B:$B,MATCH($I5050,FamilyPlateData!$H:$H,0))</f>
        <v>2</v>
      </c>
      <c r="E5050">
        <v>2</v>
      </c>
      <c r="F5050" s="19">
        <v>106</v>
      </c>
      <c r="G5050" t="s">
        <v>1</v>
      </c>
      <c r="H5050" s="5">
        <v>3</v>
      </c>
      <c r="I5050" t="s">
        <v>900</v>
      </c>
      <c r="J5050" s="15" t="str">
        <f t="shared" si="243"/>
        <v>2-106A-3</v>
      </c>
      <c r="K5050">
        <f>INDEX(FamilyPlateData!I:I,MATCH(I5050,FamilyPlateData!H:H,0))</f>
        <v>5</v>
      </c>
      <c r="L5050" t="str">
        <f>INDEX(FamilyPlateData!J:J,MATCH(I5050,FamilyPlateData!H:H,0))</f>
        <v>B1</v>
      </c>
      <c r="M5050">
        <v>1</v>
      </c>
      <c r="N5050" s="7">
        <v>1</v>
      </c>
      <c r="O5050">
        <f>IF(_xlfn.IFNA(INDEX(ShrinkageData!H:H,MATCH(J5050,ShrinkageData!H:H,0)), 0) = 0, 0, 1)</f>
        <v>0</v>
      </c>
      <c r="P5050">
        <v>0</v>
      </c>
      <c r="Q5050">
        <f t="shared" si="244"/>
        <v>1</v>
      </c>
      <c r="R5050" s="2">
        <v>43546</v>
      </c>
      <c r="S5050" s="16">
        <f t="shared" si="245"/>
        <v>109</v>
      </c>
    </row>
    <row r="5051" spans="1:19" hidden="1" x14ac:dyDescent="0.2">
      <c r="A5051" t="str">
        <f>INDEX(FamilyPlateData!$A:$A,MATCH($I5051,FamilyPlateData!$H:$H,0))</f>
        <v>F05M06</v>
      </c>
      <c r="B5051" t="str">
        <f>INDEX(FamilyPlateData!$C:$C,MATCH($I5051,FamilyPlateData!$H:$H,0))</f>
        <v>05</v>
      </c>
      <c r="C5051" t="str">
        <f>INDEX(FamilyPlateData!$D:$D,MATCH($I5051,FamilyPlateData!$H:$H,0))</f>
        <v>06</v>
      </c>
      <c r="D5051">
        <f>INDEX(FamilyPlateData!$B:$B,MATCH($I5051,FamilyPlateData!$H:$H,0))</f>
        <v>2</v>
      </c>
      <c r="E5051">
        <v>2</v>
      </c>
      <c r="F5051" s="19">
        <v>106</v>
      </c>
      <c r="G5051" t="s">
        <v>1</v>
      </c>
      <c r="H5051" s="5">
        <v>4</v>
      </c>
      <c r="I5051" t="s">
        <v>900</v>
      </c>
      <c r="J5051" s="15" t="str">
        <f t="shared" si="243"/>
        <v>2-106A-4</v>
      </c>
      <c r="K5051">
        <f>INDEX(FamilyPlateData!I:I,MATCH(I5051,FamilyPlateData!H:H,0))</f>
        <v>5</v>
      </c>
      <c r="L5051" t="str">
        <f>INDEX(FamilyPlateData!J:J,MATCH(I5051,FamilyPlateData!H:H,0))</f>
        <v>B1</v>
      </c>
      <c r="M5051">
        <v>1</v>
      </c>
      <c r="N5051" s="7">
        <v>1</v>
      </c>
      <c r="O5051">
        <f>IF(_xlfn.IFNA(INDEX(ShrinkageData!H:H,MATCH(J5051,ShrinkageData!H:H,0)), 0) = 0, 0, 1)</f>
        <v>0</v>
      </c>
      <c r="P5051">
        <v>0</v>
      </c>
      <c r="Q5051">
        <f t="shared" si="244"/>
        <v>1</v>
      </c>
      <c r="R5051" s="2">
        <v>43546</v>
      </c>
      <c r="S5051" s="16">
        <f t="shared" si="245"/>
        <v>109</v>
      </c>
    </row>
    <row r="5052" spans="1:19" hidden="1" x14ac:dyDescent="0.2">
      <c r="A5052" t="str">
        <f>INDEX(FamilyPlateData!$A:$A,MATCH($I5052,FamilyPlateData!$H:$H,0))</f>
        <v>F05M06</v>
      </c>
      <c r="B5052" t="str">
        <f>INDEX(FamilyPlateData!$C:$C,MATCH($I5052,FamilyPlateData!$H:$H,0))</f>
        <v>05</v>
      </c>
      <c r="C5052" t="str">
        <f>INDEX(FamilyPlateData!$D:$D,MATCH($I5052,FamilyPlateData!$H:$H,0))</f>
        <v>06</v>
      </c>
      <c r="D5052">
        <f>INDEX(FamilyPlateData!$B:$B,MATCH($I5052,FamilyPlateData!$H:$H,0))</f>
        <v>2</v>
      </c>
      <c r="E5052">
        <v>2</v>
      </c>
      <c r="F5052" s="19">
        <v>106</v>
      </c>
      <c r="G5052" t="s">
        <v>1</v>
      </c>
      <c r="H5052" s="5">
        <v>5</v>
      </c>
      <c r="I5052" t="s">
        <v>900</v>
      </c>
      <c r="J5052" s="15" t="str">
        <f t="shared" si="243"/>
        <v>2-106A-5</v>
      </c>
      <c r="K5052">
        <f>INDEX(FamilyPlateData!I:I,MATCH(I5052,FamilyPlateData!H:H,0))</f>
        <v>5</v>
      </c>
      <c r="L5052" t="str">
        <f>INDEX(FamilyPlateData!J:J,MATCH(I5052,FamilyPlateData!H:H,0))</f>
        <v>B1</v>
      </c>
      <c r="M5052">
        <v>1</v>
      </c>
      <c r="N5052" s="7">
        <v>1</v>
      </c>
      <c r="O5052">
        <f>IF(_xlfn.IFNA(INDEX(ShrinkageData!H:H,MATCH(J5052,ShrinkageData!H:H,0)), 0) = 0, 0, 1)</f>
        <v>0</v>
      </c>
      <c r="P5052">
        <v>0</v>
      </c>
      <c r="Q5052">
        <f t="shared" si="244"/>
        <v>1</v>
      </c>
      <c r="R5052" s="2">
        <v>43544</v>
      </c>
      <c r="S5052" s="16">
        <f t="shared" si="245"/>
        <v>107</v>
      </c>
    </row>
    <row r="5053" spans="1:19" hidden="1" x14ac:dyDescent="0.2">
      <c r="A5053" t="str">
        <f>INDEX(FamilyPlateData!$A:$A,MATCH($I5053,FamilyPlateData!$H:$H,0))</f>
        <v>F05M06</v>
      </c>
      <c r="B5053" t="str">
        <f>INDEX(FamilyPlateData!$C:$C,MATCH($I5053,FamilyPlateData!$H:$H,0))</f>
        <v>05</v>
      </c>
      <c r="C5053" t="str">
        <f>INDEX(FamilyPlateData!$D:$D,MATCH($I5053,FamilyPlateData!$H:$H,0))</f>
        <v>06</v>
      </c>
      <c r="D5053">
        <f>INDEX(FamilyPlateData!$B:$B,MATCH($I5053,FamilyPlateData!$H:$H,0))</f>
        <v>2</v>
      </c>
      <c r="E5053">
        <v>2</v>
      </c>
      <c r="F5053" s="19">
        <v>106</v>
      </c>
      <c r="G5053" t="s">
        <v>1</v>
      </c>
      <c r="H5053" s="5">
        <v>6</v>
      </c>
      <c r="I5053" t="s">
        <v>900</v>
      </c>
      <c r="J5053" s="15" t="str">
        <f t="shared" ref="J5053:J5116" si="246">CONCATENATE(I5053,"-",H5053)</f>
        <v>2-106A-6</v>
      </c>
      <c r="K5053">
        <f>INDEX(FamilyPlateData!I:I,MATCH(I5053,FamilyPlateData!H:H,0))</f>
        <v>5</v>
      </c>
      <c r="L5053" t="str">
        <f>INDEX(FamilyPlateData!J:J,MATCH(I5053,FamilyPlateData!H:H,0))</f>
        <v>B1</v>
      </c>
      <c r="M5053">
        <v>1</v>
      </c>
      <c r="N5053" s="7">
        <v>1</v>
      </c>
      <c r="O5053">
        <f>IF(_xlfn.IFNA(INDEX(ShrinkageData!H:H,MATCH(J5053,ShrinkageData!H:H,0)), 0) = 0, 0, 1)</f>
        <v>0</v>
      </c>
      <c r="P5053">
        <v>0</v>
      </c>
      <c r="Q5053">
        <f t="shared" si="244"/>
        <v>1</v>
      </c>
      <c r="R5053" s="2">
        <v>43546</v>
      </c>
      <c r="S5053" s="16">
        <f t="shared" si="245"/>
        <v>109</v>
      </c>
    </row>
    <row r="5054" spans="1:19" hidden="1" x14ac:dyDescent="0.2">
      <c r="A5054" t="str">
        <f>INDEX(FamilyPlateData!$A:$A,MATCH($I5054,FamilyPlateData!$H:$H,0))</f>
        <v>F05M06</v>
      </c>
      <c r="B5054" t="str">
        <f>INDEX(FamilyPlateData!$C:$C,MATCH($I5054,FamilyPlateData!$H:$H,0))</f>
        <v>05</v>
      </c>
      <c r="C5054" t="str">
        <f>INDEX(FamilyPlateData!$D:$D,MATCH($I5054,FamilyPlateData!$H:$H,0))</f>
        <v>06</v>
      </c>
      <c r="D5054">
        <f>INDEX(FamilyPlateData!$B:$B,MATCH($I5054,FamilyPlateData!$H:$H,0))</f>
        <v>2</v>
      </c>
      <c r="E5054">
        <v>2</v>
      </c>
      <c r="F5054" s="19">
        <v>106</v>
      </c>
      <c r="G5054" t="s">
        <v>2</v>
      </c>
      <c r="H5054" s="5">
        <v>1</v>
      </c>
      <c r="I5054" t="s">
        <v>901</v>
      </c>
      <c r="J5054" s="15" t="str">
        <f t="shared" si="246"/>
        <v>2-106B-1</v>
      </c>
      <c r="K5054">
        <f>INDEX(FamilyPlateData!I:I,MATCH(I5054,FamilyPlateData!H:H,0))</f>
        <v>5</v>
      </c>
      <c r="L5054" t="str">
        <f>INDEX(FamilyPlateData!J:J,MATCH(I5054,FamilyPlateData!H:H,0))</f>
        <v>B1</v>
      </c>
      <c r="M5054">
        <v>1</v>
      </c>
      <c r="N5054" s="7">
        <v>1</v>
      </c>
      <c r="O5054">
        <f>IF(_xlfn.IFNA(INDEX(ShrinkageData!H:H,MATCH(J5054,ShrinkageData!H:H,0)), 0) = 0, 0, 1)</f>
        <v>0</v>
      </c>
      <c r="P5054">
        <v>0</v>
      </c>
      <c r="Q5054">
        <f t="shared" si="244"/>
        <v>1</v>
      </c>
      <c r="R5054" s="2">
        <v>43546</v>
      </c>
      <c r="S5054" s="16">
        <f t="shared" si="245"/>
        <v>109</v>
      </c>
    </row>
    <row r="5055" spans="1:19" hidden="1" x14ac:dyDescent="0.2">
      <c r="A5055" t="str">
        <f>INDEX(FamilyPlateData!$A:$A,MATCH($I5055,FamilyPlateData!$H:$H,0))</f>
        <v>F05M06</v>
      </c>
      <c r="B5055" t="str">
        <f>INDEX(FamilyPlateData!$C:$C,MATCH($I5055,FamilyPlateData!$H:$H,0))</f>
        <v>05</v>
      </c>
      <c r="C5055" t="str">
        <f>INDEX(FamilyPlateData!$D:$D,MATCH($I5055,FamilyPlateData!$H:$H,0))</f>
        <v>06</v>
      </c>
      <c r="D5055">
        <f>INDEX(FamilyPlateData!$B:$B,MATCH($I5055,FamilyPlateData!$H:$H,0))</f>
        <v>2</v>
      </c>
      <c r="E5055">
        <v>2</v>
      </c>
      <c r="F5055" s="19">
        <v>106</v>
      </c>
      <c r="G5055" t="s">
        <v>2</v>
      </c>
      <c r="H5055" s="5">
        <v>2</v>
      </c>
      <c r="I5055" t="s">
        <v>901</v>
      </c>
      <c r="J5055" s="15" t="str">
        <f t="shared" si="246"/>
        <v>2-106B-2</v>
      </c>
      <c r="K5055">
        <f>INDEX(FamilyPlateData!I:I,MATCH(I5055,FamilyPlateData!H:H,0))</f>
        <v>5</v>
      </c>
      <c r="L5055" t="str">
        <f>INDEX(FamilyPlateData!J:J,MATCH(I5055,FamilyPlateData!H:H,0))</f>
        <v>B1</v>
      </c>
      <c r="M5055">
        <v>1</v>
      </c>
      <c r="N5055" s="7">
        <v>1</v>
      </c>
      <c r="O5055">
        <f>IF(_xlfn.IFNA(INDEX(ShrinkageData!H:H,MATCH(J5055,ShrinkageData!H:H,0)), 0) = 0, 0, 1)</f>
        <v>0</v>
      </c>
      <c r="P5055">
        <v>0</v>
      </c>
      <c r="Q5055">
        <f t="shared" si="244"/>
        <v>1</v>
      </c>
      <c r="R5055" s="2">
        <v>43544</v>
      </c>
      <c r="S5055" s="16">
        <f t="shared" si="245"/>
        <v>107</v>
      </c>
    </row>
    <row r="5056" spans="1:19" hidden="1" x14ac:dyDescent="0.2">
      <c r="A5056" t="str">
        <f>INDEX(FamilyPlateData!$A:$A,MATCH($I5056,FamilyPlateData!$H:$H,0))</f>
        <v>F05M06</v>
      </c>
      <c r="B5056" t="str">
        <f>INDEX(FamilyPlateData!$C:$C,MATCH($I5056,FamilyPlateData!$H:$H,0))</f>
        <v>05</v>
      </c>
      <c r="C5056" t="str">
        <f>INDEX(FamilyPlateData!$D:$D,MATCH($I5056,FamilyPlateData!$H:$H,0))</f>
        <v>06</v>
      </c>
      <c r="D5056">
        <f>INDEX(FamilyPlateData!$B:$B,MATCH($I5056,FamilyPlateData!$H:$H,0))</f>
        <v>2</v>
      </c>
      <c r="E5056">
        <v>2</v>
      </c>
      <c r="F5056" s="19">
        <v>106</v>
      </c>
      <c r="G5056" t="s">
        <v>2</v>
      </c>
      <c r="H5056" s="5">
        <v>3</v>
      </c>
      <c r="I5056" t="s">
        <v>901</v>
      </c>
      <c r="J5056" s="15" t="str">
        <f t="shared" si="246"/>
        <v>2-106B-3</v>
      </c>
      <c r="K5056">
        <f>INDEX(FamilyPlateData!I:I,MATCH(I5056,FamilyPlateData!H:H,0))</f>
        <v>5</v>
      </c>
      <c r="L5056" t="str">
        <f>INDEX(FamilyPlateData!J:J,MATCH(I5056,FamilyPlateData!H:H,0))</f>
        <v>B1</v>
      </c>
      <c r="M5056">
        <v>1</v>
      </c>
      <c r="N5056" s="7">
        <v>1</v>
      </c>
      <c r="O5056">
        <f>IF(_xlfn.IFNA(INDEX(ShrinkageData!H:H,MATCH(J5056,ShrinkageData!H:H,0)), 0) = 0, 0, 1)</f>
        <v>0</v>
      </c>
      <c r="P5056">
        <v>0</v>
      </c>
      <c r="Q5056">
        <f t="shared" si="244"/>
        <v>1</v>
      </c>
      <c r="R5056" s="2">
        <v>43544</v>
      </c>
      <c r="S5056" s="16">
        <f t="shared" si="245"/>
        <v>107</v>
      </c>
    </row>
    <row r="5057" spans="1:19" hidden="1" x14ac:dyDescent="0.2">
      <c r="A5057" t="str">
        <f>INDEX(FamilyPlateData!$A:$A,MATCH($I5057,FamilyPlateData!$H:$H,0))</f>
        <v>F05M06</v>
      </c>
      <c r="B5057" t="str">
        <f>INDEX(FamilyPlateData!$C:$C,MATCH($I5057,FamilyPlateData!$H:$H,0))</f>
        <v>05</v>
      </c>
      <c r="C5057" t="str">
        <f>INDEX(FamilyPlateData!$D:$D,MATCH($I5057,FamilyPlateData!$H:$H,0))</f>
        <v>06</v>
      </c>
      <c r="D5057">
        <f>INDEX(FamilyPlateData!$B:$B,MATCH($I5057,FamilyPlateData!$H:$H,0))</f>
        <v>2</v>
      </c>
      <c r="E5057">
        <v>2</v>
      </c>
      <c r="F5057" s="19">
        <v>106</v>
      </c>
      <c r="G5057" t="s">
        <v>2</v>
      </c>
      <c r="H5057" s="5">
        <v>4</v>
      </c>
      <c r="I5057" t="s">
        <v>901</v>
      </c>
      <c r="J5057" s="15" t="str">
        <f t="shared" si="246"/>
        <v>2-106B-4</v>
      </c>
      <c r="K5057">
        <f>INDEX(FamilyPlateData!I:I,MATCH(I5057,FamilyPlateData!H:H,0))</f>
        <v>5</v>
      </c>
      <c r="L5057" t="str">
        <f>INDEX(FamilyPlateData!J:J,MATCH(I5057,FamilyPlateData!H:H,0))</f>
        <v>B1</v>
      </c>
      <c r="M5057">
        <v>1</v>
      </c>
      <c r="N5057" s="7">
        <v>1</v>
      </c>
      <c r="O5057">
        <f>IF(_xlfn.IFNA(INDEX(ShrinkageData!H:H,MATCH(J5057,ShrinkageData!H:H,0)), 0) = 0, 0, 1)</f>
        <v>0</v>
      </c>
      <c r="P5057">
        <v>0</v>
      </c>
      <c r="Q5057">
        <f t="shared" si="244"/>
        <v>1</v>
      </c>
      <c r="R5057" s="2">
        <v>43544</v>
      </c>
      <c r="S5057" s="16">
        <f t="shared" si="245"/>
        <v>107</v>
      </c>
    </row>
    <row r="5058" spans="1:19" hidden="1" x14ac:dyDescent="0.2">
      <c r="A5058" t="str">
        <f>INDEX(FamilyPlateData!$A:$A,MATCH($I5058,FamilyPlateData!$H:$H,0))</f>
        <v>F05M06</v>
      </c>
      <c r="B5058" t="str">
        <f>INDEX(FamilyPlateData!$C:$C,MATCH($I5058,FamilyPlateData!$H:$H,0))</f>
        <v>05</v>
      </c>
      <c r="C5058" t="str">
        <f>INDEX(FamilyPlateData!$D:$D,MATCH($I5058,FamilyPlateData!$H:$H,0))</f>
        <v>06</v>
      </c>
      <c r="D5058">
        <f>INDEX(FamilyPlateData!$B:$B,MATCH($I5058,FamilyPlateData!$H:$H,0))</f>
        <v>2</v>
      </c>
      <c r="E5058">
        <v>2</v>
      </c>
      <c r="F5058" s="19">
        <v>106</v>
      </c>
      <c r="G5058" t="s">
        <v>2</v>
      </c>
      <c r="H5058" s="5">
        <v>5</v>
      </c>
      <c r="I5058" t="s">
        <v>901</v>
      </c>
      <c r="J5058" s="15" t="str">
        <f t="shared" si="246"/>
        <v>2-106B-5</v>
      </c>
      <c r="K5058">
        <f>INDEX(FamilyPlateData!I:I,MATCH(I5058,FamilyPlateData!H:H,0))</f>
        <v>5</v>
      </c>
      <c r="L5058" t="str">
        <f>INDEX(FamilyPlateData!J:J,MATCH(I5058,FamilyPlateData!H:H,0))</f>
        <v>B1</v>
      </c>
      <c r="M5058">
        <v>1</v>
      </c>
      <c r="N5058" s="7">
        <v>1</v>
      </c>
      <c r="O5058">
        <f>IF(_xlfn.IFNA(INDEX(ShrinkageData!H:H,MATCH(J5058,ShrinkageData!H:H,0)), 0) = 0, 0, 1)</f>
        <v>0</v>
      </c>
      <c r="P5058">
        <v>0</v>
      </c>
      <c r="Q5058">
        <f t="shared" si="244"/>
        <v>1</v>
      </c>
      <c r="R5058" s="2">
        <v>43546</v>
      </c>
      <c r="S5058" s="16">
        <f t="shared" si="245"/>
        <v>109</v>
      </c>
    </row>
    <row r="5059" spans="1:19" hidden="1" x14ac:dyDescent="0.2">
      <c r="A5059" t="str">
        <f>INDEX(FamilyPlateData!$A:$A,MATCH($I5059,FamilyPlateData!$H:$H,0))</f>
        <v>F05M06</v>
      </c>
      <c r="B5059" t="str">
        <f>INDEX(FamilyPlateData!$C:$C,MATCH($I5059,FamilyPlateData!$H:$H,0))</f>
        <v>05</v>
      </c>
      <c r="C5059" t="str">
        <f>INDEX(FamilyPlateData!$D:$D,MATCH($I5059,FamilyPlateData!$H:$H,0))</f>
        <v>06</v>
      </c>
      <c r="D5059">
        <f>INDEX(FamilyPlateData!$B:$B,MATCH($I5059,FamilyPlateData!$H:$H,0))</f>
        <v>2</v>
      </c>
      <c r="E5059">
        <v>2</v>
      </c>
      <c r="F5059" s="19">
        <v>106</v>
      </c>
      <c r="G5059" t="s">
        <v>2</v>
      </c>
      <c r="H5059" s="5">
        <v>6</v>
      </c>
      <c r="I5059" t="s">
        <v>901</v>
      </c>
      <c r="J5059" s="15" t="str">
        <f t="shared" si="246"/>
        <v>2-106B-6</v>
      </c>
      <c r="K5059">
        <f>INDEX(FamilyPlateData!I:I,MATCH(I5059,FamilyPlateData!H:H,0))</f>
        <v>5</v>
      </c>
      <c r="L5059" t="str">
        <f>INDEX(FamilyPlateData!J:J,MATCH(I5059,FamilyPlateData!H:H,0))</f>
        <v>B1</v>
      </c>
      <c r="M5059">
        <v>1</v>
      </c>
      <c r="N5059" s="7">
        <v>1</v>
      </c>
      <c r="O5059">
        <f>IF(_xlfn.IFNA(INDEX(ShrinkageData!H:H,MATCH(J5059,ShrinkageData!H:H,0)), 0) = 0, 0, 1)</f>
        <v>0</v>
      </c>
      <c r="P5059">
        <v>0</v>
      </c>
      <c r="Q5059">
        <f t="shared" ref="Q5059:Q5122" si="247">IF(AND(M5059=1,N5059=1,O5059=0,P5059=0),1,0)</f>
        <v>1</v>
      </c>
      <c r="R5059" s="2">
        <v>43546</v>
      </c>
      <c r="S5059" s="16">
        <f t="shared" ref="S5059:S5122" si="248">IF(AND(R5059 &lt;&gt; "", R5059 &lt;&gt; "n/a"), R5059-DATE(2018,12,3), 0)</f>
        <v>109</v>
      </c>
    </row>
    <row r="5060" spans="1:19" hidden="1" x14ac:dyDescent="0.2">
      <c r="A5060" t="str">
        <f>INDEX(FamilyPlateData!$A:$A,MATCH($I5060,FamilyPlateData!$H:$H,0))</f>
        <v>F02M04</v>
      </c>
      <c r="B5060" t="str">
        <f>INDEX(FamilyPlateData!$C:$C,MATCH($I5060,FamilyPlateData!$H:$H,0))</f>
        <v>02</v>
      </c>
      <c r="C5060" t="str">
        <f>INDEX(FamilyPlateData!$D:$D,MATCH($I5060,FamilyPlateData!$H:$H,0))</f>
        <v>04</v>
      </c>
      <c r="D5060">
        <f>INDEX(FamilyPlateData!$B:$B,MATCH($I5060,FamilyPlateData!$H:$H,0))</f>
        <v>1</v>
      </c>
      <c r="E5060">
        <v>2</v>
      </c>
      <c r="F5060" s="19">
        <v>106</v>
      </c>
      <c r="G5060" t="s">
        <v>3</v>
      </c>
      <c r="H5060" s="5">
        <v>1</v>
      </c>
      <c r="I5060" t="s">
        <v>902</v>
      </c>
      <c r="J5060" s="15" t="str">
        <f t="shared" si="246"/>
        <v>2-106C-1</v>
      </c>
      <c r="K5060">
        <f>INDEX(FamilyPlateData!I:I,MATCH(I5060,FamilyPlateData!H:H,0))</f>
        <v>5</v>
      </c>
      <c r="L5060" t="str">
        <f>INDEX(FamilyPlateData!J:J,MATCH(I5060,FamilyPlateData!H:H,0))</f>
        <v>B4</v>
      </c>
      <c r="M5060">
        <v>1</v>
      </c>
      <c r="N5060" s="7">
        <v>1</v>
      </c>
      <c r="O5060">
        <f>IF(_xlfn.IFNA(INDEX(ShrinkageData!H:H,MATCH(J5060,ShrinkageData!H:H,0)), 0) = 0, 0, 1)</f>
        <v>0</v>
      </c>
      <c r="P5060">
        <v>0</v>
      </c>
      <c r="Q5060">
        <f t="shared" si="247"/>
        <v>1</v>
      </c>
      <c r="R5060" s="2">
        <v>43542</v>
      </c>
      <c r="S5060" s="16">
        <f t="shared" si="248"/>
        <v>105</v>
      </c>
    </row>
    <row r="5061" spans="1:19" hidden="1" x14ac:dyDescent="0.2">
      <c r="A5061" t="str">
        <f>INDEX(FamilyPlateData!$A:$A,MATCH($I5061,FamilyPlateData!$H:$H,0))</f>
        <v>F02M04</v>
      </c>
      <c r="B5061" t="str">
        <f>INDEX(FamilyPlateData!$C:$C,MATCH($I5061,FamilyPlateData!$H:$H,0))</f>
        <v>02</v>
      </c>
      <c r="C5061" t="str">
        <f>INDEX(FamilyPlateData!$D:$D,MATCH($I5061,FamilyPlateData!$H:$H,0))</f>
        <v>04</v>
      </c>
      <c r="D5061">
        <f>INDEX(FamilyPlateData!$B:$B,MATCH($I5061,FamilyPlateData!$H:$H,0))</f>
        <v>1</v>
      </c>
      <c r="E5061">
        <v>2</v>
      </c>
      <c r="F5061" s="19">
        <v>106</v>
      </c>
      <c r="G5061" t="s">
        <v>3</v>
      </c>
      <c r="H5061" s="5">
        <v>2</v>
      </c>
      <c r="I5061" t="s">
        <v>902</v>
      </c>
      <c r="J5061" s="15" t="str">
        <f t="shared" si="246"/>
        <v>2-106C-2</v>
      </c>
      <c r="K5061">
        <f>INDEX(FamilyPlateData!I:I,MATCH(I5061,FamilyPlateData!H:H,0))</f>
        <v>5</v>
      </c>
      <c r="L5061" t="str">
        <f>INDEX(FamilyPlateData!J:J,MATCH(I5061,FamilyPlateData!H:H,0))</f>
        <v>B4</v>
      </c>
      <c r="M5061">
        <v>1</v>
      </c>
      <c r="N5061" s="7">
        <v>1</v>
      </c>
      <c r="O5061">
        <f>IF(_xlfn.IFNA(INDEX(ShrinkageData!H:H,MATCH(J5061,ShrinkageData!H:H,0)), 0) = 0, 0, 1)</f>
        <v>0</v>
      </c>
      <c r="P5061">
        <v>0</v>
      </c>
      <c r="Q5061">
        <f t="shared" si="247"/>
        <v>1</v>
      </c>
      <c r="R5061" s="2">
        <v>43544</v>
      </c>
      <c r="S5061" s="16">
        <f t="shared" si="248"/>
        <v>107</v>
      </c>
    </row>
    <row r="5062" spans="1:19" hidden="1" x14ac:dyDescent="0.2">
      <c r="A5062" t="str">
        <f>INDEX(FamilyPlateData!$A:$A,MATCH($I5062,FamilyPlateData!$H:$H,0))</f>
        <v>F02M04</v>
      </c>
      <c r="B5062" t="str">
        <f>INDEX(FamilyPlateData!$C:$C,MATCH($I5062,FamilyPlateData!$H:$H,0))</f>
        <v>02</v>
      </c>
      <c r="C5062" t="str">
        <f>INDEX(FamilyPlateData!$D:$D,MATCH($I5062,FamilyPlateData!$H:$H,0))</f>
        <v>04</v>
      </c>
      <c r="D5062">
        <f>INDEX(FamilyPlateData!$B:$B,MATCH($I5062,FamilyPlateData!$H:$H,0))</f>
        <v>1</v>
      </c>
      <c r="E5062">
        <v>2</v>
      </c>
      <c r="F5062" s="19">
        <v>106</v>
      </c>
      <c r="G5062" t="s">
        <v>3</v>
      </c>
      <c r="H5062" s="5">
        <v>3</v>
      </c>
      <c r="I5062" t="s">
        <v>902</v>
      </c>
      <c r="J5062" s="15" t="str">
        <f t="shared" si="246"/>
        <v>2-106C-3</v>
      </c>
      <c r="K5062">
        <f>INDEX(FamilyPlateData!I:I,MATCH(I5062,FamilyPlateData!H:H,0))</f>
        <v>5</v>
      </c>
      <c r="L5062" t="str">
        <f>INDEX(FamilyPlateData!J:J,MATCH(I5062,FamilyPlateData!H:H,0))</f>
        <v>B4</v>
      </c>
      <c r="M5062">
        <v>1</v>
      </c>
      <c r="N5062" s="7">
        <v>1</v>
      </c>
      <c r="O5062">
        <f>IF(_xlfn.IFNA(INDEX(ShrinkageData!H:H,MATCH(J5062,ShrinkageData!H:H,0)), 0) = 0, 0, 1)</f>
        <v>0</v>
      </c>
      <c r="P5062">
        <v>0</v>
      </c>
      <c r="Q5062">
        <f t="shared" si="247"/>
        <v>1</v>
      </c>
      <c r="R5062" s="2">
        <v>43542</v>
      </c>
      <c r="S5062" s="16">
        <f t="shared" si="248"/>
        <v>105</v>
      </c>
    </row>
    <row r="5063" spans="1:19" hidden="1" x14ac:dyDescent="0.2">
      <c r="A5063" t="str">
        <f>INDEX(FamilyPlateData!$A:$A,MATCH($I5063,FamilyPlateData!$H:$H,0))</f>
        <v>F02M04</v>
      </c>
      <c r="B5063" t="str">
        <f>INDEX(FamilyPlateData!$C:$C,MATCH($I5063,FamilyPlateData!$H:$H,0))</f>
        <v>02</v>
      </c>
      <c r="C5063" t="str">
        <f>INDEX(FamilyPlateData!$D:$D,MATCH($I5063,FamilyPlateData!$H:$H,0))</f>
        <v>04</v>
      </c>
      <c r="D5063">
        <f>INDEX(FamilyPlateData!$B:$B,MATCH($I5063,FamilyPlateData!$H:$H,0))</f>
        <v>1</v>
      </c>
      <c r="E5063">
        <v>2</v>
      </c>
      <c r="F5063" s="19">
        <v>106</v>
      </c>
      <c r="G5063" t="s">
        <v>3</v>
      </c>
      <c r="H5063" s="5">
        <v>4</v>
      </c>
      <c r="I5063" t="s">
        <v>902</v>
      </c>
      <c r="J5063" s="15" t="str">
        <f t="shared" si="246"/>
        <v>2-106C-4</v>
      </c>
      <c r="K5063">
        <f>INDEX(FamilyPlateData!I:I,MATCH(I5063,FamilyPlateData!H:H,0))</f>
        <v>5</v>
      </c>
      <c r="L5063" t="str">
        <f>INDEX(FamilyPlateData!J:J,MATCH(I5063,FamilyPlateData!H:H,0))</f>
        <v>B4</v>
      </c>
      <c r="M5063">
        <v>1</v>
      </c>
      <c r="N5063" s="7">
        <v>1</v>
      </c>
      <c r="O5063">
        <f>IF(_xlfn.IFNA(INDEX(ShrinkageData!H:H,MATCH(J5063,ShrinkageData!H:H,0)), 0) = 0, 0, 1)</f>
        <v>0</v>
      </c>
      <c r="P5063">
        <v>0</v>
      </c>
      <c r="Q5063">
        <f t="shared" si="247"/>
        <v>1</v>
      </c>
      <c r="R5063" s="2">
        <v>43546</v>
      </c>
      <c r="S5063" s="16">
        <f t="shared" si="248"/>
        <v>109</v>
      </c>
    </row>
    <row r="5064" spans="1:19" hidden="1" x14ac:dyDescent="0.2">
      <c r="A5064" t="str">
        <f>INDEX(FamilyPlateData!$A:$A,MATCH($I5064,FamilyPlateData!$H:$H,0))</f>
        <v>F02M04</v>
      </c>
      <c r="B5064" t="str">
        <f>INDEX(FamilyPlateData!$C:$C,MATCH($I5064,FamilyPlateData!$H:$H,0))</f>
        <v>02</v>
      </c>
      <c r="C5064" t="str">
        <f>INDEX(FamilyPlateData!$D:$D,MATCH($I5064,FamilyPlateData!$H:$H,0))</f>
        <v>04</v>
      </c>
      <c r="D5064">
        <f>INDEX(FamilyPlateData!$B:$B,MATCH($I5064,FamilyPlateData!$H:$H,0))</f>
        <v>1</v>
      </c>
      <c r="E5064">
        <v>2</v>
      </c>
      <c r="F5064" s="19">
        <v>106</v>
      </c>
      <c r="G5064" t="s">
        <v>3</v>
      </c>
      <c r="H5064" s="5">
        <v>5</v>
      </c>
      <c r="I5064" t="s">
        <v>902</v>
      </c>
      <c r="J5064" s="15" t="str">
        <f t="shared" si="246"/>
        <v>2-106C-5</v>
      </c>
      <c r="K5064">
        <f>INDEX(FamilyPlateData!I:I,MATCH(I5064,FamilyPlateData!H:H,0))</f>
        <v>5</v>
      </c>
      <c r="L5064" t="str">
        <f>INDEX(FamilyPlateData!J:J,MATCH(I5064,FamilyPlateData!H:H,0))</f>
        <v>B4</v>
      </c>
      <c r="M5064">
        <v>1</v>
      </c>
      <c r="N5064" s="7">
        <v>1</v>
      </c>
      <c r="O5064">
        <f>IF(_xlfn.IFNA(INDEX(ShrinkageData!H:H,MATCH(J5064,ShrinkageData!H:H,0)), 0) = 0, 0, 1)</f>
        <v>0</v>
      </c>
      <c r="P5064">
        <v>0</v>
      </c>
      <c r="Q5064">
        <f t="shared" si="247"/>
        <v>1</v>
      </c>
      <c r="R5064" s="2">
        <v>43542</v>
      </c>
      <c r="S5064" s="16">
        <f t="shared" si="248"/>
        <v>105</v>
      </c>
    </row>
    <row r="5065" spans="1:19" hidden="1" x14ac:dyDescent="0.2">
      <c r="A5065" t="str">
        <f>INDEX(FamilyPlateData!$A:$A,MATCH($I5065,FamilyPlateData!$H:$H,0))</f>
        <v>F02M04</v>
      </c>
      <c r="B5065" t="str">
        <f>INDEX(FamilyPlateData!$C:$C,MATCH($I5065,FamilyPlateData!$H:$H,0))</f>
        <v>02</v>
      </c>
      <c r="C5065" t="str">
        <f>INDEX(FamilyPlateData!$D:$D,MATCH($I5065,FamilyPlateData!$H:$H,0))</f>
        <v>04</v>
      </c>
      <c r="D5065">
        <f>INDEX(FamilyPlateData!$B:$B,MATCH($I5065,FamilyPlateData!$H:$H,0))</f>
        <v>1</v>
      </c>
      <c r="E5065">
        <v>2</v>
      </c>
      <c r="F5065" s="19">
        <v>106</v>
      </c>
      <c r="G5065" t="s">
        <v>3</v>
      </c>
      <c r="H5065" s="5">
        <v>6</v>
      </c>
      <c r="I5065" t="s">
        <v>902</v>
      </c>
      <c r="J5065" s="15" t="str">
        <f t="shared" si="246"/>
        <v>2-106C-6</v>
      </c>
      <c r="K5065">
        <f>INDEX(FamilyPlateData!I:I,MATCH(I5065,FamilyPlateData!H:H,0))</f>
        <v>5</v>
      </c>
      <c r="L5065" t="str">
        <f>INDEX(FamilyPlateData!J:J,MATCH(I5065,FamilyPlateData!H:H,0))</f>
        <v>B4</v>
      </c>
      <c r="M5065">
        <v>1</v>
      </c>
      <c r="N5065" s="7">
        <v>1</v>
      </c>
      <c r="O5065">
        <f>IF(_xlfn.IFNA(INDEX(ShrinkageData!H:H,MATCH(J5065,ShrinkageData!H:H,0)), 0) = 0, 0, 1)</f>
        <v>0</v>
      </c>
      <c r="P5065">
        <v>0</v>
      </c>
      <c r="Q5065">
        <f t="shared" si="247"/>
        <v>1</v>
      </c>
      <c r="R5065" s="2">
        <v>43546</v>
      </c>
      <c r="S5065" s="16">
        <f t="shared" si="248"/>
        <v>109</v>
      </c>
    </row>
    <row r="5066" spans="1:19" hidden="1" x14ac:dyDescent="0.2">
      <c r="A5066" t="str">
        <f>INDEX(FamilyPlateData!$A:$A,MATCH($I5066,FamilyPlateData!$H:$H,0))</f>
        <v>F02M04</v>
      </c>
      <c r="B5066" t="str">
        <f>INDEX(FamilyPlateData!$C:$C,MATCH($I5066,FamilyPlateData!$H:$H,0))</f>
        <v>02</v>
      </c>
      <c r="C5066" t="str">
        <f>INDEX(FamilyPlateData!$D:$D,MATCH($I5066,FamilyPlateData!$H:$H,0))</f>
        <v>04</v>
      </c>
      <c r="D5066">
        <f>INDEX(FamilyPlateData!$B:$B,MATCH($I5066,FamilyPlateData!$H:$H,0))</f>
        <v>1</v>
      </c>
      <c r="E5066">
        <v>2</v>
      </c>
      <c r="F5066" s="19">
        <v>106</v>
      </c>
      <c r="G5066" t="s">
        <v>4</v>
      </c>
      <c r="H5066" s="5">
        <v>1</v>
      </c>
      <c r="I5066" t="s">
        <v>903</v>
      </c>
      <c r="J5066" s="15" t="str">
        <f t="shared" si="246"/>
        <v>2-106D-1</v>
      </c>
      <c r="K5066">
        <f>INDEX(FamilyPlateData!I:I,MATCH(I5066,FamilyPlateData!H:H,0))</f>
        <v>5</v>
      </c>
      <c r="L5066" t="str">
        <f>INDEX(FamilyPlateData!J:J,MATCH(I5066,FamilyPlateData!H:H,0))</f>
        <v>B4</v>
      </c>
      <c r="M5066">
        <v>1</v>
      </c>
      <c r="N5066" s="7">
        <v>1</v>
      </c>
      <c r="O5066">
        <f>IF(_xlfn.IFNA(INDEX(ShrinkageData!H:H,MATCH(J5066,ShrinkageData!H:H,0)), 0) = 0, 0, 1)</f>
        <v>0</v>
      </c>
      <c r="P5066">
        <v>0</v>
      </c>
      <c r="Q5066">
        <f t="shared" si="247"/>
        <v>1</v>
      </c>
      <c r="R5066" s="2">
        <v>43546</v>
      </c>
      <c r="S5066" s="16">
        <f t="shared" si="248"/>
        <v>109</v>
      </c>
    </row>
    <row r="5067" spans="1:19" hidden="1" x14ac:dyDescent="0.2">
      <c r="A5067" t="str">
        <f>INDEX(FamilyPlateData!$A:$A,MATCH($I5067,FamilyPlateData!$H:$H,0))</f>
        <v>F02M04</v>
      </c>
      <c r="B5067" t="str">
        <f>INDEX(FamilyPlateData!$C:$C,MATCH($I5067,FamilyPlateData!$H:$H,0))</f>
        <v>02</v>
      </c>
      <c r="C5067" t="str">
        <f>INDEX(FamilyPlateData!$D:$D,MATCH($I5067,FamilyPlateData!$H:$H,0))</f>
        <v>04</v>
      </c>
      <c r="D5067">
        <f>INDEX(FamilyPlateData!$B:$B,MATCH($I5067,FamilyPlateData!$H:$H,0))</f>
        <v>1</v>
      </c>
      <c r="E5067">
        <v>2</v>
      </c>
      <c r="F5067" s="19">
        <v>106</v>
      </c>
      <c r="G5067" t="s">
        <v>4</v>
      </c>
      <c r="H5067" s="5">
        <v>2</v>
      </c>
      <c r="I5067" t="s">
        <v>903</v>
      </c>
      <c r="J5067" s="15" t="str">
        <f t="shared" si="246"/>
        <v>2-106D-2</v>
      </c>
      <c r="K5067">
        <f>INDEX(FamilyPlateData!I:I,MATCH(I5067,FamilyPlateData!H:H,0))</f>
        <v>5</v>
      </c>
      <c r="L5067" t="str">
        <f>INDEX(FamilyPlateData!J:J,MATCH(I5067,FamilyPlateData!H:H,0))</f>
        <v>B4</v>
      </c>
      <c r="M5067">
        <v>1</v>
      </c>
      <c r="N5067" s="7">
        <v>1</v>
      </c>
      <c r="O5067">
        <f>IF(_xlfn.IFNA(INDEX(ShrinkageData!H:H,MATCH(J5067,ShrinkageData!H:H,0)), 0) = 0, 0, 1)</f>
        <v>0</v>
      </c>
      <c r="P5067">
        <v>0</v>
      </c>
      <c r="Q5067">
        <f t="shared" si="247"/>
        <v>1</v>
      </c>
      <c r="R5067" s="2">
        <v>43544</v>
      </c>
      <c r="S5067" s="16">
        <f t="shared" si="248"/>
        <v>107</v>
      </c>
    </row>
    <row r="5068" spans="1:19" hidden="1" x14ac:dyDescent="0.2">
      <c r="A5068" t="str">
        <f>INDEX(FamilyPlateData!$A:$A,MATCH($I5068,FamilyPlateData!$H:$H,0))</f>
        <v>F02M04</v>
      </c>
      <c r="B5068" t="str">
        <f>INDEX(FamilyPlateData!$C:$C,MATCH($I5068,FamilyPlateData!$H:$H,0))</f>
        <v>02</v>
      </c>
      <c r="C5068" t="str">
        <f>INDEX(FamilyPlateData!$D:$D,MATCH($I5068,FamilyPlateData!$H:$H,0))</f>
        <v>04</v>
      </c>
      <c r="D5068">
        <f>INDEX(FamilyPlateData!$B:$B,MATCH($I5068,FamilyPlateData!$H:$H,0))</f>
        <v>1</v>
      </c>
      <c r="E5068">
        <v>2</v>
      </c>
      <c r="F5068" s="19">
        <v>106</v>
      </c>
      <c r="G5068" t="s">
        <v>4</v>
      </c>
      <c r="H5068" s="5">
        <v>3</v>
      </c>
      <c r="I5068" t="s">
        <v>903</v>
      </c>
      <c r="J5068" s="15" t="str">
        <f t="shared" si="246"/>
        <v>2-106D-3</v>
      </c>
      <c r="K5068">
        <f>INDEX(FamilyPlateData!I:I,MATCH(I5068,FamilyPlateData!H:H,0))</f>
        <v>5</v>
      </c>
      <c r="L5068" t="str">
        <f>INDEX(FamilyPlateData!J:J,MATCH(I5068,FamilyPlateData!H:H,0))</f>
        <v>B4</v>
      </c>
      <c r="M5068">
        <v>1</v>
      </c>
      <c r="N5068" s="7">
        <v>1</v>
      </c>
      <c r="O5068">
        <f>IF(_xlfn.IFNA(INDEX(ShrinkageData!H:H,MATCH(J5068,ShrinkageData!H:H,0)), 0) = 0, 0, 1)</f>
        <v>0</v>
      </c>
      <c r="P5068">
        <v>0</v>
      </c>
      <c r="Q5068">
        <f t="shared" si="247"/>
        <v>1</v>
      </c>
      <c r="R5068" s="2">
        <v>43544</v>
      </c>
      <c r="S5068" s="16">
        <f t="shared" si="248"/>
        <v>107</v>
      </c>
    </row>
    <row r="5069" spans="1:19" hidden="1" x14ac:dyDescent="0.2">
      <c r="A5069" t="str">
        <f>INDEX(FamilyPlateData!$A:$A,MATCH($I5069,FamilyPlateData!$H:$H,0))</f>
        <v>F02M04</v>
      </c>
      <c r="B5069" t="str">
        <f>INDEX(FamilyPlateData!$C:$C,MATCH($I5069,FamilyPlateData!$H:$H,0))</f>
        <v>02</v>
      </c>
      <c r="C5069" t="str">
        <f>INDEX(FamilyPlateData!$D:$D,MATCH($I5069,FamilyPlateData!$H:$H,0))</f>
        <v>04</v>
      </c>
      <c r="D5069">
        <f>INDEX(FamilyPlateData!$B:$B,MATCH($I5069,FamilyPlateData!$H:$H,0))</f>
        <v>1</v>
      </c>
      <c r="E5069">
        <v>2</v>
      </c>
      <c r="F5069" s="19">
        <v>106</v>
      </c>
      <c r="G5069" t="s">
        <v>4</v>
      </c>
      <c r="H5069" s="5">
        <v>4</v>
      </c>
      <c r="I5069" t="s">
        <v>903</v>
      </c>
      <c r="J5069" s="15" t="str">
        <f t="shared" si="246"/>
        <v>2-106D-4</v>
      </c>
      <c r="K5069">
        <f>INDEX(FamilyPlateData!I:I,MATCH(I5069,FamilyPlateData!H:H,0))</f>
        <v>5</v>
      </c>
      <c r="L5069" t="str">
        <f>INDEX(FamilyPlateData!J:J,MATCH(I5069,FamilyPlateData!H:H,0))</f>
        <v>B4</v>
      </c>
      <c r="M5069">
        <v>1</v>
      </c>
      <c r="N5069" s="7">
        <v>1</v>
      </c>
      <c r="O5069">
        <f>IF(_xlfn.IFNA(INDEX(ShrinkageData!H:H,MATCH(J5069,ShrinkageData!H:H,0)), 0) = 0, 0, 1)</f>
        <v>0</v>
      </c>
      <c r="P5069">
        <v>0</v>
      </c>
      <c r="Q5069">
        <f t="shared" si="247"/>
        <v>1</v>
      </c>
      <c r="R5069" s="2">
        <v>43544</v>
      </c>
      <c r="S5069" s="16">
        <f t="shared" si="248"/>
        <v>107</v>
      </c>
    </row>
    <row r="5070" spans="1:19" hidden="1" x14ac:dyDescent="0.2">
      <c r="A5070" t="str">
        <f>INDEX(FamilyPlateData!$A:$A,MATCH($I5070,FamilyPlateData!$H:$H,0))</f>
        <v>F02M04</v>
      </c>
      <c r="B5070" t="str">
        <f>INDEX(FamilyPlateData!$C:$C,MATCH($I5070,FamilyPlateData!$H:$H,0))</f>
        <v>02</v>
      </c>
      <c r="C5070" t="str">
        <f>INDEX(FamilyPlateData!$D:$D,MATCH($I5070,FamilyPlateData!$H:$H,0))</f>
        <v>04</v>
      </c>
      <c r="D5070">
        <f>INDEX(FamilyPlateData!$B:$B,MATCH($I5070,FamilyPlateData!$H:$H,0))</f>
        <v>1</v>
      </c>
      <c r="E5070">
        <v>2</v>
      </c>
      <c r="F5070" s="19">
        <v>106</v>
      </c>
      <c r="G5070" t="s">
        <v>4</v>
      </c>
      <c r="H5070" s="5">
        <v>5</v>
      </c>
      <c r="I5070" t="s">
        <v>903</v>
      </c>
      <c r="J5070" s="15" t="str">
        <f t="shared" si="246"/>
        <v>2-106D-5</v>
      </c>
      <c r="K5070">
        <f>INDEX(FamilyPlateData!I:I,MATCH(I5070,FamilyPlateData!H:H,0))</f>
        <v>5</v>
      </c>
      <c r="L5070" t="str">
        <f>INDEX(FamilyPlateData!J:J,MATCH(I5070,FamilyPlateData!H:H,0))</f>
        <v>B4</v>
      </c>
      <c r="M5070">
        <v>1</v>
      </c>
      <c r="N5070" s="7">
        <v>1</v>
      </c>
      <c r="O5070">
        <f>IF(_xlfn.IFNA(INDEX(ShrinkageData!H:H,MATCH(J5070,ShrinkageData!H:H,0)), 0) = 0, 0, 1)</f>
        <v>0</v>
      </c>
      <c r="P5070">
        <v>0</v>
      </c>
      <c r="Q5070">
        <f t="shared" si="247"/>
        <v>1</v>
      </c>
      <c r="R5070" s="2">
        <v>43546</v>
      </c>
      <c r="S5070" s="16">
        <f t="shared" si="248"/>
        <v>109</v>
      </c>
    </row>
    <row r="5071" spans="1:19" hidden="1" x14ac:dyDescent="0.2">
      <c r="A5071" t="str">
        <f>INDEX(FamilyPlateData!$A:$A,MATCH($I5071,FamilyPlateData!$H:$H,0))</f>
        <v>F02M04</v>
      </c>
      <c r="B5071" t="str">
        <f>INDEX(FamilyPlateData!$C:$C,MATCH($I5071,FamilyPlateData!$H:$H,0))</f>
        <v>02</v>
      </c>
      <c r="C5071" t="str">
        <f>INDEX(FamilyPlateData!$D:$D,MATCH($I5071,FamilyPlateData!$H:$H,0))</f>
        <v>04</v>
      </c>
      <c r="D5071">
        <f>INDEX(FamilyPlateData!$B:$B,MATCH($I5071,FamilyPlateData!$H:$H,0))</f>
        <v>1</v>
      </c>
      <c r="E5071">
        <v>2</v>
      </c>
      <c r="F5071" s="19">
        <v>106</v>
      </c>
      <c r="G5071" t="s">
        <v>4</v>
      </c>
      <c r="H5071" s="5">
        <v>6</v>
      </c>
      <c r="I5071" t="s">
        <v>903</v>
      </c>
      <c r="J5071" s="15" t="str">
        <f t="shared" si="246"/>
        <v>2-106D-6</v>
      </c>
      <c r="K5071">
        <f>INDEX(FamilyPlateData!I:I,MATCH(I5071,FamilyPlateData!H:H,0))</f>
        <v>5</v>
      </c>
      <c r="L5071" t="str">
        <f>INDEX(FamilyPlateData!J:J,MATCH(I5071,FamilyPlateData!H:H,0))</f>
        <v>B4</v>
      </c>
      <c r="M5071">
        <v>1</v>
      </c>
      <c r="N5071" s="7">
        <v>1</v>
      </c>
      <c r="O5071">
        <f>IF(_xlfn.IFNA(INDEX(ShrinkageData!H:H,MATCH(J5071,ShrinkageData!H:H,0)), 0) = 0, 0, 1)</f>
        <v>0</v>
      </c>
      <c r="P5071">
        <v>0</v>
      </c>
      <c r="Q5071">
        <f t="shared" si="247"/>
        <v>1</v>
      </c>
      <c r="R5071" s="2">
        <v>43546</v>
      </c>
      <c r="S5071" s="16">
        <f t="shared" si="248"/>
        <v>109</v>
      </c>
    </row>
    <row r="5072" spans="1:19" hidden="1" x14ac:dyDescent="0.2">
      <c r="A5072" t="str">
        <f>INDEX(FamilyPlateData!$A:$A,MATCH($I5072,FamilyPlateData!$H:$H,0))</f>
        <v>F04M08</v>
      </c>
      <c r="B5072" t="str">
        <f>INDEX(FamilyPlateData!$C:$C,MATCH($I5072,FamilyPlateData!$H:$H,0))</f>
        <v>04</v>
      </c>
      <c r="C5072" t="str">
        <f>INDEX(FamilyPlateData!$D:$D,MATCH($I5072,FamilyPlateData!$H:$H,0))</f>
        <v>08</v>
      </c>
      <c r="D5072">
        <f>INDEX(FamilyPlateData!$B:$B,MATCH($I5072,FamilyPlateData!$H:$H,0))</f>
        <v>2</v>
      </c>
      <c r="E5072">
        <v>2</v>
      </c>
      <c r="F5072" s="19">
        <v>107</v>
      </c>
      <c r="G5072" t="s">
        <v>1</v>
      </c>
      <c r="H5072" s="5">
        <v>1</v>
      </c>
      <c r="I5072" t="s">
        <v>904</v>
      </c>
      <c r="J5072" s="15" t="str">
        <f t="shared" si="246"/>
        <v>2-107A-1</v>
      </c>
      <c r="K5072">
        <f>INDEX(FamilyPlateData!I:I,MATCH(I5072,FamilyPlateData!H:H,0))</f>
        <v>5</v>
      </c>
      <c r="L5072" t="str">
        <f>INDEX(FamilyPlateData!J:J,MATCH(I5072,FamilyPlateData!H:H,0))</f>
        <v>B4</v>
      </c>
      <c r="M5072">
        <v>1</v>
      </c>
      <c r="N5072">
        <v>1</v>
      </c>
      <c r="O5072">
        <f>IF(_xlfn.IFNA(INDEX(ShrinkageData!H:H,MATCH(J5072,ShrinkageData!H:H,0)), 0) = 0, 0, 1)</f>
        <v>1</v>
      </c>
      <c r="P5072">
        <v>0</v>
      </c>
      <c r="Q5072">
        <f t="shared" si="247"/>
        <v>0</v>
      </c>
      <c r="R5072" s="1">
        <v>43529</v>
      </c>
      <c r="S5072" s="16">
        <f t="shared" si="248"/>
        <v>92</v>
      </c>
    </row>
    <row r="5073" spans="1:20" hidden="1" x14ac:dyDescent="0.2">
      <c r="A5073" t="str">
        <f>INDEX(FamilyPlateData!$A:$A,MATCH($I5073,FamilyPlateData!$H:$H,0))</f>
        <v>F04M08</v>
      </c>
      <c r="B5073" t="str">
        <f>INDEX(FamilyPlateData!$C:$C,MATCH($I5073,FamilyPlateData!$H:$H,0))</f>
        <v>04</v>
      </c>
      <c r="C5073" t="str">
        <f>INDEX(FamilyPlateData!$D:$D,MATCH($I5073,FamilyPlateData!$H:$H,0))</f>
        <v>08</v>
      </c>
      <c r="D5073">
        <f>INDEX(FamilyPlateData!$B:$B,MATCH($I5073,FamilyPlateData!$H:$H,0))</f>
        <v>2</v>
      </c>
      <c r="E5073">
        <v>2</v>
      </c>
      <c r="F5073" s="19">
        <v>107</v>
      </c>
      <c r="G5073" t="s">
        <v>1</v>
      </c>
      <c r="H5073" s="5">
        <v>2</v>
      </c>
      <c r="I5073" t="s">
        <v>904</v>
      </c>
      <c r="J5073" s="15" t="str">
        <f t="shared" si="246"/>
        <v>2-107A-2</v>
      </c>
      <c r="K5073">
        <f>INDEX(FamilyPlateData!I:I,MATCH(I5073,FamilyPlateData!H:H,0))</f>
        <v>5</v>
      </c>
      <c r="L5073" t="str">
        <f>INDEX(FamilyPlateData!J:J,MATCH(I5073,FamilyPlateData!H:H,0))</f>
        <v>B4</v>
      </c>
      <c r="M5073">
        <v>1</v>
      </c>
      <c r="N5073" s="7">
        <v>1</v>
      </c>
      <c r="O5073">
        <f>IF(_xlfn.IFNA(INDEX(ShrinkageData!H:H,MATCH(J5073,ShrinkageData!H:H,0)), 0) = 0, 0, 1)</f>
        <v>0</v>
      </c>
      <c r="P5073">
        <v>0</v>
      </c>
      <c r="Q5073">
        <f t="shared" si="247"/>
        <v>1</v>
      </c>
      <c r="R5073" s="2">
        <v>43548</v>
      </c>
      <c r="S5073" s="16">
        <f t="shared" si="248"/>
        <v>111</v>
      </c>
    </row>
    <row r="5074" spans="1:20" hidden="1" x14ac:dyDescent="0.2">
      <c r="A5074" t="str">
        <f>INDEX(FamilyPlateData!$A:$A,MATCH($I5074,FamilyPlateData!$H:$H,0))</f>
        <v>F04M08</v>
      </c>
      <c r="B5074" t="str">
        <f>INDEX(FamilyPlateData!$C:$C,MATCH($I5074,FamilyPlateData!$H:$H,0))</f>
        <v>04</v>
      </c>
      <c r="C5074" t="str">
        <f>INDEX(FamilyPlateData!$D:$D,MATCH($I5074,FamilyPlateData!$H:$H,0))</f>
        <v>08</v>
      </c>
      <c r="D5074">
        <f>INDEX(FamilyPlateData!$B:$B,MATCH($I5074,FamilyPlateData!$H:$H,0))</f>
        <v>2</v>
      </c>
      <c r="E5074">
        <v>2</v>
      </c>
      <c r="F5074" s="19">
        <v>107</v>
      </c>
      <c r="G5074" t="s">
        <v>1</v>
      </c>
      <c r="H5074" s="5">
        <v>3</v>
      </c>
      <c r="I5074" t="s">
        <v>904</v>
      </c>
      <c r="J5074" s="15" t="str">
        <f t="shared" si="246"/>
        <v>2-107A-3</v>
      </c>
      <c r="K5074">
        <f>INDEX(FamilyPlateData!I:I,MATCH(I5074,FamilyPlateData!H:H,0))</f>
        <v>5</v>
      </c>
      <c r="L5074" t="str">
        <f>INDEX(FamilyPlateData!J:J,MATCH(I5074,FamilyPlateData!H:H,0))</f>
        <v>B4</v>
      </c>
      <c r="M5074">
        <v>1</v>
      </c>
      <c r="N5074">
        <v>1</v>
      </c>
      <c r="O5074">
        <f>IF(_xlfn.IFNA(INDEX(ShrinkageData!H:H,MATCH(J5074,ShrinkageData!H:H,0)), 0) = 0, 0, 1)</f>
        <v>0</v>
      </c>
      <c r="P5074">
        <v>0</v>
      </c>
      <c r="Q5074">
        <f t="shared" si="247"/>
        <v>1</v>
      </c>
      <c r="R5074" s="1">
        <v>43536</v>
      </c>
      <c r="S5074" s="16">
        <f t="shared" si="248"/>
        <v>99</v>
      </c>
    </row>
    <row r="5075" spans="1:20" hidden="1" x14ac:dyDescent="0.2">
      <c r="A5075" t="str">
        <f>INDEX(FamilyPlateData!$A:$A,MATCH($I5075,FamilyPlateData!$H:$H,0))</f>
        <v>F04M08</v>
      </c>
      <c r="B5075" t="str">
        <f>INDEX(FamilyPlateData!$C:$C,MATCH($I5075,FamilyPlateData!$H:$H,0))</f>
        <v>04</v>
      </c>
      <c r="C5075" t="str">
        <f>INDEX(FamilyPlateData!$D:$D,MATCH($I5075,FamilyPlateData!$H:$H,0))</f>
        <v>08</v>
      </c>
      <c r="D5075">
        <f>INDEX(FamilyPlateData!$B:$B,MATCH($I5075,FamilyPlateData!$H:$H,0))</f>
        <v>2</v>
      </c>
      <c r="E5075">
        <v>2</v>
      </c>
      <c r="F5075" s="19">
        <v>107</v>
      </c>
      <c r="G5075" t="s">
        <v>1</v>
      </c>
      <c r="H5075" s="5">
        <v>4</v>
      </c>
      <c r="I5075" t="s">
        <v>904</v>
      </c>
      <c r="J5075" s="15" t="str">
        <f t="shared" si="246"/>
        <v>2-107A-4</v>
      </c>
      <c r="K5075">
        <f>INDEX(FamilyPlateData!I:I,MATCH(I5075,FamilyPlateData!H:H,0))</f>
        <v>5</v>
      </c>
      <c r="L5075" t="str">
        <f>INDEX(FamilyPlateData!J:J,MATCH(I5075,FamilyPlateData!H:H,0))</f>
        <v>B4</v>
      </c>
      <c r="M5075">
        <v>1</v>
      </c>
      <c r="N5075">
        <v>1</v>
      </c>
      <c r="O5075">
        <f>IF(_xlfn.IFNA(INDEX(ShrinkageData!H:H,MATCH(J5075,ShrinkageData!H:H,0)), 0) = 0, 0, 1)</f>
        <v>0</v>
      </c>
      <c r="P5075">
        <v>0</v>
      </c>
      <c r="Q5075">
        <f t="shared" si="247"/>
        <v>1</v>
      </c>
      <c r="R5075" s="1">
        <v>43552</v>
      </c>
      <c r="S5075" s="16">
        <f t="shared" si="248"/>
        <v>115</v>
      </c>
    </row>
    <row r="5076" spans="1:20" hidden="1" x14ac:dyDescent="0.2">
      <c r="A5076" t="str">
        <f>INDEX(FamilyPlateData!$A:$A,MATCH($I5076,FamilyPlateData!$H:$H,0))</f>
        <v>F04M08</v>
      </c>
      <c r="B5076" t="str">
        <f>INDEX(FamilyPlateData!$C:$C,MATCH($I5076,FamilyPlateData!$H:$H,0))</f>
        <v>04</v>
      </c>
      <c r="C5076" t="str">
        <f>INDEX(FamilyPlateData!$D:$D,MATCH($I5076,FamilyPlateData!$H:$H,0))</f>
        <v>08</v>
      </c>
      <c r="D5076">
        <f>INDEX(FamilyPlateData!$B:$B,MATCH($I5076,FamilyPlateData!$H:$H,0))</f>
        <v>2</v>
      </c>
      <c r="E5076">
        <v>2</v>
      </c>
      <c r="F5076" s="19">
        <v>107</v>
      </c>
      <c r="G5076" t="s">
        <v>1</v>
      </c>
      <c r="H5076" s="5">
        <v>5</v>
      </c>
      <c r="I5076" t="s">
        <v>904</v>
      </c>
      <c r="J5076" s="15" t="str">
        <f t="shared" si="246"/>
        <v>2-107A-5</v>
      </c>
      <c r="K5076">
        <f>INDEX(FamilyPlateData!I:I,MATCH(I5076,FamilyPlateData!H:H,0))</f>
        <v>5</v>
      </c>
      <c r="L5076" t="str">
        <f>INDEX(FamilyPlateData!J:J,MATCH(I5076,FamilyPlateData!H:H,0))</f>
        <v>B4</v>
      </c>
      <c r="M5076">
        <v>1</v>
      </c>
      <c r="N5076" s="7">
        <v>1</v>
      </c>
      <c r="O5076">
        <f>IF(_xlfn.IFNA(INDEX(ShrinkageData!H:H,MATCH(J5076,ShrinkageData!H:H,0)), 0) = 0, 0, 1)</f>
        <v>0</v>
      </c>
      <c r="P5076">
        <v>0</v>
      </c>
      <c r="Q5076">
        <f t="shared" si="247"/>
        <v>1</v>
      </c>
      <c r="R5076" s="2">
        <v>43546</v>
      </c>
      <c r="S5076" s="16">
        <f t="shared" si="248"/>
        <v>109</v>
      </c>
    </row>
    <row r="5077" spans="1:20" hidden="1" x14ac:dyDescent="0.2">
      <c r="A5077" t="str">
        <f>INDEX(FamilyPlateData!$A:$A,MATCH($I5077,FamilyPlateData!$H:$H,0))</f>
        <v>F04M08</v>
      </c>
      <c r="B5077" t="str">
        <f>INDEX(FamilyPlateData!$C:$C,MATCH($I5077,FamilyPlateData!$H:$H,0))</f>
        <v>04</v>
      </c>
      <c r="C5077" t="str">
        <f>INDEX(FamilyPlateData!$D:$D,MATCH($I5077,FamilyPlateData!$H:$H,0))</f>
        <v>08</v>
      </c>
      <c r="D5077">
        <f>INDEX(FamilyPlateData!$B:$B,MATCH($I5077,FamilyPlateData!$H:$H,0))</f>
        <v>2</v>
      </c>
      <c r="E5077">
        <v>2</v>
      </c>
      <c r="F5077" s="19">
        <v>107</v>
      </c>
      <c r="G5077" t="s">
        <v>1</v>
      </c>
      <c r="H5077" s="5">
        <v>6</v>
      </c>
      <c r="I5077" t="s">
        <v>904</v>
      </c>
      <c r="J5077" s="15" t="str">
        <f t="shared" si="246"/>
        <v>2-107A-6</v>
      </c>
      <c r="K5077">
        <f>INDEX(FamilyPlateData!I:I,MATCH(I5077,FamilyPlateData!H:H,0))</f>
        <v>5</v>
      </c>
      <c r="L5077" t="str">
        <f>INDEX(FamilyPlateData!J:J,MATCH(I5077,FamilyPlateData!H:H,0))</f>
        <v>B4</v>
      </c>
      <c r="M5077">
        <v>1</v>
      </c>
      <c r="N5077" s="7">
        <v>1</v>
      </c>
      <c r="O5077">
        <f>IF(_xlfn.IFNA(INDEX(ShrinkageData!H:H,MATCH(J5077,ShrinkageData!H:H,0)), 0) = 0, 0, 1)</f>
        <v>0</v>
      </c>
      <c r="P5077">
        <v>0</v>
      </c>
      <c r="Q5077">
        <f t="shared" si="247"/>
        <v>1</v>
      </c>
      <c r="R5077" s="2">
        <v>43544</v>
      </c>
      <c r="S5077" s="16">
        <f t="shared" si="248"/>
        <v>107</v>
      </c>
    </row>
    <row r="5078" spans="1:20" hidden="1" x14ac:dyDescent="0.2">
      <c r="A5078" t="str">
        <f>INDEX(FamilyPlateData!$A:$A,MATCH($I5078,FamilyPlateData!$H:$H,0))</f>
        <v>F04M08</v>
      </c>
      <c r="B5078" t="str">
        <f>INDEX(FamilyPlateData!$C:$C,MATCH($I5078,FamilyPlateData!$H:$H,0))</f>
        <v>04</v>
      </c>
      <c r="C5078" t="str">
        <f>INDEX(FamilyPlateData!$D:$D,MATCH($I5078,FamilyPlateData!$H:$H,0))</f>
        <v>08</v>
      </c>
      <c r="D5078">
        <f>INDEX(FamilyPlateData!$B:$B,MATCH($I5078,FamilyPlateData!$H:$H,0))</f>
        <v>2</v>
      </c>
      <c r="E5078">
        <v>2</v>
      </c>
      <c r="F5078" s="19">
        <v>107</v>
      </c>
      <c r="G5078" t="s">
        <v>2</v>
      </c>
      <c r="H5078" s="5">
        <v>1</v>
      </c>
      <c r="I5078" t="s">
        <v>905</v>
      </c>
      <c r="J5078" s="15" t="str">
        <f t="shared" si="246"/>
        <v>2-107B-1</v>
      </c>
      <c r="K5078">
        <f>INDEX(FamilyPlateData!I:I,MATCH(I5078,FamilyPlateData!H:H,0))</f>
        <v>5</v>
      </c>
      <c r="L5078" t="str">
        <f>INDEX(FamilyPlateData!J:J,MATCH(I5078,FamilyPlateData!H:H,0))</f>
        <v>B4</v>
      </c>
      <c r="M5078">
        <v>1</v>
      </c>
      <c r="N5078" s="7">
        <v>1</v>
      </c>
      <c r="O5078">
        <f>IF(_xlfn.IFNA(INDEX(ShrinkageData!H:H,MATCH(J5078,ShrinkageData!H:H,0)), 0) = 0, 0, 1)</f>
        <v>0</v>
      </c>
      <c r="P5078">
        <v>0</v>
      </c>
      <c r="Q5078">
        <f t="shared" si="247"/>
        <v>1</v>
      </c>
      <c r="R5078" s="2">
        <v>43542</v>
      </c>
      <c r="S5078" s="16">
        <f t="shared" si="248"/>
        <v>105</v>
      </c>
    </row>
    <row r="5079" spans="1:20" hidden="1" x14ac:dyDescent="0.2">
      <c r="A5079" t="str">
        <f>INDEX(FamilyPlateData!$A:$A,MATCH($I5079,FamilyPlateData!$H:$H,0))</f>
        <v>F04M08</v>
      </c>
      <c r="B5079" t="str">
        <f>INDEX(FamilyPlateData!$C:$C,MATCH($I5079,FamilyPlateData!$H:$H,0))</f>
        <v>04</v>
      </c>
      <c r="C5079" t="str">
        <f>INDEX(FamilyPlateData!$D:$D,MATCH($I5079,FamilyPlateData!$H:$H,0))</f>
        <v>08</v>
      </c>
      <c r="D5079">
        <f>INDEX(FamilyPlateData!$B:$B,MATCH($I5079,FamilyPlateData!$H:$H,0))</f>
        <v>2</v>
      </c>
      <c r="E5079">
        <v>2</v>
      </c>
      <c r="F5079" s="19">
        <v>107</v>
      </c>
      <c r="G5079" t="s">
        <v>2</v>
      </c>
      <c r="H5079" s="5">
        <v>2</v>
      </c>
      <c r="I5079" t="s">
        <v>905</v>
      </c>
      <c r="J5079" s="15" t="str">
        <f t="shared" si="246"/>
        <v>2-107B-2</v>
      </c>
      <c r="K5079">
        <f>INDEX(FamilyPlateData!I:I,MATCH(I5079,FamilyPlateData!H:H,0))</f>
        <v>5</v>
      </c>
      <c r="L5079" t="str">
        <f>INDEX(FamilyPlateData!J:J,MATCH(I5079,FamilyPlateData!H:H,0))</f>
        <v>B4</v>
      </c>
      <c r="M5079">
        <v>1</v>
      </c>
      <c r="N5079">
        <v>1</v>
      </c>
      <c r="O5079">
        <f>IF(_xlfn.IFNA(INDEX(ShrinkageData!H:H,MATCH(J5079,ShrinkageData!H:H,0)), 0) = 0, 0, 1)</f>
        <v>1</v>
      </c>
      <c r="P5079">
        <v>0</v>
      </c>
      <c r="Q5079">
        <f t="shared" si="247"/>
        <v>0</v>
      </c>
      <c r="R5079" s="1">
        <v>43532</v>
      </c>
      <c r="S5079" s="16">
        <f t="shared" si="248"/>
        <v>95</v>
      </c>
    </row>
    <row r="5080" spans="1:20" hidden="1" x14ac:dyDescent="0.2">
      <c r="A5080" t="str">
        <f>INDEX(FamilyPlateData!$A:$A,MATCH($I5080,FamilyPlateData!$H:$H,0))</f>
        <v>F04M08</v>
      </c>
      <c r="B5080" t="str">
        <f>INDEX(FamilyPlateData!$C:$C,MATCH($I5080,FamilyPlateData!$H:$H,0))</f>
        <v>04</v>
      </c>
      <c r="C5080" t="str">
        <f>INDEX(FamilyPlateData!$D:$D,MATCH($I5080,FamilyPlateData!$H:$H,0))</f>
        <v>08</v>
      </c>
      <c r="D5080">
        <f>INDEX(FamilyPlateData!$B:$B,MATCH($I5080,FamilyPlateData!$H:$H,0))</f>
        <v>2</v>
      </c>
      <c r="E5080">
        <v>2</v>
      </c>
      <c r="F5080" s="19">
        <v>107</v>
      </c>
      <c r="G5080" t="s">
        <v>2</v>
      </c>
      <c r="H5080" s="5">
        <v>3</v>
      </c>
      <c r="I5080" t="s">
        <v>905</v>
      </c>
      <c r="J5080" s="15" t="str">
        <f t="shared" si="246"/>
        <v>2-107B-3</v>
      </c>
      <c r="K5080">
        <f>INDEX(FamilyPlateData!I:I,MATCH(I5080,FamilyPlateData!H:H,0))</f>
        <v>5</v>
      </c>
      <c r="L5080" t="str">
        <f>INDEX(FamilyPlateData!J:J,MATCH(I5080,FamilyPlateData!H:H,0))</f>
        <v>B4</v>
      </c>
      <c r="M5080">
        <v>0</v>
      </c>
      <c r="N5080" s="7">
        <v>1</v>
      </c>
      <c r="O5080">
        <f>IF(_xlfn.IFNA(INDEX(ShrinkageData!H:H,MATCH(J5080,ShrinkageData!H:H,0)), 0) = 0, 0, 1)</f>
        <v>0</v>
      </c>
      <c r="P5080">
        <v>1</v>
      </c>
      <c r="Q5080">
        <f t="shared" si="247"/>
        <v>0</v>
      </c>
      <c r="R5080" s="2">
        <v>43546</v>
      </c>
      <c r="S5080" s="16">
        <f t="shared" si="248"/>
        <v>109</v>
      </c>
      <c r="T5080" t="s">
        <v>920</v>
      </c>
    </row>
    <row r="5081" spans="1:20" hidden="1" x14ac:dyDescent="0.2">
      <c r="A5081" t="str">
        <f>INDEX(FamilyPlateData!$A:$A,MATCH($I5081,FamilyPlateData!$H:$H,0))</f>
        <v>F04M08</v>
      </c>
      <c r="B5081" t="str">
        <f>INDEX(FamilyPlateData!$C:$C,MATCH($I5081,FamilyPlateData!$H:$H,0))</f>
        <v>04</v>
      </c>
      <c r="C5081" t="str">
        <f>INDEX(FamilyPlateData!$D:$D,MATCH($I5081,FamilyPlateData!$H:$H,0))</f>
        <v>08</v>
      </c>
      <c r="D5081">
        <f>INDEX(FamilyPlateData!$B:$B,MATCH($I5081,FamilyPlateData!$H:$H,0))</f>
        <v>2</v>
      </c>
      <c r="E5081">
        <v>2</v>
      </c>
      <c r="F5081" s="19">
        <v>107</v>
      </c>
      <c r="G5081" t="s">
        <v>2</v>
      </c>
      <c r="H5081" s="5">
        <v>4</v>
      </c>
      <c r="I5081" t="s">
        <v>905</v>
      </c>
      <c r="J5081" s="15" t="str">
        <f t="shared" si="246"/>
        <v>2-107B-4</v>
      </c>
      <c r="K5081">
        <f>INDEX(FamilyPlateData!I:I,MATCH(I5081,FamilyPlateData!H:H,0))</f>
        <v>5</v>
      </c>
      <c r="L5081" t="str">
        <f>INDEX(FamilyPlateData!J:J,MATCH(I5081,FamilyPlateData!H:H,0))</f>
        <v>B4</v>
      </c>
      <c r="M5081">
        <v>1</v>
      </c>
      <c r="N5081" s="7">
        <v>1</v>
      </c>
      <c r="O5081">
        <f>IF(_xlfn.IFNA(INDEX(ShrinkageData!H:H,MATCH(J5081,ShrinkageData!H:H,0)), 0) = 0, 0, 1)</f>
        <v>0</v>
      </c>
      <c r="P5081">
        <v>0</v>
      </c>
      <c r="Q5081">
        <f t="shared" si="247"/>
        <v>1</v>
      </c>
      <c r="R5081" s="2">
        <v>43548</v>
      </c>
      <c r="S5081" s="16">
        <f t="shared" si="248"/>
        <v>111</v>
      </c>
    </row>
    <row r="5082" spans="1:20" hidden="1" x14ac:dyDescent="0.2">
      <c r="A5082" t="str">
        <f>INDEX(FamilyPlateData!$A:$A,MATCH($I5082,FamilyPlateData!$H:$H,0))</f>
        <v>F04M08</v>
      </c>
      <c r="B5082" t="str">
        <f>INDEX(FamilyPlateData!$C:$C,MATCH($I5082,FamilyPlateData!$H:$H,0))</f>
        <v>04</v>
      </c>
      <c r="C5082" t="str">
        <f>INDEX(FamilyPlateData!$D:$D,MATCH($I5082,FamilyPlateData!$H:$H,0))</f>
        <v>08</v>
      </c>
      <c r="D5082">
        <f>INDEX(FamilyPlateData!$B:$B,MATCH($I5082,FamilyPlateData!$H:$H,0))</f>
        <v>2</v>
      </c>
      <c r="E5082">
        <v>2</v>
      </c>
      <c r="F5082" s="19">
        <v>107</v>
      </c>
      <c r="G5082" t="s">
        <v>2</v>
      </c>
      <c r="H5082" s="5">
        <v>5</v>
      </c>
      <c r="I5082" t="s">
        <v>905</v>
      </c>
      <c r="J5082" s="15" t="str">
        <f t="shared" si="246"/>
        <v>2-107B-5</v>
      </c>
      <c r="K5082">
        <f>INDEX(FamilyPlateData!I:I,MATCH(I5082,FamilyPlateData!H:H,0))</f>
        <v>5</v>
      </c>
      <c r="L5082" t="str">
        <f>INDEX(FamilyPlateData!J:J,MATCH(I5082,FamilyPlateData!H:H,0))</f>
        <v>B4</v>
      </c>
      <c r="M5082">
        <v>1</v>
      </c>
      <c r="N5082">
        <v>1</v>
      </c>
      <c r="O5082">
        <f>IF(_xlfn.IFNA(INDEX(ShrinkageData!H:H,MATCH(J5082,ShrinkageData!H:H,0)), 0) = 0, 0, 1)</f>
        <v>1</v>
      </c>
      <c r="P5082">
        <v>0</v>
      </c>
      <c r="Q5082">
        <f t="shared" si="247"/>
        <v>0</v>
      </c>
      <c r="R5082" s="1">
        <v>43534</v>
      </c>
      <c r="S5082" s="16">
        <f t="shared" si="248"/>
        <v>97</v>
      </c>
    </row>
    <row r="5083" spans="1:20" hidden="1" x14ac:dyDescent="0.2">
      <c r="A5083" t="str">
        <f>INDEX(FamilyPlateData!$A:$A,MATCH($I5083,FamilyPlateData!$H:$H,0))</f>
        <v>F04M08</v>
      </c>
      <c r="B5083" t="str">
        <f>INDEX(FamilyPlateData!$C:$C,MATCH($I5083,FamilyPlateData!$H:$H,0))</f>
        <v>04</v>
      </c>
      <c r="C5083" t="str">
        <f>INDEX(FamilyPlateData!$D:$D,MATCH($I5083,FamilyPlateData!$H:$H,0))</f>
        <v>08</v>
      </c>
      <c r="D5083">
        <f>INDEX(FamilyPlateData!$B:$B,MATCH($I5083,FamilyPlateData!$H:$H,0))</f>
        <v>2</v>
      </c>
      <c r="E5083">
        <v>2</v>
      </c>
      <c r="F5083" s="19">
        <v>107</v>
      </c>
      <c r="G5083" t="s">
        <v>2</v>
      </c>
      <c r="H5083" s="5">
        <v>6</v>
      </c>
      <c r="I5083" t="s">
        <v>905</v>
      </c>
      <c r="J5083" s="15" t="str">
        <f t="shared" si="246"/>
        <v>2-107B-6</v>
      </c>
      <c r="K5083">
        <f>INDEX(FamilyPlateData!I:I,MATCH(I5083,FamilyPlateData!H:H,0))</f>
        <v>5</v>
      </c>
      <c r="L5083" t="str">
        <f>INDEX(FamilyPlateData!J:J,MATCH(I5083,FamilyPlateData!H:H,0))</f>
        <v>B4</v>
      </c>
      <c r="M5083">
        <v>1</v>
      </c>
      <c r="N5083" s="7">
        <v>1</v>
      </c>
      <c r="O5083">
        <f>IF(_xlfn.IFNA(INDEX(ShrinkageData!H:H,MATCH(J5083,ShrinkageData!H:H,0)), 0) = 0, 0, 1)</f>
        <v>0</v>
      </c>
      <c r="P5083">
        <v>0</v>
      </c>
      <c r="Q5083">
        <f t="shared" si="247"/>
        <v>1</v>
      </c>
      <c r="R5083" s="2">
        <v>43544</v>
      </c>
      <c r="S5083" s="16">
        <f t="shared" si="248"/>
        <v>107</v>
      </c>
    </row>
    <row r="5084" spans="1:20" hidden="1" x14ac:dyDescent="0.2">
      <c r="A5084" t="str">
        <f>INDEX(FamilyPlateData!$A:$A,MATCH($I5084,FamilyPlateData!$H:$H,0))</f>
        <v>F09M11</v>
      </c>
      <c r="B5084" t="str">
        <f>INDEX(FamilyPlateData!$C:$C,MATCH($I5084,FamilyPlateData!$H:$H,0))</f>
        <v>09</v>
      </c>
      <c r="C5084" t="str">
        <f>INDEX(FamilyPlateData!$D:$D,MATCH($I5084,FamilyPlateData!$H:$H,0))</f>
        <v>11</v>
      </c>
      <c r="D5084">
        <f>INDEX(FamilyPlateData!$B:$B,MATCH($I5084,FamilyPlateData!$H:$H,0))</f>
        <v>3</v>
      </c>
      <c r="E5084">
        <v>2</v>
      </c>
      <c r="F5084" s="19">
        <v>107</v>
      </c>
      <c r="G5084" t="s">
        <v>3</v>
      </c>
      <c r="H5084" s="5">
        <v>1</v>
      </c>
      <c r="I5084" t="s">
        <v>906</v>
      </c>
      <c r="J5084" s="15" t="str">
        <f t="shared" si="246"/>
        <v>2-107C-1</v>
      </c>
      <c r="K5084">
        <f>INDEX(FamilyPlateData!I:I,MATCH(I5084,FamilyPlateData!H:H,0))</f>
        <v>5</v>
      </c>
      <c r="L5084" t="str">
        <f>INDEX(FamilyPlateData!J:J,MATCH(I5084,FamilyPlateData!H:H,0))</f>
        <v>B1</v>
      </c>
      <c r="M5084">
        <v>1</v>
      </c>
      <c r="N5084">
        <v>1</v>
      </c>
      <c r="O5084">
        <f>IF(_xlfn.IFNA(INDEX(ShrinkageData!H:H,MATCH(J5084,ShrinkageData!H:H,0)), 0) = 0, 0, 1)</f>
        <v>0</v>
      </c>
      <c r="P5084">
        <v>0</v>
      </c>
      <c r="Q5084">
        <f t="shared" si="247"/>
        <v>1</v>
      </c>
      <c r="R5084" s="1">
        <v>43552</v>
      </c>
      <c r="S5084" s="16">
        <f t="shared" si="248"/>
        <v>115</v>
      </c>
    </row>
    <row r="5085" spans="1:20" hidden="1" x14ac:dyDescent="0.2">
      <c r="A5085" t="str">
        <f>INDEX(FamilyPlateData!$A:$A,MATCH($I5085,FamilyPlateData!$H:$H,0))</f>
        <v>F09M11</v>
      </c>
      <c r="B5085" t="str">
        <f>INDEX(FamilyPlateData!$C:$C,MATCH($I5085,FamilyPlateData!$H:$H,0))</f>
        <v>09</v>
      </c>
      <c r="C5085" t="str">
        <f>INDEX(FamilyPlateData!$D:$D,MATCH($I5085,FamilyPlateData!$H:$H,0))</f>
        <v>11</v>
      </c>
      <c r="D5085">
        <f>INDEX(FamilyPlateData!$B:$B,MATCH($I5085,FamilyPlateData!$H:$H,0))</f>
        <v>3</v>
      </c>
      <c r="E5085">
        <v>2</v>
      </c>
      <c r="F5085" s="19">
        <v>107</v>
      </c>
      <c r="G5085" t="s">
        <v>3</v>
      </c>
      <c r="H5085" s="5">
        <v>2</v>
      </c>
      <c r="I5085" t="s">
        <v>906</v>
      </c>
      <c r="J5085" s="15" t="str">
        <f t="shared" si="246"/>
        <v>2-107C-2</v>
      </c>
      <c r="K5085">
        <f>INDEX(FamilyPlateData!I:I,MATCH(I5085,FamilyPlateData!H:H,0))</f>
        <v>5</v>
      </c>
      <c r="L5085" t="str">
        <f>INDEX(FamilyPlateData!J:J,MATCH(I5085,FamilyPlateData!H:H,0))</f>
        <v>B1</v>
      </c>
      <c r="M5085">
        <v>1</v>
      </c>
      <c r="N5085">
        <v>1</v>
      </c>
      <c r="O5085">
        <f>IF(_xlfn.IFNA(INDEX(ShrinkageData!H:H,MATCH(J5085,ShrinkageData!H:H,0)), 0) = 0, 0, 1)</f>
        <v>1</v>
      </c>
      <c r="P5085">
        <v>0</v>
      </c>
      <c r="Q5085">
        <f t="shared" si="247"/>
        <v>0</v>
      </c>
      <c r="R5085" s="1">
        <v>43536</v>
      </c>
      <c r="S5085" s="16">
        <f t="shared" si="248"/>
        <v>99</v>
      </c>
    </row>
    <row r="5086" spans="1:20" hidden="1" x14ac:dyDescent="0.2">
      <c r="A5086" t="str">
        <f>INDEX(FamilyPlateData!$A:$A,MATCH($I5086,FamilyPlateData!$H:$H,0))</f>
        <v>F09M11</v>
      </c>
      <c r="B5086" t="str">
        <f>INDEX(FamilyPlateData!$C:$C,MATCH($I5086,FamilyPlateData!$H:$H,0))</f>
        <v>09</v>
      </c>
      <c r="C5086" t="str">
        <f>INDEX(FamilyPlateData!$D:$D,MATCH($I5086,FamilyPlateData!$H:$H,0))</f>
        <v>11</v>
      </c>
      <c r="D5086">
        <f>INDEX(FamilyPlateData!$B:$B,MATCH($I5086,FamilyPlateData!$H:$H,0))</f>
        <v>3</v>
      </c>
      <c r="E5086">
        <v>2</v>
      </c>
      <c r="F5086" s="19">
        <v>107</v>
      </c>
      <c r="G5086" t="s">
        <v>3</v>
      </c>
      <c r="H5086" s="5">
        <v>3</v>
      </c>
      <c r="I5086" t="s">
        <v>906</v>
      </c>
      <c r="J5086" s="15" t="str">
        <f t="shared" si="246"/>
        <v>2-107C-3</v>
      </c>
      <c r="K5086">
        <f>INDEX(FamilyPlateData!I:I,MATCH(I5086,FamilyPlateData!H:H,0))</f>
        <v>5</v>
      </c>
      <c r="L5086" t="str">
        <f>INDEX(FamilyPlateData!J:J,MATCH(I5086,FamilyPlateData!H:H,0))</f>
        <v>B1</v>
      </c>
      <c r="M5086">
        <v>1</v>
      </c>
      <c r="N5086">
        <v>1</v>
      </c>
      <c r="O5086">
        <f>IF(_xlfn.IFNA(INDEX(ShrinkageData!H:H,MATCH(J5086,ShrinkageData!H:H,0)), 0) = 0, 0, 1)</f>
        <v>0</v>
      </c>
      <c r="P5086">
        <v>0</v>
      </c>
      <c r="Q5086">
        <f t="shared" si="247"/>
        <v>1</v>
      </c>
      <c r="R5086" s="1">
        <v>43556</v>
      </c>
      <c r="S5086" s="16">
        <f t="shared" si="248"/>
        <v>119</v>
      </c>
    </row>
    <row r="5087" spans="1:20" hidden="1" x14ac:dyDescent="0.2">
      <c r="A5087" t="str">
        <f>INDEX(FamilyPlateData!$A:$A,MATCH($I5087,FamilyPlateData!$H:$H,0))</f>
        <v>F09M11</v>
      </c>
      <c r="B5087" t="str">
        <f>INDEX(FamilyPlateData!$C:$C,MATCH($I5087,FamilyPlateData!$H:$H,0))</f>
        <v>09</v>
      </c>
      <c r="C5087" t="str">
        <f>INDEX(FamilyPlateData!$D:$D,MATCH($I5087,FamilyPlateData!$H:$H,0))</f>
        <v>11</v>
      </c>
      <c r="D5087">
        <f>INDEX(FamilyPlateData!$B:$B,MATCH($I5087,FamilyPlateData!$H:$H,0))</f>
        <v>3</v>
      </c>
      <c r="E5087">
        <v>2</v>
      </c>
      <c r="F5087" s="19">
        <v>107</v>
      </c>
      <c r="G5087" t="s">
        <v>3</v>
      </c>
      <c r="H5087" s="5">
        <v>4</v>
      </c>
      <c r="I5087" t="s">
        <v>906</v>
      </c>
      <c r="J5087" s="15" t="str">
        <f t="shared" si="246"/>
        <v>2-107C-4</v>
      </c>
      <c r="K5087">
        <f>INDEX(FamilyPlateData!I:I,MATCH(I5087,FamilyPlateData!H:H,0))</f>
        <v>5</v>
      </c>
      <c r="L5087" t="str">
        <f>INDEX(FamilyPlateData!J:J,MATCH(I5087,FamilyPlateData!H:H,0))</f>
        <v>B1</v>
      </c>
      <c r="M5087">
        <v>1</v>
      </c>
      <c r="N5087">
        <v>1</v>
      </c>
      <c r="O5087">
        <f>IF(_xlfn.IFNA(INDEX(ShrinkageData!H:H,MATCH(J5087,ShrinkageData!H:H,0)), 0) = 0, 0, 1)</f>
        <v>0</v>
      </c>
      <c r="P5087">
        <v>0</v>
      </c>
      <c r="Q5087">
        <f t="shared" si="247"/>
        <v>1</v>
      </c>
      <c r="R5087" s="1">
        <v>43550</v>
      </c>
      <c r="S5087" s="16">
        <f t="shared" si="248"/>
        <v>113</v>
      </c>
    </row>
    <row r="5088" spans="1:20" hidden="1" x14ac:dyDescent="0.2">
      <c r="A5088" t="str">
        <f>INDEX(FamilyPlateData!$A:$A,MATCH($I5088,FamilyPlateData!$H:$H,0))</f>
        <v>F09M11</v>
      </c>
      <c r="B5088" t="str">
        <f>INDEX(FamilyPlateData!$C:$C,MATCH($I5088,FamilyPlateData!$H:$H,0))</f>
        <v>09</v>
      </c>
      <c r="C5088" t="str">
        <f>INDEX(FamilyPlateData!$D:$D,MATCH($I5088,FamilyPlateData!$H:$H,0))</f>
        <v>11</v>
      </c>
      <c r="D5088">
        <f>INDEX(FamilyPlateData!$B:$B,MATCH($I5088,FamilyPlateData!$H:$H,0))</f>
        <v>3</v>
      </c>
      <c r="E5088">
        <v>2</v>
      </c>
      <c r="F5088" s="19">
        <v>107</v>
      </c>
      <c r="G5088" t="s">
        <v>3</v>
      </c>
      <c r="H5088" s="5">
        <v>5</v>
      </c>
      <c r="I5088" t="s">
        <v>906</v>
      </c>
      <c r="J5088" s="15" t="str">
        <f t="shared" si="246"/>
        <v>2-107C-5</v>
      </c>
      <c r="K5088">
        <f>INDEX(FamilyPlateData!I:I,MATCH(I5088,FamilyPlateData!H:H,0))</f>
        <v>5</v>
      </c>
      <c r="L5088" t="str">
        <f>INDEX(FamilyPlateData!J:J,MATCH(I5088,FamilyPlateData!H:H,0))</f>
        <v>B1</v>
      </c>
      <c r="M5088">
        <v>1</v>
      </c>
      <c r="N5088" s="7">
        <v>1</v>
      </c>
      <c r="O5088">
        <f>IF(_xlfn.IFNA(INDEX(ShrinkageData!H:H,MATCH(J5088,ShrinkageData!H:H,0)), 0) = 0, 0, 1)</f>
        <v>0</v>
      </c>
      <c r="P5088">
        <v>0</v>
      </c>
      <c r="Q5088">
        <f t="shared" si="247"/>
        <v>1</v>
      </c>
      <c r="R5088" s="2">
        <v>43546</v>
      </c>
      <c r="S5088" s="16">
        <f t="shared" si="248"/>
        <v>109</v>
      </c>
    </row>
    <row r="5089" spans="1:19" hidden="1" x14ac:dyDescent="0.2">
      <c r="A5089" t="str">
        <f>INDEX(FamilyPlateData!$A:$A,MATCH($I5089,FamilyPlateData!$H:$H,0))</f>
        <v>F09M11</v>
      </c>
      <c r="B5089" t="str">
        <f>INDEX(FamilyPlateData!$C:$C,MATCH($I5089,FamilyPlateData!$H:$H,0))</f>
        <v>09</v>
      </c>
      <c r="C5089" t="str">
        <f>INDEX(FamilyPlateData!$D:$D,MATCH($I5089,FamilyPlateData!$H:$H,0))</f>
        <v>11</v>
      </c>
      <c r="D5089">
        <f>INDEX(FamilyPlateData!$B:$B,MATCH($I5089,FamilyPlateData!$H:$H,0))</f>
        <v>3</v>
      </c>
      <c r="E5089">
        <v>2</v>
      </c>
      <c r="F5089" s="19">
        <v>107</v>
      </c>
      <c r="G5089" t="s">
        <v>3</v>
      </c>
      <c r="H5089" s="5">
        <v>6</v>
      </c>
      <c r="I5089" t="s">
        <v>906</v>
      </c>
      <c r="J5089" s="15" t="str">
        <f t="shared" si="246"/>
        <v>2-107C-6</v>
      </c>
      <c r="K5089">
        <f>INDEX(FamilyPlateData!I:I,MATCH(I5089,FamilyPlateData!H:H,0))</f>
        <v>5</v>
      </c>
      <c r="L5089" t="str">
        <f>INDEX(FamilyPlateData!J:J,MATCH(I5089,FamilyPlateData!H:H,0))</f>
        <v>B1</v>
      </c>
      <c r="M5089">
        <v>1</v>
      </c>
      <c r="N5089" s="7">
        <v>1</v>
      </c>
      <c r="O5089">
        <f>IF(_xlfn.IFNA(INDEX(ShrinkageData!H:H,MATCH(J5089,ShrinkageData!H:H,0)), 0) = 0, 0, 1)</f>
        <v>0</v>
      </c>
      <c r="P5089">
        <v>0</v>
      </c>
      <c r="Q5089">
        <f t="shared" si="247"/>
        <v>1</v>
      </c>
      <c r="R5089" s="2">
        <v>43548</v>
      </c>
      <c r="S5089" s="16">
        <f t="shared" si="248"/>
        <v>111</v>
      </c>
    </row>
    <row r="5090" spans="1:19" hidden="1" x14ac:dyDescent="0.2">
      <c r="A5090" t="str">
        <f>INDEX(FamilyPlateData!$A:$A,MATCH($I5090,FamilyPlateData!$H:$H,0))</f>
        <v>F09M11</v>
      </c>
      <c r="B5090" t="str">
        <f>INDEX(FamilyPlateData!$C:$C,MATCH($I5090,FamilyPlateData!$H:$H,0))</f>
        <v>09</v>
      </c>
      <c r="C5090" t="str">
        <f>INDEX(FamilyPlateData!$D:$D,MATCH($I5090,FamilyPlateData!$H:$H,0))</f>
        <v>11</v>
      </c>
      <c r="D5090">
        <f>INDEX(FamilyPlateData!$B:$B,MATCH($I5090,FamilyPlateData!$H:$H,0))</f>
        <v>3</v>
      </c>
      <c r="E5090">
        <v>2</v>
      </c>
      <c r="F5090" s="19">
        <v>107</v>
      </c>
      <c r="G5090" t="s">
        <v>4</v>
      </c>
      <c r="H5090" s="5">
        <v>1</v>
      </c>
      <c r="I5090" t="s">
        <v>907</v>
      </c>
      <c r="J5090" s="15" t="str">
        <f t="shared" si="246"/>
        <v>2-107D-1</v>
      </c>
      <c r="K5090">
        <f>INDEX(FamilyPlateData!I:I,MATCH(I5090,FamilyPlateData!H:H,0))</f>
        <v>5</v>
      </c>
      <c r="L5090" t="str">
        <f>INDEX(FamilyPlateData!J:J,MATCH(I5090,FamilyPlateData!H:H,0))</f>
        <v>B1</v>
      </c>
      <c r="M5090">
        <v>1</v>
      </c>
      <c r="N5090" s="7">
        <v>1</v>
      </c>
      <c r="O5090">
        <f>IF(_xlfn.IFNA(INDEX(ShrinkageData!H:H,MATCH(J5090,ShrinkageData!H:H,0)), 0) = 0, 0, 1)</f>
        <v>0</v>
      </c>
      <c r="P5090">
        <v>0</v>
      </c>
      <c r="Q5090">
        <f t="shared" si="247"/>
        <v>1</v>
      </c>
      <c r="R5090" s="2">
        <v>43546</v>
      </c>
      <c r="S5090" s="16">
        <f t="shared" si="248"/>
        <v>109</v>
      </c>
    </row>
    <row r="5091" spans="1:19" hidden="1" x14ac:dyDescent="0.2">
      <c r="A5091" t="str">
        <f>INDEX(FamilyPlateData!$A:$A,MATCH($I5091,FamilyPlateData!$H:$H,0))</f>
        <v>F09M11</v>
      </c>
      <c r="B5091" t="str">
        <f>INDEX(FamilyPlateData!$C:$C,MATCH($I5091,FamilyPlateData!$H:$H,0))</f>
        <v>09</v>
      </c>
      <c r="C5091" t="str">
        <f>INDEX(FamilyPlateData!$D:$D,MATCH($I5091,FamilyPlateData!$H:$H,0))</f>
        <v>11</v>
      </c>
      <c r="D5091">
        <f>INDEX(FamilyPlateData!$B:$B,MATCH($I5091,FamilyPlateData!$H:$H,0))</f>
        <v>3</v>
      </c>
      <c r="E5091">
        <v>2</v>
      </c>
      <c r="F5091" s="19">
        <v>107</v>
      </c>
      <c r="G5091" t="s">
        <v>4</v>
      </c>
      <c r="H5091" s="5">
        <v>2</v>
      </c>
      <c r="I5091" t="s">
        <v>907</v>
      </c>
      <c r="J5091" s="15" t="str">
        <f t="shared" si="246"/>
        <v>2-107D-2</v>
      </c>
      <c r="K5091">
        <f>INDEX(FamilyPlateData!I:I,MATCH(I5091,FamilyPlateData!H:H,0))</f>
        <v>5</v>
      </c>
      <c r="L5091" t="str">
        <f>INDEX(FamilyPlateData!J:J,MATCH(I5091,FamilyPlateData!H:H,0))</f>
        <v>B1</v>
      </c>
      <c r="M5091">
        <v>1</v>
      </c>
      <c r="N5091">
        <v>1</v>
      </c>
      <c r="O5091">
        <f>IF(_xlfn.IFNA(INDEX(ShrinkageData!H:H,MATCH(J5091,ShrinkageData!H:H,0)), 0) = 0, 0, 1)</f>
        <v>1</v>
      </c>
      <c r="P5091">
        <v>0</v>
      </c>
      <c r="Q5091">
        <f t="shared" si="247"/>
        <v>0</v>
      </c>
      <c r="R5091" s="1">
        <v>43529</v>
      </c>
      <c r="S5091" s="16">
        <f t="shared" si="248"/>
        <v>92</v>
      </c>
    </row>
    <row r="5092" spans="1:19" hidden="1" x14ac:dyDescent="0.2">
      <c r="A5092" t="str">
        <f>INDEX(FamilyPlateData!$A:$A,MATCH($I5092,FamilyPlateData!$H:$H,0))</f>
        <v>F09M11</v>
      </c>
      <c r="B5092" t="str">
        <f>INDEX(FamilyPlateData!$C:$C,MATCH($I5092,FamilyPlateData!$H:$H,0))</f>
        <v>09</v>
      </c>
      <c r="C5092" t="str">
        <f>INDEX(FamilyPlateData!$D:$D,MATCH($I5092,FamilyPlateData!$H:$H,0))</f>
        <v>11</v>
      </c>
      <c r="D5092">
        <f>INDEX(FamilyPlateData!$B:$B,MATCH($I5092,FamilyPlateData!$H:$H,0))</f>
        <v>3</v>
      </c>
      <c r="E5092">
        <v>2</v>
      </c>
      <c r="F5092" s="19">
        <v>107</v>
      </c>
      <c r="G5092" t="s">
        <v>4</v>
      </c>
      <c r="H5092" s="5">
        <v>3</v>
      </c>
      <c r="I5092" t="s">
        <v>907</v>
      </c>
      <c r="J5092" s="15" t="str">
        <f t="shared" si="246"/>
        <v>2-107D-3</v>
      </c>
      <c r="K5092">
        <f>INDEX(FamilyPlateData!I:I,MATCH(I5092,FamilyPlateData!H:H,0))</f>
        <v>5</v>
      </c>
      <c r="L5092" t="str">
        <f>INDEX(FamilyPlateData!J:J,MATCH(I5092,FamilyPlateData!H:H,0))</f>
        <v>B1</v>
      </c>
      <c r="M5092">
        <v>1</v>
      </c>
      <c r="N5092" s="7">
        <v>1</v>
      </c>
      <c r="O5092">
        <f>IF(_xlfn.IFNA(INDEX(ShrinkageData!H:H,MATCH(J5092,ShrinkageData!H:H,0)), 0) = 0, 0, 1)</f>
        <v>0</v>
      </c>
      <c r="P5092">
        <v>0</v>
      </c>
      <c r="Q5092">
        <f t="shared" si="247"/>
        <v>1</v>
      </c>
      <c r="R5092" s="2">
        <v>43548</v>
      </c>
      <c r="S5092" s="16">
        <f t="shared" si="248"/>
        <v>111</v>
      </c>
    </row>
    <row r="5093" spans="1:19" hidden="1" x14ac:dyDescent="0.2">
      <c r="A5093" t="str">
        <f>INDEX(FamilyPlateData!$A:$A,MATCH($I5093,FamilyPlateData!$H:$H,0))</f>
        <v>F09M11</v>
      </c>
      <c r="B5093" t="str">
        <f>INDEX(FamilyPlateData!$C:$C,MATCH($I5093,FamilyPlateData!$H:$H,0))</f>
        <v>09</v>
      </c>
      <c r="C5093" t="str">
        <f>INDEX(FamilyPlateData!$D:$D,MATCH($I5093,FamilyPlateData!$H:$H,0))</f>
        <v>11</v>
      </c>
      <c r="D5093">
        <f>INDEX(FamilyPlateData!$B:$B,MATCH($I5093,FamilyPlateData!$H:$H,0))</f>
        <v>3</v>
      </c>
      <c r="E5093">
        <v>2</v>
      </c>
      <c r="F5093" s="19">
        <v>107</v>
      </c>
      <c r="G5093" t="s">
        <v>4</v>
      </c>
      <c r="H5093" s="5">
        <v>4</v>
      </c>
      <c r="I5093" t="s">
        <v>907</v>
      </c>
      <c r="J5093" s="15" t="str">
        <f t="shared" si="246"/>
        <v>2-107D-4</v>
      </c>
      <c r="K5093">
        <f>INDEX(FamilyPlateData!I:I,MATCH(I5093,FamilyPlateData!H:H,0))</f>
        <v>5</v>
      </c>
      <c r="L5093" t="str">
        <f>INDEX(FamilyPlateData!J:J,MATCH(I5093,FamilyPlateData!H:H,0))</f>
        <v>B1</v>
      </c>
      <c r="M5093">
        <v>1</v>
      </c>
      <c r="N5093" s="7">
        <v>1</v>
      </c>
      <c r="O5093">
        <f>IF(_xlfn.IFNA(INDEX(ShrinkageData!H:H,MATCH(J5093,ShrinkageData!H:H,0)), 0) = 0, 0, 1)</f>
        <v>0</v>
      </c>
      <c r="P5093">
        <v>0</v>
      </c>
      <c r="Q5093">
        <f t="shared" si="247"/>
        <v>1</v>
      </c>
      <c r="R5093" s="2">
        <v>43546</v>
      </c>
      <c r="S5093" s="16">
        <f t="shared" si="248"/>
        <v>109</v>
      </c>
    </row>
    <row r="5094" spans="1:19" hidden="1" x14ac:dyDescent="0.2">
      <c r="A5094" t="str">
        <f>INDEX(FamilyPlateData!$A:$A,MATCH($I5094,FamilyPlateData!$H:$H,0))</f>
        <v>F09M11</v>
      </c>
      <c r="B5094" t="str">
        <f>INDEX(FamilyPlateData!$C:$C,MATCH($I5094,FamilyPlateData!$H:$H,0))</f>
        <v>09</v>
      </c>
      <c r="C5094" t="str">
        <f>INDEX(FamilyPlateData!$D:$D,MATCH($I5094,FamilyPlateData!$H:$H,0))</f>
        <v>11</v>
      </c>
      <c r="D5094">
        <f>INDEX(FamilyPlateData!$B:$B,MATCH($I5094,FamilyPlateData!$H:$H,0))</f>
        <v>3</v>
      </c>
      <c r="E5094">
        <v>2</v>
      </c>
      <c r="F5094" s="19">
        <v>107</v>
      </c>
      <c r="G5094" t="s">
        <v>4</v>
      </c>
      <c r="H5094" s="5">
        <v>5</v>
      </c>
      <c r="I5094" t="s">
        <v>907</v>
      </c>
      <c r="J5094" s="15" t="str">
        <f t="shared" si="246"/>
        <v>2-107D-5</v>
      </c>
      <c r="K5094">
        <f>INDEX(FamilyPlateData!I:I,MATCH(I5094,FamilyPlateData!H:H,0))</f>
        <v>5</v>
      </c>
      <c r="L5094" t="str">
        <f>INDEX(FamilyPlateData!J:J,MATCH(I5094,FamilyPlateData!H:H,0))</f>
        <v>B1</v>
      </c>
      <c r="M5094">
        <v>0</v>
      </c>
      <c r="N5094">
        <v>0</v>
      </c>
      <c r="O5094">
        <f>IF(_xlfn.IFNA(INDEX(ShrinkageData!H:H,MATCH(J5094,ShrinkageData!H:H,0)), 0) = 0, 0, 1)</f>
        <v>0</v>
      </c>
      <c r="P5094">
        <v>0</v>
      </c>
      <c r="Q5094">
        <f t="shared" si="247"/>
        <v>0</v>
      </c>
      <c r="R5094" s="1" t="s">
        <v>921</v>
      </c>
      <c r="S5094" s="16">
        <f t="shared" si="248"/>
        <v>0</v>
      </c>
    </row>
    <row r="5095" spans="1:19" hidden="1" x14ac:dyDescent="0.2">
      <c r="A5095" t="str">
        <f>INDEX(FamilyPlateData!$A:$A,MATCH($I5095,FamilyPlateData!$H:$H,0))</f>
        <v>F09M11</v>
      </c>
      <c r="B5095" t="str">
        <f>INDEX(FamilyPlateData!$C:$C,MATCH($I5095,FamilyPlateData!$H:$H,0))</f>
        <v>09</v>
      </c>
      <c r="C5095" t="str">
        <f>INDEX(FamilyPlateData!$D:$D,MATCH($I5095,FamilyPlateData!$H:$H,0))</f>
        <v>11</v>
      </c>
      <c r="D5095">
        <f>INDEX(FamilyPlateData!$B:$B,MATCH($I5095,FamilyPlateData!$H:$H,0))</f>
        <v>3</v>
      </c>
      <c r="E5095">
        <v>2</v>
      </c>
      <c r="F5095" s="19">
        <v>107</v>
      </c>
      <c r="G5095" t="s">
        <v>4</v>
      </c>
      <c r="H5095" s="5">
        <v>6</v>
      </c>
      <c r="I5095" t="s">
        <v>907</v>
      </c>
      <c r="J5095" s="15" t="str">
        <f t="shared" si="246"/>
        <v>2-107D-6</v>
      </c>
      <c r="K5095">
        <f>INDEX(FamilyPlateData!I:I,MATCH(I5095,FamilyPlateData!H:H,0))</f>
        <v>5</v>
      </c>
      <c r="L5095" t="str">
        <f>INDEX(FamilyPlateData!J:J,MATCH(I5095,FamilyPlateData!H:H,0))</f>
        <v>B1</v>
      </c>
      <c r="M5095">
        <v>1</v>
      </c>
      <c r="N5095" s="7">
        <v>1</v>
      </c>
      <c r="O5095">
        <f>IF(_xlfn.IFNA(INDEX(ShrinkageData!H:H,MATCH(J5095,ShrinkageData!H:H,0)), 0) = 0, 0, 1)</f>
        <v>0</v>
      </c>
      <c r="P5095">
        <v>0</v>
      </c>
      <c r="Q5095">
        <f t="shared" si="247"/>
        <v>1</v>
      </c>
      <c r="R5095" s="2">
        <v>43548</v>
      </c>
      <c r="S5095" s="16">
        <f t="shared" si="248"/>
        <v>111</v>
      </c>
    </row>
    <row r="5096" spans="1:19" hidden="1" x14ac:dyDescent="0.2">
      <c r="A5096" t="str">
        <f>INDEX(FamilyPlateData!$A:$A,MATCH($I5096,FamilyPlateData!$H:$H,0))</f>
        <v>F03M02</v>
      </c>
      <c r="B5096" t="str">
        <f>INDEX(FamilyPlateData!$C:$C,MATCH($I5096,FamilyPlateData!$H:$H,0))</f>
        <v>03</v>
      </c>
      <c r="C5096" t="str">
        <f>INDEX(FamilyPlateData!$D:$D,MATCH($I5096,FamilyPlateData!$H:$H,0))</f>
        <v>02</v>
      </c>
      <c r="D5096">
        <f>INDEX(FamilyPlateData!$B:$B,MATCH($I5096,FamilyPlateData!$H:$H,0))</f>
        <v>1</v>
      </c>
      <c r="E5096">
        <v>2</v>
      </c>
      <c r="F5096" s="19">
        <v>108</v>
      </c>
      <c r="G5096" t="s">
        <v>1</v>
      </c>
      <c r="H5096" s="5">
        <v>1</v>
      </c>
      <c r="I5096" t="s">
        <v>908</v>
      </c>
      <c r="J5096" s="15" t="str">
        <f t="shared" si="246"/>
        <v>2-108A-1</v>
      </c>
      <c r="K5096">
        <f>INDEX(FamilyPlateData!I:I,MATCH(I5096,FamilyPlateData!H:H,0))</f>
        <v>5</v>
      </c>
      <c r="L5096" t="str">
        <f>INDEX(FamilyPlateData!J:J,MATCH(I5096,FamilyPlateData!H:H,0))</f>
        <v>B3</v>
      </c>
      <c r="M5096">
        <v>0</v>
      </c>
      <c r="N5096">
        <v>0</v>
      </c>
      <c r="O5096">
        <f>IF(_xlfn.IFNA(INDEX(ShrinkageData!H:H,MATCH(J5096,ShrinkageData!H:H,0)), 0) = 0, 0, 1)</f>
        <v>0</v>
      </c>
      <c r="P5096">
        <v>0</v>
      </c>
      <c r="Q5096">
        <f t="shared" si="247"/>
        <v>0</v>
      </c>
      <c r="R5096" s="1" t="s">
        <v>921</v>
      </c>
      <c r="S5096" s="16">
        <f t="shared" si="248"/>
        <v>0</v>
      </c>
    </row>
    <row r="5097" spans="1:19" hidden="1" x14ac:dyDescent="0.2">
      <c r="A5097" t="str">
        <f>INDEX(FamilyPlateData!$A:$A,MATCH($I5097,FamilyPlateData!$H:$H,0))</f>
        <v>F03M02</v>
      </c>
      <c r="B5097" t="str">
        <f>INDEX(FamilyPlateData!$C:$C,MATCH($I5097,FamilyPlateData!$H:$H,0))</f>
        <v>03</v>
      </c>
      <c r="C5097" t="str">
        <f>INDEX(FamilyPlateData!$D:$D,MATCH($I5097,FamilyPlateData!$H:$H,0))</f>
        <v>02</v>
      </c>
      <c r="D5097">
        <f>INDEX(FamilyPlateData!$B:$B,MATCH($I5097,FamilyPlateData!$H:$H,0))</f>
        <v>1</v>
      </c>
      <c r="E5097">
        <v>2</v>
      </c>
      <c r="F5097" s="19">
        <v>108</v>
      </c>
      <c r="G5097" t="s">
        <v>1</v>
      </c>
      <c r="H5097" s="5">
        <v>2</v>
      </c>
      <c r="I5097" t="s">
        <v>908</v>
      </c>
      <c r="J5097" s="15" t="str">
        <f t="shared" si="246"/>
        <v>2-108A-2</v>
      </c>
      <c r="K5097">
        <f>INDEX(FamilyPlateData!I:I,MATCH(I5097,FamilyPlateData!H:H,0))</f>
        <v>5</v>
      </c>
      <c r="L5097" t="str">
        <f>INDEX(FamilyPlateData!J:J,MATCH(I5097,FamilyPlateData!H:H,0))</f>
        <v>B3</v>
      </c>
      <c r="M5097">
        <v>0</v>
      </c>
      <c r="N5097">
        <v>0</v>
      </c>
      <c r="O5097">
        <f>IF(_xlfn.IFNA(INDEX(ShrinkageData!H:H,MATCH(J5097,ShrinkageData!H:H,0)), 0) = 0, 0, 1)</f>
        <v>0</v>
      </c>
      <c r="P5097">
        <v>0</v>
      </c>
      <c r="Q5097">
        <f t="shared" si="247"/>
        <v>0</v>
      </c>
      <c r="R5097" s="1" t="s">
        <v>921</v>
      </c>
      <c r="S5097" s="16">
        <f t="shared" si="248"/>
        <v>0</v>
      </c>
    </row>
    <row r="5098" spans="1:19" hidden="1" x14ac:dyDescent="0.2">
      <c r="A5098" t="str">
        <f>INDEX(FamilyPlateData!$A:$A,MATCH($I5098,FamilyPlateData!$H:$H,0))</f>
        <v>F03M02</v>
      </c>
      <c r="B5098" t="str">
        <f>INDEX(FamilyPlateData!$C:$C,MATCH($I5098,FamilyPlateData!$H:$H,0))</f>
        <v>03</v>
      </c>
      <c r="C5098" t="str">
        <f>INDEX(FamilyPlateData!$D:$D,MATCH($I5098,FamilyPlateData!$H:$H,0))</f>
        <v>02</v>
      </c>
      <c r="D5098">
        <f>INDEX(FamilyPlateData!$B:$B,MATCH($I5098,FamilyPlateData!$H:$H,0))</f>
        <v>1</v>
      </c>
      <c r="E5098">
        <v>2</v>
      </c>
      <c r="F5098" s="19">
        <v>108</v>
      </c>
      <c r="G5098" t="s">
        <v>1</v>
      </c>
      <c r="H5098" s="5">
        <v>3</v>
      </c>
      <c r="I5098" t="s">
        <v>908</v>
      </c>
      <c r="J5098" s="15" t="str">
        <f t="shared" si="246"/>
        <v>2-108A-3</v>
      </c>
      <c r="K5098">
        <f>INDEX(FamilyPlateData!I:I,MATCH(I5098,FamilyPlateData!H:H,0))</f>
        <v>5</v>
      </c>
      <c r="L5098" t="str">
        <f>INDEX(FamilyPlateData!J:J,MATCH(I5098,FamilyPlateData!H:H,0))</f>
        <v>B3</v>
      </c>
      <c r="M5098">
        <v>1</v>
      </c>
      <c r="N5098">
        <v>1</v>
      </c>
      <c r="O5098">
        <f>IF(_xlfn.IFNA(INDEX(ShrinkageData!H:H,MATCH(J5098,ShrinkageData!H:H,0)), 0) = 0, 0, 1)</f>
        <v>0</v>
      </c>
      <c r="P5098">
        <v>0</v>
      </c>
      <c r="Q5098">
        <f t="shared" si="247"/>
        <v>1</v>
      </c>
      <c r="R5098" s="1">
        <v>43554</v>
      </c>
      <c r="S5098" s="16">
        <f t="shared" si="248"/>
        <v>117</v>
      </c>
    </row>
    <row r="5099" spans="1:19" hidden="1" x14ac:dyDescent="0.2">
      <c r="A5099" t="str">
        <f>INDEX(FamilyPlateData!$A:$A,MATCH($I5099,FamilyPlateData!$H:$H,0))</f>
        <v>F03M02</v>
      </c>
      <c r="B5099" t="str">
        <f>INDEX(FamilyPlateData!$C:$C,MATCH($I5099,FamilyPlateData!$H:$H,0))</f>
        <v>03</v>
      </c>
      <c r="C5099" t="str">
        <f>INDEX(FamilyPlateData!$D:$D,MATCH($I5099,FamilyPlateData!$H:$H,0))</f>
        <v>02</v>
      </c>
      <c r="D5099">
        <f>INDEX(FamilyPlateData!$B:$B,MATCH($I5099,FamilyPlateData!$H:$H,0))</f>
        <v>1</v>
      </c>
      <c r="E5099">
        <v>2</v>
      </c>
      <c r="F5099" s="19">
        <v>108</v>
      </c>
      <c r="G5099" t="s">
        <v>1</v>
      </c>
      <c r="H5099" s="5">
        <v>4</v>
      </c>
      <c r="I5099" t="s">
        <v>908</v>
      </c>
      <c r="J5099" s="15" t="str">
        <f t="shared" si="246"/>
        <v>2-108A-4</v>
      </c>
      <c r="K5099">
        <f>INDEX(FamilyPlateData!I:I,MATCH(I5099,FamilyPlateData!H:H,0))</f>
        <v>5</v>
      </c>
      <c r="L5099" t="str">
        <f>INDEX(FamilyPlateData!J:J,MATCH(I5099,FamilyPlateData!H:H,0))</f>
        <v>B3</v>
      </c>
      <c r="M5099">
        <v>1</v>
      </c>
      <c r="N5099" s="7">
        <v>1</v>
      </c>
      <c r="O5099">
        <f>IF(_xlfn.IFNA(INDEX(ShrinkageData!H:H,MATCH(J5099,ShrinkageData!H:H,0)), 0) = 0, 0, 1)</f>
        <v>1</v>
      </c>
      <c r="P5099">
        <v>0</v>
      </c>
      <c r="Q5099">
        <f t="shared" si="247"/>
        <v>0</v>
      </c>
      <c r="R5099" s="2">
        <v>43544</v>
      </c>
      <c r="S5099" s="16">
        <f t="shared" si="248"/>
        <v>107</v>
      </c>
    </row>
    <row r="5100" spans="1:19" hidden="1" x14ac:dyDescent="0.2">
      <c r="A5100" t="str">
        <f>INDEX(FamilyPlateData!$A:$A,MATCH($I5100,FamilyPlateData!$H:$H,0))</f>
        <v>F03M02</v>
      </c>
      <c r="B5100" t="str">
        <f>INDEX(FamilyPlateData!$C:$C,MATCH($I5100,FamilyPlateData!$H:$H,0))</f>
        <v>03</v>
      </c>
      <c r="C5100" t="str">
        <f>INDEX(FamilyPlateData!$D:$D,MATCH($I5100,FamilyPlateData!$H:$H,0))</f>
        <v>02</v>
      </c>
      <c r="D5100">
        <f>INDEX(FamilyPlateData!$B:$B,MATCH($I5100,FamilyPlateData!$H:$H,0))</f>
        <v>1</v>
      </c>
      <c r="E5100">
        <v>2</v>
      </c>
      <c r="F5100" s="19">
        <v>108</v>
      </c>
      <c r="G5100" t="s">
        <v>1</v>
      </c>
      <c r="H5100" s="5">
        <v>5</v>
      </c>
      <c r="I5100" t="s">
        <v>908</v>
      </c>
      <c r="J5100" s="15" t="str">
        <f t="shared" si="246"/>
        <v>2-108A-5</v>
      </c>
      <c r="K5100">
        <f>INDEX(FamilyPlateData!I:I,MATCH(I5100,FamilyPlateData!H:H,0))</f>
        <v>5</v>
      </c>
      <c r="L5100" t="str">
        <f>INDEX(FamilyPlateData!J:J,MATCH(I5100,FamilyPlateData!H:H,0))</f>
        <v>B3</v>
      </c>
      <c r="M5100">
        <v>0</v>
      </c>
      <c r="N5100">
        <v>0</v>
      </c>
      <c r="O5100">
        <f>IF(_xlfn.IFNA(INDEX(ShrinkageData!H:H,MATCH(J5100,ShrinkageData!H:H,0)), 0) = 0, 0, 1)</f>
        <v>0</v>
      </c>
      <c r="P5100">
        <v>0</v>
      </c>
      <c r="Q5100">
        <f t="shared" si="247"/>
        <v>0</v>
      </c>
      <c r="R5100" s="1" t="s">
        <v>921</v>
      </c>
      <c r="S5100" s="16">
        <f t="shared" si="248"/>
        <v>0</v>
      </c>
    </row>
    <row r="5101" spans="1:19" hidden="1" x14ac:dyDescent="0.2">
      <c r="A5101" t="str">
        <f>INDEX(FamilyPlateData!$A:$A,MATCH($I5101,FamilyPlateData!$H:$H,0))</f>
        <v>F03M02</v>
      </c>
      <c r="B5101" t="str">
        <f>INDEX(FamilyPlateData!$C:$C,MATCH($I5101,FamilyPlateData!$H:$H,0))</f>
        <v>03</v>
      </c>
      <c r="C5101" t="str">
        <f>INDEX(FamilyPlateData!$D:$D,MATCH($I5101,FamilyPlateData!$H:$H,0))</f>
        <v>02</v>
      </c>
      <c r="D5101">
        <f>INDEX(FamilyPlateData!$B:$B,MATCH($I5101,FamilyPlateData!$H:$H,0))</f>
        <v>1</v>
      </c>
      <c r="E5101">
        <v>2</v>
      </c>
      <c r="F5101" s="19">
        <v>108</v>
      </c>
      <c r="G5101" t="s">
        <v>1</v>
      </c>
      <c r="H5101" s="5">
        <v>6</v>
      </c>
      <c r="I5101" t="s">
        <v>908</v>
      </c>
      <c r="J5101" s="15" t="str">
        <f t="shared" si="246"/>
        <v>2-108A-6</v>
      </c>
      <c r="K5101">
        <f>INDEX(FamilyPlateData!I:I,MATCH(I5101,FamilyPlateData!H:H,0))</f>
        <v>5</v>
      </c>
      <c r="L5101" t="str">
        <f>INDEX(FamilyPlateData!J:J,MATCH(I5101,FamilyPlateData!H:H,0))</f>
        <v>B3</v>
      </c>
      <c r="M5101">
        <v>1</v>
      </c>
      <c r="N5101" s="7">
        <v>1</v>
      </c>
      <c r="O5101">
        <f>IF(_xlfn.IFNA(INDEX(ShrinkageData!H:H,MATCH(J5101,ShrinkageData!H:H,0)), 0) = 0, 0, 1)</f>
        <v>0</v>
      </c>
      <c r="P5101">
        <v>0</v>
      </c>
      <c r="Q5101">
        <f t="shared" si="247"/>
        <v>1</v>
      </c>
      <c r="R5101" s="2">
        <v>43544</v>
      </c>
      <c r="S5101" s="16">
        <f t="shared" si="248"/>
        <v>107</v>
      </c>
    </row>
    <row r="5102" spans="1:19" hidden="1" x14ac:dyDescent="0.2">
      <c r="A5102" t="str">
        <f>INDEX(FamilyPlateData!$A:$A,MATCH($I5102,FamilyPlateData!$H:$H,0))</f>
        <v>F03M02</v>
      </c>
      <c r="B5102" t="str">
        <f>INDEX(FamilyPlateData!$C:$C,MATCH($I5102,FamilyPlateData!$H:$H,0))</f>
        <v>03</v>
      </c>
      <c r="C5102" t="str">
        <f>INDEX(FamilyPlateData!$D:$D,MATCH($I5102,FamilyPlateData!$H:$H,0))</f>
        <v>02</v>
      </c>
      <c r="D5102">
        <f>INDEX(FamilyPlateData!$B:$B,MATCH($I5102,FamilyPlateData!$H:$H,0))</f>
        <v>1</v>
      </c>
      <c r="E5102">
        <v>2</v>
      </c>
      <c r="F5102" s="19">
        <v>108</v>
      </c>
      <c r="G5102" t="s">
        <v>2</v>
      </c>
      <c r="H5102" s="5">
        <v>1</v>
      </c>
      <c r="I5102" t="s">
        <v>909</v>
      </c>
      <c r="J5102" s="15" t="str">
        <f t="shared" si="246"/>
        <v>2-108B-1</v>
      </c>
      <c r="K5102">
        <f>INDEX(FamilyPlateData!I:I,MATCH(I5102,FamilyPlateData!H:H,0))</f>
        <v>5</v>
      </c>
      <c r="L5102" t="str">
        <f>INDEX(FamilyPlateData!J:J,MATCH(I5102,FamilyPlateData!H:H,0))</f>
        <v>B3</v>
      </c>
      <c r="M5102">
        <v>0</v>
      </c>
      <c r="N5102">
        <v>0</v>
      </c>
      <c r="O5102">
        <f>IF(_xlfn.IFNA(INDEX(ShrinkageData!H:H,MATCH(J5102,ShrinkageData!H:H,0)), 0) = 0, 0, 1)</f>
        <v>0</v>
      </c>
      <c r="P5102">
        <v>0</v>
      </c>
      <c r="Q5102">
        <f t="shared" si="247"/>
        <v>0</v>
      </c>
      <c r="R5102" s="1" t="s">
        <v>921</v>
      </c>
      <c r="S5102" s="16">
        <f t="shared" si="248"/>
        <v>0</v>
      </c>
    </row>
    <row r="5103" spans="1:19" hidden="1" x14ac:dyDescent="0.2">
      <c r="A5103" t="str">
        <f>INDEX(FamilyPlateData!$A:$A,MATCH($I5103,FamilyPlateData!$H:$H,0))</f>
        <v>F03M02</v>
      </c>
      <c r="B5103" t="str">
        <f>INDEX(FamilyPlateData!$C:$C,MATCH($I5103,FamilyPlateData!$H:$H,0))</f>
        <v>03</v>
      </c>
      <c r="C5103" t="str">
        <f>INDEX(FamilyPlateData!$D:$D,MATCH($I5103,FamilyPlateData!$H:$H,0))</f>
        <v>02</v>
      </c>
      <c r="D5103">
        <f>INDEX(FamilyPlateData!$B:$B,MATCH($I5103,FamilyPlateData!$H:$H,0))</f>
        <v>1</v>
      </c>
      <c r="E5103">
        <v>2</v>
      </c>
      <c r="F5103" s="19">
        <v>108</v>
      </c>
      <c r="G5103" t="s">
        <v>2</v>
      </c>
      <c r="H5103" s="5">
        <v>2</v>
      </c>
      <c r="I5103" t="s">
        <v>909</v>
      </c>
      <c r="J5103" s="15" t="str">
        <f t="shared" si="246"/>
        <v>2-108B-2</v>
      </c>
      <c r="K5103">
        <f>INDEX(FamilyPlateData!I:I,MATCH(I5103,FamilyPlateData!H:H,0))</f>
        <v>5</v>
      </c>
      <c r="L5103" t="str">
        <f>INDEX(FamilyPlateData!J:J,MATCH(I5103,FamilyPlateData!H:H,0))</f>
        <v>B3</v>
      </c>
      <c r="M5103">
        <v>0</v>
      </c>
      <c r="N5103">
        <v>0</v>
      </c>
      <c r="O5103">
        <f>IF(_xlfn.IFNA(INDEX(ShrinkageData!H:H,MATCH(J5103,ShrinkageData!H:H,0)), 0) = 0, 0, 1)</f>
        <v>0</v>
      </c>
      <c r="P5103">
        <v>0</v>
      </c>
      <c r="Q5103">
        <f t="shared" si="247"/>
        <v>0</v>
      </c>
      <c r="R5103" s="1" t="s">
        <v>921</v>
      </c>
      <c r="S5103" s="16">
        <f t="shared" si="248"/>
        <v>0</v>
      </c>
    </row>
    <row r="5104" spans="1:19" hidden="1" x14ac:dyDescent="0.2">
      <c r="A5104" t="str">
        <f>INDEX(FamilyPlateData!$A:$A,MATCH($I5104,FamilyPlateData!$H:$H,0))</f>
        <v>F03M02</v>
      </c>
      <c r="B5104" t="str">
        <f>INDEX(FamilyPlateData!$C:$C,MATCH($I5104,FamilyPlateData!$H:$H,0))</f>
        <v>03</v>
      </c>
      <c r="C5104" t="str">
        <f>INDEX(FamilyPlateData!$D:$D,MATCH($I5104,FamilyPlateData!$H:$H,0))</f>
        <v>02</v>
      </c>
      <c r="D5104">
        <f>INDEX(FamilyPlateData!$B:$B,MATCH($I5104,FamilyPlateData!$H:$H,0))</f>
        <v>1</v>
      </c>
      <c r="E5104">
        <v>2</v>
      </c>
      <c r="F5104" s="19">
        <v>108</v>
      </c>
      <c r="G5104" t="s">
        <v>2</v>
      </c>
      <c r="H5104" s="5">
        <v>3</v>
      </c>
      <c r="I5104" t="s">
        <v>909</v>
      </c>
      <c r="J5104" s="15" t="str">
        <f t="shared" si="246"/>
        <v>2-108B-3</v>
      </c>
      <c r="K5104">
        <f>INDEX(FamilyPlateData!I:I,MATCH(I5104,FamilyPlateData!H:H,0))</f>
        <v>5</v>
      </c>
      <c r="L5104" t="str">
        <f>INDEX(FamilyPlateData!J:J,MATCH(I5104,FamilyPlateData!H:H,0))</f>
        <v>B3</v>
      </c>
      <c r="M5104">
        <v>0</v>
      </c>
      <c r="N5104">
        <v>0</v>
      </c>
      <c r="O5104">
        <f>IF(_xlfn.IFNA(INDEX(ShrinkageData!H:H,MATCH(J5104,ShrinkageData!H:H,0)), 0) = 0, 0, 1)</f>
        <v>0</v>
      </c>
      <c r="P5104">
        <v>0</v>
      </c>
      <c r="Q5104">
        <f t="shared" si="247"/>
        <v>0</v>
      </c>
      <c r="R5104" s="1" t="s">
        <v>921</v>
      </c>
      <c r="S5104" s="16">
        <f t="shared" si="248"/>
        <v>0</v>
      </c>
    </row>
    <row r="5105" spans="1:19" hidden="1" x14ac:dyDescent="0.2">
      <c r="A5105" t="str">
        <f>INDEX(FamilyPlateData!$A:$A,MATCH($I5105,FamilyPlateData!$H:$H,0))</f>
        <v>F03M02</v>
      </c>
      <c r="B5105" t="str">
        <f>INDEX(FamilyPlateData!$C:$C,MATCH($I5105,FamilyPlateData!$H:$H,0))</f>
        <v>03</v>
      </c>
      <c r="C5105" t="str">
        <f>INDEX(FamilyPlateData!$D:$D,MATCH($I5105,FamilyPlateData!$H:$H,0))</f>
        <v>02</v>
      </c>
      <c r="D5105">
        <f>INDEX(FamilyPlateData!$B:$B,MATCH($I5105,FamilyPlateData!$H:$H,0))</f>
        <v>1</v>
      </c>
      <c r="E5105">
        <v>2</v>
      </c>
      <c r="F5105" s="19">
        <v>108</v>
      </c>
      <c r="G5105" t="s">
        <v>2</v>
      </c>
      <c r="H5105" s="5">
        <v>4</v>
      </c>
      <c r="I5105" t="s">
        <v>909</v>
      </c>
      <c r="J5105" s="15" t="str">
        <f t="shared" si="246"/>
        <v>2-108B-4</v>
      </c>
      <c r="K5105">
        <f>INDEX(FamilyPlateData!I:I,MATCH(I5105,FamilyPlateData!H:H,0))</f>
        <v>5</v>
      </c>
      <c r="L5105" t="str">
        <f>INDEX(FamilyPlateData!J:J,MATCH(I5105,FamilyPlateData!H:H,0))</f>
        <v>B3</v>
      </c>
      <c r="M5105">
        <v>0</v>
      </c>
      <c r="N5105">
        <v>0</v>
      </c>
      <c r="O5105">
        <f>IF(_xlfn.IFNA(INDEX(ShrinkageData!H:H,MATCH(J5105,ShrinkageData!H:H,0)), 0) = 0, 0, 1)</f>
        <v>0</v>
      </c>
      <c r="P5105">
        <v>0</v>
      </c>
      <c r="Q5105">
        <f t="shared" si="247"/>
        <v>0</v>
      </c>
      <c r="R5105" s="1" t="s">
        <v>921</v>
      </c>
      <c r="S5105" s="16">
        <f t="shared" si="248"/>
        <v>0</v>
      </c>
    </row>
    <row r="5106" spans="1:19" hidden="1" x14ac:dyDescent="0.2">
      <c r="A5106" t="str">
        <f>INDEX(FamilyPlateData!$A:$A,MATCH($I5106,FamilyPlateData!$H:$H,0))</f>
        <v>F03M02</v>
      </c>
      <c r="B5106" t="str">
        <f>INDEX(FamilyPlateData!$C:$C,MATCH($I5106,FamilyPlateData!$H:$H,0))</f>
        <v>03</v>
      </c>
      <c r="C5106" t="str">
        <f>INDEX(FamilyPlateData!$D:$D,MATCH($I5106,FamilyPlateData!$H:$H,0))</f>
        <v>02</v>
      </c>
      <c r="D5106">
        <f>INDEX(FamilyPlateData!$B:$B,MATCH($I5106,FamilyPlateData!$H:$H,0))</f>
        <v>1</v>
      </c>
      <c r="E5106">
        <v>2</v>
      </c>
      <c r="F5106" s="19">
        <v>108</v>
      </c>
      <c r="G5106" t="s">
        <v>2</v>
      </c>
      <c r="H5106" s="5">
        <v>5</v>
      </c>
      <c r="I5106" t="s">
        <v>909</v>
      </c>
      <c r="J5106" s="15" t="str">
        <f t="shared" si="246"/>
        <v>2-108B-5</v>
      </c>
      <c r="K5106">
        <f>INDEX(FamilyPlateData!I:I,MATCH(I5106,FamilyPlateData!H:H,0))</f>
        <v>5</v>
      </c>
      <c r="L5106" t="str">
        <f>INDEX(FamilyPlateData!J:J,MATCH(I5106,FamilyPlateData!H:H,0))</f>
        <v>B3</v>
      </c>
      <c r="M5106">
        <v>1</v>
      </c>
      <c r="N5106">
        <v>1</v>
      </c>
      <c r="O5106">
        <f>IF(_xlfn.IFNA(INDEX(ShrinkageData!H:H,MATCH(J5106,ShrinkageData!H:H,0)), 0) = 0, 0, 1)</f>
        <v>0</v>
      </c>
      <c r="P5106">
        <v>0</v>
      </c>
      <c r="Q5106">
        <f t="shared" si="247"/>
        <v>1</v>
      </c>
      <c r="R5106" s="1">
        <v>43554</v>
      </c>
      <c r="S5106" s="16">
        <f t="shared" si="248"/>
        <v>117</v>
      </c>
    </row>
    <row r="5107" spans="1:19" hidden="1" x14ac:dyDescent="0.2">
      <c r="A5107" t="str">
        <f>INDEX(FamilyPlateData!$A:$A,MATCH($I5107,FamilyPlateData!$H:$H,0))</f>
        <v>F03M02</v>
      </c>
      <c r="B5107" t="str">
        <f>INDEX(FamilyPlateData!$C:$C,MATCH($I5107,FamilyPlateData!$H:$H,0))</f>
        <v>03</v>
      </c>
      <c r="C5107" t="str">
        <f>INDEX(FamilyPlateData!$D:$D,MATCH($I5107,FamilyPlateData!$H:$H,0))</f>
        <v>02</v>
      </c>
      <c r="D5107">
        <f>INDEX(FamilyPlateData!$B:$B,MATCH($I5107,FamilyPlateData!$H:$H,0))</f>
        <v>1</v>
      </c>
      <c r="E5107">
        <v>2</v>
      </c>
      <c r="F5107" s="19">
        <v>108</v>
      </c>
      <c r="G5107" t="s">
        <v>2</v>
      </c>
      <c r="H5107" s="5">
        <v>6</v>
      </c>
      <c r="I5107" t="s">
        <v>909</v>
      </c>
      <c r="J5107" s="15" t="str">
        <f t="shared" si="246"/>
        <v>2-108B-6</v>
      </c>
      <c r="K5107">
        <f>INDEX(FamilyPlateData!I:I,MATCH(I5107,FamilyPlateData!H:H,0))</f>
        <v>5</v>
      </c>
      <c r="L5107" t="str">
        <f>INDEX(FamilyPlateData!J:J,MATCH(I5107,FamilyPlateData!H:H,0))</f>
        <v>B3</v>
      </c>
      <c r="M5107">
        <v>1</v>
      </c>
      <c r="N5107">
        <v>1</v>
      </c>
      <c r="O5107">
        <f>IF(_xlfn.IFNA(INDEX(ShrinkageData!H:H,MATCH(J5107,ShrinkageData!H:H,0)), 0) = 0, 0, 1)</f>
        <v>0</v>
      </c>
      <c r="P5107">
        <v>0</v>
      </c>
      <c r="Q5107">
        <f t="shared" si="247"/>
        <v>1</v>
      </c>
      <c r="R5107" s="1">
        <v>43550</v>
      </c>
      <c r="S5107" s="16">
        <f t="shared" si="248"/>
        <v>113</v>
      </c>
    </row>
    <row r="5108" spans="1:19" hidden="1" x14ac:dyDescent="0.2">
      <c r="A5108" t="str">
        <f>INDEX(FamilyPlateData!$A:$A,MATCH($I5108,FamilyPlateData!$H:$H,0))</f>
        <v>F12M14</v>
      </c>
      <c r="B5108" t="str">
        <f>INDEX(FamilyPlateData!$C:$C,MATCH($I5108,FamilyPlateData!$H:$H,0))</f>
        <v>12</v>
      </c>
      <c r="C5108" t="str">
        <f>INDEX(FamilyPlateData!$D:$D,MATCH($I5108,FamilyPlateData!$H:$H,0))</f>
        <v>14</v>
      </c>
      <c r="D5108">
        <f>INDEX(FamilyPlateData!$B:$B,MATCH($I5108,FamilyPlateData!$H:$H,0))</f>
        <v>4</v>
      </c>
      <c r="E5108">
        <v>2</v>
      </c>
      <c r="F5108" s="19">
        <v>108</v>
      </c>
      <c r="G5108" t="s">
        <v>3</v>
      </c>
      <c r="H5108" s="5">
        <v>1</v>
      </c>
      <c r="I5108" t="s">
        <v>910</v>
      </c>
      <c r="J5108" s="15" t="str">
        <f t="shared" si="246"/>
        <v>2-108C-1</v>
      </c>
      <c r="K5108">
        <f>INDEX(FamilyPlateData!I:I,MATCH(I5108,FamilyPlateData!H:H,0))</f>
        <v>5</v>
      </c>
      <c r="L5108" t="str">
        <f>INDEX(FamilyPlateData!J:J,MATCH(I5108,FamilyPlateData!H:H,0))</f>
        <v>B1</v>
      </c>
      <c r="M5108">
        <v>1</v>
      </c>
      <c r="N5108" s="7">
        <v>1</v>
      </c>
      <c r="O5108">
        <f>IF(_xlfn.IFNA(INDEX(ShrinkageData!H:H,MATCH(J5108,ShrinkageData!H:H,0)), 0) = 0, 0, 1)</f>
        <v>1</v>
      </c>
      <c r="P5108">
        <v>0</v>
      </c>
      <c r="Q5108">
        <f t="shared" si="247"/>
        <v>0</v>
      </c>
      <c r="R5108" s="2">
        <v>43544</v>
      </c>
      <c r="S5108" s="16">
        <f t="shared" si="248"/>
        <v>107</v>
      </c>
    </row>
    <row r="5109" spans="1:19" hidden="1" x14ac:dyDescent="0.2">
      <c r="A5109" t="str">
        <f>INDEX(FamilyPlateData!$A:$A,MATCH($I5109,FamilyPlateData!$H:$H,0))</f>
        <v>F12M14</v>
      </c>
      <c r="B5109" t="str">
        <f>INDEX(FamilyPlateData!$C:$C,MATCH($I5109,FamilyPlateData!$H:$H,0))</f>
        <v>12</v>
      </c>
      <c r="C5109" t="str">
        <f>INDEX(FamilyPlateData!$D:$D,MATCH($I5109,FamilyPlateData!$H:$H,0))</f>
        <v>14</v>
      </c>
      <c r="D5109">
        <f>INDEX(FamilyPlateData!$B:$B,MATCH($I5109,FamilyPlateData!$H:$H,0))</f>
        <v>4</v>
      </c>
      <c r="E5109">
        <v>2</v>
      </c>
      <c r="F5109" s="19">
        <v>108</v>
      </c>
      <c r="G5109" t="s">
        <v>3</v>
      </c>
      <c r="H5109" s="5">
        <v>2</v>
      </c>
      <c r="I5109" t="s">
        <v>910</v>
      </c>
      <c r="J5109" s="15" t="str">
        <f t="shared" si="246"/>
        <v>2-108C-2</v>
      </c>
      <c r="K5109">
        <f>INDEX(FamilyPlateData!I:I,MATCH(I5109,FamilyPlateData!H:H,0))</f>
        <v>5</v>
      </c>
      <c r="L5109" t="str">
        <f>INDEX(FamilyPlateData!J:J,MATCH(I5109,FamilyPlateData!H:H,0))</f>
        <v>B1</v>
      </c>
      <c r="M5109">
        <v>1</v>
      </c>
      <c r="N5109">
        <v>1</v>
      </c>
      <c r="O5109">
        <f>IF(_xlfn.IFNA(INDEX(ShrinkageData!H:H,MATCH(J5109,ShrinkageData!H:H,0)), 0) = 0, 0, 1)</f>
        <v>0</v>
      </c>
      <c r="P5109">
        <v>0</v>
      </c>
      <c r="Q5109">
        <f t="shared" si="247"/>
        <v>1</v>
      </c>
      <c r="R5109" s="1">
        <v>43558</v>
      </c>
      <c r="S5109" s="16">
        <f t="shared" si="248"/>
        <v>121</v>
      </c>
    </row>
    <row r="5110" spans="1:19" hidden="1" x14ac:dyDescent="0.2">
      <c r="A5110" t="str">
        <f>INDEX(FamilyPlateData!$A:$A,MATCH($I5110,FamilyPlateData!$H:$H,0))</f>
        <v>F12M14</v>
      </c>
      <c r="B5110" t="str">
        <f>INDEX(FamilyPlateData!$C:$C,MATCH($I5110,FamilyPlateData!$H:$H,0))</f>
        <v>12</v>
      </c>
      <c r="C5110" t="str">
        <f>INDEX(FamilyPlateData!$D:$D,MATCH($I5110,FamilyPlateData!$H:$H,0))</f>
        <v>14</v>
      </c>
      <c r="D5110">
        <f>INDEX(FamilyPlateData!$B:$B,MATCH($I5110,FamilyPlateData!$H:$H,0))</f>
        <v>4</v>
      </c>
      <c r="E5110">
        <v>2</v>
      </c>
      <c r="F5110" s="19">
        <v>108</v>
      </c>
      <c r="G5110" t="s">
        <v>3</v>
      </c>
      <c r="H5110" s="5">
        <v>3</v>
      </c>
      <c r="I5110" t="s">
        <v>910</v>
      </c>
      <c r="J5110" s="15" t="str">
        <f t="shared" si="246"/>
        <v>2-108C-3</v>
      </c>
      <c r="K5110">
        <f>INDEX(FamilyPlateData!I:I,MATCH(I5110,FamilyPlateData!H:H,0))</f>
        <v>5</v>
      </c>
      <c r="L5110" t="str">
        <f>INDEX(FamilyPlateData!J:J,MATCH(I5110,FamilyPlateData!H:H,0))</f>
        <v>B1</v>
      </c>
      <c r="M5110">
        <v>1</v>
      </c>
      <c r="N5110">
        <v>1</v>
      </c>
      <c r="O5110">
        <f>IF(_xlfn.IFNA(INDEX(ShrinkageData!H:H,MATCH(J5110,ShrinkageData!H:H,0)), 0) = 0, 0, 1)</f>
        <v>0</v>
      </c>
      <c r="P5110">
        <v>0</v>
      </c>
      <c r="Q5110">
        <f t="shared" si="247"/>
        <v>1</v>
      </c>
      <c r="R5110" s="1">
        <v>43556</v>
      </c>
      <c r="S5110" s="16">
        <f t="shared" si="248"/>
        <v>119</v>
      </c>
    </row>
    <row r="5111" spans="1:19" hidden="1" x14ac:dyDescent="0.2">
      <c r="A5111" t="str">
        <f>INDEX(FamilyPlateData!$A:$A,MATCH($I5111,FamilyPlateData!$H:$H,0))</f>
        <v>F12M14</v>
      </c>
      <c r="B5111" t="str">
        <f>INDEX(FamilyPlateData!$C:$C,MATCH($I5111,FamilyPlateData!$H:$H,0))</f>
        <v>12</v>
      </c>
      <c r="C5111" t="str">
        <f>INDEX(FamilyPlateData!$D:$D,MATCH($I5111,FamilyPlateData!$H:$H,0))</f>
        <v>14</v>
      </c>
      <c r="D5111">
        <f>INDEX(FamilyPlateData!$B:$B,MATCH($I5111,FamilyPlateData!$H:$H,0))</f>
        <v>4</v>
      </c>
      <c r="E5111">
        <v>2</v>
      </c>
      <c r="F5111" s="19">
        <v>108</v>
      </c>
      <c r="G5111" t="s">
        <v>3</v>
      </c>
      <c r="H5111" s="5">
        <v>4</v>
      </c>
      <c r="I5111" t="s">
        <v>910</v>
      </c>
      <c r="J5111" s="15" t="str">
        <f t="shared" si="246"/>
        <v>2-108C-4</v>
      </c>
      <c r="K5111">
        <f>INDEX(FamilyPlateData!I:I,MATCH(I5111,FamilyPlateData!H:H,0))</f>
        <v>5</v>
      </c>
      <c r="L5111" t="str">
        <f>INDEX(FamilyPlateData!J:J,MATCH(I5111,FamilyPlateData!H:H,0))</f>
        <v>B1</v>
      </c>
      <c r="M5111">
        <v>1</v>
      </c>
      <c r="N5111" s="7">
        <v>1</v>
      </c>
      <c r="O5111">
        <f>IF(_xlfn.IFNA(INDEX(ShrinkageData!H:H,MATCH(J5111,ShrinkageData!H:H,0)), 0) = 0, 0, 1)</f>
        <v>0</v>
      </c>
      <c r="P5111">
        <v>0</v>
      </c>
      <c r="Q5111">
        <f t="shared" si="247"/>
        <v>1</v>
      </c>
      <c r="R5111" s="2">
        <v>43548</v>
      </c>
      <c r="S5111" s="16">
        <f t="shared" si="248"/>
        <v>111</v>
      </c>
    </row>
    <row r="5112" spans="1:19" hidden="1" x14ac:dyDescent="0.2">
      <c r="A5112" t="str">
        <f>INDEX(FamilyPlateData!$A:$A,MATCH($I5112,FamilyPlateData!$H:$H,0))</f>
        <v>F12M14</v>
      </c>
      <c r="B5112" t="str">
        <f>INDEX(FamilyPlateData!$C:$C,MATCH($I5112,FamilyPlateData!$H:$H,0))</f>
        <v>12</v>
      </c>
      <c r="C5112" t="str">
        <f>INDEX(FamilyPlateData!$D:$D,MATCH($I5112,FamilyPlateData!$H:$H,0))</f>
        <v>14</v>
      </c>
      <c r="D5112">
        <f>INDEX(FamilyPlateData!$B:$B,MATCH($I5112,FamilyPlateData!$H:$H,0))</f>
        <v>4</v>
      </c>
      <c r="E5112">
        <v>2</v>
      </c>
      <c r="F5112" s="19">
        <v>108</v>
      </c>
      <c r="G5112" t="s">
        <v>3</v>
      </c>
      <c r="H5112" s="5">
        <v>5</v>
      </c>
      <c r="I5112" t="s">
        <v>910</v>
      </c>
      <c r="J5112" s="15" t="str">
        <f t="shared" si="246"/>
        <v>2-108C-5</v>
      </c>
      <c r="K5112">
        <f>INDEX(FamilyPlateData!I:I,MATCH(I5112,FamilyPlateData!H:H,0))</f>
        <v>5</v>
      </c>
      <c r="L5112" t="str">
        <f>INDEX(FamilyPlateData!J:J,MATCH(I5112,FamilyPlateData!H:H,0))</f>
        <v>B1</v>
      </c>
      <c r="M5112">
        <v>1</v>
      </c>
      <c r="N5112" s="7">
        <v>1</v>
      </c>
      <c r="O5112">
        <f>IF(_xlfn.IFNA(INDEX(ShrinkageData!H:H,MATCH(J5112,ShrinkageData!H:H,0)), 0) = 0, 0, 1)</f>
        <v>0</v>
      </c>
      <c r="P5112">
        <v>0</v>
      </c>
      <c r="Q5112">
        <f t="shared" si="247"/>
        <v>1</v>
      </c>
      <c r="R5112" s="2">
        <v>43548</v>
      </c>
      <c r="S5112" s="16">
        <f t="shared" si="248"/>
        <v>111</v>
      </c>
    </row>
    <row r="5113" spans="1:19" hidden="1" x14ac:dyDescent="0.2">
      <c r="A5113" t="str">
        <f>INDEX(FamilyPlateData!$A:$A,MATCH($I5113,FamilyPlateData!$H:$H,0))</f>
        <v>F12M14</v>
      </c>
      <c r="B5113" t="str">
        <f>INDEX(FamilyPlateData!$C:$C,MATCH($I5113,FamilyPlateData!$H:$H,0))</f>
        <v>12</v>
      </c>
      <c r="C5113" t="str">
        <f>INDEX(FamilyPlateData!$D:$D,MATCH($I5113,FamilyPlateData!$H:$H,0))</f>
        <v>14</v>
      </c>
      <c r="D5113">
        <f>INDEX(FamilyPlateData!$B:$B,MATCH($I5113,FamilyPlateData!$H:$H,0))</f>
        <v>4</v>
      </c>
      <c r="E5113">
        <v>2</v>
      </c>
      <c r="F5113" s="19">
        <v>108</v>
      </c>
      <c r="G5113" t="s">
        <v>3</v>
      </c>
      <c r="H5113" s="5">
        <v>6</v>
      </c>
      <c r="I5113" t="s">
        <v>910</v>
      </c>
      <c r="J5113" s="15" t="str">
        <f t="shared" si="246"/>
        <v>2-108C-6</v>
      </c>
      <c r="K5113">
        <f>INDEX(FamilyPlateData!I:I,MATCH(I5113,FamilyPlateData!H:H,0))</f>
        <v>5</v>
      </c>
      <c r="L5113" t="str">
        <f>INDEX(FamilyPlateData!J:J,MATCH(I5113,FamilyPlateData!H:H,0))</f>
        <v>B1</v>
      </c>
      <c r="M5113">
        <v>1</v>
      </c>
      <c r="N5113" s="7">
        <v>1</v>
      </c>
      <c r="O5113">
        <f>IF(_xlfn.IFNA(INDEX(ShrinkageData!H:H,MATCH(J5113,ShrinkageData!H:H,0)), 0) = 0, 0, 1)</f>
        <v>1</v>
      </c>
      <c r="P5113">
        <v>0</v>
      </c>
      <c r="Q5113">
        <f t="shared" si="247"/>
        <v>0</v>
      </c>
      <c r="R5113" s="2">
        <v>43546</v>
      </c>
      <c r="S5113" s="16">
        <f t="shared" si="248"/>
        <v>109</v>
      </c>
    </row>
    <row r="5114" spans="1:19" hidden="1" x14ac:dyDescent="0.2">
      <c r="A5114" t="str">
        <f>INDEX(FamilyPlateData!$A:$A,MATCH($I5114,FamilyPlateData!$H:$H,0))</f>
        <v>F12M14</v>
      </c>
      <c r="B5114" t="str">
        <f>INDEX(FamilyPlateData!$C:$C,MATCH($I5114,FamilyPlateData!$H:$H,0))</f>
        <v>12</v>
      </c>
      <c r="C5114" t="str">
        <f>INDEX(FamilyPlateData!$D:$D,MATCH($I5114,FamilyPlateData!$H:$H,0))</f>
        <v>14</v>
      </c>
      <c r="D5114">
        <f>INDEX(FamilyPlateData!$B:$B,MATCH($I5114,FamilyPlateData!$H:$H,0))</f>
        <v>4</v>
      </c>
      <c r="E5114">
        <v>2</v>
      </c>
      <c r="F5114" s="19">
        <v>108</v>
      </c>
      <c r="G5114" t="s">
        <v>4</v>
      </c>
      <c r="H5114" s="5">
        <v>1</v>
      </c>
      <c r="I5114" t="s">
        <v>911</v>
      </c>
      <c r="J5114" s="15" t="str">
        <f t="shared" si="246"/>
        <v>2-108D-1</v>
      </c>
      <c r="K5114">
        <f>INDEX(FamilyPlateData!I:I,MATCH(I5114,FamilyPlateData!H:H,0))</f>
        <v>5</v>
      </c>
      <c r="L5114" t="str">
        <f>INDEX(FamilyPlateData!J:J,MATCH(I5114,FamilyPlateData!H:H,0))</f>
        <v>B1</v>
      </c>
      <c r="M5114">
        <v>1</v>
      </c>
      <c r="N5114">
        <v>1</v>
      </c>
      <c r="O5114">
        <f>IF(_xlfn.IFNA(INDEX(ShrinkageData!H:H,MATCH(J5114,ShrinkageData!H:H,0)), 0) = 0, 0, 1)</f>
        <v>0</v>
      </c>
      <c r="P5114">
        <v>0</v>
      </c>
      <c r="Q5114">
        <f t="shared" si="247"/>
        <v>1</v>
      </c>
      <c r="R5114" s="1">
        <v>43554</v>
      </c>
      <c r="S5114" s="16">
        <f t="shared" si="248"/>
        <v>117</v>
      </c>
    </row>
    <row r="5115" spans="1:19" hidden="1" x14ac:dyDescent="0.2">
      <c r="A5115" t="str">
        <f>INDEX(FamilyPlateData!$A:$A,MATCH($I5115,FamilyPlateData!$H:$H,0))</f>
        <v>F12M14</v>
      </c>
      <c r="B5115" t="str">
        <f>INDEX(FamilyPlateData!$C:$C,MATCH($I5115,FamilyPlateData!$H:$H,0))</f>
        <v>12</v>
      </c>
      <c r="C5115" t="str">
        <f>INDEX(FamilyPlateData!$D:$D,MATCH($I5115,FamilyPlateData!$H:$H,0))</f>
        <v>14</v>
      </c>
      <c r="D5115">
        <f>INDEX(FamilyPlateData!$B:$B,MATCH($I5115,FamilyPlateData!$H:$H,0))</f>
        <v>4</v>
      </c>
      <c r="E5115">
        <v>2</v>
      </c>
      <c r="F5115" s="19">
        <v>108</v>
      </c>
      <c r="G5115" t="s">
        <v>4</v>
      </c>
      <c r="H5115" s="5">
        <v>2</v>
      </c>
      <c r="I5115" t="s">
        <v>911</v>
      </c>
      <c r="J5115" s="15" t="str">
        <f t="shared" si="246"/>
        <v>2-108D-2</v>
      </c>
      <c r="K5115">
        <f>INDEX(FamilyPlateData!I:I,MATCH(I5115,FamilyPlateData!H:H,0))</f>
        <v>5</v>
      </c>
      <c r="L5115" t="str">
        <f>INDEX(FamilyPlateData!J:J,MATCH(I5115,FamilyPlateData!H:H,0))</f>
        <v>B1</v>
      </c>
      <c r="M5115">
        <v>1</v>
      </c>
      <c r="N5115" s="7">
        <v>1</v>
      </c>
      <c r="O5115">
        <f>IF(_xlfn.IFNA(INDEX(ShrinkageData!H:H,MATCH(J5115,ShrinkageData!H:H,0)), 0) = 0, 0, 1)</f>
        <v>0</v>
      </c>
      <c r="P5115">
        <v>0</v>
      </c>
      <c r="Q5115">
        <f t="shared" si="247"/>
        <v>1</v>
      </c>
      <c r="R5115" s="2">
        <v>43548</v>
      </c>
      <c r="S5115" s="16">
        <f t="shared" si="248"/>
        <v>111</v>
      </c>
    </row>
    <row r="5116" spans="1:19" hidden="1" x14ac:dyDescent="0.2">
      <c r="A5116" t="str">
        <f>INDEX(FamilyPlateData!$A:$A,MATCH($I5116,FamilyPlateData!$H:$H,0))</f>
        <v>F12M14</v>
      </c>
      <c r="B5116" t="str">
        <f>INDEX(FamilyPlateData!$C:$C,MATCH($I5116,FamilyPlateData!$H:$H,0))</f>
        <v>12</v>
      </c>
      <c r="C5116" t="str">
        <f>INDEX(FamilyPlateData!$D:$D,MATCH($I5116,FamilyPlateData!$H:$H,0))</f>
        <v>14</v>
      </c>
      <c r="D5116">
        <f>INDEX(FamilyPlateData!$B:$B,MATCH($I5116,FamilyPlateData!$H:$H,0))</f>
        <v>4</v>
      </c>
      <c r="E5116">
        <v>2</v>
      </c>
      <c r="F5116" s="19">
        <v>108</v>
      </c>
      <c r="G5116" t="s">
        <v>4</v>
      </c>
      <c r="H5116" s="5">
        <v>3</v>
      </c>
      <c r="I5116" t="s">
        <v>911</v>
      </c>
      <c r="J5116" s="15" t="str">
        <f t="shared" si="246"/>
        <v>2-108D-3</v>
      </c>
      <c r="K5116">
        <f>INDEX(FamilyPlateData!I:I,MATCH(I5116,FamilyPlateData!H:H,0))</f>
        <v>5</v>
      </c>
      <c r="L5116" t="str">
        <f>INDEX(FamilyPlateData!J:J,MATCH(I5116,FamilyPlateData!H:H,0))</f>
        <v>B1</v>
      </c>
      <c r="M5116">
        <v>1</v>
      </c>
      <c r="N5116">
        <v>1</v>
      </c>
      <c r="O5116">
        <f>IF(_xlfn.IFNA(INDEX(ShrinkageData!H:H,MATCH(J5116,ShrinkageData!H:H,0)), 0) = 0, 0, 1)</f>
        <v>0</v>
      </c>
      <c r="P5116">
        <v>0</v>
      </c>
      <c r="Q5116">
        <f t="shared" si="247"/>
        <v>1</v>
      </c>
      <c r="R5116" s="1">
        <v>43550</v>
      </c>
      <c r="S5116" s="16">
        <f t="shared" si="248"/>
        <v>113</v>
      </c>
    </row>
    <row r="5117" spans="1:19" hidden="1" x14ac:dyDescent="0.2">
      <c r="A5117" t="str">
        <f>INDEX(FamilyPlateData!$A:$A,MATCH($I5117,FamilyPlateData!$H:$H,0))</f>
        <v>F12M14</v>
      </c>
      <c r="B5117" t="str">
        <f>INDEX(FamilyPlateData!$C:$C,MATCH($I5117,FamilyPlateData!$H:$H,0))</f>
        <v>12</v>
      </c>
      <c r="C5117" t="str">
        <f>INDEX(FamilyPlateData!$D:$D,MATCH($I5117,FamilyPlateData!$H:$H,0))</f>
        <v>14</v>
      </c>
      <c r="D5117">
        <f>INDEX(FamilyPlateData!$B:$B,MATCH($I5117,FamilyPlateData!$H:$H,0))</f>
        <v>4</v>
      </c>
      <c r="E5117">
        <v>2</v>
      </c>
      <c r="F5117" s="19">
        <v>108</v>
      </c>
      <c r="G5117" t="s">
        <v>4</v>
      </c>
      <c r="H5117" s="5">
        <v>4</v>
      </c>
      <c r="I5117" t="s">
        <v>911</v>
      </c>
      <c r="J5117" s="15" t="str">
        <f t="shared" ref="J5117:J5155" si="249">CONCATENATE(I5117,"-",H5117)</f>
        <v>2-108D-4</v>
      </c>
      <c r="K5117">
        <f>INDEX(FamilyPlateData!I:I,MATCH(I5117,FamilyPlateData!H:H,0))</f>
        <v>5</v>
      </c>
      <c r="L5117" t="str">
        <f>INDEX(FamilyPlateData!J:J,MATCH(I5117,FamilyPlateData!H:H,0))</f>
        <v>B1</v>
      </c>
      <c r="M5117">
        <v>1</v>
      </c>
      <c r="N5117" s="7">
        <v>1</v>
      </c>
      <c r="O5117">
        <f>IF(_xlfn.IFNA(INDEX(ShrinkageData!H:H,MATCH(J5117,ShrinkageData!H:H,0)), 0) = 0, 0, 1)</f>
        <v>0</v>
      </c>
      <c r="P5117">
        <v>0</v>
      </c>
      <c r="Q5117">
        <f t="shared" si="247"/>
        <v>1</v>
      </c>
      <c r="R5117" s="2">
        <v>43548</v>
      </c>
      <c r="S5117" s="16">
        <f t="shared" si="248"/>
        <v>111</v>
      </c>
    </row>
    <row r="5118" spans="1:19" hidden="1" x14ac:dyDescent="0.2">
      <c r="A5118" t="str">
        <f>INDEX(FamilyPlateData!$A:$A,MATCH($I5118,FamilyPlateData!$H:$H,0))</f>
        <v>F12M14</v>
      </c>
      <c r="B5118" t="str">
        <f>INDEX(FamilyPlateData!$C:$C,MATCH($I5118,FamilyPlateData!$H:$H,0))</f>
        <v>12</v>
      </c>
      <c r="C5118" t="str">
        <f>INDEX(FamilyPlateData!$D:$D,MATCH($I5118,FamilyPlateData!$H:$H,0))</f>
        <v>14</v>
      </c>
      <c r="D5118">
        <f>INDEX(FamilyPlateData!$B:$B,MATCH($I5118,FamilyPlateData!$H:$H,0))</f>
        <v>4</v>
      </c>
      <c r="E5118">
        <v>2</v>
      </c>
      <c r="F5118" s="19">
        <v>108</v>
      </c>
      <c r="G5118" t="s">
        <v>4</v>
      </c>
      <c r="H5118" s="5">
        <v>5</v>
      </c>
      <c r="I5118" t="s">
        <v>911</v>
      </c>
      <c r="J5118" s="15" t="str">
        <f t="shared" si="249"/>
        <v>2-108D-5</v>
      </c>
      <c r="K5118">
        <f>INDEX(FamilyPlateData!I:I,MATCH(I5118,FamilyPlateData!H:H,0))</f>
        <v>5</v>
      </c>
      <c r="L5118" t="str">
        <f>INDEX(FamilyPlateData!J:J,MATCH(I5118,FamilyPlateData!H:H,0))</f>
        <v>B1</v>
      </c>
      <c r="M5118">
        <v>1</v>
      </c>
      <c r="N5118" s="7">
        <v>1</v>
      </c>
      <c r="O5118">
        <f>IF(_xlfn.IFNA(INDEX(ShrinkageData!H:H,MATCH(J5118,ShrinkageData!H:H,0)), 0) = 0, 0, 1)</f>
        <v>0</v>
      </c>
      <c r="P5118">
        <v>0</v>
      </c>
      <c r="Q5118">
        <f t="shared" si="247"/>
        <v>1</v>
      </c>
      <c r="R5118" s="2">
        <v>43548</v>
      </c>
      <c r="S5118" s="16">
        <f t="shared" si="248"/>
        <v>111</v>
      </c>
    </row>
    <row r="5119" spans="1:19" hidden="1" x14ac:dyDescent="0.2">
      <c r="A5119" t="str">
        <f>INDEX(FamilyPlateData!$A:$A,MATCH($I5119,FamilyPlateData!$H:$H,0))</f>
        <v>F12M14</v>
      </c>
      <c r="B5119" t="str">
        <f>INDEX(FamilyPlateData!$C:$C,MATCH($I5119,FamilyPlateData!$H:$H,0))</f>
        <v>12</v>
      </c>
      <c r="C5119" t="str">
        <f>INDEX(FamilyPlateData!$D:$D,MATCH($I5119,FamilyPlateData!$H:$H,0))</f>
        <v>14</v>
      </c>
      <c r="D5119">
        <f>INDEX(FamilyPlateData!$B:$B,MATCH($I5119,FamilyPlateData!$H:$H,0))</f>
        <v>4</v>
      </c>
      <c r="E5119">
        <v>2</v>
      </c>
      <c r="F5119" s="19">
        <v>108</v>
      </c>
      <c r="G5119" t="s">
        <v>4</v>
      </c>
      <c r="H5119" s="5">
        <v>6</v>
      </c>
      <c r="I5119" t="s">
        <v>911</v>
      </c>
      <c r="J5119" s="15" t="str">
        <f t="shared" si="249"/>
        <v>2-108D-6</v>
      </c>
      <c r="K5119">
        <f>INDEX(FamilyPlateData!I:I,MATCH(I5119,FamilyPlateData!H:H,0))</f>
        <v>5</v>
      </c>
      <c r="L5119" t="str">
        <f>INDEX(FamilyPlateData!J:J,MATCH(I5119,FamilyPlateData!H:H,0))</f>
        <v>B1</v>
      </c>
      <c r="M5119">
        <v>1</v>
      </c>
      <c r="N5119">
        <v>1</v>
      </c>
      <c r="O5119">
        <f>IF(_xlfn.IFNA(INDEX(ShrinkageData!H:H,MATCH(J5119,ShrinkageData!H:H,0)), 0) = 0, 0, 1)</f>
        <v>0</v>
      </c>
      <c r="P5119">
        <v>0</v>
      </c>
      <c r="Q5119">
        <f t="shared" si="247"/>
        <v>1</v>
      </c>
      <c r="R5119" s="1">
        <v>43554</v>
      </c>
      <c r="S5119" s="16">
        <f t="shared" si="248"/>
        <v>117</v>
      </c>
    </row>
    <row r="5120" spans="1:19" hidden="1" x14ac:dyDescent="0.2">
      <c r="A5120" t="str">
        <f>INDEX(FamilyPlateData!$A:$A,MATCH($I5120,FamilyPlateData!$H:$H,0))</f>
        <v>F09M09</v>
      </c>
      <c r="B5120" t="str">
        <f>INDEX(FamilyPlateData!$C:$C,MATCH($I5120,FamilyPlateData!$H:$H,0))</f>
        <v>09</v>
      </c>
      <c r="C5120" t="str">
        <f>INDEX(FamilyPlateData!$D:$D,MATCH($I5120,FamilyPlateData!$H:$H,0))</f>
        <v>09</v>
      </c>
      <c r="D5120">
        <f>INDEX(FamilyPlateData!$B:$B,MATCH($I5120,FamilyPlateData!$H:$H,0))</f>
        <v>3</v>
      </c>
      <c r="E5120">
        <v>2</v>
      </c>
      <c r="F5120" s="19">
        <v>109</v>
      </c>
      <c r="G5120" t="s">
        <v>1</v>
      </c>
      <c r="H5120" s="5">
        <v>1</v>
      </c>
      <c r="I5120" t="s">
        <v>912</v>
      </c>
      <c r="J5120" s="15" t="str">
        <f t="shared" si="249"/>
        <v>2-109A-1</v>
      </c>
      <c r="K5120">
        <f>INDEX(FamilyPlateData!I:I,MATCH(I5120,FamilyPlateData!H:H,0))</f>
        <v>5</v>
      </c>
      <c r="L5120" t="str">
        <f>INDEX(FamilyPlateData!J:J,MATCH(I5120,FamilyPlateData!H:H,0))</f>
        <v>B1</v>
      </c>
      <c r="M5120">
        <v>1</v>
      </c>
      <c r="N5120">
        <v>1</v>
      </c>
      <c r="O5120">
        <f>IF(_xlfn.IFNA(INDEX(ShrinkageData!H:H,MATCH(J5120,ShrinkageData!H:H,0)), 0) = 0, 0, 1)</f>
        <v>0</v>
      </c>
      <c r="P5120">
        <v>0</v>
      </c>
      <c r="Q5120">
        <f t="shared" si="247"/>
        <v>1</v>
      </c>
      <c r="R5120" s="1">
        <v>43552</v>
      </c>
      <c r="S5120" s="16">
        <f t="shared" si="248"/>
        <v>115</v>
      </c>
    </row>
    <row r="5121" spans="1:19" hidden="1" x14ac:dyDescent="0.2">
      <c r="A5121" t="str">
        <f>INDEX(FamilyPlateData!$A:$A,MATCH($I5121,FamilyPlateData!$H:$H,0))</f>
        <v>F09M09</v>
      </c>
      <c r="B5121" t="str">
        <f>INDEX(FamilyPlateData!$C:$C,MATCH($I5121,FamilyPlateData!$H:$H,0))</f>
        <v>09</v>
      </c>
      <c r="C5121" t="str">
        <f>INDEX(FamilyPlateData!$D:$D,MATCH($I5121,FamilyPlateData!$H:$H,0))</f>
        <v>09</v>
      </c>
      <c r="D5121">
        <f>INDEX(FamilyPlateData!$B:$B,MATCH($I5121,FamilyPlateData!$H:$H,0))</f>
        <v>3</v>
      </c>
      <c r="E5121">
        <v>2</v>
      </c>
      <c r="F5121" s="19">
        <v>109</v>
      </c>
      <c r="G5121" t="s">
        <v>1</v>
      </c>
      <c r="H5121" s="5">
        <v>2</v>
      </c>
      <c r="I5121" t="s">
        <v>912</v>
      </c>
      <c r="J5121" s="15" t="str">
        <f t="shared" si="249"/>
        <v>2-109A-2</v>
      </c>
      <c r="K5121">
        <f>INDEX(FamilyPlateData!I:I,MATCH(I5121,FamilyPlateData!H:H,0))</f>
        <v>5</v>
      </c>
      <c r="L5121" t="str">
        <f>INDEX(FamilyPlateData!J:J,MATCH(I5121,FamilyPlateData!H:H,0))</f>
        <v>B1</v>
      </c>
      <c r="M5121">
        <v>1</v>
      </c>
      <c r="N5121">
        <v>1</v>
      </c>
      <c r="O5121">
        <f>IF(_xlfn.IFNA(INDEX(ShrinkageData!H:H,MATCH(J5121,ShrinkageData!H:H,0)), 0) = 0, 0, 1)</f>
        <v>0</v>
      </c>
      <c r="P5121">
        <v>0</v>
      </c>
      <c r="Q5121">
        <f t="shared" si="247"/>
        <v>1</v>
      </c>
      <c r="R5121" s="1">
        <v>43554</v>
      </c>
      <c r="S5121" s="16">
        <f t="shared" si="248"/>
        <v>117</v>
      </c>
    </row>
    <row r="5122" spans="1:19" hidden="1" x14ac:dyDescent="0.2">
      <c r="A5122" t="str">
        <f>INDEX(FamilyPlateData!$A:$A,MATCH($I5122,FamilyPlateData!$H:$H,0))</f>
        <v>F09M09</v>
      </c>
      <c r="B5122" t="str">
        <f>INDEX(FamilyPlateData!$C:$C,MATCH($I5122,FamilyPlateData!$H:$H,0))</f>
        <v>09</v>
      </c>
      <c r="C5122" t="str">
        <f>INDEX(FamilyPlateData!$D:$D,MATCH($I5122,FamilyPlateData!$H:$H,0))</f>
        <v>09</v>
      </c>
      <c r="D5122">
        <f>INDEX(FamilyPlateData!$B:$B,MATCH($I5122,FamilyPlateData!$H:$H,0))</f>
        <v>3</v>
      </c>
      <c r="E5122">
        <v>2</v>
      </c>
      <c r="F5122" s="19">
        <v>109</v>
      </c>
      <c r="G5122" t="s">
        <v>1</v>
      </c>
      <c r="H5122" s="5">
        <v>3</v>
      </c>
      <c r="I5122" t="s">
        <v>912</v>
      </c>
      <c r="J5122" s="15" t="str">
        <f t="shared" si="249"/>
        <v>2-109A-3</v>
      </c>
      <c r="K5122">
        <f>INDEX(FamilyPlateData!I:I,MATCH(I5122,FamilyPlateData!H:H,0))</f>
        <v>5</v>
      </c>
      <c r="L5122" t="str">
        <f>INDEX(FamilyPlateData!J:J,MATCH(I5122,FamilyPlateData!H:H,0))</f>
        <v>B1</v>
      </c>
      <c r="M5122">
        <v>1</v>
      </c>
      <c r="N5122">
        <v>1</v>
      </c>
      <c r="O5122">
        <f>IF(_xlfn.IFNA(INDEX(ShrinkageData!H:H,MATCH(J5122,ShrinkageData!H:H,0)), 0) = 0, 0, 1)</f>
        <v>0</v>
      </c>
      <c r="P5122">
        <v>0</v>
      </c>
      <c r="Q5122">
        <f t="shared" si="247"/>
        <v>1</v>
      </c>
      <c r="R5122" s="1">
        <v>43552</v>
      </c>
      <c r="S5122" s="16">
        <f t="shared" si="248"/>
        <v>115</v>
      </c>
    </row>
    <row r="5123" spans="1:19" hidden="1" x14ac:dyDescent="0.2">
      <c r="A5123" t="str">
        <f>INDEX(FamilyPlateData!$A:$A,MATCH($I5123,FamilyPlateData!$H:$H,0))</f>
        <v>F09M09</v>
      </c>
      <c r="B5123" t="str">
        <f>INDEX(FamilyPlateData!$C:$C,MATCH($I5123,FamilyPlateData!$H:$H,0))</f>
        <v>09</v>
      </c>
      <c r="C5123" t="str">
        <f>INDEX(FamilyPlateData!$D:$D,MATCH($I5123,FamilyPlateData!$H:$H,0))</f>
        <v>09</v>
      </c>
      <c r="D5123">
        <f>INDEX(FamilyPlateData!$B:$B,MATCH($I5123,FamilyPlateData!$H:$H,0))</f>
        <v>3</v>
      </c>
      <c r="E5123">
        <v>2</v>
      </c>
      <c r="F5123" s="19">
        <v>109</v>
      </c>
      <c r="G5123" t="s">
        <v>1</v>
      </c>
      <c r="H5123" s="5">
        <v>4</v>
      </c>
      <c r="I5123" t="s">
        <v>912</v>
      </c>
      <c r="J5123" s="15" t="str">
        <f t="shared" si="249"/>
        <v>2-109A-4</v>
      </c>
      <c r="K5123">
        <f>INDEX(FamilyPlateData!I:I,MATCH(I5123,FamilyPlateData!H:H,0))</f>
        <v>5</v>
      </c>
      <c r="L5123" t="str">
        <f>INDEX(FamilyPlateData!J:J,MATCH(I5123,FamilyPlateData!H:H,0))</f>
        <v>B1</v>
      </c>
      <c r="M5123">
        <v>1</v>
      </c>
      <c r="N5123">
        <v>1</v>
      </c>
      <c r="O5123">
        <f>IF(_xlfn.IFNA(INDEX(ShrinkageData!H:H,MATCH(J5123,ShrinkageData!H:H,0)), 0) = 0, 0, 1)</f>
        <v>0</v>
      </c>
      <c r="P5123">
        <v>0</v>
      </c>
      <c r="Q5123">
        <f t="shared" ref="Q5123:Q5155" si="250">IF(AND(M5123=1,N5123=1,O5123=0,P5123=0),1,0)</f>
        <v>1</v>
      </c>
      <c r="R5123" s="1">
        <v>43552</v>
      </c>
      <c r="S5123" s="16">
        <f t="shared" ref="S5123:S5155" si="251">IF(AND(R5123 &lt;&gt; "", R5123 &lt;&gt; "n/a"), R5123-DATE(2018,12,3), 0)</f>
        <v>115</v>
      </c>
    </row>
    <row r="5124" spans="1:19" hidden="1" x14ac:dyDescent="0.2">
      <c r="A5124" t="str">
        <f>INDEX(FamilyPlateData!$A:$A,MATCH($I5124,FamilyPlateData!$H:$H,0))</f>
        <v>F09M09</v>
      </c>
      <c r="B5124" t="str">
        <f>INDEX(FamilyPlateData!$C:$C,MATCH($I5124,FamilyPlateData!$H:$H,0))</f>
        <v>09</v>
      </c>
      <c r="C5124" t="str">
        <f>INDEX(FamilyPlateData!$D:$D,MATCH($I5124,FamilyPlateData!$H:$H,0))</f>
        <v>09</v>
      </c>
      <c r="D5124">
        <f>INDEX(FamilyPlateData!$B:$B,MATCH($I5124,FamilyPlateData!$H:$H,0))</f>
        <v>3</v>
      </c>
      <c r="E5124">
        <v>2</v>
      </c>
      <c r="F5124" s="19">
        <v>109</v>
      </c>
      <c r="G5124" t="s">
        <v>1</v>
      </c>
      <c r="H5124" s="5">
        <v>5</v>
      </c>
      <c r="I5124" t="s">
        <v>912</v>
      </c>
      <c r="J5124" s="15" t="str">
        <f t="shared" si="249"/>
        <v>2-109A-5</v>
      </c>
      <c r="K5124">
        <f>INDEX(FamilyPlateData!I:I,MATCH(I5124,FamilyPlateData!H:H,0))</f>
        <v>5</v>
      </c>
      <c r="L5124" t="str">
        <f>INDEX(FamilyPlateData!J:J,MATCH(I5124,FamilyPlateData!H:H,0))</f>
        <v>B1</v>
      </c>
      <c r="M5124">
        <v>1</v>
      </c>
      <c r="N5124">
        <v>1</v>
      </c>
      <c r="O5124">
        <f>IF(_xlfn.IFNA(INDEX(ShrinkageData!H:H,MATCH(J5124,ShrinkageData!H:H,0)), 0) = 0, 0, 1)</f>
        <v>0</v>
      </c>
      <c r="P5124">
        <v>0</v>
      </c>
      <c r="Q5124">
        <f t="shared" si="250"/>
        <v>1</v>
      </c>
      <c r="R5124" s="1">
        <v>43554</v>
      </c>
      <c r="S5124" s="16">
        <f t="shared" si="251"/>
        <v>117</v>
      </c>
    </row>
    <row r="5125" spans="1:19" hidden="1" x14ac:dyDescent="0.2">
      <c r="A5125" t="str">
        <f>INDEX(FamilyPlateData!$A:$A,MATCH($I5125,FamilyPlateData!$H:$H,0))</f>
        <v>F09M09</v>
      </c>
      <c r="B5125" t="str">
        <f>INDEX(FamilyPlateData!$C:$C,MATCH($I5125,FamilyPlateData!$H:$H,0))</f>
        <v>09</v>
      </c>
      <c r="C5125" t="str">
        <f>INDEX(FamilyPlateData!$D:$D,MATCH($I5125,FamilyPlateData!$H:$H,0))</f>
        <v>09</v>
      </c>
      <c r="D5125">
        <f>INDEX(FamilyPlateData!$B:$B,MATCH($I5125,FamilyPlateData!$H:$H,0))</f>
        <v>3</v>
      </c>
      <c r="E5125">
        <v>2</v>
      </c>
      <c r="F5125" s="19">
        <v>109</v>
      </c>
      <c r="G5125" t="s">
        <v>1</v>
      </c>
      <c r="H5125" s="5">
        <v>6</v>
      </c>
      <c r="I5125" t="s">
        <v>912</v>
      </c>
      <c r="J5125" s="15" t="str">
        <f t="shared" si="249"/>
        <v>2-109A-6</v>
      </c>
      <c r="K5125">
        <f>INDEX(FamilyPlateData!I:I,MATCH(I5125,FamilyPlateData!H:H,0))</f>
        <v>5</v>
      </c>
      <c r="L5125" t="str">
        <f>INDEX(FamilyPlateData!J:J,MATCH(I5125,FamilyPlateData!H:H,0))</f>
        <v>B1</v>
      </c>
      <c r="M5125">
        <v>1</v>
      </c>
      <c r="N5125">
        <v>1</v>
      </c>
      <c r="O5125">
        <f>IF(_xlfn.IFNA(INDEX(ShrinkageData!H:H,MATCH(J5125,ShrinkageData!H:H,0)), 0) = 0, 0, 1)</f>
        <v>0</v>
      </c>
      <c r="P5125">
        <v>0</v>
      </c>
      <c r="Q5125">
        <f t="shared" si="250"/>
        <v>1</v>
      </c>
      <c r="R5125" s="1">
        <v>43550</v>
      </c>
      <c r="S5125" s="16">
        <f t="shared" si="251"/>
        <v>113</v>
      </c>
    </row>
    <row r="5126" spans="1:19" hidden="1" x14ac:dyDescent="0.2">
      <c r="A5126" t="str">
        <f>INDEX(FamilyPlateData!$A:$A,MATCH($I5126,FamilyPlateData!$H:$H,0))</f>
        <v>F09M09</v>
      </c>
      <c r="B5126" t="str">
        <f>INDEX(FamilyPlateData!$C:$C,MATCH($I5126,FamilyPlateData!$H:$H,0))</f>
        <v>09</v>
      </c>
      <c r="C5126" t="str">
        <f>INDEX(FamilyPlateData!$D:$D,MATCH($I5126,FamilyPlateData!$H:$H,0))</f>
        <v>09</v>
      </c>
      <c r="D5126">
        <f>INDEX(FamilyPlateData!$B:$B,MATCH($I5126,FamilyPlateData!$H:$H,0))</f>
        <v>3</v>
      </c>
      <c r="E5126">
        <v>2</v>
      </c>
      <c r="F5126" s="19">
        <v>109</v>
      </c>
      <c r="G5126" t="s">
        <v>2</v>
      </c>
      <c r="H5126" s="5">
        <v>1</v>
      </c>
      <c r="I5126" t="s">
        <v>913</v>
      </c>
      <c r="J5126" s="15" t="str">
        <f t="shared" si="249"/>
        <v>2-109B-1</v>
      </c>
      <c r="K5126">
        <f>INDEX(FamilyPlateData!I:I,MATCH(I5126,FamilyPlateData!H:H,0))</f>
        <v>5</v>
      </c>
      <c r="L5126" t="str">
        <f>INDEX(FamilyPlateData!J:J,MATCH(I5126,FamilyPlateData!H:H,0))</f>
        <v>B1</v>
      </c>
      <c r="M5126">
        <v>1</v>
      </c>
      <c r="N5126">
        <v>1</v>
      </c>
      <c r="O5126">
        <f>IF(_xlfn.IFNA(INDEX(ShrinkageData!H:H,MATCH(J5126,ShrinkageData!H:H,0)), 0) = 0, 0, 1)</f>
        <v>0</v>
      </c>
      <c r="P5126">
        <v>0</v>
      </c>
      <c r="Q5126">
        <f t="shared" si="250"/>
        <v>1</v>
      </c>
      <c r="R5126" s="1">
        <v>43556</v>
      </c>
      <c r="S5126" s="16">
        <f t="shared" si="251"/>
        <v>119</v>
      </c>
    </row>
    <row r="5127" spans="1:19" hidden="1" x14ac:dyDescent="0.2">
      <c r="A5127" t="str">
        <f>INDEX(FamilyPlateData!$A:$A,MATCH($I5127,FamilyPlateData!$H:$H,0))</f>
        <v>F09M09</v>
      </c>
      <c r="B5127" t="str">
        <f>INDEX(FamilyPlateData!$C:$C,MATCH($I5127,FamilyPlateData!$H:$H,0))</f>
        <v>09</v>
      </c>
      <c r="C5127" t="str">
        <f>INDEX(FamilyPlateData!$D:$D,MATCH($I5127,FamilyPlateData!$H:$H,0))</f>
        <v>09</v>
      </c>
      <c r="D5127">
        <f>INDEX(FamilyPlateData!$B:$B,MATCH($I5127,FamilyPlateData!$H:$H,0))</f>
        <v>3</v>
      </c>
      <c r="E5127">
        <v>2</v>
      </c>
      <c r="F5127" s="19">
        <v>109</v>
      </c>
      <c r="G5127" t="s">
        <v>2</v>
      </c>
      <c r="H5127" s="5">
        <v>2</v>
      </c>
      <c r="I5127" t="s">
        <v>913</v>
      </c>
      <c r="J5127" s="15" t="str">
        <f t="shared" si="249"/>
        <v>2-109B-2</v>
      </c>
      <c r="K5127">
        <f>INDEX(FamilyPlateData!I:I,MATCH(I5127,FamilyPlateData!H:H,0))</f>
        <v>5</v>
      </c>
      <c r="L5127" t="str">
        <f>INDEX(FamilyPlateData!J:J,MATCH(I5127,FamilyPlateData!H:H,0))</f>
        <v>B1</v>
      </c>
      <c r="M5127">
        <v>1</v>
      </c>
      <c r="N5127" s="7">
        <v>1</v>
      </c>
      <c r="O5127">
        <f>IF(_xlfn.IFNA(INDEX(ShrinkageData!H:H,MATCH(J5127,ShrinkageData!H:H,0)), 0) = 0, 0, 1)</f>
        <v>0</v>
      </c>
      <c r="P5127">
        <v>0</v>
      </c>
      <c r="Q5127">
        <f t="shared" si="250"/>
        <v>1</v>
      </c>
      <c r="R5127" s="2">
        <v>43544</v>
      </c>
      <c r="S5127" s="16">
        <f t="shared" si="251"/>
        <v>107</v>
      </c>
    </row>
    <row r="5128" spans="1:19" hidden="1" x14ac:dyDescent="0.2">
      <c r="A5128" t="str">
        <f>INDEX(FamilyPlateData!$A:$A,MATCH($I5128,FamilyPlateData!$H:$H,0))</f>
        <v>F09M09</v>
      </c>
      <c r="B5128" t="str">
        <f>INDEX(FamilyPlateData!$C:$C,MATCH($I5128,FamilyPlateData!$H:$H,0))</f>
        <v>09</v>
      </c>
      <c r="C5128" t="str">
        <f>INDEX(FamilyPlateData!$D:$D,MATCH($I5128,FamilyPlateData!$H:$H,0))</f>
        <v>09</v>
      </c>
      <c r="D5128">
        <f>INDEX(FamilyPlateData!$B:$B,MATCH($I5128,FamilyPlateData!$H:$H,0))</f>
        <v>3</v>
      </c>
      <c r="E5128">
        <v>2</v>
      </c>
      <c r="F5128" s="19">
        <v>109</v>
      </c>
      <c r="G5128" t="s">
        <v>2</v>
      </c>
      <c r="H5128" s="5">
        <v>3</v>
      </c>
      <c r="I5128" t="s">
        <v>913</v>
      </c>
      <c r="J5128" s="15" t="str">
        <f t="shared" si="249"/>
        <v>2-109B-3</v>
      </c>
      <c r="K5128">
        <f>INDEX(FamilyPlateData!I:I,MATCH(I5128,FamilyPlateData!H:H,0))</f>
        <v>5</v>
      </c>
      <c r="L5128" t="str">
        <f>INDEX(FamilyPlateData!J:J,MATCH(I5128,FamilyPlateData!H:H,0))</f>
        <v>B1</v>
      </c>
      <c r="M5128">
        <v>1</v>
      </c>
      <c r="N5128">
        <v>1</v>
      </c>
      <c r="O5128">
        <f>IF(_xlfn.IFNA(INDEX(ShrinkageData!H:H,MATCH(J5128,ShrinkageData!H:H,0)), 0) = 0, 0, 1)</f>
        <v>0</v>
      </c>
      <c r="P5128">
        <v>0</v>
      </c>
      <c r="Q5128">
        <f t="shared" si="250"/>
        <v>1</v>
      </c>
      <c r="R5128" s="1">
        <v>43556</v>
      </c>
      <c r="S5128" s="16">
        <f t="shared" si="251"/>
        <v>119</v>
      </c>
    </row>
    <row r="5129" spans="1:19" hidden="1" x14ac:dyDescent="0.2">
      <c r="A5129" t="str">
        <f>INDEX(FamilyPlateData!$A:$A,MATCH($I5129,FamilyPlateData!$H:$H,0))</f>
        <v>F09M09</v>
      </c>
      <c r="B5129" t="str">
        <f>INDEX(FamilyPlateData!$C:$C,MATCH($I5129,FamilyPlateData!$H:$H,0))</f>
        <v>09</v>
      </c>
      <c r="C5129" t="str">
        <f>INDEX(FamilyPlateData!$D:$D,MATCH($I5129,FamilyPlateData!$H:$H,0))</f>
        <v>09</v>
      </c>
      <c r="D5129">
        <f>INDEX(FamilyPlateData!$B:$B,MATCH($I5129,FamilyPlateData!$H:$H,0))</f>
        <v>3</v>
      </c>
      <c r="E5129">
        <v>2</v>
      </c>
      <c r="F5129" s="19">
        <v>109</v>
      </c>
      <c r="G5129" t="s">
        <v>2</v>
      </c>
      <c r="H5129" s="5">
        <v>4</v>
      </c>
      <c r="I5129" t="s">
        <v>913</v>
      </c>
      <c r="J5129" s="15" t="str">
        <f t="shared" si="249"/>
        <v>2-109B-4</v>
      </c>
      <c r="K5129">
        <f>INDEX(FamilyPlateData!I:I,MATCH(I5129,FamilyPlateData!H:H,0))</f>
        <v>5</v>
      </c>
      <c r="L5129" t="str">
        <f>INDEX(FamilyPlateData!J:J,MATCH(I5129,FamilyPlateData!H:H,0))</f>
        <v>B1</v>
      </c>
      <c r="M5129">
        <v>1</v>
      </c>
      <c r="N5129">
        <v>1</v>
      </c>
      <c r="O5129">
        <f>IF(_xlfn.IFNA(INDEX(ShrinkageData!H:H,MATCH(J5129,ShrinkageData!H:H,0)), 0) = 0, 0, 1)</f>
        <v>0</v>
      </c>
      <c r="P5129">
        <v>0</v>
      </c>
      <c r="Q5129">
        <f t="shared" si="250"/>
        <v>1</v>
      </c>
      <c r="R5129" s="1">
        <v>43554</v>
      </c>
      <c r="S5129" s="16">
        <f t="shared" si="251"/>
        <v>117</v>
      </c>
    </row>
    <row r="5130" spans="1:19" hidden="1" x14ac:dyDescent="0.2">
      <c r="A5130" t="str">
        <f>INDEX(FamilyPlateData!$A:$A,MATCH($I5130,FamilyPlateData!$H:$H,0))</f>
        <v>F09M09</v>
      </c>
      <c r="B5130" t="str">
        <f>INDEX(FamilyPlateData!$C:$C,MATCH($I5130,FamilyPlateData!$H:$H,0))</f>
        <v>09</v>
      </c>
      <c r="C5130" t="str">
        <f>INDEX(FamilyPlateData!$D:$D,MATCH($I5130,FamilyPlateData!$H:$H,0))</f>
        <v>09</v>
      </c>
      <c r="D5130">
        <f>INDEX(FamilyPlateData!$B:$B,MATCH($I5130,FamilyPlateData!$H:$H,0))</f>
        <v>3</v>
      </c>
      <c r="E5130">
        <v>2</v>
      </c>
      <c r="F5130" s="19">
        <v>109</v>
      </c>
      <c r="G5130" t="s">
        <v>2</v>
      </c>
      <c r="H5130" s="5">
        <v>5</v>
      </c>
      <c r="I5130" t="s">
        <v>913</v>
      </c>
      <c r="J5130" s="15" t="str">
        <f t="shared" si="249"/>
        <v>2-109B-5</v>
      </c>
      <c r="K5130">
        <f>INDEX(FamilyPlateData!I:I,MATCH(I5130,FamilyPlateData!H:H,0))</f>
        <v>5</v>
      </c>
      <c r="L5130" t="str">
        <f>INDEX(FamilyPlateData!J:J,MATCH(I5130,FamilyPlateData!H:H,0))</f>
        <v>B1</v>
      </c>
      <c r="M5130">
        <v>1</v>
      </c>
      <c r="N5130">
        <v>1</v>
      </c>
      <c r="O5130">
        <f>IF(_xlfn.IFNA(INDEX(ShrinkageData!H:H,MATCH(J5130,ShrinkageData!H:H,0)), 0) = 0, 0, 1)</f>
        <v>0</v>
      </c>
      <c r="P5130">
        <v>0</v>
      </c>
      <c r="Q5130">
        <f t="shared" si="250"/>
        <v>1</v>
      </c>
      <c r="R5130" s="1">
        <v>43552</v>
      </c>
      <c r="S5130" s="16">
        <f t="shared" si="251"/>
        <v>115</v>
      </c>
    </row>
    <row r="5131" spans="1:19" hidden="1" x14ac:dyDescent="0.2">
      <c r="A5131" t="str">
        <f>INDEX(FamilyPlateData!$A:$A,MATCH($I5131,FamilyPlateData!$H:$H,0))</f>
        <v>F09M09</v>
      </c>
      <c r="B5131" t="str">
        <f>INDEX(FamilyPlateData!$C:$C,MATCH($I5131,FamilyPlateData!$H:$H,0))</f>
        <v>09</v>
      </c>
      <c r="C5131" t="str">
        <f>INDEX(FamilyPlateData!$D:$D,MATCH($I5131,FamilyPlateData!$H:$H,0))</f>
        <v>09</v>
      </c>
      <c r="D5131">
        <f>INDEX(FamilyPlateData!$B:$B,MATCH($I5131,FamilyPlateData!$H:$H,0))</f>
        <v>3</v>
      </c>
      <c r="E5131">
        <v>2</v>
      </c>
      <c r="F5131" s="19">
        <v>109</v>
      </c>
      <c r="G5131" t="s">
        <v>2</v>
      </c>
      <c r="H5131" s="5">
        <v>6</v>
      </c>
      <c r="I5131" t="s">
        <v>913</v>
      </c>
      <c r="J5131" s="15" t="str">
        <f t="shared" si="249"/>
        <v>2-109B-6</v>
      </c>
      <c r="K5131">
        <f>INDEX(FamilyPlateData!I:I,MATCH(I5131,FamilyPlateData!H:H,0))</f>
        <v>5</v>
      </c>
      <c r="L5131" t="str">
        <f>INDEX(FamilyPlateData!J:J,MATCH(I5131,FamilyPlateData!H:H,0))</f>
        <v>B1</v>
      </c>
      <c r="M5131">
        <v>1</v>
      </c>
      <c r="N5131">
        <v>1</v>
      </c>
      <c r="O5131">
        <f>IF(_xlfn.IFNA(INDEX(ShrinkageData!H:H,MATCH(J5131,ShrinkageData!H:H,0)), 0) = 0, 0, 1)</f>
        <v>0</v>
      </c>
      <c r="P5131">
        <v>0</v>
      </c>
      <c r="Q5131">
        <f t="shared" si="250"/>
        <v>1</v>
      </c>
      <c r="R5131" s="1">
        <v>43556</v>
      </c>
      <c r="S5131" s="16">
        <f t="shared" si="251"/>
        <v>119</v>
      </c>
    </row>
    <row r="5132" spans="1:19" hidden="1" x14ac:dyDescent="0.2">
      <c r="A5132" t="str">
        <f>INDEX(FamilyPlateData!$A:$A,MATCH($I5132,FamilyPlateData!$H:$H,0))</f>
        <v>F01M03</v>
      </c>
      <c r="B5132" t="str">
        <f>INDEX(FamilyPlateData!$C:$C,MATCH($I5132,FamilyPlateData!$H:$H,0))</f>
        <v>01</v>
      </c>
      <c r="C5132" t="str">
        <f>INDEX(FamilyPlateData!$D:$D,MATCH($I5132,FamilyPlateData!$H:$H,0))</f>
        <v>03</v>
      </c>
      <c r="D5132">
        <f>INDEX(FamilyPlateData!$B:$B,MATCH($I5132,FamilyPlateData!$H:$H,0))</f>
        <v>1</v>
      </c>
      <c r="E5132">
        <v>2</v>
      </c>
      <c r="F5132" s="19">
        <v>109</v>
      </c>
      <c r="G5132" t="s">
        <v>3</v>
      </c>
      <c r="H5132" s="5">
        <v>1</v>
      </c>
      <c r="I5132" t="s">
        <v>914</v>
      </c>
      <c r="J5132" s="15" t="str">
        <f t="shared" si="249"/>
        <v>2-109C-1</v>
      </c>
      <c r="K5132">
        <f>INDEX(FamilyPlateData!I:I,MATCH(I5132,FamilyPlateData!H:H,0))</f>
        <v>5</v>
      </c>
      <c r="L5132" t="str">
        <f>INDEX(FamilyPlateData!J:J,MATCH(I5132,FamilyPlateData!H:H,0))</f>
        <v>B4</v>
      </c>
      <c r="M5132">
        <v>1</v>
      </c>
      <c r="N5132">
        <v>1</v>
      </c>
      <c r="O5132">
        <f>IF(_xlfn.IFNA(INDEX(ShrinkageData!H:H,MATCH(J5132,ShrinkageData!H:H,0)), 0) = 0, 0, 1)</f>
        <v>1</v>
      </c>
      <c r="P5132">
        <v>0</v>
      </c>
      <c r="Q5132">
        <f t="shared" si="250"/>
        <v>0</v>
      </c>
      <c r="R5132" s="1">
        <v>43529</v>
      </c>
      <c r="S5132" s="16">
        <f t="shared" si="251"/>
        <v>92</v>
      </c>
    </row>
    <row r="5133" spans="1:19" hidden="1" x14ac:dyDescent="0.2">
      <c r="A5133" t="str">
        <f>INDEX(FamilyPlateData!$A:$A,MATCH($I5133,FamilyPlateData!$H:$H,0))</f>
        <v>F01M03</v>
      </c>
      <c r="B5133" t="str">
        <f>INDEX(FamilyPlateData!$C:$C,MATCH($I5133,FamilyPlateData!$H:$H,0))</f>
        <v>01</v>
      </c>
      <c r="C5133" t="str">
        <f>INDEX(FamilyPlateData!$D:$D,MATCH($I5133,FamilyPlateData!$H:$H,0))</f>
        <v>03</v>
      </c>
      <c r="D5133">
        <f>INDEX(FamilyPlateData!$B:$B,MATCH($I5133,FamilyPlateData!$H:$H,0))</f>
        <v>1</v>
      </c>
      <c r="E5133">
        <v>2</v>
      </c>
      <c r="F5133" s="19">
        <v>109</v>
      </c>
      <c r="G5133" t="s">
        <v>3</v>
      </c>
      <c r="H5133" s="5">
        <v>2</v>
      </c>
      <c r="I5133" t="s">
        <v>914</v>
      </c>
      <c r="J5133" s="15" t="str">
        <f t="shared" si="249"/>
        <v>2-109C-2</v>
      </c>
      <c r="K5133">
        <f>INDEX(FamilyPlateData!I:I,MATCH(I5133,FamilyPlateData!H:H,0))</f>
        <v>5</v>
      </c>
      <c r="L5133" t="str">
        <f>INDEX(FamilyPlateData!J:J,MATCH(I5133,FamilyPlateData!H:H,0))</f>
        <v>B4</v>
      </c>
      <c r="M5133">
        <v>1</v>
      </c>
      <c r="N5133" s="7">
        <v>1</v>
      </c>
      <c r="O5133">
        <f>IF(_xlfn.IFNA(INDEX(ShrinkageData!H:H,MATCH(J5133,ShrinkageData!H:H,0)), 0) = 0, 0, 1)</f>
        <v>0</v>
      </c>
      <c r="P5133">
        <v>0</v>
      </c>
      <c r="Q5133">
        <f t="shared" si="250"/>
        <v>1</v>
      </c>
      <c r="R5133" s="2">
        <v>43548</v>
      </c>
      <c r="S5133" s="16">
        <f t="shared" si="251"/>
        <v>111</v>
      </c>
    </row>
    <row r="5134" spans="1:19" hidden="1" x14ac:dyDescent="0.2">
      <c r="A5134" t="str">
        <f>INDEX(FamilyPlateData!$A:$A,MATCH($I5134,FamilyPlateData!$H:$H,0))</f>
        <v>F01M03</v>
      </c>
      <c r="B5134" t="str">
        <f>INDEX(FamilyPlateData!$C:$C,MATCH($I5134,FamilyPlateData!$H:$H,0))</f>
        <v>01</v>
      </c>
      <c r="C5134" t="str">
        <f>INDEX(FamilyPlateData!$D:$D,MATCH($I5134,FamilyPlateData!$H:$H,0))</f>
        <v>03</v>
      </c>
      <c r="D5134">
        <f>INDEX(FamilyPlateData!$B:$B,MATCH($I5134,FamilyPlateData!$H:$H,0))</f>
        <v>1</v>
      </c>
      <c r="E5134">
        <v>2</v>
      </c>
      <c r="F5134" s="19">
        <v>109</v>
      </c>
      <c r="G5134" t="s">
        <v>3</v>
      </c>
      <c r="H5134" s="5">
        <v>3</v>
      </c>
      <c r="I5134" t="s">
        <v>914</v>
      </c>
      <c r="J5134" s="15" t="str">
        <f t="shared" si="249"/>
        <v>2-109C-3</v>
      </c>
      <c r="K5134">
        <f>INDEX(FamilyPlateData!I:I,MATCH(I5134,FamilyPlateData!H:H,0))</f>
        <v>5</v>
      </c>
      <c r="L5134" t="str">
        <f>INDEX(FamilyPlateData!J:J,MATCH(I5134,FamilyPlateData!H:H,0))</f>
        <v>B4</v>
      </c>
      <c r="M5134">
        <v>1</v>
      </c>
      <c r="N5134">
        <v>1</v>
      </c>
      <c r="O5134">
        <f>IF(_xlfn.IFNA(INDEX(ShrinkageData!H:H,MATCH(J5134,ShrinkageData!H:H,0)), 0) = 0, 0, 1)</f>
        <v>1</v>
      </c>
      <c r="P5134">
        <v>0</v>
      </c>
      <c r="Q5134">
        <f t="shared" si="250"/>
        <v>0</v>
      </c>
      <c r="R5134" s="1">
        <v>43532</v>
      </c>
      <c r="S5134" s="16">
        <f t="shared" si="251"/>
        <v>95</v>
      </c>
    </row>
    <row r="5135" spans="1:19" hidden="1" x14ac:dyDescent="0.2">
      <c r="A5135" t="str">
        <f>INDEX(FamilyPlateData!$A:$A,MATCH($I5135,FamilyPlateData!$H:$H,0))</f>
        <v>F01M03</v>
      </c>
      <c r="B5135" t="str">
        <f>INDEX(FamilyPlateData!$C:$C,MATCH($I5135,FamilyPlateData!$H:$H,0))</f>
        <v>01</v>
      </c>
      <c r="C5135" t="str">
        <f>INDEX(FamilyPlateData!$D:$D,MATCH($I5135,FamilyPlateData!$H:$H,0))</f>
        <v>03</v>
      </c>
      <c r="D5135">
        <f>INDEX(FamilyPlateData!$B:$B,MATCH($I5135,FamilyPlateData!$H:$H,0))</f>
        <v>1</v>
      </c>
      <c r="E5135">
        <v>2</v>
      </c>
      <c r="F5135" s="19">
        <v>109</v>
      </c>
      <c r="G5135" t="s">
        <v>3</v>
      </c>
      <c r="H5135" s="5">
        <v>4</v>
      </c>
      <c r="I5135" t="s">
        <v>914</v>
      </c>
      <c r="J5135" s="15" t="str">
        <f t="shared" si="249"/>
        <v>2-109C-4</v>
      </c>
      <c r="K5135">
        <f>INDEX(FamilyPlateData!I:I,MATCH(I5135,FamilyPlateData!H:H,0))</f>
        <v>5</v>
      </c>
      <c r="L5135" t="str">
        <f>INDEX(FamilyPlateData!J:J,MATCH(I5135,FamilyPlateData!H:H,0))</f>
        <v>B4</v>
      </c>
      <c r="M5135">
        <v>1</v>
      </c>
      <c r="N5135">
        <v>1</v>
      </c>
      <c r="O5135">
        <f>IF(_xlfn.IFNA(INDEX(ShrinkageData!H:H,MATCH(J5135,ShrinkageData!H:H,0)), 0) = 0, 0, 1)</f>
        <v>1</v>
      </c>
      <c r="P5135">
        <v>0</v>
      </c>
      <c r="Q5135">
        <f t="shared" si="250"/>
        <v>0</v>
      </c>
      <c r="R5135" s="1">
        <v>43529</v>
      </c>
      <c r="S5135" s="16">
        <f t="shared" si="251"/>
        <v>92</v>
      </c>
    </row>
    <row r="5136" spans="1:19" hidden="1" x14ac:dyDescent="0.2">
      <c r="A5136" t="str">
        <f>INDEX(FamilyPlateData!$A:$A,MATCH($I5136,FamilyPlateData!$H:$H,0))</f>
        <v>F01M03</v>
      </c>
      <c r="B5136" t="str">
        <f>INDEX(FamilyPlateData!$C:$C,MATCH($I5136,FamilyPlateData!$H:$H,0))</f>
        <v>01</v>
      </c>
      <c r="C5136" t="str">
        <f>INDEX(FamilyPlateData!$D:$D,MATCH($I5136,FamilyPlateData!$H:$H,0))</f>
        <v>03</v>
      </c>
      <c r="D5136">
        <f>INDEX(FamilyPlateData!$B:$B,MATCH($I5136,FamilyPlateData!$H:$H,0))</f>
        <v>1</v>
      </c>
      <c r="E5136">
        <v>2</v>
      </c>
      <c r="F5136" s="19">
        <v>109</v>
      </c>
      <c r="G5136" t="s">
        <v>3</v>
      </c>
      <c r="H5136" s="5">
        <v>5</v>
      </c>
      <c r="I5136" t="s">
        <v>914</v>
      </c>
      <c r="J5136" s="15" t="str">
        <f t="shared" si="249"/>
        <v>2-109C-5</v>
      </c>
      <c r="K5136">
        <f>INDEX(FamilyPlateData!I:I,MATCH(I5136,FamilyPlateData!H:H,0))</f>
        <v>5</v>
      </c>
      <c r="L5136" t="str">
        <f>INDEX(FamilyPlateData!J:J,MATCH(I5136,FamilyPlateData!H:H,0))</f>
        <v>B4</v>
      </c>
      <c r="M5136">
        <v>1</v>
      </c>
      <c r="N5136" s="7">
        <v>1</v>
      </c>
      <c r="O5136">
        <f>IF(_xlfn.IFNA(INDEX(ShrinkageData!H:H,MATCH(J5136,ShrinkageData!H:H,0)), 0) = 0, 0, 1)</f>
        <v>0</v>
      </c>
      <c r="P5136">
        <v>0</v>
      </c>
      <c r="Q5136">
        <f t="shared" si="250"/>
        <v>1</v>
      </c>
      <c r="R5136" s="2">
        <v>43548</v>
      </c>
      <c r="S5136" s="16">
        <f t="shared" si="251"/>
        <v>111</v>
      </c>
    </row>
    <row r="5137" spans="1:20" hidden="1" x14ac:dyDescent="0.2">
      <c r="A5137" t="str">
        <f>INDEX(FamilyPlateData!$A:$A,MATCH($I5137,FamilyPlateData!$H:$H,0))</f>
        <v>F01M03</v>
      </c>
      <c r="B5137" t="str">
        <f>INDEX(FamilyPlateData!$C:$C,MATCH($I5137,FamilyPlateData!$H:$H,0))</f>
        <v>01</v>
      </c>
      <c r="C5137" t="str">
        <f>INDEX(FamilyPlateData!$D:$D,MATCH($I5137,FamilyPlateData!$H:$H,0))</f>
        <v>03</v>
      </c>
      <c r="D5137">
        <f>INDEX(FamilyPlateData!$B:$B,MATCH($I5137,FamilyPlateData!$H:$H,0))</f>
        <v>1</v>
      </c>
      <c r="E5137">
        <v>2</v>
      </c>
      <c r="F5137" s="19">
        <v>109</v>
      </c>
      <c r="G5137" t="s">
        <v>3</v>
      </c>
      <c r="H5137" s="5">
        <v>6</v>
      </c>
      <c r="I5137" t="s">
        <v>914</v>
      </c>
      <c r="J5137" s="15" t="str">
        <f t="shared" si="249"/>
        <v>2-109C-6</v>
      </c>
      <c r="K5137">
        <f>INDEX(FamilyPlateData!I:I,MATCH(I5137,FamilyPlateData!H:H,0))</f>
        <v>5</v>
      </c>
      <c r="L5137" t="str">
        <f>INDEX(FamilyPlateData!J:J,MATCH(I5137,FamilyPlateData!H:H,0))</f>
        <v>B4</v>
      </c>
      <c r="M5137">
        <v>0</v>
      </c>
      <c r="N5137">
        <v>0</v>
      </c>
      <c r="O5137">
        <f>IF(_xlfn.IFNA(INDEX(ShrinkageData!H:H,MATCH(J5137,ShrinkageData!H:H,0)), 0) = 0, 0, 1)</f>
        <v>0</v>
      </c>
      <c r="P5137">
        <v>0</v>
      </c>
      <c r="Q5137">
        <f t="shared" si="250"/>
        <v>0</v>
      </c>
      <c r="R5137" s="1" t="s">
        <v>921</v>
      </c>
      <c r="S5137" s="16">
        <f t="shared" si="251"/>
        <v>0</v>
      </c>
    </row>
    <row r="5138" spans="1:20" hidden="1" x14ac:dyDescent="0.2">
      <c r="A5138" t="str">
        <f>INDEX(FamilyPlateData!$A:$A,MATCH($I5138,FamilyPlateData!$H:$H,0))</f>
        <v>F01M03</v>
      </c>
      <c r="B5138" t="str">
        <f>INDEX(FamilyPlateData!$C:$C,MATCH($I5138,FamilyPlateData!$H:$H,0))</f>
        <v>01</v>
      </c>
      <c r="C5138" t="str">
        <f>INDEX(FamilyPlateData!$D:$D,MATCH($I5138,FamilyPlateData!$H:$H,0))</f>
        <v>03</v>
      </c>
      <c r="D5138">
        <f>INDEX(FamilyPlateData!$B:$B,MATCH($I5138,FamilyPlateData!$H:$H,0))</f>
        <v>1</v>
      </c>
      <c r="E5138">
        <v>2</v>
      </c>
      <c r="F5138" s="19">
        <v>109</v>
      </c>
      <c r="G5138" t="s">
        <v>4</v>
      </c>
      <c r="H5138" s="5">
        <v>1</v>
      </c>
      <c r="I5138" t="s">
        <v>915</v>
      </c>
      <c r="J5138" s="15" t="str">
        <f t="shared" si="249"/>
        <v>2-109D-1</v>
      </c>
      <c r="K5138">
        <f>INDEX(FamilyPlateData!I:I,MATCH(I5138,FamilyPlateData!H:H,0))</f>
        <v>5</v>
      </c>
      <c r="L5138" t="str">
        <f>INDEX(FamilyPlateData!J:J,MATCH(I5138,FamilyPlateData!H:H,0))</f>
        <v>B4</v>
      </c>
      <c r="M5138">
        <v>0</v>
      </c>
      <c r="N5138">
        <v>0</v>
      </c>
      <c r="O5138">
        <f>IF(_xlfn.IFNA(INDEX(ShrinkageData!H:H,MATCH(J5138,ShrinkageData!H:H,0)), 0) = 0, 0, 1)</f>
        <v>0</v>
      </c>
      <c r="P5138">
        <v>0</v>
      </c>
      <c r="Q5138">
        <f t="shared" si="250"/>
        <v>0</v>
      </c>
      <c r="R5138" s="1" t="s">
        <v>921</v>
      </c>
      <c r="S5138" s="16">
        <f t="shared" si="251"/>
        <v>0</v>
      </c>
    </row>
    <row r="5139" spans="1:20" hidden="1" x14ac:dyDescent="0.2">
      <c r="A5139" t="str">
        <f>INDEX(FamilyPlateData!$A:$A,MATCH($I5139,FamilyPlateData!$H:$H,0))</f>
        <v>F01M03</v>
      </c>
      <c r="B5139" t="str">
        <f>INDEX(FamilyPlateData!$C:$C,MATCH($I5139,FamilyPlateData!$H:$H,0))</f>
        <v>01</v>
      </c>
      <c r="C5139" t="str">
        <f>INDEX(FamilyPlateData!$D:$D,MATCH($I5139,FamilyPlateData!$H:$H,0))</f>
        <v>03</v>
      </c>
      <c r="D5139">
        <f>INDEX(FamilyPlateData!$B:$B,MATCH($I5139,FamilyPlateData!$H:$H,0))</f>
        <v>1</v>
      </c>
      <c r="E5139">
        <v>2</v>
      </c>
      <c r="F5139" s="19">
        <v>109</v>
      </c>
      <c r="G5139" t="s">
        <v>4</v>
      </c>
      <c r="H5139" s="5">
        <v>2</v>
      </c>
      <c r="I5139" t="s">
        <v>915</v>
      </c>
      <c r="J5139" s="15" t="str">
        <f t="shared" si="249"/>
        <v>2-109D-2</v>
      </c>
      <c r="K5139">
        <f>INDEX(FamilyPlateData!I:I,MATCH(I5139,FamilyPlateData!H:H,0))</f>
        <v>5</v>
      </c>
      <c r="L5139" t="str">
        <f>INDEX(FamilyPlateData!J:J,MATCH(I5139,FamilyPlateData!H:H,0))</f>
        <v>B4</v>
      </c>
      <c r="M5139">
        <v>1</v>
      </c>
      <c r="N5139">
        <v>1</v>
      </c>
      <c r="O5139">
        <f>IF(_xlfn.IFNA(INDEX(ShrinkageData!H:H,MATCH(J5139,ShrinkageData!H:H,0)), 0) = 0, 0, 1)</f>
        <v>0</v>
      </c>
      <c r="P5139">
        <v>0</v>
      </c>
      <c r="Q5139">
        <f t="shared" si="250"/>
        <v>1</v>
      </c>
      <c r="R5139" s="1">
        <v>43556</v>
      </c>
      <c r="S5139" s="16">
        <f t="shared" si="251"/>
        <v>119</v>
      </c>
    </row>
    <row r="5140" spans="1:20" hidden="1" x14ac:dyDescent="0.2">
      <c r="A5140" t="str">
        <f>INDEX(FamilyPlateData!$A:$A,MATCH($I5140,FamilyPlateData!$H:$H,0))</f>
        <v>F01M03</v>
      </c>
      <c r="B5140" t="str">
        <f>INDEX(FamilyPlateData!$C:$C,MATCH($I5140,FamilyPlateData!$H:$H,0))</f>
        <v>01</v>
      </c>
      <c r="C5140" t="str">
        <f>INDEX(FamilyPlateData!$D:$D,MATCH($I5140,FamilyPlateData!$H:$H,0))</f>
        <v>03</v>
      </c>
      <c r="D5140">
        <f>INDEX(FamilyPlateData!$B:$B,MATCH($I5140,FamilyPlateData!$H:$H,0))</f>
        <v>1</v>
      </c>
      <c r="E5140">
        <v>2</v>
      </c>
      <c r="F5140" s="19">
        <v>109</v>
      </c>
      <c r="G5140" t="s">
        <v>4</v>
      </c>
      <c r="H5140" s="5">
        <v>3</v>
      </c>
      <c r="I5140" t="s">
        <v>915</v>
      </c>
      <c r="J5140" s="15" t="str">
        <f t="shared" si="249"/>
        <v>2-109D-3</v>
      </c>
      <c r="K5140">
        <f>INDEX(FamilyPlateData!I:I,MATCH(I5140,FamilyPlateData!H:H,0))</f>
        <v>5</v>
      </c>
      <c r="L5140" t="str">
        <f>INDEX(FamilyPlateData!J:J,MATCH(I5140,FamilyPlateData!H:H,0))</f>
        <v>B4</v>
      </c>
      <c r="M5140">
        <v>0</v>
      </c>
      <c r="N5140">
        <v>0</v>
      </c>
      <c r="O5140">
        <f>IF(_xlfn.IFNA(INDEX(ShrinkageData!H:H,MATCH(J5140,ShrinkageData!H:H,0)), 0) = 0, 0, 1)</f>
        <v>0</v>
      </c>
      <c r="P5140">
        <v>0</v>
      </c>
      <c r="Q5140">
        <f t="shared" si="250"/>
        <v>0</v>
      </c>
      <c r="R5140" s="1" t="s">
        <v>921</v>
      </c>
      <c r="S5140" s="16">
        <f t="shared" si="251"/>
        <v>0</v>
      </c>
    </row>
    <row r="5141" spans="1:20" hidden="1" x14ac:dyDescent="0.2">
      <c r="A5141" t="str">
        <f>INDEX(FamilyPlateData!$A:$A,MATCH($I5141,FamilyPlateData!$H:$H,0))</f>
        <v>F01M03</v>
      </c>
      <c r="B5141" t="str">
        <f>INDEX(FamilyPlateData!$C:$C,MATCH($I5141,FamilyPlateData!$H:$H,0))</f>
        <v>01</v>
      </c>
      <c r="C5141" t="str">
        <f>INDEX(FamilyPlateData!$D:$D,MATCH($I5141,FamilyPlateData!$H:$H,0))</f>
        <v>03</v>
      </c>
      <c r="D5141">
        <f>INDEX(FamilyPlateData!$B:$B,MATCH($I5141,FamilyPlateData!$H:$H,0))</f>
        <v>1</v>
      </c>
      <c r="E5141">
        <v>2</v>
      </c>
      <c r="F5141" s="19">
        <v>109</v>
      </c>
      <c r="G5141" t="s">
        <v>4</v>
      </c>
      <c r="H5141" s="5">
        <v>4</v>
      </c>
      <c r="I5141" t="s">
        <v>915</v>
      </c>
      <c r="J5141" s="15" t="str">
        <f t="shared" si="249"/>
        <v>2-109D-4</v>
      </c>
      <c r="K5141">
        <f>INDEX(FamilyPlateData!I:I,MATCH(I5141,FamilyPlateData!H:H,0))</f>
        <v>5</v>
      </c>
      <c r="L5141" t="str">
        <f>INDEX(FamilyPlateData!J:J,MATCH(I5141,FamilyPlateData!H:H,0))</f>
        <v>B4</v>
      </c>
      <c r="M5141">
        <v>1</v>
      </c>
      <c r="N5141" s="7">
        <v>1</v>
      </c>
      <c r="O5141">
        <f>IF(_xlfn.IFNA(INDEX(ShrinkageData!H:H,MATCH(J5141,ShrinkageData!H:H,0)), 0) = 0, 0, 1)</f>
        <v>0</v>
      </c>
      <c r="P5141">
        <v>0</v>
      </c>
      <c r="Q5141">
        <f t="shared" si="250"/>
        <v>1</v>
      </c>
      <c r="R5141" s="2">
        <v>43544</v>
      </c>
      <c r="S5141" s="16">
        <f t="shared" si="251"/>
        <v>107</v>
      </c>
    </row>
    <row r="5142" spans="1:20" hidden="1" x14ac:dyDescent="0.2">
      <c r="A5142" t="str">
        <f>INDEX(FamilyPlateData!$A:$A,MATCH($I5142,FamilyPlateData!$H:$H,0))</f>
        <v>F01M03</v>
      </c>
      <c r="B5142" t="str">
        <f>INDEX(FamilyPlateData!$C:$C,MATCH($I5142,FamilyPlateData!$H:$H,0))</f>
        <v>01</v>
      </c>
      <c r="C5142" t="str">
        <f>INDEX(FamilyPlateData!$D:$D,MATCH($I5142,FamilyPlateData!$H:$H,0))</f>
        <v>03</v>
      </c>
      <c r="D5142">
        <f>INDEX(FamilyPlateData!$B:$B,MATCH($I5142,FamilyPlateData!$H:$H,0))</f>
        <v>1</v>
      </c>
      <c r="E5142">
        <v>2</v>
      </c>
      <c r="F5142" s="19">
        <v>109</v>
      </c>
      <c r="G5142" t="s">
        <v>4</v>
      </c>
      <c r="H5142" s="5">
        <v>5</v>
      </c>
      <c r="I5142" t="s">
        <v>915</v>
      </c>
      <c r="J5142" s="15" t="str">
        <f t="shared" si="249"/>
        <v>2-109D-5</v>
      </c>
      <c r="K5142">
        <f>INDEX(FamilyPlateData!I:I,MATCH(I5142,FamilyPlateData!H:H,0))</f>
        <v>5</v>
      </c>
      <c r="L5142" t="str">
        <f>INDEX(FamilyPlateData!J:J,MATCH(I5142,FamilyPlateData!H:H,0))</f>
        <v>B4</v>
      </c>
      <c r="M5142">
        <v>1</v>
      </c>
      <c r="N5142" s="7">
        <v>1</v>
      </c>
      <c r="O5142">
        <f>IF(_xlfn.IFNA(INDEX(ShrinkageData!H:H,MATCH(J5142,ShrinkageData!H:H,0)), 0) = 0, 0, 1)</f>
        <v>0</v>
      </c>
      <c r="P5142">
        <v>0</v>
      </c>
      <c r="Q5142">
        <f t="shared" si="250"/>
        <v>1</v>
      </c>
      <c r="R5142" s="2">
        <v>43548</v>
      </c>
      <c r="S5142" s="16">
        <f t="shared" si="251"/>
        <v>111</v>
      </c>
    </row>
    <row r="5143" spans="1:20" hidden="1" x14ac:dyDescent="0.2">
      <c r="A5143" t="str">
        <f>INDEX(FamilyPlateData!$A:$A,MATCH($I5143,FamilyPlateData!$H:$H,0))</f>
        <v>F01M03</v>
      </c>
      <c r="B5143" t="str">
        <f>INDEX(FamilyPlateData!$C:$C,MATCH($I5143,FamilyPlateData!$H:$H,0))</f>
        <v>01</v>
      </c>
      <c r="C5143" t="str">
        <f>INDEX(FamilyPlateData!$D:$D,MATCH($I5143,FamilyPlateData!$H:$H,0))</f>
        <v>03</v>
      </c>
      <c r="D5143">
        <f>INDEX(FamilyPlateData!$B:$B,MATCH($I5143,FamilyPlateData!$H:$H,0))</f>
        <v>1</v>
      </c>
      <c r="E5143">
        <v>2</v>
      </c>
      <c r="F5143" s="19">
        <v>109</v>
      </c>
      <c r="G5143" t="s">
        <v>4</v>
      </c>
      <c r="H5143" s="5">
        <v>6</v>
      </c>
      <c r="I5143" t="s">
        <v>915</v>
      </c>
      <c r="J5143" s="15" t="str">
        <f t="shared" si="249"/>
        <v>2-109D-6</v>
      </c>
      <c r="K5143">
        <f>INDEX(FamilyPlateData!I:I,MATCH(I5143,FamilyPlateData!H:H,0))</f>
        <v>5</v>
      </c>
      <c r="L5143" t="str">
        <f>INDEX(FamilyPlateData!J:J,MATCH(I5143,FamilyPlateData!H:H,0))</f>
        <v>B4</v>
      </c>
      <c r="M5143">
        <v>1</v>
      </c>
      <c r="N5143">
        <v>1</v>
      </c>
      <c r="O5143">
        <f>IF(_xlfn.IFNA(INDEX(ShrinkageData!H:H,MATCH(J5143,ShrinkageData!H:H,0)), 0) = 0, 0, 1)</f>
        <v>0</v>
      </c>
      <c r="P5143">
        <v>0</v>
      </c>
      <c r="Q5143">
        <f t="shared" si="250"/>
        <v>1</v>
      </c>
      <c r="R5143" s="1">
        <v>43554</v>
      </c>
      <c r="S5143" s="16">
        <f t="shared" si="251"/>
        <v>117</v>
      </c>
    </row>
    <row r="5144" spans="1:20" hidden="1" x14ac:dyDescent="0.2">
      <c r="A5144" t="str">
        <f>INDEX(FamilyPlateData!$A:$A,MATCH($I5144,FamilyPlateData!$H:$H,0))</f>
        <v>F03M04</v>
      </c>
      <c r="B5144" t="str">
        <f>INDEX(FamilyPlateData!$C:$C,MATCH($I5144,FamilyPlateData!$H:$H,0))</f>
        <v>03</v>
      </c>
      <c r="C5144" t="str">
        <f>INDEX(FamilyPlateData!$D:$D,MATCH($I5144,FamilyPlateData!$H:$H,0))</f>
        <v>04</v>
      </c>
      <c r="D5144">
        <f>INDEX(FamilyPlateData!$B:$B,MATCH($I5144,FamilyPlateData!$H:$H,0))</f>
        <v>1</v>
      </c>
      <c r="E5144">
        <v>2</v>
      </c>
      <c r="F5144" s="19">
        <v>110</v>
      </c>
      <c r="G5144" t="s">
        <v>1</v>
      </c>
      <c r="H5144" s="5">
        <v>1</v>
      </c>
      <c r="I5144" t="s">
        <v>916</v>
      </c>
      <c r="J5144" s="15" t="str">
        <f t="shared" si="249"/>
        <v>2-110A-1</v>
      </c>
      <c r="K5144">
        <f>INDEX(FamilyPlateData!I:I,MATCH(I5144,FamilyPlateData!H:H,0))</f>
        <v>5</v>
      </c>
      <c r="L5144" t="str">
        <f>INDEX(FamilyPlateData!J:J,MATCH(I5144,FamilyPlateData!H:H,0))</f>
        <v>n/a</v>
      </c>
      <c r="M5144">
        <v>1</v>
      </c>
      <c r="N5144">
        <v>1</v>
      </c>
      <c r="O5144">
        <f>IF(_xlfn.IFNA(INDEX(ShrinkageData!H:H,MATCH(J5144,ShrinkageData!H:H,0)), 0) = 0, 0, 1)</f>
        <v>1</v>
      </c>
      <c r="P5144">
        <v>1</v>
      </c>
      <c r="Q5144">
        <f t="shared" si="250"/>
        <v>0</v>
      </c>
      <c r="R5144" s="1">
        <v>43532</v>
      </c>
      <c r="S5144" s="16">
        <f t="shared" si="251"/>
        <v>95</v>
      </c>
      <c r="T5144" t="s">
        <v>929</v>
      </c>
    </row>
    <row r="5145" spans="1:20" hidden="1" x14ac:dyDescent="0.2">
      <c r="A5145" t="str">
        <f>INDEX(FamilyPlateData!$A:$A,MATCH($I5145,FamilyPlateData!$H:$H,0))</f>
        <v>F03M04</v>
      </c>
      <c r="B5145" t="str">
        <f>INDEX(FamilyPlateData!$C:$C,MATCH($I5145,FamilyPlateData!$H:$H,0))</f>
        <v>03</v>
      </c>
      <c r="C5145" t="str">
        <f>INDEX(FamilyPlateData!$D:$D,MATCH($I5145,FamilyPlateData!$H:$H,0))</f>
        <v>04</v>
      </c>
      <c r="D5145">
        <f>INDEX(FamilyPlateData!$B:$B,MATCH($I5145,FamilyPlateData!$H:$H,0))</f>
        <v>1</v>
      </c>
      <c r="E5145">
        <v>2</v>
      </c>
      <c r="F5145" s="19">
        <v>110</v>
      </c>
      <c r="G5145" t="s">
        <v>1</v>
      </c>
      <c r="H5145" s="5">
        <v>2</v>
      </c>
      <c r="I5145" t="s">
        <v>916</v>
      </c>
      <c r="J5145" s="15" t="str">
        <f t="shared" si="249"/>
        <v>2-110A-2</v>
      </c>
      <c r="K5145">
        <f>INDEX(FamilyPlateData!I:I,MATCH(I5145,FamilyPlateData!H:H,0))</f>
        <v>5</v>
      </c>
      <c r="L5145" t="str">
        <f>INDEX(FamilyPlateData!J:J,MATCH(I5145,FamilyPlateData!H:H,0))</f>
        <v>n/a</v>
      </c>
      <c r="M5145">
        <v>0</v>
      </c>
      <c r="N5145">
        <v>0</v>
      </c>
      <c r="O5145">
        <f>IF(_xlfn.IFNA(INDEX(ShrinkageData!H:H,MATCH(J5145,ShrinkageData!H:H,0)), 0) = 0, 0, 1)</f>
        <v>0</v>
      </c>
      <c r="P5145">
        <v>0</v>
      </c>
      <c r="Q5145">
        <f t="shared" si="250"/>
        <v>0</v>
      </c>
      <c r="R5145" s="1" t="s">
        <v>921</v>
      </c>
      <c r="S5145" s="16">
        <f t="shared" si="251"/>
        <v>0</v>
      </c>
    </row>
    <row r="5146" spans="1:20" hidden="1" x14ac:dyDescent="0.2">
      <c r="A5146" t="str">
        <f>INDEX(FamilyPlateData!$A:$A,MATCH($I5146,FamilyPlateData!$H:$H,0))</f>
        <v>F03M04</v>
      </c>
      <c r="B5146" t="str">
        <f>INDEX(FamilyPlateData!$C:$C,MATCH($I5146,FamilyPlateData!$H:$H,0))</f>
        <v>03</v>
      </c>
      <c r="C5146" t="str">
        <f>INDEX(FamilyPlateData!$D:$D,MATCH($I5146,FamilyPlateData!$H:$H,0))</f>
        <v>04</v>
      </c>
      <c r="D5146">
        <f>INDEX(FamilyPlateData!$B:$B,MATCH($I5146,FamilyPlateData!$H:$H,0))</f>
        <v>1</v>
      </c>
      <c r="E5146">
        <v>2</v>
      </c>
      <c r="F5146" s="19">
        <v>110</v>
      </c>
      <c r="G5146" t="s">
        <v>1</v>
      </c>
      <c r="H5146" s="5">
        <v>3</v>
      </c>
      <c r="I5146" t="s">
        <v>916</v>
      </c>
      <c r="J5146" s="15" t="str">
        <f t="shared" si="249"/>
        <v>2-110A-3</v>
      </c>
      <c r="K5146">
        <f>INDEX(FamilyPlateData!I:I,MATCH(I5146,FamilyPlateData!H:H,0))</f>
        <v>5</v>
      </c>
      <c r="L5146" t="str">
        <f>INDEX(FamilyPlateData!J:J,MATCH(I5146,FamilyPlateData!H:H,0))</f>
        <v>n/a</v>
      </c>
      <c r="M5146">
        <v>1</v>
      </c>
      <c r="N5146" s="7">
        <v>1</v>
      </c>
      <c r="O5146">
        <f>IF(_xlfn.IFNA(INDEX(ShrinkageData!H:H,MATCH(J5146,ShrinkageData!H:H,0)), 0) = 0, 0, 1)</f>
        <v>0</v>
      </c>
      <c r="P5146">
        <v>0</v>
      </c>
      <c r="Q5146">
        <f t="shared" si="250"/>
        <v>1</v>
      </c>
      <c r="R5146" s="2">
        <v>43544</v>
      </c>
      <c r="S5146" s="16">
        <f t="shared" si="251"/>
        <v>107</v>
      </c>
    </row>
    <row r="5147" spans="1:20" hidden="1" x14ac:dyDescent="0.2">
      <c r="A5147" t="str">
        <f>INDEX(FamilyPlateData!$A:$A,MATCH($I5147,FamilyPlateData!$H:$H,0))</f>
        <v>F03M04</v>
      </c>
      <c r="B5147" t="str">
        <f>INDEX(FamilyPlateData!$C:$C,MATCH($I5147,FamilyPlateData!$H:$H,0))</f>
        <v>03</v>
      </c>
      <c r="C5147" t="str">
        <f>INDEX(FamilyPlateData!$D:$D,MATCH($I5147,FamilyPlateData!$H:$H,0))</f>
        <v>04</v>
      </c>
      <c r="D5147">
        <f>INDEX(FamilyPlateData!$B:$B,MATCH($I5147,FamilyPlateData!$H:$H,0))</f>
        <v>1</v>
      </c>
      <c r="E5147">
        <v>2</v>
      </c>
      <c r="F5147" s="19">
        <v>110</v>
      </c>
      <c r="G5147" t="s">
        <v>1</v>
      </c>
      <c r="H5147" s="5">
        <v>4</v>
      </c>
      <c r="I5147" t="s">
        <v>916</v>
      </c>
      <c r="J5147" s="15" t="str">
        <f t="shared" si="249"/>
        <v>2-110A-4</v>
      </c>
      <c r="K5147">
        <f>INDEX(FamilyPlateData!I:I,MATCH(I5147,FamilyPlateData!H:H,0))</f>
        <v>5</v>
      </c>
      <c r="L5147" t="str">
        <f>INDEX(FamilyPlateData!J:J,MATCH(I5147,FamilyPlateData!H:H,0))</f>
        <v>n/a</v>
      </c>
      <c r="M5147">
        <v>0</v>
      </c>
      <c r="N5147">
        <v>1</v>
      </c>
      <c r="O5147">
        <f>IF(_xlfn.IFNA(INDEX(ShrinkageData!H:H,MATCH(J5147,ShrinkageData!H:H,0)), 0) = 0, 0, 1)</f>
        <v>0</v>
      </c>
      <c r="P5147">
        <v>1</v>
      </c>
      <c r="Q5147">
        <f t="shared" si="250"/>
        <v>0</v>
      </c>
      <c r="R5147" s="1">
        <v>43544</v>
      </c>
      <c r="S5147" s="16">
        <f t="shared" si="251"/>
        <v>107</v>
      </c>
    </row>
    <row r="5148" spans="1:20" hidden="1" x14ac:dyDescent="0.2">
      <c r="A5148" t="str">
        <f>INDEX(FamilyPlateData!$A:$A,MATCH($I5148,FamilyPlateData!$H:$H,0))</f>
        <v>F03M04</v>
      </c>
      <c r="B5148" t="str">
        <f>INDEX(FamilyPlateData!$C:$C,MATCH($I5148,FamilyPlateData!$H:$H,0))</f>
        <v>03</v>
      </c>
      <c r="C5148" t="str">
        <f>INDEX(FamilyPlateData!$D:$D,MATCH($I5148,FamilyPlateData!$H:$H,0))</f>
        <v>04</v>
      </c>
      <c r="D5148">
        <f>INDEX(FamilyPlateData!$B:$B,MATCH($I5148,FamilyPlateData!$H:$H,0))</f>
        <v>1</v>
      </c>
      <c r="E5148">
        <v>2</v>
      </c>
      <c r="F5148" s="19">
        <v>110</v>
      </c>
      <c r="G5148" t="s">
        <v>1</v>
      </c>
      <c r="H5148" s="5">
        <v>5</v>
      </c>
      <c r="I5148" t="s">
        <v>916</v>
      </c>
      <c r="J5148" s="15" t="str">
        <f t="shared" si="249"/>
        <v>2-110A-5</v>
      </c>
      <c r="K5148">
        <f>INDEX(FamilyPlateData!I:I,MATCH(I5148,FamilyPlateData!H:H,0))</f>
        <v>5</v>
      </c>
      <c r="L5148" t="str">
        <f>INDEX(FamilyPlateData!J:J,MATCH(I5148,FamilyPlateData!H:H,0))</f>
        <v>n/a</v>
      </c>
      <c r="M5148">
        <v>0</v>
      </c>
      <c r="N5148">
        <v>0</v>
      </c>
      <c r="O5148">
        <f>IF(_xlfn.IFNA(INDEX(ShrinkageData!H:H,MATCH(J5148,ShrinkageData!H:H,0)), 0) = 0, 0, 1)</f>
        <v>0</v>
      </c>
      <c r="P5148">
        <v>0</v>
      </c>
      <c r="Q5148">
        <f t="shared" si="250"/>
        <v>0</v>
      </c>
      <c r="R5148" s="1" t="s">
        <v>921</v>
      </c>
      <c r="S5148" s="16">
        <f t="shared" si="251"/>
        <v>0</v>
      </c>
    </row>
    <row r="5149" spans="1:20" hidden="1" x14ac:dyDescent="0.2">
      <c r="A5149" t="str">
        <f>INDEX(FamilyPlateData!$A:$A,MATCH($I5149,FamilyPlateData!$H:$H,0))</f>
        <v>F03M04</v>
      </c>
      <c r="B5149" t="str">
        <f>INDEX(FamilyPlateData!$C:$C,MATCH($I5149,FamilyPlateData!$H:$H,0))</f>
        <v>03</v>
      </c>
      <c r="C5149" t="str">
        <f>INDEX(FamilyPlateData!$D:$D,MATCH($I5149,FamilyPlateData!$H:$H,0))</f>
        <v>04</v>
      </c>
      <c r="D5149">
        <f>INDEX(FamilyPlateData!$B:$B,MATCH($I5149,FamilyPlateData!$H:$H,0))</f>
        <v>1</v>
      </c>
      <c r="E5149">
        <v>2</v>
      </c>
      <c r="F5149" s="19">
        <v>110</v>
      </c>
      <c r="G5149" t="s">
        <v>1</v>
      </c>
      <c r="H5149" s="5">
        <v>6</v>
      </c>
      <c r="I5149" t="s">
        <v>916</v>
      </c>
      <c r="J5149" s="15" t="str">
        <f t="shared" si="249"/>
        <v>2-110A-6</v>
      </c>
      <c r="K5149">
        <f>INDEX(FamilyPlateData!I:I,MATCH(I5149,FamilyPlateData!H:H,0))</f>
        <v>5</v>
      </c>
      <c r="L5149" t="str">
        <f>INDEX(FamilyPlateData!J:J,MATCH(I5149,FamilyPlateData!H:H,0))</f>
        <v>n/a</v>
      </c>
      <c r="M5149">
        <v>0</v>
      </c>
      <c r="N5149">
        <v>0</v>
      </c>
      <c r="O5149">
        <f>IF(_xlfn.IFNA(INDEX(ShrinkageData!H:H,MATCH(J5149,ShrinkageData!H:H,0)), 0) = 0, 0, 1)</f>
        <v>0</v>
      </c>
      <c r="P5149">
        <v>0</v>
      </c>
      <c r="Q5149">
        <f t="shared" si="250"/>
        <v>0</v>
      </c>
      <c r="R5149" s="1" t="s">
        <v>921</v>
      </c>
      <c r="S5149" s="16">
        <f t="shared" si="251"/>
        <v>0</v>
      </c>
    </row>
    <row r="5150" spans="1:20" hidden="1" x14ac:dyDescent="0.2">
      <c r="A5150" t="str">
        <f>INDEX(FamilyPlateData!$A:$A,MATCH($I5150,FamilyPlateData!$H:$H,0))</f>
        <v>F03M04</v>
      </c>
      <c r="B5150" t="str">
        <f>INDEX(FamilyPlateData!$C:$C,MATCH($I5150,FamilyPlateData!$H:$H,0))</f>
        <v>03</v>
      </c>
      <c r="C5150" t="str">
        <f>INDEX(FamilyPlateData!$D:$D,MATCH($I5150,FamilyPlateData!$H:$H,0))</f>
        <v>04</v>
      </c>
      <c r="D5150">
        <f>INDEX(FamilyPlateData!$B:$B,MATCH($I5150,FamilyPlateData!$H:$H,0))</f>
        <v>1</v>
      </c>
      <c r="E5150">
        <v>2</v>
      </c>
      <c r="F5150" s="19">
        <v>110</v>
      </c>
      <c r="G5150" t="s">
        <v>2</v>
      </c>
      <c r="H5150" s="5">
        <v>1</v>
      </c>
      <c r="I5150" t="s">
        <v>917</v>
      </c>
      <c r="J5150" s="15" t="str">
        <f t="shared" si="249"/>
        <v>2-110B-1</v>
      </c>
      <c r="K5150">
        <f>INDEX(FamilyPlateData!I:I,MATCH(I5150,FamilyPlateData!H:H,0))</f>
        <v>5</v>
      </c>
      <c r="L5150" t="str">
        <f>INDEX(FamilyPlateData!J:J,MATCH(I5150,FamilyPlateData!H:H,0))</f>
        <v>n/a</v>
      </c>
      <c r="M5150">
        <v>0</v>
      </c>
      <c r="N5150">
        <v>0</v>
      </c>
      <c r="O5150">
        <f>IF(_xlfn.IFNA(INDEX(ShrinkageData!H:H,MATCH(J5150,ShrinkageData!H:H,0)), 0) = 0, 0, 1)</f>
        <v>0</v>
      </c>
      <c r="P5150">
        <v>0</v>
      </c>
      <c r="Q5150">
        <f t="shared" si="250"/>
        <v>0</v>
      </c>
      <c r="R5150" s="1" t="s">
        <v>921</v>
      </c>
      <c r="S5150" s="16">
        <f t="shared" si="251"/>
        <v>0</v>
      </c>
    </row>
    <row r="5151" spans="1:20" hidden="1" x14ac:dyDescent="0.2">
      <c r="A5151" t="str">
        <f>INDEX(FamilyPlateData!$A:$A,MATCH($I5151,FamilyPlateData!$H:$H,0))</f>
        <v>F03M04</v>
      </c>
      <c r="B5151" t="str">
        <f>INDEX(FamilyPlateData!$C:$C,MATCH($I5151,FamilyPlateData!$H:$H,0))</f>
        <v>03</v>
      </c>
      <c r="C5151" t="str">
        <f>INDEX(FamilyPlateData!$D:$D,MATCH($I5151,FamilyPlateData!$H:$H,0))</f>
        <v>04</v>
      </c>
      <c r="D5151">
        <f>INDEX(FamilyPlateData!$B:$B,MATCH($I5151,FamilyPlateData!$H:$H,0))</f>
        <v>1</v>
      </c>
      <c r="E5151">
        <v>2</v>
      </c>
      <c r="F5151" s="19">
        <v>110</v>
      </c>
      <c r="G5151" t="s">
        <v>2</v>
      </c>
      <c r="H5151" s="5">
        <v>2</v>
      </c>
      <c r="I5151" t="s">
        <v>917</v>
      </c>
      <c r="J5151" s="15" t="str">
        <f t="shared" si="249"/>
        <v>2-110B-2</v>
      </c>
      <c r="K5151">
        <f>INDEX(FamilyPlateData!I:I,MATCH(I5151,FamilyPlateData!H:H,0))</f>
        <v>5</v>
      </c>
      <c r="L5151" t="str">
        <f>INDEX(FamilyPlateData!J:J,MATCH(I5151,FamilyPlateData!H:H,0))</f>
        <v>n/a</v>
      </c>
      <c r="M5151">
        <v>0</v>
      </c>
      <c r="N5151">
        <v>0</v>
      </c>
      <c r="O5151">
        <f>IF(_xlfn.IFNA(INDEX(ShrinkageData!H:H,MATCH(J5151,ShrinkageData!H:H,0)), 0) = 0, 0, 1)</f>
        <v>0</v>
      </c>
      <c r="P5151">
        <v>0</v>
      </c>
      <c r="Q5151">
        <f t="shared" si="250"/>
        <v>0</v>
      </c>
      <c r="R5151" s="1" t="s">
        <v>921</v>
      </c>
      <c r="S5151" s="16">
        <f t="shared" si="251"/>
        <v>0</v>
      </c>
    </row>
    <row r="5152" spans="1:20" hidden="1" x14ac:dyDescent="0.2">
      <c r="A5152" t="str">
        <f>INDEX(FamilyPlateData!$A:$A,MATCH($I5152,FamilyPlateData!$H:$H,0))</f>
        <v>F03M04</v>
      </c>
      <c r="B5152" t="str">
        <f>INDEX(FamilyPlateData!$C:$C,MATCH($I5152,FamilyPlateData!$H:$H,0))</f>
        <v>03</v>
      </c>
      <c r="C5152" t="str">
        <f>INDEX(FamilyPlateData!$D:$D,MATCH($I5152,FamilyPlateData!$H:$H,0))</f>
        <v>04</v>
      </c>
      <c r="D5152">
        <f>INDEX(FamilyPlateData!$B:$B,MATCH($I5152,FamilyPlateData!$H:$H,0))</f>
        <v>1</v>
      </c>
      <c r="E5152">
        <v>2</v>
      </c>
      <c r="F5152" s="19">
        <v>110</v>
      </c>
      <c r="G5152" t="s">
        <v>2</v>
      </c>
      <c r="H5152" s="5">
        <v>3</v>
      </c>
      <c r="I5152" t="s">
        <v>917</v>
      </c>
      <c r="J5152" s="15" t="str">
        <f t="shared" si="249"/>
        <v>2-110B-3</v>
      </c>
      <c r="K5152">
        <f>INDEX(FamilyPlateData!I:I,MATCH(I5152,FamilyPlateData!H:H,0))</f>
        <v>5</v>
      </c>
      <c r="L5152" t="str">
        <f>INDEX(FamilyPlateData!J:J,MATCH(I5152,FamilyPlateData!H:H,0))</f>
        <v>n/a</v>
      </c>
      <c r="M5152">
        <v>0</v>
      </c>
      <c r="N5152">
        <v>0</v>
      </c>
      <c r="O5152">
        <f>IF(_xlfn.IFNA(INDEX(ShrinkageData!H:H,MATCH(J5152,ShrinkageData!H:H,0)), 0) = 0, 0, 1)</f>
        <v>0</v>
      </c>
      <c r="P5152">
        <v>0</v>
      </c>
      <c r="Q5152">
        <f t="shared" si="250"/>
        <v>0</v>
      </c>
      <c r="R5152" s="1" t="s">
        <v>921</v>
      </c>
      <c r="S5152" s="16">
        <f t="shared" si="251"/>
        <v>0</v>
      </c>
    </row>
    <row r="5153" spans="1:20" hidden="1" x14ac:dyDescent="0.2">
      <c r="A5153" t="str">
        <f>INDEX(FamilyPlateData!$A:$A,MATCH($I5153,FamilyPlateData!$H:$H,0))</f>
        <v>F03M04</v>
      </c>
      <c r="B5153" t="str">
        <f>INDEX(FamilyPlateData!$C:$C,MATCH($I5153,FamilyPlateData!$H:$H,0))</f>
        <v>03</v>
      </c>
      <c r="C5153" t="str">
        <f>INDEX(FamilyPlateData!$D:$D,MATCH($I5153,FamilyPlateData!$H:$H,0))</f>
        <v>04</v>
      </c>
      <c r="D5153">
        <f>INDEX(FamilyPlateData!$B:$B,MATCH($I5153,FamilyPlateData!$H:$H,0))</f>
        <v>1</v>
      </c>
      <c r="E5153">
        <v>2</v>
      </c>
      <c r="F5153" s="19">
        <v>110</v>
      </c>
      <c r="G5153" t="s">
        <v>2</v>
      </c>
      <c r="H5153" s="5">
        <v>4</v>
      </c>
      <c r="I5153" t="s">
        <v>917</v>
      </c>
      <c r="J5153" s="15" t="str">
        <f t="shared" si="249"/>
        <v>2-110B-4</v>
      </c>
      <c r="K5153">
        <f>INDEX(FamilyPlateData!I:I,MATCH(I5153,FamilyPlateData!H:H,0))</f>
        <v>5</v>
      </c>
      <c r="L5153" t="str">
        <f>INDEX(FamilyPlateData!J:J,MATCH(I5153,FamilyPlateData!H:H,0))</f>
        <v>n/a</v>
      </c>
      <c r="M5153">
        <v>1</v>
      </c>
      <c r="N5153" s="7">
        <v>1</v>
      </c>
      <c r="O5153">
        <f>IF(_xlfn.IFNA(INDEX(ShrinkageData!H:H,MATCH(J5153,ShrinkageData!H:H,0)), 0) = 0, 0, 1)</f>
        <v>1</v>
      </c>
      <c r="P5153">
        <v>0</v>
      </c>
      <c r="Q5153">
        <f t="shared" si="250"/>
        <v>0</v>
      </c>
      <c r="R5153" s="2">
        <v>43544</v>
      </c>
      <c r="S5153" s="16">
        <f t="shared" si="251"/>
        <v>107</v>
      </c>
    </row>
    <row r="5154" spans="1:20" hidden="1" x14ac:dyDescent="0.2">
      <c r="A5154" t="str">
        <f>INDEX(FamilyPlateData!$A:$A,MATCH($I5154,FamilyPlateData!$H:$H,0))</f>
        <v>F03M04</v>
      </c>
      <c r="B5154" t="str">
        <f>INDEX(FamilyPlateData!$C:$C,MATCH($I5154,FamilyPlateData!$H:$H,0))</f>
        <v>03</v>
      </c>
      <c r="C5154" t="str">
        <f>INDEX(FamilyPlateData!$D:$D,MATCH($I5154,FamilyPlateData!$H:$H,0))</f>
        <v>04</v>
      </c>
      <c r="D5154">
        <f>INDEX(FamilyPlateData!$B:$B,MATCH($I5154,FamilyPlateData!$H:$H,0))</f>
        <v>1</v>
      </c>
      <c r="E5154">
        <v>2</v>
      </c>
      <c r="F5154" s="19">
        <v>110</v>
      </c>
      <c r="G5154" t="s">
        <v>2</v>
      </c>
      <c r="H5154" s="5">
        <v>5</v>
      </c>
      <c r="I5154" t="s">
        <v>917</v>
      </c>
      <c r="J5154" s="15" t="str">
        <f t="shared" si="249"/>
        <v>2-110B-5</v>
      </c>
      <c r="K5154">
        <f>INDEX(FamilyPlateData!I:I,MATCH(I5154,FamilyPlateData!H:H,0))</f>
        <v>5</v>
      </c>
      <c r="L5154" t="str">
        <f>INDEX(FamilyPlateData!J:J,MATCH(I5154,FamilyPlateData!H:H,0))</f>
        <v>n/a</v>
      </c>
      <c r="M5154">
        <v>0</v>
      </c>
      <c r="N5154">
        <v>0</v>
      </c>
      <c r="O5154">
        <f>IF(_xlfn.IFNA(INDEX(ShrinkageData!H:H,MATCH(J5154,ShrinkageData!H:H,0)), 0) = 0, 0, 1)</f>
        <v>0</v>
      </c>
      <c r="P5154">
        <v>1</v>
      </c>
      <c r="Q5154">
        <f t="shared" si="250"/>
        <v>0</v>
      </c>
      <c r="R5154" s="1" t="s">
        <v>921</v>
      </c>
      <c r="S5154" s="16">
        <f t="shared" si="251"/>
        <v>0</v>
      </c>
      <c r="T5154" t="s">
        <v>920</v>
      </c>
    </row>
    <row r="5155" spans="1:20" hidden="1" x14ac:dyDescent="0.2">
      <c r="A5155" t="str">
        <f>INDEX(FamilyPlateData!$A:$A,MATCH($I5155,FamilyPlateData!$H:$H,0))</f>
        <v>F03M04</v>
      </c>
      <c r="B5155" t="str">
        <f>INDEX(FamilyPlateData!$C:$C,MATCH($I5155,FamilyPlateData!$H:$H,0))</f>
        <v>03</v>
      </c>
      <c r="C5155" t="str">
        <f>INDEX(FamilyPlateData!$D:$D,MATCH($I5155,FamilyPlateData!$H:$H,0))</f>
        <v>04</v>
      </c>
      <c r="D5155">
        <f>INDEX(FamilyPlateData!$B:$B,MATCH($I5155,FamilyPlateData!$H:$H,0))</f>
        <v>1</v>
      </c>
      <c r="E5155">
        <v>2</v>
      </c>
      <c r="F5155" s="19">
        <v>110</v>
      </c>
      <c r="G5155" t="s">
        <v>2</v>
      </c>
      <c r="H5155" s="5">
        <v>6</v>
      </c>
      <c r="I5155" t="s">
        <v>917</v>
      </c>
      <c r="J5155" s="15" t="str">
        <f t="shared" si="249"/>
        <v>2-110B-6</v>
      </c>
      <c r="K5155">
        <f>INDEX(FamilyPlateData!I:I,MATCH(I5155,FamilyPlateData!H:H,0))</f>
        <v>5</v>
      </c>
      <c r="L5155" t="str">
        <f>INDEX(FamilyPlateData!J:J,MATCH(I5155,FamilyPlateData!H:H,0))</f>
        <v>n/a</v>
      </c>
      <c r="M5155">
        <v>0</v>
      </c>
      <c r="N5155">
        <v>1</v>
      </c>
      <c r="O5155">
        <f>IF(_xlfn.IFNA(INDEX(ShrinkageData!H:H,MATCH(J5155,ShrinkageData!H:H,0)), 0) = 0, 0, 1)</f>
        <v>0</v>
      </c>
      <c r="P5155">
        <v>0</v>
      </c>
      <c r="Q5155">
        <f t="shared" si="250"/>
        <v>0</v>
      </c>
      <c r="R5155" s="1">
        <v>43550</v>
      </c>
      <c r="S5155" s="16">
        <f t="shared" si="251"/>
        <v>113</v>
      </c>
      <c r="T5155" t="s">
        <v>920</v>
      </c>
    </row>
  </sheetData>
  <autoFilter ref="E1:S5155" xr:uid="{29584115-59BF-2740-AE28-C6593B6C8326}">
    <filterColumn colId="0">
      <filters>
        <filter val="1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A97C-3726-5F4B-AC80-37A28FA10B83}">
  <dimension ref="A1:H171"/>
  <sheetViews>
    <sheetView workbookViewId="0">
      <selection activeCell="F5" sqref="F5"/>
    </sheetView>
  </sheetViews>
  <sheetFormatPr baseColWidth="10" defaultRowHeight="16" x14ac:dyDescent="0.2"/>
  <cols>
    <col min="2" max="2" width="10.83203125" style="5"/>
    <col min="7" max="7" width="13" bestFit="1" customWidth="1"/>
    <col min="8" max="8" width="16.6640625" bestFit="1" customWidth="1"/>
  </cols>
  <sheetData>
    <row r="1" spans="1:8" x14ac:dyDescent="0.2">
      <c r="A1" t="s">
        <v>931</v>
      </c>
      <c r="B1" s="5" t="s">
        <v>0</v>
      </c>
      <c r="C1" t="s">
        <v>942</v>
      </c>
      <c r="D1" t="s">
        <v>943</v>
      </c>
      <c r="G1" s="3" t="s">
        <v>923</v>
      </c>
      <c r="H1" t="s">
        <v>944</v>
      </c>
    </row>
    <row r="2" spans="1:8" x14ac:dyDescent="0.2">
      <c r="A2" s="1">
        <v>43537</v>
      </c>
      <c r="B2" s="5">
        <f>IF(LEFT(C2,1) = "B", 2, 1)</f>
        <v>2</v>
      </c>
      <c r="C2" t="s">
        <v>11</v>
      </c>
      <c r="D2">
        <v>1</v>
      </c>
      <c r="G2" s="4" t="s">
        <v>5</v>
      </c>
      <c r="H2" s="5">
        <v>320</v>
      </c>
    </row>
    <row r="3" spans="1:8" x14ac:dyDescent="0.2">
      <c r="A3" s="1">
        <v>43537</v>
      </c>
      <c r="B3" s="5">
        <f t="shared" ref="B3:B66" si="0">IF(LEFT(C3,1) = "B", 2, 1)</f>
        <v>2</v>
      </c>
      <c r="C3" t="s">
        <v>12</v>
      </c>
      <c r="D3">
        <v>3</v>
      </c>
      <c r="G3" s="4" t="s">
        <v>6</v>
      </c>
      <c r="H3" s="5">
        <v>245</v>
      </c>
    </row>
    <row r="4" spans="1:8" x14ac:dyDescent="0.2">
      <c r="A4" s="1">
        <v>43540</v>
      </c>
      <c r="B4" s="5">
        <f t="shared" si="0"/>
        <v>2</v>
      </c>
      <c r="C4" t="s">
        <v>11</v>
      </c>
      <c r="D4">
        <v>1</v>
      </c>
      <c r="G4" s="4" t="s">
        <v>7</v>
      </c>
      <c r="H4" s="5">
        <v>282</v>
      </c>
    </row>
    <row r="5" spans="1:8" x14ac:dyDescent="0.2">
      <c r="A5" s="1">
        <v>43544</v>
      </c>
      <c r="B5" s="5">
        <f t="shared" si="0"/>
        <v>2</v>
      </c>
      <c r="C5" t="s">
        <v>11</v>
      </c>
      <c r="D5">
        <v>1</v>
      </c>
      <c r="G5" s="4" t="s">
        <v>8</v>
      </c>
      <c r="H5" s="5">
        <v>186</v>
      </c>
    </row>
    <row r="6" spans="1:8" x14ac:dyDescent="0.2">
      <c r="A6" s="1">
        <v>43544</v>
      </c>
      <c r="B6" s="5">
        <f t="shared" si="0"/>
        <v>2</v>
      </c>
      <c r="C6" t="s">
        <v>12</v>
      </c>
      <c r="D6">
        <v>1</v>
      </c>
      <c r="G6" s="4" t="s">
        <v>9</v>
      </c>
      <c r="H6" s="5">
        <v>265</v>
      </c>
    </row>
    <row r="7" spans="1:8" x14ac:dyDescent="0.2">
      <c r="A7" s="1">
        <v>43545</v>
      </c>
      <c r="B7" s="5">
        <f t="shared" si="0"/>
        <v>2</v>
      </c>
      <c r="C7" t="s">
        <v>11</v>
      </c>
      <c r="D7">
        <v>2</v>
      </c>
      <c r="G7" s="4" t="s">
        <v>10</v>
      </c>
      <c r="H7" s="5">
        <v>250</v>
      </c>
    </row>
    <row r="8" spans="1:8" x14ac:dyDescent="0.2">
      <c r="A8" s="1">
        <v>43545</v>
      </c>
      <c r="B8" s="5">
        <f t="shared" si="0"/>
        <v>2</v>
      </c>
      <c r="C8" t="s">
        <v>12</v>
      </c>
      <c r="D8">
        <v>2</v>
      </c>
      <c r="G8" s="4" t="s">
        <v>11</v>
      </c>
      <c r="H8" s="5">
        <v>353</v>
      </c>
    </row>
    <row r="9" spans="1:8" x14ac:dyDescent="0.2">
      <c r="A9" s="1">
        <v>43545</v>
      </c>
      <c r="B9" s="5">
        <f t="shared" si="0"/>
        <v>2</v>
      </c>
      <c r="C9" t="s">
        <v>10</v>
      </c>
      <c r="D9">
        <v>2</v>
      </c>
      <c r="G9" s="4" t="s">
        <v>12</v>
      </c>
      <c r="H9" s="5">
        <v>226</v>
      </c>
    </row>
    <row r="10" spans="1:8" x14ac:dyDescent="0.2">
      <c r="A10" s="1">
        <v>43545</v>
      </c>
      <c r="B10" s="5">
        <f t="shared" si="0"/>
        <v>2</v>
      </c>
      <c r="C10" t="s">
        <v>9</v>
      </c>
      <c r="D10">
        <v>2</v>
      </c>
      <c r="G10" s="4" t="s">
        <v>924</v>
      </c>
      <c r="H10" s="5">
        <v>2127</v>
      </c>
    </row>
    <row r="11" spans="1:8" x14ac:dyDescent="0.2">
      <c r="A11" s="1">
        <v>43546</v>
      </c>
      <c r="B11" s="5">
        <f t="shared" si="0"/>
        <v>2</v>
      </c>
      <c r="C11" t="s">
        <v>11</v>
      </c>
      <c r="D11">
        <v>1</v>
      </c>
    </row>
    <row r="12" spans="1:8" x14ac:dyDescent="0.2">
      <c r="A12" s="1">
        <v>43546</v>
      </c>
      <c r="B12" s="5">
        <f t="shared" si="0"/>
        <v>2</v>
      </c>
      <c r="C12" t="s">
        <v>12</v>
      </c>
      <c r="D12">
        <v>2</v>
      </c>
    </row>
    <row r="13" spans="1:8" x14ac:dyDescent="0.2">
      <c r="A13" s="1">
        <v>43546</v>
      </c>
      <c r="B13" s="5">
        <f t="shared" si="0"/>
        <v>2</v>
      </c>
      <c r="C13" t="s">
        <v>10</v>
      </c>
      <c r="D13">
        <v>2</v>
      </c>
    </row>
    <row r="14" spans="1:8" x14ac:dyDescent="0.2">
      <c r="A14" s="1">
        <v>43546</v>
      </c>
      <c r="B14" s="5">
        <f t="shared" si="0"/>
        <v>2</v>
      </c>
      <c r="C14" t="s">
        <v>9</v>
      </c>
      <c r="D14">
        <v>1</v>
      </c>
    </row>
    <row r="15" spans="1:8" x14ac:dyDescent="0.2">
      <c r="A15" s="1">
        <v>43550</v>
      </c>
      <c r="B15" s="5">
        <f t="shared" si="0"/>
        <v>2</v>
      </c>
      <c r="C15" t="s">
        <v>11</v>
      </c>
      <c r="D15">
        <v>3</v>
      </c>
    </row>
    <row r="16" spans="1:8" x14ac:dyDescent="0.2">
      <c r="A16" s="1">
        <v>43550</v>
      </c>
      <c r="B16" s="5">
        <f t="shared" si="0"/>
        <v>2</v>
      </c>
      <c r="C16" t="s">
        <v>12</v>
      </c>
      <c r="D16">
        <v>7</v>
      </c>
    </row>
    <row r="17" spans="1:4" x14ac:dyDescent="0.2">
      <c r="A17" s="1">
        <v>43550</v>
      </c>
      <c r="B17" s="5">
        <f t="shared" si="0"/>
        <v>2</v>
      </c>
      <c r="C17" t="s">
        <v>9</v>
      </c>
      <c r="D17">
        <v>2</v>
      </c>
    </row>
    <row r="18" spans="1:4" x14ac:dyDescent="0.2">
      <c r="A18" s="1">
        <v>43550</v>
      </c>
      <c r="B18" s="5">
        <f t="shared" si="0"/>
        <v>2</v>
      </c>
      <c r="C18" t="s">
        <v>10</v>
      </c>
      <c r="D18">
        <v>1</v>
      </c>
    </row>
    <row r="19" spans="1:4" x14ac:dyDescent="0.2">
      <c r="A19" s="1">
        <v>43553</v>
      </c>
      <c r="B19" s="5">
        <f t="shared" si="0"/>
        <v>2</v>
      </c>
      <c r="C19" t="s">
        <v>12</v>
      </c>
      <c r="D19">
        <v>3</v>
      </c>
    </row>
    <row r="20" spans="1:4" x14ac:dyDescent="0.2">
      <c r="A20" s="1">
        <v>43553</v>
      </c>
      <c r="B20" s="5">
        <f t="shared" si="0"/>
        <v>2</v>
      </c>
      <c r="C20" t="s">
        <v>11</v>
      </c>
      <c r="D20">
        <v>4</v>
      </c>
    </row>
    <row r="21" spans="1:4" x14ac:dyDescent="0.2">
      <c r="A21" s="1">
        <v>43553</v>
      </c>
      <c r="B21" s="5">
        <f t="shared" si="0"/>
        <v>2</v>
      </c>
      <c r="C21" t="s">
        <v>9</v>
      </c>
      <c r="D21">
        <v>1</v>
      </c>
    </row>
    <row r="22" spans="1:4" x14ac:dyDescent="0.2">
      <c r="A22" s="1">
        <v>43556</v>
      </c>
      <c r="B22" s="5">
        <f t="shared" si="0"/>
        <v>2</v>
      </c>
      <c r="C22" t="s">
        <v>11</v>
      </c>
      <c r="D22">
        <v>11</v>
      </c>
    </row>
    <row r="23" spans="1:4" x14ac:dyDescent="0.2">
      <c r="A23" s="1">
        <v>43556</v>
      </c>
      <c r="B23" s="5">
        <f t="shared" si="0"/>
        <v>2</v>
      </c>
      <c r="C23" t="s">
        <v>12</v>
      </c>
      <c r="D23">
        <v>1</v>
      </c>
    </row>
    <row r="24" spans="1:4" x14ac:dyDescent="0.2">
      <c r="A24" s="1">
        <v>43556</v>
      </c>
      <c r="B24" s="5">
        <f t="shared" si="0"/>
        <v>2</v>
      </c>
      <c r="C24" t="s">
        <v>9</v>
      </c>
      <c r="D24">
        <v>2</v>
      </c>
    </row>
    <row r="25" spans="1:4" x14ac:dyDescent="0.2">
      <c r="A25" s="1">
        <v>43556</v>
      </c>
      <c r="B25" s="5">
        <f t="shared" si="0"/>
        <v>2</v>
      </c>
      <c r="C25" t="s">
        <v>10</v>
      </c>
      <c r="D25">
        <v>1</v>
      </c>
    </row>
    <row r="26" spans="1:4" x14ac:dyDescent="0.2">
      <c r="A26" s="1">
        <v>43558</v>
      </c>
      <c r="B26" s="5">
        <f t="shared" si="0"/>
        <v>2</v>
      </c>
      <c r="C26" t="s">
        <v>11</v>
      </c>
      <c r="D26">
        <v>8</v>
      </c>
    </row>
    <row r="27" spans="1:4" x14ac:dyDescent="0.2">
      <c r="A27" s="1">
        <v>43558</v>
      </c>
      <c r="B27" s="5">
        <f t="shared" si="0"/>
        <v>2</v>
      </c>
      <c r="C27" t="s">
        <v>12</v>
      </c>
      <c r="D27">
        <v>2</v>
      </c>
    </row>
    <row r="28" spans="1:4" x14ac:dyDescent="0.2">
      <c r="A28" s="1">
        <v>43558</v>
      </c>
      <c r="B28" s="5">
        <f t="shared" si="0"/>
        <v>2</v>
      </c>
      <c r="C28" t="s">
        <v>9</v>
      </c>
      <c r="D28">
        <v>8</v>
      </c>
    </row>
    <row r="29" spans="1:4" x14ac:dyDescent="0.2">
      <c r="A29" s="1">
        <v>43558</v>
      </c>
      <c r="B29" s="5">
        <f t="shared" si="0"/>
        <v>2</v>
      </c>
      <c r="C29" t="s">
        <v>10</v>
      </c>
      <c r="D29">
        <v>16</v>
      </c>
    </row>
    <row r="30" spans="1:4" x14ac:dyDescent="0.2">
      <c r="A30" s="1">
        <v>43560</v>
      </c>
      <c r="B30" s="5">
        <f t="shared" si="0"/>
        <v>2</v>
      </c>
      <c r="C30" t="s">
        <v>11</v>
      </c>
      <c r="D30">
        <v>5</v>
      </c>
    </row>
    <row r="31" spans="1:4" x14ac:dyDescent="0.2">
      <c r="A31" s="1">
        <v>43560</v>
      </c>
      <c r="B31" s="5">
        <f t="shared" si="0"/>
        <v>2</v>
      </c>
      <c r="C31" t="s">
        <v>12</v>
      </c>
      <c r="D31">
        <v>5</v>
      </c>
    </row>
    <row r="32" spans="1:4" x14ac:dyDescent="0.2">
      <c r="A32" s="1">
        <v>43560</v>
      </c>
      <c r="B32" s="5">
        <f t="shared" si="0"/>
        <v>1</v>
      </c>
      <c r="C32" t="s">
        <v>8</v>
      </c>
      <c r="D32">
        <v>6</v>
      </c>
    </row>
    <row r="33" spans="1:4" x14ac:dyDescent="0.2">
      <c r="A33" s="1">
        <v>43560</v>
      </c>
      <c r="B33" s="5">
        <f t="shared" si="0"/>
        <v>1</v>
      </c>
      <c r="C33" t="s">
        <v>7</v>
      </c>
      <c r="D33">
        <v>10</v>
      </c>
    </row>
    <row r="34" spans="1:4" x14ac:dyDescent="0.2">
      <c r="A34" s="1">
        <v>43560</v>
      </c>
      <c r="B34" s="5">
        <f t="shared" si="0"/>
        <v>1</v>
      </c>
      <c r="C34" t="s">
        <v>5</v>
      </c>
      <c r="D34">
        <v>16</v>
      </c>
    </row>
    <row r="35" spans="1:4" x14ac:dyDescent="0.2">
      <c r="A35" s="1">
        <v>43560</v>
      </c>
      <c r="B35" s="5">
        <f t="shared" si="0"/>
        <v>2</v>
      </c>
      <c r="C35" t="s">
        <v>9</v>
      </c>
      <c r="D35">
        <v>2</v>
      </c>
    </row>
    <row r="36" spans="1:4" x14ac:dyDescent="0.2">
      <c r="A36" s="1">
        <v>43560</v>
      </c>
      <c r="B36" s="5">
        <f t="shared" si="0"/>
        <v>1</v>
      </c>
      <c r="C36" t="s">
        <v>6</v>
      </c>
      <c r="D36">
        <v>3</v>
      </c>
    </row>
    <row r="37" spans="1:4" x14ac:dyDescent="0.2">
      <c r="A37" s="1">
        <v>43560</v>
      </c>
      <c r="B37" s="5">
        <f t="shared" si="0"/>
        <v>2</v>
      </c>
      <c r="C37" t="s">
        <v>10</v>
      </c>
      <c r="D37">
        <v>2</v>
      </c>
    </row>
    <row r="38" spans="1:4" x14ac:dyDescent="0.2">
      <c r="A38" s="1">
        <v>43563</v>
      </c>
      <c r="B38" s="5">
        <f t="shared" si="0"/>
        <v>2</v>
      </c>
      <c r="C38" t="s">
        <v>11</v>
      </c>
      <c r="D38">
        <v>10</v>
      </c>
    </row>
    <row r="39" spans="1:4" x14ac:dyDescent="0.2">
      <c r="A39" s="1">
        <v>43563</v>
      </c>
      <c r="B39" s="5">
        <f t="shared" si="0"/>
        <v>2</v>
      </c>
      <c r="C39" t="s">
        <v>12</v>
      </c>
      <c r="D39">
        <v>4</v>
      </c>
    </row>
    <row r="40" spans="1:4" x14ac:dyDescent="0.2">
      <c r="A40" s="1">
        <v>43563</v>
      </c>
      <c r="B40" s="5">
        <f t="shared" si="0"/>
        <v>1</v>
      </c>
      <c r="C40" t="s">
        <v>8</v>
      </c>
      <c r="D40">
        <v>3</v>
      </c>
    </row>
    <row r="41" spans="1:4" x14ac:dyDescent="0.2">
      <c r="A41" s="1">
        <v>43563</v>
      </c>
      <c r="B41" s="5">
        <f t="shared" si="0"/>
        <v>1</v>
      </c>
      <c r="C41" t="s">
        <v>7</v>
      </c>
      <c r="D41">
        <v>2</v>
      </c>
    </row>
    <row r="42" spans="1:4" x14ac:dyDescent="0.2">
      <c r="A42" s="1">
        <v>43563</v>
      </c>
      <c r="B42" s="5">
        <f t="shared" si="0"/>
        <v>2</v>
      </c>
      <c r="C42" t="s">
        <v>9</v>
      </c>
      <c r="D42">
        <v>8</v>
      </c>
    </row>
    <row r="43" spans="1:4" x14ac:dyDescent="0.2">
      <c r="A43" s="1">
        <v>43563</v>
      </c>
      <c r="B43" s="5">
        <f t="shared" si="0"/>
        <v>2</v>
      </c>
      <c r="C43" t="s">
        <v>10</v>
      </c>
      <c r="D43">
        <v>4</v>
      </c>
    </row>
    <row r="44" spans="1:4" x14ac:dyDescent="0.2">
      <c r="A44" s="1">
        <v>43563</v>
      </c>
      <c r="B44" s="5">
        <f t="shared" si="0"/>
        <v>1</v>
      </c>
      <c r="C44" t="s">
        <v>5</v>
      </c>
      <c r="D44">
        <v>5</v>
      </c>
    </row>
    <row r="45" spans="1:4" x14ac:dyDescent="0.2">
      <c r="A45" s="1">
        <v>43565</v>
      </c>
      <c r="B45" s="5">
        <f t="shared" si="0"/>
        <v>2</v>
      </c>
      <c r="C45" t="s">
        <v>11</v>
      </c>
      <c r="D45">
        <v>11</v>
      </c>
    </row>
    <row r="46" spans="1:4" x14ac:dyDescent="0.2">
      <c r="A46" s="1">
        <v>43565</v>
      </c>
      <c r="B46" s="5">
        <f t="shared" si="0"/>
        <v>1</v>
      </c>
      <c r="C46" t="s">
        <v>7</v>
      </c>
      <c r="D46">
        <v>4</v>
      </c>
    </row>
    <row r="47" spans="1:4" x14ac:dyDescent="0.2">
      <c r="A47" s="1">
        <v>43565</v>
      </c>
      <c r="B47" s="5">
        <f t="shared" si="0"/>
        <v>2</v>
      </c>
      <c r="C47" t="s">
        <v>12</v>
      </c>
      <c r="D47">
        <v>13</v>
      </c>
    </row>
    <row r="48" spans="1:4" x14ac:dyDescent="0.2">
      <c r="A48" s="1">
        <v>43565</v>
      </c>
      <c r="B48" s="5">
        <f t="shared" si="0"/>
        <v>1</v>
      </c>
      <c r="C48" t="s">
        <v>8</v>
      </c>
      <c r="D48">
        <v>1</v>
      </c>
    </row>
    <row r="49" spans="1:4" x14ac:dyDescent="0.2">
      <c r="A49" s="1">
        <v>43565</v>
      </c>
      <c r="B49" s="5">
        <f t="shared" si="0"/>
        <v>1</v>
      </c>
      <c r="C49" t="s">
        <v>5</v>
      </c>
      <c r="D49">
        <v>7</v>
      </c>
    </row>
    <row r="50" spans="1:4" x14ac:dyDescent="0.2">
      <c r="A50" s="1">
        <v>43565</v>
      </c>
      <c r="B50" s="5">
        <f t="shared" si="0"/>
        <v>2</v>
      </c>
      <c r="C50" t="s">
        <v>9</v>
      </c>
      <c r="D50">
        <v>2</v>
      </c>
    </row>
    <row r="51" spans="1:4" x14ac:dyDescent="0.2">
      <c r="A51" s="1">
        <v>43565</v>
      </c>
      <c r="B51" s="5">
        <f t="shared" si="0"/>
        <v>1</v>
      </c>
      <c r="C51" t="s">
        <v>6</v>
      </c>
      <c r="D51">
        <v>2</v>
      </c>
    </row>
    <row r="52" spans="1:4" x14ac:dyDescent="0.2">
      <c r="A52" s="1">
        <v>43565</v>
      </c>
      <c r="B52" s="5">
        <f t="shared" si="0"/>
        <v>2</v>
      </c>
      <c r="C52" t="s">
        <v>10</v>
      </c>
      <c r="D52">
        <v>3</v>
      </c>
    </row>
    <row r="53" spans="1:4" x14ac:dyDescent="0.2">
      <c r="A53" s="1">
        <v>43571</v>
      </c>
      <c r="B53" s="5">
        <f t="shared" si="0"/>
        <v>2</v>
      </c>
      <c r="C53" t="s">
        <v>11</v>
      </c>
      <c r="D53">
        <v>21</v>
      </c>
    </row>
    <row r="54" spans="1:4" x14ac:dyDescent="0.2">
      <c r="A54" s="1">
        <v>43571</v>
      </c>
      <c r="B54" s="5">
        <f t="shared" si="0"/>
        <v>2</v>
      </c>
      <c r="C54" t="s">
        <v>12</v>
      </c>
      <c r="D54">
        <v>41</v>
      </c>
    </row>
    <row r="55" spans="1:4" x14ac:dyDescent="0.2">
      <c r="A55" s="1">
        <v>43571</v>
      </c>
      <c r="B55" s="5">
        <f t="shared" si="0"/>
        <v>2</v>
      </c>
      <c r="C55" t="s">
        <v>9</v>
      </c>
      <c r="D55">
        <v>24</v>
      </c>
    </row>
    <row r="56" spans="1:4" x14ac:dyDescent="0.2">
      <c r="A56" s="1">
        <v>43571</v>
      </c>
      <c r="B56" s="5">
        <f t="shared" si="0"/>
        <v>2</v>
      </c>
      <c r="C56" t="s">
        <v>10</v>
      </c>
      <c r="D56">
        <v>25</v>
      </c>
    </row>
    <row r="57" spans="1:4" x14ac:dyDescent="0.2">
      <c r="A57" s="1">
        <v>43571</v>
      </c>
      <c r="B57" s="5">
        <f t="shared" si="0"/>
        <v>1</v>
      </c>
      <c r="C57" t="s">
        <v>7</v>
      </c>
      <c r="D57">
        <v>10</v>
      </c>
    </row>
    <row r="58" spans="1:4" x14ac:dyDescent="0.2">
      <c r="A58" s="1">
        <v>43571</v>
      </c>
      <c r="B58" s="5">
        <f t="shared" si="0"/>
        <v>1</v>
      </c>
      <c r="C58" t="s">
        <v>8</v>
      </c>
      <c r="D58">
        <v>6</v>
      </c>
    </row>
    <row r="59" spans="1:4" x14ac:dyDescent="0.2">
      <c r="A59" s="1">
        <v>43571</v>
      </c>
      <c r="B59" s="5">
        <f t="shared" si="0"/>
        <v>1</v>
      </c>
      <c r="C59" t="s">
        <v>5</v>
      </c>
      <c r="D59">
        <v>20</v>
      </c>
    </row>
    <row r="60" spans="1:4" x14ac:dyDescent="0.2">
      <c r="A60" s="1">
        <v>43571</v>
      </c>
      <c r="B60" s="5">
        <f t="shared" si="0"/>
        <v>1</v>
      </c>
      <c r="C60" t="s">
        <v>6</v>
      </c>
      <c r="D60">
        <v>5</v>
      </c>
    </row>
    <row r="61" spans="1:4" x14ac:dyDescent="0.2">
      <c r="A61" s="1">
        <v>43574</v>
      </c>
      <c r="B61" s="5">
        <f t="shared" si="0"/>
        <v>2</v>
      </c>
      <c r="C61" t="s">
        <v>12</v>
      </c>
      <c r="D61">
        <v>24</v>
      </c>
    </row>
    <row r="62" spans="1:4" x14ac:dyDescent="0.2">
      <c r="A62" s="1">
        <v>43574</v>
      </c>
      <c r="B62" s="5">
        <f t="shared" si="0"/>
        <v>2</v>
      </c>
      <c r="C62" t="s">
        <v>11</v>
      </c>
      <c r="D62">
        <v>41</v>
      </c>
    </row>
    <row r="63" spans="1:4" x14ac:dyDescent="0.2">
      <c r="A63" s="1">
        <v>43574</v>
      </c>
      <c r="B63" s="5">
        <f t="shared" si="0"/>
        <v>1</v>
      </c>
      <c r="C63" t="s">
        <v>7</v>
      </c>
      <c r="D63">
        <v>3</v>
      </c>
    </row>
    <row r="64" spans="1:4" x14ac:dyDescent="0.2">
      <c r="A64" s="1">
        <v>43574</v>
      </c>
      <c r="B64" s="5">
        <f t="shared" si="0"/>
        <v>1</v>
      </c>
      <c r="C64" t="s">
        <v>8</v>
      </c>
      <c r="D64">
        <v>10</v>
      </c>
    </row>
    <row r="65" spans="1:4" x14ac:dyDescent="0.2">
      <c r="A65" s="1">
        <v>43574</v>
      </c>
      <c r="B65" s="5">
        <f t="shared" si="0"/>
        <v>2</v>
      </c>
      <c r="C65" t="s">
        <v>9</v>
      </c>
      <c r="D65">
        <v>39</v>
      </c>
    </row>
    <row r="66" spans="1:4" x14ac:dyDescent="0.2">
      <c r="A66" s="1">
        <v>43574</v>
      </c>
      <c r="B66" s="5">
        <f t="shared" si="0"/>
        <v>2</v>
      </c>
      <c r="C66" t="s">
        <v>10</v>
      </c>
      <c r="D66">
        <v>13</v>
      </c>
    </row>
    <row r="67" spans="1:4" x14ac:dyDescent="0.2">
      <c r="A67" s="1">
        <v>43574</v>
      </c>
      <c r="B67" s="5">
        <f t="shared" ref="B67:B130" si="1">IF(LEFT(C67,1) = "B", 2, 1)</f>
        <v>1</v>
      </c>
      <c r="C67" t="s">
        <v>5</v>
      </c>
      <c r="D67">
        <v>16</v>
      </c>
    </row>
    <row r="68" spans="1:4" x14ac:dyDescent="0.2">
      <c r="A68" s="1">
        <v>43574</v>
      </c>
      <c r="B68" s="5">
        <f t="shared" si="1"/>
        <v>1</v>
      </c>
      <c r="C68" t="s">
        <v>6</v>
      </c>
      <c r="D68">
        <v>3</v>
      </c>
    </row>
    <row r="69" spans="1:4" x14ac:dyDescent="0.2">
      <c r="A69" s="1">
        <v>43575</v>
      </c>
      <c r="B69" s="5">
        <f t="shared" si="1"/>
        <v>2</v>
      </c>
      <c r="C69" t="s">
        <v>11</v>
      </c>
      <c r="D69">
        <v>8</v>
      </c>
    </row>
    <row r="70" spans="1:4" x14ac:dyDescent="0.2">
      <c r="A70" s="1">
        <v>43575</v>
      </c>
      <c r="B70" s="5">
        <f t="shared" si="1"/>
        <v>1</v>
      </c>
      <c r="C70" t="s">
        <v>7</v>
      </c>
      <c r="D70">
        <v>2</v>
      </c>
    </row>
    <row r="71" spans="1:4" x14ac:dyDescent="0.2">
      <c r="A71" s="1">
        <v>43575</v>
      </c>
      <c r="B71" s="5">
        <f t="shared" si="1"/>
        <v>2</v>
      </c>
      <c r="C71" t="s">
        <v>12</v>
      </c>
      <c r="D71">
        <v>10</v>
      </c>
    </row>
    <row r="72" spans="1:4" x14ac:dyDescent="0.2">
      <c r="A72" s="1">
        <v>43575</v>
      </c>
      <c r="B72" s="5">
        <f t="shared" si="1"/>
        <v>1</v>
      </c>
      <c r="C72" t="s">
        <v>5</v>
      </c>
      <c r="D72">
        <v>6</v>
      </c>
    </row>
    <row r="73" spans="1:4" x14ac:dyDescent="0.2">
      <c r="A73" s="1">
        <v>43575</v>
      </c>
      <c r="B73" s="5">
        <f t="shared" si="1"/>
        <v>2</v>
      </c>
      <c r="C73" t="s">
        <v>9</v>
      </c>
      <c r="D73">
        <v>11</v>
      </c>
    </row>
    <row r="74" spans="1:4" x14ac:dyDescent="0.2">
      <c r="A74" s="1">
        <v>43575</v>
      </c>
      <c r="B74" s="5">
        <f t="shared" si="1"/>
        <v>2</v>
      </c>
      <c r="C74" t="s">
        <v>10</v>
      </c>
      <c r="D74">
        <v>36</v>
      </c>
    </row>
    <row r="75" spans="1:4" x14ac:dyDescent="0.2">
      <c r="A75" s="1">
        <v>43581</v>
      </c>
      <c r="B75" s="5">
        <f t="shared" si="1"/>
        <v>2</v>
      </c>
      <c r="C75" t="s">
        <v>11</v>
      </c>
      <c r="D75">
        <v>63</v>
      </c>
    </row>
    <row r="76" spans="1:4" x14ac:dyDescent="0.2">
      <c r="A76" s="1">
        <v>43581</v>
      </c>
      <c r="B76" s="5">
        <f t="shared" si="1"/>
        <v>2</v>
      </c>
      <c r="C76" t="s">
        <v>12</v>
      </c>
      <c r="D76">
        <v>43</v>
      </c>
    </row>
    <row r="77" spans="1:4" x14ac:dyDescent="0.2">
      <c r="A77" s="1">
        <v>43581</v>
      </c>
      <c r="B77" s="5">
        <f t="shared" si="1"/>
        <v>2</v>
      </c>
      <c r="C77" t="s">
        <v>9</v>
      </c>
      <c r="D77">
        <v>67</v>
      </c>
    </row>
    <row r="78" spans="1:4" x14ac:dyDescent="0.2">
      <c r="A78" s="1">
        <v>43581</v>
      </c>
      <c r="B78" s="5">
        <f t="shared" si="1"/>
        <v>2</v>
      </c>
      <c r="C78" t="s">
        <v>10</v>
      </c>
      <c r="D78">
        <v>38</v>
      </c>
    </row>
    <row r="79" spans="1:4" x14ac:dyDescent="0.2">
      <c r="A79" s="1">
        <v>43581</v>
      </c>
      <c r="B79" s="5">
        <f t="shared" si="1"/>
        <v>1</v>
      </c>
      <c r="C79" t="s">
        <v>7</v>
      </c>
      <c r="D79">
        <v>11</v>
      </c>
    </row>
    <row r="80" spans="1:4" x14ac:dyDescent="0.2">
      <c r="A80" s="1">
        <v>43581</v>
      </c>
      <c r="B80" s="5">
        <f t="shared" si="1"/>
        <v>1</v>
      </c>
      <c r="C80" t="s">
        <v>8</v>
      </c>
      <c r="D80">
        <v>11</v>
      </c>
    </row>
    <row r="81" spans="1:4" x14ac:dyDescent="0.2">
      <c r="A81" s="1">
        <v>43581</v>
      </c>
      <c r="B81" s="5">
        <f t="shared" si="1"/>
        <v>1</v>
      </c>
      <c r="C81" t="s">
        <v>5</v>
      </c>
      <c r="D81">
        <v>28</v>
      </c>
    </row>
    <row r="82" spans="1:4" x14ac:dyDescent="0.2">
      <c r="A82" s="1">
        <v>43581</v>
      </c>
      <c r="B82" s="5">
        <f t="shared" si="1"/>
        <v>1</v>
      </c>
      <c r="C82" t="s">
        <v>6</v>
      </c>
      <c r="D82">
        <v>2</v>
      </c>
    </row>
    <row r="83" spans="1:4" x14ac:dyDescent="0.2">
      <c r="A83" s="1">
        <v>43588</v>
      </c>
      <c r="B83" s="5">
        <f t="shared" si="1"/>
        <v>2</v>
      </c>
      <c r="C83" t="s">
        <v>11</v>
      </c>
      <c r="D83">
        <v>18</v>
      </c>
    </row>
    <row r="84" spans="1:4" x14ac:dyDescent="0.2">
      <c r="A84" s="1">
        <v>43588</v>
      </c>
      <c r="B84" s="5">
        <f t="shared" si="1"/>
        <v>2</v>
      </c>
      <c r="C84" t="s">
        <v>12</v>
      </c>
      <c r="D84">
        <v>4</v>
      </c>
    </row>
    <row r="85" spans="1:4" x14ac:dyDescent="0.2">
      <c r="A85" s="1">
        <v>43588</v>
      </c>
      <c r="B85" s="5">
        <f t="shared" si="1"/>
        <v>2</v>
      </c>
      <c r="C85" t="s">
        <v>9</v>
      </c>
      <c r="D85">
        <v>7</v>
      </c>
    </row>
    <row r="86" spans="1:4" x14ac:dyDescent="0.2">
      <c r="A86" s="1">
        <v>43588</v>
      </c>
      <c r="B86" s="5">
        <f t="shared" si="1"/>
        <v>2</v>
      </c>
      <c r="C86" t="s">
        <v>10</v>
      </c>
      <c r="D86">
        <v>14</v>
      </c>
    </row>
    <row r="87" spans="1:4" x14ac:dyDescent="0.2">
      <c r="A87" s="1">
        <v>43595</v>
      </c>
      <c r="B87" s="5">
        <f t="shared" si="1"/>
        <v>2</v>
      </c>
      <c r="C87" t="s">
        <v>11</v>
      </c>
      <c r="D87">
        <v>12</v>
      </c>
    </row>
    <row r="88" spans="1:4" x14ac:dyDescent="0.2">
      <c r="A88" s="1">
        <v>43595</v>
      </c>
      <c r="B88" s="5">
        <f t="shared" si="1"/>
        <v>2</v>
      </c>
      <c r="C88" t="s">
        <v>12</v>
      </c>
      <c r="D88">
        <v>4</v>
      </c>
    </row>
    <row r="89" spans="1:4" x14ac:dyDescent="0.2">
      <c r="A89" s="1">
        <v>43595</v>
      </c>
      <c r="B89" s="5">
        <f t="shared" si="1"/>
        <v>2</v>
      </c>
      <c r="C89" t="s">
        <v>9</v>
      </c>
      <c r="D89">
        <v>6</v>
      </c>
    </row>
    <row r="90" spans="1:4" x14ac:dyDescent="0.2">
      <c r="A90" s="1">
        <v>43595</v>
      </c>
      <c r="B90" s="5">
        <f t="shared" si="1"/>
        <v>2</v>
      </c>
      <c r="C90" t="s">
        <v>10</v>
      </c>
      <c r="D90">
        <v>5</v>
      </c>
    </row>
    <row r="91" spans="1:4" x14ac:dyDescent="0.2">
      <c r="A91" s="1">
        <v>43595</v>
      </c>
      <c r="B91" s="5">
        <f t="shared" si="1"/>
        <v>1</v>
      </c>
      <c r="C91" t="s">
        <v>7</v>
      </c>
      <c r="D91">
        <v>12</v>
      </c>
    </row>
    <row r="92" spans="1:4" x14ac:dyDescent="0.2">
      <c r="A92" s="1">
        <v>43595</v>
      </c>
      <c r="B92" s="5">
        <f t="shared" si="1"/>
        <v>1</v>
      </c>
      <c r="C92" t="s">
        <v>8</v>
      </c>
      <c r="D92">
        <v>7</v>
      </c>
    </row>
    <row r="93" spans="1:4" x14ac:dyDescent="0.2">
      <c r="A93" s="1">
        <v>43595</v>
      </c>
      <c r="B93" s="5">
        <f t="shared" si="1"/>
        <v>1</v>
      </c>
      <c r="C93" t="s">
        <v>5</v>
      </c>
      <c r="D93">
        <v>4</v>
      </c>
    </row>
    <row r="94" spans="1:4" x14ac:dyDescent="0.2">
      <c r="A94" s="1">
        <v>43595</v>
      </c>
      <c r="B94" s="5">
        <f t="shared" si="1"/>
        <v>1</v>
      </c>
      <c r="C94" t="s">
        <v>6</v>
      </c>
      <c r="D94">
        <v>6</v>
      </c>
    </row>
    <row r="95" spans="1:4" x14ac:dyDescent="0.2">
      <c r="A95" s="1">
        <v>43605</v>
      </c>
      <c r="B95" s="5">
        <f t="shared" si="1"/>
        <v>2</v>
      </c>
      <c r="C95" t="s">
        <v>11</v>
      </c>
      <c r="D95">
        <v>32</v>
      </c>
    </row>
    <row r="96" spans="1:4" x14ac:dyDescent="0.2">
      <c r="A96" s="1">
        <v>43605</v>
      </c>
      <c r="B96" s="5">
        <f t="shared" si="1"/>
        <v>2</v>
      </c>
      <c r="C96" t="s">
        <v>12</v>
      </c>
      <c r="D96">
        <v>9</v>
      </c>
    </row>
    <row r="97" spans="1:4" x14ac:dyDescent="0.2">
      <c r="A97" s="1">
        <v>43605</v>
      </c>
      <c r="B97" s="5">
        <f t="shared" si="1"/>
        <v>2</v>
      </c>
      <c r="C97" t="s">
        <v>9</v>
      </c>
      <c r="D97">
        <v>10</v>
      </c>
    </row>
    <row r="98" spans="1:4" x14ac:dyDescent="0.2">
      <c r="A98" s="1">
        <v>43605</v>
      </c>
      <c r="B98" s="5">
        <f t="shared" si="1"/>
        <v>2</v>
      </c>
      <c r="C98" t="s">
        <v>10</v>
      </c>
      <c r="D98">
        <v>15</v>
      </c>
    </row>
    <row r="99" spans="1:4" x14ac:dyDescent="0.2">
      <c r="A99" s="1">
        <v>43605</v>
      </c>
      <c r="B99" s="5">
        <f t="shared" si="1"/>
        <v>1</v>
      </c>
      <c r="C99" t="s">
        <v>7</v>
      </c>
      <c r="D99">
        <v>26</v>
      </c>
    </row>
    <row r="100" spans="1:4" x14ac:dyDescent="0.2">
      <c r="A100" s="1">
        <v>43605</v>
      </c>
      <c r="B100" s="5">
        <f t="shared" si="1"/>
        <v>1</v>
      </c>
      <c r="C100" t="s">
        <v>8</v>
      </c>
      <c r="D100">
        <v>26</v>
      </c>
    </row>
    <row r="101" spans="1:4" x14ac:dyDescent="0.2">
      <c r="A101" s="1">
        <v>43605</v>
      </c>
      <c r="B101" s="5">
        <f t="shared" si="1"/>
        <v>1</v>
      </c>
      <c r="C101" t="s">
        <v>5</v>
      </c>
      <c r="D101">
        <v>33</v>
      </c>
    </row>
    <row r="102" spans="1:4" x14ac:dyDescent="0.2">
      <c r="A102" s="1">
        <v>43605</v>
      </c>
      <c r="B102" s="5">
        <f t="shared" si="1"/>
        <v>1</v>
      </c>
      <c r="C102" t="s">
        <v>6</v>
      </c>
      <c r="D102">
        <v>15</v>
      </c>
    </row>
    <row r="103" spans="1:4" x14ac:dyDescent="0.2">
      <c r="A103" s="1">
        <v>43607</v>
      </c>
      <c r="B103" s="5">
        <f t="shared" si="1"/>
        <v>2</v>
      </c>
      <c r="C103" t="s">
        <v>11</v>
      </c>
      <c r="D103">
        <v>8</v>
      </c>
    </row>
    <row r="104" spans="1:4" x14ac:dyDescent="0.2">
      <c r="A104" s="1">
        <v>43607</v>
      </c>
      <c r="B104" s="5">
        <f t="shared" si="1"/>
        <v>2</v>
      </c>
      <c r="C104" t="s">
        <v>12</v>
      </c>
      <c r="D104">
        <v>2</v>
      </c>
    </row>
    <row r="105" spans="1:4" x14ac:dyDescent="0.2">
      <c r="A105" s="1">
        <v>43607</v>
      </c>
      <c r="B105" s="5">
        <f t="shared" si="1"/>
        <v>2</v>
      </c>
      <c r="C105" t="s">
        <v>9</v>
      </c>
      <c r="D105">
        <v>7</v>
      </c>
    </row>
    <row r="106" spans="1:4" x14ac:dyDescent="0.2">
      <c r="A106" s="1">
        <v>43607</v>
      </c>
      <c r="B106" s="5">
        <f t="shared" si="1"/>
        <v>2</v>
      </c>
      <c r="C106" t="s">
        <v>10</v>
      </c>
      <c r="D106">
        <v>8</v>
      </c>
    </row>
    <row r="107" spans="1:4" x14ac:dyDescent="0.2">
      <c r="A107" s="1">
        <v>43607</v>
      </c>
      <c r="B107" s="5">
        <f t="shared" si="1"/>
        <v>1</v>
      </c>
      <c r="C107" t="s">
        <v>7</v>
      </c>
      <c r="D107">
        <v>12</v>
      </c>
    </row>
    <row r="108" spans="1:4" x14ac:dyDescent="0.2">
      <c r="A108" s="1">
        <v>43607</v>
      </c>
      <c r="B108" s="5">
        <f t="shared" si="1"/>
        <v>1</v>
      </c>
      <c r="C108" t="s">
        <v>8</v>
      </c>
      <c r="D108">
        <v>10</v>
      </c>
    </row>
    <row r="109" spans="1:4" x14ac:dyDescent="0.2">
      <c r="A109" s="1">
        <v>43607</v>
      </c>
      <c r="B109" s="5">
        <f t="shared" si="1"/>
        <v>1</v>
      </c>
      <c r="C109" t="s">
        <v>5</v>
      </c>
      <c r="D109">
        <v>12</v>
      </c>
    </row>
    <row r="110" spans="1:4" x14ac:dyDescent="0.2">
      <c r="A110" s="1">
        <v>43607</v>
      </c>
      <c r="B110" s="5">
        <f t="shared" si="1"/>
        <v>1</v>
      </c>
      <c r="C110" t="s">
        <v>6</v>
      </c>
      <c r="D110">
        <v>4</v>
      </c>
    </row>
    <row r="111" spans="1:4" x14ac:dyDescent="0.2">
      <c r="A111" s="1">
        <v>43609</v>
      </c>
      <c r="B111" s="5">
        <f t="shared" si="1"/>
        <v>2</v>
      </c>
      <c r="C111" t="s">
        <v>11</v>
      </c>
      <c r="D111">
        <v>13</v>
      </c>
    </row>
    <row r="112" spans="1:4" x14ac:dyDescent="0.2">
      <c r="A112" s="1">
        <v>43609</v>
      </c>
      <c r="B112" s="5">
        <f t="shared" si="1"/>
        <v>2</v>
      </c>
      <c r="C112" t="s">
        <v>12</v>
      </c>
      <c r="D112">
        <v>4</v>
      </c>
    </row>
    <row r="113" spans="1:4" x14ac:dyDescent="0.2">
      <c r="A113" s="1">
        <v>43609</v>
      </c>
      <c r="B113" s="5">
        <f t="shared" si="1"/>
        <v>2</v>
      </c>
      <c r="C113" t="s">
        <v>9</v>
      </c>
      <c r="D113">
        <v>11</v>
      </c>
    </row>
    <row r="114" spans="1:4" x14ac:dyDescent="0.2">
      <c r="A114" s="1">
        <v>43609</v>
      </c>
      <c r="B114" s="5">
        <f t="shared" si="1"/>
        <v>2</v>
      </c>
      <c r="C114" t="s">
        <v>10</v>
      </c>
      <c r="D114">
        <v>7</v>
      </c>
    </row>
    <row r="115" spans="1:4" x14ac:dyDescent="0.2">
      <c r="A115" s="1">
        <v>43609</v>
      </c>
      <c r="B115" s="5">
        <f t="shared" si="1"/>
        <v>1</v>
      </c>
      <c r="C115" t="s">
        <v>7</v>
      </c>
      <c r="D115">
        <v>7</v>
      </c>
    </row>
    <row r="116" spans="1:4" x14ac:dyDescent="0.2">
      <c r="A116" s="1">
        <v>43609</v>
      </c>
      <c r="B116" s="5">
        <f t="shared" si="1"/>
        <v>1</v>
      </c>
      <c r="C116" t="s">
        <v>8</v>
      </c>
      <c r="D116">
        <v>6</v>
      </c>
    </row>
    <row r="117" spans="1:4" x14ac:dyDescent="0.2">
      <c r="A117" s="1">
        <v>43609</v>
      </c>
      <c r="B117" s="5">
        <f t="shared" si="1"/>
        <v>1</v>
      </c>
      <c r="C117" t="s">
        <v>5</v>
      </c>
      <c r="D117">
        <v>11</v>
      </c>
    </row>
    <row r="118" spans="1:4" x14ac:dyDescent="0.2">
      <c r="A118" s="1">
        <v>43609</v>
      </c>
      <c r="B118" s="5">
        <f t="shared" si="1"/>
        <v>1</v>
      </c>
      <c r="C118" t="s">
        <v>6</v>
      </c>
      <c r="D118">
        <v>2</v>
      </c>
    </row>
    <row r="119" spans="1:4" x14ac:dyDescent="0.2">
      <c r="A119" s="1">
        <v>43616</v>
      </c>
      <c r="B119" s="5">
        <f t="shared" si="1"/>
        <v>2</v>
      </c>
      <c r="C119" t="s">
        <v>11</v>
      </c>
      <c r="D119">
        <v>19</v>
      </c>
    </row>
    <row r="120" spans="1:4" x14ac:dyDescent="0.2">
      <c r="A120" s="1">
        <v>43616</v>
      </c>
      <c r="B120" s="5">
        <f t="shared" si="1"/>
        <v>2</v>
      </c>
      <c r="C120" t="s">
        <v>12</v>
      </c>
      <c r="D120">
        <v>12</v>
      </c>
    </row>
    <row r="121" spans="1:4" x14ac:dyDescent="0.2">
      <c r="A121" s="1">
        <v>43616</v>
      </c>
      <c r="B121" s="5">
        <f t="shared" si="1"/>
        <v>2</v>
      </c>
      <c r="C121" t="s">
        <v>9</v>
      </c>
      <c r="D121">
        <v>15</v>
      </c>
    </row>
    <row r="122" spans="1:4" x14ac:dyDescent="0.2">
      <c r="A122" s="1">
        <v>43616</v>
      </c>
      <c r="B122" s="5">
        <f t="shared" si="1"/>
        <v>2</v>
      </c>
      <c r="C122" t="s">
        <v>10</v>
      </c>
      <c r="D122">
        <v>18</v>
      </c>
    </row>
    <row r="123" spans="1:4" x14ac:dyDescent="0.2">
      <c r="A123" s="1">
        <v>43616</v>
      </c>
      <c r="B123" s="5">
        <f t="shared" si="1"/>
        <v>1</v>
      </c>
      <c r="C123" t="s">
        <v>7</v>
      </c>
      <c r="D123">
        <v>32</v>
      </c>
    </row>
    <row r="124" spans="1:4" x14ac:dyDescent="0.2">
      <c r="A124" s="1">
        <v>43616</v>
      </c>
      <c r="B124" s="5">
        <f t="shared" si="1"/>
        <v>1</v>
      </c>
      <c r="C124" t="s">
        <v>8</v>
      </c>
      <c r="D124">
        <v>40</v>
      </c>
    </row>
    <row r="125" spans="1:4" x14ac:dyDescent="0.2">
      <c r="A125" s="1">
        <v>43616</v>
      </c>
      <c r="B125" s="5">
        <f t="shared" si="1"/>
        <v>1</v>
      </c>
      <c r="C125" t="s">
        <v>5</v>
      </c>
      <c r="D125">
        <v>27</v>
      </c>
    </row>
    <row r="126" spans="1:4" x14ac:dyDescent="0.2">
      <c r="A126" s="1">
        <v>43616</v>
      </c>
      <c r="B126" s="5">
        <f t="shared" si="1"/>
        <v>1</v>
      </c>
      <c r="C126" t="s">
        <v>6</v>
      </c>
      <c r="D126">
        <v>10</v>
      </c>
    </row>
    <row r="127" spans="1:4" x14ac:dyDescent="0.2">
      <c r="A127" s="1">
        <v>43622</v>
      </c>
      <c r="B127" s="5">
        <f t="shared" si="1"/>
        <v>2</v>
      </c>
      <c r="C127" t="s">
        <v>11</v>
      </c>
      <c r="D127">
        <v>26</v>
      </c>
    </row>
    <row r="128" spans="1:4" x14ac:dyDescent="0.2">
      <c r="A128" s="1">
        <v>43622</v>
      </c>
      <c r="B128" s="5">
        <f t="shared" si="1"/>
        <v>2</v>
      </c>
      <c r="C128" t="s">
        <v>12</v>
      </c>
      <c r="D128">
        <v>12</v>
      </c>
    </row>
    <row r="129" spans="1:4" x14ac:dyDescent="0.2">
      <c r="A129" s="1">
        <v>43622</v>
      </c>
      <c r="B129" s="5">
        <f t="shared" si="1"/>
        <v>2</v>
      </c>
      <c r="C129" t="s">
        <v>9</v>
      </c>
      <c r="D129">
        <v>9</v>
      </c>
    </row>
    <row r="130" spans="1:4" x14ac:dyDescent="0.2">
      <c r="A130" s="1">
        <v>43622</v>
      </c>
      <c r="B130" s="5">
        <f t="shared" si="1"/>
        <v>2</v>
      </c>
      <c r="C130" t="s">
        <v>10</v>
      </c>
      <c r="D130">
        <v>22</v>
      </c>
    </row>
    <row r="131" spans="1:4" x14ac:dyDescent="0.2">
      <c r="A131" s="1">
        <v>43622</v>
      </c>
      <c r="B131" s="5">
        <f t="shared" ref="B131:B171" si="2">IF(LEFT(C131,1) = "B", 2, 1)</f>
        <v>1</v>
      </c>
      <c r="C131" t="s">
        <v>7</v>
      </c>
      <c r="D131">
        <v>78</v>
      </c>
    </row>
    <row r="132" spans="1:4" x14ac:dyDescent="0.2">
      <c r="A132" s="1">
        <v>43622</v>
      </c>
      <c r="B132" s="5">
        <f t="shared" si="2"/>
        <v>1</v>
      </c>
      <c r="C132" t="s">
        <v>8</v>
      </c>
      <c r="D132">
        <v>34</v>
      </c>
    </row>
    <row r="133" spans="1:4" x14ac:dyDescent="0.2">
      <c r="A133" s="1">
        <v>43622</v>
      </c>
      <c r="B133" s="5">
        <f t="shared" si="2"/>
        <v>1</v>
      </c>
      <c r="C133" t="s">
        <v>5</v>
      </c>
      <c r="D133">
        <v>68</v>
      </c>
    </row>
    <row r="134" spans="1:4" x14ac:dyDescent="0.2">
      <c r="A134" s="1">
        <v>43622</v>
      </c>
      <c r="B134" s="5">
        <f t="shared" si="2"/>
        <v>1</v>
      </c>
      <c r="C134" t="s">
        <v>6</v>
      </c>
      <c r="D134">
        <v>55</v>
      </c>
    </row>
    <row r="135" spans="1:4" x14ac:dyDescent="0.2">
      <c r="A135" s="1">
        <v>43628</v>
      </c>
      <c r="B135" s="5">
        <f t="shared" si="2"/>
        <v>2</v>
      </c>
      <c r="C135" t="s">
        <v>11</v>
      </c>
      <c r="D135">
        <v>10</v>
      </c>
    </row>
    <row r="136" spans="1:4" x14ac:dyDescent="0.2">
      <c r="A136" s="1">
        <v>43628</v>
      </c>
      <c r="B136" s="5">
        <f t="shared" si="2"/>
        <v>2</v>
      </c>
      <c r="C136" t="s">
        <v>12</v>
      </c>
      <c r="D136">
        <v>9</v>
      </c>
    </row>
    <row r="137" spans="1:4" x14ac:dyDescent="0.2">
      <c r="A137" s="1">
        <v>43628</v>
      </c>
      <c r="B137" s="5">
        <f t="shared" si="2"/>
        <v>2</v>
      </c>
      <c r="C137" t="s">
        <v>9</v>
      </c>
      <c r="D137">
        <v>14</v>
      </c>
    </row>
    <row r="138" spans="1:4" x14ac:dyDescent="0.2">
      <c r="A138" s="1">
        <v>43628</v>
      </c>
      <c r="B138" s="5">
        <f t="shared" si="2"/>
        <v>2</v>
      </c>
      <c r="C138" t="s">
        <v>10</v>
      </c>
      <c r="D138">
        <v>10</v>
      </c>
    </row>
    <row r="139" spans="1:4" x14ac:dyDescent="0.2">
      <c r="A139" s="1">
        <v>43628</v>
      </c>
      <c r="B139" s="5">
        <f t="shared" si="2"/>
        <v>1</v>
      </c>
      <c r="C139" t="s">
        <v>7</v>
      </c>
      <c r="D139">
        <v>39</v>
      </c>
    </row>
    <row r="140" spans="1:4" x14ac:dyDescent="0.2">
      <c r="A140" s="1">
        <v>43628</v>
      </c>
      <c r="B140" s="5">
        <f t="shared" si="2"/>
        <v>1</v>
      </c>
      <c r="C140" t="s">
        <v>8</v>
      </c>
      <c r="D140">
        <v>19</v>
      </c>
    </row>
    <row r="141" spans="1:4" x14ac:dyDescent="0.2">
      <c r="A141" s="1">
        <v>43628</v>
      </c>
      <c r="B141" s="5">
        <f t="shared" si="2"/>
        <v>1</v>
      </c>
      <c r="C141" t="s">
        <v>5</v>
      </c>
      <c r="D141">
        <v>46</v>
      </c>
    </row>
    <row r="142" spans="1:4" x14ac:dyDescent="0.2">
      <c r="A142" s="1">
        <v>43628</v>
      </c>
      <c r="B142" s="5">
        <f t="shared" si="2"/>
        <v>1</v>
      </c>
      <c r="C142" t="s">
        <v>6</v>
      </c>
      <c r="D142">
        <v>77</v>
      </c>
    </row>
    <row r="143" spans="1:4" x14ac:dyDescent="0.2">
      <c r="A143" s="1">
        <v>43630</v>
      </c>
      <c r="B143" s="5">
        <f t="shared" si="2"/>
        <v>2</v>
      </c>
      <c r="C143" t="s">
        <v>11</v>
      </c>
      <c r="D143">
        <v>3</v>
      </c>
    </row>
    <row r="144" spans="1:4" x14ac:dyDescent="0.2">
      <c r="A144" s="1">
        <v>43630</v>
      </c>
      <c r="B144" s="5">
        <f t="shared" si="2"/>
        <v>2</v>
      </c>
      <c r="C144" t="s">
        <v>12</v>
      </c>
      <c r="D144">
        <v>3</v>
      </c>
    </row>
    <row r="145" spans="1:4" x14ac:dyDescent="0.2">
      <c r="A145" s="1">
        <v>43630</v>
      </c>
      <c r="B145" s="5">
        <f t="shared" si="2"/>
        <v>2</v>
      </c>
      <c r="C145" t="s">
        <v>9</v>
      </c>
      <c r="D145">
        <v>0</v>
      </c>
    </row>
    <row r="146" spans="1:4" x14ac:dyDescent="0.2">
      <c r="A146" s="1">
        <v>43630</v>
      </c>
      <c r="B146" s="5">
        <f t="shared" si="2"/>
        <v>2</v>
      </c>
      <c r="C146" t="s">
        <v>10</v>
      </c>
      <c r="D146">
        <v>2</v>
      </c>
    </row>
    <row r="147" spans="1:4" x14ac:dyDescent="0.2">
      <c r="A147" s="1">
        <v>43630</v>
      </c>
      <c r="B147" s="5">
        <f t="shared" si="2"/>
        <v>1</v>
      </c>
      <c r="C147" t="s">
        <v>7</v>
      </c>
      <c r="D147">
        <v>10</v>
      </c>
    </row>
    <row r="148" spans="1:4" x14ac:dyDescent="0.2">
      <c r="A148" s="1">
        <v>43630</v>
      </c>
      <c r="B148" s="5">
        <f t="shared" si="2"/>
        <v>1</v>
      </c>
      <c r="C148" t="s">
        <v>8</v>
      </c>
      <c r="D148">
        <v>1</v>
      </c>
    </row>
    <row r="149" spans="1:4" x14ac:dyDescent="0.2">
      <c r="A149" s="1">
        <v>43630</v>
      </c>
      <c r="B149" s="5">
        <f t="shared" si="2"/>
        <v>1</v>
      </c>
      <c r="C149" t="s">
        <v>5</v>
      </c>
      <c r="D149">
        <v>7</v>
      </c>
    </row>
    <row r="150" spans="1:4" x14ac:dyDescent="0.2">
      <c r="A150" s="1">
        <v>43630</v>
      </c>
      <c r="B150" s="5">
        <f t="shared" si="2"/>
        <v>1</v>
      </c>
      <c r="C150" t="s">
        <v>6</v>
      </c>
      <c r="D150">
        <v>20</v>
      </c>
    </row>
    <row r="151" spans="1:4" x14ac:dyDescent="0.2">
      <c r="A151" s="1">
        <v>43636</v>
      </c>
      <c r="B151" s="5">
        <f t="shared" si="2"/>
        <v>2</v>
      </c>
      <c r="C151" t="s">
        <v>11</v>
      </c>
      <c r="D151">
        <v>16</v>
      </c>
    </row>
    <row r="152" spans="1:4" x14ac:dyDescent="0.2">
      <c r="A152" s="1">
        <v>43636</v>
      </c>
      <c r="B152" s="5">
        <f t="shared" si="2"/>
        <v>2</v>
      </c>
      <c r="C152" t="s">
        <v>12</v>
      </c>
      <c r="D152">
        <v>6</v>
      </c>
    </row>
    <row r="153" spans="1:4" x14ac:dyDescent="0.2">
      <c r="A153" s="1">
        <v>43636</v>
      </c>
      <c r="B153" s="5">
        <f t="shared" si="2"/>
        <v>2</v>
      </c>
      <c r="C153" t="s">
        <v>9</v>
      </c>
      <c r="D153">
        <v>12</v>
      </c>
    </row>
    <row r="154" spans="1:4" x14ac:dyDescent="0.2">
      <c r="A154" s="1">
        <v>43636</v>
      </c>
      <c r="B154" s="5">
        <f t="shared" si="2"/>
        <v>2</v>
      </c>
      <c r="C154" t="s">
        <v>10</v>
      </c>
      <c r="D154">
        <v>2</v>
      </c>
    </row>
    <row r="155" spans="1:4" x14ac:dyDescent="0.2">
      <c r="A155" s="1">
        <v>43636</v>
      </c>
      <c r="B155" s="5">
        <f t="shared" si="2"/>
        <v>1</v>
      </c>
      <c r="C155" t="s">
        <v>7</v>
      </c>
      <c r="D155">
        <v>19</v>
      </c>
    </row>
    <row r="156" spans="1:4" x14ac:dyDescent="0.2">
      <c r="A156" s="1">
        <v>43636</v>
      </c>
      <c r="B156" s="5">
        <f t="shared" si="2"/>
        <v>1</v>
      </c>
      <c r="C156" t="s">
        <v>8</v>
      </c>
      <c r="D156">
        <v>4</v>
      </c>
    </row>
    <row r="157" spans="1:4" x14ac:dyDescent="0.2">
      <c r="A157" s="1">
        <v>43636</v>
      </c>
      <c r="B157" s="5">
        <f t="shared" si="2"/>
        <v>1</v>
      </c>
      <c r="C157" t="s">
        <v>5</v>
      </c>
      <c r="D157">
        <v>12</v>
      </c>
    </row>
    <row r="158" spans="1:4" x14ac:dyDescent="0.2">
      <c r="A158" s="1">
        <v>43636</v>
      </c>
      <c r="B158" s="5">
        <f t="shared" si="2"/>
        <v>1</v>
      </c>
      <c r="C158" t="s">
        <v>6</v>
      </c>
      <c r="D158">
        <v>38</v>
      </c>
    </row>
    <row r="159" spans="1:4" x14ac:dyDescent="0.2">
      <c r="A159" s="1">
        <v>43637</v>
      </c>
      <c r="B159" s="5">
        <f t="shared" si="2"/>
        <v>1</v>
      </c>
      <c r="C159" t="s">
        <v>8</v>
      </c>
      <c r="D159">
        <v>1</v>
      </c>
    </row>
    <row r="160" spans="1:4" x14ac:dyDescent="0.2">
      <c r="A160" s="1">
        <v>43637</v>
      </c>
      <c r="B160" s="5">
        <f t="shared" si="2"/>
        <v>1</v>
      </c>
      <c r="C160" t="s">
        <v>7</v>
      </c>
      <c r="D160">
        <v>3</v>
      </c>
    </row>
    <row r="161" spans="1:4" x14ac:dyDescent="0.2">
      <c r="A161" s="1">
        <v>43637</v>
      </c>
      <c r="B161" s="5">
        <f t="shared" si="2"/>
        <v>2</v>
      </c>
      <c r="C161" t="s">
        <v>11</v>
      </c>
      <c r="D161">
        <v>2</v>
      </c>
    </row>
    <row r="162" spans="1:4" x14ac:dyDescent="0.2">
      <c r="A162" s="1">
        <v>43637</v>
      </c>
      <c r="B162" s="5">
        <f t="shared" si="2"/>
        <v>1</v>
      </c>
      <c r="C162" t="s">
        <v>5</v>
      </c>
      <c r="D162">
        <v>1</v>
      </c>
    </row>
    <row r="163" spans="1:4" x14ac:dyDescent="0.2">
      <c r="A163" s="1">
        <v>43637</v>
      </c>
      <c r="B163" s="5">
        <f t="shared" si="2"/>
        <v>2</v>
      </c>
      <c r="C163" t="s">
        <v>9</v>
      </c>
      <c r="D163">
        <v>3</v>
      </c>
    </row>
    <row r="164" spans="1:4" x14ac:dyDescent="0.2">
      <c r="A164" s="1">
        <v>43637</v>
      </c>
      <c r="B164" s="5">
        <f t="shared" si="2"/>
        <v>1</v>
      </c>
      <c r="C164" t="s">
        <v>6</v>
      </c>
      <c r="D164">
        <v>3</v>
      </c>
    </row>
    <row r="165" spans="1:4" x14ac:dyDescent="0.2">
      <c r="A165" s="1">
        <v>43637</v>
      </c>
      <c r="B165" s="5">
        <f t="shared" si="2"/>
        <v>2</v>
      </c>
      <c r="C165" t="s">
        <v>10</v>
      </c>
      <c r="D165">
        <v>2</v>
      </c>
    </row>
    <row r="166" spans="1:4" x14ac:dyDescent="0.2">
      <c r="A166" s="1">
        <v>43640</v>
      </c>
      <c r="B166" s="5">
        <f t="shared" si="2"/>
        <v>2</v>
      </c>
      <c r="C166" t="s">
        <v>11</v>
      </c>
      <c r="D166">
        <v>3</v>
      </c>
    </row>
    <row r="167" spans="1:4" x14ac:dyDescent="0.2">
      <c r="A167" s="1">
        <v>43640</v>
      </c>
      <c r="B167" s="5">
        <f t="shared" si="2"/>
        <v>2</v>
      </c>
      <c r="C167" t="s">
        <v>9</v>
      </c>
      <c r="D167">
        <v>2</v>
      </c>
    </row>
    <row r="168" spans="1:4" x14ac:dyDescent="0.2">
      <c r="A168" s="1">
        <v>43640</v>
      </c>
      <c r="B168" s="5">
        <f t="shared" si="2"/>
        <v>2</v>
      </c>
      <c r="C168" t="s">
        <v>10</v>
      </c>
      <c r="D168">
        <v>2</v>
      </c>
    </row>
    <row r="169" spans="1:4" x14ac:dyDescent="0.2">
      <c r="A169" s="1">
        <v>43640</v>
      </c>
      <c r="B169" s="5">
        <f t="shared" si="2"/>
        <v>1</v>
      </c>
      <c r="C169" t="s">
        <v>7</v>
      </c>
      <c r="D169">
        <v>2</v>
      </c>
    </row>
    <row r="170" spans="1:4" x14ac:dyDescent="0.2">
      <c r="A170" s="1">
        <v>43640</v>
      </c>
      <c r="B170" s="5">
        <f t="shared" si="2"/>
        <v>1</v>
      </c>
      <c r="C170" t="s">
        <v>8</v>
      </c>
      <c r="D170">
        <v>1</v>
      </c>
    </row>
    <row r="171" spans="1:4" x14ac:dyDescent="0.2">
      <c r="A171" s="1">
        <v>43640</v>
      </c>
      <c r="B171" s="5">
        <f t="shared" si="2"/>
        <v>1</v>
      </c>
      <c r="C171" t="s">
        <v>5</v>
      </c>
      <c r="D1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256D-6B34-DF46-BE41-ADED1686A4EC}">
  <dimension ref="A1:S653"/>
  <sheetViews>
    <sheetView workbookViewId="0">
      <pane ySplit="1" topLeftCell="A614" activePane="bottomLeft" state="frozen"/>
      <selection pane="bottomLeft" activeCell="H632" sqref="H632"/>
    </sheetView>
  </sheetViews>
  <sheetFormatPr baseColWidth="10" defaultRowHeight="16" x14ac:dyDescent="0.2"/>
  <cols>
    <col min="1" max="1" width="10.83203125" style="14"/>
    <col min="2" max="8" width="10.83203125" style="6"/>
    <col min="9" max="9" width="16.83203125" style="6" bestFit="1" customWidth="1"/>
    <col min="10" max="10" width="12.83203125" style="6" customWidth="1"/>
    <col min="11" max="11" width="10.83203125" style="10"/>
    <col min="12" max="14" width="10.83203125" style="6"/>
    <col min="15" max="15" width="19" style="6" bestFit="1" customWidth="1"/>
    <col min="16" max="16" width="15.5" style="6" bestFit="1" customWidth="1"/>
    <col min="17" max="17" width="8.6640625" style="6" bestFit="1" customWidth="1"/>
    <col min="18" max="18" width="6.33203125" style="6" bestFit="1" customWidth="1"/>
    <col min="19" max="16384" width="10.83203125" style="6"/>
  </cols>
  <sheetData>
    <row r="1" spans="1:11" ht="19" x14ac:dyDescent="0.25">
      <c r="A1" s="11" t="s">
        <v>931</v>
      </c>
      <c r="B1" s="11" t="s">
        <v>932</v>
      </c>
      <c r="C1" s="11" t="s">
        <v>57</v>
      </c>
      <c r="D1" s="11" t="s">
        <v>927</v>
      </c>
      <c r="E1" s="11" t="s">
        <v>925</v>
      </c>
      <c r="F1" s="11" t="s">
        <v>933</v>
      </c>
      <c r="G1" s="11" t="s">
        <v>918</v>
      </c>
      <c r="H1" s="11" t="s">
        <v>919</v>
      </c>
      <c r="I1" s="11" t="s">
        <v>934</v>
      </c>
      <c r="J1" s="11" t="s">
        <v>935</v>
      </c>
      <c r="K1" s="12" t="s">
        <v>936</v>
      </c>
    </row>
    <row r="2" spans="1:11" x14ac:dyDescent="0.2">
      <c r="A2" s="13">
        <v>43532</v>
      </c>
      <c r="B2" s="14">
        <v>2</v>
      </c>
      <c r="C2" s="6" t="str">
        <f>INDEX(FamilyPlateData!A:A,MATCH(ShrinkageData!G2,FamilyPlateData!H:H,0))</f>
        <v>F06M07</v>
      </c>
      <c r="D2" s="6">
        <v>80</v>
      </c>
      <c r="E2" s="6" t="s">
        <v>1</v>
      </c>
      <c r="F2" s="9">
        <v>6</v>
      </c>
      <c r="G2" s="6" t="str">
        <f>CONCATENATE(B2,"-",D2,E2)</f>
        <v>2-80A</v>
      </c>
      <c r="H2" s="6" t="str">
        <f>CONCATENATE(G2,"-",F2)</f>
        <v>2-80A-6</v>
      </c>
      <c r="I2" s="6" t="s">
        <v>937</v>
      </c>
      <c r="J2" s="6">
        <v>1</v>
      </c>
      <c r="K2" s="6" t="str">
        <f>IF($I2 = "RNAlater Unfrozen", CONCATENATE( MID($I2,3,1),IF($J2 &lt; 10,CONCATENATE("00",$J2),IF($J2 &lt; 100, CONCATENATE("0",$J2), IF($J2 &gt; 99, $J2)))), CONCATENATE(LEFT($I2,1),IF($J2 &lt; 10,CONCATENATE("00",$J2),IF($J2 &lt; 100, CONCATENATE("0",$J2), IF($J2 &gt; 99, $J2)))))</f>
        <v>E001</v>
      </c>
    </row>
    <row r="3" spans="1:11" x14ac:dyDescent="0.2">
      <c r="A3" s="13">
        <v>43532</v>
      </c>
      <c r="B3" s="14">
        <v>2</v>
      </c>
      <c r="C3" s="6" t="str">
        <f>INDEX(FamilyPlateData!A:A,MATCH(ShrinkageData!G3,FamilyPlateData!H:H,0))</f>
        <v>F06M07</v>
      </c>
      <c r="D3" s="6">
        <v>80</v>
      </c>
      <c r="E3" s="6" t="s">
        <v>2</v>
      </c>
      <c r="F3" s="9">
        <v>2</v>
      </c>
      <c r="G3" s="6" t="str">
        <f t="shared" ref="G3:G66" si="0">CONCATENATE(B3,"-",D3,E3)</f>
        <v>2-80B</v>
      </c>
      <c r="H3" s="6" t="str">
        <f t="shared" ref="H3:H66" si="1">CONCATENATE(G3,"-",F3)</f>
        <v>2-80B-2</v>
      </c>
      <c r="I3" s="6" t="s">
        <v>937</v>
      </c>
      <c r="J3" s="6">
        <v>2</v>
      </c>
      <c r="K3" s="6" t="str">
        <f t="shared" ref="K3:K66" si="2">IF($I3 = "RNAlater Unfrozen", CONCATENATE( MID($I3,3,1),IF($J3 &lt; 10,CONCATENATE("00",$J3),IF($J3 &lt; 100, CONCATENATE("0",$J3), IF($J3 &gt; 99, $J3)))), CONCATENATE(LEFT($I3,1),IF($J3 &lt; 10,CONCATENATE("00",$J3),IF($J3 &lt; 100, CONCATENATE("0",$J3), IF($J3 &gt; 99, $J3)))))</f>
        <v>E002</v>
      </c>
    </row>
    <row r="4" spans="1:11" x14ac:dyDescent="0.2">
      <c r="A4" s="13">
        <v>43532</v>
      </c>
      <c r="B4" s="14">
        <v>2</v>
      </c>
      <c r="C4" s="6" t="str">
        <f>INDEX(FamilyPlateData!A:A,MATCH(ShrinkageData!G4,FamilyPlateData!H:H,0))</f>
        <v>F06M07</v>
      </c>
      <c r="D4" s="6">
        <v>80</v>
      </c>
      <c r="E4" s="6" t="s">
        <v>2</v>
      </c>
      <c r="F4" s="9">
        <v>4</v>
      </c>
      <c r="G4" s="6" t="str">
        <f t="shared" si="0"/>
        <v>2-80B</v>
      </c>
      <c r="H4" s="6" t="str">
        <f t="shared" si="1"/>
        <v>2-80B-4</v>
      </c>
      <c r="I4" s="6" t="s">
        <v>964</v>
      </c>
      <c r="J4" s="6">
        <v>1</v>
      </c>
      <c r="K4" s="6" t="str">
        <f t="shared" si="2"/>
        <v>R001</v>
      </c>
    </row>
    <row r="5" spans="1:11" x14ac:dyDescent="0.2">
      <c r="A5" s="13">
        <v>43532</v>
      </c>
      <c r="B5" s="14">
        <v>2</v>
      </c>
      <c r="C5" s="6" t="str">
        <f>INDEX(FamilyPlateData!A:A,MATCH(ShrinkageData!G5,FamilyPlateData!H:H,0))</f>
        <v>F06M07</v>
      </c>
      <c r="D5" s="9">
        <v>80</v>
      </c>
      <c r="E5" s="6" t="s">
        <v>2</v>
      </c>
      <c r="F5" s="9">
        <v>5</v>
      </c>
      <c r="G5" s="6" t="str">
        <f t="shared" si="0"/>
        <v>2-80B</v>
      </c>
      <c r="H5" s="6" t="str">
        <f t="shared" si="1"/>
        <v>2-80B-5</v>
      </c>
      <c r="I5" s="9" t="s">
        <v>964</v>
      </c>
      <c r="J5" s="9">
        <v>2</v>
      </c>
      <c r="K5" s="6" t="str">
        <f t="shared" si="2"/>
        <v>R002</v>
      </c>
    </row>
    <row r="6" spans="1:11" x14ac:dyDescent="0.2">
      <c r="A6" s="13">
        <v>43532</v>
      </c>
      <c r="B6" s="14">
        <v>2</v>
      </c>
      <c r="C6" s="6" t="str">
        <f>INDEX(FamilyPlateData!A:A,MATCH(ShrinkageData!G6,FamilyPlateData!H:H,0))</f>
        <v>F05M05</v>
      </c>
      <c r="D6" s="9">
        <v>72</v>
      </c>
      <c r="E6" s="6" t="s">
        <v>4</v>
      </c>
      <c r="F6" s="9">
        <v>3</v>
      </c>
      <c r="G6" s="6" t="str">
        <f t="shared" si="0"/>
        <v>2-72D</v>
      </c>
      <c r="H6" s="6" t="str">
        <f t="shared" si="1"/>
        <v>2-72D-3</v>
      </c>
      <c r="I6" s="9" t="s">
        <v>964</v>
      </c>
      <c r="J6" s="9">
        <v>3</v>
      </c>
      <c r="K6" s="6" t="str">
        <f t="shared" si="2"/>
        <v>R003</v>
      </c>
    </row>
    <row r="7" spans="1:11" x14ac:dyDescent="0.2">
      <c r="A7" s="13">
        <v>43532</v>
      </c>
      <c r="B7" s="14">
        <v>2</v>
      </c>
      <c r="C7" s="6" t="str">
        <f>INDEX(FamilyPlateData!A:A,MATCH(ShrinkageData!G7,FamilyPlateData!H:H,0))</f>
        <v>F02M01</v>
      </c>
      <c r="D7" s="9">
        <v>34</v>
      </c>
      <c r="E7" s="6" t="s">
        <v>1</v>
      </c>
      <c r="F7" s="9">
        <v>5</v>
      </c>
      <c r="G7" s="6" t="str">
        <f t="shared" si="0"/>
        <v>2-34A</v>
      </c>
      <c r="H7" s="6" t="str">
        <f t="shared" si="1"/>
        <v>2-34A-5</v>
      </c>
      <c r="I7" s="9" t="s">
        <v>937</v>
      </c>
      <c r="J7" s="9">
        <v>3</v>
      </c>
      <c r="K7" s="6" t="str">
        <f t="shared" si="2"/>
        <v>E003</v>
      </c>
    </row>
    <row r="8" spans="1:11" x14ac:dyDescent="0.2">
      <c r="A8" s="13">
        <v>43532</v>
      </c>
      <c r="B8" s="14">
        <v>2</v>
      </c>
      <c r="C8" s="6" t="str">
        <f>INDEX(FamilyPlateData!A:A,MATCH(ShrinkageData!G8,FamilyPlateData!H:H,0))</f>
        <v>F09M09</v>
      </c>
      <c r="D8" s="9">
        <v>56</v>
      </c>
      <c r="E8" s="6" t="s">
        <v>1</v>
      </c>
      <c r="F8" s="9">
        <v>3</v>
      </c>
      <c r="G8" s="6" t="str">
        <f t="shared" si="0"/>
        <v>2-56A</v>
      </c>
      <c r="H8" s="6" t="str">
        <f t="shared" si="1"/>
        <v>2-56A-3</v>
      </c>
      <c r="I8" s="9" t="s">
        <v>964</v>
      </c>
      <c r="J8" s="9">
        <v>4</v>
      </c>
      <c r="K8" s="6" t="str">
        <f t="shared" si="2"/>
        <v>R004</v>
      </c>
    </row>
    <row r="9" spans="1:11" x14ac:dyDescent="0.2">
      <c r="A9" s="13">
        <v>43532</v>
      </c>
      <c r="B9" s="14">
        <v>2</v>
      </c>
      <c r="C9" s="6" t="str">
        <f>INDEX(FamilyPlateData!A:A,MATCH(ShrinkageData!G9,FamilyPlateData!H:H,0))</f>
        <v>F09M09</v>
      </c>
      <c r="D9" s="9">
        <v>56</v>
      </c>
      <c r="E9" s="6" t="s">
        <v>1</v>
      </c>
      <c r="F9" s="9">
        <v>4</v>
      </c>
      <c r="G9" s="6" t="str">
        <f t="shared" si="0"/>
        <v>2-56A</v>
      </c>
      <c r="H9" s="6" t="str">
        <f t="shared" si="1"/>
        <v>2-56A-4</v>
      </c>
      <c r="I9" s="9" t="s">
        <v>964</v>
      </c>
      <c r="J9" s="9">
        <v>5</v>
      </c>
      <c r="K9" s="6" t="str">
        <f t="shared" si="2"/>
        <v>R005</v>
      </c>
    </row>
    <row r="10" spans="1:11" x14ac:dyDescent="0.2">
      <c r="A10" s="13">
        <v>43532</v>
      </c>
      <c r="B10" s="14">
        <v>2</v>
      </c>
      <c r="C10" s="6" t="str">
        <f>INDEX(FamilyPlateData!A:A,MATCH(ShrinkageData!G10,FamilyPlateData!H:H,0))</f>
        <v>F09M09</v>
      </c>
      <c r="D10" s="9">
        <v>56</v>
      </c>
      <c r="E10" s="6" t="s">
        <v>1</v>
      </c>
      <c r="F10" s="9">
        <v>5</v>
      </c>
      <c r="G10" s="6" t="str">
        <f t="shared" si="0"/>
        <v>2-56A</v>
      </c>
      <c r="H10" s="6" t="str">
        <f t="shared" si="1"/>
        <v>2-56A-5</v>
      </c>
      <c r="I10" s="9" t="s">
        <v>964</v>
      </c>
      <c r="J10" s="9">
        <v>6</v>
      </c>
      <c r="K10" s="6" t="str">
        <f t="shared" si="2"/>
        <v>R006</v>
      </c>
    </row>
    <row r="11" spans="1:11" x14ac:dyDescent="0.2">
      <c r="A11" s="13">
        <v>43532</v>
      </c>
      <c r="B11" s="14">
        <v>2</v>
      </c>
      <c r="C11" s="6" t="str">
        <f>INDEX(FamilyPlateData!A:A,MATCH(ShrinkageData!G11,FamilyPlateData!H:H,0))</f>
        <v>F09M09</v>
      </c>
      <c r="D11" s="9">
        <v>56</v>
      </c>
      <c r="E11" s="6" t="s">
        <v>2</v>
      </c>
      <c r="F11" s="9">
        <v>2</v>
      </c>
      <c r="G11" s="6" t="str">
        <f t="shared" si="0"/>
        <v>2-56B</v>
      </c>
      <c r="H11" s="6" t="str">
        <f t="shared" si="1"/>
        <v>2-56B-2</v>
      </c>
      <c r="I11" s="9" t="s">
        <v>937</v>
      </c>
      <c r="J11" s="9">
        <v>4</v>
      </c>
      <c r="K11" s="6" t="str">
        <f t="shared" si="2"/>
        <v>E004</v>
      </c>
    </row>
    <row r="12" spans="1:11" x14ac:dyDescent="0.2">
      <c r="A12" s="13">
        <v>43532</v>
      </c>
      <c r="B12" s="14">
        <v>2</v>
      </c>
      <c r="C12" s="6" t="str">
        <f>INDEX(FamilyPlateData!A:A,MATCH(ShrinkageData!G12,FamilyPlateData!H:H,0))</f>
        <v>F09M09</v>
      </c>
      <c r="D12" s="9">
        <v>56</v>
      </c>
      <c r="E12" s="6" t="s">
        <v>2</v>
      </c>
      <c r="F12" s="9">
        <v>6</v>
      </c>
      <c r="G12" s="6" t="str">
        <f t="shared" si="0"/>
        <v>2-56B</v>
      </c>
      <c r="H12" s="6" t="str">
        <f t="shared" si="1"/>
        <v>2-56B-6</v>
      </c>
      <c r="I12" s="9" t="s">
        <v>937</v>
      </c>
      <c r="J12" s="9">
        <v>5</v>
      </c>
      <c r="K12" s="6" t="str">
        <f t="shared" si="2"/>
        <v>E005</v>
      </c>
    </row>
    <row r="13" spans="1:11" x14ac:dyDescent="0.2">
      <c r="A13" s="13">
        <v>43532</v>
      </c>
      <c r="B13" s="14">
        <v>2</v>
      </c>
      <c r="C13" s="6" t="str">
        <f>INDEX(FamilyPlateData!A:A,MATCH(ShrinkageData!G13,FamilyPlateData!H:H,0))</f>
        <v>F09M09</v>
      </c>
      <c r="D13" s="9">
        <v>56</v>
      </c>
      <c r="E13" s="6" t="s">
        <v>1</v>
      </c>
      <c r="F13" s="9">
        <v>6</v>
      </c>
      <c r="G13" s="6" t="str">
        <f t="shared" si="0"/>
        <v>2-56A</v>
      </c>
      <c r="H13" s="6" t="str">
        <f t="shared" si="1"/>
        <v>2-56A-6</v>
      </c>
      <c r="I13" s="9" t="s">
        <v>937</v>
      </c>
      <c r="J13" s="9">
        <v>6</v>
      </c>
      <c r="K13" s="6" t="str">
        <f t="shared" si="2"/>
        <v>E006</v>
      </c>
    </row>
    <row r="14" spans="1:11" x14ac:dyDescent="0.2">
      <c r="A14" s="13">
        <v>43532</v>
      </c>
      <c r="B14" s="14">
        <v>2</v>
      </c>
      <c r="C14" s="6" t="str">
        <f>INDEX(FamilyPlateData!A:A,MATCH(ShrinkageData!G14,FamilyPlateData!H:H,0))</f>
        <v>F04M08</v>
      </c>
      <c r="D14" s="9">
        <v>79</v>
      </c>
      <c r="E14" s="6" t="s">
        <v>1</v>
      </c>
      <c r="F14" s="9">
        <v>1</v>
      </c>
      <c r="G14" s="6" t="str">
        <f t="shared" si="0"/>
        <v>2-79A</v>
      </c>
      <c r="H14" s="6" t="str">
        <f t="shared" si="1"/>
        <v>2-79A-1</v>
      </c>
      <c r="I14" s="9" t="s">
        <v>937</v>
      </c>
      <c r="J14" s="9">
        <v>7</v>
      </c>
      <c r="K14" s="6" t="str">
        <f t="shared" si="2"/>
        <v>E007</v>
      </c>
    </row>
    <row r="15" spans="1:11" x14ac:dyDescent="0.2">
      <c r="A15" s="13">
        <v>43532</v>
      </c>
      <c r="B15" s="14">
        <v>2</v>
      </c>
      <c r="C15" s="6" t="str">
        <f>INDEX(FamilyPlateData!A:A,MATCH(ShrinkageData!G15,FamilyPlateData!H:H,0))</f>
        <v>F04M08</v>
      </c>
      <c r="D15" s="9">
        <v>79</v>
      </c>
      <c r="E15" s="6" t="s">
        <v>1</v>
      </c>
      <c r="F15" s="9">
        <v>3</v>
      </c>
      <c r="G15" s="6" t="str">
        <f t="shared" si="0"/>
        <v>2-79A</v>
      </c>
      <c r="H15" s="6" t="str">
        <f t="shared" si="1"/>
        <v>2-79A-3</v>
      </c>
      <c r="I15" s="9" t="s">
        <v>937</v>
      </c>
      <c r="J15" s="9">
        <v>8</v>
      </c>
      <c r="K15" s="6" t="str">
        <f t="shared" si="2"/>
        <v>E008</v>
      </c>
    </row>
    <row r="16" spans="1:11" x14ac:dyDescent="0.2">
      <c r="A16" s="13">
        <v>43532</v>
      </c>
      <c r="B16" s="14">
        <v>2</v>
      </c>
      <c r="C16" s="6" t="str">
        <f>INDEX(FamilyPlateData!A:A,MATCH(ShrinkageData!G16,FamilyPlateData!H:H,0))</f>
        <v>F04M08</v>
      </c>
      <c r="D16" s="9">
        <v>79</v>
      </c>
      <c r="E16" s="6" t="s">
        <v>1</v>
      </c>
      <c r="F16" s="9">
        <v>6</v>
      </c>
      <c r="G16" s="6" t="str">
        <f t="shared" si="0"/>
        <v>2-79A</v>
      </c>
      <c r="H16" s="6" t="str">
        <f t="shared" si="1"/>
        <v>2-79A-6</v>
      </c>
      <c r="I16" s="9" t="s">
        <v>937</v>
      </c>
      <c r="J16" s="9">
        <v>9</v>
      </c>
      <c r="K16" s="6" t="str">
        <f t="shared" si="2"/>
        <v>E009</v>
      </c>
    </row>
    <row r="17" spans="1:11" x14ac:dyDescent="0.2">
      <c r="A17" s="13">
        <v>43532</v>
      </c>
      <c r="B17" s="14">
        <v>2</v>
      </c>
      <c r="C17" s="6" t="str">
        <f>INDEX(FamilyPlateData!A:A,MATCH(ShrinkageData!G17,FamilyPlateData!H:H,0))</f>
        <v>F04M08</v>
      </c>
      <c r="D17" s="9">
        <v>79</v>
      </c>
      <c r="E17" s="6" t="s">
        <v>2</v>
      </c>
      <c r="F17" s="9">
        <v>1</v>
      </c>
      <c r="G17" s="6" t="str">
        <f t="shared" si="0"/>
        <v>2-79B</v>
      </c>
      <c r="H17" s="6" t="str">
        <f t="shared" si="1"/>
        <v>2-79B-1</v>
      </c>
      <c r="I17" s="9" t="s">
        <v>964</v>
      </c>
      <c r="J17" s="9">
        <v>7</v>
      </c>
      <c r="K17" s="6" t="str">
        <f t="shared" si="2"/>
        <v>R007</v>
      </c>
    </row>
    <row r="18" spans="1:11" x14ac:dyDescent="0.2">
      <c r="A18" s="13">
        <v>43532</v>
      </c>
      <c r="B18" s="14">
        <v>2</v>
      </c>
      <c r="C18" s="6" t="str">
        <f>INDEX(FamilyPlateData!A:A,MATCH(ShrinkageData!G18,FamilyPlateData!H:H,0))</f>
        <v>F04M08</v>
      </c>
      <c r="D18" s="9">
        <v>79</v>
      </c>
      <c r="E18" s="6" t="s">
        <v>2</v>
      </c>
      <c r="F18" s="9">
        <v>2</v>
      </c>
      <c r="G18" s="6" t="str">
        <f t="shared" si="0"/>
        <v>2-79B</v>
      </c>
      <c r="H18" s="6" t="str">
        <f t="shared" si="1"/>
        <v>2-79B-2</v>
      </c>
      <c r="I18" s="9" t="s">
        <v>964</v>
      </c>
      <c r="J18" s="9">
        <v>8</v>
      </c>
      <c r="K18" s="6" t="str">
        <f t="shared" si="2"/>
        <v>R008</v>
      </c>
    </row>
    <row r="19" spans="1:11" x14ac:dyDescent="0.2">
      <c r="A19" s="13">
        <v>43532</v>
      </c>
      <c r="B19" s="14">
        <v>2</v>
      </c>
      <c r="C19" s="6" t="str">
        <f>INDEX(FamilyPlateData!A:A,MATCH(ShrinkageData!G19,FamilyPlateData!H:H,0))</f>
        <v>F04M08</v>
      </c>
      <c r="D19" s="9">
        <v>79</v>
      </c>
      <c r="E19" s="6" t="s">
        <v>2</v>
      </c>
      <c r="F19" s="9">
        <v>3</v>
      </c>
      <c r="G19" s="6" t="str">
        <f t="shared" si="0"/>
        <v>2-79B</v>
      </c>
      <c r="H19" s="6" t="str">
        <f t="shared" si="1"/>
        <v>2-79B-3</v>
      </c>
      <c r="I19" s="9" t="s">
        <v>964</v>
      </c>
      <c r="J19" s="9">
        <v>9</v>
      </c>
      <c r="K19" s="6" t="str">
        <f t="shared" si="2"/>
        <v>R009</v>
      </c>
    </row>
    <row r="20" spans="1:11" x14ac:dyDescent="0.2">
      <c r="A20" s="13">
        <v>43532</v>
      </c>
      <c r="B20" s="14">
        <v>2</v>
      </c>
      <c r="C20" s="6" t="str">
        <f>INDEX(FamilyPlateData!A:A,MATCH(ShrinkageData!G20,FamilyPlateData!H:H,0))</f>
        <v>F08M10</v>
      </c>
      <c r="D20" s="9">
        <v>79</v>
      </c>
      <c r="E20" s="6" t="s">
        <v>3</v>
      </c>
      <c r="F20" s="9">
        <v>3</v>
      </c>
      <c r="G20" s="6" t="str">
        <f t="shared" si="0"/>
        <v>2-79C</v>
      </c>
      <c r="H20" s="6" t="str">
        <f t="shared" si="1"/>
        <v>2-79C-3</v>
      </c>
      <c r="I20" s="9" t="s">
        <v>937</v>
      </c>
      <c r="J20" s="9">
        <v>10</v>
      </c>
      <c r="K20" s="6" t="str">
        <f t="shared" si="2"/>
        <v>E010</v>
      </c>
    </row>
    <row r="21" spans="1:11" x14ac:dyDescent="0.2">
      <c r="A21" s="13">
        <v>43532</v>
      </c>
      <c r="B21" s="14">
        <v>2</v>
      </c>
      <c r="C21" s="6" t="str">
        <f>INDEX(FamilyPlateData!A:A,MATCH(ShrinkageData!G21,FamilyPlateData!H:H,0))</f>
        <v>F08M10</v>
      </c>
      <c r="D21" s="9">
        <v>79</v>
      </c>
      <c r="E21" s="6" t="s">
        <v>4</v>
      </c>
      <c r="F21" s="9">
        <v>1</v>
      </c>
      <c r="G21" s="6" t="str">
        <f t="shared" si="0"/>
        <v>2-79D</v>
      </c>
      <c r="H21" s="6" t="str">
        <f t="shared" si="1"/>
        <v>2-79D-1</v>
      </c>
      <c r="I21" s="9" t="s">
        <v>964</v>
      </c>
      <c r="J21" s="9">
        <v>10</v>
      </c>
      <c r="K21" s="6" t="str">
        <f t="shared" si="2"/>
        <v>R010</v>
      </c>
    </row>
    <row r="22" spans="1:11" x14ac:dyDescent="0.2">
      <c r="A22" s="13">
        <v>43532</v>
      </c>
      <c r="B22" s="14">
        <v>2</v>
      </c>
      <c r="C22" s="6" t="str">
        <f>INDEX(FamilyPlateData!A:A,MATCH(ShrinkageData!G22,FamilyPlateData!H:H,0))</f>
        <v>F11M13</v>
      </c>
      <c r="D22" s="9">
        <v>48</v>
      </c>
      <c r="E22" s="6" t="s">
        <v>1</v>
      </c>
      <c r="F22" s="9">
        <v>2</v>
      </c>
      <c r="G22" s="6" t="str">
        <f t="shared" si="0"/>
        <v>2-48A</v>
      </c>
      <c r="H22" s="6" t="str">
        <f t="shared" si="1"/>
        <v>2-48A-2</v>
      </c>
      <c r="I22" s="9" t="s">
        <v>937</v>
      </c>
      <c r="J22" s="9">
        <v>11</v>
      </c>
      <c r="K22" s="6" t="str">
        <f t="shared" si="2"/>
        <v>E011</v>
      </c>
    </row>
    <row r="23" spans="1:11" x14ac:dyDescent="0.2">
      <c r="A23" s="13">
        <v>43532</v>
      </c>
      <c r="B23" s="14">
        <v>2</v>
      </c>
      <c r="C23" s="6" t="str">
        <f>INDEX(FamilyPlateData!A:A,MATCH(ShrinkageData!G23,FamilyPlateData!H:H,0))</f>
        <v>F11M13</v>
      </c>
      <c r="D23" s="9">
        <v>48</v>
      </c>
      <c r="E23" s="6" t="s">
        <v>1</v>
      </c>
      <c r="F23" s="9">
        <v>3</v>
      </c>
      <c r="G23" s="6" t="str">
        <f t="shared" si="0"/>
        <v>2-48A</v>
      </c>
      <c r="H23" s="6" t="str">
        <f t="shared" si="1"/>
        <v>2-48A-3</v>
      </c>
      <c r="I23" s="9" t="s">
        <v>964</v>
      </c>
      <c r="J23" s="9">
        <v>11</v>
      </c>
      <c r="K23" s="6" t="str">
        <f t="shared" si="2"/>
        <v>R011</v>
      </c>
    </row>
    <row r="24" spans="1:11" x14ac:dyDescent="0.2">
      <c r="A24" s="13">
        <v>43532</v>
      </c>
      <c r="B24" s="14">
        <v>2</v>
      </c>
      <c r="C24" s="6" t="str">
        <f>INDEX(FamilyPlateData!A:A,MATCH(ShrinkageData!G24,FamilyPlateData!H:H,0))</f>
        <v>F08M12</v>
      </c>
      <c r="D24" s="9">
        <v>47</v>
      </c>
      <c r="E24" s="6" t="s">
        <v>1</v>
      </c>
      <c r="F24" s="9">
        <v>3</v>
      </c>
      <c r="G24" s="6" t="str">
        <f t="shared" si="0"/>
        <v>2-47A</v>
      </c>
      <c r="H24" s="6" t="str">
        <f t="shared" si="1"/>
        <v>2-47A-3</v>
      </c>
      <c r="I24" s="9" t="s">
        <v>964</v>
      </c>
      <c r="J24" s="9">
        <v>12</v>
      </c>
      <c r="K24" s="6" t="str">
        <f t="shared" si="2"/>
        <v>R012</v>
      </c>
    </row>
    <row r="25" spans="1:11" x14ac:dyDescent="0.2">
      <c r="A25" s="13">
        <v>43532</v>
      </c>
      <c r="B25" s="14">
        <v>2</v>
      </c>
      <c r="C25" s="6" t="str">
        <f>INDEX(FamilyPlateData!A:A,MATCH(ShrinkageData!G25,FamilyPlateData!H:H,0))</f>
        <v>F08M12</v>
      </c>
      <c r="D25" s="9">
        <v>47</v>
      </c>
      <c r="E25" s="6" t="s">
        <v>1</v>
      </c>
      <c r="F25" s="9">
        <v>4</v>
      </c>
      <c r="G25" s="6" t="str">
        <f t="shared" si="0"/>
        <v>2-47A</v>
      </c>
      <c r="H25" s="6" t="str">
        <f t="shared" si="1"/>
        <v>2-47A-4</v>
      </c>
      <c r="I25" s="9" t="s">
        <v>964</v>
      </c>
      <c r="J25" s="9">
        <v>13</v>
      </c>
      <c r="K25" s="6" t="str">
        <f t="shared" si="2"/>
        <v>R013</v>
      </c>
    </row>
    <row r="26" spans="1:11" x14ac:dyDescent="0.2">
      <c r="A26" s="13">
        <v>43532</v>
      </c>
      <c r="B26" s="14">
        <v>2</v>
      </c>
      <c r="C26" s="6" t="str">
        <f>INDEX(FamilyPlateData!A:A,MATCH(ShrinkageData!G26,FamilyPlateData!H:H,0))</f>
        <v>F08M12</v>
      </c>
      <c r="D26" s="9">
        <v>47</v>
      </c>
      <c r="E26" s="6" t="s">
        <v>2</v>
      </c>
      <c r="F26" s="9">
        <v>3</v>
      </c>
      <c r="G26" s="6" t="str">
        <f t="shared" si="0"/>
        <v>2-47B</v>
      </c>
      <c r="H26" s="6" t="str">
        <f t="shared" si="1"/>
        <v>2-47B-3</v>
      </c>
      <c r="I26" s="9" t="s">
        <v>937</v>
      </c>
      <c r="J26" s="9">
        <v>12</v>
      </c>
      <c r="K26" s="6" t="str">
        <f t="shared" si="2"/>
        <v>E012</v>
      </c>
    </row>
    <row r="27" spans="1:11" x14ac:dyDescent="0.2">
      <c r="A27" s="13">
        <v>43532</v>
      </c>
      <c r="B27" s="14">
        <v>2</v>
      </c>
      <c r="C27" s="6" t="str">
        <f>INDEX(FamilyPlateData!A:A,MATCH(ShrinkageData!G27,FamilyPlateData!H:H,0))</f>
        <v>F05M07</v>
      </c>
      <c r="D27" s="9">
        <v>87</v>
      </c>
      <c r="E27" s="6" t="s">
        <v>1</v>
      </c>
      <c r="F27" s="9">
        <v>4</v>
      </c>
      <c r="G27" s="6" t="str">
        <f t="shared" si="0"/>
        <v>2-87A</v>
      </c>
      <c r="H27" s="6" t="str">
        <f t="shared" si="1"/>
        <v>2-87A-4</v>
      </c>
      <c r="I27" s="9" t="s">
        <v>937</v>
      </c>
      <c r="J27" s="9">
        <v>13</v>
      </c>
      <c r="K27" s="6" t="str">
        <f t="shared" si="2"/>
        <v>E013</v>
      </c>
    </row>
    <row r="28" spans="1:11" x14ac:dyDescent="0.2">
      <c r="A28" s="13">
        <v>43532</v>
      </c>
      <c r="B28" s="14">
        <v>2</v>
      </c>
      <c r="C28" s="6" t="str">
        <f>INDEX(FamilyPlateData!A:A,MATCH(ShrinkageData!G28,FamilyPlateData!H:H,0))</f>
        <v>F05M07</v>
      </c>
      <c r="D28" s="9">
        <v>87</v>
      </c>
      <c r="E28" s="6" t="s">
        <v>1</v>
      </c>
      <c r="F28" s="9">
        <v>6</v>
      </c>
      <c r="G28" s="6" t="str">
        <f t="shared" si="0"/>
        <v>2-87A</v>
      </c>
      <c r="H28" s="6" t="str">
        <f t="shared" si="1"/>
        <v>2-87A-6</v>
      </c>
      <c r="I28" s="9" t="s">
        <v>937</v>
      </c>
      <c r="J28" s="9">
        <v>14</v>
      </c>
      <c r="K28" s="6" t="str">
        <f t="shared" si="2"/>
        <v>E014</v>
      </c>
    </row>
    <row r="29" spans="1:11" x14ac:dyDescent="0.2">
      <c r="A29" s="13">
        <v>43532</v>
      </c>
      <c r="B29" s="14">
        <v>2</v>
      </c>
      <c r="C29" s="6" t="str">
        <f>INDEX(FamilyPlateData!A:A,MATCH(ShrinkageData!G29,FamilyPlateData!H:H,0))</f>
        <v>F05M07</v>
      </c>
      <c r="D29" s="9">
        <v>87</v>
      </c>
      <c r="E29" s="6" t="s">
        <v>2</v>
      </c>
      <c r="F29" s="9">
        <v>4</v>
      </c>
      <c r="G29" s="6" t="str">
        <f t="shared" si="0"/>
        <v>2-87B</v>
      </c>
      <c r="H29" s="6" t="str">
        <f t="shared" si="1"/>
        <v>2-87B-4</v>
      </c>
      <c r="I29" s="9" t="s">
        <v>964</v>
      </c>
      <c r="J29" s="9">
        <v>14</v>
      </c>
      <c r="K29" s="6" t="str">
        <f t="shared" si="2"/>
        <v>R014</v>
      </c>
    </row>
    <row r="30" spans="1:11" x14ac:dyDescent="0.2">
      <c r="A30" s="13">
        <v>43532</v>
      </c>
      <c r="B30" s="14">
        <v>2</v>
      </c>
      <c r="C30" s="6" t="str">
        <f>INDEX(FamilyPlateData!A:A,MATCH(ShrinkageData!G30,FamilyPlateData!H:H,0))</f>
        <v>F05M07</v>
      </c>
      <c r="D30" s="9">
        <v>87</v>
      </c>
      <c r="E30" s="6" t="s">
        <v>2</v>
      </c>
      <c r="F30" s="9">
        <v>6</v>
      </c>
      <c r="G30" s="6" t="str">
        <f t="shared" si="0"/>
        <v>2-87B</v>
      </c>
      <c r="H30" s="6" t="str">
        <f t="shared" si="1"/>
        <v>2-87B-6</v>
      </c>
      <c r="I30" s="9" t="s">
        <v>964</v>
      </c>
      <c r="J30" s="9">
        <v>15</v>
      </c>
      <c r="K30" s="6" t="str">
        <f t="shared" si="2"/>
        <v>R015</v>
      </c>
    </row>
    <row r="31" spans="1:11" x14ac:dyDescent="0.2">
      <c r="A31" s="13">
        <v>43532</v>
      </c>
      <c r="B31" s="14">
        <v>2</v>
      </c>
      <c r="C31" s="6" t="str">
        <f>INDEX(FamilyPlateData!A:A,MATCH(ShrinkageData!G31,FamilyPlateData!H:H,0))</f>
        <v>F09M12</v>
      </c>
      <c r="D31" s="9">
        <v>8</v>
      </c>
      <c r="E31" s="6" t="s">
        <v>1</v>
      </c>
      <c r="F31" s="9">
        <v>2</v>
      </c>
      <c r="G31" s="6" t="str">
        <f t="shared" si="0"/>
        <v>2-8A</v>
      </c>
      <c r="H31" s="6" t="str">
        <f t="shared" si="1"/>
        <v>2-8A-2</v>
      </c>
      <c r="I31" s="9" t="s">
        <v>964</v>
      </c>
      <c r="J31" s="9">
        <v>16</v>
      </c>
      <c r="K31" s="6" t="str">
        <f t="shared" si="2"/>
        <v>R016</v>
      </c>
    </row>
    <row r="32" spans="1:11" x14ac:dyDescent="0.2">
      <c r="A32" s="13">
        <v>43532</v>
      </c>
      <c r="B32" s="14">
        <v>2</v>
      </c>
      <c r="C32" s="6" t="str">
        <f>INDEX(FamilyPlateData!A:A,MATCH(ShrinkageData!G32,FamilyPlateData!H:H,0))</f>
        <v>F09M12</v>
      </c>
      <c r="D32" s="9">
        <v>8</v>
      </c>
      <c r="E32" s="6" t="s">
        <v>1</v>
      </c>
      <c r="F32" s="9">
        <v>3</v>
      </c>
      <c r="G32" s="6" t="str">
        <f t="shared" si="0"/>
        <v>2-8A</v>
      </c>
      <c r="H32" s="6" t="str">
        <f t="shared" si="1"/>
        <v>2-8A-3</v>
      </c>
      <c r="I32" s="9" t="s">
        <v>964</v>
      </c>
      <c r="J32" s="9">
        <v>17</v>
      </c>
      <c r="K32" s="6" t="str">
        <f t="shared" si="2"/>
        <v>R017</v>
      </c>
    </row>
    <row r="33" spans="1:19" x14ac:dyDescent="0.2">
      <c r="A33" s="13">
        <v>43532</v>
      </c>
      <c r="B33" s="14">
        <v>2</v>
      </c>
      <c r="C33" s="6" t="str">
        <f>INDEX(FamilyPlateData!A:A,MATCH(ShrinkageData!G33,FamilyPlateData!H:H,0))</f>
        <v>F09M12</v>
      </c>
      <c r="D33" s="9">
        <v>8</v>
      </c>
      <c r="E33" s="6" t="s">
        <v>1</v>
      </c>
      <c r="F33" s="9">
        <v>6</v>
      </c>
      <c r="G33" s="6" t="str">
        <f t="shared" si="0"/>
        <v>2-8A</v>
      </c>
      <c r="H33" s="6" t="str">
        <f t="shared" si="1"/>
        <v>2-8A-6</v>
      </c>
      <c r="I33" s="9" t="s">
        <v>964</v>
      </c>
      <c r="J33" s="9">
        <v>18</v>
      </c>
      <c r="K33" s="6" t="str">
        <f t="shared" si="2"/>
        <v>R018</v>
      </c>
    </row>
    <row r="34" spans="1:19" x14ac:dyDescent="0.2">
      <c r="A34" s="13">
        <v>43532</v>
      </c>
      <c r="B34" s="14">
        <v>2</v>
      </c>
      <c r="C34" s="6" t="str">
        <f>INDEX(FamilyPlateData!A:A,MATCH(ShrinkageData!G34,FamilyPlateData!H:H,0))</f>
        <v>F09M12</v>
      </c>
      <c r="D34" s="9">
        <v>8</v>
      </c>
      <c r="E34" s="6" t="s">
        <v>2</v>
      </c>
      <c r="F34" s="9">
        <v>1</v>
      </c>
      <c r="G34" s="6" t="str">
        <f t="shared" si="0"/>
        <v>2-8B</v>
      </c>
      <c r="H34" s="6" t="str">
        <f t="shared" si="1"/>
        <v>2-8B-1</v>
      </c>
      <c r="I34" s="9" t="s">
        <v>937</v>
      </c>
      <c r="J34" s="9">
        <v>15</v>
      </c>
      <c r="K34" s="6" t="str">
        <f t="shared" si="2"/>
        <v>E015</v>
      </c>
    </row>
    <row r="35" spans="1:19" x14ac:dyDescent="0.2">
      <c r="A35" s="13">
        <v>43532</v>
      </c>
      <c r="B35" s="14">
        <v>2</v>
      </c>
      <c r="C35" s="6" t="str">
        <f>INDEX(FamilyPlateData!A:A,MATCH(ShrinkageData!G35,FamilyPlateData!H:H,0))</f>
        <v>F09M12</v>
      </c>
      <c r="D35" s="9">
        <v>8</v>
      </c>
      <c r="E35" s="6" t="s">
        <v>2</v>
      </c>
      <c r="F35" s="9">
        <v>6</v>
      </c>
      <c r="G35" s="6" t="str">
        <f t="shared" si="0"/>
        <v>2-8B</v>
      </c>
      <c r="H35" s="6" t="str">
        <f t="shared" si="1"/>
        <v>2-8B-6</v>
      </c>
      <c r="I35" s="9" t="s">
        <v>937</v>
      </c>
      <c r="J35" s="9">
        <v>16</v>
      </c>
      <c r="K35" s="6" t="str">
        <f t="shared" si="2"/>
        <v>E016</v>
      </c>
    </row>
    <row r="36" spans="1:19" x14ac:dyDescent="0.2">
      <c r="A36" s="13">
        <v>43532</v>
      </c>
      <c r="B36" s="14">
        <v>2</v>
      </c>
      <c r="C36" s="6" t="str">
        <f>INDEX(FamilyPlateData!A:A,MATCH(ShrinkageData!G36,FamilyPlateData!H:H,0))</f>
        <v>F09M11</v>
      </c>
      <c r="D36" s="9">
        <v>32</v>
      </c>
      <c r="E36" s="6" t="s">
        <v>1</v>
      </c>
      <c r="F36" s="9">
        <v>1</v>
      </c>
      <c r="G36" s="6" t="str">
        <f t="shared" si="0"/>
        <v>2-32A</v>
      </c>
      <c r="H36" s="6" t="str">
        <f t="shared" si="1"/>
        <v>2-32A-1</v>
      </c>
      <c r="I36" s="9" t="s">
        <v>937</v>
      </c>
      <c r="J36" s="9">
        <v>17</v>
      </c>
      <c r="K36" s="6" t="str">
        <f t="shared" si="2"/>
        <v>E017</v>
      </c>
      <c r="O36"/>
      <c r="P36"/>
      <c r="Q36"/>
      <c r="R36"/>
      <c r="S36"/>
    </row>
    <row r="37" spans="1:19" x14ac:dyDescent="0.2">
      <c r="A37" s="13">
        <v>43532</v>
      </c>
      <c r="B37" s="14">
        <v>2</v>
      </c>
      <c r="C37" s="6" t="str">
        <f>INDEX(FamilyPlateData!A:A,MATCH(ShrinkageData!G37,FamilyPlateData!H:H,0))</f>
        <v>F09M11</v>
      </c>
      <c r="D37" s="9">
        <v>32</v>
      </c>
      <c r="E37" s="6" t="s">
        <v>1</v>
      </c>
      <c r="F37" s="9">
        <v>4</v>
      </c>
      <c r="G37" s="6" t="str">
        <f t="shared" si="0"/>
        <v>2-32A</v>
      </c>
      <c r="H37" s="6" t="str">
        <f t="shared" si="1"/>
        <v>2-32A-4</v>
      </c>
      <c r="I37" s="9" t="s">
        <v>937</v>
      </c>
      <c r="J37" s="9">
        <v>18</v>
      </c>
      <c r="K37" s="6" t="str">
        <f t="shared" si="2"/>
        <v>E018</v>
      </c>
      <c r="O37"/>
      <c r="P37"/>
      <c r="Q37"/>
      <c r="R37"/>
      <c r="S37"/>
    </row>
    <row r="38" spans="1:19" x14ac:dyDescent="0.2">
      <c r="A38" s="13">
        <v>43532</v>
      </c>
      <c r="B38" s="14">
        <v>2</v>
      </c>
      <c r="C38" s="6" t="str">
        <f>INDEX(FamilyPlateData!A:A,MATCH(ShrinkageData!G38,FamilyPlateData!H:H,0))</f>
        <v>F09M11</v>
      </c>
      <c r="D38" s="9">
        <v>32</v>
      </c>
      <c r="E38" s="6" t="s">
        <v>2</v>
      </c>
      <c r="F38" s="9">
        <v>2</v>
      </c>
      <c r="G38" s="6" t="str">
        <f t="shared" si="0"/>
        <v>2-32B</v>
      </c>
      <c r="H38" s="6" t="str">
        <f t="shared" si="1"/>
        <v>2-32B-2</v>
      </c>
      <c r="I38" s="9" t="s">
        <v>937</v>
      </c>
      <c r="J38" s="9">
        <v>19</v>
      </c>
      <c r="K38" s="6" t="str">
        <f t="shared" si="2"/>
        <v>E019</v>
      </c>
      <c r="O38"/>
      <c r="P38"/>
      <c r="Q38"/>
      <c r="R38"/>
      <c r="S38"/>
    </row>
    <row r="39" spans="1:19" x14ac:dyDescent="0.2">
      <c r="A39" s="13">
        <v>43532</v>
      </c>
      <c r="B39" s="14">
        <v>2</v>
      </c>
      <c r="C39" s="6" t="str">
        <f>INDEX(FamilyPlateData!A:A,MATCH(ShrinkageData!G39,FamilyPlateData!H:H,0))</f>
        <v>F09M11</v>
      </c>
      <c r="D39" s="9">
        <v>32</v>
      </c>
      <c r="E39" s="6" t="s">
        <v>2</v>
      </c>
      <c r="F39" s="9">
        <v>3</v>
      </c>
      <c r="G39" s="6" t="str">
        <f t="shared" si="0"/>
        <v>2-32B</v>
      </c>
      <c r="H39" s="6" t="str">
        <f t="shared" si="1"/>
        <v>2-32B-3</v>
      </c>
      <c r="I39" s="9" t="s">
        <v>964</v>
      </c>
      <c r="J39" s="9">
        <v>19</v>
      </c>
      <c r="K39" s="6" t="str">
        <f t="shared" si="2"/>
        <v>R019</v>
      </c>
      <c r="O39"/>
    </row>
    <row r="40" spans="1:19" x14ac:dyDescent="0.2">
      <c r="A40" s="13">
        <v>43532</v>
      </c>
      <c r="B40" s="14">
        <v>2</v>
      </c>
      <c r="C40" s="6" t="str">
        <f>INDEX(FamilyPlateData!A:A,MATCH(ShrinkageData!G40,FamilyPlateData!H:H,0))</f>
        <v>F09M11</v>
      </c>
      <c r="D40" s="9">
        <v>32</v>
      </c>
      <c r="E40" s="6" t="s">
        <v>2</v>
      </c>
      <c r="F40" s="9">
        <v>4</v>
      </c>
      <c r="G40" s="6" t="str">
        <f t="shared" si="0"/>
        <v>2-32B</v>
      </c>
      <c r="H40" s="6" t="str">
        <f t="shared" si="1"/>
        <v>2-32B-4</v>
      </c>
      <c r="I40" s="9" t="s">
        <v>964</v>
      </c>
      <c r="J40" s="9">
        <v>20</v>
      </c>
      <c r="K40" s="6" t="str">
        <f t="shared" si="2"/>
        <v>R020</v>
      </c>
    </row>
    <row r="41" spans="1:19" x14ac:dyDescent="0.2">
      <c r="A41" s="13">
        <v>43532</v>
      </c>
      <c r="B41" s="14">
        <v>2</v>
      </c>
      <c r="C41" s="6" t="str">
        <f>INDEX(FamilyPlateData!A:A,MATCH(ShrinkageData!G41,FamilyPlateData!H:H,0))</f>
        <v>F09M11</v>
      </c>
      <c r="D41" s="9">
        <v>32</v>
      </c>
      <c r="E41" s="6" t="s">
        <v>2</v>
      </c>
      <c r="F41" s="9">
        <v>5</v>
      </c>
      <c r="G41" s="6" t="str">
        <f t="shared" si="0"/>
        <v>2-32B</v>
      </c>
      <c r="H41" s="6" t="str">
        <f t="shared" si="1"/>
        <v>2-32B-5</v>
      </c>
      <c r="I41" s="9" t="s">
        <v>964</v>
      </c>
      <c r="J41" s="9">
        <v>21</v>
      </c>
      <c r="K41" s="6" t="str">
        <f t="shared" si="2"/>
        <v>R021</v>
      </c>
    </row>
    <row r="42" spans="1:19" x14ac:dyDescent="0.2">
      <c r="A42" s="13">
        <v>43532</v>
      </c>
      <c r="B42" s="14">
        <v>2</v>
      </c>
      <c r="C42" s="6" t="str">
        <f>INDEX(FamilyPlateData!A:A,MATCH(ShrinkageData!G42,FamilyPlateData!H:H,0))</f>
        <v>F07M12</v>
      </c>
      <c r="D42" s="9">
        <v>31</v>
      </c>
      <c r="E42" s="6" t="s">
        <v>1</v>
      </c>
      <c r="F42" s="9">
        <v>2</v>
      </c>
      <c r="G42" s="6" t="str">
        <f t="shared" si="0"/>
        <v>2-31A</v>
      </c>
      <c r="H42" s="6" t="str">
        <f t="shared" si="1"/>
        <v>2-31A-2</v>
      </c>
      <c r="I42" s="9" t="s">
        <v>964</v>
      </c>
      <c r="J42" s="9">
        <v>22</v>
      </c>
      <c r="K42" s="6" t="str">
        <f t="shared" si="2"/>
        <v>R022</v>
      </c>
    </row>
    <row r="43" spans="1:19" x14ac:dyDescent="0.2">
      <c r="A43" s="13">
        <v>43532</v>
      </c>
      <c r="B43" s="14">
        <v>2</v>
      </c>
      <c r="C43" s="6" t="str">
        <f>INDEX(FamilyPlateData!A:A,MATCH(ShrinkageData!G43,FamilyPlateData!H:H,0))</f>
        <v>F07M12</v>
      </c>
      <c r="D43" s="9">
        <v>31</v>
      </c>
      <c r="E43" s="6" t="s">
        <v>1</v>
      </c>
      <c r="F43" s="9">
        <v>3</v>
      </c>
      <c r="G43" s="6" t="str">
        <f t="shared" si="0"/>
        <v>2-31A</v>
      </c>
      <c r="H43" s="6" t="str">
        <f t="shared" si="1"/>
        <v>2-31A-3</v>
      </c>
      <c r="I43" s="9" t="s">
        <v>964</v>
      </c>
      <c r="J43" s="9">
        <v>23</v>
      </c>
      <c r="K43" s="6" t="str">
        <f t="shared" si="2"/>
        <v>R023</v>
      </c>
    </row>
    <row r="44" spans="1:19" x14ac:dyDescent="0.2">
      <c r="A44" s="13">
        <v>43532</v>
      </c>
      <c r="B44" s="14">
        <v>2</v>
      </c>
      <c r="C44" s="6" t="str">
        <f>INDEX(FamilyPlateData!A:A,MATCH(ShrinkageData!G44,FamilyPlateData!H:H,0))</f>
        <v>F07M12</v>
      </c>
      <c r="D44" s="9">
        <v>31</v>
      </c>
      <c r="E44" s="6" t="s">
        <v>1</v>
      </c>
      <c r="F44" s="9">
        <v>5</v>
      </c>
      <c r="G44" s="6" t="str">
        <f t="shared" si="0"/>
        <v>2-31A</v>
      </c>
      <c r="H44" s="6" t="str">
        <f t="shared" si="1"/>
        <v>2-31A-5</v>
      </c>
      <c r="I44" s="9" t="s">
        <v>964</v>
      </c>
      <c r="J44" s="9">
        <v>24</v>
      </c>
      <c r="K44" s="6" t="str">
        <f t="shared" si="2"/>
        <v>R024</v>
      </c>
    </row>
    <row r="45" spans="1:19" x14ac:dyDescent="0.2">
      <c r="A45" s="13">
        <v>43532</v>
      </c>
      <c r="B45" s="14">
        <v>2</v>
      </c>
      <c r="C45" s="6" t="str">
        <f>INDEX(FamilyPlateData!A:A,MATCH(ShrinkageData!G45,FamilyPlateData!H:H,0))</f>
        <v>F07M12</v>
      </c>
      <c r="D45" s="9">
        <v>31</v>
      </c>
      <c r="E45" s="6" t="s">
        <v>1</v>
      </c>
      <c r="F45" s="9">
        <v>6</v>
      </c>
      <c r="G45" s="6" t="str">
        <f t="shared" si="0"/>
        <v>2-31A</v>
      </c>
      <c r="H45" s="6" t="str">
        <f t="shared" si="1"/>
        <v>2-31A-6</v>
      </c>
      <c r="I45" s="9" t="s">
        <v>937</v>
      </c>
      <c r="J45" s="9">
        <v>20</v>
      </c>
      <c r="K45" s="6" t="str">
        <f t="shared" si="2"/>
        <v>E020</v>
      </c>
    </row>
    <row r="46" spans="1:19" x14ac:dyDescent="0.2">
      <c r="A46" s="13">
        <v>43532</v>
      </c>
      <c r="B46" s="14">
        <v>2</v>
      </c>
      <c r="C46" s="6" t="str">
        <f>INDEX(FamilyPlateData!A:A,MATCH(ShrinkageData!G46,FamilyPlateData!H:H,0))</f>
        <v>F07M12</v>
      </c>
      <c r="D46" s="9">
        <v>31</v>
      </c>
      <c r="E46" s="6" t="s">
        <v>2</v>
      </c>
      <c r="F46" s="9">
        <v>3</v>
      </c>
      <c r="G46" s="6" t="str">
        <f t="shared" si="0"/>
        <v>2-31B</v>
      </c>
      <c r="H46" s="6" t="str">
        <f t="shared" si="1"/>
        <v>2-31B-3</v>
      </c>
      <c r="I46" s="9" t="s">
        <v>937</v>
      </c>
      <c r="J46" s="9">
        <v>21</v>
      </c>
      <c r="K46" s="6" t="str">
        <f t="shared" si="2"/>
        <v>E021</v>
      </c>
    </row>
    <row r="47" spans="1:19" x14ac:dyDescent="0.2">
      <c r="A47" s="13">
        <v>43532</v>
      </c>
      <c r="B47" s="14">
        <v>2</v>
      </c>
      <c r="C47" s="6" t="str">
        <f>INDEX(FamilyPlateData!A:A,MATCH(ShrinkageData!G47,FamilyPlateData!H:H,0))</f>
        <v>F07M12</v>
      </c>
      <c r="D47" s="9">
        <v>31</v>
      </c>
      <c r="E47" s="6" t="s">
        <v>2</v>
      </c>
      <c r="F47" s="9">
        <v>4</v>
      </c>
      <c r="G47" s="6" t="str">
        <f t="shared" si="0"/>
        <v>2-31B</v>
      </c>
      <c r="H47" s="6" t="str">
        <f t="shared" si="1"/>
        <v>2-31B-4</v>
      </c>
      <c r="I47" s="9" t="s">
        <v>937</v>
      </c>
      <c r="J47" s="9">
        <v>22</v>
      </c>
      <c r="K47" s="6" t="str">
        <f t="shared" si="2"/>
        <v>E022</v>
      </c>
    </row>
    <row r="48" spans="1:19" x14ac:dyDescent="0.2">
      <c r="A48" s="13">
        <v>43532</v>
      </c>
      <c r="B48" s="14">
        <v>2</v>
      </c>
      <c r="C48" s="6" t="str">
        <f>INDEX(FamilyPlateData!A:A,MATCH(ShrinkageData!G48,FamilyPlateData!H:H,0))</f>
        <v>F03M02</v>
      </c>
      <c r="D48" s="9">
        <v>24</v>
      </c>
      <c r="E48" s="6" t="s">
        <v>1</v>
      </c>
      <c r="F48" s="9">
        <v>3</v>
      </c>
      <c r="G48" s="6" t="str">
        <f t="shared" si="0"/>
        <v>2-24A</v>
      </c>
      <c r="H48" s="6" t="str">
        <f t="shared" si="1"/>
        <v>2-24A-3</v>
      </c>
      <c r="I48" s="9" t="s">
        <v>937</v>
      </c>
      <c r="J48" s="9">
        <v>23</v>
      </c>
      <c r="K48" s="6" t="str">
        <f t="shared" si="2"/>
        <v>E023</v>
      </c>
    </row>
    <row r="49" spans="1:11" x14ac:dyDescent="0.2">
      <c r="A49" s="13">
        <v>43532</v>
      </c>
      <c r="B49" s="14">
        <v>2</v>
      </c>
      <c r="C49" s="6" t="str">
        <f>INDEX(FamilyPlateData!A:A,MATCH(ShrinkageData!G49,FamilyPlateData!H:H,0))</f>
        <v>F03M02</v>
      </c>
      <c r="D49" s="9">
        <v>24</v>
      </c>
      <c r="E49" s="6" t="s">
        <v>2</v>
      </c>
      <c r="F49" s="9">
        <v>5</v>
      </c>
      <c r="G49" s="6" t="str">
        <f t="shared" si="0"/>
        <v>2-24B</v>
      </c>
      <c r="H49" s="6" t="str">
        <f t="shared" si="1"/>
        <v>2-24B-5</v>
      </c>
      <c r="I49" s="9" t="s">
        <v>964</v>
      </c>
      <c r="J49" s="9">
        <v>25</v>
      </c>
      <c r="K49" s="6" t="str">
        <f t="shared" si="2"/>
        <v>R025</v>
      </c>
    </row>
    <row r="50" spans="1:11" x14ac:dyDescent="0.2">
      <c r="A50" s="13">
        <v>43532</v>
      </c>
      <c r="B50" s="14">
        <v>2</v>
      </c>
      <c r="C50" s="6" t="str">
        <f>INDEX(FamilyPlateData!A:A,MATCH(ShrinkageData!G50,FamilyPlateData!H:H,0))</f>
        <v>F01M01</v>
      </c>
      <c r="D50" s="9">
        <v>24</v>
      </c>
      <c r="E50" s="6" t="s">
        <v>3</v>
      </c>
      <c r="F50" s="9">
        <v>1</v>
      </c>
      <c r="G50" s="6" t="str">
        <f t="shared" si="0"/>
        <v>2-24C</v>
      </c>
      <c r="H50" s="6" t="str">
        <f t="shared" si="1"/>
        <v>2-24C-1</v>
      </c>
      <c r="I50" s="9" t="s">
        <v>964</v>
      </c>
      <c r="J50" s="9">
        <v>26</v>
      </c>
      <c r="K50" s="6" t="str">
        <f t="shared" si="2"/>
        <v>R026</v>
      </c>
    </row>
    <row r="51" spans="1:11" x14ac:dyDescent="0.2">
      <c r="A51" s="13">
        <v>43532</v>
      </c>
      <c r="B51" s="14">
        <v>2</v>
      </c>
      <c r="C51" s="6" t="str">
        <f>INDEX(FamilyPlateData!A:A,MATCH(ShrinkageData!G51,FamilyPlateData!H:H,0))</f>
        <v>F12M16</v>
      </c>
      <c r="D51" s="9">
        <v>71</v>
      </c>
      <c r="E51" s="6" t="s">
        <v>1</v>
      </c>
      <c r="F51" s="9">
        <v>4</v>
      </c>
      <c r="G51" s="6" t="str">
        <f t="shared" si="0"/>
        <v>2-71A</v>
      </c>
      <c r="H51" s="6" t="str">
        <f t="shared" si="1"/>
        <v>2-71A-4</v>
      </c>
      <c r="I51" s="9" t="s">
        <v>964</v>
      </c>
      <c r="J51" s="9">
        <v>27</v>
      </c>
      <c r="K51" s="6" t="str">
        <f t="shared" si="2"/>
        <v>R027</v>
      </c>
    </row>
    <row r="52" spans="1:11" x14ac:dyDescent="0.2">
      <c r="A52" s="13">
        <v>43532</v>
      </c>
      <c r="B52" s="14">
        <v>2</v>
      </c>
      <c r="C52" s="6" t="str">
        <f>INDEX(FamilyPlateData!A:A,MATCH(ShrinkageData!G52,FamilyPlateData!H:H,0))</f>
        <v>F05M06</v>
      </c>
      <c r="D52" s="9">
        <v>71</v>
      </c>
      <c r="E52" s="6" t="s">
        <v>3</v>
      </c>
      <c r="F52" s="9">
        <v>4</v>
      </c>
      <c r="G52" s="6" t="str">
        <f t="shared" si="0"/>
        <v>2-71C</v>
      </c>
      <c r="H52" s="6" t="str">
        <f t="shared" si="1"/>
        <v>2-71C-4</v>
      </c>
      <c r="I52" s="9" t="s">
        <v>964</v>
      </c>
      <c r="J52" s="9">
        <v>218</v>
      </c>
      <c r="K52" s="6" t="str">
        <f t="shared" si="2"/>
        <v>R218</v>
      </c>
    </row>
    <row r="53" spans="1:11" x14ac:dyDescent="0.2">
      <c r="A53" s="13">
        <v>43532</v>
      </c>
      <c r="B53" s="14">
        <v>2</v>
      </c>
      <c r="C53" s="6" t="str">
        <f>INDEX(FamilyPlateData!A:A,MATCH(ShrinkageData!G53,FamilyPlateData!H:H,0))</f>
        <v>F01M02</v>
      </c>
      <c r="D53" s="9">
        <v>16</v>
      </c>
      <c r="E53" s="6" t="s">
        <v>3</v>
      </c>
      <c r="F53" s="9">
        <v>5</v>
      </c>
      <c r="G53" s="6" t="str">
        <f t="shared" si="0"/>
        <v>2-16C</v>
      </c>
      <c r="H53" s="6" t="str">
        <f t="shared" si="1"/>
        <v>2-16C-5</v>
      </c>
      <c r="I53" s="9" t="s">
        <v>937</v>
      </c>
      <c r="J53" s="9">
        <v>24</v>
      </c>
      <c r="K53" s="6" t="str">
        <f t="shared" si="2"/>
        <v>E024</v>
      </c>
    </row>
    <row r="54" spans="1:11" x14ac:dyDescent="0.2">
      <c r="A54" s="13">
        <v>43532</v>
      </c>
      <c r="B54" s="14">
        <v>2</v>
      </c>
      <c r="C54" s="6" t="str">
        <f>INDEX(FamilyPlateData!A:A,MATCH(ShrinkageData!G54,FamilyPlateData!H:H,0))</f>
        <v>F01M02</v>
      </c>
      <c r="D54" s="9">
        <v>16</v>
      </c>
      <c r="E54" s="6" t="s">
        <v>3</v>
      </c>
      <c r="F54" s="9">
        <v>6</v>
      </c>
      <c r="G54" s="6" t="str">
        <f t="shared" si="0"/>
        <v>2-16C</v>
      </c>
      <c r="H54" s="6" t="str">
        <f t="shared" si="1"/>
        <v>2-16C-6</v>
      </c>
      <c r="I54" s="9" t="s">
        <v>964</v>
      </c>
      <c r="J54" s="9">
        <v>29</v>
      </c>
      <c r="K54" s="6" t="str">
        <f t="shared" si="2"/>
        <v>R029</v>
      </c>
    </row>
    <row r="55" spans="1:11" x14ac:dyDescent="0.2">
      <c r="A55" s="13">
        <v>43532</v>
      </c>
      <c r="B55" s="14">
        <v>2</v>
      </c>
      <c r="C55" s="6" t="str">
        <f>INDEX(FamilyPlateData!A:A,MATCH(ShrinkageData!G55,FamilyPlateData!H:H,0))</f>
        <v>F06M08</v>
      </c>
      <c r="D55" s="9">
        <v>82</v>
      </c>
      <c r="E55" s="6" t="s">
        <v>1</v>
      </c>
      <c r="F55" s="9">
        <v>4</v>
      </c>
      <c r="G55" s="6" t="str">
        <f t="shared" si="0"/>
        <v>2-82A</v>
      </c>
      <c r="H55" s="6" t="str">
        <f t="shared" si="1"/>
        <v>2-82A-4</v>
      </c>
      <c r="I55" s="9" t="s">
        <v>964</v>
      </c>
      <c r="J55" s="9">
        <v>30</v>
      </c>
      <c r="K55" s="6" t="str">
        <f t="shared" si="2"/>
        <v>R030</v>
      </c>
    </row>
    <row r="56" spans="1:11" x14ac:dyDescent="0.2">
      <c r="A56" s="13">
        <v>43532</v>
      </c>
      <c r="B56" s="14">
        <v>2</v>
      </c>
      <c r="C56" s="6" t="str">
        <f>INDEX(FamilyPlateData!A:A,MATCH(ShrinkageData!G56,FamilyPlateData!H:H,0))</f>
        <v>F06M07</v>
      </c>
      <c r="D56" s="9">
        <v>74</v>
      </c>
      <c r="E56" s="6" t="s">
        <v>1</v>
      </c>
      <c r="F56" s="9">
        <v>2</v>
      </c>
      <c r="G56" s="6" t="str">
        <f t="shared" si="0"/>
        <v>2-74A</v>
      </c>
      <c r="H56" s="6" t="str">
        <f t="shared" si="1"/>
        <v>2-74A-2</v>
      </c>
      <c r="I56" s="9" t="s">
        <v>964</v>
      </c>
      <c r="J56" s="9">
        <v>31</v>
      </c>
      <c r="K56" s="6" t="str">
        <f t="shared" si="2"/>
        <v>R031</v>
      </c>
    </row>
    <row r="57" spans="1:11" x14ac:dyDescent="0.2">
      <c r="A57" s="13">
        <v>43532</v>
      </c>
      <c r="B57" s="14">
        <v>2</v>
      </c>
      <c r="C57" s="6" t="str">
        <f>INDEX(FamilyPlateData!A:A,MATCH(ShrinkageData!G57,FamilyPlateData!H:H,0))</f>
        <v>F06M07</v>
      </c>
      <c r="D57" s="9">
        <v>74</v>
      </c>
      <c r="E57" s="6" t="s">
        <v>1</v>
      </c>
      <c r="F57" s="9">
        <v>3</v>
      </c>
      <c r="G57" s="6" t="str">
        <f t="shared" si="0"/>
        <v>2-74A</v>
      </c>
      <c r="H57" s="6" t="str">
        <f t="shared" si="1"/>
        <v>2-74A-3</v>
      </c>
      <c r="I57" s="9" t="s">
        <v>937</v>
      </c>
      <c r="J57" s="9">
        <v>25</v>
      </c>
      <c r="K57" s="6" t="str">
        <f t="shared" si="2"/>
        <v>E025</v>
      </c>
    </row>
    <row r="58" spans="1:11" x14ac:dyDescent="0.2">
      <c r="A58" s="13">
        <v>43532</v>
      </c>
      <c r="B58" s="14">
        <v>2</v>
      </c>
      <c r="C58" s="6" t="str">
        <f>INDEX(FamilyPlateData!A:A,MATCH(ShrinkageData!G58,FamilyPlateData!H:H,0))</f>
        <v>F08M09</v>
      </c>
      <c r="D58" s="9">
        <v>74</v>
      </c>
      <c r="E58" s="6" t="s">
        <v>3</v>
      </c>
      <c r="F58" s="9">
        <v>6</v>
      </c>
      <c r="G58" s="6" t="str">
        <f t="shared" si="0"/>
        <v>2-74C</v>
      </c>
      <c r="H58" s="6" t="str">
        <f t="shared" si="1"/>
        <v>2-74C-6</v>
      </c>
      <c r="I58" s="9" t="s">
        <v>964</v>
      </c>
      <c r="J58" s="9">
        <v>32</v>
      </c>
      <c r="K58" s="6" t="str">
        <f t="shared" si="2"/>
        <v>R032</v>
      </c>
    </row>
    <row r="59" spans="1:11" x14ac:dyDescent="0.2">
      <c r="A59" s="13">
        <v>43532</v>
      </c>
      <c r="B59" s="14">
        <v>2</v>
      </c>
      <c r="C59" s="6" t="str">
        <f>INDEX(FamilyPlateData!A:A,MATCH(ShrinkageData!G59,FamilyPlateData!H:H,0))</f>
        <v>F05M05</v>
      </c>
      <c r="D59" s="9">
        <v>66</v>
      </c>
      <c r="E59" s="6" t="s">
        <v>3</v>
      </c>
      <c r="F59" s="9">
        <v>3</v>
      </c>
      <c r="G59" s="6" t="str">
        <f t="shared" si="0"/>
        <v>2-66C</v>
      </c>
      <c r="H59" s="6" t="str">
        <f t="shared" si="1"/>
        <v>2-66C-3</v>
      </c>
      <c r="I59" s="9" t="s">
        <v>937</v>
      </c>
      <c r="J59" s="9">
        <v>26</v>
      </c>
      <c r="K59" s="6" t="str">
        <f t="shared" si="2"/>
        <v>E026</v>
      </c>
    </row>
    <row r="60" spans="1:11" x14ac:dyDescent="0.2">
      <c r="A60" s="13">
        <v>43532</v>
      </c>
      <c r="B60" s="14">
        <v>2</v>
      </c>
      <c r="C60" s="6" t="str">
        <f>INDEX(FamilyPlateData!A:A,MATCH(ShrinkageData!G60,FamilyPlateData!H:H,0))</f>
        <v>F03M03</v>
      </c>
      <c r="D60" s="9">
        <v>7</v>
      </c>
      <c r="E60" s="6" t="s">
        <v>1</v>
      </c>
      <c r="F60" s="9">
        <v>1</v>
      </c>
      <c r="G60" s="6" t="str">
        <f t="shared" si="0"/>
        <v>2-7A</v>
      </c>
      <c r="H60" s="6" t="str">
        <f t="shared" si="1"/>
        <v>2-7A-1</v>
      </c>
      <c r="I60" s="9" t="s">
        <v>964</v>
      </c>
      <c r="J60" s="9">
        <v>33</v>
      </c>
      <c r="K60" s="6" t="str">
        <f t="shared" si="2"/>
        <v>R033</v>
      </c>
    </row>
    <row r="61" spans="1:11" x14ac:dyDescent="0.2">
      <c r="A61" s="13">
        <v>43532</v>
      </c>
      <c r="B61" s="14">
        <v>2</v>
      </c>
      <c r="C61" s="6" t="str">
        <f>INDEX(FamilyPlateData!A:A,MATCH(ShrinkageData!G61,FamilyPlateData!H:H,0))</f>
        <v>F11M14</v>
      </c>
      <c r="D61" s="9">
        <v>10</v>
      </c>
      <c r="E61" s="6" t="s">
        <v>1</v>
      </c>
      <c r="F61" s="9">
        <v>4</v>
      </c>
      <c r="G61" s="6" t="str">
        <f t="shared" si="0"/>
        <v>2-10A</v>
      </c>
      <c r="H61" s="6" t="str">
        <f t="shared" si="1"/>
        <v>2-10A-4</v>
      </c>
      <c r="I61" s="9" t="s">
        <v>964</v>
      </c>
      <c r="J61" s="9">
        <v>34</v>
      </c>
      <c r="K61" s="6" t="str">
        <f t="shared" si="2"/>
        <v>R034</v>
      </c>
    </row>
    <row r="62" spans="1:11" x14ac:dyDescent="0.2">
      <c r="A62" s="13">
        <v>43532</v>
      </c>
      <c r="B62" s="14">
        <v>2</v>
      </c>
      <c r="C62" s="6" t="str">
        <f>INDEX(FamilyPlateData!A:A,MATCH(ShrinkageData!G62,FamilyPlateData!H:H,0))</f>
        <v>F11M14</v>
      </c>
      <c r="D62" s="9">
        <v>10</v>
      </c>
      <c r="E62" s="6" t="s">
        <v>2</v>
      </c>
      <c r="F62" s="9">
        <v>2</v>
      </c>
      <c r="G62" s="6" t="str">
        <f t="shared" si="0"/>
        <v>2-10B</v>
      </c>
      <c r="H62" s="6" t="str">
        <f t="shared" si="1"/>
        <v>2-10B-2</v>
      </c>
      <c r="I62" s="9" t="s">
        <v>937</v>
      </c>
      <c r="J62" s="9">
        <v>27</v>
      </c>
      <c r="K62" s="6" t="str">
        <f t="shared" si="2"/>
        <v>E027</v>
      </c>
    </row>
    <row r="63" spans="1:11" x14ac:dyDescent="0.2">
      <c r="A63" s="13">
        <v>43532</v>
      </c>
      <c r="B63" s="14">
        <v>2</v>
      </c>
      <c r="C63" s="6" t="str">
        <f>INDEX(FamilyPlateData!A:A,MATCH(ShrinkageData!G63,FamilyPlateData!H:H,0))</f>
        <v>F01M02</v>
      </c>
      <c r="D63" s="9">
        <v>10</v>
      </c>
      <c r="E63" s="6" t="s">
        <v>4</v>
      </c>
      <c r="F63" s="9">
        <v>1</v>
      </c>
      <c r="G63" s="6" t="str">
        <f t="shared" si="0"/>
        <v>2-10D</v>
      </c>
      <c r="H63" s="6" t="str">
        <f t="shared" si="1"/>
        <v>2-10D-1</v>
      </c>
      <c r="I63" s="9" t="s">
        <v>964</v>
      </c>
      <c r="J63" s="9">
        <v>35</v>
      </c>
      <c r="K63" s="6" t="str">
        <f t="shared" si="2"/>
        <v>R035</v>
      </c>
    </row>
    <row r="64" spans="1:11" x14ac:dyDescent="0.2">
      <c r="A64" s="13">
        <v>43532</v>
      </c>
      <c r="B64" s="14">
        <v>2</v>
      </c>
      <c r="C64" s="6" t="str">
        <f>INDEX(FamilyPlateData!A:A,MATCH(ShrinkageData!G64,FamilyPlateData!H:H,0))</f>
        <v>F05M07</v>
      </c>
      <c r="D64" s="9">
        <v>81</v>
      </c>
      <c r="E64" s="6" t="s">
        <v>1</v>
      </c>
      <c r="F64" s="9">
        <v>1</v>
      </c>
      <c r="G64" s="6" t="str">
        <f t="shared" si="0"/>
        <v>2-81A</v>
      </c>
      <c r="H64" s="6" t="str">
        <f t="shared" si="1"/>
        <v>2-81A-1</v>
      </c>
      <c r="I64" s="9" t="s">
        <v>964</v>
      </c>
      <c r="J64" s="9">
        <v>36</v>
      </c>
      <c r="K64" s="6" t="str">
        <f t="shared" si="2"/>
        <v>R036</v>
      </c>
    </row>
    <row r="65" spans="1:11" x14ac:dyDescent="0.2">
      <c r="A65" s="13">
        <v>43532</v>
      </c>
      <c r="B65" s="14">
        <v>2</v>
      </c>
      <c r="C65" s="6" t="str">
        <f>INDEX(FamilyPlateData!A:A,MATCH(ShrinkageData!G65,FamilyPlateData!H:H,0))</f>
        <v>F09M12</v>
      </c>
      <c r="D65" s="9">
        <v>2</v>
      </c>
      <c r="E65" s="6" t="s">
        <v>1</v>
      </c>
      <c r="F65" s="9">
        <v>5</v>
      </c>
      <c r="G65" s="6" t="str">
        <f t="shared" si="0"/>
        <v>2-2A</v>
      </c>
      <c r="H65" s="6" t="str">
        <f t="shared" si="1"/>
        <v>2-2A-5</v>
      </c>
      <c r="I65" s="9" t="s">
        <v>937</v>
      </c>
      <c r="J65" s="9">
        <v>28</v>
      </c>
      <c r="K65" s="6" t="str">
        <f t="shared" si="2"/>
        <v>E028</v>
      </c>
    </row>
    <row r="66" spans="1:11" x14ac:dyDescent="0.2">
      <c r="A66" s="13">
        <v>43532</v>
      </c>
      <c r="B66" s="14">
        <v>2</v>
      </c>
      <c r="C66" s="6" t="str">
        <f>INDEX(FamilyPlateData!A:A,MATCH(ShrinkageData!G66,FamilyPlateData!H:H,0))</f>
        <v>F01M04</v>
      </c>
      <c r="D66" s="9">
        <v>25</v>
      </c>
      <c r="E66" s="6" t="s">
        <v>3</v>
      </c>
      <c r="F66" s="9">
        <v>4</v>
      </c>
      <c r="G66" s="6" t="str">
        <f t="shared" si="0"/>
        <v>2-25C</v>
      </c>
      <c r="H66" s="6" t="str">
        <f t="shared" si="1"/>
        <v>2-25C-4</v>
      </c>
      <c r="I66" s="9" t="s">
        <v>964</v>
      </c>
      <c r="J66" s="9">
        <v>37</v>
      </c>
      <c r="K66" s="6" t="str">
        <f t="shared" si="2"/>
        <v>R037</v>
      </c>
    </row>
    <row r="67" spans="1:11" x14ac:dyDescent="0.2">
      <c r="A67" s="13">
        <v>43532</v>
      </c>
      <c r="B67" s="14">
        <v>2</v>
      </c>
      <c r="C67" s="6" t="str">
        <f>INDEX(FamilyPlateData!A:A,MATCH(ShrinkageData!G67,FamilyPlateData!H:H,0))</f>
        <v>F01M04</v>
      </c>
      <c r="D67" s="9">
        <v>25</v>
      </c>
      <c r="E67" s="6" t="s">
        <v>3</v>
      </c>
      <c r="F67" s="9">
        <v>6</v>
      </c>
      <c r="G67" s="6" t="str">
        <f t="shared" ref="G67:G130" si="3">CONCATENATE(B67,"-",D67,E67)</f>
        <v>2-25C</v>
      </c>
      <c r="H67" s="6" t="str">
        <f t="shared" ref="H67:H130" si="4">CONCATENATE(G67,"-",F67)</f>
        <v>2-25C-6</v>
      </c>
      <c r="I67" s="9" t="s">
        <v>964</v>
      </c>
      <c r="J67" s="9">
        <v>38</v>
      </c>
      <c r="K67" s="6" t="str">
        <f t="shared" ref="K67:K130" si="5">IF($I67 = "RNAlater Unfrozen", CONCATENATE( MID($I67,3,1),IF($J67 &lt; 10,CONCATENATE("00",$J67),IF($J67 &lt; 100, CONCATENATE("0",$J67), IF($J67 &gt; 99, $J67)))), CONCATENATE(LEFT($I67,1),IF($J67 &lt; 10,CONCATENATE("00",$J67),IF($J67 &lt; 100, CONCATENATE("0",$J67), IF($J67 &gt; 99, $J67)))))</f>
        <v>R038</v>
      </c>
    </row>
    <row r="68" spans="1:11" x14ac:dyDescent="0.2">
      <c r="A68" s="13">
        <v>43532</v>
      </c>
      <c r="B68" s="14">
        <v>2</v>
      </c>
      <c r="C68" s="6" t="str">
        <f>INDEX(FamilyPlateData!A:A,MATCH(ShrinkageData!G68,FamilyPlateData!H:H,0))</f>
        <v>F01M04</v>
      </c>
      <c r="D68" s="9">
        <v>25</v>
      </c>
      <c r="E68" s="6" t="s">
        <v>4</v>
      </c>
      <c r="F68" s="9">
        <v>1</v>
      </c>
      <c r="G68" s="6" t="str">
        <f t="shared" si="3"/>
        <v>2-25D</v>
      </c>
      <c r="H68" s="6" t="str">
        <f t="shared" si="4"/>
        <v>2-25D-1</v>
      </c>
      <c r="I68" s="9" t="s">
        <v>937</v>
      </c>
      <c r="J68" s="9">
        <v>29</v>
      </c>
      <c r="K68" s="6" t="str">
        <f t="shared" si="5"/>
        <v>E029</v>
      </c>
    </row>
    <row r="69" spans="1:11" x14ac:dyDescent="0.2">
      <c r="A69" s="13">
        <v>43532</v>
      </c>
      <c r="B69" s="14">
        <v>2</v>
      </c>
      <c r="C69" s="6" t="str">
        <f>INDEX(FamilyPlateData!A:A,MATCH(ShrinkageData!G69,FamilyPlateData!H:H,0))</f>
        <v>F01M04</v>
      </c>
      <c r="D69" s="9">
        <v>25</v>
      </c>
      <c r="E69" s="6" t="s">
        <v>4</v>
      </c>
      <c r="F69" s="9">
        <v>3</v>
      </c>
      <c r="G69" s="6" t="str">
        <f t="shared" si="3"/>
        <v>2-25D</v>
      </c>
      <c r="H69" s="6" t="str">
        <f t="shared" si="4"/>
        <v>2-25D-3</v>
      </c>
      <c r="I69" s="9" t="s">
        <v>937</v>
      </c>
      <c r="J69" s="9">
        <v>30</v>
      </c>
      <c r="K69" s="6" t="str">
        <f t="shared" si="5"/>
        <v>E030</v>
      </c>
    </row>
    <row r="70" spans="1:11" x14ac:dyDescent="0.2">
      <c r="A70" s="13">
        <v>43532</v>
      </c>
      <c r="B70" s="14">
        <v>2</v>
      </c>
      <c r="C70" s="6" t="str">
        <f>INDEX(FamilyPlateData!A:A,MATCH(ShrinkageData!G70,FamilyPlateData!H:H,0))</f>
        <v>F12M16</v>
      </c>
      <c r="D70" s="9">
        <v>65</v>
      </c>
      <c r="E70" s="6" t="s">
        <v>1</v>
      </c>
      <c r="F70" s="9">
        <v>3</v>
      </c>
      <c r="G70" s="6" t="str">
        <f t="shared" si="3"/>
        <v>2-65A</v>
      </c>
      <c r="H70" s="6" t="str">
        <f t="shared" si="4"/>
        <v>2-65A-3</v>
      </c>
      <c r="I70" s="9" t="s">
        <v>937</v>
      </c>
      <c r="J70" s="9">
        <v>31</v>
      </c>
      <c r="K70" s="6" t="str">
        <f t="shared" si="5"/>
        <v>E031</v>
      </c>
    </row>
    <row r="71" spans="1:11" x14ac:dyDescent="0.2">
      <c r="A71" s="13">
        <v>43532</v>
      </c>
      <c r="B71" s="14">
        <v>2</v>
      </c>
      <c r="C71" s="6" t="str">
        <f>INDEX(FamilyPlateData!A:A,MATCH(ShrinkageData!G71,FamilyPlateData!H:H,0))</f>
        <v>F12M16</v>
      </c>
      <c r="D71" s="9">
        <v>65</v>
      </c>
      <c r="E71" s="6" t="s">
        <v>1</v>
      </c>
      <c r="F71" s="9">
        <v>5</v>
      </c>
      <c r="G71" s="6" t="str">
        <f t="shared" si="3"/>
        <v>2-65A</v>
      </c>
      <c r="H71" s="6" t="str">
        <f t="shared" si="4"/>
        <v>2-65A-5</v>
      </c>
      <c r="I71" s="9" t="s">
        <v>964</v>
      </c>
      <c r="J71" s="9">
        <v>39</v>
      </c>
      <c r="K71" s="6" t="str">
        <f t="shared" si="5"/>
        <v>R039</v>
      </c>
    </row>
    <row r="72" spans="1:11" x14ac:dyDescent="0.2">
      <c r="A72" s="13">
        <v>43532</v>
      </c>
      <c r="B72" s="14">
        <v>2</v>
      </c>
      <c r="C72" s="6" t="str">
        <f>INDEX(FamilyPlateData!A:A,MATCH(ShrinkageData!G72,FamilyPlateData!H:H,0))</f>
        <v>F06M05</v>
      </c>
      <c r="D72" s="9">
        <v>55</v>
      </c>
      <c r="E72" s="6" t="s">
        <v>1</v>
      </c>
      <c r="F72" s="9">
        <v>4</v>
      </c>
      <c r="G72" s="6" t="str">
        <f t="shared" si="3"/>
        <v>2-55A</v>
      </c>
      <c r="H72" s="6" t="str">
        <f t="shared" si="4"/>
        <v>2-55A-4</v>
      </c>
      <c r="I72" s="9" t="s">
        <v>964</v>
      </c>
      <c r="J72" s="9">
        <v>40</v>
      </c>
      <c r="K72" s="6" t="str">
        <f t="shared" si="5"/>
        <v>R040</v>
      </c>
    </row>
    <row r="73" spans="1:11" x14ac:dyDescent="0.2">
      <c r="A73" s="13">
        <v>43532</v>
      </c>
      <c r="B73" s="14">
        <v>2</v>
      </c>
      <c r="C73" s="6" t="str">
        <f>INDEX(FamilyPlateData!A:A,MATCH(ShrinkageData!G73,FamilyPlateData!H:H,0))</f>
        <v>F08M12</v>
      </c>
      <c r="D73" s="9">
        <v>41</v>
      </c>
      <c r="E73" s="6" t="s">
        <v>1</v>
      </c>
      <c r="F73" s="9">
        <v>5</v>
      </c>
      <c r="G73" s="6" t="str">
        <f t="shared" si="3"/>
        <v>2-41A</v>
      </c>
      <c r="H73" s="6" t="str">
        <f t="shared" si="4"/>
        <v>2-41A-5</v>
      </c>
      <c r="I73" s="9" t="s">
        <v>937</v>
      </c>
      <c r="J73" s="9">
        <v>32</v>
      </c>
      <c r="K73" s="6" t="str">
        <f t="shared" si="5"/>
        <v>E032</v>
      </c>
    </row>
    <row r="74" spans="1:11" x14ac:dyDescent="0.2">
      <c r="A74" s="13">
        <v>43532</v>
      </c>
      <c r="B74" s="14">
        <v>2</v>
      </c>
      <c r="C74" s="6" t="str">
        <f>INDEX(FamilyPlateData!A:A,MATCH(ShrinkageData!G74,FamilyPlateData!H:H,0))</f>
        <v>F05M08</v>
      </c>
      <c r="D74" s="9">
        <v>41</v>
      </c>
      <c r="E74" s="6" t="s">
        <v>3</v>
      </c>
      <c r="F74" s="9">
        <v>2</v>
      </c>
      <c r="G74" s="6" t="str">
        <f t="shared" si="3"/>
        <v>2-41C</v>
      </c>
      <c r="H74" s="6" t="str">
        <f t="shared" si="4"/>
        <v>2-41C-2</v>
      </c>
      <c r="I74" s="9" t="s">
        <v>937</v>
      </c>
      <c r="J74" s="9">
        <v>33</v>
      </c>
      <c r="K74" s="6" t="str">
        <f t="shared" si="5"/>
        <v>E033</v>
      </c>
    </row>
    <row r="75" spans="1:11" x14ac:dyDescent="0.2">
      <c r="A75" s="13">
        <v>43532</v>
      </c>
      <c r="B75" s="14">
        <v>2</v>
      </c>
      <c r="C75" s="6" t="str">
        <f>INDEX(FamilyPlateData!A:A,MATCH(ShrinkageData!G75,FamilyPlateData!H:H,0))</f>
        <v>F05M08</v>
      </c>
      <c r="D75" s="9">
        <v>41</v>
      </c>
      <c r="E75" s="6" t="s">
        <v>3</v>
      </c>
      <c r="F75" s="9">
        <v>6</v>
      </c>
      <c r="G75" s="6" t="str">
        <f t="shared" si="3"/>
        <v>2-41C</v>
      </c>
      <c r="H75" s="6" t="str">
        <f t="shared" si="4"/>
        <v>2-41C-6</v>
      </c>
      <c r="I75" s="9" t="s">
        <v>964</v>
      </c>
      <c r="J75" s="9">
        <v>41</v>
      </c>
      <c r="K75" s="6" t="str">
        <f t="shared" si="5"/>
        <v>R041</v>
      </c>
    </row>
    <row r="76" spans="1:11" x14ac:dyDescent="0.2">
      <c r="A76" s="13">
        <v>43532</v>
      </c>
      <c r="B76" s="14">
        <v>2</v>
      </c>
      <c r="C76" s="6" t="str">
        <f>INDEX(FamilyPlateData!A:A,MATCH(ShrinkageData!G76,FamilyPlateData!H:H,0))</f>
        <v>F01M03</v>
      </c>
      <c r="D76" s="9">
        <v>57</v>
      </c>
      <c r="E76" s="6" t="s">
        <v>1</v>
      </c>
      <c r="F76" s="9">
        <v>4</v>
      </c>
      <c r="G76" s="6" t="str">
        <f t="shared" si="3"/>
        <v>2-57A</v>
      </c>
      <c r="H76" s="6" t="str">
        <f t="shared" si="4"/>
        <v>2-57A-4</v>
      </c>
      <c r="I76" s="9" t="s">
        <v>964</v>
      </c>
      <c r="J76" s="9">
        <v>42</v>
      </c>
      <c r="K76" s="6" t="str">
        <f t="shared" si="5"/>
        <v>R042</v>
      </c>
    </row>
    <row r="77" spans="1:11" x14ac:dyDescent="0.2">
      <c r="A77" s="13">
        <v>43532</v>
      </c>
      <c r="B77" s="14">
        <v>2</v>
      </c>
      <c r="C77" s="6" t="str">
        <f>INDEX(FamilyPlateData!A:A,MATCH(ShrinkageData!G77,FamilyPlateData!H:H,0))</f>
        <v>F01M03</v>
      </c>
      <c r="D77" s="9">
        <v>57</v>
      </c>
      <c r="E77" s="6" t="s">
        <v>2</v>
      </c>
      <c r="F77" s="9">
        <v>2</v>
      </c>
      <c r="G77" s="6" t="str">
        <f t="shared" si="3"/>
        <v>2-57B</v>
      </c>
      <c r="H77" s="6" t="str">
        <f t="shared" si="4"/>
        <v>2-57B-2</v>
      </c>
      <c r="I77" s="9" t="s">
        <v>937</v>
      </c>
      <c r="J77" s="9">
        <v>34</v>
      </c>
      <c r="K77" s="6" t="str">
        <f t="shared" si="5"/>
        <v>E034</v>
      </c>
    </row>
    <row r="78" spans="1:11" x14ac:dyDescent="0.2">
      <c r="A78" s="13">
        <v>43532</v>
      </c>
      <c r="B78" s="14">
        <v>2</v>
      </c>
      <c r="C78" s="6" t="str">
        <f>INDEX(FamilyPlateData!A:A,MATCH(ShrinkageData!G78,FamilyPlateData!H:H,0))</f>
        <v>F01M02</v>
      </c>
      <c r="D78" s="9">
        <v>89</v>
      </c>
      <c r="E78" s="6" t="s">
        <v>4</v>
      </c>
      <c r="F78" s="9">
        <v>1</v>
      </c>
      <c r="G78" s="6" t="str">
        <f t="shared" si="3"/>
        <v>2-89D</v>
      </c>
      <c r="H78" s="6" t="str">
        <f t="shared" si="4"/>
        <v>2-89D-1</v>
      </c>
      <c r="I78" s="9" t="s">
        <v>964</v>
      </c>
      <c r="J78" s="9">
        <v>43</v>
      </c>
      <c r="K78" s="6" t="str">
        <f t="shared" si="5"/>
        <v>R043</v>
      </c>
    </row>
    <row r="79" spans="1:11" x14ac:dyDescent="0.2">
      <c r="A79" s="13">
        <v>43532</v>
      </c>
      <c r="B79" s="14">
        <v>2</v>
      </c>
      <c r="C79" s="6" t="str">
        <f>INDEX(FamilyPlateData!A:A,MATCH(ShrinkageData!G79,FamilyPlateData!H:H,0))</f>
        <v>F01M04</v>
      </c>
      <c r="D79" s="9">
        <v>104</v>
      </c>
      <c r="E79" s="6" t="s">
        <v>3</v>
      </c>
      <c r="F79" s="9">
        <v>6</v>
      </c>
      <c r="G79" s="6" t="str">
        <f t="shared" si="3"/>
        <v>2-104C</v>
      </c>
      <c r="H79" s="6" t="str">
        <f t="shared" si="4"/>
        <v>2-104C-6</v>
      </c>
      <c r="I79" s="9" t="s">
        <v>937</v>
      </c>
      <c r="J79" s="9">
        <v>35</v>
      </c>
      <c r="K79" s="6" t="str">
        <f t="shared" si="5"/>
        <v>E035</v>
      </c>
    </row>
    <row r="80" spans="1:11" x14ac:dyDescent="0.2">
      <c r="A80" s="13">
        <v>43532</v>
      </c>
      <c r="B80" s="14">
        <v>2</v>
      </c>
      <c r="C80" s="6" t="str">
        <f>INDEX(FamilyPlateData!A:A,MATCH(ShrinkageData!G80,FamilyPlateData!H:H,0))</f>
        <v>F04M05</v>
      </c>
      <c r="D80" s="9">
        <v>95</v>
      </c>
      <c r="E80" s="6" t="s">
        <v>4</v>
      </c>
      <c r="F80" s="9">
        <v>4</v>
      </c>
      <c r="G80" s="6" t="str">
        <f t="shared" si="3"/>
        <v>2-95D</v>
      </c>
      <c r="H80" s="6" t="str">
        <f t="shared" si="4"/>
        <v>2-95D-4</v>
      </c>
      <c r="I80" s="9" t="s">
        <v>937</v>
      </c>
      <c r="J80" s="9">
        <v>36</v>
      </c>
      <c r="K80" s="6" t="str">
        <f t="shared" si="5"/>
        <v>E036</v>
      </c>
    </row>
    <row r="81" spans="1:11" x14ac:dyDescent="0.2">
      <c r="A81" s="13">
        <v>43532</v>
      </c>
      <c r="B81" s="14">
        <v>2</v>
      </c>
      <c r="C81" s="6" t="str">
        <f>INDEX(FamilyPlateData!A:A,MATCH(ShrinkageData!G81,FamilyPlateData!H:H,0))</f>
        <v>F05M07</v>
      </c>
      <c r="D81" s="9">
        <v>91</v>
      </c>
      <c r="E81" s="6" t="s">
        <v>1</v>
      </c>
      <c r="F81" s="9">
        <v>4</v>
      </c>
      <c r="G81" s="6" t="str">
        <f t="shared" si="3"/>
        <v>2-91A</v>
      </c>
      <c r="H81" s="6" t="str">
        <f t="shared" si="4"/>
        <v>2-91A-4</v>
      </c>
      <c r="I81" s="9" t="s">
        <v>964</v>
      </c>
      <c r="J81" s="9">
        <v>44</v>
      </c>
      <c r="K81" s="6" t="str">
        <f t="shared" si="5"/>
        <v>R044</v>
      </c>
    </row>
    <row r="82" spans="1:11" x14ac:dyDescent="0.2">
      <c r="A82" s="13">
        <v>43532</v>
      </c>
      <c r="B82" s="14">
        <v>2</v>
      </c>
      <c r="C82" s="6" t="str">
        <f>INDEX(FamilyPlateData!A:A,MATCH(ShrinkageData!G82,FamilyPlateData!H:H,0))</f>
        <v>F10M15</v>
      </c>
      <c r="D82" s="9">
        <v>91</v>
      </c>
      <c r="E82" s="6" t="s">
        <v>3</v>
      </c>
      <c r="F82" s="9">
        <v>3</v>
      </c>
      <c r="G82" s="6" t="str">
        <f t="shared" si="3"/>
        <v>2-91C</v>
      </c>
      <c r="H82" s="6" t="str">
        <f t="shared" si="4"/>
        <v>2-91C-3</v>
      </c>
      <c r="I82" s="9" t="s">
        <v>937</v>
      </c>
      <c r="J82" s="9">
        <v>37</v>
      </c>
      <c r="K82" s="6" t="str">
        <f t="shared" si="5"/>
        <v>E037</v>
      </c>
    </row>
    <row r="83" spans="1:11" x14ac:dyDescent="0.2">
      <c r="A83" s="13">
        <v>43532</v>
      </c>
      <c r="B83" s="14">
        <v>2</v>
      </c>
      <c r="C83" s="6" t="str">
        <f>INDEX(FamilyPlateData!A:A,MATCH(ShrinkageData!G83,FamilyPlateData!H:H,0))</f>
        <v>F08M09</v>
      </c>
      <c r="D83" s="9">
        <v>76</v>
      </c>
      <c r="E83" s="6" t="s">
        <v>4</v>
      </c>
      <c r="F83" s="9">
        <v>6</v>
      </c>
      <c r="G83" s="6" t="str">
        <f t="shared" si="3"/>
        <v>2-76D</v>
      </c>
      <c r="H83" s="6" t="str">
        <f t="shared" si="4"/>
        <v>2-76D-6</v>
      </c>
      <c r="I83" s="9" t="s">
        <v>937</v>
      </c>
      <c r="J83" s="9">
        <v>38</v>
      </c>
      <c r="K83" s="6" t="str">
        <f t="shared" si="5"/>
        <v>E038</v>
      </c>
    </row>
    <row r="84" spans="1:11" x14ac:dyDescent="0.2">
      <c r="A84" s="13">
        <v>43532</v>
      </c>
      <c r="B84" s="14">
        <v>2</v>
      </c>
      <c r="C84" s="6" t="str">
        <f>INDEX(FamilyPlateData!A:A,MATCH(ShrinkageData!G84,FamilyPlateData!H:H,0))</f>
        <v>F04M08</v>
      </c>
      <c r="D84" s="9">
        <v>75</v>
      </c>
      <c r="E84" s="6" t="s">
        <v>1</v>
      </c>
      <c r="F84" s="9">
        <v>2</v>
      </c>
      <c r="G84" s="6" t="str">
        <f t="shared" si="3"/>
        <v>2-75A</v>
      </c>
      <c r="H84" s="6" t="str">
        <f t="shared" si="4"/>
        <v>2-75A-2</v>
      </c>
      <c r="I84" s="9" t="s">
        <v>938</v>
      </c>
      <c r="J84" s="9">
        <v>1</v>
      </c>
      <c r="K84" s="6" t="str">
        <f t="shared" si="5"/>
        <v>W001</v>
      </c>
    </row>
    <row r="85" spans="1:11" x14ac:dyDescent="0.2">
      <c r="A85" s="13">
        <v>43532</v>
      </c>
      <c r="B85" s="14">
        <v>2</v>
      </c>
      <c r="C85" s="6" t="str">
        <f>INDEX(FamilyPlateData!A:A,MATCH(ShrinkageData!G85,FamilyPlateData!H:H,0))</f>
        <v>F04M08</v>
      </c>
      <c r="D85" s="9">
        <v>75</v>
      </c>
      <c r="E85" s="6" t="s">
        <v>1</v>
      </c>
      <c r="F85" s="9">
        <v>6</v>
      </c>
      <c r="G85" s="6" t="str">
        <f t="shared" si="3"/>
        <v>2-75A</v>
      </c>
      <c r="H85" s="6" t="str">
        <f t="shared" si="4"/>
        <v>2-75A-6</v>
      </c>
      <c r="I85" s="9" t="s">
        <v>938</v>
      </c>
      <c r="J85" s="9">
        <v>2</v>
      </c>
      <c r="K85" s="6" t="str">
        <f t="shared" si="5"/>
        <v>W002</v>
      </c>
    </row>
    <row r="86" spans="1:11" x14ac:dyDescent="0.2">
      <c r="A86" s="13">
        <v>43532</v>
      </c>
      <c r="B86" s="14">
        <v>2</v>
      </c>
      <c r="C86" s="6" t="str">
        <f>INDEX(FamilyPlateData!A:A,MATCH(ShrinkageData!G86,FamilyPlateData!H:H,0))</f>
        <v>F04M08</v>
      </c>
      <c r="D86" s="9">
        <v>75</v>
      </c>
      <c r="E86" s="6" t="s">
        <v>2</v>
      </c>
      <c r="F86" s="9">
        <v>3</v>
      </c>
      <c r="G86" s="6" t="str">
        <f t="shared" si="3"/>
        <v>2-75B</v>
      </c>
      <c r="H86" s="6" t="str">
        <f t="shared" si="4"/>
        <v>2-75B-3</v>
      </c>
      <c r="I86" s="9" t="s">
        <v>938</v>
      </c>
      <c r="J86" s="9">
        <v>3</v>
      </c>
      <c r="K86" s="6" t="str">
        <f t="shared" si="5"/>
        <v>W003</v>
      </c>
    </row>
    <row r="87" spans="1:11" x14ac:dyDescent="0.2">
      <c r="A87" s="13">
        <v>43532</v>
      </c>
      <c r="B87" s="14">
        <v>2</v>
      </c>
      <c r="C87" s="6" t="str">
        <f>INDEX(FamilyPlateData!A:A,MATCH(ShrinkageData!G87,FamilyPlateData!H:H,0))</f>
        <v>F08M12</v>
      </c>
      <c r="D87" s="9">
        <v>43</v>
      </c>
      <c r="E87" s="6" t="s">
        <v>2</v>
      </c>
      <c r="F87" s="9">
        <v>6</v>
      </c>
      <c r="G87" s="6" t="str">
        <f t="shared" si="3"/>
        <v>2-43B</v>
      </c>
      <c r="H87" s="6" t="str">
        <f t="shared" si="4"/>
        <v>2-43B-6</v>
      </c>
      <c r="I87" s="9" t="s">
        <v>964</v>
      </c>
      <c r="J87" s="9">
        <v>45</v>
      </c>
      <c r="K87" s="6" t="str">
        <f t="shared" si="5"/>
        <v>R045</v>
      </c>
    </row>
    <row r="88" spans="1:11" x14ac:dyDescent="0.2">
      <c r="A88" s="13">
        <v>43532</v>
      </c>
      <c r="B88" s="14">
        <v>2</v>
      </c>
      <c r="C88" s="6" t="str">
        <f>INDEX(FamilyPlateData!A:A,MATCH(ShrinkageData!G88,FamilyPlateData!H:H,0))</f>
        <v>F10M15</v>
      </c>
      <c r="D88" s="9">
        <v>60</v>
      </c>
      <c r="E88" s="6" t="s">
        <v>4</v>
      </c>
      <c r="F88" s="9">
        <v>1</v>
      </c>
      <c r="G88" s="6" t="str">
        <f t="shared" si="3"/>
        <v>2-60D</v>
      </c>
      <c r="H88" s="6" t="str">
        <f t="shared" si="4"/>
        <v>2-60D-1</v>
      </c>
      <c r="I88" s="9" t="s">
        <v>964</v>
      </c>
      <c r="J88" s="9">
        <v>46</v>
      </c>
      <c r="K88" s="6" t="str">
        <f t="shared" si="5"/>
        <v>R046</v>
      </c>
    </row>
    <row r="89" spans="1:11" x14ac:dyDescent="0.2">
      <c r="A89" s="13">
        <v>43532</v>
      </c>
      <c r="B89" s="14">
        <v>2</v>
      </c>
      <c r="C89" s="6" t="str">
        <f>INDEX(FamilyPlateData!A:A,MATCH(ShrinkageData!G89,FamilyPlateData!H:H,0))</f>
        <v>F12M16</v>
      </c>
      <c r="D89" s="9">
        <v>67</v>
      </c>
      <c r="E89" s="6" t="s">
        <v>1</v>
      </c>
      <c r="F89" s="9">
        <v>2</v>
      </c>
      <c r="G89" s="6" t="str">
        <f t="shared" si="3"/>
        <v>2-67A</v>
      </c>
      <c r="H89" s="6" t="str">
        <f t="shared" si="4"/>
        <v>2-67A-2</v>
      </c>
      <c r="I89" s="9" t="s">
        <v>937</v>
      </c>
      <c r="J89" s="9">
        <v>39</v>
      </c>
      <c r="K89" s="6" t="str">
        <f t="shared" si="5"/>
        <v>E039</v>
      </c>
    </row>
    <row r="90" spans="1:11" x14ac:dyDescent="0.2">
      <c r="A90" s="13">
        <v>43532</v>
      </c>
      <c r="B90" s="14">
        <v>2</v>
      </c>
      <c r="C90" s="6" t="str">
        <f>INDEX(FamilyPlateData!A:A,MATCH(ShrinkageData!G90,FamilyPlateData!H:H,0))</f>
        <v>F09M09</v>
      </c>
      <c r="D90" s="9">
        <v>52</v>
      </c>
      <c r="E90" s="6" t="s">
        <v>1</v>
      </c>
      <c r="F90" s="9">
        <v>3</v>
      </c>
      <c r="G90" s="6" t="str">
        <f t="shared" si="3"/>
        <v>2-52A</v>
      </c>
      <c r="H90" s="6" t="str">
        <f t="shared" si="4"/>
        <v>2-52A-3</v>
      </c>
      <c r="I90" s="9" t="s">
        <v>938</v>
      </c>
      <c r="J90" s="9">
        <v>4</v>
      </c>
      <c r="K90" s="6" t="str">
        <f t="shared" si="5"/>
        <v>W004</v>
      </c>
    </row>
    <row r="91" spans="1:11" x14ac:dyDescent="0.2">
      <c r="A91" s="13">
        <v>43532</v>
      </c>
      <c r="B91" s="14">
        <v>2</v>
      </c>
      <c r="C91" s="6" t="str">
        <f>INDEX(FamilyPlateData!A:A,MATCH(ShrinkageData!G91,FamilyPlateData!H:H,0))</f>
        <v>F05M07</v>
      </c>
      <c r="D91" s="9">
        <v>83</v>
      </c>
      <c r="E91" s="6" t="s">
        <v>1</v>
      </c>
      <c r="F91" s="9">
        <v>3</v>
      </c>
      <c r="G91" s="6" t="str">
        <f t="shared" si="3"/>
        <v>2-83A</v>
      </c>
      <c r="H91" s="6" t="str">
        <f t="shared" si="4"/>
        <v>2-83A-3</v>
      </c>
      <c r="I91" s="9" t="s">
        <v>937</v>
      </c>
      <c r="J91" s="9">
        <v>40</v>
      </c>
      <c r="K91" s="6" t="str">
        <f t="shared" si="5"/>
        <v>E040</v>
      </c>
    </row>
    <row r="92" spans="1:11" x14ac:dyDescent="0.2">
      <c r="A92" s="13">
        <v>43532</v>
      </c>
      <c r="B92" s="14">
        <v>2</v>
      </c>
      <c r="C92" s="6" t="str">
        <f>INDEX(FamilyPlateData!A:A,MATCH(ShrinkageData!G92,FamilyPlateData!H:H,0))</f>
        <v>F05M07</v>
      </c>
      <c r="D92" s="9">
        <v>83</v>
      </c>
      <c r="E92" s="6" t="s">
        <v>2</v>
      </c>
      <c r="F92" s="9">
        <v>1</v>
      </c>
      <c r="G92" s="6" t="str">
        <f t="shared" si="3"/>
        <v>2-83B</v>
      </c>
      <c r="H92" s="6" t="str">
        <f t="shared" si="4"/>
        <v>2-83B-1</v>
      </c>
      <c r="I92" s="9" t="s">
        <v>938</v>
      </c>
      <c r="J92" s="9">
        <v>5</v>
      </c>
      <c r="K92" s="6" t="str">
        <f t="shared" si="5"/>
        <v>W005</v>
      </c>
    </row>
    <row r="93" spans="1:11" x14ac:dyDescent="0.2">
      <c r="A93" s="13">
        <v>43532</v>
      </c>
      <c r="B93" s="14">
        <v>2</v>
      </c>
      <c r="C93" s="6" t="str">
        <f>INDEX(FamilyPlateData!A:A,MATCH(ShrinkageData!G93,FamilyPlateData!H:H,0))</f>
        <v>F05M07</v>
      </c>
      <c r="D93" s="9">
        <v>83</v>
      </c>
      <c r="E93" s="6" t="s">
        <v>2</v>
      </c>
      <c r="F93" s="9">
        <v>4</v>
      </c>
      <c r="G93" s="6" t="str">
        <f t="shared" si="3"/>
        <v>2-83B</v>
      </c>
      <c r="H93" s="6" t="str">
        <f t="shared" si="4"/>
        <v>2-83B-4</v>
      </c>
      <c r="I93" s="9" t="s">
        <v>938</v>
      </c>
      <c r="J93" s="9">
        <v>6</v>
      </c>
      <c r="K93" s="6" t="str">
        <f t="shared" si="5"/>
        <v>W006</v>
      </c>
    </row>
    <row r="94" spans="1:11" x14ac:dyDescent="0.2">
      <c r="A94" s="13">
        <v>43532</v>
      </c>
      <c r="B94" s="14">
        <v>2</v>
      </c>
      <c r="C94" s="6" t="str">
        <f>INDEX(FamilyPlateData!A:A,MATCH(ShrinkageData!G94,FamilyPlateData!H:H,0))</f>
        <v>F05M07</v>
      </c>
      <c r="D94" s="9">
        <v>83</v>
      </c>
      <c r="E94" s="6" t="s">
        <v>2</v>
      </c>
      <c r="F94" s="9">
        <v>5</v>
      </c>
      <c r="G94" s="6" t="str">
        <f t="shared" si="3"/>
        <v>2-83B</v>
      </c>
      <c r="H94" s="6" t="str">
        <f t="shared" si="4"/>
        <v>2-83B-5</v>
      </c>
      <c r="I94" s="9" t="s">
        <v>938</v>
      </c>
      <c r="J94" s="9">
        <v>7</v>
      </c>
      <c r="K94" s="6" t="str">
        <f t="shared" si="5"/>
        <v>W007</v>
      </c>
    </row>
    <row r="95" spans="1:11" x14ac:dyDescent="0.2">
      <c r="A95" s="13">
        <v>43532</v>
      </c>
      <c r="B95" s="14">
        <v>2</v>
      </c>
      <c r="C95" s="6" t="str">
        <f>INDEX(FamilyPlateData!A:A,MATCH(ShrinkageData!G95,FamilyPlateData!H:H,0))</f>
        <v>F01M04</v>
      </c>
      <c r="D95" s="9">
        <v>27</v>
      </c>
      <c r="E95" s="6" t="s">
        <v>3</v>
      </c>
      <c r="F95" s="9">
        <v>3</v>
      </c>
      <c r="G95" s="6" t="str">
        <f t="shared" si="3"/>
        <v>2-27C</v>
      </c>
      <c r="H95" s="6" t="str">
        <f t="shared" si="4"/>
        <v>2-27C-3</v>
      </c>
      <c r="I95" s="9" t="s">
        <v>964</v>
      </c>
      <c r="J95" s="9">
        <v>47</v>
      </c>
      <c r="K95" s="6" t="str">
        <f t="shared" si="5"/>
        <v>R047</v>
      </c>
    </row>
    <row r="96" spans="1:11" x14ac:dyDescent="0.2">
      <c r="A96" s="13">
        <v>43532</v>
      </c>
      <c r="B96" s="14">
        <v>2</v>
      </c>
      <c r="C96" s="6" t="str">
        <f>INDEX(FamilyPlateData!A:A,MATCH(ShrinkageData!G96,FamilyPlateData!H:H,0))</f>
        <v>F04M08</v>
      </c>
      <c r="D96" s="9">
        <v>107</v>
      </c>
      <c r="E96" s="6" t="s">
        <v>2</v>
      </c>
      <c r="F96" s="9">
        <v>2</v>
      </c>
      <c r="G96" s="6" t="str">
        <f t="shared" si="3"/>
        <v>2-107B</v>
      </c>
      <c r="H96" s="6" t="str">
        <f t="shared" si="4"/>
        <v>2-107B-2</v>
      </c>
      <c r="I96" s="9" t="s">
        <v>937</v>
      </c>
      <c r="J96" s="9">
        <v>41</v>
      </c>
      <c r="K96" s="6" t="str">
        <f t="shared" si="5"/>
        <v>E041</v>
      </c>
    </row>
    <row r="97" spans="1:11" x14ac:dyDescent="0.2">
      <c r="A97" s="13">
        <v>43532</v>
      </c>
      <c r="B97" s="14">
        <v>2</v>
      </c>
      <c r="C97" s="6" t="str">
        <f>INDEX(FamilyPlateData!A:A,MATCH(ShrinkageData!G97,FamilyPlateData!H:H,0))</f>
        <v>F09M11</v>
      </c>
      <c r="D97" s="9">
        <v>107</v>
      </c>
      <c r="E97" s="6" t="s">
        <v>4</v>
      </c>
      <c r="F97" s="9">
        <v>2</v>
      </c>
      <c r="G97" s="6" t="str">
        <f t="shared" si="3"/>
        <v>2-107D</v>
      </c>
      <c r="H97" s="6" t="str">
        <f t="shared" si="4"/>
        <v>2-107D-2</v>
      </c>
      <c r="I97" s="9" t="s">
        <v>937</v>
      </c>
      <c r="J97" s="9">
        <v>42</v>
      </c>
      <c r="K97" s="6" t="str">
        <f t="shared" si="5"/>
        <v>E042</v>
      </c>
    </row>
    <row r="98" spans="1:11" x14ac:dyDescent="0.2">
      <c r="A98" s="13">
        <v>43532</v>
      </c>
      <c r="B98" s="14">
        <v>2</v>
      </c>
      <c r="C98" s="6" t="str">
        <f>INDEX(FamilyPlateData!A:A,MATCH(ShrinkageData!G98,FamilyPlateData!H:H,0))</f>
        <v>F04M08</v>
      </c>
      <c r="D98" s="9">
        <v>107</v>
      </c>
      <c r="E98" s="6" t="s">
        <v>1</v>
      </c>
      <c r="F98" s="9">
        <v>1</v>
      </c>
      <c r="G98" s="6" t="str">
        <f t="shared" si="3"/>
        <v>2-107A</v>
      </c>
      <c r="H98" s="6" t="str">
        <f t="shared" si="4"/>
        <v>2-107A-1</v>
      </c>
      <c r="I98" s="9" t="s">
        <v>937</v>
      </c>
      <c r="J98" s="9">
        <v>43</v>
      </c>
      <c r="K98" s="6" t="str">
        <f t="shared" si="5"/>
        <v>E043</v>
      </c>
    </row>
    <row r="99" spans="1:11" x14ac:dyDescent="0.2">
      <c r="A99" s="13">
        <v>43532</v>
      </c>
      <c r="B99" s="14">
        <v>2</v>
      </c>
      <c r="C99" s="6" t="str">
        <f>INDEX(FamilyPlateData!A:A,MATCH(ShrinkageData!G99,FamilyPlateData!H:H,0))</f>
        <v>F01M03</v>
      </c>
      <c r="D99" s="9">
        <v>109</v>
      </c>
      <c r="E99" s="6" t="s">
        <v>3</v>
      </c>
      <c r="F99" s="9">
        <v>1</v>
      </c>
      <c r="G99" s="6" t="str">
        <f t="shared" si="3"/>
        <v>2-109C</v>
      </c>
      <c r="H99" s="6" t="str">
        <f t="shared" si="4"/>
        <v>2-109C-1</v>
      </c>
      <c r="I99" s="9" t="s">
        <v>964</v>
      </c>
      <c r="J99" s="9">
        <v>48</v>
      </c>
      <c r="K99" s="6" t="str">
        <f t="shared" si="5"/>
        <v>R048</v>
      </c>
    </row>
    <row r="100" spans="1:11" x14ac:dyDescent="0.2">
      <c r="A100" s="13">
        <v>43532</v>
      </c>
      <c r="B100" s="14">
        <v>2</v>
      </c>
      <c r="C100" s="6" t="str">
        <f>INDEX(FamilyPlateData!A:A,MATCH(ShrinkageData!G100,FamilyPlateData!H:H,0))</f>
        <v>F01M03</v>
      </c>
      <c r="D100" s="9">
        <v>109</v>
      </c>
      <c r="E100" s="6" t="s">
        <v>3</v>
      </c>
      <c r="F100" s="9">
        <v>3</v>
      </c>
      <c r="G100" s="6" t="str">
        <f t="shared" si="3"/>
        <v>2-109C</v>
      </c>
      <c r="H100" s="6" t="str">
        <f t="shared" si="4"/>
        <v>2-109C-3</v>
      </c>
      <c r="I100" s="9" t="s">
        <v>964</v>
      </c>
      <c r="J100" s="9">
        <v>49</v>
      </c>
      <c r="K100" s="6" t="str">
        <f t="shared" si="5"/>
        <v>R049</v>
      </c>
    </row>
    <row r="101" spans="1:11" x14ac:dyDescent="0.2">
      <c r="A101" s="13">
        <v>43532</v>
      </c>
      <c r="B101" s="14">
        <v>2</v>
      </c>
      <c r="C101" s="6" t="str">
        <f>INDEX(FamilyPlateData!A:A,MATCH(ShrinkageData!G101,FamilyPlateData!H:H,0))</f>
        <v>F01M03</v>
      </c>
      <c r="D101" s="9">
        <v>109</v>
      </c>
      <c r="E101" s="6" t="s">
        <v>3</v>
      </c>
      <c r="F101" s="9">
        <v>4</v>
      </c>
      <c r="G101" s="6" t="str">
        <f t="shared" si="3"/>
        <v>2-109C</v>
      </c>
      <c r="H101" s="6" t="str">
        <f t="shared" si="4"/>
        <v>2-109C-4</v>
      </c>
      <c r="I101" s="9" t="s">
        <v>937</v>
      </c>
      <c r="J101" s="9">
        <v>44</v>
      </c>
      <c r="K101" s="6" t="str">
        <f t="shared" si="5"/>
        <v>E044</v>
      </c>
    </row>
    <row r="102" spans="1:11" x14ac:dyDescent="0.2">
      <c r="A102" s="13">
        <v>43532</v>
      </c>
      <c r="B102" s="14">
        <v>2</v>
      </c>
      <c r="C102" s="6" t="str">
        <f>INDEX(FamilyPlateData!A:A,MATCH(ShrinkageData!G102,FamilyPlateData!H:H,0))</f>
        <v>F06M07</v>
      </c>
      <c r="D102" s="9">
        <v>78</v>
      </c>
      <c r="E102" s="6" t="s">
        <v>1</v>
      </c>
      <c r="F102" s="9">
        <v>4</v>
      </c>
      <c r="G102" s="6" t="str">
        <f t="shared" si="3"/>
        <v>2-78A</v>
      </c>
      <c r="H102" s="6" t="str">
        <f t="shared" si="4"/>
        <v>2-78A-4</v>
      </c>
      <c r="I102" s="9" t="s">
        <v>938</v>
      </c>
      <c r="J102" s="9">
        <v>8</v>
      </c>
      <c r="K102" s="6" t="str">
        <f t="shared" si="5"/>
        <v>W008</v>
      </c>
    </row>
    <row r="103" spans="1:11" x14ac:dyDescent="0.2">
      <c r="A103" s="13">
        <v>43532</v>
      </c>
      <c r="B103" s="14">
        <v>2</v>
      </c>
      <c r="C103" s="6" t="str">
        <f>INDEX(FamilyPlateData!A:A,MATCH(ShrinkageData!G103,FamilyPlateData!H:H,0))</f>
        <v>F06M07</v>
      </c>
      <c r="D103" s="9">
        <v>78</v>
      </c>
      <c r="E103" s="6" t="s">
        <v>1</v>
      </c>
      <c r="F103" s="9">
        <v>5</v>
      </c>
      <c r="G103" s="6" t="str">
        <f t="shared" si="3"/>
        <v>2-78A</v>
      </c>
      <c r="H103" s="6" t="str">
        <f t="shared" si="4"/>
        <v>2-78A-5</v>
      </c>
      <c r="I103" s="9" t="s">
        <v>938</v>
      </c>
      <c r="J103" s="9">
        <v>9</v>
      </c>
      <c r="K103" s="6" t="str">
        <f t="shared" si="5"/>
        <v>W009</v>
      </c>
    </row>
    <row r="104" spans="1:11" x14ac:dyDescent="0.2">
      <c r="A104" s="13">
        <v>43532</v>
      </c>
      <c r="B104" s="14">
        <v>2</v>
      </c>
      <c r="C104" s="6" t="str">
        <f>INDEX(FamilyPlateData!A:A,MATCH(ShrinkageData!G104,FamilyPlateData!H:H,0))</f>
        <v>F06M07</v>
      </c>
      <c r="D104" s="9">
        <v>78</v>
      </c>
      <c r="E104" s="6" t="s">
        <v>1</v>
      </c>
      <c r="F104" s="9">
        <v>6</v>
      </c>
      <c r="G104" s="6" t="str">
        <f t="shared" si="3"/>
        <v>2-78A</v>
      </c>
      <c r="H104" s="6" t="str">
        <f t="shared" si="4"/>
        <v>2-78A-6</v>
      </c>
      <c r="I104" s="9" t="s">
        <v>938</v>
      </c>
      <c r="J104" s="9">
        <v>10</v>
      </c>
      <c r="K104" s="6" t="str">
        <f t="shared" si="5"/>
        <v>W010</v>
      </c>
    </row>
    <row r="105" spans="1:11" x14ac:dyDescent="0.2">
      <c r="A105" s="13">
        <v>43532</v>
      </c>
      <c r="B105" s="14">
        <v>2</v>
      </c>
      <c r="C105" s="6" t="str">
        <f>INDEX(FamilyPlateData!A:A,MATCH(ShrinkageData!G105,FamilyPlateData!H:H,0))</f>
        <v>F08M09</v>
      </c>
      <c r="D105" s="9">
        <v>78</v>
      </c>
      <c r="E105" s="6" t="s">
        <v>3</v>
      </c>
      <c r="F105" s="9">
        <v>6</v>
      </c>
      <c r="G105" s="6" t="str">
        <f t="shared" si="3"/>
        <v>2-78C</v>
      </c>
      <c r="H105" s="6" t="str">
        <f t="shared" si="4"/>
        <v>2-78C-6</v>
      </c>
      <c r="I105" s="9" t="s">
        <v>964</v>
      </c>
      <c r="J105" s="9">
        <v>50</v>
      </c>
      <c r="K105" s="6" t="str">
        <f t="shared" si="5"/>
        <v>R050</v>
      </c>
    </row>
    <row r="106" spans="1:11" x14ac:dyDescent="0.2">
      <c r="A106" s="13">
        <v>43532</v>
      </c>
      <c r="B106" s="14">
        <v>2</v>
      </c>
      <c r="C106" s="6" t="str">
        <f>INDEX(FamilyPlateData!A:A,MATCH(ShrinkageData!G106,FamilyPlateData!H:H,0))</f>
        <v>F08M10</v>
      </c>
      <c r="D106" s="9">
        <v>77</v>
      </c>
      <c r="E106" s="6" t="s">
        <v>3</v>
      </c>
      <c r="F106" s="9">
        <v>3</v>
      </c>
      <c r="G106" s="6" t="str">
        <f t="shared" si="3"/>
        <v>2-77C</v>
      </c>
      <c r="H106" s="6" t="str">
        <f t="shared" si="4"/>
        <v>2-77C-3</v>
      </c>
      <c r="I106" s="9" t="s">
        <v>937</v>
      </c>
      <c r="J106" s="9">
        <v>45</v>
      </c>
      <c r="K106" s="6" t="str">
        <f t="shared" si="5"/>
        <v>E045</v>
      </c>
    </row>
    <row r="107" spans="1:11" x14ac:dyDescent="0.2">
      <c r="A107" s="13">
        <v>43532</v>
      </c>
      <c r="B107" s="14">
        <v>2</v>
      </c>
      <c r="C107" s="6" t="str">
        <f>INDEX(FamilyPlateData!A:A,MATCH(ShrinkageData!G107,FamilyPlateData!H:H,0))</f>
        <v>F08M10</v>
      </c>
      <c r="D107" s="9">
        <v>77</v>
      </c>
      <c r="E107" s="6" t="s">
        <v>4</v>
      </c>
      <c r="F107" s="9">
        <v>6</v>
      </c>
      <c r="G107" s="6" t="str">
        <f t="shared" si="3"/>
        <v>2-77D</v>
      </c>
      <c r="H107" s="6" t="str">
        <f t="shared" si="4"/>
        <v>2-77D-6</v>
      </c>
      <c r="I107" s="9" t="s">
        <v>964</v>
      </c>
      <c r="J107" s="9">
        <v>51</v>
      </c>
      <c r="K107" s="6" t="str">
        <f t="shared" si="5"/>
        <v>R051</v>
      </c>
    </row>
    <row r="108" spans="1:11" x14ac:dyDescent="0.2">
      <c r="A108" s="13">
        <v>43532</v>
      </c>
      <c r="B108" s="14">
        <v>2</v>
      </c>
      <c r="C108" s="6" t="str">
        <f>INDEX(FamilyPlateData!A:A,MATCH(ShrinkageData!G108,FamilyPlateData!H:H,0))</f>
        <v>F11M13</v>
      </c>
      <c r="D108" s="9">
        <v>46</v>
      </c>
      <c r="E108" s="6" t="s">
        <v>2</v>
      </c>
      <c r="F108" s="9">
        <v>5</v>
      </c>
      <c r="G108" s="6" t="str">
        <f t="shared" si="3"/>
        <v>2-46B</v>
      </c>
      <c r="H108" s="6" t="str">
        <f t="shared" si="4"/>
        <v>2-46B-5</v>
      </c>
      <c r="I108" s="9" t="s">
        <v>964</v>
      </c>
      <c r="J108" s="9">
        <v>52</v>
      </c>
      <c r="K108" s="6" t="str">
        <f t="shared" si="5"/>
        <v>R052</v>
      </c>
    </row>
    <row r="109" spans="1:11" x14ac:dyDescent="0.2">
      <c r="A109" s="13">
        <v>43532</v>
      </c>
      <c r="B109" s="14">
        <v>2</v>
      </c>
      <c r="C109" s="6" t="str">
        <f>INDEX(FamilyPlateData!A:A,MATCH(ShrinkageData!G109,FamilyPlateData!H:H,0))</f>
        <v>F08M12</v>
      </c>
      <c r="D109" s="9">
        <v>45</v>
      </c>
      <c r="E109" s="6" t="s">
        <v>1</v>
      </c>
      <c r="F109" s="9">
        <v>1</v>
      </c>
      <c r="G109" s="6" t="str">
        <f t="shared" si="3"/>
        <v>2-45A</v>
      </c>
      <c r="H109" s="6" t="str">
        <f t="shared" si="4"/>
        <v>2-45A-1</v>
      </c>
      <c r="I109" s="9" t="s">
        <v>937</v>
      </c>
      <c r="J109" s="9">
        <v>46</v>
      </c>
      <c r="K109" s="6" t="str">
        <f t="shared" si="5"/>
        <v>E046</v>
      </c>
    </row>
    <row r="110" spans="1:11" x14ac:dyDescent="0.2">
      <c r="A110" s="13">
        <v>43532</v>
      </c>
      <c r="B110" s="14">
        <v>2</v>
      </c>
      <c r="C110" s="6" t="str">
        <f>INDEX(FamilyPlateData!A:A,MATCH(ShrinkageData!G110,FamilyPlateData!H:H,0))</f>
        <v>F08M12</v>
      </c>
      <c r="D110" s="9">
        <v>45</v>
      </c>
      <c r="E110" s="6" t="s">
        <v>1</v>
      </c>
      <c r="F110" s="9">
        <v>5</v>
      </c>
      <c r="G110" s="6" t="str">
        <f t="shared" si="3"/>
        <v>2-45A</v>
      </c>
      <c r="H110" s="6" t="str">
        <f t="shared" si="4"/>
        <v>2-45A-5</v>
      </c>
      <c r="I110" s="9" t="s">
        <v>938</v>
      </c>
      <c r="J110" s="9">
        <v>11</v>
      </c>
      <c r="K110" s="6" t="str">
        <f t="shared" si="5"/>
        <v>W011</v>
      </c>
    </row>
    <row r="111" spans="1:11" x14ac:dyDescent="0.2">
      <c r="A111" s="13">
        <v>43532</v>
      </c>
      <c r="B111" s="14">
        <v>2</v>
      </c>
      <c r="C111" s="6" t="str">
        <f>INDEX(FamilyPlateData!A:A,MATCH(ShrinkageData!G111,FamilyPlateData!H:H,0))</f>
        <v>F08M12</v>
      </c>
      <c r="D111" s="9">
        <v>45</v>
      </c>
      <c r="E111" s="6" t="s">
        <v>1</v>
      </c>
      <c r="F111" s="9">
        <v>6</v>
      </c>
      <c r="G111" s="6" t="str">
        <f t="shared" si="3"/>
        <v>2-45A</v>
      </c>
      <c r="H111" s="6" t="str">
        <f t="shared" si="4"/>
        <v>2-45A-6</v>
      </c>
      <c r="I111" s="9" t="s">
        <v>938</v>
      </c>
      <c r="J111" s="9">
        <v>12</v>
      </c>
      <c r="K111" s="6" t="str">
        <f t="shared" si="5"/>
        <v>W012</v>
      </c>
    </row>
    <row r="112" spans="1:11" x14ac:dyDescent="0.2">
      <c r="A112" s="13">
        <v>43532</v>
      </c>
      <c r="B112" s="14">
        <v>2</v>
      </c>
      <c r="C112" s="6" t="str">
        <f>INDEX(FamilyPlateData!A:A,MATCH(ShrinkageData!G112,FamilyPlateData!H:H,0))</f>
        <v>F05M05</v>
      </c>
      <c r="D112" s="9">
        <v>70</v>
      </c>
      <c r="E112" s="6" t="s">
        <v>3</v>
      </c>
      <c r="F112" s="9">
        <v>1</v>
      </c>
      <c r="G112" s="6" t="str">
        <f t="shared" si="3"/>
        <v>2-70C</v>
      </c>
      <c r="H112" s="6" t="str">
        <f t="shared" si="4"/>
        <v>2-70C-1</v>
      </c>
      <c r="I112" s="9" t="s">
        <v>937</v>
      </c>
      <c r="J112" s="9">
        <v>47</v>
      </c>
      <c r="K112" s="6" t="str">
        <f t="shared" si="5"/>
        <v>E047</v>
      </c>
    </row>
    <row r="113" spans="1:11" x14ac:dyDescent="0.2">
      <c r="A113" s="13">
        <v>43532</v>
      </c>
      <c r="B113" s="14">
        <v>2</v>
      </c>
      <c r="C113" s="6" t="str">
        <f>INDEX(FamilyPlateData!A:A,MATCH(ShrinkageData!G113,FamilyPlateData!H:H,0))</f>
        <v>F05M05</v>
      </c>
      <c r="D113" s="9">
        <v>70</v>
      </c>
      <c r="E113" s="6" t="s">
        <v>3</v>
      </c>
      <c r="F113" s="9">
        <v>3</v>
      </c>
      <c r="G113" s="6" t="str">
        <f t="shared" si="3"/>
        <v>2-70C</v>
      </c>
      <c r="H113" s="6" t="str">
        <f t="shared" si="4"/>
        <v>2-70C-3</v>
      </c>
      <c r="I113" s="9" t="s">
        <v>964</v>
      </c>
      <c r="J113" s="9">
        <v>53</v>
      </c>
      <c r="K113" s="6" t="str">
        <f t="shared" si="5"/>
        <v>R053</v>
      </c>
    </row>
    <row r="114" spans="1:11" x14ac:dyDescent="0.2">
      <c r="A114" s="13">
        <v>43532</v>
      </c>
      <c r="B114" s="14">
        <v>2</v>
      </c>
      <c r="C114" s="6" t="str">
        <f>INDEX(FamilyPlateData!A:A,MATCH(ShrinkageData!G114,FamilyPlateData!H:H,0))</f>
        <v>F05M05</v>
      </c>
      <c r="D114" s="9">
        <v>70</v>
      </c>
      <c r="E114" s="6" t="s">
        <v>3</v>
      </c>
      <c r="F114" s="9">
        <v>4</v>
      </c>
      <c r="G114" s="6" t="str">
        <f t="shared" si="3"/>
        <v>2-70C</v>
      </c>
      <c r="H114" s="6" t="str">
        <f t="shared" si="4"/>
        <v>2-70C-4</v>
      </c>
      <c r="I114" s="9" t="s">
        <v>938</v>
      </c>
      <c r="J114" s="9">
        <v>13</v>
      </c>
      <c r="K114" s="6" t="str">
        <f t="shared" si="5"/>
        <v>W013</v>
      </c>
    </row>
    <row r="115" spans="1:11" x14ac:dyDescent="0.2">
      <c r="A115" s="13">
        <v>43532</v>
      </c>
      <c r="B115" s="14">
        <v>2</v>
      </c>
      <c r="C115" s="6" t="str">
        <f>INDEX(FamilyPlateData!A:A,MATCH(ShrinkageData!G115,FamilyPlateData!H:H,0))</f>
        <v>F05M05</v>
      </c>
      <c r="D115" s="9">
        <v>70</v>
      </c>
      <c r="E115" s="6" t="s">
        <v>4</v>
      </c>
      <c r="F115" s="9">
        <v>1</v>
      </c>
      <c r="G115" s="6" t="str">
        <f t="shared" si="3"/>
        <v>2-70D</v>
      </c>
      <c r="H115" s="6" t="str">
        <f t="shared" si="4"/>
        <v>2-70D-1</v>
      </c>
      <c r="I115" s="9" t="s">
        <v>938</v>
      </c>
      <c r="J115" s="9">
        <v>14</v>
      </c>
      <c r="K115" s="6" t="str">
        <f t="shared" si="5"/>
        <v>W014</v>
      </c>
    </row>
    <row r="116" spans="1:11" x14ac:dyDescent="0.2">
      <c r="A116" s="13">
        <v>43532</v>
      </c>
      <c r="B116" s="14">
        <v>2</v>
      </c>
      <c r="C116" s="6" t="str">
        <f>INDEX(FamilyPlateData!A:A,MATCH(ShrinkageData!G116,FamilyPlateData!H:H,0))</f>
        <v>F05M05</v>
      </c>
      <c r="D116" s="9">
        <v>70</v>
      </c>
      <c r="E116" s="6" t="s">
        <v>4</v>
      </c>
      <c r="F116" s="9">
        <v>5</v>
      </c>
      <c r="G116" s="6" t="str">
        <f t="shared" si="3"/>
        <v>2-70D</v>
      </c>
      <c r="H116" s="6" t="str">
        <f t="shared" si="4"/>
        <v>2-70D-5</v>
      </c>
      <c r="I116" s="9" t="s">
        <v>938</v>
      </c>
      <c r="J116" s="9">
        <v>15</v>
      </c>
      <c r="K116" s="6" t="str">
        <f t="shared" si="5"/>
        <v>W015</v>
      </c>
    </row>
    <row r="117" spans="1:11" x14ac:dyDescent="0.2">
      <c r="A117" s="13">
        <v>43532</v>
      </c>
      <c r="B117" s="14">
        <v>2</v>
      </c>
      <c r="C117" s="6" t="str">
        <f>INDEX(FamilyPlateData!A:A,MATCH(ShrinkageData!G117,FamilyPlateData!H:H,0))</f>
        <v>F11M14</v>
      </c>
      <c r="D117" s="9">
        <v>14</v>
      </c>
      <c r="E117" s="6" t="s">
        <v>1</v>
      </c>
      <c r="F117" s="9">
        <v>1</v>
      </c>
      <c r="G117" s="6" t="str">
        <f t="shared" si="3"/>
        <v>2-14A</v>
      </c>
      <c r="H117" s="6" t="str">
        <f t="shared" si="4"/>
        <v>2-14A-1</v>
      </c>
      <c r="I117" s="9" t="s">
        <v>937</v>
      </c>
      <c r="J117" s="9">
        <v>48</v>
      </c>
      <c r="K117" s="6" t="str">
        <f t="shared" si="5"/>
        <v>E048</v>
      </c>
    </row>
    <row r="118" spans="1:11" x14ac:dyDescent="0.2">
      <c r="A118" s="13">
        <v>43532</v>
      </c>
      <c r="B118" s="14">
        <v>2</v>
      </c>
      <c r="C118" s="6" t="str">
        <f>INDEX(FamilyPlateData!A:A,MATCH(ShrinkageData!G118,FamilyPlateData!H:H,0))</f>
        <v>F11M14</v>
      </c>
      <c r="D118" s="9">
        <v>14</v>
      </c>
      <c r="E118" s="6" t="s">
        <v>2</v>
      </c>
      <c r="F118" s="9">
        <v>3</v>
      </c>
      <c r="G118" s="6" t="str">
        <f t="shared" si="3"/>
        <v>2-14B</v>
      </c>
      <c r="H118" s="6" t="str">
        <f t="shared" si="4"/>
        <v>2-14B-3</v>
      </c>
      <c r="I118" s="9" t="s">
        <v>937</v>
      </c>
      <c r="J118" s="9">
        <v>49</v>
      </c>
      <c r="K118" s="6" t="str">
        <f t="shared" si="5"/>
        <v>E049</v>
      </c>
    </row>
    <row r="119" spans="1:11" x14ac:dyDescent="0.2">
      <c r="A119" s="13">
        <v>43532</v>
      </c>
      <c r="B119" s="14">
        <v>2</v>
      </c>
      <c r="C119" s="6" t="str">
        <f>INDEX(FamilyPlateData!A:A,MATCH(ShrinkageData!G119,FamilyPlateData!H:H,0))</f>
        <v>F11M14</v>
      </c>
      <c r="D119" s="9">
        <v>14</v>
      </c>
      <c r="E119" s="6" t="s">
        <v>2</v>
      </c>
      <c r="F119" s="9">
        <v>4</v>
      </c>
      <c r="G119" s="6" t="str">
        <f t="shared" si="3"/>
        <v>2-14B</v>
      </c>
      <c r="H119" s="6" t="str">
        <f t="shared" si="4"/>
        <v>2-14B-4</v>
      </c>
      <c r="I119" s="9" t="s">
        <v>964</v>
      </c>
      <c r="J119" s="9">
        <v>54</v>
      </c>
      <c r="K119" s="6" t="str">
        <f t="shared" si="5"/>
        <v>R054</v>
      </c>
    </row>
    <row r="120" spans="1:11" x14ac:dyDescent="0.2">
      <c r="A120" s="13">
        <v>43532</v>
      </c>
      <c r="B120" s="14">
        <v>2</v>
      </c>
      <c r="C120" s="6" t="str">
        <f>INDEX(FamilyPlateData!A:A,MATCH(ShrinkageData!G120,FamilyPlateData!H:H,0))</f>
        <v>F01M02</v>
      </c>
      <c r="D120" s="9">
        <v>14</v>
      </c>
      <c r="E120" s="6" t="s">
        <v>4</v>
      </c>
      <c r="F120" s="9">
        <v>2</v>
      </c>
      <c r="G120" s="6" t="str">
        <f t="shared" si="3"/>
        <v>2-14D</v>
      </c>
      <c r="H120" s="6" t="str">
        <f t="shared" si="4"/>
        <v>2-14D-2</v>
      </c>
      <c r="I120" s="9" t="s">
        <v>937</v>
      </c>
      <c r="J120" s="9">
        <v>50</v>
      </c>
      <c r="K120" s="6" t="str">
        <f t="shared" si="5"/>
        <v>E050</v>
      </c>
    </row>
    <row r="121" spans="1:11" x14ac:dyDescent="0.2">
      <c r="A121" s="13">
        <v>43532</v>
      </c>
      <c r="B121" s="14">
        <v>2</v>
      </c>
      <c r="C121" s="6" t="str">
        <f>INDEX(FamilyPlateData!A:A,MATCH(ShrinkageData!G121,FamilyPlateData!H:H,0))</f>
        <v>F01M02</v>
      </c>
      <c r="D121" s="9">
        <v>14</v>
      </c>
      <c r="E121" s="6" t="s">
        <v>4</v>
      </c>
      <c r="F121" s="9">
        <v>4</v>
      </c>
      <c r="G121" s="6" t="str">
        <f t="shared" si="3"/>
        <v>2-14D</v>
      </c>
      <c r="H121" s="6" t="str">
        <f t="shared" si="4"/>
        <v>2-14D-4</v>
      </c>
      <c r="I121" s="9" t="s">
        <v>937</v>
      </c>
      <c r="J121" s="9">
        <v>51</v>
      </c>
      <c r="K121" s="6" t="str">
        <f t="shared" si="5"/>
        <v>E051</v>
      </c>
    </row>
    <row r="122" spans="1:11" x14ac:dyDescent="0.2">
      <c r="A122" s="13">
        <v>43532</v>
      </c>
      <c r="B122" s="14">
        <v>2</v>
      </c>
      <c r="C122" s="6" t="str">
        <f>INDEX(FamilyPlateData!A:A,MATCH(ShrinkageData!G122,FamilyPlateData!H:H,0))</f>
        <v>F09M12</v>
      </c>
      <c r="D122" s="9">
        <v>6</v>
      </c>
      <c r="E122" s="6" t="s">
        <v>2</v>
      </c>
      <c r="F122" s="9">
        <v>1</v>
      </c>
      <c r="G122" s="6" t="str">
        <f t="shared" si="3"/>
        <v>2-6B</v>
      </c>
      <c r="H122" s="6" t="str">
        <f t="shared" si="4"/>
        <v>2-6B-1</v>
      </c>
      <c r="I122" s="9" t="s">
        <v>937</v>
      </c>
      <c r="J122" s="9">
        <v>52</v>
      </c>
      <c r="K122" s="6" t="str">
        <f t="shared" si="5"/>
        <v>E052</v>
      </c>
    </row>
    <row r="123" spans="1:11" x14ac:dyDescent="0.2">
      <c r="A123" s="13">
        <v>43532</v>
      </c>
      <c r="B123" s="14">
        <v>2</v>
      </c>
      <c r="C123" s="6" t="str">
        <f>INDEX(FamilyPlateData!A:A,MATCH(ShrinkageData!G123,FamilyPlateData!H:H,0))</f>
        <v>F09M12</v>
      </c>
      <c r="D123" s="9">
        <v>6</v>
      </c>
      <c r="E123" s="6" t="s">
        <v>2</v>
      </c>
      <c r="F123" s="9">
        <v>6</v>
      </c>
      <c r="G123" s="6" t="str">
        <f t="shared" si="3"/>
        <v>2-6B</v>
      </c>
      <c r="H123" s="6" t="str">
        <f t="shared" si="4"/>
        <v>2-6B-6</v>
      </c>
      <c r="I123" s="9" t="s">
        <v>937</v>
      </c>
      <c r="J123" s="9">
        <v>53</v>
      </c>
      <c r="K123" s="6" t="str">
        <f t="shared" si="5"/>
        <v>E053</v>
      </c>
    </row>
    <row r="124" spans="1:11" x14ac:dyDescent="0.2">
      <c r="A124" s="13">
        <v>43532</v>
      </c>
      <c r="B124" s="14">
        <v>2</v>
      </c>
      <c r="C124" s="6" t="str">
        <f>INDEX(FamilyPlateData!A:A,MATCH(ShrinkageData!G124,FamilyPlateData!H:H,0))</f>
        <v>F06M06</v>
      </c>
      <c r="D124" s="9">
        <v>13</v>
      </c>
      <c r="E124" s="6" t="s">
        <v>2</v>
      </c>
      <c r="F124" s="9">
        <v>3</v>
      </c>
      <c r="G124" s="6" t="str">
        <f t="shared" si="3"/>
        <v>2-13B</v>
      </c>
      <c r="H124" s="6" t="str">
        <f t="shared" si="4"/>
        <v>2-13B-3</v>
      </c>
      <c r="I124" s="9" t="s">
        <v>964</v>
      </c>
      <c r="J124" s="9">
        <v>55</v>
      </c>
      <c r="K124" s="6" t="str">
        <f t="shared" si="5"/>
        <v>R055</v>
      </c>
    </row>
    <row r="125" spans="1:11" x14ac:dyDescent="0.2">
      <c r="A125" s="13">
        <v>43532</v>
      </c>
      <c r="B125" s="14">
        <v>2</v>
      </c>
      <c r="C125" s="6" t="str">
        <f>INDEX(FamilyPlateData!A:A,MATCH(ShrinkageData!G125,FamilyPlateData!H:H,0))</f>
        <v>F09M11</v>
      </c>
      <c r="D125" s="9">
        <v>30</v>
      </c>
      <c r="E125" s="6" t="s">
        <v>1</v>
      </c>
      <c r="F125" s="9">
        <v>3</v>
      </c>
      <c r="G125" s="6" t="str">
        <f t="shared" si="3"/>
        <v>2-30A</v>
      </c>
      <c r="H125" s="6" t="str">
        <f t="shared" si="4"/>
        <v>2-30A-3</v>
      </c>
      <c r="I125" s="9" t="s">
        <v>938</v>
      </c>
      <c r="J125" s="9">
        <v>16</v>
      </c>
      <c r="K125" s="6" t="str">
        <f t="shared" si="5"/>
        <v>W016</v>
      </c>
    </row>
    <row r="126" spans="1:11" x14ac:dyDescent="0.2">
      <c r="A126" s="13">
        <v>43532</v>
      </c>
      <c r="B126" s="14">
        <v>2</v>
      </c>
      <c r="C126" s="6" t="str">
        <f>INDEX(FamilyPlateData!A:A,MATCH(ShrinkageData!G126,FamilyPlateData!H:H,0))</f>
        <v>F09M11</v>
      </c>
      <c r="D126" s="9">
        <v>30</v>
      </c>
      <c r="E126" s="6" t="s">
        <v>1</v>
      </c>
      <c r="F126" s="9">
        <v>4</v>
      </c>
      <c r="G126" s="6" t="str">
        <f t="shared" si="3"/>
        <v>2-30A</v>
      </c>
      <c r="H126" s="6" t="str">
        <f t="shared" si="4"/>
        <v>2-30A-4</v>
      </c>
      <c r="I126" s="9" t="s">
        <v>938</v>
      </c>
      <c r="J126" s="9">
        <v>17</v>
      </c>
      <c r="K126" s="6" t="str">
        <f t="shared" si="5"/>
        <v>W017</v>
      </c>
    </row>
    <row r="127" spans="1:11" x14ac:dyDescent="0.2">
      <c r="A127" s="13">
        <v>43532</v>
      </c>
      <c r="B127" s="14">
        <v>2</v>
      </c>
      <c r="C127" s="6" t="str">
        <f>INDEX(FamilyPlateData!A:A,MATCH(ShrinkageData!G127,FamilyPlateData!H:H,0))</f>
        <v>F07M12</v>
      </c>
      <c r="D127" s="9">
        <v>29</v>
      </c>
      <c r="E127" s="6" t="s">
        <v>2</v>
      </c>
      <c r="F127" s="9">
        <v>4</v>
      </c>
      <c r="G127" s="6" t="str">
        <f t="shared" si="3"/>
        <v>2-29B</v>
      </c>
      <c r="H127" s="6" t="str">
        <f t="shared" si="4"/>
        <v>2-29B-4</v>
      </c>
      <c r="I127" s="9" t="s">
        <v>938</v>
      </c>
      <c r="J127" s="9">
        <v>18</v>
      </c>
      <c r="K127" s="6" t="str">
        <f t="shared" si="5"/>
        <v>W018</v>
      </c>
    </row>
    <row r="128" spans="1:11" x14ac:dyDescent="0.2">
      <c r="A128" s="13">
        <v>43532</v>
      </c>
      <c r="B128" s="14">
        <v>2</v>
      </c>
      <c r="C128" s="6" t="str">
        <f>INDEX(FamilyPlateData!A:A,MATCH(ShrinkageData!G128,FamilyPlateData!H:H,0))</f>
        <v>F12M16</v>
      </c>
      <c r="D128" s="9">
        <v>69</v>
      </c>
      <c r="E128" s="6" t="s">
        <v>1</v>
      </c>
      <c r="F128" s="9">
        <v>3</v>
      </c>
      <c r="G128" s="6" t="str">
        <f t="shared" si="3"/>
        <v>2-69A</v>
      </c>
      <c r="H128" s="6" t="str">
        <f t="shared" si="4"/>
        <v>2-69A-3</v>
      </c>
      <c r="I128" s="9" t="s">
        <v>964</v>
      </c>
      <c r="J128" s="9">
        <v>56</v>
      </c>
      <c r="K128" s="6" t="str">
        <f t="shared" si="5"/>
        <v>R056</v>
      </c>
    </row>
    <row r="129" spans="1:11" x14ac:dyDescent="0.2">
      <c r="A129" s="13">
        <v>43532</v>
      </c>
      <c r="B129" s="14">
        <v>2</v>
      </c>
      <c r="C129" s="6" t="str">
        <f>INDEX(FamilyPlateData!A:A,MATCH(ShrinkageData!G129,FamilyPlateData!H:H,0))</f>
        <v>F12M16</v>
      </c>
      <c r="D129" s="9">
        <v>69</v>
      </c>
      <c r="E129" s="6" t="s">
        <v>1</v>
      </c>
      <c r="F129" s="9">
        <v>5</v>
      </c>
      <c r="G129" s="6" t="str">
        <f t="shared" si="3"/>
        <v>2-69A</v>
      </c>
      <c r="H129" s="6" t="str">
        <f t="shared" si="4"/>
        <v>2-69A-5</v>
      </c>
      <c r="I129" s="9" t="s">
        <v>937</v>
      </c>
      <c r="J129" s="9">
        <v>54</v>
      </c>
      <c r="K129" s="6" t="str">
        <f t="shared" si="5"/>
        <v>E054</v>
      </c>
    </row>
    <row r="130" spans="1:11" x14ac:dyDescent="0.2">
      <c r="A130" s="13">
        <v>43532</v>
      </c>
      <c r="B130" s="14">
        <v>2</v>
      </c>
      <c r="C130" s="6" t="str">
        <f>INDEX(FamilyPlateData!A:A,MATCH(ShrinkageData!G130,FamilyPlateData!H:H,0))</f>
        <v>F05M06</v>
      </c>
      <c r="D130" s="9">
        <v>69</v>
      </c>
      <c r="E130" s="6" t="s">
        <v>4</v>
      </c>
      <c r="F130" s="9">
        <v>3</v>
      </c>
      <c r="G130" s="6" t="str">
        <f t="shared" si="3"/>
        <v>2-69D</v>
      </c>
      <c r="H130" s="6" t="str">
        <f t="shared" si="4"/>
        <v>2-69D-3</v>
      </c>
      <c r="I130" s="9" t="s">
        <v>964</v>
      </c>
      <c r="J130" s="9">
        <v>57</v>
      </c>
      <c r="K130" s="6" t="str">
        <f t="shared" si="5"/>
        <v>R057</v>
      </c>
    </row>
    <row r="131" spans="1:11" x14ac:dyDescent="0.2">
      <c r="A131" s="13">
        <v>43532</v>
      </c>
      <c r="B131" s="14">
        <v>2</v>
      </c>
      <c r="C131" s="6" t="str">
        <f>INDEX(FamilyPlateData!A:A,MATCH(ShrinkageData!G131,FamilyPlateData!H:H,0))</f>
        <v>F06M05</v>
      </c>
      <c r="D131" s="9">
        <v>51</v>
      </c>
      <c r="E131" s="6" t="s">
        <v>2</v>
      </c>
      <c r="F131" s="9">
        <v>5</v>
      </c>
      <c r="G131" s="6" t="str">
        <f t="shared" ref="G131:G194" si="6">CONCATENATE(B131,"-",D131,E131)</f>
        <v>2-51B</v>
      </c>
      <c r="H131" s="6" t="str">
        <f t="shared" ref="H131:H194" si="7">CONCATENATE(G131,"-",F131)</f>
        <v>2-51B-5</v>
      </c>
      <c r="I131" s="9" t="s">
        <v>937</v>
      </c>
      <c r="J131" s="9">
        <v>55</v>
      </c>
      <c r="K131" s="6" t="str">
        <f t="shared" ref="K131:K194" si="8">IF($I131 = "RNAlater Unfrozen", CONCATENATE( MID($I131,3,1),IF($J131 &lt; 10,CONCATENATE("00",$J131),IF($J131 &lt; 100, CONCATENATE("0",$J131), IF($J131 &gt; 99, $J131)))), CONCATENATE(LEFT($I131,1),IF($J131 &lt; 10,CONCATENATE("00",$J131),IF($J131 &lt; 100, CONCATENATE("0",$J131), IF($J131 &gt; 99, $J131)))))</f>
        <v>E055</v>
      </c>
    </row>
    <row r="132" spans="1:11" x14ac:dyDescent="0.2">
      <c r="A132" s="13">
        <v>43532</v>
      </c>
      <c r="B132" s="14">
        <v>2</v>
      </c>
      <c r="C132" s="6" t="str">
        <f>INDEX(FamilyPlateData!A:A,MATCH(ShrinkageData!G132,FamilyPlateData!H:H,0))</f>
        <v>F09M09</v>
      </c>
      <c r="D132" s="9">
        <v>54</v>
      </c>
      <c r="E132" s="6" t="s">
        <v>2</v>
      </c>
      <c r="F132" s="9">
        <v>4</v>
      </c>
      <c r="G132" s="6" t="str">
        <f t="shared" si="6"/>
        <v>2-54B</v>
      </c>
      <c r="H132" s="6" t="str">
        <f t="shared" si="7"/>
        <v>2-54B-4</v>
      </c>
      <c r="I132" s="9" t="s">
        <v>938</v>
      </c>
      <c r="J132" s="9">
        <v>19</v>
      </c>
      <c r="K132" s="6" t="str">
        <f t="shared" si="8"/>
        <v>W019</v>
      </c>
    </row>
    <row r="133" spans="1:11" x14ac:dyDescent="0.2">
      <c r="A133" s="13">
        <v>43532</v>
      </c>
      <c r="B133" s="14">
        <v>2</v>
      </c>
      <c r="C133" s="6" t="str">
        <f>INDEX(FamilyPlateData!A:A,MATCH(ShrinkageData!G133,FamilyPlateData!H:H,0))</f>
        <v>F06M07</v>
      </c>
      <c r="D133" s="9">
        <v>98</v>
      </c>
      <c r="E133" s="6" t="s">
        <v>4</v>
      </c>
      <c r="F133" s="9">
        <v>2</v>
      </c>
      <c r="G133" s="6" t="str">
        <f t="shared" si="6"/>
        <v>2-98D</v>
      </c>
      <c r="H133" s="6" t="str">
        <f t="shared" si="7"/>
        <v>2-98D-2</v>
      </c>
      <c r="I133" s="9" t="s">
        <v>938</v>
      </c>
      <c r="J133" s="9">
        <v>20</v>
      </c>
      <c r="K133" s="6" t="str">
        <f t="shared" si="8"/>
        <v>W020</v>
      </c>
    </row>
    <row r="134" spans="1:11" x14ac:dyDescent="0.2">
      <c r="A134" s="13">
        <v>43532</v>
      </c>
      <c r="B134" s="14">
        <v>2</v>
      </c>
      <c r="C134" s="6" t="str">
        <f>INDEX(FamilyPlateData!A:A,MATCH(ShrinkageData!G134,FamilyPlateData!H:H,0))</f>
        <v>F08M10</v>
      </c>
      <c r="D134" s="9">
        <v>99</v>
      </c>
      <c r="E134" s="6" t="s">
        <v>1</v>
      </c>
      <c r="F134" s="9">
        <v>4</v>
      </c>
      <c r="G134" s="6" t="str">
        <f t="shared" si="6"/>
        <v>2-99A</v>
      </c>
      <c r="H134" s="6" t="str">
        <f t="shared" si="7"/>
        <v>2-99A-4</v>
      </c>
      <c r="I134" s="9" t="s">
        <v>937</v>
      </c>
      <c r="J134" s="9">
        <v>56</v>
      </c>
      <c r="K134" s="6" t="str">
        <f t="shared" si="8"/>
        <v>E056</v>
      </c>
    </row>
    <row r="135" spans="1:11" x14ac:dyDescent="0.2">
      <c r="A135" s="13">
        <v>43532</v>
      </c>
      <c r="B135" s="14">
        <v>2</v>
      </c>
      <c r="C135" s="6" t="str">
        <f>INDEX(FamilyPlateData!A:A,MATCH(ShrinkageData!G135,FamilyPlateData!H:H,0))</f>
        <v>F08M10</v>
      </c>
      <c r="D135" s="9">
        <v>99</v>
      </c>
      <c r="E135" s="6" t="s">
        <v>2</v>
      </c>
      <c r="F135" s="9">
        <v>6</v>
      </c>
      <c r="G135" s="6" t="str">
        <f t="shared" si="6"/>
        <v>2-99B</v>
      </c>
      <c r="H135" s="6" t="str">
        <f t="shared" si="7"/>
        <v>2-99B-6</v>
      </c>
      <c r="I135" s="9" t="s">
        <v>937</v>
      </c>
      <c r="J135" s="9">
        <v>57</v>
      </c>
      <c r="K135" s="6" t="str">
        <f t="shared" si="8"/>
        <v>E057</v>
      </c>
    </row>
    <row r="136" spans="1:11" x14ac:dyDescent="0.2">
      <c r="A136" s="13">
        <v>43532</v>
      </c>
      <c r="B136" s="14">
        <v>2</v>
      </c>
      <c r="C136" s="6" t="str">
        <f>INDEX(FamilyPlateData!A:A,MATCH(ShrinkageData!G136,FamilyPlateData!H:H,0))</f>
        <v>F05M05</v>
      </c>
      <c r="D136" s="9">
        <v>99</v>
      </c>
      <c r="E136" s="6" t="s">
        <v>4</v>
      </c>
      <c r="F136" s="9">
        <v>5</v>
      </c>
      <c r="G136" s="6" t="str">
        <f t="shared" si="6"/>
        <v>2-99D</v>
      </c>
      <c r="H136" s="6" t="str">
        <f t="shared" si="7"/>
        <v>2-99D-5</v>
      </c>
      <c r="I136" s="9" t="s">
        <v>964</v>
      </c>
      <c r="J136" s="9">
        <v>58</v>
      </c>
      <c r="K136" s="6" t="str">
        <f t="shared" si="8"/>
        <v>R058</v>
      </c>
    </row>
    <row r="137" spans="1:11" x14ac:dyDescent="0.2">
      <c r="A137" s="13">
        <v>43532</v>
      </c>
      <c r="B137" s="14">
        <v>2</v>
      </c>
      <c r="C137" s="6" t="str">
        <f>INDEX(FamilyPlateData!A:A,MATCH(ShrinkageData!G137,FamilyPlateData!H:H,0))</f>
        <v>F08M12</v>
      </c>
      <c r="D137" s="9">
        <v>101</v>
      </c>
      <c r="E137" s="6" t="s">
        <v>3</v>
      </c>
      <c r="F137" s="9">
        <v>4</v>
      </c>
      <c r="G137" s="6" t="str">
        <f t="shared" si="6"/>
        <v>2-101C</v>
      </c>
      <c r="H137" s="6" t="str">
        <f t="shared" si="7"/>
        <v>2-101C-4</v>
      </c>
      <c r="I137" s="9" t="s">
        <v>964</v>
      </c>
      <c r="J137" s="9">
        <v>59</v>
      </c>
      <c r="K137" s="6" t="str">
        <f t="shared" si="8"/>
        <v>R059</v>
      </c>
    </row>
    <row r="138" spans="1:11" x14ac:dyDescent="0.2">
      <c r="A138" s="13">
        <v>43532</v>
      </c>
      <c r="B138" s="14">
        <v>2</v>
      </c>
      <c r="C138" s="6" t="str">
        <f>INDEX(FamilyPlateData!A:A,MATCH(ShrinkageData!G138,FamilyPlateData!H:H,0))</f>
        <v>F08M12</v>
      </c>
      <c r="D138" s="9">
        <v>101</v>
      </c>
      <c r="E138" s="6" t="s">
        <v>3</v>
      </c>
      <c r="F138" s="9">
        <v>5</v>
      </c>
      <c r="G138" s="6" t="str">
        <f t="shared" si="6"/>
        <v>2-101C</v>
      </c>
      <c r="H138" s="6" t="str">
        <f t="shared" si="7"/>
        <v>2-101C-5</v>
      </c>
      <c r="I138" s="9" t="s">
        <v>938</v>
      </c>
      <c r="J138" s="9">
        <v>21</v>
      </c>
      <c r="K138" s="6" t="str">
        <f t="shared" si="8"/>
        <v>W021</v>
      </c>
    </row>
    <row r="139" spans="1:11" x14ac:dyDescent="0.2">
      <c r="A139" s="13">
        <v>43532</v>
      </c>
      <c r="B139" s="14">
        <v>2</v>
      </c>
      <c r="C139" s="6" t="str">
        <f>INDEX(FamilyPlateData!A:A,MATCH(ShrinkageData!G139,FamilyPlateData!H:H,0))</f>
        <v>F08M12</v>
      </c>
      <c r="D139" s="9">
        <v>101</v>
      </c>
      <c r="E139" s="6" t="s">
        <v>4</v>
      </c>
      <c r="F139" s="9">
        <v>6</v>
      </c>
      <c r="G139" s="6" t="str">
        <f t="shared" si="6"/>
        <v>2-101D</v>
      </c>
      <c r="H139" s="6" t="str">
        <f t="shared" si="7"/>
        <v>2-101D-6</v>
      </c>
      <c r="I139" s="9" t="s">
        <v>938</v>
      </c>
      <c r="J139" s="9">
        <v>22</v>
      </c>
      <c r="K139" s="6" t="str">
        <f t="shared" si="8"/>
        <v>W022</v>
      </c>
    </row>
    <row r="140" spans="1:11" x14ac:dyDescent="0.2">
      <c r="A140" s="13">
        <v>43532</v>
      </c>
      <c r="B140" s="14">
        <v>2</v>
      </c>
      <c r="C140" s="6" t="str">
        <f>INDEX(FamilyPlateData!A:A,MATCH(ShrinkageData!G140,FamilyPlateData!H:H,0))</f>
        <v>F05M05</v>
      </c>
      <c r="D140" s="9">
        <v>68</v>
      </c>
      <c r="E140" s="6" t="s">
        <v>3</v>
      </c>
      <c r="F140" s="9">
        <v>3</v>
      </c>
      <c r="G140" s="6" t="str">
        <f t="shared" si="6"/>
        <v>2-68C</v>
      </c>
      <c r="H140" s="6" t="str">
        <f t="shared" si="7"/>
        <v>2-68C-3</v>
      </c>
      <c r="I140" s="9" t="s">
        <v>964</v>
      </c>
      <c r="J140" s="9">
        <v>60</v>
      </c>
      <c r="K140" s="6" t="str">
        <f t="shared" si="8"/>
        <v>R060</v>
      </c>
    </row>
    <row r="141" spans="1:11" x14ac:dyDescent="0.2">
      <c r="A141" s="13">
        <v>43532</v>
      </c>
      <c r="B141" s="14">
        <v>2</v>
      </c>
      <c r="C141" s="6" t="str">
        <f>INDEX(FamilyPlateData!A:A,MATCH(ShrinkageData!G141,FamilyPlateData!H:H,0))</f>
        <v>F05M05</v>
      </c>
      <c r="D141" s="9">
        <v>68</v>
      </c>
      <c r="E141" s="6" t="s">
        <v>4</v>
      </c>
      <c r="F141" s="9">
        <v>5</v>
      </c>
      <c r="G141" s="6" t="str">
        <f t="shared" si="6"/>
        <v>2-68D</v>
      </c>
      <c r="H141" s="6" t="str">
        <f t="shared" si="7"/>
        <v>2-68D-5</v>
      </c>
      <c r="I141" s="9" t="s">
        <v>937</v>
      </c>
      <c r="J141" s="9">
        <v>58</v>
      </c>
      <c r="K141" s="6" t="str">
        <f t="shared" si="8"/>
        <v>E058</v>
      </c>
    </row>
    <row r="142" spans="1:11" x14ac:dyDescent="0.2">
      <c r="A142" s="13">
        <v>43534</v>
      </c>
      <c r="B142" s="14">
        <v>2</v>
      </c>
      <c r="C142" s="6" t="str">
        <f>INDEX(FamilyPlateData!A:A,MATCH(ShrinkageData!G142,FamilyPlateData!H:H,0))</f>
        <v>F11M14</v>
      </c>
      <c r="D142" s="9">
        <v>12</v>
      </c>
      <c r="E142" s="6" t="s">
        <v>1</v>
      </c>
      <c r="F142" s="9">
        <v>1</v>
      </c>
      <c r="G142" s="6" t="str">
        <f t="shared" si="6"/>
        <v>2-12A</v>
      </c>
      <c r="H142" s="6" t="str">
        <f t="shared" si="7"/>
        <v>2-12A-1</v>
      </c>
      <c r="I142" s="9" t="s">
        <v>938</v>
      </c>
      <c r="J142" s="9">
        <v>23</v>
      </c>
      <c r="K142" s="6" t="str">
        <f t="shared" si="8"/>
        <v>W023</v>
      </c>
    </row>
    <row r="143" spans="1:11" x14ac:dyDescent="0.2">
      <c r="A143" s="13">
        <v>43534</v>
      </c>
      <c r="B143" s="14">
        <v>2</v>
      </c>
      <c r="C143" s="6" t="str">
        <f>INDEX(FamilyPlateData!A:A,MATCH(ShrinkageData!G143,FamilyPlateData!H:H,0))</f>
        <v>F06M05</v>
      </c>
      <c r="D143" s="9">
        <v>102</v>
      </c>
      <c r="E143" s="6" t="s">
        <v>1</v>
      </c>
      <c r="F143" s="9">
        <v>2</v>
      </c>
      <c r="G143" s="6" t="str">
        <f t="shared" si="6"/>
        <v>2-102A</v>
      </c>
      <c r="H143" s="6" t="str">
        <f t="shared" si="7"/>
        <v>2-102A-2</v>
      </c>
      <c r="I143" s="9" t="s">
        <v>938</v>
      </c>
      <c r="J143" s="9">
        <v>24</v>
      </c>
      <c r="K143" s="6" t="str">
        <f t="shared" si="8"/>
        <v>W024</v>
      </c>
    </row>
    <row r="144" spans="1:11" x14ac:dyDescent="0.2">
      <c r="A144" s="13">
        <v>43534</v>
      </c>
      <c r="B144" s="14">
        <v>2</v>
      </c>
      <c r="C144" s="6" t="str">
        <f>INDEX(FamilyPlateData!A:A,MATCH(ShrinkageData!G144,FamilyPlateData!H:H,0))</f>
        <v>F06M07</v>
      </c>
      <c r="D144" s="9">
        <v>76</v>
      </c>
      <c r="E144" s="6" t="s">
        <v>2</v>
      </c>
      <c r="F144" s="9">
        <v>6</v>
      </c>
      <c r="G144" s="6" t="str">
        <f t="shared" si="6"/>
        <v>2-76B</v>
      </c>
      <c r="H144" s="6" t="str">
        <f t="shared" si="7"/>
        <v>2-76B-6</v>
      </c>
      <c r="I144" s="9" t="s">
        <v>938</v>
      </c>
      <c r="J144" s="9">
        <v>25</v>
      </c>
      <c r="K144" s="6" t="str">
        <f t="shared" si="8"/>
        <v>W025</v>
      </c>
    </row>
    <row r="145" spans="1:11" x14ac:dyDescent="0.2">
      <c r="A145" s="13">
        <v>43534</v>
      </c>
      <c r="B145" s="14">
        <v>2</v>
      </c>
      <c r="C145" s="6" t="str">
        <f>INDEX(FamilyPlateData!A:A,MATCH(ShrinkageData!G145,FamilyPlateData!H:H,0))</f>
        <v>F04M08</v>
      </c>
      <c r="D145" s="9">
        <v>107</v>
      </c>
      <c r="E145" s="6" t="s">
        <v>2</v>
      </c>
      <c r="F145" s="9">
        <v>5</v>
      </c>
      <c r="G145" s="6" t="str">
        <f t="shared" si="6"/>
        <v>2-107B</v>
      </c>
      <c r="H145" s="6" t="str">
        <f t="shared" si="7"/>
        <v>2-107B-5</v>
      </c>
      <c r="I145" s="9" t="s">
        <v>964</v>
      </c>
      <c r="J145" s="9">
        <v>61</v>
      </c>
      <c r="K145" s="6" t="str">
        <f t="shared" si="8"/>
        <v>R061</v>
      </c>
    </row>
    <row r="146" spans="1:11" x14ac:dyDescent="0.2">
      <c r="A146" s="13">
        <v>43534</v>
      </c>
      <c r="B146" s="14">
        <v>2</v>
      </c>
      <c r="C146" s="6" t="str">
        <f>INDEX(FamilyPlateData!A:A,MATCH(ShrinkageData!G146,FamilyPlateData!H:H,0))</f>
        <v>F06M07</v>
      </c>
      <c r="D146" s="9">
        <v>74</v>
      </c>
      <c r="E146" s="6" t="s">
        <v>1</v>
      </c>
      <c r="F146" s="9">
        <v>6</v>
      </c>
      <c r="G146" s="6" t="str">
        <f t="shared" si="6"/>
        <v>2-74A</v>
      </c>
      <c r="H146" s="6" t="str">
        <f t="shared" si="7"/>
        <v>2-74A-6</v>
      </c>
      <c r="I146" s="9" t="s">
        <v>938</v>
      </c>
      <c r="J146" s="9">
        <v>26</v>
      </c>
      <c r="K146" s="6" t="str">
        <f t="shared" si="8"/>
        <v>W026</v>
      </c>
    </row>
    <row r="147" spans="1:11" x14ac:dyDescent="0.2">
      <c r="A147" s="13">
        <v>43534</v>
      </c>
      <c r="B147" s="14">
        <v>2</v>
      </c>
      <c r="C147" s="6" t="str">
        <f>INDEX(FamilyPlateData!A:A,MATCH(ShrinkageData!G147,FamilyPlateData!H:H,0))</f>
        <v>F01M04</v>
      </c>
      <c r="D147" s="9">
        <v>25</v>
      </c>
      <c r="E147" s="6" t="s">
        <v>3</v>
      </c>
      <c r="F147" s="9">
        <v>2</v>
      </c>
      <c r="G147" s="6" t="str">
        <f t="shared" si="6"/>
        <v>2-25C</v>
      </c>
      <c r="H147" s="6" t="str">
        <f t="shared" si="7"/>
        <v>2-25C-2</v>
      </c>
      <c r="I147" s="9" t="s">
        <v>937</v>
      </c>
      <c r="J147" s="9">
        <v>59</v>
      </c>
      <c r="K147" s="6" t="str">
        <f t="shared" si="8"/>
        <v>E059</v>
      </c>
    </row>
    <row r="148" spans="1:11" x14ac:dyDescent="0.2">
      <c r="A148" s="13">
        <v>43534</v>
      </c>
      <c r="B148" s="14">
        <v>2</v>
      </c>
      <c r="C148" s="6" t="str">
        <f>INDEX(FamilyPlateData!A:A,MATCH(ShrinkageData!G148,FamilyPlateData!H:H,0))</f>
        <v>F09M12</v>
      </c>
      <c r="D148" s="9">
        <v>2</v>
      </c>
      <c r="E148" s="6" t="s">
        <v>1</v>
      </c>
      <c r="F148" s="9">
        <v>3</v>
      </c>
      <c r="G148" s="6" t="str">
        <f t="shared" si="6"/>
        <v>2-2A</v>
      </c>
      <c r="H148" s="6" t="str">
        <f t="shared" si="7"/>
        <v>2-2A-3</v>
      </c>
      <c r="I148" s="9" t="s">
        <v>938</v>
      </c>
      <c r="J148" s="9">
        <v>27</v>
      </c>
      <c r="K148" s="6" t="str">
        <f t="shared" si="8"/>
        <v>W027</v>
      </c>
    </row>
    <row r="149" spans="1:11" x14ac:dyDescent="0.2">
      <c r="A149" s="13">
        <v>43534</v>
      </c>
      <c r="B149" s="14">
        <v>2</v>
      </c>
      <c r="C149" s="6" t="str">
        <f>INDEX(FamilyPlateData!A:A,MATCH(ShrinkageData!G149,FamilyPlateData!H:H,0))</f>
        <v>F03M02</v>
      </c>
      <c r="D149" s="9">
        <v>18</v>
      </c>
      <c r="E149" s="6" t="s">
        <v>2</v>
      </c>
      <c r="F149" s="9">
        <v>3</v>
      </c>
      <c r="G149" s="6" t="str">
        <f t="shared" si="6"/>
        <v>2-18B</v>
      </c>
      <c r="H149" s="6" t="str">
        <f t="shared" si="7"/>
        <v>2-18B-3</v>
      </c>
      <c r="I149" s="9" t="s">
        <v>937</v>
      </c>
      <c r="J149" s="9">
        <v>60</v>
      </c>
      <c r="K149" s="6" t="str">
        <f t="shared" si="8"/>
        <v>E060</v>
      </c>
    </row>
    <row r="150" spans="1:11" x14ac:dyDescent="0.2">
      <c r="A150" s="13">
        <v>43534</v>
      </c>
      <c r="B150" s="14">
        <v>2</v>
      </c>
      <c r="C150" s="6" t="str">
        <f>INDEX(FamilyPlateData!A:A,MATCH(ShrinkageData!G150,FamilyPlateData!H:H,0))</f>
        <v>F09M09</v>
      </c>
      <c r="D150" s="9">
        <v>50</v>
      </c>
      <c r="E150" s="6" t="s">
        <v>1</v>
      </c>
      <c r="F150" s="9">
        <v>5</v>
      </c>
      <c r="G150" s="6" t="str">
        <f t="shared" si="6"/>
        <v>2-50A</v>
      </c>
      <c r="H150" s="6" t="str">
        <f t="shared" si="7"/>
        <v>2-50A-5</v>
      </c>
      <c r="I150" s="9" t="s">
        <v>938</v>
      </c>
      <c r="J150" s="9">
        <v>28</v>
      </c>
      <c r="K150" s="6" t="str">
        <f t="shared" si="8"/>
        <v>W028</v>
      </c>
    </row>
    <row r="151" spans="1:11" x14ac:dyDescent="0.2">
      <c r="A151" s="13">
        <v>43534</v>
      </c>
      <c r="B151" s="14">
        <v>2</v>
      </c>
      <c r="C151" s="6" t="str">
        <f>INDEX(FamilyPlateData!A:A,MATCH(ShrinkageData!G151,FamilyPlateData!H:H,0))</f>
        <v>F06M05</v>
      </c>
      <c r="D151" s="9">
        <v>55</v>
      </c>
      <c r="E151" s="6" t="s">
        <v>2</v>
      </c>
      <c r="F151" s="9">
        <v>5</v>
      </c>
      <c r="G151" s="6" t="str">
        <f t="shared" si="6"/>
        <v>2-55B</v>
      </c>
      <c r="H151" s="6" t="str">
        <f t="shared" si="7"/>
        <v>2-55B-5</v>
      </c>
      <c r="I151" s="9" t="s">
        <v>964</v>
      </c>
      <c r="J151" s="9">
        <v>62</v>
      </c>
      <c r="K151" s="6" t="str">
        <f t="shared" si="8"/>
        <v>R062</v>
      </c>
    </row>
    <row r="152" spans="1:11" x14ac:dyDescent="0.2">
      <c r="A152" s="13">
        <v>43534</v>
      </c>
      <c r="B152" s="14">
        <v>2</v>
      </c>
      <c r="C152" s="6" t="str">
        <f>INDEX(FamilyPlateData!A:A,MATCH(ShrinkageData!G152,FamilyPlateData!H:H,0))</f>
        <v>F06M07</v>
      </c>
      <c r="D152" s="9">
        <v>80</v>
      </c>
      <c r="E152" s="6" t="s">
        <v>2</v>
      </c>
      <c r="F152" s="9">
        <v>3</v>
      </c>
      <c r="G152" s="6" t="str">
        <f t="shared" si="6"/>
        <v>2-80B</v>
      </c>
      <c r="H152" s="6" t="str">
        <f t="shared" si="7"/>
        <v>2-80B-3</v>
      </c>
      <c r="I152" s="9" t="s">
        <v>938</v>
      </c>
      <c r="J152" s="9">
        <v>29</v>
      </c>
      <c r="K152" s="6" t="str">
        <f t="shared" si="8"/>
        <v>W029</v>
      </c>
    </row>
    <row r="153" spans="1:11" x14ac:dyDescent="0.2">
      <c r="A153" s="13">
        <v>43534</v>
      </c>
      <c r="B153" s="14">
        <v>2</v>
      </c>
      <c r="C153" s="6" t="str">
        <f>INDEX(FamilyPlateData!A:A,MATCH(ShrinkageData!G153,FamilyPlateData!H:H,0))</f>
        <v>F08M09</v>
      </c>
      <c r="D153" s="9">
        <v>80</v>
      </c>
      <c r="E153" s="6" t="s">
        <v>3</v>
      </c>
      <c r="F153" s="9">
        <v>5</v>
      </c>
      <c r="G153" s="6" t="str">
        <f t="shared" si="6"/>
        <v>2-80C</v>
      </c>
      <c r="H153" s="6" t="str">
        <f t="shared" si="7"/>
        <v>2-80C-5</v>
      </c>
      <c r="I153" s="9" t="s">
        <v>964</v>
      </c>
      <c r="J153" s="9">
        <v>63</v>
      </c>
      <c r="K153" s="6" t="str">
        <f t="shared" si="8"/>
        <v>R063</v>
      </c>
    </row>
    <row r="154" spans="1:11" x14ac:dyDescent="0.2">
      <c r="A154" s="13">
        <v>43534</v>
      </c>
      <c r="B154" s="14">
        <v>2</v>
      </c>
      <c r="C154" s="6" t="str">
        <f>INDEX(FamilyPlateData!A:A,MATCH(ShrinkageData!G154,FamilyPlateData!H:H,0))</f>
        <v>F02M04</v>
      </c>
      <c r="D154" s="9">
        <v>56</v>
      </c>
      <c r="E154" s="6" t="s">
        <v>4</v>
      </c>
      <c r="F154" s="9">
        <v>2</v>
      </c>
      <c r="G154" s="6" t="str">
        <f t="shared" si="6"/>
        <v>2-56D</v>
      </c>
      <c r="H154" s="6" t="str">
        <f t="shared" si="7"/>
        <v>2-56D-2</v>
      </c>
      <c r="I154" s="9" t="s">
        <v>964</v>
      </c>
      <c r="J154" s="9">
        <v>64</v>
      </c>
      <c r="K154" s="6" t="str">
        <f t="shared" si="8"/>
        <v>R064</v>
      </c>
    </row>
    <row r="155" spans="1:11" x14ac:dyDescent="0.2">
      <c r="A155" s="13">
        <v>43534</v>
      </c>
      <c r="B155" s="14">
        <v>2</v>
      </c>
      <c r="C155" s="6" t="str">
        <f>INDEX(FamilyPlateData!A:A,MATCH(ShrinkageData!G155,FamilyPlateData!H:H,0))</f>
        <v>F05M08</v>
      </c>
      <c r="D155" s="9">
        <v>47</v>
      </c>
      <c r="E155" s="6" t="s">
        <v>3</v>
      </c>
      <c r="F155" s="9">
        <v>4</v>
      </c>
      <c r="G155" s="6" t="str">
        <f t="shared" si="6"/>
        <v>2-47C</v>
      </c>
      <c r="H155" s="6" t="str">
        <f t="shared" si="7"/>
        <v>2-47C-4</v>
      </c>
      <c r="I155" s="9" t="s">
        <v>964</v>
      </c>
      <c r="J155" s="9">
        <v>65</v>
      </c>
      <c r="K155" s="6" t="str">
        <f t="shared" si="8"/>
        <v>R065</v>
      </c>
    </row>
    <row r="156" spans="1:11" x14ac:dyDescent="0.2">
      <c r="A156" s="13">
        <v>43534</v>
      </c>
      <c r="B156" s="14">
        <v>2</v>
      </c>
      <c r="C156" s="6" t="str">
        <f>INDEX(FamilyPlateData!A:A,MATCH(ShrinkageData!G156,FamilyPlateData!H:H,0))</f>
        <v>F08M10</v>
      </c>
      <c r="D156" s="9">
        <v>79</v>
      </c>
      <c r="E156" s="6" t="s">
        <v>3</v>
      </c>
      <c r="F156" s="9">
        <v>1</v>
      </c>
      <c r="G156" s="6" t="str">
        <f t="shared" si="6"/>
        <v>2-79C</v>
      </c>
      <c r="H156" s="6" t="str">
        <f t="shared" si="7"/>
        <v>2-79C-1</v>
      </c>
      <c r="I156" s="9" t="s">
        <v>964</v>
      </c>
      <c r="J156" s="9">
        <v>66</v>
      </c>
      <c r="K156" s="6" t="str">
        <f t="shared" si="8"/>
        <v>R066</v>
      </c>
    </row>
    <row r="157" spans="1:11" x14ac:dyDescent="0.2">
      <c r="A157" s="13">
        <v>43534</v>
      </c>
      <c r="B157" s="14">
        <v>2</v>
      </c>
      <c r="C157" s="6" t="str">
        <f>INDEX(FamilyPlateData!A:A,MATCH(ShrinkageData!G157,FamilyPlateData!H:H,0))</f>
        <v>F08M10</v>
      </c>
      <c r="D157" s="9">
        <v>79</v>
      </c>
      <c r="E157" s="6" t="s">
        <v>4</v>
      </c>
      <c r="F157" s="9">
        <v>4</v>
      </c>
      <c r="G157" s="6" t="str">
        <f t="shared" si="6"/>
        <v>2-79D</v>
      </c>
      <c r="H157" s="6" t="str">
        <f t="shared" si="7"/>
        <v>2-79D-4</v>
      </c>
      <c r="I157" s="9" t="s">
        <v>937</v>
      </c>
      <c r="J157" s="9">
        <v>61</v>
      </c>
      <c r="K157" s="6" t="str">
        <f t="shared" si="8"/>
        <v>E061</v>
      </c>
    </row>
    <row r="158" spans="1:11" x14ac:dyDescent="0.2">
      <c r="A158" s="13">
        <v>43534</v>
      </c>
      <c r="B158" s="14">
        <v>2</v>
      </c>
      <c r="C158" s="6" t="str">
        <f>INDEX(FamilyPlateData!A:A,MATCH(ShrinkageData!G158,FamilyPlateData!H:H,0))</f>
        <v>F01M01</v>
      </c>
      <c r="D158" s="9">
        <v>24</v>
      </c>
      <c r="E158" s="6" t="s">
        <v>4</v>
      </c>
      <c r="F158" s="9">
        <v>6</v>
      </c>
      <c r="G158" s="6" t="str">
        <f t="shared" si="6"/>
        <v>2-24D</v>
      </c>
      <c r="H158" s="6" t="str">
        <f t="shared" si="7"/>
        <v>2-24D-6</v>
      </c>
      <c r="I158" s="9" t="s">
        <v>937</v>
      </c>
      <c r="J158" s="9">
        <v>62</v>
      </c>
      <c r="K158" s="6" t="str">
        <f t="shared" si="8"/>
        <v>E062</v>
      </c>
    </row>
    <row r="159" spans="1:11" x14ac:dyDescent="0.2">
      <c r="A159" s="13">
        <v>43534</v>
      </c>
      <c r="B159" s="14">
        <v>2</v>
      </c>
      <c r="C159" s="6" t="str">
        <f>INDEX(FamilyPlateData!A:A,MATCH(ShrinkageData!G159,FamilyPlateData!H:H,0))</f>
        <v>F01M04</v>
      </c>
      <c r="D159" s="9">
        <v>31</v>
      </c>
      <c r="E159" s="6" t="s">
        <v>3</v>
      </c>
      <c r="F159" s="9">
        <v>3</v>
      </c>
      <c r="G159" s="6" t="str">
        <f t="shared" si="6"/>
        <v>2-31C</v>
      </c>
      <c r="H159" s="6" t="str">
        <f t="shared" si="7"/>
        <v>2-31C-3</v>
      </c>
      <c r="I159" s="9" t="s">
        <v>938</v>
      </c>
      <c r="J159" s="9">
        <v>30</v>
      </c>
      <c r="K159" s="6" t="str">
        <f t="shared" si="8"/>
        <v>W030</v>
      </c>
    </row>
    <row r="160" spans="1:11" x14ac:dyDescent="0.2">
      <c r="A160" s="13">
        <v>43534</v>
      </c>
      <c r="B160" s="14">
        <v>2</v>
      </c>
      <c r="C160" s="6" t="str">
        <f>INDEX(FamilyPlateData!A:A,MATCH(ShrinkageData!G160,FamilyPlateData!H:H,0))</f>
        <v>F01M04</v>
      </c>
      <c r="D160" s="9">
        <v>31</v>
      </c>
      <c r="E160" s="6" t="s">
        <v>4</v>
      </c>
      <c r="F160" s="9">
        <v>3</v>
      </c>
      <c r="G160" s="6" t="str">
        <f t="shared" si="6"/>
        <v>2-31D</v>
      </c>
      <c r="H160" s="6" t="str">
        <f t="shared" si="7"/>
        <v>2-31D-3</v>
      </c>
      <c r="I160" s="9" t="s">
        <v>938</v>
      </c>
      <c r="J160" s="9">
        <v>31</v>
      </c>
      <c r="K160" s="6" t="str">
        <f t="shared" si="8"/>
        <v>W031</v>
      </c>
    </row>
    <row r="161" spans="1:11" x14ac:dyDescent="0.2">
      <c r="A161" s="13">
        <v>43534</v>
      </c>
      <c r="B161" s="14">
        <v>2</v>
      </c>
      <c r="C161" s="6" t="str">
        <f>INDEX(FamilyPlateData!A:A,MATCH(ShrinkageData!G161,FamilyPlateData!H:H,0))</f>
        <v>F12M14</v>
      </c>
      <c r="D161" s="9">
        <v>32</v>
      </c>
      <c r="E161" s="6" t="s">
        <v>4</v>
      </c>
      <c r="F161" s="9">
        <v>1</v>
      </c>
      <c r="G161" s="6" t="str">
        <f t="shared" si="6"/>
        <v>2-32D</v>
      </c>
      <c r="H161" s="6" t="str">
        <f t="shared" si="7"/>
        <v>2-32D-1</v>
      </c>
      <c r="I161" s="9" t="s">
        <v>937</v>
      </c>
      <c r="J161" s="9">
        <v>63</v>
      </c>
      <c r="K161" s="6" t="str">
        <f t="shared" si="8"/>
        <v>E063</v>
      </c>
    </row>
    <row r="162" spans="1:11" x14ac:dyDescent="0.2">
      <c r="A162" s="13">
        <v>43534</v>
      </c>
      <c r="B162" s="14">
        <v>2</v>
      </c>
      <c r="C162" s="6" t="str">
        <f>INDEX(FamilyPlateData!A:A,MATCH(ShrinkageData!G162,FamilyPlateData!H:H,0))</f>
        <v>F09M12</v>
      </c>
      <c r="D162" s="9">
        <v>8</v>
      </c>
      <c r="E162" s="6" t="s">
        <v>2</v>
      </c>
      <c r="F162" s="9">
        <v>4</v>
      </c>
      <c r="G162" s="6" t="str">
        <f t="shared" si="6"/>
        <v>2-8B</v>
      </c>
      <c r="H162" s="6" t="str">
        <f t="shared" si="7"/>
        <v>2-8B-4</v>
      </c>
      <c r="I162" s="9" t="s">
        <v>938</v>
      </c>
      <c r="J162" s="9">
        <v>32</v>
      </c>
      <c r="K162" s="6" t="str">
        <f t="shared" si="8"/>
        <v>W032</v>
      </c>
    </row>
    <row r="163" spans="1:11" x14ac:dyDescent="0.2">
      <c r="A163" s="13">
        <v>43534</v>
      </c>
      <c r="B163" s="14">
        <v>2</v>
      </c>
      <c r="C163" s="6" t="str">
        <f>INDEX(FamilyPlateData!A:A,MATCH(ShrinkageData!G163,FamilyPlateData!H:H,0))</f>
        <v>F01M03</v>
      </c>
      <c r="D163" s="9">
        <v>61</v>
      </c>
      <c r="E163" s="6" t="s">
        <v>1</v>
      </c>
      <c r="F163" s="9">
        <v>4</v>
      </c>
      <c r="G163" s="6" t="str">
        <f t="shared" si="6"/>
        <v>2-61A</v>
      </c>
      <c r="H163" s="6" t="str">
        <f t="shared" si="7"/>
        <v>2-61A-4</v>
      </c>
      <c r="I163" s="9" t="s">
        <v>937</v>
      </c>
      <c r="J163" s="9">
        <v>64</v>
      </c>
      <c r="K163" s="6" t="str">
        <f t="shared" si="8"/>
        <v>E064</v>
      </c>
    </row>
    <row r="164" spans="1:11" x14ac:dyDescent="0.2">
      <c r="A164" s="13">
        <v>43534</v>
      </c>
      <c r="B164" s="14">
        <v>2</v>
      </c>
      <c r="C164" s="6" t="str">
        <f>INDEX(FamilyPlateData!A:A,MATCH(ShrinkageData!G164,FamilyPlateData!H:H,0))</f>
        <v>F01M04</v>
      </c>
      <c r="D164" s="9">
        <v>29</v>
      </c>
      <c r="E164" s="6" t="s">
        <v>4</v>
      </c>
      <c r="F164" s="9">
        <v>3</v>
      </c>
      <c r="G164" s="6" t="str">
        <f t="shared" si="6"/>
        <v>2-29D</v>
      </c>
      <c r="H164" s="6" t="str">
        <f t="shared" si="7"/>
        <v>2-29D-3</v>
      </c>
      <c r="I164" s="9" t="s">
        <v>938</v>
      </c>
      <c r="J164" s="9">
        <v>33</v>
      </c>
      <c r="K164" s="6" t="str">
        <f t="shared" si="8"/>
        <v>W033</v>
      </c>
    </row>
    <row r="165" spans="1:11" x14ac:dyDescent="0.2">
      <c r="A165" s="13">
        <v>43534</v>
      </c>
      <c r="B165" s="14">
        <v>2</v>
      </c>
      <c r="C165" s="6" t="str">
        <f>INDEX(FamilyPlateData!A:A,MATCH(ShrinkageData!G165,FamilyPlateData!H:H,0))</f>
        <v>F06M06</v>
      </c>
      <c r="D165" s="9">
        <v>13</v>
      </c>
      <c r="E165" s="6" t="s">
        <v>2</v>
      </c>
      <c r="F165" s="9">
        <v>2</v>
      </c>
      <c r="G165" s="6" t="str">
        <f t="shared" si="6"/>
        <v>2-13B</v>
      </c>
      <c r="H165" s="6" t="str">
        <f t="shared" si="7"/>
        <v>2-13B-2</v>
      </c>
      <c r="I165" s="9" t="s">
        <v>937</v>
      </c>
      <c r="J165" s="9">
        <v>65</v>
      </c>
      <c r="K165" s="6" t="str">
        <f t="shared" si="8"/>
        <v>E065</v>
      </c>
    </row>
    <row r="166" spans="1:11" x14ac:dyDescent="0.2">
      <c r="A166" s="13">
        <v>43534</v>
      </c>
      <c r="B166" s="14">
        <v>2</v>
      </c>
      <c r="C166" s="6" t="str">
        <f>INDEX(FamilyPlateData!A:A,MATCH(ShrinkageData!G166,FamilyPlateData!H:H,0))</f>
        <v>F06M06</v>
      </c>
      <c r="D166" s="9">
        <v>13</v>
      </c>
      <c r="E166" s="6" t="s">
        <v>2</v>
      </c>
      <c r="F166" s="9">
        <v>5</v>
      </c>
      <c r="G166" s="6" t="str">
        <f t="shared" si="6"/>
        <v>2-13B</v>
      </c>
      <c r="H166" s="6" t="str">
        <f t="shared" si="7"/>
        <v>2-13B-5</v>
      </c>
      <c r="I166" s="9" t="s">
        <v>937</v>
      </c>
      <c r="J166" s="9">
        <v>66</v>
      </c>
      <c r="K166" s="6" t="str">
        <f t="shared" si="8"/>
        <v>E066</v>
      </c>
    </row>
    <row r="167" spans="1:11" x14ac:dyDescent="0.2">
      <c r="A167" s="13">
        <v>43534</v>
      </c>
      <c r="B167" s="14">
        <v>2</v>
      </c>
      <c r="C167" s="6" t="str">
        <f>INDEX(FamilyPlateData!A:A,MATCH(ShrinkageData!G167,FamilyPlateData!H:H,0))</f>
        <v>F08M10</v>
      </c>
      <c r="D167" s="9">
        <v>99</v>
      </c>
      <c r="E167" s="6" t="s">
        <v>2</v>
      </c>
      <c r="F167" s="9">
        <v>5</v>
      </c>
      <c r="G167" s="6" t="str">
        <f t="shared" si="6"/>
        <v>2-99B</v>
      </c>
      <c r="H167" s="6" t="str">
        <f t="shared" si="7"/>
        <v>2-99B-5</v>
      </c>
      <c r="I167" s="9" t="s">
        <v>964</v>
      </c>
      <c r="J167" s="9">
        <v>67</v>
      </c>
      <c r="K167" s="6" t="str">
        <f t="shared" si="8"/>
        <v>R067</v>
      </c>
    </row>
    <row r="168" spans="1:11" x14ac:dyDescent="0.2">
      <c r="A168" s="13">
        <v>43534</v>
      </c>
      <c r="B168" s="14">
        <v>2</v>
      </c>
      <c r="C168" s="6" t="str">
        <f>INDEX(FamilyPlateData!A:A,MATCH(ShrinkageData!G168,FamilyPlateData!H:H,0))</f>
        <v>F01M02</v>
      </c>
      <c r="D168" s="9">
        <v>12</v>
      </c>
      <c r="E168" s="6" t="s">
        <v>3</v>
      </c>
      <c r="F168" s="9">
        <v>2</v>
      </c>
      <c r="G168" s="6" t="str">
        <f t="shared" si="6"/>
        <v>2-12C</v>
      </c>
      <c r="H168" s="6" t="str">
        <f t="shared" si="7"/>
        <v>2-12C-2</v>
      </c>
      <c r="I168" s="9" t="s">
        <v>964</v>
      </c>
      <c r="J168" s="9">
        <v>68</v>
      </c>
      <c r="K168" s="6" t="str">
        <f t="shared" si="8"/>
        <v>R068</v>
      </c>
    </row>
    <row r="169" spans="1:11" x14ac:dyDescent="0.2">
      <c r="A169" s="13">
        <v>43534</v>
      </c>
      <c r="B169" s="14">
        <v>2</v>
      </c>
      <c r="C169" s="6" t="str">
        <f>INDEX(FamilyPlateData!A:A,MATCH(ShrinkageData!G169,FamilyPlateData!H:H,0))</f>
        <v>F01M04</v>
      </c>
      <c r="D169" s="9">
        <v>104</v>
      </c>
      <c r="E169" s="6" t="s">
        <v>4</v>
      </c>
      <c r="F169" s="9">
        <v>1</v>
      </c>
      <c r="G169" s="6" t="str">
        <f t="shared" si="6"/>
        <v>2-104D</v>
      </c>
      <c r="H169" s="6" t="str">
        <f t="shared" si="7"/>
        <v>2-104D-1</v>
      </c>
      <c r="I169" s="9" t="s">
        <v>964</v>
      </c>
      <c r="J169" s="9">
        <v>69</v>
      </c>
      <c r="K169" s="6" t="str">
        <f t="shared" si="8"/>
        <v>R069</v>
      </c>
    </row>
    <row r="170" spans="1:11" x14ac:dyDescent="0.2">
      <c r="A170" s="13">
        <v>43534</v>
      </c>
      <c r="B170" s="14">
        <v>2</v>
      </c>
      <c r="C170" s="6" t="str">
        <f>INDEX(FamilyPlateData!A:A,MATCH(ShrinkageData!G170,FamilyPlateData!H:H,0))</f>
        <v>F09M12</v>
      </c>
      <c r="D170" s="9">
        <v>104</v>
      </c>
      <c r="E170" s="6" t="s">
        <v>1</v>
      </c>
      <c r="F170" s="9">
        <v>5</v>
      </c>
      <c r="G170" s="6" t="str">
        <f t="shared" si="6"/>
        <v>2-104A</v>
      </c>
      <c r="H170" s="6" t="str">
        <f t="shared" si="7"/>
        <v>2-104A-5</v>
      </c>
      <c r="I170" s="9" t="s">
        <v>964</v>
      </c>
      <c r="J170" s="9">
        <v>70</v>
      </c>
      <c r="K170" s="6" t="str">
        <f t="shared" si="8"/>
        <v>R070</v>
      </c>
    </row>
    <row r="171" spans="1:11" x14ac:dyDescent="0.2">
      <c r="A171" s="13">
        <v>43536</v>
      </c>
      <c r="B171" s="14">
        <v>2</v>
      </c>
      <c r="C171" s="6" t="str">
        <f>INDEX(FamilyPlateData!A:A,MATCH(ShrinkageData!G171,FamilyPlateData!H:H,0))</f>
        <v>F06M08</v>
      </c>
      <c r="D171" s="9">
        <v>86</v>
      </c>
      <c r="E171" s="9" t="s">
        <v>1</v>
      </c>
      <c r="F171" s="9">
        <v>6</v>
      </c>
      <c r="G171" s="6" t="str">
        <f t="shared" si="6"/>
        <v>2-86A</v>
      </c>
      <c r="H171" s="6" t="str">
        <f t="shared" si="7"/>
        <v>2-86A-6</v>
      </c>
      <c r="I171" s="9" t="s">
        <v>937</v>
      </c>
      <c r="J171" s="9">
        <v>67</v>
      </c>
      <c r="K171" s="6" t="str">
        <f t="shared" si="8"/>
        <v>E067</v>
      </c>
    </row>
    <row r="172" spans="1:11" x14ac:dyDescent="0.2">
      <c r="A172" s="13">
        <v>43536</v>
      </c>
      <c r="B172" s="14">
        <v>2</v>
      </c>
      <c r="C172" s="6" t="str">
        <f>INDEX(FamilyPlateData!A:A,MATCH(ShrinkageData!G172,FamilyPlateData!H:H,0))</f>
        <v>F08M09</v>
      </c>
      <c r="D172" s="9">
        <v>78</v>
      </c>
      <c r="E172" s="9" t="s">
        <v>3</v>
      </c>
      <c r="F172" s="9">
        <v>3</v>
      </c>
      <c r="G172" s="6" t="str">
        <f t="shared" si="6"/>
        <v>2-78C</v>
      </c>
      <c r="H172" s="6" t="str">
        <f t="shared" si="7"/>
        <v>2-78C-3</v>
      </c>
      <c r="I172" s="9" t="s">
        <v>964</v>
      </c>
      <c r="J172" s="9">
        <v>71</v>
      </c>
      <c r="K172" s="6" t="str">
        <f t="shared" si="8"/>
        <v>R071</v>
      </c>
    </row>
    <row r="173" spans="1:11" x14ac:dyDescent="0.2">
      <c r="A173" s="13">
        <v>43536</v>
      </c>
      <c r="B173" s="14">
        <v>2</v>
      </c>
      <c r="C173" s="6" t="str">
        <f>INDEX(FamilyPlateData!A:A,MATCH(ShrinkageData!G173,FamilyPlateData!H:H,0))</f>
        <v>F09M11</v>
      </c>
      <c r="D173" s="9">
        <v>30</v>
      </c>
      <c r="E173" s="9" t="s">
        <v>2</v>
      </c>
      <c r="F173" s="9">
        <v>3</v>
      </c>
      <c r="G173" s="6" t="str">
        <f t="shared" si="6"/>
        <v>2-30B</v>
      </c>
      <c r="H173" s="6" t="str">
        <f t="shared" si="7"/>
        <v>2-30B-3</v>
      </c>
      <c r="I173" s="9" t="s">
        <v>938</v>
      </c>
      <c r="J173" s="9">
        <v>34</v>
      </c>
      <c r="K173" s="6" t="str">
        <f t="shared" si="8"/>
        <v>W034</v>
      </c>
    </row>
    <row r="174" spans="1:11" x14ac:dyDescent="0.2">
      <c r="A174" s="13">
        <v>43536</v>
      </c>
      <c r="B174" s="14">
        <v>2</v>
      </c>
      <c r="C174" s="6" t="str">
        <f>INDEX(FamilyPlateData!A:A,MATCH(ShrinkageData!G174,FamilyPlateData!H:H,0))</f>
        <v>F02M03</v>
      </c>
      <c r="D174" s="9">
        <v>3</v>
      </c>
      <c r="E174" s="9" t="s">
        <v>4</v>
      </c>
      <c r="F174" s="9">
        <v>4</v>
      </c>
      <c r="G174" s="6" t="str">
        <f t="shared" si="6"/>
        <v>2-3D</v>
      </c>
      <c r="H174" s="6" t="str">
        <f t="shared" si="7"/>
        <v>2-3D-4</v>
      </c>
      <c r="I174" s="9" t="s">
        <v>937</v>
      </c>
      <c r="J174" s="9">
        <v>68</v>
      </c>
      <c r="K174" s="6" t="str">
        <f t="shared" si="8"/>
        <v>E068</v>
      </c>
    </row>
    <row r="175" spans="1:11" x14ac:dyDescent="0.2">
      <c r="A175" s="13">
        <v>43536</v>
      </c>
      <c r="B175" s="14">
        <v>2</v>
      </c>
      <c r="C175" s="6" t="str">
        <f>INDEX(FamilyPlateData!A:A,MATCH(ShrinkageData!G175,FamilyPlateData!H:H,0))</f>
        <v>F08M10</v>
      </c>
      <c r="D175" s="9">
        <v>77</v>
      </c>
      <c r="E175" s="9" t="s">
        <v>4</v>
      </c>
      <c r="F175" s="9">
        <v>5</v>
      </c>
      <c r="G175" s="6" t="str">
        <f t="shared" si="6"/>
        <v>2-77D</v>
      </c>
      <c r="H175" s="6" t="str">
        <f t="shared" si="7"/>
        <v>2-77D-5</v>
      </c>
      <c r="I175" s="9" t="s">
        <v>938</v>
      </c>
      <c r="J175" s="9">
        <v>35</v>
      </c>
      <c r="K175" s="6" t="str">
        <f t="shared" si="8"/>
        <v>W035</v>
      </c>
    </row>
    <row r="176" spans="1:11" x14ac:dyDescent="0.2">
      <c r="A176" s="13">
        <v>43536</v>
      </c>
      <c r="B176" s="14">
        <v>2</v>
      </c>
      <c r="C176" s="6" t="str">
        <f>INDEX(FamilyPlateData!A:A,MATCH(ShrinkageData!G176,FamilyPlateData!H:H,0))</f>
        <v>F11M14</v>
      </c>
      <c r="D176" s="9">
        <v>12</v>
      </c>
      <c r="E176" s="9" t="s">
        <v>2</v>
      </c>
      <c r="F176" s="9">
        <v>5</v>
      </c>
      <c r="G176" s="6" t="str">
        <f t="shared" si="6"/>
        <v>2-12B</v>
      </c>
      <c r="H176" s="6" t="str">
        <f t="shared" si="7"/>
        <v>2-12B-5</v>
      </c>
      <c r="I176" s="9" t="s">
        <v>937</v>
      </c>
      <c r="J176" s="9">
        <v>69</v>
      </c>
      <c r="K176" s="6" t="str">
        <f t="shared" si="8"/>
        <v>E069</v>
      </c>
    </row>
    <row r="177" spans="1:11" x14ac:dyDescent="0.2">
      <c r="A177" s="13">
        <v>43536</v>
      </c>
      <c r="B177" s="14">
        <v>2</v>
      </c>
      <c r="C177" s="6" t="str">
        <f>INDEX(FamilyPlateData!A:A,MATCH(ShrinkageData!G177,FamilyPlateData!H:H,0))</f>
        <v>F10M16</v>
      </c>
      <c r="D177" s="9">
        <v>19</v>
      </c>
      <c r="E177" s="9" t="s">
        <v>2</v>
      </c>
      <c r="F177" s="9">
        <v>1</v>
      </c>
      <c r="G177" s="6" t="str">
        <f t="shared" si="6"/>
        <v>2-19B</v>
      </c>
      <c r="H177" s="6" t="str">
        <f t="shared" si="7"/>
        <v>2-19B-1</v>
      </c>
      <c r="I177" s="9" t="s">
        <v>937</v>
      </c>
      <c r="J177" s="9">
        <v>70</v>
      </c>
      <c r="K177" s="6" t="str">
        <f t="shared" si="8"/>
        <v>E070</v>
      </c>
    </row>
    <row r="178" spans="1:11" x14ac:dyDescent="0.2">
      <c r="A178" s="13">
        <v>43536</v>
      </c>
      <c r="B178" s="14">
        <v>2</v>
      </c>
      <c r="C178" s="6" t="str">
        <f>INDEX(FamilyPlateData!A:A,MATCH(ShrinkageData!G178,FamilyPlateData!H:H,0))</f>
        <v>F03M02</v>
      </c>
      <c r="D178" s="9">
        <v>20</v>
      </c>
      <c r="E178" s="9" t="s">
        <v>2</v>
      </c>
      <c r="F178" s="9">
        <v>4</v>
      </c>
      <c r="G178" s="6" t="str">
        <f t="shared" si="6"/>
        <v>2-20B</v>
      </c>
      <c r="H178" s="6" t="str">
        <f t="shared" si="7"/>
        <v>2-20B-4</v>
      </c>
      <c r="I178" s="9" t="s">
        <v>964</v>
      </c>
      <c r="J178" s="9">
        <v>72</v>
      </c>
      <c r="K178" s="6" t="str">
        <f t="shared" si="8"/>
        <v>R072</v>
      </c>
    </row>
    <row r="179" spans="1:11" x14ac:dyDescent="0.2">
      <c r="A179" s="13">
        <v>43536</v>
      </c>
      <c r="B179" s="14">
        <v>2</v>
      </c>
      <c r="C179" s="6" t="str">
        <f>INDEX(FamilyPlateData!A:A,MATCH(ShrinkageData!G179,FamilyPlateData!H:H,0))</f>
        <v>F03M01</v>
      </c>
      <c r="D179" s="9">
        <v>100</v>
      </c>
      <c r="E179" s="9" t="s">
        <v>2</v>
      </c>
      <c r="F179" s="9">
        <v>5</v>
      </c>
      <c r="G179" s="6" t="str">
        <f t="shared" si="6"/>
        <v>2-100B</v>
      </c>
      <c r="H179" s="6" t="str">
        <f t="shared" si="7"/>
        <v>2-100B-5</v>
      </c>
      <c r="I179" s="9" t="s">
        <v>937</v>
      </c>
      <c r="J179" s="9">
        <v>71</v>
      </c>
      <c r="K179" s="6" t="str">
        <f t="shared" si="8"/>
        <v>E071</v>
      </c>
    </row>
    <row r="180" spans="1:11" x14ac:dyDescent="0.2">
      <c r="A180" s="13">
        <v>43536</v>
      </c>
      <c r="B180" s="14">
        <v>2</v>
      </c>
      <c r="C180" s="6" t="str">
        <f>INDEX(FamilyPlateData!A:A,MATCH(ShrinkageData!G180,FamilyPlateData!H:H,0))</f>
        <v>F09M11</v>
      </c>
      <c r="D180" s="9">
        <v>107</v>
      </c>
      <c r="E180" s="9" t="s">
        <v>3</v>
      </c>
      <c r="F180" s="9">
        <v>2</v>
      </c>
      <c r="G180" s="6" t="str">
        <f t="shared" si="6"/>
        <v>2-107C</v>
      </c>
      <c r="H180" s="6" t="str">
        <f t="shared" si="7"/>
        <v>2-107C-2</v>
      </c>
      <c r="I180" s="9" t="s">
        <v>938</v>
      </c>
      <c r="J180" s="9">
        <v>36</v>
      </c>
      <c r="K180" s="6" t="str">
        <f t="shared" si="8"/>
        <v>W036</v>
      </c>
    </row>
    <row r="181" spans="1:11" x14ac:dyDescent="0.2">
      <c r="A181" s="13">
        <v>43536</v>
      </c>
      <c r="B181" s="14">
        <v>2</v>
      </c>
      <c r="C181" s="6" t="str">
        <f>INDEX(FamilyPlateData!A:A,MATCH(ShrinkageData!G181,FamilyPlateData!H:H,0))</f>
        <v>F03M04</v>
      </c>
      <c r="D181" s="9">
        <v>110</v>
      </c>
      <c r="E181" s="9" t="s">
        <v>1</v>
      </c>
      <c r="F181" s="9">
        <v>1</v>
      </c>
      <c r="G181" s="6" t="str">
        <f t="shared" si="6"/>
        <v>2-110A</v>
      </c>
      <c r="H181" s="6" t="str">
        <f t="shared" si="7"/>
        <v>2-110A-1</v>
      </c>
      <c r="I181" s="9" t="s">
        <v>964</v>
      </c>
      <c r="J181" s="9">
        <v>73</v>
      </c>
      <c r="K181" s="6" t="str">
        <f t="shared" si="8"/>
        <v>R073</v>
      </c>
    </row>
    <row r="182" spans="1:11" x14ac:dyDescent="0.2">
      <c r="A182" s="13">
        <v>43536</v>
      </c>
      <c r="B182" s="14">
        <v>2</v>
      </c>
      <c r="C182" s="6" t="str">
        <f>INDEX(FamilyPlateData!A:A,MATCH(ShrinkageData!G182,FamilyPlateData!H:H,0))</f>
        <v>F11M15</v>
      </c>
      <c r="D182" s="9">
        <v>36</v>
      </c>
      <c r="E182" s="9" t="s">
        <v>3</v>
      </c>
      <c r="F182" s="9">
        <v>36</v>
      </c>
      <c r="G182" s="6" t="str">
        <f t="shared" si="6"/>
        <v>2-36C</v>
      </c>
      <c r="H182" s="6" t="str">
        <f t="shared" si="7"/>
        <v>2-36C-36</v>
      </c>
      <c r="I182" s="9" t="s">
        <v>964</v>
      </c>
      <c r="J182" s="9">
        <v>74</v>
      </c>
      <c r="K182" s="6" t="str">
        <f t="shared" si="8"/>
        <v>R074</v>
      </c>
    </row>
    <row r="183" spans="1:11" x14ac:dyDescent="0.2">
      <c r="A183" s="13">
        <v>43536</v>
      </c>
      <c r="B183" s="14">
        <v>2</v>
      </c>
      <c r="C183" s="6" t="str">
        <f>INDEX(FamilyPlateData!A:A,MATCH(ShrinkageData!G183,FamilyPlateData!H:H,0))</f>
        <v>F11M15</v>
      </c>
      <c r="D183" s="9">
        <v>36</v>
      </c>
      <c r="E183" s="9" t="s">
        <v>4</v>
      </c>
      <c r="F183" s="9">
        <v>6</v>
      </c>
      <c r="G183" s="6" t="str">
        <f t="shared" si="6"/>
        <v>2-36D</v>
      </c>
      <c r="H183" s="6" t="str">
        <f t="shared" si="7"/>
        <v>2-36D-6</v>
      </c>
      <c r="I183" s="9" t="s">
        <v>937</v>
      </c>
      <c r="J183" s="9">
        <v>72</v>
      </c>
      <c r="K183" s="6" t="str">
        <f t="shared" si="8"/>
        <v>E072</v>
      </c>
    </row>
    <row r="184" spans="1:11" x14ac:dyDescent="0.2">
      <c r="A184" s="13">
        <v>43536</v>
      </c>
      <c r="B184" s="14">
        <v>2</v>
      </c>
      <c r="C184" s="6" t="str">
        <f>INDEX(FamilyPlateData!A:A,MATCH(ShrinkageData!G184,FamilyPlateData!H:H,0))</f>
        <v>F02M01</v>
      </c>
      <c r="D184" s="9">
        <v>34</v>
      </c>
      <c r="E184" s="9" t="s">
        <v>1</v>
      </c>
      <c r="F184" s="9">
        <v>5</v>
      </c>
      <c r="G184" s="6" t="str">
        <f t="shared" si="6"/>
        <v>2-34A</v>
      </c>
      <c r="H184" s="6" t="str">
        <f t="shared" si="7"/>
        <v>2-34A-5</v>
      </c>
      <c r="I184" s="9" t="s">
        <v>964</v>
      </c>
      <c r="J184" s="9">
        <v>75</v>
      </c>
      <c r="K184" s="6" t="str">
        <f t="shared" si="8"/>
        <v>R075</v>
      </c>
    </row>
    <row r="185" spans="1:11" x14ac:dyDescent="0.2">
      <c r="A185" s="13">
        <v>43536</v>
      </c>
      <c r="B185" s="14">
        <v>2</v>
      </c>
      <c r="C185" s="6" t="str">
        <f>INDEX(FamilyPlateData!A:A,MATCH(ShrinkageData!G185,FamilyPlateData!H:H,0))</f>
        <v>F11M15</v>
      </c>
      <c r="D185" s="9">
        <v>34</v>
      </c>
      <c r="E185" s="9" t="s">
        <v>3</v>
      </c>
      <c r="F185" s="9">
        <v>3</v>
      </c>
      <c r="G185" s="6" t="str">
        <f t="shared" si="6"/>
        <v>2-34C</v>
      </c>
      <c r="H185" s="6" t="str">
        <f t="shared" si="7"/>
        <v>2-34C-3</v>
      </c>
      <c r="I185" s="9" t="s">
        <v>964</v>
      </c>
      <c r="J185" s="9">
        <v>76</v>
      </c>
      <c r="K185" s="6" t="str">
        <f t="shared" si="8"/>
        <v>R076</v>
      </c>
    </row>
    <row r="186" spans="1:11" x14ac:dyDescent="0.2">
      <c r="A186" s="13">
        <v>43536</v>
      </c>
      <c r="B186" s="14">
        <v>2</v>
      </c>
      <c r="C186" s="6" t="str">
        <f>INDEX(FamilyPlateData!A:A,MATCH(ShrinkageData!G186,FamilyPlateData!H:H,0))</f>
        <v>F11M13</v>
      </c>
      <c r="D186" s="9">
        <v>42</v>
      </c>
      <c r="E186" s="9" t="s">
        <v>1</v>
      </c>
      <c r="F186" s="9">
        <v>1</v>
      </c>
      <c r="G186" s="6" t="str">
        <f t="shared" si="6"/>
        <v>2-42A</v>
      </c>
      <c r="H186" s="6" t="str">
        <f t="shared" si="7"/>
        <v>2-42A-1</v>
      </c>
      <c r="I186" s="9" t="s">
        <v>937</v>
      </c>
      <c r="J186" s="9">
        <v>73</v>
      </c>
      <c r="K186" s="6" t="str">
        <f t="shared" si="8"/>
        <v>E073</v>
      </c>
    </row>
    <row r="187" spans="1:11" x14ac:dyDescent="0.2">
      <c r="A187" s="13">
        <v>43536</v>
      </c>
      <c r="B187" s="14">
        <v>2</v>
      </c>
      <c r="C187" s="6" t="str">
        <f>INDEX(FamilyPlateData!A:A,MATCH(ShrinkageData!G187,FamilyPlateData!H:H,0))</f>
        <v>F10M14</v>
      </c>
      <c r="D187" s="9">
        <v>94</v>
      </c>
      <c r="E187" s="9" t="s">
        <v>3</v>
      </c>
      <c r="F187" s="9">
        <v>2</v>
      </c>
      <c r="G187" s="6" t="str">
        <f t="shared" si="6"/>
        <v>2-94C</v>
      </c>
      <c r="H187" s="6" t="str">
        <f t="shared" si="7"/>
        <v>2-94C-2</v>
      </c>
      <c r="I187" s="9" t="s">
        <v>937</v>
      </c>
      <c r="J187" s="9">
        <v>74</v>
      </c>
      <c r="K187" s="6" t="str">
        <f t="shared" si="8"/>
        <v>E074</v>
      </c>
    </row>
    <row r="188" spans="1:11" x14ac:dyDescent="0.2">
      <c r="A188" s="13">
        <v>43536</v>
      </c>
      <c r="B188" s="14">
        <v>2</v>
      </c>
      <c r="C188" s="6" t="str">
        <f>INDEX(FamilyPlateData!A:A,MATCH(ShrinkageData!G188,FamilyPlateData!H:H,0))</f>
        <v>F10M14</v>
      </c>
      <c r="D188" s="9">
        <v>94</v>
      </c>
      <c r="E188" s="9" t="s">
        <v>3</v>
      </c>
      <c r="F188" s="9">
        <v>5</v>
      </c>
      <c r="G188" s="6" t="str">
        <f t="shared" si="6"/>
        <v>2-94C</v>
      </c>
      <c r="H188" s="6" t="str">
        <f t="shared" si="7"/>
        <v>2-94C-5</v>
      </c>
      <c r="I188" s="9" t="s">
        <v>937</v>
      </c>
      <c r="J188" s="9">
        <v>75</v>
      </c>
      <c r="K188" s="6" t="str">
        <f t="shared" si="8"/>
        <v>E075</v>
      </c>
    </row>
    <row r="189" spans="1:11" x14ac:dyDescent="0.2">
      <c r="A189" s="13">
        <v>43536</v>
      </c>
      <c r="B189" s="14">
        <v>2</v>
      </c>
      <c r="C189" s="6" t="str">
        <f>INDEX(FamilyPlateData!A:A,MATCH(ShrinkageData!G189,FamilyPlateData!H:H,0))</f>
        <v>F10M14</v>
      </c>
      <c r="D189" s="9">
        <v>94</v>
      </c>
      <c r="E189" s="9" t="s">
        <v>4</v>
      </c>
      <c r="F189" s="9">
        <v>4</v>
      </c>
      <c r="G189" s="6" t="str">
        <f t="shared" si="6"/>
        <v>2-94D</v>
      </c>
      <c r="H189" s="6" t="str">
        <f t="shared" si="7"/>
        <v>2-94D-4</v>
      </c>
      <c r="I189" s="9" t="s">
        <v>964</v>
      </c>
      <c r="J189" s="9">
        <v>77</v>
      </c>
      <c r="K189" s="6" t="str">
        <f t="shared" si="8"/>
        <v>R077</v>
      </c>
    </row>
    <row r="190" spans="1:11" x14ac:dyDescent="0.2">
      <c r="A190" s="13">
        <v>43536</v>
      </c>
      <c r="B190" s="14">
        <v>2</v>
      </c>
      <c r="C190" s="6" t="str">
        <f>INDEX(FamilyPlateData!A:A,MATCH(ShrinkageData!G190,FamilyPlateData!H:H,0))</f>
        <v>F06M08</v>
      </c>
      <c r="D190" s="9">
        <v>88</v>
      </c>
      <c r="E190" s="9" t="s">
        <v>2</v>
      </c>
      <c r="F190" s="9">
        <v>2</v>
      </c>
      <c r="G190" s="6" t="str">
        <f t="shared" si="6"/>
        <v>2-88B</v>
      </c>
      <c r="H190" s="6" t="str">
        <f t="shared" si="7"/>
        <v>2-88B-2</v>
      </c>
      <c r="I190" s="9" t="s">
        <v>964</v>
      </c>
      <c r="J190" s="9">
        <v>78</v>
      </c>
      <c r="K190" s="6" t="str">
        <f t="shared" si="8"/>
        <v>R078</v>
      </c>
    </row>
    <row r="191" spans="1:11" x14ac:dyDescent="0.2">
      <c r="A191" s="13">
        <v>43536</v>
      </c>
      <c r="B191" s="14">
        <v>2</v>
      </c>
      <c r="C191" s="6" t="str">
        <f>INDEX(FamilyPlateData!A:A,MATCH(ShrinkageData!G191,FamilyPlateData!H:H,0))</f>
        <v>F09M09</v>
      </c>
      <c r="D191" s="9">
        <v>56</v>
      </c>
      <c r="E191" s="9" t="s">
        <v>2</v>
      </c>
      <c r="F191" s="9">
        <v>3</v>
      </c>
      <c r="G191" s="6" t="str">
        <f t="shared" si="6"/>
        <v>2-56B</v>
      </c>
      <c r="H191" s="6" t="str">
        <f t="shared" si="7"/>
        <v>2-56B-3</v>
      </c>
      <c r="I191" s="9" t="s">
        <v>937</v>
      </c>
      <c r="J191" s="9">
        <v>76</v>
      </c>
      <c r="K191" s="6" t="str">
        <f t="shared" si="8"/>
        <v>E076</v>
      </c>
    </row>
    <row r="192" spans="1:11" x14ac:dyDescent="0.2">
      <c r="A192" s="13">
        <v>43536</v>
      </c>
      <c r="B192" s="14">
        <v>2</v>
      </c>
      <c r="C192" s="6" t="str">
        <f>INDEX(FamilyPlateData!A:A,MATCH(ShrinkageData!G192,FamilyPlateData!H:H,0))</f>
        <v>F09M09</v>
      </c>
      <c r="D192" s="9">
        <v>56</v>
      </c>
      <c r="E192" s="9" t="s">
        <v>2</v>
      </c>
      <c r="F192" s="9">
        <v>5</v>
      </c>
      <c r="G192" s="6" t="str">
        <f t="shared" si="6"/>
        <v>2-56B</v>
      </c>
      <c r="H192" s="6" t="str">
        <f t="shared" si="7"/>
        <v>2-56B-5</v>
      </c>
      <c r="I192" s="9" t="s">
        <v>937</v>
      </c>
      <c r="J192" s="9">
        <v>77</v>
      </c>
      <c r="K192" s="6" t="str">
        <f t="shared" si="8"/>
        <v>E077</v>
      </c>
    </row>
    <row r="193" spans="1:11" x14ac:dyDescent="0.2">
      <c r="A193" s="13">
        <v>43538</v>
      </c>
      <c r="B193" s="14">
        <v>2</v>
      </c>
      <c r="C193" s="6" t="str">
        <f>INDEX(FamilyPlateData!A:A,MATCH(ShrinkageData!G193,FamilyPlateData!H:H,0))</f>
        <v>F08M09</v>
      </c>
      <c r="D193" s="9">
        <v>78</v>
      </c>
      <c r="E193" s="9" t="s">
        <v>3</v>
      </c>
      <c r="F193" s="9">
        <v>5</v>
      </c>
      <c r="G193" s="6" t="str">
        <f t="shared" si="6"/>
        <v>2-78C</v>
      </c>
      <c r="H193" s="6" t="str">
        <f t="shared" si="7"/>
        <v>2-78C-5</v>
      </c>
      <c r="I193" s="9" t="s">
        <v>937</v>
      </c>
      <c r="J193" s="9">
        <v>78</v>
      </c>
      <c r="K193" s="6" t="str">
        <f t="shared" si="8"/>
        <v>E078</v>
      </c>
    </row>
    <row r="194" spans="1:11" x14ac:dyDescent="0.2">
      <c r="A194" s="13">
        <v>43538</v>
      </c>
      <c r="B194" s="14">
        <v>2</v>
      </c>
      <c r="C194" s="6" t="str">
        <f>INDEX(FamilyPlateData!A:A,MATCH(ShrinkageData!G194,FamilyPlateData!H:H,0))</f>
        <v>F02M04</v>
      </c>
      <c r="D194" s="9">
        <v>54</v>
      </c>
      <c r="E194" s="9" t="s">
        <v>3</v>
      </c>
      <c r="F194" s="9">
        <v>1</v>
      </c>
      <c r="G194" s="6" t="str">
        <f t="shared" si="6"/>
        <v>2-54C</v>
      </c>
      <c r="H194" s="6" t="str">
        <f t="shared" si="7"/>
        <v>2-54C-1</v>
      </c>
      <c r="I194" s="9" t="s">
        <v>937</v>
      </c>
      <c r="J194" s="9">
        <v>79</v>
      </c>
      <c r="K194" s="6" t="str">
        <f t="shared" si="8"/>
        <v>E079</v>
      </c>
    </row>
    <row r="195" spans="1:11" x14ac:dyDescent="0.2">
      <c r="A195" s="13">
        <v>43538</v>
      </c>
      <c r="B195" s="14">
        <v>2</v>
      </c>
      <c r="C195" s="6" t="str">
        <f>INDEX(FamilyPlateData!A:A,MATCH(ShrinkageData!G195,FamilyPlateData!H:H,0))</f>
        <v>F02M04</v>
      </c>
      <c r="D195" s="9">
        <v>54</v>
      </c>
      <c r="E195" s="9" t="s">
        <v>4</v>
      </c>
      <c r="F195" s="9">
        <v>2</v>
      </c>
      <c r="G195" s="6" t="str">
        <f t="shared" ref="G195:G258" si="9">CONCATENATE(B195,"-",D195,E195)</f>
        <v>2-54D</v>
      </c>
      <c r="H195" s="6" t="str">
        <f t="shared" ref="H195:H258" si="10">CONCATENATE(G195,"-",F195)</f>
        <v>2-54D-2</v>
      </c>
      <c r="I195" s="9" t="s">
        <v>937</v>
      </c>
      <c r="J195" s="9">
        <v>80</v>
      </c>
      <c r="K195" s="6" t="str">
        <f t="shared" ref="K195:K258" si="11">IF($I195 = "RNAlater Unfrozen", CONCATENATE( MID($I195,3,1),IF($J195 &lt; 10,CONCATENATE("00",$J195),IF($J195 &lt; 100, CONCATENATE("0",$J195), IF($J195 &gt; 99, $J195)))), CONCATENATE(LEFT($I195,1),IF($J195 &lt; 10,CONCATENATE("00",$J195),IF($J195 &lt; 100, CONCATENATE("0",$J195), IF($J195 &gt; 99, $J195)))))</f>
        <v>E080</v>
      </c>
    </row>
    <row r="196" spans="1:11" x14ac:dyDescent="0.2">
      <c r="A196" s="13">
        <v>43538</v>
      </c>
      <c r="B196" s="14">
        <v>2</v>
      </c>
      <c r="C196" s="6" t="str">
        <f>INDEX(FamilyPlateData!A:A,MATCH(ShrinkageData!G196,FamilyPlateData!H:H,0))</f>
        <v>F02M01</v>
      </c>
      <c r="D196" s="9">
        <v>38</v>
      </c>
      <c r="E196" s="9" t="s">
        <v>1</v>
      </c>
      <c r="F196" s="9">
        <v>1</v>
      </c>
      <c r="G196" s="6" t="str">
        <f t="shared" si="9"/>
        <v>2-38A</v>
      </c>
      <c r="H196" s="6" t="str">
        <f t="shared" si="10"/>
        <v>2-38A-1</v>
      </c>
      <c r="I196" s="9" t="s">
        <v>964</v>
      </c>
      <c r="J196" s="9">
        <v>79</v>
      </c>
      <c r="K196" s="6" t="str">
        <f t="shared" si="11"/>
        <v>R079</v>
      </c>
    </row>
    <row r="197" spans="1:11" x14ac:dyDescent="0.2">
      <c r="A197" s="13">
        <v>43538</v>
      </c>
      <c r="B197" s="14">
        <v>2</v>
      </c>
      <c r="C197" s="6" t="str">
        <f>INDEX(FamilyPlateData!A:A,MATCH(ShrinkageData!G197,FamilyPlateData!H:H,0))</f>
        <v>F02M01</v>
      </c>
      <c r="D197" s="9">
        <v>38</v>
      </c>
      <c r="E197" s="9" t="s">
        <v>2</v>
      </c>
      <c r="F197" s="9">
        <v>3</v>
      </c>
      <c r="G197" s="6" t="str">
        <f t="shared" si="9"/>
        <v>2-38B</v>
      </c>
      <c r="H197" s="6" t="str">
        <f t="shared" si="10"/>
        <v>2-38B-3</v>
      </c>
      <c r="I197" s="9" t="s">
        <v>964</v>
      </c>
      <c r="J197" s="9">
        <v>80</v>
      </c>
      <c r="K197" s="6" t="str">
        <f t="shared" si="11"/>
        <v>R080</v>
      </c>
    </row>
    <row r="198" spans="1:11" x14ac:dyDescent="0.2">
      <c r="A198" s="13">
        <v>43538</v>
      </c>
      <c r="B198" s="14">
        <v>2</v>
      </c>
      <c r="C198" s="6" t="str">
        <f>INDEX(FamilyPlateData!A:A,MATCH(ShrinkageData!G198,FamilyPlateData!H:H,0))</f>
        <v>F02M01</v>
      </c>
      <c r="D198" s="9">
        <v>38</v>
      </c>
      <c r="E198" s="9" t="s">
        <v>2</v>
      </c>
      <c r="F198" s="9">
        <v>4</v>
      </c>
      <c r="G198" s="6" t="str">
        <f t="shared" si="9"/>
        <v>2-38B</v>
      </c>
      <c r="H198" s="6" t="str">
        <f t="shared" si="10"/>
        <v>2-38B-4</v>
      </c>
      <c r="I198" s="9" t="s">
        <v>937</v>
      </c>
      <c r="J198" s="9">
        <v>81</v>
      </c>
      <c r="K198" s="6" t="str">
        <f t="shared" si="11"/>
        <v>E081</v>
      </c>
    </row>
    <row r="199" spans="1:11" x14ac:dyDescent="0.2">
      <c r="A199" s="13">
        <v>43538</v>
      </c>
      <c r="B199" s="14">
        <v>2</v>
      </c>
      <c r="C199" s="6" t="str">
        <f>INDEX(FamilyPlateData!A:A,MATCH(ShrinkageData!G199,FamilyPlateData!H:H,0))</f>
        <v>F09M12</v>
      </c>
      <c r="D199" s="9">
        <v>6</v>
      </c>
      <c r="E199" s="9" t="s">
        <v>1</v>
      </c>
      <c r="F199" s="9">
        <v>1</v>
      </c>
      <c r="G199" s="6" t="str">
        <f t="shared" si="9"/>
        <v>2-6A</v>
      </c>
      <c r="H199" s="6" t="str">
        <f t="shared" si="10"/>
        <v>2-6A-1</v>
      </c>
      <c r="I199" s="9" t="s">
        <v>938</v>
      </c>
      <c r="J199" s="9">
        <v>37</v>
      </c>
      <c r="K199" s="6" t="str">
        <f t="shared" si="11"/>
        <v>W037</v>
      </c>
    </row>
    <row r="200" spans="1:11" x14ac:dyDescent="0.2">
      <c r="A200" s="13">
        <v>43538</v>
      </c>
      <c r="B200" s="14">
        <v>2</v>
      </c>
      <c r="C200" s="6" t="str">
        <f>INDEX(FamilyPlateData!A:A,MATCH(ShrinkageData!G200,FamilyPlateData!H:H,0))</f>
        <v>F11M14</v>
      </c>
      <c r="D200" s="9">
        <v>14</v>
      </c>
      <c r="E200" s="9" t="s">
        <v>1</v>
      </c>
      <c r="F200" s="9">
        <v>6</v>
      </c>
      <c r="G200" s="6" t="str">
        <f t="shared" si="9"/>
        <v>2-14A</v>
      </c>
      <c r="H200" s="6" t="str">
        <f t="shared" si="10"/>
        <v>2-14A-6</v>
      </c>
      <c r="I200" s="9" t="s">
        <v>964</v>
      </c>
      <c r="J200" s="9">
        <v>81</v>
      </c>
      <c r="K200" s="6" t="str">
        <f t="shared" si="11"/>
        <v>R081</v>
      </c>
    </row>
    <row r="201" spans="1:11" x14ac:dyDescent="0.2">
      <c r="A201" s="13">
        <v>43538</v>
      </c>
      <c r="B201" s="14">
        <v>2</v>
      </c>
      <c r="C201" s="6" t="str">
        <f>INDEX(FamilyPlateData!A:A,MATCH(ShrinkageData!G201,FamilyPlateData!H:H,0))</f>
        <v>F11M13</v>
      </c>
      <c r="D201" s="9">
        <v>46</v>
      </c>
      <c r="E201" s="9" t="s">
        <v>2</v>
      </c>
      <c r="F201" s="9">
        <v>1</v>
      </c>
      <c r="G201" s="6" t="str">
        <f t="shared" si="9"/>
        <v>2-46B</v>
      </c>
      <c r="H201" s="6" t="str">
        <f t="shared" si="10"/>
        <v>2-46B-1</v>
      </c>
      <c r="I201" s="9" t="s">
        <v>964</v>
      </c>
      <c r="J201" s="9">
        <v>82</v>
      </c>
      <c r="K201" s="6" t="str">
        <f t="shared" si="11"/>
        <v>R082</v>
      </c>
    </row>
    <row r="202" spans="1:11" x14ac:dyDescent="0.2">
      <c r="A202" s="13">
        <v>43538</v>
      </c>
      <c r="B202" s="14">
        <v>2</v>
      </c>
      <c r="C202" s="6" t="str">
        <f>INDEX(FamilyPlateData!A:A,MATCH(ShrinkageData!G202,FamilyPlateData!H:H,0))</f>
        <v>F08M10</v>
      </c>
      <c r="D202" s="9">
        <v>77</v>
      </c>
      <c r="E202" s="9" t="s">
        <v>3</v>
      </c>
      <c r="F202" s="9">
        <v>2</v>
      </c>
      <c r="G202" s="6" t="str">
        <f t="shared" si="9"/>
        <v>2-77C</v>
      </c>
      <c r="H202" s="6" t="str">
        <f t="shared" si="10"/>
        <v>2-77C-2</v>
      </c>
      <c r="I202" s="9" t="s">
        <v>938</v>
      </c>
      <c r="J202" s="9">
        <v>38</v>
      </c>
      <c r="K202" s="6" t="str">
        <f t="shared" si="11"/>
        <v>W038</v>
      </c>
    </row>
    <row r="203" spans="1:11" x14ac:dyDescent="0.2">
      <c r="A203" s="13">
        <v>43538</v>
      </c>
      <c r="B203" s="14">
        <v>2</v>
      </c>
      <c r="C203" s="6" t="str">
        <f>INDEX(FamilyPlateData!A:A,MATCH(ShrinkageData!G203,FamilyPlateData!H:H,0))</f>
        <v>F06M05</v>
      </c>
      <c r="D203" s="9">
        <v>102</v>
      </c>
      <c r="E203" s="9" t="s">
        <v>2</v>
      </c>
      <c r="F203" s="9">
        <v>3</v>
      </c>
      <c r="G203" s="6" t="str">
        <f t="shared" si="9"/>
        <v>2-102B</v>
      </c>
      <c r="H203" s="6" t="str">
        <f t="shared" si="10"/>
        <v>2-102B-3</v>
      </c>
      <c r="I203" s="9" t="s">
        <v>937</v>
      </c>
      <c r="J203" s="9">
        <v>82</v>
      </c>
      <c r="K203" s="6" t="str">
        <f t="shared" si="11"/>
        <v>E082</v>
      </c>
    </row>
    <row r="204" spans="1:11" x14ac:dyDescent="0.2">
      <c r="A204" s="13">
        <v>43538</v>
      </c>
      <c r="B204" s="14">
        <v>2</v>
      </c>
      <c r="C204" s="6" t="str">
        <f>INDEX(FamilyPlateData!A:A,MATCH(ShrinkageData!G204,FamilyPlateData!H:H,0))</f>
        <v>F10M16</v>
      </c>
      <c r="D204" s="9">
        <v>19</v>
      </c>
      <c r="E204" s="9" t="s">
        <v>1</v>
      </c>
      <c r="F204" s="9">
        <v>2</v>
      </c>
      <c r="G204" s="6" t="str">
        <f t="shared" si="9"/>
        <v>2-19A</v>
      </c>
      <c r="H204" s="6" t="str">
        <f t="shared" si="10"/>
        <v>2-19A-2</v>
      </c>
      <c r="I204" s="9" t="s">
        <v>964</v>
      </c>
      <c r="J204" s="9">
        <v>83</v>
      </c>
      <c r="K204" s="6" t="str">
        <f t="shared" si="11"/>
        <v>R083</v>
      </c>
    </row>
    <row r="205" spans="1:11" x14ac:dyDescent="0.2">
      <c r="A205" s="13">
        <v>43538</v>
      </c>
      <c r="B205" s="14">
        <v>2</v>
      </c>
      <c r="C205" s="6" t="str">
        <f>INDEX(FamilyPlateData!A:A,MATCH(ShrinkageData!G205,FamilyPlateData!H:H,0))</f>
        <v>F02M03</v>
      </c>
      <c r="D205" s="9">
        <v>5</v>
      </c>
      <c r="E205" s="9" t="s">
        <v>3</v>
      </c>
      <c r="F205" s="9">
        <v>3</v>
      </c>
      <c r="G205" s="6" t="str">
        <f t="shared" si="9"/>
        <v>2-5C</v>
      </c>
      <c r="H205" s="6" t="str">
        <f t="shared" si="10"/>
        <v>2-5C-3</v>
      </c>
      <c r="I205" s="9" t="s">
        <v>964</v>
      </c>
      <c r="J205" s="9">
        <v>84</v>
      </c>
      <c r="K205" s="6" t="str">
        <f t="shared" si="11"/>
        <v>R084</v>
      </c>
    </row>
    <row r="206" spans="1:11" x14ac:dyDescent="0.2">
      <c r="A206" s="13">
        <v>43538</v>
      </c>
      <c r="B206" s="14">
        <v>2</v>
      </c>
      <c r="C206" s="6" t="str">
        <f>INDEX(FamilyPlateData!A:A,MATCH(ShrinkageData!G206,FamilyPlateData!H:H,0))</f>
        <v>F02M03</v>
      </c>
      <c r="D206" s="9">
        <v>5</v>
      </c>
      <c r="E206" s="9" t="s">
        <v>3</v>
      </c>
      <c r="F206" s="9">
        <v>4</v>
      </c>
      <c r="G206" s="6" t="str">
        <f t="shared" si="9"/>
        <v>2-5C</v>
      </c>
      <c r="H206" s="6" t="str">
        <f t="shared" si="10"/>
        <v>2-5C-4</v>
      </c>
      <c r="I206" s="9" t="s">
        <v>964</v>
      </c>
      <c r="J206" s="9">
        <v>85</v>
      </c>
      <c r="K206" s="6" t="str">
        <f t="shared" si="11"/>
        <v>R085</v>
      </c>
    </row>
    <row r="207" spans="1:11" x14ac:dyDescent="0.2">
      <c r="A207" s="13">
        <v>43538</v>
      </c>
      <c r="B207" s="14">
        <v>2</v>
      </c>
      <c r="C207" s="6" t="str">
        <f>INDEX(FamilyPlateData!A:A,MATCH(ShrinkageData!G207,FamilyPlateData!H:H,0))</f>
        <v>F08M10</v>
      </c>
      <c r="D207" s="9">
        <v>99</v>
      </c>
      <c r="E207" s="9" t="s">
        <v>1</v>
      </c>
      <c r="F207" s="9">
        <v>1</v>
      </c>
      <c r="G207" s="6" t="str">
        <f t="shared" si="9"/>
        <v>2-99A</v>
      </c>
      <c r="H207" s="6" t="str">
        <f t="shared" si="10"/>
        <v>2-99A-1</v>
      </c>
      <c r="I207" s="9" t="s">
        <v>938</v>
      </c>
      <c r="J207" s="9">
        <v>39</v>
      </c>
      <c r="K207" s="6" t="str">
        <f t="shared" si="11"/>
        <v>W039</v>
      </c>
    </row>
    <row r="208" spans="1:11" x14ac:dyDescent="0.2">
      <c r="A208" s="13">
        <v>43538</v>
      </c>
      <c r="B208" s="14">
        <v>2</v>
      </c>
      <c r="C208" s="6" t="str">
        <f>INDEX(FamilyPlateData!A:A,MATCH(ShrinkageData!G208,FamilyPlateData!H:H,0))</f>
        <v>F02M02</v>
      </c>
      <c r="D208" s="9">
        <v>97</v>
      </c>
      <c r="E208" s="9" t="s">
        <v>3</v>
      </c>
      <c r="F208" s="9">
        <v>6</v>
      </c>
      <c r="G208" s="6" t="str">
        <f t="shared" si="9"/>
        <v>2-97C</v>
      </c>
      <c r="H208" s="6" t="str">
        <f t="shared" si="10"/>
        <v>2-97C-6</v>
      </c>
      <c r="I208" s="9" t="s">
        <v>964</v>
      </c>
      <c r="J208" s="9">
        <v>86</v>
      </c>
      <c r="K208" s="6" t="str">
        <f t="shared" si="11"/>
        <v>R086</v>
      </c>
    </row>
    <row r="209" spans="1:11" x14ac:dyDescent="0.2">
      <c r="A209" s="13">
        <v>43538</v>
      </c>
      <c r="B209" s="14">
        <v>2</v>
      </c>
      <c r="C209" s="6" t="str">
        <f>INDEX(FamilyPlateData!A:A,MATCH(ShrinkageData!G209,FamilyPlateData!H:H,0))</f>
        <v>F07M12</v>
      </c>
      <c r="D209" s="9">
        <v>27</v>
      </c>
      <c r="E209" s="9" t="s">
        <v>1</v>
      </c>
      <c r="F209" s="9">
        <v>6</v>
      </c>
      <c r="G209" s="6" t="str">
        <f t="shared" si="9"/>
        <v>2-27A</v>
      </c>
      <c r="H209" s="6" t="str">
        <f t="shared" si="10"/>
        <v>2-27A-6</v>
      </c>
      <c r="I209" s="9" t="s">
        <v>938</v>
      </c>
      <c r="J209" s="9">
        <v>40</v>
      </c>
      <c r="K209" s="6" t="str">
        <f t="shared" si="11"/>
        <v>W040</v>
      </c>
    </row>
    <row r="210" spans="1:11" x14ac:dyDescent="0.2">
      <c r="A210" s="13">
        <v>43538</v>
      </c>
      <c r="B210" s="14">
        <v>2</v>
      </c>
      <c r="C210" s="6" t="str">
        <f>INDEX(FamilyPlateData!A:A,MATCH(ShrinkageData!G210,FamilyPlateData!H:H,0))</f>
        <v>F02M04</v>
      </c>
      <c r="D210" s="9">
        <v>52</v>
      </c>
      <c r="E210" s="9" t="s">
        <v>3</v>
      </c>
      <c r="F210" s="9">
        <v>2</v>
      </c>
      <c r="G210" s="6" t="str">
        <f t="shared" si="9"/>
        <v>2-52C</v>
      </c>
      <c r="H210" s="6" t="str">
        <f t="shared" si="10"/>
        <v>2-52C-2</v>
      </c>
      <c r="I210" s="9" t="s">
        <v>937</v>
      </c>
      <c r="J210" s="9">
        <v>83</v>
      </c>
      <c r="K210" s="6" t="str">
        <f t="shared" si="11"/>
        <v>E083</v>
      </c>
    </row>
    <row r="211" spans="1:11" x14ac:dyDescent="0.2">
      <c r="A211" s="13">
        <v>43538</v>
      </c>
      <c r="B211" s="14">
        <v>2</v>
      </c>
      <c r="C211" s="6" t="str">
        <f>INDEX(FamilyPlateData!A:A,MATCH(ShrinkageData!G211,FamilyPlateData!H:H,0))</f>
        <v>F02M04</v>
      </c>
      <c r="D211" s="9">
        <v>52</v>
      </c>
      <c r="E211" s="9" t="s">
        <v>4</v>
      </c>
      <c r="F211" s="9">
        <v>6</v>
      </c>
      <c r="G211" s="6" t="str">
        <f t="shared" si="9"/>
        <v>2-52D</v>
      </c>
      <c r="H211" s="6" t="str">
        <f t="shared" si="10"/>
        <v>2-52D-6</v>
      </c>
      <c r="I211" s="9" t="s">
        <v>964</v>
      </c>
      <c r="J211" s="9">
        <v>87</v>
      </c>
      <c r="K211" s="6" t="str">
        <f t="shared" si="11"/>
        <v>R087</v>
      </c>
    </row>
    <row r="212" spans="1:11" x14ac:dyDescent="0.2">
      <c r="A212" s="13">
        <v>43538</v>
      </c>
      <c r="B212" s="14">
        <v>2</v>
      </c>
      <c r="C212" s="6" t="str">
        <f>INDEX(FamilyPlateData!A:A,MATCH(ShrinkageData!G212,FamilyPlateData!H:H,0))</f>
        <v>F06M05</v>
      </c>
      <c r="D212" s="9">
        <v>53</v>
      </c>
      <c r="E212" s="9" t="s">
        <v>2</v>
      </c>
      <c r="F212" s="9">
        <v>3</v>
      </c>
      <c r="G212" s="6" t="str">
        <f t="shared" si="9"/>
        <v>2-53B</v>
      </c>
      <c r="H212" s="6" t="str">
        <f t="shared" si="10"/>
        <v>2-53B-3</v>
      </c>
      <c r="I212" s="9" t="s">
        <v>964</v>
      </c>
      <c r="J212" s="9">
        <v>88</v>
      </c>
      <c r="K212" s="6" t="str">
        <f t="shared" si="11"/>
        <v>R088</v>
      </c>
    </row>
    <row r="213" spans="1:11" x14ac:dyDescent="0.2">
      <c r="A213" s="13">
        <v>43538</v>
      </c>
      <c r="B213" s="14">
        <v>2</v>
      </c>
      <c r="C213" s="6" t="str">
        <f>INDEX(FamilyPlateData!A:A,MATCH(ShrinkageData!G213,FamilyPlateData!H:H,0))</f>
        <v>F02M01</v>
      </c>
      <c r="D213" s="9">
        <v>36</v>
      </c>
      <c r="E213" s="9" t="s">
        <v>1</v>
      </c>
      <c r="F213" s="9">
        <v>1</v>
      </c>
      <c r="G213" s="6" t="str">
        <f t="shared" si="9"/>
        <v>2-36A</v>
      </c>
      <c r="H213" s="6" t="str">
        <f t="shared" si="10"/>
        <v>2-36A-1</v>
      </c>
      <c r="I213" s="9" t="s">
        <v>937</v>
      </c>
      <c r="J213" s="9">
        <v>84</v>
      </c>
      <c r="K213" s="6" t="str">
        <f t="shared" si="11"/>
        <v>E084</v>
      </c>
    </row>
    <row r="214" spans="1:11" x14ac:dyDescent="0.2">
      <c r="A214" s="13">
        <v>43538</v>
      </c>
      <c r="B214" s="14">
        <v>2</v>
      </c>
      <c r="C214" s="6" t="str">
        <f>INDEX(FamilyPlateData!A:A,MATCH(ShrinkageData!G214,FamilyPlateData!H:H,0))</f>
        <v>F08M09</v>
      </c>
      <c r="D214" s="9">
        <v>74</v>
      </c>
      <c r="E214" s="9" t="s">
        <v>3</v>
      </c>
      <c r="F214" s="9">
        <v>3</v>
      </c>
      <c r="G214" s="6" t="str">
        <f t="shared" si="9"/>
        <v>2-74C</v>
      </c>
      <c r="H214" s="6" t="str">
        <f t="shared" si="10"/>
        <v>2-74C-3</v>
      </c>
      <c r="I214" s="9" t="s">
        <v>937</v>
      </c>
      <c r="J214" s="9">
        <v>85</v>
      </c>
      <c r="K214" s="6" t="str">
        <f t="shared" si="11"/>
        <v>E085</v>
      </c>
    </row>
    <row r="215" spans="1:11" x14ac:dyDescent="0.2">
      <c r="A215" s="13">
        <v>43538</v>
      </c>
      <c r="B215" s="14">
        <v>2</v>
      </c>
      <c r="C215" s="6" t="str">
        <f>INDEX(FamilyPlateData!A:A,MATCH(ShrinkageData!G215,FamilyPlateData!H:H,0))</f>
        <v>F11M15</v>
      </c>
      <c r="D215" s="9">
        <v>34</v>
      </c>
      <c r="E215" s="9" t="s">
        <v>3</v>
      </c>
      <c r="F215" s="9">
        <v>5</v>
      </c>
      <c r="G215" s="6" t="str">
        <f t="shared" si="9"/>
        <v>2-34C</v>
      </c>
      <c r="H215" s="6" t="str">
        <f t="shared" si="10"/>
        <v>2-34C-5</v>
      </c>
      <c r="I215" s="9" t="s">
        <v>937</v>
      </c>
      <c r="J215" s="9">
        <v>86</v>
      </c>
      <c r="K215" s="6" t="str">
        <f t="shared" si="11"/>
        <v>E086</v>
      </c>
    </row>
    <row r="216" spans="1:11" x14ac:dyDescent="0.2">
      <c r="A216" s="13">
        <v>43538</v>
      </c>
      <c r="B216" s="14">
        <v>2</v>
      </c>
      <c r="C216" s="6" t="str">
        <f>INDEX(FamilyPlateData!A:A,MATCH(ShrinkageData!G216,FamilyPlateData!H:H,0))</f>
        <v>F11M14</v>
      </c>
      <c r="D216" s="9">
        <v>16</v>
      </c>
      <c r="E216" s="9" t="s">
        <v>2</v>
      </c>
      <c r="F216" s="9">
        <v>5</v>
      </c>
      <c r="G216" s="6" t="str">
        <f t="shared" si="9"/>
        <v>2-16B</v>
      </c>
      <c r="H216" s="6" t="str">
        <f t="shared" si="10"/>
        <v>2-16B-5</v>
      </c>
      <c r="I216" s="9" t="s">
        <v>938</v>
      </c>
      <c r="J216" s="9">
        <v>41</v>
      </c>
      <c r="K216" s="6" t="str">
        <f t="shared" si="11"/>
        <v>W041</v>
      </c>
    </row>
    <row r="217" spans="1:11" x14ac:dyDescent="0.2">
      <c r="A217" s="13">
        <v>43538</v>
      </c>
      <c r="B217" s="14">
        <v>2</v>
      </c>
      <c r="C217" s="6" t="str">
        <f>INDEX(FamilyPlateData!A:A,MATCH(ShrinkageData!G217,FamilyPlateData!H:H,0))</f>
        <v>F05M06</v>
      </c>
      <c r="D217" s="9">
        <v>71</v>
      </c>
      <c r="E217" s="9" t="s">
        <v>4</v>
      </c>
      <c r="F217" s="9">
        <v>1</v>
      </c>
      <c r="G217" s="6" t="str">
        <f t="shared" si="9"/>
        <v>2-71D</v>
      </c>
      <c r="H217" s="6" t="str">
        <f t="shared" si="10"/>
        <v>2-71D-1</v>
      </c>
      <c r="I217" s="9" t="s">
        <v>937</v>
      </c>
      <c r="J217" s="9">
        <v>87</v>
      </c>
      <c r="K217" s="6" t="str">
        <f t="shared" si="11"/>
        <v>E087</v>
      </c>
    </row>
    <row r="218" spans="1:11" x14ac:dyDescent="0.2">
      <c r="A218" s="13">
        <v>43538</v>
      </c>
      <c r="B218" s="14">
        <v>2</v>
      </c>
      <c r="C218" s="6" t="str">
        <f>INDEX(FamilyPlateData!A:A,MATCH(ShrinkageData!G218,FamilyPlateData!H:H,0))</f>
        <v>F02M04</v>
      </c>
      <c r="D218" s="9">
        <v>56</v>
      </c>
      <c r="E218" s="9" t="s">
        <v>3</v>
      </c>
      <c r="F218" s="9">
        <v>1</v>
      </c>
      <c r="G218" s="6" t="str">
        <f t="shared" si="9"/>
        <v>2-56C</v>
      </c>
      <c r="H218" s="6" t="str">
        <f t="shared" si="10"/>
        <v>2-56C-1</v>
      </c>
      <c r="I218" s="9" t="s">
        <v>964</v>
      </c>
      <c r="J218" s="9">
        <v>89</v>
      </c>
      <c r="K218" s="6" t="str">
        <f t="shared" si="11"/>
        <v>R089</v>
      </c>
    </row>
    <row r="219" spans="1:11" x14ac:dyDescent="0.2">
      <c r="A219" s="13">
        <v>43538</v>
      </c>
      <c r="B219" s="14">
        <v>2</v>
      </c>
      <c r="C219" s="6" t="str">
        <f>INDEX(FamilyPlateData!A:A,MATCH(ShrinkageData!G219,FamilyPlateData!H:H,0))</f>
        <v>F02M04</v>
      </c>
      <c r="D219" s="9">
        <v>56</v>
      </c>
      <c r="E219" s="9" t="s">
        <v>3</v>
      </c>
      <c r="F219" s="9">
        <v>2</v>
      </c>
      <c r="G219" s="6" t="str">
        <f t="shared" si="9"/>
        <v>2-56C</v>
      </c>
      <c r="H219" s="6" t="str">
        <f t="shared" si="10"/>
        <v>2-56C-2</v>
      </c>
      <c r="I219" s="9" t="s">
        <v>938</v>
      </c>
      <c r="J219" s="9">
        <v>42</v>
      </c>
      <c r="K219" s="6" t="str">
        <f t="shared" si="11"/>
        <v>W042</v>
      </c>
    </row>
    <row r="220" spans="1:11" x14ac:dyDescent="0.2">
      <c r="A220" s="13">
        <v>43538</v>
      </c>
      <c r="B220" s="14">
        <v>2</v>
      </c>
      <c r="C220" s="6" t="str">
        <f>INDEX(FamilyPlateData!A:A,MATCH(ShrinkageData!G220,FamilyPlateData!H:H,0))</f>
        <v>F02M04</v>
      </c>
      <c r="D220" s="9">
        <v>56</v>
      </c>
      <c r="E220" s="9" t="s">
        <v>4</v>
      </c>
      <c r="F220" s="9">
        <v>1</v>
      </c>
      <c r="G220" s="6" t="str">
        <f t="shared" si="9"/>
        <v>2-56D</v>
      </c>
      <c r="H220" s="6" t="str">
        <f t="shared" si="10"/>
        <v>2-56D-1</v>
      </c>
      <c r="I220" s="9" t="s">
        <v>938</v>
      </c>
      <c r="J220" s="9">
        <v>43</v>
      </c>
      <c r="K220" s="6" t="str">
        <f t="shared" si="11"/>
        <v>W043</v>
      </c>
    </row>
    <row r="221" spans="1:11" x14ac:dyDescent="0.2">
      <c r="A221" s="13">
        <v>43540</v>
      </c>
      <c r="B221" s="14">
        <v>2</v>
      </c>
      <c r="C221" s="6" t="str">
        <f>INDEX(FamilyPlateData!A:A,MATCH(ShrinkageData!G221,FamilyPlateData!H:H,0))</f>
        <v>F08M09</v>
      </c>
      <c r="D221" s="9">
        <v>78</v>
      </c>
      <c r="E221" s="9" t="s">
        <v>3</v>
      </c>
      <c r="F221" s="9">
        <v>2</v>
      </c>
      <c r="G221" s="6" t="str">
        <f t="shared" si="9"/>
        <v>2-78C</v>
      </c>
      <c r="H221" s="6" t="str">
        <f t="shared" si="10"/>
        <v>2-78C-2</v>
      </c>
      <c r="I221" s="9" t="s">
        <v>938</v>
      </c>
      <c r="J221" s="9">
        <v>44</v>
      </c>
      <c r="K221" s="6" t="str">
        <f t="shared" si="11"/>
        <v>W044</v>
      </c>
    </row>
    <row r="222" spans="1:11" x14ac:dyDescent="0.2">
      <c r="A222" s="13">
        <v>43540</v>
      </c>
      <c r="B222" s="14">
        <v>2</v>
      </c>
      <c r="C222" s="6" t="str">
        <f>INDEX(FamilyPlateData!A:A,MATCH(ShrinkageData!G222,FamilyPlateData!H:H,0))</f>
        <v>F08M09</v>
      </c>
      <c r="D222" s="9">
        <v>78</v>
      </c>
      <c r="E222" s="9" t="s">
        <v>4</v>
      </c>
      <c r="F222" s="9">
        <v>4</v>
      </c>
      <c r="G222" s="6" t="str">
        <f t="shared" si="9"/>
        <v>2-78D</v>
      </c>
      <c r="H222" s="6" t="str">
        <f t="shared" si="10"/>
        <v>2-78D-4</v>
      </c>
      <c r="I222" s="9" t="s">
        <v>938</v>
      </c>
      <c r="J222" s="9">
        <v>45</v>
      </c>
      <c r="K222" s="6" t="str">
        <f t="shared" si="11"/>
        <v>W045</v>
      </c>
    </row>
    <row r="223" spans="1:11" x14ac:dyDescent="0.2">
      <c r="A223" s="13">
        <v>43540</v>
      </c>
      <c r="B223" s="14">
        <v>2</v>
      </c>
      <c r="C223" s="6" t="str">
        <f>INDEX(FamilyPlateData!A:A,MATCH(ShrinkageData!G223,FamilyPlateData!H:H,0))</f>
        <v>F11M15</v>
      </c>
      <c r="D223" s="9">
        <v>38</v>
      </c>
      <c r="E223" s="9" t="s">
        <v>3</v>
      </c>
      <c r="F223" s="9">
        <v>6</v>
      </c>
      <c r="G223" s="6" t="str">
        <f t="shared" si="9"/>
        <v>2-38C</v>
      </c>
      <c r="H223" s="6" t="str">
        <f t="shared" si="10"/>
        <v>2-38C-6</v>
      </c>
      <c r="I223" s="9" t="s">
        <v>964</v>
      </c>
      <c r="J223" s="9">
        <v>90</v>
      </c>
      <c r="K223" s="6" t="str">
        <f t="shared" si="11"/>
        <v>R090</v>
      </c>
    </row>
    <row r="224" spans="1:11" x14ac:dyDescent="0.2">
      <c r="A224" s="13">
        <v>43540</v>
      </c>
      <c r="B224" s="14">
        <v>2</v>
      </c>
      <c r="C224" s="6" t="str">
        <f>INDEX(FamilyPlateData!A:A,MATCH(ShrinkageData!G224,FamilyPlateData!H:H,0))</f>
        <v>F11M15</v>
      </c>
      <c r="D224" s="9">
        <v>38</v>
      </c>
      <c r="E224" s="9" t="s">
        <v>4</v>
      </c>
      <c r="F224" s="9">
        <v>4</v>
      </c>
      <c r="G224" s="6" t="str">
        <f t="shared" si="9"/>
        <v>2-38D</v>
      </c>
      <c r="H224" s="6" t="str">
        <f t="shared" si="10"/>
        <v>2-38D-4</v>
      </c>
      <c r="I224" s="9" t="s">
        <v>937</v>
      </c>
      <c r="J224" s="9">
        <v>88</v>
      </c>
      <c r="K224" s="6" t="str">
        <f t="shared" si="11"/>
        <v>E088</v>
      </c>
    </row>
    <row r="225" spans="1:11" x14ac:dyDescent="0.2">
      <c r="A225" s="13">
        <v>43540</v>
      </c>
      <c r="B225" s="14">
        <v>2</v>
      </c>
      <c r="C225" s="6" t="str">
        <f>INDEX(FamilyPlateData!A:A,MATCH(ShrinkageData!G225,FamilyPlateData!H:H,0))</f>
        <v>F06M05</v>
      </c>
      <c r="D225" s="9">
        <v>51</v>
      </c>
      <c r="E225" s="9" t="s">
        <v>1</v>
      </c>
      <c r="F225" s="9">
        <v>6</v>
      </c>
      <c r="G225" s="6" t="str">
        <f t="shared" si="9"/>
        <v>2-51A</v>
      </c>
      <c r="H225" s="6" t="str">
        <f t="shared" si="10"/>
        <v>2-51A-6</v>
      </c>
      <c r="I225" s="9" t="s">
        <v>937</v>
      </c>
      <c r="J225" s="9">
        <v>89</v>
      </c>
      <c r="K225" s="6" t="str">
        <f t="shared" si="11"/>
        <v>E089</v>
      </c>
    </row>
    <row r="226" spans="1:11" x14ac:dyDescent="0.2">
      <c r="A226" s="13">
        <v>43540</v>
      </c>
      <c r="B226" s="14">
        <v>2</v>
      </c>
      <c r="C226" s="6" t="str">
        <f>INDEX(FamilyPlateData!A:A,MATCH(ShrinkageData!G226,FamilyPlateData!H:H,0))</f>
        <v>F02M04</v>
      </c>
      <c r="D226" s="9">
        <v>54</v>
      </c>
      <c r="E226" s="9" t="s">
        <v>3</v>
      </c>
      <c r="F226" s="9">
        <v>2</v>
      </c>
      <c r="G226" s="6" t="str">
        <f t="shared" si="9"/>
        <v>2-54C</v>
      </c>
      <c r="H226" s="6" t="str">
        <f t="shared" si="10"/>
        <v>2-54C-2</v>
      </c>
      <c r="I226" s="9" t="s">
        <v>938</v>
      </c>
      <c r="J226" s="9">
        <v>46</v>
      </c>
      <c r="K226" s="6" t="str">
        <f t="shared" si="11"/>
        <v>W046</v>
      </c>
    </row>
    <row r="227" spans="1:11" x14ac:dyDescent="0.2">
      <c r="A227" s="13">
        <v>43540</v>
      </c>
      <c r="B227" s="14">
        <v>2</v>
      </c>
      <c r="C227" s="6" t="str">
        <f>INDEX(FamilyPlateData!A:A,MATCH(ShrinkageData!G227,FamilyPlateData!H:H,0))</f>
        <v>F06M06</v>
      </c>
      <c r="D227" s="9">
        <v>13</v>
      </c>
      <c r="E227" s="9" t="s">
        <v>1</v>
      </c>
      <c r="F227" s="9">
        <v>3</v>
      </c>
      <c r="G227" s="6" t="str">
        <f t="shared" si="9"/>
        <v>2-13A</v>
      </c>
      <c r="H227" s="6" t="str">
        <f t="shared" si="10"/>
        <v>2-13A-3</v>
      </c>
      <c r="I227" s="9" t="s">
        <v>964</v>
      </c>
      <c r="J227" s="9">
        <v>91</v>
      </c>
      <c r="K227" s="6" t="str">
        <f t="shared" si="11"/>
        <v>R091</v>
      </c>
    </row>
    <row r="228" spans="1:11" x14ac:dyDescent="0.2">
      <c r="A228" s="13">
        <v>43540</v>
      </c>
      <c r="B228" s="14">
        <v>2</v>
      </c>
      <c r="C228" s="6" t="str">
        <f>INDEX(FamilyPlateData!A:A,MATCH(ShrinkageData!G228,FamilyPlateData!H:H,0))</f>
        <v>F10M14</v>
      </c>
      <c r="D228" s="9">
        <v>13</v>
      </c>
      <c r="E228" s="9" t="s">
        <v>3</v>
      </c>
      <c r="F228" s="9">
        <v>3</v>
      </c>
      <c r="G228" s="6" t="str">
        <f t="shared" si="9"/>
        <v>2-13C</v>
      </c>
      <c r="H228" s="6" t="str">
        <f t="shared" si="10"/>
        <v>2-13C-3</v>
      </c>
      <c r="I228" s="9" t="s">
        <v>964</v>
      </c>
      <c r="J228" s="9">
        <v>92</v>
      </c>
      <c r="K228" s="6" t="str">
        <f t="shared" si="11"/>
        <v>R092</v>
      </c>
    </row>
    <row r="229" spans="1:11" x14ac:dyDescent="0.2">
      <c r="A229" s="13">
        <v>43540</v>
      </c>
      <c r="B229" s="14">
        <v>2</v>
      </c>
      <c r="C229" s="6" t="str">
        <f>INDEX(FamilyPlateData!A:A,MATCH(ShrinkageData!G229,FamilyPlateData!H:H,0))</f>
        <v>F10M14</v>
      </c>
      <c r="D229" s="9">
        <v>13</v>
      </c>
      <c r="E229" s="9" t="s">
        <v>3</v>
      </c>
      <c r="F229" s="9">
        <v>5</v>
      </c>
      <c r="G229" s="6" t="str">
        <f t="shared" si="9"/>
        <v>2-13C</v>
      </c>
      <c r="H229" s="6" t="str">
        <f t="shared" si="10"/>
        <v>2-13C-5</v>
      </c>
      <c r="I229" s="9" t="s">
        <v>938</v>
      </c>
      <c r="J229" s="9">
        <v>47</v>
      </c>
      <c r="K229" s="6" t="str">
        <f t="shared" si="11"/>
        <v>W047</v>
      </c>
    </row>
    <row r="230" spans="1:11" x14ac:dyDescent="0.2">
      <c r="A230" s="13">
        <v>43540</v>
      </c>
      <c r="B230" s="14">
        <v>2</v>
      </c>
      <c r="C230" s="6" t="str">
        <f>INDEX(FamilyPlateData!A:A,MATCH(ShrinkageData!G230,FamilyPlateData!H:H,0))</f>
        <v>F10M14</v>
      </c>
      <c r="D230" s="9">
        <v>13</v>
      </c>
      <c r="E230" s="9" t="s">
        <v>4</v>
      </c>
      <c r="F230" s="9">
        <v>3</v>
      </c>
      <c r="G230" s="6" t="str">
        <f t="shared" si="9"/>
        <v>2-13D</v>
      </c>
      <c r="H230" s="6" t="str">
        <f t="shared" si="10"/>
        <v>2-13D-3</v>
      </c>
      <c r="I230" s="9" t="s">
        <v>938</v>
      </c>
      <c r="J230" s="9">
        <v>48</v>
      </c>
      <c r="K230" s="6" t="str">
        <f t="shared" si="11"/>
        <v>W048</v>
      </c>
    </row>
    <row r="231" spans="1:11" x14ac:dyDescent="0.2">
      <c r="A231" s="13">
        <v>43540</v>
      </c>
      <c r="B231" s="14">
        <v>2</v>
      </c>
      <c r="C231" s="6" t="str">
        <f>INDEX(FamilyPlateData!A:A,MATCH(ShrinkageData!G231,FamilyPlateData!H:H,0))</f>
        <v>F10M14</v>
      </c>
      <c r="D231" s="9">
        <v>13</v>
      </c>
      <c r="E231" s="9" t="s">
        <v>4</v>
      </c>
      <c r="F231" s="9">
        <v>5</v>
      </c>
      <c r="G231" s="6" t="str">
        <f t="shared" si="9"/>
        <v>2-13D</v>
      </c>
      <c r="H231" s="6" t="str">
        <f t="shared" si="10"/>
        <v>2-13D-5</v>
      </c>
      <c r="I231" s="9" t="s">
        <v>937</v>
      </c>
      <c r="J231" s="9">
        <v>90</v>
      </c>
      <c r="K231" s="6" t="str">
        <f t="shared" si="11"/>
        <v>E090</v>
      </c>
    </row>
    <row r="232" spans="1:11" x14ac:dyDescent="0.2">
      <c r="A232" s="13">
        <v>43540</v>
      </c>
      <c r="B232" s="14">
        <v>2</v>
      </c>
      <c r="C232" s="6" t="str">
        <f>INDEX(FamilyPlateData!A:A,MATCH(ShrinkageData!G232,FamilyPlateData!H:H,0))</f>
        <v>F10M14</v>
      </c>
      <c r="D232" s="9">
        <v>13</v>
      </c>
      <c r="E232" s="9" t="s">
        <v>4</v>
      </c>
      <c r="F232" s="9">
        <v>6</v>
      </c>
      <c r="G232" s="6" t="str">
        <f t="shared" si="9"/>
        <v>2-13D</v>
      </c>
      <c r="H232" s="6" t="str">
        <f t="shared" si="10"/>
        <v>2-13D-6</v>
      </c>
      <c r="I232" s="9" t="s">
        <v>964</v>
      </c>
      <c r="J232" s="9">
        <v>93</v>
      </c>
      <c r="K232" s="6" t="str">
        <f t="shared" si="11"/>
        <v>R093</v>
      </c>
    </row>
    <row r="233" spans="1:11" x14ac:dyDescent="0.2">
      <c r="A233" s="13">
        <v>43540</v>
      </c>
      <c r="B233" s="14">
        <v>2</v>
      </c>
      <c r="C233" s="6" t="str">
        <f>INDEX(FamilyPlateData!A:A,MATCH(ShrinkageData!G233,FamilyPlateData!H:H,0))</f>
        <v>F11M14</v>
      </c>
      <c r="D233" s="9">
        <v>14</v>
      </c>
      <c r="E233" s="9" t="s">
        <v>1</v>
      </c>
      <c r="F233" s="9">
        <v>2</v>
      </c>
      <c r="G233" s="6" t="str">
        <f t="shared" si="9"/>
        <v>2-14A</v>
      </c>
      <c r="H233" s="6" t="str">
        <f t="shared" si="10"/>
        <v>2-14A-2</v>
      </c>
      <c r="I233" s="9" t="s">
        <v>938</v>
      </c>
      <c r="J233" s="9">
        <v>49</v>
      </c>
      <c r="K233" s="6" t="str">
        <f t="shared" si="11"/>
        <v>W049</v>
      </c>
    </row>
    <row r="234" spans="1:11" x14ac:dyDescent="0.2">
      <c r="A234" s="13">
        <v>43540</v>
      </c>
      <c r="B234" s="14">
        <v>2</v>
      </c>
      <c r="C234" s="6" t="str">
        <f>INDEX(FamilyPlateData!A:A,MATCH(ShrinkageData!G234,FamilyPlateData!H:H,0))</f>
        <v>F05M08</v>
      </c>
      <c r="D234" s="9">
        <v>45</v>
      </c>
      <c r="E234" s="9" t="s">
        <v>3</v>
      </c>
      <c r="F234" s="9">
        <v>1</v>
      </c>
      <c r="G234" s="6" t="str">
        <f t="shared" si="9"/>
        <v>2-45C</v>
      </c>
      <c r="H234" s="6" t="str">
        <f t="shared" si="10"/>
        <v>2-45C-1</v>
      </c>
      <c r="I234" s="9" t="s">
        <v>964</v>
      </c>
      <c r="J234" s="9">
        <v>94</v>
      </c>
      <c r="K234" s="6" t="str">
        <f t="shared" si="11"/>
        <v>R094</v>
      </c>
    </row>
    <row r="235" spans="1:11" x14ac:dyDescent="0.2">
      <c r="A235" s="13">
        <v>43540</v>
      </c>
      <c r="B235" s="14">
        <v>2</v>
      </c>
      <c r="C235" s="6" t="str">
        <f>INDEX(FamilyPlateData!A:A,MATCH(ShrinkageData!G235,FamilyPlateData!H:H,0))</f>
        <v>F05M08</v>
      </c>
      <c r="D235" s="9">
        <v>45</v>
      </c>
      <c r="E235" s="9" t="s">
        <v>3</v>
      </c>
      <c r="F235" s="9">
        <v>5</v>
      </c>
      <c r="G235" s="6" t="str">
        <f t="shared" si="9"/>
        <v>2-45C</v>
      </c>
      <c r="H235" s="6" t="str">
        <f t="shared" si="10"/>
        <v>2-45C-5</v>
      </c>
      <c r="I235" s="9" t="s">
        <v>937</v>
      </c>
      <c r="J235" s="9">
        <v>91</v>
      </c>
      <c r="K235" s="6" t="str">
        <f t="shared" si="11"/>
        <v>E091</v>
      </c>
    </row>
    <row r="236" spans="1:11" x14ac:dyDescent="0.2">
      <c r="A236" s="13">
        <v>43540</v>
      </c>
      <c r="B236" s="14">
        <v>2</v>
      </c>
      <c r="C236" s="6" t="str">
        <f>INDEX(FamilyPlateData!A:A,MATCH(ShrinkageData!G236,FamilyPlateData!H:H,0))</f>
        <v>F05M08</v>
      </c>
      <c r="D236" s="9">
        <v>45</v>
      </c>
      <c r="E236" s="9" t="s">
        <v>4</v>
      </c>
      <c r="F236" s="9">
        <v>3</v>
      </c>
      <c r="G236" s="6" t="str">
        <f t="shared" si="9"/>
        <v>2-45D</v>
      </c>
      <c r="H236" s="6" t="str">
        <f t="shared" si="10"/>
        <v>2-45D-3</v>
      </c>
      <c r="I236" s="9" t="s">
        <v>937</v>
      </c>
      <c r="J236" s="9">
        <v>92</v>
      </c>
      <c r="K236" s="6" t="str">
        <f t="shared" si="11"/>
        <v>E092</v>
      </c>
    </row>
    <row r="237" spans="1:11" x14ac:dyDescent="0.2">
      <c r="A237" s="13">
        <v>43540</v>
      </c>
      <c r="B237" s="14">
        <v>2</v>
      </c>
      <c r="C237" s="6" t="str">
        <f>INDEX(FamilyPlateData!A:A,MATCH(ShrinkageData!G237,FamilyPlateData!H:H,0))</f>
        <v>F10M15</v>
      </c>
      <c r="D237" s="9">
        <v>62</v>
      </c>
      <c r="E237" s="9" t="s">
        <v>3</v>
      </c>
      <c r="F237" s="9">
        <v>5</v>
      </c>
      <c r="G237" s="6" t="str">
        <f t="shared" si="9"/>
        <v>2-62C</v>
      </c>
      <c r="H237" s="6" t="str">
        <f t="shared" si="10"/>
        <v>2-62C-5</v>
      </c>
      <c r="I237" s="9" t="s">
        <v>964</v>
      </c>
      <c r="J237" s="9">
        <v>95</v>
      </c>
      <c r="K237" s="6" t="str">
        <f t="shared" si="11"/>
        <v>R095</v>
      </c>
    </row>
    <row r="238" spans="1:11" x14ac:dyDescent="0.2">
      <c r="A238" s="13">
        <v>43540</v>
      </c>
      <c r="B238" s="14">
        <v>2</v>
      </c>
      <c r="C238" s="6" t="str">
        <f>INDEX(FamilyPlateData!A:A,MATCH(ShrinkageData!G238,FamilyPlateData!H:H,0))</f>
        <v>F08M09</v>
      </c>
      <c r="D238" s="9">
        <v>74</v>
      </c>
      <c r="E238" s="9" t="s">
        <v>3</v>
      </c>
      <c r="F238" s="9">
        <v>5</v>
      </c>
      <c r="G238" s="6" t="str">
        <f t="shared" si="9"/>
        <v>2-74C</v>
      </c>
      <c r="H238" s="6" t="str">
        <f t="shared" si="10"/>
        <v>2-74C-5</v>
      </c>
      <c r="I238" s="9" t="s">
        <v>938</v>
      </c>
      <c r="J238" s="9">
        <v>50</v>
      </c>
      <c r="K238" s="6" t="str">
        <f t="shared" si="11"/>
        <v>W050</v>
      </c>
    </row>
    <row r="239" spans="1:11" x14ac:dyDescent="0.2">
      <c r="A239" s="13">
        <v>43540</v>
      </c>
      <c r="B239" s="14">
        <v>2</v>
      </c>
      <c r="C239" s="6" t="str">
        <f>INDEX(FamilyPlateData!A:A,MATCH(ShrinkageData!G239,FamilyPlateData!H:H,0))</f>
        <v>F05M06</v>
      </c>
      <c r="D239" s="9">
        <v>65</v>
      </c>
      <c r="E239" s="9" t="s">
        <v>4</v>
      </c>
      <c r="F239" s="9">
        <v>2</v>
      </c>
      <c r="G239" s="6" t="str">
        <f t="shared" si="9"/>
        <v>2-65D</v>
      </c>
      <c r="H239" s="6" t="str">
        <f t="shared" si="10"/>
        <v>2-65D-2</v>
      </c>
      <c r="I239" s="9" t="s">
        <v>938</v>
      </c>
      <c r="J239" s="9">
        <v>51</v>
      </c>
      <c r="K239" s="6" t="str">
        <f t="shared" si="11"/>
        <v>W051</v>
      </c>
    </row>
    <row r="240" spans="1:11" x14ac:dyDescent="0.2">
      <c r="A240" s="13">
        <v>43540</v>
      </c>
      <c r="B240" s="14">
        <v>2</v>
      </c>
      <c r="C240" s="6" t="str">
        <f>INDEX(FamilyPlateData!A:A,MATCH(ShrinkageData!G240,FamilyPlateData!H:H,0))</f>
        <v>F02M03</v>
      </c>
      <c r="D240" s="9">
        <v>5</v>
      </c>
      <c r="E240" s="9" t="s">
        <v>4</v>
      </c>
      <c r="F240" s="9">
        <v>1</v>
      </c>
      <c r="G240" s="6" t="str">
        <f t="shared" si="9"/>
        <v>2-5D</v>
      </c>
      <c r="H240" s="6" t="str">
        <f t="shared" si="10"/>
        <v>2-5D-1</v>
      </c>
      <c r="I240" s="9" t="s">
        <v>937</v>
      </c>
      <c r="J240" s="9">
        <v>93</v>
      </c>
      <c r="K240" s="6" t="str">
        <f t="shared" si="11"/>
        <v>E093</v>
      </c>
    </row>
    <row r="241" spans="1:11" x14ac:dyDescent="0.2">
      <c r="A241" s="13">
        <v>43540</v>
      </c>
      <c r="B241" s="14">
        <v>2</v>
      </c>
      <c r="C241" s="6" t="str">
        <f>INDEX(FamilyPlateData!A:A,MATCH(ShrinkageData!G241,FamilyPlateData!H:H,0))</f>
        <v>F02M03</v>
      </c>
      <c r="D241" s="9">
        <v>5</v>
      </c>
      <c r="E241" s="9" t="s">
        <v>4</v>
      </c>
      <c r="F241" s="9">
        <v>5</v>
      </c>
      <c r="G241" s="6" t="str">
        <f t="shared" si="9"/>
        <v>2-5D</v>
      </c>
      <c r="H241" s="6" t="str">
        <f t="shared" si="10"/>
        <v>2-5D-5</v>
      </c>
      <c r="I241" s="9" t="s">
        <v>964</v>
      </c>
      <c r="J241" s="9">
        <v>96</v>
      </c>
      <c r="K241" s="6" t="str">
        <f t="shared" si="11"/>
        <v>R096</v>
      </c>
    </row>
    <row r="242" spans="1:11" x14ac:dyDescent="0.2">
      <c r="A242" s="13">
        <v>43540</v>
      </c>
      <c r="B242" s="14">
        <v>2</v>
      </c>
      <c r="C242" s="6" t="str">
        <f>INDEX(FamilyPlateData!A:A,MATCH(ShrinkageData!G242,FamilyPlateData!H:H,0))</f>
        <v>F06M05</v>
      </c>
      <c r="D242" s="9">
        <v>102</v>
      </c>
      <c r="E242" s="9" t="s">
        <v>1</v>
      </c>
      <c r="F242" s="9">
        <v>3</v>
      </c>
      <c r="G242" s="6" t="str">
        <f t="shared" si="9"/>
        <v>2-102A</v>
      </c>
      <c r="H242" s="6" t="str">
        <f t="shared" si="10"/>
        <v>2-102A-3</v>
      </c>
      <c r="I242" s="9" t="s">
        <v>938</v>
      </c>
      <c r="J242" s="9">
        <v>52</v>
      </c>
      <c r="K242" s="6" t="str">
        <f t="shared" si="11"/>
        <v>W052</v>
      </c>
    </row>
    <row r="243" spans="1:11" x14ac:dyDescent="0.2">
      <c r="A243" s="13">
        <v>43540</v>
      </c>
      <c r="B243" s="14">
        <v>2</v>
      </c>
      <c r="C243" s="6" t="str">
        <f>INDEX(FamilyPlateData!A:A,MATCH(ShrinkageData!G243,FamilyPlateData!H:H,0))</f>
        <v>F02M02</v>
      </c>
      <c r="D243" s="9">
        <v>97</v>
      </c>
      <c r="E243" s="9" t="s">
        <v>3</v>
      </c>
      <c r="F243" s="9">
        <v>3</v>
      </c>
      <c r="G243" s="6" t="str">
        <f t="shared" si="9"/>
        <v>2-97C</v>
      </c>
      <c r="H243" s="6" t="str">
        <f t="shared" si="10"/>
        <v>2-97C-3</v>
      </c>
      <c r="I243" s="9" t="s">
        <v>937</v>
      </c>
      <c r="J243" s="9">
        <v>94</v>
      </c>
      <c r="K243" s="6" t="str">
        <f t="shared" si="11"/>
        <v>E094</v>
      </c>
    </row>
    <row r="244" spans="1:11" x14ac:dyDescent="0.2">
      <c r="A244" s="13">
        <v>43540</v>
      </c>
      <c r="B244" s="14">
        <v>2</v>
      </c>
      <c r="C244" s="6" t="str">
        <f>INDEX(FamilyPlateData!A:A,MATCH(ShrinkageData!G244,FamilyPlateData!H:H,0))</f>
        <v>F02M02</v>
      </c>
      <c r="D244" s="9">
        <v>97</v>
      </c>
      <c r="E244" s="9" t="s">
        <v>4</v>
      </c>
      <c r="F244" s="9">
        <v>1</v>
      </c>
      <c r="G244" s="6" t="str">
        <f t="shared" si="9"/>
        <v>2-97D</v>
      </c>
      <c r="H244" s="6" t="str">
        <f t="shared" si="10"/>
        <v>2-97D-1</v>
      </c>
      <c r="I244" s="9" t="s">
        <v>937</v>
      </c>
      <c r="J244" s="9">
        <v>95</v>
      </c>
      <c r="K244" s="6" t="str">
        <f t="shared" si="11"/>
        <v>E095</v>
      </c>
    </row>
    <row r="245" spans="1:11" x14ac:dyDescent="0.2">
      <c r="A245" s="13">
        <v>43540</v>
      </c>
      <c r="B245" s="14">
        <v>2</v>
      </c>
      <c r="C245" s="6" t="str">
        <f>INDEX(FamilyPlateData!A:A,MATCH(ShrinkageData!G245,FamilyPlateData!H:H,0))</f>
        <v>F05M08</v>
      </c>
      <c r="D245" s="9">
        <v>94</v>
      </c>
      <c r="E245" s="9" t="s">
        <v>1</v>
      </c>
      <c r="F245" s="9">
        <v>1</v>
      </c>
      <c r="G245" s="6" t="str">
        <f t="shared" si="9"/>
        <v>2-94A</v>
      </c>
      <c r="H245" s="6" t="str">
        <f t="shared" si="10"/>
        <v>2-94A-1</v>
      </c>
      <c r="I245" s="9" t="s">
        <v>938</v>
      </c>
      <c r="J245" s="9">
        <v>53</v>
      </c>
      <c r="K245" s="6" t="str">
        <f t="shared" si="11"/>
        <v>W053</v>
      </c>
    </row>
    <row r="246" spans="1:11" x14ac:dyDescent="0.2">
      <c r="A246" s="13">
        <v>43540</v>
      </c>
      <c r="B246" s="14">
        <v>2</v>
      </c>
      <c r="C246" s="6" t="str">
        <f>INDEX(FamilyPlateData!A:A,MATCH(ShrinkageData!G246,FamilyPlateData!H:H,0))</f>
        <v>F06M08</v>
      </c>
      <c r="D246" s="9">
        <v>84</v>
      </c>
      <c r="E246" s="9" t="s">
        <v>1</v>
      </c>
      <c r="F246" s="9">
        <v>2</v>
      </c>
      <c r="G246" s="6" t="str">
        <f t="shared" si="9"/>
        <v>2-84A</v>
      </c>
      <c r="H246" s="6" t="str">
        <f t="shared" si="10"/>
        <v>2-84A-2</v>
      </c>
      <c r="I246" s="9" t="s">
        <v>937</v>
      </c>
      <c r="J246" s="9">
        <v>96</v>
      </c>
      <c r="K246" s="6" t="str">
        <f t="shared" si="11"/>
        <v>E096</v>
      </c>
    </row>
    <row r="247" spans="1:11" x14ac:dyDescent="0.2">
      <c r="A247" s="13">
        <v>43540</v>
      </c>
      <c r="B247" s="14">
        <v>2</v>
      </c>
      <c r="C247" s="6" t="str">
        <f>INDEX(FamilyPlateData!A:A,MATCH(ShrinkageData!G247,FamilyPlateData!H:H,0))</f>
        <v>F05M06</v>
      </c>
      <c r="D247" s="9">
        <v>67</v>
      </c>
      <c r="E247" s="9" t="s">
        <v>3</v>
      </c>
      <c r="F247" s="9">
        <v>4</v>
      </c>
      <c r="G247" s="6" t="str">
        <f t="shared" si="9"/>
        <v>2-67C</v>
      </c>
      <c r="H247" s="6" t="str">
        <f t="shared" si="10"/>
        <v>2-67C-4</v>
      </c>
      <c r="I247" s="9" t="s">
        <v>964</v>
      </c>
      <c r="J247" s="9">
        <v>97</v>
      </c>
      <c r="K247" s="6" t="str">
        <f t="shared" si="11"/>
        <v>R097</v>
      </c>
    </row>
    <row r="248" spans="1:11" x14ac:dyDescent="0.2">
      <c r="A248" s="13">
        <v>43540</v>
      </c>
      <c r="B248" s="14">
        <v>2</v>
      </c>
      <c r="C248" s="6" t="str">
        <f>INDEX(FamilyPlateData!A:A,MATCH(ShrinkageData!G248,FamilyPlateData!H:H,0))</f>
        <v>F05M06</v>
      </c>
      <c r="D248" s="9">
        <v>67</v>
      </c>
      <c r="E248" s="9" t="s">
        <v>4</v>
      </c>
      <c r="F248" s="9">
        <v>4</v>
      </c>
      <c r="G248" s="6" t="str">
        <f t="shared" si="9"/>
        <v>2-67D</v>
      </c>
      <c r="H248" s="6" t="str">
        <f t="shared" si="10"/>
        <v>2-67D-4</v>
      </c>
      <c r="I248" s="9" t="s">
        <v>937</v>
      </c>
      <c r="J248" s="9">
        <v>97</v>
      </c>
      <c r="K248" s="6" t="str">
        <f t="shared" si="11"/>
        <v>E097</v>
      </c>
    </row>
    <row r="249" spans="1:11" x14ac:dyDescent="0.2">
      <c r="A249" s="13">
        <v>43540</v>
      </c>
      <c r="B249" s="14">
        <v>2</v>
      </c>
      <c r="C249" s="6" t="str">
        <f>INDEX(FamilyPlateData!A:A,MATCH(ShrinkageData!G249,FamilyPlateData!H:H,0))</f>
        <v>F05M06</v>
      </c>
      <c r="D249" s="9">
        <v>67</v>
      </c>
      <c r="E249" s="9" t="s">
        <v>4</v>
      </c>
      <c r="F249" s="9">
        <v>5</v>
      </c>
      <c r="G249" s="6" t="str">
        <f t="shared" si="9"/>
        <v>2-67D</v>
      </c>
      <c r="H249" s="6" t="str">
        <f t="shared" si="10"/>
        <v>2-67D-5</v>
      </c>
      <c r="I249" s="9" t="s">
        <v>937</v>
      </c>
      <c r="J249" s="9">
        <v>98</v>
      </c>
      <c r="K249" s="6" t="str">
        <f t="shared" si="11"/>
        <v>E098</v>
      </c>
    </row>
    <row r="250" spans="1:11" x14ac:dyDescent="0.2">
      <c r="A250" s="13">
        <v>43540</v>
      </c>
      <c r="B250" s="14">
        <v>2</v>
      </c>
      <c r="C250" s="6" t="str">
        <f>INDEX(FamilyPlateData!A:A,MATCH(ShrinkageData!G250,FamilyPlateData!H:H,0))</f>
        <v>F10M15</v>
      </c>
      <c r="D250" s="9">
        <v>60</v>
      </c>
      <c r="E250" s="9" t="s">
        <v>4</v>
      </c>
      <c r="F250" s="9">
        <v>4</v>
      </c>
      <c r="G250" s="6" t="str">
        <f t="shared" si="9"/>
        <v>2-60D</v>
      </c>
      <c r="H250" s="6" t="str">
        <f t="shared" si="10"/>
        <v>2-60D-4</v>
      </c>
      <c r="I250" s="9" t="s">
        <v>937</v>
      </c>
      <c r="J250" s="9">
        <v>99</v>
      </c>
      <c r="K250" s="6" t="str">
        <f t="shared" si="11"/>
        <v>E099</v>
      </c>
    </row>
    <row r="251" spans="1:11" x14ac:dyDescent="0.2">
      <c r="A251" s="13">
        <v>43540</v>
      </c>
      <c r="B251" s="14">
        <v>2</v>
      </c>
      <c r="C251" s="6" t="str">
        <f>INDEX(FamilyPlateData!A:A,MATCH(ShrinkageData!G251,FamilyPlateData!H:H,0))</f>
        <v>F05M06</v>
      </c>
      <c r="D251" s="9">
        <v>71</v>
      </c>
      <c r="E251" s="9" t="s">
        <v>3</v>
      </c>
      <c r="F251" s="9">
        <v>3</v>
      </c>
      <c r="G251" s="6" t="str">
        <f t="shared" si="9"/>
        <v>2-71C</v>
      </c>
      <c r="H251" s="6" t="str">
        <f t="shared" si="10"/>
        <v>2-71C-3</v>
      </c>
      <c r="I251" s="9" t="s">
        <v>938</v>
      </c>
      <c r="J251" s="9">
        <v>54</v>
      </c>
      <c r="K251" s="6" t="str">
        <f t="shared" si="11"/>
        <v>W054</v>
      </c>
    </row>
    <row r="252" spans="1:11" x14ac:dyDescent="0.2">
      <c r="A252" s="13">
        <v>43540</v>
      </c>
      <c r="B252" s="14">
        <v>2</v>
      </c>
      <c r="C252" s="6" t="str">
        <f>INDEX(FamilyPlateData!A:A,MATCH(ShrinkageData!G252,FamilyPlateData!H:H,0))</f>
        <v>F05M06</v>
      </c>
      <c r="D252" s="9">
        <v>71</v>
      </c>
      <c r="E252" s="9" t="s">
        <v>3</v>
      </c>
      <c r="F252" s="9">
        <v>5</v>
      </c>
      <c r="G252" s="6" t="str">
        <f t="shared" si="9"/>
        <v>2-71C</v>
      </c>
      <c r="H252" s="6" t="str">
        <f t="shared" si="10"/>
        <v>2-71C-5</v>
      </c>
      <c r="I252" s="9" t="s">
        <v>938</v>
      </c>
      <c r="J252" s="9">
        <v>55</v>
      </c>
      <c r="K252" s="6" t="str">
        <f t="shared" si="11"/>
        <v>W055</v>
      </c>
    </row>
    <row r="253" spans="1:11" x14ac:dyDescent="0.2">
      <c r="A253" s="13">
        <v>43540</v>
      </c>
      <c r="B253" s="14">
        <v>2</v>
      </c>
      <c r="C253" s="6" t="str">
        <f>INDEX(FamilyPlateData!A:A,MATCH(ShrinkageData!G253,FamilyPlateData!H:H,0))</f>
        <v>F05M06</v>
      </c>
      <c r="D253" s="9">
        <v>71</v>
      </c>
      <c r="E253" s="9" t="s">
        <v>4</v>
      </c>
      <c r="F253" s="9">
        <v>6</v>
      </c>
      <c r="G253" s="6" t="str">
        <f t="shared" si="9"/>
        <v>2-71D</v>
      </c>
      <c r="H253" s="6" t="str">
        <f t="shared" si="10"/>
        <v>2-71D-6</v>
      </c>
      <c r="I253" s="9" t="s">
        <v>938</v>
      </c>
      <c r="J253" s="9">
        <v>56</v>
      </c>
      <c r="K253" s="6" t="str">
        <f t="shared" si="11"/>
        <v>W056</v>
      </c>
    </row>
    <row r="254" spans="1:11" x14ac:dyDescent="0.2">
      <c r="A254" s="13">
        <v>43540</v>
      </c>
      <c r="B254" s="14">
        <v>2</v>
      </c>
      <c r="C254" s="6" t="str">
        <f>INDEX(FamilyPlateData!A:A,MATCH(ShrinkageData!G254,FamilyPlateData!H:H,0))</f>
        <v>F02M03</v>
      </c>
      <c r="D254" s="9">
        <v>1</v>
      </c>
      <c r="E254" s="9" t="s">
        <v>3</v>
      </c>
      <c r="F254" s="9">
        <v>1</v>
      </c>
      <c r="G254" s="6" t="str">
        <f t="shared" si="9"/>
        <v>2-1C</v>
      </c>
      <c r="H254" s="6" t="str">
        <f t="shared" si="10"/>
        <v>2-1C-1</v>
      </c>
      <c r="I254" s="9" t="s">
        <v>937</v>
      </c>
      <c r="J254" s="9">
        <v>100</v>
      </c>
      <c r="K254" s="6" t="str">
        <f t="shared" si="11"/>
        <v>E100</v>
      </c>
    </row>
    <row r="255" spans="1:11" x14ac:dyDescent="0.2">
      <c r="A255" s="13">
        <v>43540</v>
      </c>
      <c r="B255" s="14">
        <v>2</v>
      </c>
      <c r="C255" s="6" t="str">
        <f>INDEX(FamilyPlateData!A:A,MATCH(ShrinkageData!G255,FamilyPlateData!H:H,0))</f>
        <v>F02M03</v>
      </c>
      <c r="D255" s="9">
        <v>1</v>
      </c>
      <c r="E255" s="9" t="s">
        <v>4</v>
      </c>
      <c r="F255" s="9">
        <v>2</v>
      </c>
      <c r="G255" s="6" t="str">
        <f t="shared" si="9"/>
        <v>2-1D</v>
      </c>
      <c r="H255" s="6" t="str">
        <f t="shared" si="10"/>
        <v>2-1D-2</v>
      </c>
      <c r="I255" s="9" t="s">
        <v>938</v>
      </c>
      <c r="J255" s="9">
        <v>57</v>
      </c>
      <c r="K255" s="6" t="str">
        <f t="shared" si="11"/>
        <v>W057</v>
      </c>
    </row>
    <row r="256" spans="1:11" x14ac:dyDescent="0.2">
      <c r="A256" s="13">
        <v>43540</v>
      </c>
      <c r="B256" s="14">
        <v>2</v>
      </c>
      <c r="C256" s="6" t="str">
        <f>INDEX(FamilyPlateData!A:A,MATCH(ShrinkageData!G256,FamilyPlateData!H:H,0))</f>
        <v>F04M05</v>
      </c>
      <c r="D256" s="9">
        <v>48</v>
      </c>
      <c r="E256" s="9" t="s">
        <v>3</v>
      </c>
      <c r="F256" s="9">
        <v>6</v>
      </c>
      <c r="G256" s="6" t="str">
        <f t="shared" si="9"/>
        <v>2-48C</v>
      </c>
      <c r="H256" s="6" t="str">
        <f t="shared" si="10"/>
        <v>2-48C-6</v>
      </c>
      <c r="I256" s="9" t="s">
        <v>964</v>
      </c>
      <c r="J256" s="9">
        <v>98</v>
      </c>
      <c r="K256" s="6" t="str">
        <f t="shared" si="11"/>
        <v>R098</v>
      </c>
    </row>
    <row r="257" spans="1:11" x14ac:dyDescent="0.2">
      <c r="A257" s="13">
        <v>43540</v>
      </c>
      <c r="B257" s="14">
        <v>2</v>
      </c>
      <c r="C257" s="6" t="str">
        <f>INDEX(FamilyPlateData!A:A,MATCH(ShrinkageData!G257,FamilyPlateData!H:H,0))</f>
        <v>F10M15</v>
      </c>
      <c r="D257" s="9">
        <v>64</v>
      </c>
      <c r="E257" s="9" t="s">
        <v>4</v>
      </c>
      <c r="F257" s="9">
        <v>3</v>
      </c>
      <c r="G257" s="6" t="str">
        <f t="shared" si="9"/>
        <v>2-64D</v>
      </c>
      <c r="H257" s="6" t="str">
        <f t="shared" si="10"/>
        <v>2-64D-3</v>
      </c>
      <c r="I257" s="9" t="s">
        <v>964</v>
      </c>
      <c r="J257" s="9">
        <v>99</v>
      </c>
      <c r="K257" s="6" t="str">
        <f t="shared" si="11"/>
        <v>R099</v>
      </c>
    </row>
    <row r="258" spans="1:11" x14ac:dyDescent="0.2">
      <c r="A258" s="13">
        <v>43540</v>
      </c>
      <c r="B258" s="14">
        <v>2</v>
      </c>
      <c r="C258" s="6" t="str">
        <f>INDEX(FamilyPlateData!A:A,MATCH(ShrinkageData!G258,FamilyPlateData!H:H,0))</f>
        <v>F01M03</v>
      </c>
      <c r="D258" s="9">
        <v>63</v>
      </c>
      <c r="E258" s="9" t="s">
        <v>2</v>
      </c>
      <c r="F258" s="9">
        <v>5</v>
      </c>
      <c r="G258" s="6" t="str">
        <f t="shared" si="9"/>
        <v>2-63B</v>
      </c>
      <c r="H258" s="6" t="str">
        <f t="shared" si="10"/>
        <v>2-63B-5</v>
      </c>
      <c r="I258" s="9" t="s">
        <v>938</v>
      </c>
      <c r="J258" s="9">
        <v>58</v>
      </c>
      <c r="K258" s="6" t="str">
        <f t="shared" si="11"/>
        <v>W058</v>
      </c>
    </row>
    <row r="259" spans="1:11" x14ac:dyDescent="0.2">
      <c r="A259" s="13">
        <v>43540</v>
      </c>
      <c r="B259" s="14">
        <v>2</v>
      </c>
      <c r="C259" s="6" t="str">
        <f>INDEX(FamilyPlateData!A:A,MATCH(ShrinkageData!G259,FamilyPlateData!H:H,0))</f>
        <v>F02M01</v>
      </c>
      <c r="D259" s="9">
        <v>40</v>
      </c>
      <c r="E259" s="9" t="s">
        <v>1</v>
      </c>
      <c r="F259" s="9">
        <v>5</v>
      </c>
      <c r="G259" s="6" t="str">
        <f t="shared" ref="G259:G300" si="12">CONCATENATE(B259,"-",D259,E259)</f>
        <v>2-40A</v>
      </c>
      <c r="H259" s="6" t="str">
        <f t="shared" ref="H259:H300" si="13">CONCATENATE(G259,"-",F259)</f>
        <v>2-40A-5</v>
      </c>
      <c r="I259" s="9" t="s">
        <v>938</v>
      </c>
      <c r="J259" s="9">
        <v>59</v>
      </c>
      <c r="K259" s="6" t="str">
        <f t="shared" ref="K259:K322" si="14">IF($I259 = "RNAlater Unfrozen", CONCATENATE( MID($I259,3,1),IF($J259 &lt; 10,CONCATENATE("00",$J259),IF($J259 &lt; 100, CONCATENATE("0",$J259), IF($J259 &gt; 99, $J259)))), CONCATENATE(LEFT($I259,1),IF($J259 &lt; 10,CONCATENATE("00",$J259),IF($J259 &lt; 100, CONCATENATE("0",$J259), IF($J259 &gt; 99, $J259)))))</f>
        <v>W059</v>
      </c>
    </row>
    <row r="260" spans="1:11" x14ac:dyDescent="0.2">
      <c r="A260" s="13">
        <v>43540</v>
      </c>
      <c r="B260" s="14">
        <v>2</v>
      </c>
      <c r="C260" s="6" t="str">
        <f>INDEX(FamilyPlateData!A:A,MATCH(ShrinkageData!G260,FamilyPlateData!H:H,0))</f>
        <v>F02M01</v>
      </c>
      <c r="D260" s="9">
        <v>40</v>
      </c>
      <c r="E260" s="9" t="s">
        <v>2</v>
      </c>
      <c r="F260" s="9">
        <v>2</v>
      </c>
      <c r="G260" s="6" t="str">
        <f t="shared" si="12"/>
        <v>2-40B</v>
      </c>
      <c r="H260" s="6" t="str">
        <f t="shared" si="13"/>
        <v>2-40B-2</v>
      </c>
      <c r="I260" s="9" t="s">
        <v>938</v>
      </c>
      <c r="J260" s="9">
        <v>60</v>
      </c>
      <c r="K260" s="6" t="str">
        <f t="shared" si="14"/>
        <v>W060</v>
      </c>
    </row>
    <row r="261" spans="1:11" x14ac:dyDescent="0.2">
      <c r="A261" s="13">
        <v>43542</v>
      </c>
      <c r="B261" s="14">
        <v>2</v>
      </c>
      <c r="C261" s="6" t="str">
        <f>INDEX(FamilyPlateData!A:A,MATCH(ShrinkageData!G261,FamilyPlateData!H:H,0))</f>
        <v>F06M08</v>
      </c>
      <c r="D261" s="9">
        <v>82</v>
      </c>
      <c r="E261" s="9" t="s">
        <v>1</v>
      </c>
      <c r="F261" s="9">
        <v>3</v>
      </c>
      <c r="G261" s="6" t="str">
        <f t="shared" si="12"/>
        <v>2-82A</v>
      </c>
      <c r="H261" s="6" t="str">
        <f t="shared" si="13"/>
        <v>2-82A-3</v>
      </c>
      <c r="I261" s="9" t="s">
        <v>937</v>
      </c>
      <c r="J261" s="9">
        <v>101</v>
      </c>
      <c r="K261" s="6" t="str">
        <f t="shared" si="14"/>
        <v>E101</v>
      </c>
    </row>
    <row r="262" spans="1:11" x14ac:dyDescent="0.2">
      <c r="A262" s="13">
        <v>43542</v>
      </c>
      <c r="B262" s="14">
        <v>2</v>
      </c>
      <c r="C262" s="6" t="str">
        <f>INDEX(FamilyPlateData!A:A,MATCH(ShrinkageData!G262,FamilyPlateData!H:H,0))</f>
        <v>F06M08</v>
      </c>
      <c r="D262" s="9">
        <v>82</v>
      </c>
      <c r="E262" s="9" t="s">
        <v>2</v>
      </c>
      <c r="F262" s="9">
        <v>2</v>
      </c>
      <c r="G262" s="6" t="str">
        <f t="shared" si="12"/>
        <v>2-82B</v>
      </c>
      <c r="H262" s="6" t="str">
        <f t="shared" si="13"/>
        <v>2-82B-2</v>
      </c>
      <c r="I262" s="9" t="s">
        <v>964</v>
      </c>
      <c r="J262" s="9">
        <v>100</v>
      </c>
      <c r="K262" s="6" t="str">
        <f t="shared" si="14"/>
        <v>R100</v>
      </c>
    </row>
    <row r="263" spans="1:11" x14ac:dyDescent="0.2">
      <c r="A263" s="13">
        <v>43542</v>
      </c>
      <c r="B263" s="14">
        <v>2</v>
      </c>
      <c r="C263" s="6" t="str">
        <f>INDEX(FamilyPlateData!A:A,MATCH(ShrinkageData!G263,FamilyPlateData!H:H,0))</f>
        <v>F06M08</v>
      </c>
      <c r="D263" s="9">
        <v>82</v>
      </c>
      <c r="E263" s="9" t="s">
        <v>2</v>
      </c>
      <c r="F263" s="9">
        <v>4</v>
      </c>
      <c r="G263" s="6" t="str">
        <f t="shared" si="12"/>
        <v>2-82B</v>
      </c>
      <c r="H263" s="6" t="str">
        <f t="shared" si="13"/>
        <v>2-82B-4</v>
      </c>
      <c r="I263" s="9" t="s">
        <v>938</v>
      </c>
      <c r="J263" s="9">
        <v>61</v>
      </c>
      <c r="K263" s="6" t="str">
        <f t="shared" si="14"/>
        <v>W061</v>
      </c>
    </row>
    <row r="264" spans="1:11" x14ac:dyDescent="0.2">
      <c r="A264" s="13">
        <v>43542</v>
      </c>
      <c r="B264" s="14">
        <v>2</v>
      </c>
      <c r="C264" s="6" t="str">
        <f>INDEX(FamilyPlateData!A:A,MATCH(ShrinkageData!G264,FamilyPlateData!H:H,0))</f>
        <v>F06M08</v>
      </c>
      <c r="D264" s="9">
        <v>82</v>
      </c>
      <c r="E264" s="9" t="s">
        <v>2</v>
      </c>
      <c r="F264" s="9">
        <v>1</v>
      </c>
      <c r="G264" s="6" t="str">
        <f t="shared" si="12"/>
        <v>2-82B</v>
      </c>
      <c r="H264" s="6" t="str">
        <f t="shared" si="13"/>
        <v>2-82B-1</v>
      </c>
      <c r="I264" s="9" t="s">
        <v>938</v>
      </c>
      <c r="J264" s="9">
        <v>62</v>
      </c>
      <c r="K264" s="6" t="str">
        <f t="shared" si="14"/>
        <v>W062</v>
      </c>
    </row>
    <row r="265" spans="1:11" x14ac:dyDescent="0.2">
      <c r="A265" s="13">
        <v>43542</v>
      </c>
      <c r="B265" s="14">
        <v>2</v>
      </c>
      <c r="C265" s="6" t="str">
        <f>INDEX(FamilyPlateData!A:A,MATCH(ShrinkageData!G265,FamilyPlateData!H:H,0))</f>
        <v>F12M14</v>
      </c>
      <c r="D265" s="9">
        <v>26</v>
      </c>
      <c r="E265" s="9" t="s">
        <v>3</v>
      </c>
      <c r="F265" s="9">
        <v>6</v>
      </c>
      <c r="G265" s="6" t="str">
        <f t="shared" si="12"/>
        <v>2-26C</v>
      </c>
      <c r="H265" s="6" t="str">
        <f t="shared" si="13"/>
        <v>2-26C-6</v>
      </c>
      <c r="I265" s="9" t="s">
        <v>964</v>
      </c>
      <c r="J265" s="9">
        <v>101</v>
      </c>
      <c r="K265" s="6" t="str">
        <f t="shared" si="14"/>
        <v>R101</v>
      </c>
    </row>
    <row r="266" spans="1:11" x14ac:dyDescent="0.2">
      <c r="A266" s="13">
        <v>43542</v>
      </c>
      <c r="B266" s="14">
        <v>2</v>
      </c>
      <c r="C266" s="6" t="str">
        <f>INDEX(FamilyPlateData!A:A,MATCH(ShrinkageData!G266,FamilyPlateData!H:H,0))</f>
        <v>F10M14</v>
      </c>
      <c r="D266" s="9">
        <v>9</v>
      </c>
      <c r="E266" s="9" t="s">
        <v>4</v>
      </c>
      <c r="F266" s="9">
        <v>3</v>
      </c>
      <c r="G266" s="6" t="str">
        <f t="shared" si="12"/>
        <v>2-9D</v>
      </c>
      <c r="H266" s="6" t="str">
        <f t="shared" si="13"/>
        <v>2-9D-3</v>
      </c>
      <c r="I266" s="9" t="s">
        <v>938</v>
      </c>
      <c r="J266" s="9">
        <v>63</v>
      </c>
      <c r="K266" s="6" t="str">
        <f t="shared" si="14"/>
        <v>W063</v>
      </c>
    </row>
    <row r="267" spans="1:11" x14ac:dyDescent="0.2">
      <c r="A267" s="13">
        <v>43542</v>
      </c>
      <c r="B267" s="14">
        <v>2</v>
      </c>
      <c r="C267" s="6" t="str">
        <f>INDEX(FamilyPlateData!A:A,MATCH(ShrinkageData!G267,FamilyPlateData!H:H,0))</f>
        <v>F01M03</v>
      </c>
      <c r="D267" s="9">
        <v>57</v>
      </c>
      <c r="E267" s="9" t="s">
        <v>1</v>
      </c>
      <c r="F267" s="9">
        <v>1</v>
      </c>
      <c r="G267" s="6" t="str">
        <f t="shared" si="12"/>
        <v>2-57A</v>
      </c>
      <c r="H267" s="6" t="str">
        <f t="shared" si="13"/>
        <v>2-57A-1</v>
      </c>
      <c r="I267" s="9" t="s">
        <v>938</v>
      </c>
      <c r="J267" s="9">
        <v>64</v>
      </c>
      <c r="K267" s="6" t="str">
        <f t="shared" si="14"/>
        <v>W064</v>
      </c>
    </row>
    <row r="268" spans="1:11" x14ac:dyDescent="0.2">
      <c r="A268" s="13">
        <v>43542</v>
      </c>
      <c r="B268" s="14">
        <v>2</v>
      </c>
      <c r="C268" s="6" t="str">
        <f>INDEX(FamilyPlateData!A:A,MATCH(ShrinkageData!G268,FamilyPlateData!H:H,0))</f>
        <v>F04M06</v>
      </c>
      <c r="D268" s="9">
        <v>58</v>
      </c>
      <c r="E268" s="9" t="s">
        <v>2</v>
      </c>
      <c r="F268" s="9">
        <v>6</v>
      </c>
      <c r="G268" s="6" t="str">
        <f t="shared" si="12"/>
        <v>2-58B</v>
      </c>
      <c r="H268" s="6" t="str">
        <f t="shared" si="13"/>
        <v>2-58B-6</v>
      </c>
      <c r="I268" s="9" t="s">
        <v>937</v>
      </c>
      <c r="J268" s="9">
        <v>102</v>
      </c>
      <c r="K268" s="6" t="str">
        <f t="shared" si="14"/>
        <v>E102</v>
      </c>
    </row>
    <row r="269" spans="1:11" x14ac:dyDescent="0.2">
      <c r="A269" s="13">
        <v>43542</v>
      </c>
      <c r="B269" s="14">
        <v>2</v>
      </c>
      <c r="C269" s="6" t="str">
        <f>INDEX(FamilyPlateData!A:A,MATCH(ShrinkageData!G269,FamilyPlateData!H:H,0))</f>
        <v>F06M05</v>
      </c>
      <c r="D269" s="9">
        <v>49</v>
      </c>
      <c r="E269" s="9" t="s">
        <v>1</v>
      </c>
      <c r="F269" s="9">
        <v>5</v>
      </c>
      <c r="G269" s="6" t="str">
        <f t="shared" si="12"/>
        <v>2-49A</v>
      </c>
      <c r="H269" s="6" t="str">
        <f t="shared" si="13"/>
        <v>2-49A-5</v>
      </c>
      <c r="I269" s="9" t="s">
        <v>938</v>
      </c>
      <c r="J269" s="9">
        <v>65</v>
      </c>
      <c r="K269" s="6" t="str">
        <f t="shared" si="14"/>
        <v>W065</v>
      </c>
    </row>
    <row r="270" spans="1:11" x14ac:dyDescent="0.2">
      <c r="A270" s="13">
        <v>43542</v>
      </c>
      <c r="B270" s="14">
        <v>2</v>
      </c>
      <c r="C270" s="6" t="str">
        <f>INDEX(FamilyPlateData!A:A,MATCH(ShrinkageData!G270,FamilyPlateData!H:H,0))</f>
        <v>F02M01</v>
      </c>
      <c r="D270" s="9">
        <v>34</v>
      </c>
      <c r="E270" s="9" t="s">
        <v>2</v>
      </c>
      <c r="F270" s="9">
        <v>6</v>
      </c>
      <c r="G270" s="6" t="str">
        <f t="shared" si="12"/>
        <v>2-34B</v>
      </c>
      <c r="H270" s="6" t="str">
        <f t="shared" si="13"/>
        <v>2-34B-6</v>
      </c>
      <c r="I270" s="9" t="s">
        <v>938</v>
      </c>
      <c r="J270" s="9">
        <v>66</v>
      </c>
      <c r="K270" s="6" t="str">
        <f t="shared" si="14"/>
        <v>W066</v>
      </c>
    </row>
    <row r="271" spans="1:11" x14ac:dyDescent="0.2">
      <c r="A271" s="13">
        <v>43542</v>
      </c>
      <c r="B271" s="14">
        <v>2</v>
      </c>
      <c r="C271" s="6" t="str">
        <f>INDEX(FamilyPlateData!A:A,MATCH(ShrinkageData!G271,FamilyPlateData!H:H,0))</f>
        <v>F04M05</v>
      </c>
      <c r="D271" s="9">
        <v>95</v>
      </c>
      <c r="E271" s="9" t="s">
        <v>4</v>
      </c>
      <c r="F271" s="9">
        <v>6</v>
      </c>
      <c r="G271" s="6" t="str">
        <f t="shared" si="12"/>
        <v>2-95D</v>
      </c>
      <c r="H271" s="6" t="str">
        <f t="shared" si="13"/>
        <v>2-95D-6</v>
      </c>
      <c r="I271" s="9" t="s">
        <v>964</v>
      </c>
      <c r="J271" s="9">
        <v>102</v>
      </c>
      <c r="K271" s="6" t="str">
        <f t="shared" si="14"/>
        <v>R102</v>
      </c>
    </row>
    <row r="272" spans="1:11" x14ac:dyDescent="0.2">
      <c r="A272" s="13">
        <v>43542</v>
      </c>
      <c r="B272" s="14">
        <v>2</v>
      </c>
      <c r="C272" s="6" t="str">
        <f>INDEX(FamilyPlateData!A:A,MATCH(ShrinkageData!G272,FamilyPlateData!H:H,0))</f>
        <v>F06M08</v>
      </c>
      <c r="D272" s="9">
        <v>105</v>
      </c>
      <c r="E272" s="9" t="s">
        <v>2</v>
      </c>
      <c r="F272" s="9">
        <v>1</v>
      </c>
      <c r="G272" s="6" t="str">
        <f t="shared" si="12"/>
        <v>2-105B</v>
      </c>
      <c r="H272" s="6" t="str">
        <f t="shared" si="13"/>
        <v>2-105B-1</v>
      </c>
      <c r="I272" s="9" t="s">
        <v>938</v>
      </c>
      <c r="J272" s="9">
        <v>67</v>
      </c>
      <c r="K272" s="6" t="str">
        <f t="shared" si="14"/>
        <v>W067</v>
      </c>
    </row>
    <row r="273" spans="1:11" x14ac:dyDescent="0.2">
      <c r="A273" s="13">
        <v>43542</v>
      </c>
      <c r="B273" s="14">
        <v>2</v>
      </c>
      <c r="C273" s="6" t="str">
        <f>INDEX(FamilyPlateData!A:A,MATCH(ShrinkageData!G273,FamilyPlateData!H:H,0))</f>
        <v>F05M08</v>
      </c>
      <c r="D273" s="9">
        <v>94</v>
      </c>
      <c r="E273" s="9" t="s">
        <v>2</v>
      </c>
      <c r="F273" s="9">
        <v>3</v>
      </c>
      <c r="G273" s="6" t="str">
        <f t="shared" si="12"/>
        <v>2-94B</v>
      </c>
      <c r="H273" s="6" t="str">
        <f t="shared" si="13"/>
        <v>2-94B-3</v>
      </c>
      <c r="I273" s="9" t="s">
        <v>938</v>
      </c>
      <c r="J273" s="9">
        <v>68</v>
      </c>
      <c r="K273" s="6" t="str">
        <f t="shared" si="14"/>
        <v>W068</v>
      </c>
    </row>
    <row r="274" spans="1:11" x14ac:dyDescent="0.2">
      <c r="A274" s="13">
        <v>43542</v>
      </c>
      <c r="B274" s="14">
        <v>2</v>
      </c>
      <c r="C274" s="6" t="str">
        <f>INDEX(FamilyPlateData!A:A,MATCH(ShrinkageData!G274,FamilyPlateData!H:H,0))</f>
        <v>F02M03</v>
      </c>
      <c r="D274" s="9">
        <v>92</v>
      </c>
      <c r="E274" s="9" t="s">
        <v>2</v>
      </c>
      <c r="F274" s="9">
        <v>1</v>
      </c>
      <c r="G274" s="6" t="str">
        <f t="shared" si="12"/>
        <v>2-92B</v>
      </c>
      <c r="H274" s="6" t="str">
        <f t="shared" si="13"/>
        <v>2-92B-1</v>
      </c>
      <c r="I274" s="9" t="s">
        <v>938</v>
      </c>
      <c r="J274" s="9">
        <v>69</v>
      </c>
      <c r="K274" s="6" t="str">
        <f t="shared" si="14"/>
        <v>W069</v>
      </c>
    </row>
    <row r="275" spans="1:11" x14ac:dyDescent="0.2">
      <c r="A275" s="13">
        <v>43542</v>
      </c>
      <c r="B275" s="14">
        <v>2</v>
      </c>
      <c r="C275" s="6" t="str">
        <f>INDEX(FamilyPlateData!A:A,MATCH(ShrinkageData!G275,FamilyPlateData!H:H,0))</f>
        <v>F10M15</v>
      </c>
      <c r="D275" s="9">
        <v>91</v>
      </c>
      <c r="E275" s="9" t="s">
        <v>4</v>
      </c>
      <c r="F275" s="9">
        <v>2</v>
      </c>
      <c r="G275" s="6" t="str">
        <f t="shared" si="12"/>
        <v>2-91D</v>
      </c>
      <c r="H275" s="6" t="str">
        <f t="shared" si="13"/>
        <v>2-91D-2</v>
      </c>
      <c r="I275" s="9" t="s">
        <v>937</v>
      </c>
      <c r="J275" s="9">
        <v>103</v>
      </c>
      <c r="K275" s="6" t="str">
        <f t="shared" si="14"/>
        <v>E103</v>
      </c>
    </row>
    <row r="276" spans="1:11" x14ac:dyDescent="0.2">
      <c r="A276" s="13">
        <v>43542</v>
      </c>
      <c r="B276" s="14">
        <v>2</v>
      </c>
      <c r="C276" s="6" t="str">
        <f>INDEX(FamilyPlateData!A:A,MATCH(ShrinkageData!G276,FamilyPlateData!H:H,0))</f>
        <v>F07M09</v>
      </c>
      <c r="D276" s="9">
        <v>93</v>
      </c>
      <c r="E276" s="9" t="s">
        <v>2</v>
      </c>
      <c r="F276" s="9">
        <v>2</v>
      </c>
      <c r="G276" s="6" t="str">
        <f t="shared" si="12"/>
        <v>2-93B</v>
      </c>
      <c r="H276" s="6" t="str">
        <f t="shared" si="13"/>
        <v>2-93B-2</v>
      </c>
      <c r="I276" s="9" t="s">
        <v>964</v>
      </c>
      <c r="J276" s="9">
        <v>103</v>
      </c>
      <c r="K276" s="6" t="str">
        <f t="shared" si="14"/>
        <v>R103</v>
      </c>
    </row>
    <row r="277" spans="1:11" x14ac:dyDescent="0.2">
      <c r="A277" s="13">
        <v>43542</v>
      </c>
      <c r="B277" s="14">
        <v>2</v>
      </c>
      <c r="C277" s="6" t="str">
        <f>INDEX(FamilyPlateData!A:A,MATCH(ShrinkageData!G277,FamilyPlateData!H:H,0))</f>
        <v>F06M08</v>
      </c>
      <c r="D277" s="9">
        <v>88</v>
      </c>
      <c r="E277" s="9" t="s">
        <v>1</v>
      </c>
      <c r="F277" s="9">
        <v>1</v>
      </c>
      <c r="G277" s="6" t="str">
        <f t="shared" si="12"/>
        <v>2-88A</v>
      </c>
      <c r="H277" s="6" t="str">
        <f t="shared" si="13"/>
        <v>2-88A-1</v>
      </c>
      <c r="I277" s="9" t="s">
        <v>938</v>
      </c>
      <c r="J277" s="9">
        <v>70</v>
      </c>
      <c r="K277" s="6" t="str">
        <f t="shared" si="14"/>
        <v>W070</v>
      </c>
    </row>
    <row r="278" spans="1:11" x14ac:dyDescent="0.2">
      <c r="A278" s="13">
        <v>43542</v>
      </c>
      <c r="B278" s="14">
        <v>2</v>
      </c>
      <c r="C278" s="6" t="str">
        <f>INDEX(FamilyPlateData!A:A,MATCH(ShrinkageData!G278,FamilyPlateData!H:H,0))</f>
        <v>F02M02</v>
      </c>
      <c r="D278" s="9">
        <v>23</v>
      </c>
      <c r="E278" s="9" t="s">
        <v>4</v>
      </c>
      <c r="F278" s="9">
        <v>2</v>
      </c>
      <c r="G278" s="6" t="str">
        <f t="shared" si="12"/>
        <v>2-23D</v>
      </c>
      <c r="H278" s="6" t="str">
        <f t="shared" si="13"/>
        <v>2-23D-2</v>
      </c>
      <c r="I278" s="9" t="s">
        <v>964</v>
      </c>
      <c r="J278" s="9">
        <v>104</v>
      </c>
      <c r="K278" s="6" t="str">
        <f t="shared" si="14"/>
        <v>R104</v>
      </c>
    </row>
    <row r="279" spans="1:11" x14ac:dyDescent="0.2">
      <c r="A279" s="13">
        <v>43542</v>
      </c>
      <c r="B279" s="14">
        <v>2</v>
      </c>
      <c r="C279" s="6" t="str">
        <f>INDEX(FamilyPlateData!A:A,MATCH(ShrinkageData!G279,FamilyPlateData!H:H,0))</f>
        <v>F07M09</v>
      </c>
      <c r="D279" s="9">
        <v>87</v>
      </c>
      <c r="E279" s="9" t="s">
        <v>3</v>
      </c>
      <c r="F279" s="9">
        <v>2</v>
      </c>
      <c r="G279" s="6" t="str">
        <f t="shared" si="12"/>
        <v>2-87C</v>
      </c>
      <c r="H279" s="6" t="str">
        <f t="shared" si="13"/>
        <v>2-87C-2</v>
      </c>
      <c r="I279" s="9" t="s">
        <v>937</v>
      </c>
      <c r="J279" s="9">
        <v>104</v>
      </c>
      <c r="K279" s="6" t="str">
        <f t="shared" si="14"/>
        <v>E104</v>
      </c>
    </row>
    <row r="280" spans="1:11" x14ac:dyDescent="0.2">
      <c r="A280" s="13">
        <v>43542</v>
      </c>
      <c r="B280" s="14">
        <v>2</v>
      </c>
      <c r="C280" s="6" t="str">
        <f>INDEX(FamilyPlateData!A:A,MATCH(ShrinkageData!G280,FamilyPlateData!H:H,0))</f>
        <v>F06M06</v>
      </c>
      <c r="D280" s="9">
        <v>15</v>
      </c>
      <c r="E280" s="9" t="s">
        <v>2</v>
      </c>
      <c r="F280" s="9">
        <v>2</v>
      </c>
      <c r="G280" s="6" t="str">
        <f t="shared" si="12"/>
        <v>2-15B</v>
      </c>
      <c r="H280" s="6" t="str">
        <f t="shared" si="13"/>
        <v>2-15B-2</v>
      </c>
      <c r="I280" s="9" t="s">
        <v>937</v>
      </c>
      <c r="J280" s="9">
        <v>105</v>
      </c>
      <c r="K280" s="6" t="str">
        <f t="shared" si="14"/>
        <v>E105</v>
      </c>
    </row>
    <row r="281" spans="1:11" x14ac:dyDescent="0.2">
      <c r="A281" s="13">
        <v>43542</v>
      </c>
      <c r="B281" s="14">
        <v>2</v>
      </c>
      <c r="C281" s="6" t="str">
        <f>INDEX(FamilyPlateData!A:A,MATCH(ShrinkageData!G281,FamilyPlateData!H:H,0))</f>
        <v>F11M13</v>
      </c>
      <c r="D281" s="9">
        <v>46</v>
      </c>
      <c r="E281" s="9" t="s">
        <v>1</v>
      </c>
      <c r="F281" s="9">
        <v>2</v>
      </c>
      <c r="G281" s="6" t="str">
        <f t="shared" si="12"/>
        <v>2-46A</v>
      </c>
      <c r="H281" s="6" t="str">
        <f t="shared" si="13"/>
        <v>2-46A-2</v>
      </c>
      <c r="I281" s="9" t="s">
        <v>937</v>
      </c>
      <c r="J281" s="9">
        <v>106</v>
      </c>
      <c r="K281" s="6" t="str">
        <f t="shared" si="14"/>
        <v>E106</v>
      </c>
    </row>
    <row r="282" spans="1:11" x14ac:dyDescent="0.2">
      <c r="A282" s="13">
        <v>43542</v>
      </c>
      <c r="B282" s="14">
        <v>2</v>
      </c>
      <c r="C282" s="6" t="str">
        <f>INDEX(FamilyPlateData!A:A,MATCH(ShrinkageData!G282,FamilyPlateData!H:H,0))</f>
        <v>F11M13</v>
      </c>
      <c r="D282" s="9">
        <v>46</v>
      </c>
      <c r="E282" s="9" t="s">
        <v>939</v>
      </c>
      <c r="F282" s="9">
        <v>5</v>
      </c>
      <c r="G282" s="6" t="str">
        <f t="shared" si="12"/>
        <v>2-46a</v>
      </c>
      <c r="H282" s="6" t="str">
        <f t="shared" si="13"/>
        <v>2-46a-5</v>
      </c>
      <c r="I282" s="9" t="s">
        <v>938</v>
      </c>
      <c r="J282" s="9">
        <v>71</v>
      </c>
      <c r="K282" s="6" t="str">
        <f t="shared" si="14"/>
        <v>W071</v>
      </c>
    </row>
    <row r="283" spans="1:11" x14ac:dyDescent="0.2">
      <c r="A283" s="13">
        <v>43542</v>
      </c>
      <c r="B283" s="14">
        <v>2</v>
      </c>
      <c r="C283" s="6" t="str">
        <f>INDEX(FamilyPlateData!A:A,MATCH(ShrinkageData!G283,FamilyPlateData!H:H,0))</f>
        <v>F11M13</v>
      </c>
      <c r="D283" s="9">
        <v>46</v>
      </c>
      <c r="E283" s="9" t="s">
        <v>939</v>
      </c>
      <c r="F283" s="9">
        <v>6</v>
      </c>
      <c r="G283" s="6" t="str">
        <f t="shared" si="12"/>
        <v>2-46a</v>
      </c>
      <c r="H283" s="6" t="str">
        <f t="shared" si="13"/>
        <v>2-46a-6</v>
      </c>
      <c r="I283" s="9" t="s">
        <v>938</v>
      </c>
      <c r="J283" s="9">
        <v>72</v>
      </c>
      <c r="K283" s="6" t="str">
        <f t="shared" si="14"/>
        <v>W072</v>
      </c>
    </row>
    <row r="284" spans="1:11" x14ac:dyDescent="0.2">
      <c r="A284" s="13">
        <v>43542</v>
      </c>
      <c r="B284" s="14">
        <v>2</v>
      </c>
      <c r="C284" s="6" t="str">
        <f>INDEX(FamilyPlateData!A:A,MATCH(ShrinkageData!G284,FamilyPlateData!H:H,0))</f>
        <v>F04M05</v>
      </c>
      <c r="D284" s="9">
        <v>46</v>
      </c>
      <c r="E284" s="9" t="s">
        <v>940</v>
      </c>
      <c r="F284" s="9">
        <v>4</v>
      </c>
      <c r="G284" s="6" t="str">
        <f t="shared" si="12"/>
        <v>2-46c</v>
      </c>
      <c r="H284" s="6" t="str">
        <f t="shared" si="13"/>
        <v>2-46c-4</v>
      </c>
      <c r="I284" s="9" t="s">
        <v>937</v>
      </c>
      <c r="J284" s="9">
        <v>107</v>
      </c>
      <c r="K284" s="6" t="str">
        <f t="shared" si="14"/>
        <v>E107</v>
      </c>
    </row>
    <row r="285" spans="1:11" x14ac:dyDescent="0.2">
      <c r="A285" s="13">
        <v>43542</v>
      </c>
      <c r="B285" s="14">
        <v>2</v>
      </c>
      <c r="C285" s="6" t="str">
        <f>INDEX(FamilyPlateData!A:A,MATCH(ShrinkageData!G285,FamilyPlateData!H:H,0))</f>
        <v>F04M05</v>
      </c>
      <c r="D285" s="9">
        <v>46</v>
      </c>
      <c r="E285" s="9" t="s">
        <v>941</v>
      </c>
      <c r="F285" s="9">
        <v>2</v>
      </c>
      <c r="G285" s="6" t="str">
        <f t="shared" si="12"/>
        <v>2-46d</v>
      </c>
      <c r="H285" s="6" t="str">
        <f t="shared" si="13"/>
        <v>2-46d-2</v>
      </c>
      <c r="I285" s="9" t="s">
        <v>937</v>
      </c>
      <c r="J285" s="9">
        <v>108</v>
      </c>
      <c r="K285" s="6" t="str">
        <f t="shared" si="14"/>
        <v>E108</v>
      </c>
    </row>
    <row r="286" spans="1:11" x14ac:dyDescent="0.2">
      <c r="A286" s="13">
        <v>43542</v>
      </c>
      <c r="B286" s="14">
        <v>2</v>
      </c>
      <c r="C286" s="6" t="str">
        <f>INDEX(FamilyPlateData!A:A,MATCH(ShrinkageData!G286,FamilyPlateData!H:H,0))</f>
        <v>F02M02</v>
      </c>
      <c r="D286" s="9">
        <v>21</v>
      </c>
      <c r="E286" s="9" t="s">
        <v>940</v>
      </c>
      <c r="F286" s="9">
        <v>3</v>
      </c>
      <c r="G286" s="6" t="str">
        <f t="shared" si="12"/>
        <v>2-21c</v>
      </c>
      <c r="H286" s="6" t="str">
        <f t="shared" si="13"/>
        <v>2-21c-3</v>
      </c>
      <c r="I286" s="9" t="s">
        <v>938</v>
      </c>
      <c r="J286" s="9">
        <v>73</v>
      </c>
      <c r="K286" s="6" t="str">
        <f t="shared" si="14"/>
        <v>W073</v>
      </c>
    </row>
    <row r="287" spans="1:11" x14ac:dyDescent="0.2">
      <c r="A287" s="13">
        <v>43542</v>
      </c>
      <c r="B287" s="14">
        <v>2</v>
      </c>
      <c r="C287" s="6" t="str">
        <f>INDEX(FamilyPlateData!A:A,MATCH(ShrinkageData!G287,FamilyPlateData!H:H,0))</f>
        <v>F12M14</v>
      </c>
      <c r="D287" s="9">
        <v>30</v>
      </c>
      <c r="E287" s="9" t="s">
        <v>940</v>
      </c>
      <c r="F287" s="9">
        <v>3</v>
      </c>
      <c r="G287" s="6" t="str">
        <f t="shared" si="12"/>
        <v>2-30c</v>
      </c>
      <c r="H287" s="6" t="str">
        <f t="shared" si="13"/>
        <v>2-30c-3</v>
      </c>
      <c r="I287" s="9" t="s">
        <v>937</v>
      </c>
      <c r="J287" s="9">
        <v>109</v>
      </c>
      <c r="K287" s="6" t="str">
        <f t="shared" si="14"/>
        <v>E109</v>
      </c>
    </row>
    <row r="288" spans="1:11" x14ac:dyDescent="0.2">
      <c r="A288" s="13">
        <v>43542</v>
      </c>
      <c r="B288" s="14">
        <v>2</v>
      </c>
      <c r="C288" s="6" t="str">
        <f>INDEX(FamilyPlateData!A:A,MATCH(ShrinkageData!G288,FamilyPlateData!H:H,0))</f>
        <v>F12M14</v>
      </c>
      <c r="D288" s="9">
        <v>30</v>
      </c>
      <c r="E288" s="9" t="s">
        <v>940</v>
      </c>
      <c r="F288" s="9">
        <v>6</v>
      </c>
      <c r="G288" s="6" t="str">
        <f t="shared" si="12"/>
        <v>2-30c</v>
      </c>
      <c r="H288" s="6" t="str">
        <f t="shared" si="13"/>
        <v>2-30c-6</v>
      </c>
      <c r="I288" s="9" t="s">
        <v>964</v>
      </c>
      <c r="J288" s="9">
        <v>105</v>
      </c>
      <c r="K288" s="6" t="str">
        <f t="shared" si="14"/>
        <v>R105</v>
      </c>
    </row>
    <row r="289" spans="1:11" x14ac:dyDescent="0.2">
      <c r="A289" s="13">
        <v>43542</v>
      </c>
      <c r="B289" s="14">
        <v>2</v>
      </c>
      <c r="C289" s="6" t="str">
        <f>INDEX(FamilyPlateData!A:A,MATCH(ShrinkageData!G289,FamilyPlateData!H:H,0))</f>
        <v>F06M06</v>
      </c>
      <c r="D289" s="9">
        <v>13</v>
      </c>
      <c r="E289" s="9" t="s">
        <v>939</v>
      </c>
      <c r="F289" s="9">
        <v>2</v>
      </c>
      <c r="G289" s="6" t="str">
        <f t="shared" si="12"/>
        <v>2-13a</v>
      </c>
      <c r="H289" s="6" t="str">
        <f t="shared" si="13"/>
        <v>2-13a-2</v>
      </c>
      <c r="I289" s="9" t="s">
        <v>964</v>
      </c>
      <c r="J289" s="9">
        <v>106</v>
      </c>
      <c r="K289" s="6" t="str">
        <f t="shared" si="14"/>
        <v>R106</v>
      </c>
    </row>
    <row r="290" spans="1:11" x14ac:dyDescent="0.2">
      <c r="A290" s="13">
        <v>43542</v>
      </c>
      <c r="B290" s="14">
        <v>2</v>
      </c>
      <c r="C290" s="6" t="str">
        <f>INDEX(FamilyPlateData!A:A,MATCH(ShrinkageData!G290,FamilyPlateData!H:H,0))</f>
        <v>F06M06</v>
      </c>
      <c r="D290" s="9">
        <v>13</v>
      </c>
      <c r="E290" s="9" t="s">
        <v>939</v>
      </c>
      <c r="F290" s="9">
        <v>4</v>
      </c>
      <c r="G290" s="6" t="str">
        <f t="shared" si="12"/>
        <v>2-13a</v>
      </c>
      <c r="H290" s="6" t="str">
        <f t="shared" si="13"/>
        <v>2-13a-4</v>
      </c>
      <c r="I290" s="9" t="s">
        <v>938</v>
      </c>
      <c r="J290" s="9">
        <v>74</v>
      </c>
      <c r="K290" s="6" t="str">
        <f t="shared" si="14"/>
        <v>W074</v>
      </c>
    </row>
    <row r="291" spans="1:11" x14ac:dyDescent="0.2">
      <c r="A291" s="13">
        <v>43542</v>
      </c>
      <c r="B291" s="14">
        <v>2</v>
      </c>
      <c r="C291" s="6" t="str">
        <f>INDEX(FamilyPlateData!A:A,MATCH(ShrinkageData!G291,FamilyPlateData!H:H,0))</f>
        <v>F11M15</v>
      </c>
      <c r="D291" s="9">
        <v>38</v>
      </c>
      <c r="E291" s="9" t="s">
        <v>940</v>
      </c>
      <c r="F291" s="9">
        <v>3</v>
      </c>
      <c r="G291" s="6" t="str">
        <f t="shared" si="12"/>
        <v>2-38c</v>
      </c>
      <c r="H291" s="6" t="str">
        <f t="shared" si="13"/>
        <v>2-38c-3</v>
      </c>
      <c r="I291" s="9" t="s">
        <v>938</v>
      </c>
      <c r="J291" s="9">
        <v>75</v>
      </c>
      <c r="K291" s="6" t="str">
        <f t="shared" si="14"/>
        <v>W075</v>
      </c>
    </row>
    <row r="292" spans="1:11" x14ac:dyDescent="0.2">
      <c r="A292" s="13">
        <v>43542</v>
      </c>
      <c r="B292" s="14">
        <v>2</v>
      </c>
      <c r="C292" s="6" t="str">
        <f>INDEX(FamilyPlateData!A:A,MATCH(ShrinkageData!G292,FamilyPlateData!H:H,0))</f>
        <v>F11M15</v>
      </c>
      <c r="D292" s="9">
        <v>100</v>
      </c>
      <c r="E292" s="9" t="s">
        <v>4</v>
      </c>
      <c r="F292" s="9">
        <v>4</v>
      </c>
      <c r="G292" s="6" t="str">
        <f t="shared" si="12"/>
        <v>2-100D</v>
      </c>
      <c r="H292" s="6" t="str">
        <f t="shared" si="13"/>
        <v>2-100D-4</v>
      </c>
      <c r="I292" s="9" t="s">
        <v>938</v>
      </c>
      <c r="J292" s="9">
        <v>76</v>
      </c>
      <c r="K292" s="6" t="str">
        <f t="shared" si="14"/>
        <v>W076</v>
      </c>
    </row>
    <row r="293" spans="1:11" x14ac:dyDescent="0.2">
      <c r="A293" s="13">
        <v>43542</v>
      </c>
      <c r="B293" s="14">
        <v>2</v>
      </c>
      <c r="C293" s="6" t="str">
        <f>INDEX(FamilyPlateData!A:A,MATCH(ShrinkageData!G293,FamilyPlateData!H:H,0))</f>
        <v>F11M15</v>
      </c>
      <c r="D293" s="9">
        <v>100</v>
      </c>
      <c r="E293" s="9" t="s">
        <v>4</v>
      </c>
      <c r="F293" s="9">
        <v>6</v>
      </c>
      <c r="G293" s="6" t="str">
        <f t="shared" si="12"/>
        <v>2-100D</v>
      </c>
      <c r="H293" s="6" t="str">
        <f t="shared" si="13"/>
        <v>2-100D-6</v>
      </c>
      <c r="I293" s="9" t="s">
        <v>938</v>
      </c>
      <c r="J293" s="9">
        <v>77</v>
      </c>
      <c r="K293" s="6" t="str">
        <f t="shared" si="14"/>
        <v>W077</v>
      </c>
    </row>
    <row r="294" spans="1:11" x14ac:dyDescent="0.2">
      <c r="A294" s="13">
        <v>43542</v>
      </c>
      <c r="B294" s="14">
        <v>2</v>
      </c>
      <c r="C294" s="6" t="str">
        <f>INDEX(FamilyPlateData!A:A,MATCH(ShrinkageData!G294,FamilyPlateData!H:H,0))</f>
        <v>F10M13</v>
      </c>
      <c r="D294" s="9">
        <v>68</v>
      </c>
      <c r="E294" s="9" t="s">
        <v>2</v>
      </c>
      <c r="F294" s="9">
        <v>6</v>
      </c>
      <c r="G294" s="6" t="str">
        <f t="shared" si="12"/>
        <v>2-68B</v>
      </c>
      <c r="H294" s="6" t="str">
        <f t="shared" si="13"/>
        <v>2-68B-6</v>
      </c>
      <c r="I294" s="9" t="s">
        <v>964</v>
      </c>
      <c r="J294" s="9">
        <v>107</v>
      </c>
      <c r="K294" s="6" t="str">
        <f t="shared" si="14"/>
        <v>R107</v>
      </c>
    </row>
    <row r="295" spans="1:11" x14ac:dyDescent="0.2">
      <c r="A295" s="13">
        <v>43542</v>
      </c>
      <c r="B295" s="14">
        <v>2</v>
      </c>
      <c r="C295" s="6" t="str">
        <f>INDEX(FamilyPlateData!A:A,MATCH(ShrinkageData!G295,FamilyPlateData!H:H,0))</f>
        <v>F02M03</v>
      </c>
      <c r="D295" s="9">
        <v>5</v>
      </c>
      <c r="E295" s="9" t="s">
        <v>3</v>
      </c>
      <c r="F295" s="9">
        <v>2</v>
      </c>
      <c r="G295" s="6" t="str">
        <f t="shared" si="12"/>
        <v>2-5C</v>
      </c>
      <c r="H295" s="6" t="str">
        <f t="shared" si="13"/>
        <v>2-5C-2</v>
      </c>
      <c r="I295" s="9" t="s">
        <v>938</v>
      </c>
      <c r="J295" s="9">
        <v>78</v>
      </c>
      <c r="K295" s="6" t="str">
        <f t="shared" si="14"/>
        <v>W078</v>
      </c>
    </row>
    <row r="296" spans="1:11" x14ac:dyDescent="0.2">
      <c r="A296" s="13">
        <v>43542</v>
      </c>
      <c r="B296" s="14">
        <v>2</v>
      </c>
      <c r="C296" s="6" t="str">
        <f>INDEX(FamilyPlateData!A:A,MATCH(ShrinkageData!G296,FamilyPlateData!H:H,0))</f>
        <v>F04M05</v>
      </c>
      <c r="D296" s="9">
        <v>44</v>
      </c>
      <c r="E296" s="9" t="s">
        <v>3</v>
      </c>
      <c r="F296" s="9">
        <v>5</v>
      </c>
      <c r="G296" s="6" t="str">
        <f t="shared" si="12"/>
        <v>2-44C</v>
      </c>
      <c r="H296" s="6" t="str">
        <f t="shared" si="13"/>
        <v>2-44C-5</v>
      </c>
      <c r="I296" s="9" t="s">
        <v>964</v>
      </c>
      <c r="J296" s="9">
        <v>108</v>
      </c>
      <c r="K296" s="6" t="str">
        <f t="shared" si="14"/>
        <v>R108</v>
      </c>
    </row>
    <row r="297" spans="1:11" x14ac:dyDescent="0.2">
      <c r="A297" s="13">
        <v>43542</v>
      </c>
      <c r="B297" s="14">
        <v>2</v>
      </c>
      <c r="C297" s="6" t="str">
        <f>INDEX(FamilyPlateData!A:A,MATCH(ShrinkageData!G297,FamilyPlateData!H:H,0))</f>
        <v>F07M11</v>
      </c>
      <c r="D297" s="9">
        <v>35</v>
      </c>
      <c r="E297" s="9" t="s">
        <v>4</v>
      </c>
      <c r="F297" s="9">
        <v>2</v>
      </c>
      <c r="G297" s="6" t="str">
        <f t="shared" si="12"/>
        <v>2-35D</v>
      </c>
      <c r="H297" s="6" t="str">
        <f t="shared" si="13"/>
        <v>2-35D-2</v>
      </c>
      <c r="I297" s="9" t="s">
        <v>937</v>
      </c>
      <c r="J297" s="9">
        <v>110</v>
      </c>
      <c r="K297" s="6" t="str">
        <f t="shared" si="14"/>
        <v>E110</v>
      </c>
    </row>
    <row r="298" spans="1:11" x14ac:dyDescent="0.2">
      <c r="A298" s="13">
        <v>43542</v>
      </c>
      <c r="B298" s="14">
        <v>2</v>
      </c>
      <c r="C298" s="6" t="str">
        <f>INDEX(FamilyPlateData!A:A,MATCH(ShrinkageData!G298,FamilyPlateData!H:H,0))</f>
        <v>F06M06</v>
      </c>
      <c r="D298" s="9">
        <v>11</v>
      </c>
      <c r="E298" s="9" t="s">
        <v>2</v>
      </c>
      <c r="F298" s="9">
        <v>2</v>
      </c>
      <c r="G298" s="6" t="str">
        <f t="shared" si="12"/>
        <v>2-11B</v>
      </c>
      <c r="H298" s="6" t="str">
        <f t="shared" si="13"/>
        <v>2-11B-2</v>
      </c>
      <c r="I298" s="9" t="s">
        <v>938</v>
      </c>
      <c r="J298" s="9">
        <v>79</v>
      </c>
      <c r="K298" s="6" t="str">
        <f t="shared" si="14"/>
        <v>W079</v>
      </c>
    </row>
    <row r="299" spans="1:11" x14ac:dyDescent="0.2">
      <c r="A299" s="13">
        <v>43544</v>
      </c>
      <c r="B299" s="14">
        <v>2</v>
      </c>
      <c r="C299" s="6" t="str">
        <f>INDEX(FamilyPlateData!A:A,MATCH(ShrinkageData!G299,FamilyPlateData!H:H,0))</f>
        <v>F06M06</v>
      </c>
      <c r="D299" s="9">
        <v>9</v>
      </c>
      <c r="E299" s="9" t="s">
        <v>1</v>
      </c>
      <c r="F299" s="9">
        <v>2</v>
      </c>
      <c r="G299" s="6" t="str">
        <f t="shared" si="12"/>
        <v>2-9A</v>
      </c>
      <c r="H299" s="6" t="str">
        <f t="shared" si="13"/>
        <v>2-9A-2</v>
      </c>
      <c r="I299" s="9" t="s">
        <v>938</v>
      </c>
      <c r="J299" s="9">
        <v>80</v>
      </c>
      <c r="K299" s="6" t="str">
        <f t="shared" si="14"/>
        <v>W080</v>
      </c>
    </row>
    <row r="300" spans="1:11" x14ac:dyDescent="0.2">
      <c r="A300" s="13">
        <v>43544</v>
      </c>
      <c r="B300" s="14">
        <v>2</v>
      </c>
      <c r="C300" s="6" t="str">
        <f>INDEX(FamilyPlateData!A:A,MATCH(ShrinkageData!G300,FamilyPlateData!H:H,0))</f>
        <v>F02M02</v>
      </c>
      <c r="D300" s="9">
        <v>17</v>
      </c>
      <c r="E300" s="9" t="s">
        <v>3</v>
      </c>
      <c r="F300" s="9">
        <v>5</v>
      </c>
      <c r="G300" s="6" t="str">
        <f t="shared" si="12"/>
        <v>2-17C</v>
      </c>
      <c r="H300" s="6" t="str">
        <f t="shared" si="13"/>
        <v>2-17C-5</v>
      </c>
      <c r="I300" s="9" t="s">
        <v>964</v>
      </c>
      <c r="J300" s="9">
        <v>109</v>
      </c>
      <c r="K300" s="6" t="str">
        <f t="shared" si="14"/>
        <v>R109</v>
      </c>
    </row>
    <row r="301" spans="1:11" x14ac:dyDescent="0.2">
      <c r="A301" s="13">
        <v>43544</v>
      </c>
      <c r="B301" s="14">
        <v>2</v>
      </c>
      <c r="C301" s="6" t="str">
        <f>INDEX(FamilyPlateData!A:A,MATCH(ShrinkageData!G301,FamilyPlateData!H:H,0))</f>
        <v>F02M02</v>
      </c>
      <c r="D301" s="9">
        <v>17</v>
      </c>
      <c r="E301" s="9" t="s">
        <v>4</v>
      </c>
      <c r="F301" s="9">
        <v>4</v>
      </c>
      <c r="G301" s="6" t="str">
        <f t="shared" ref="G301:G364" si="15">CONCATENATE(B301,"-",D301,E301)</f>
        <v>2-17D</v>
      </c>
      <c r="H301" s="6" t="str">
        <f t="shared" ref="H301:H364" si="16">CONCATENATE(G301,"-",F301)</f>
        <v>2-17D-4</v>
      </c>
      <c r="I301" s="9" t="s">
        <v>937</v>
      </c>
      <c r="J301" s="9">
        <v>111</v>
      </c>
      <c r="K301" s="6" t="str">
        <f t="shared" si="14"/>
        <v>E111</v>
      </c>
    </row>
    <row r="302" spans="1:11" x14ac:dyDescent="0.2">
      <c r="A302" s="13">
        <v>43544</v>
      </c>
      <c r="B302" s="14">
        <v>2</v>
      </c>
      <c r="C302" s="6" t="str">
        <f>INDEX(FamilyPlateData!A:A,MATCH(ShrinkageData!G302,FamilyPlateData!H:H,0))</f>
        <v>F11M13</v>
      </c>
      <c r="D302" s="9">
        <v>42</v>
      </c>
      <c r="E302" s="9" t="s">
        <v>1</v>
      </c>
      <c r="F302" s="9">
        <v>3</v>
      </c>
      <c r="G302" s="6" t="str">
        <f t="shared" si="15"/>
        <v>2-42A</v>
      </c>
      <c r="H302" s="6" t="str">
        <f t="shared" si="16"/>
        <v>2-42A-3</v>
      </c>
      <c r="I302" s="9" t="s">
        <v>938</v>
      </c>
      <c r="J302" s="9">
        <v>81</v>
      </c>
      <c r="K302" s="6" t="str">
        <f t="shared" si="14"/>
        <v>W081</v>
      </c>
    </row>
    <row r="303" spans="1:11" x14ac:dyDescent="0.2">
      <c r="A303" s="13">
        <v>43544</v>
      </c>
      <c r="B303" s="14">
        <v>2</v>
      </c>
      <c r="C303" s="6" t="str">
        <f>INDEX(FamilyPlateData!A:A,MATCH(ShrinkageData!G303,FamilyPlateData!H:H,0))</f>
        <v>F04M05</v>
      </c>
      <c r="D303" s="9">
        <v>42</v>
      </c>
      <c r="E303" s="9" t="s">
        <v>3</v>
      </c>
      <c r="F303" s="9">
        <v>1</v>
      </c>
      <c r="G303" s="6" t="str">
        <f t="shared" si="15"/>
        <v>2-42C</v>
      </c>
      <c r="H303" s="6" t="str">
        <f t="shared" si="16"/>
        <v>2-42C-1</v>
      </c>
      <c r="I303" s="9" t="s">
        <v>938</v>
      </c>
      <c r="J303" s="9">
        <v>82</v>
      </c>
      <c r="K303" s="6" t="str">
        <f t="shared" si="14"/>
        <v>W082</v>
      </c>
    </row>
    <row r="304" spans="1:11" x14ac:dyDescent="0.2">
      <c r="A304" s="13">
        <v>43544</v>
      </c>
      <c r="B304" s="14">
        <v>2</v>
      </c>
      <c r="C304" s="6" t="str">
        <f>INDEX(FamilyPlateData!A:A,MATCH(ShrinkageData!G304,FamilyPlateData!H:H,0))</f>
        <v>F04M05</v>
      </c>
      <c r="D304" s="9">
        <v>42</v>
      </c>
      <c r="E304" s="9" t="s">
        <v>3</v>
      </c>
      <c r="F304" s="9">
        <v>6</v>
      </c>
      <c r="G304" s="6" t="str">
        <f t="shared" si="15"/>
        <v>2-42C</v>
      </c>
      <c r="H304" s="6" t="str">
        <f t="shared" si="16"/>
        <v>2-42C-6</v>
      </c>
      <c r="I304" s="9" t="s">
        <v>938</v>
      </c>
      <c r="J304" s="9">
        <v>83</v>
      </c>
      <c r="K304" s="6" t="str">
        <f t="shared" si="14"/>
        <v>W083</v>
      </c>
    </row>
    <row r="305" spans="1:11" x14ac:dyDescent="0.2">
      <c r="A305" s="13">
        <v>43544</v>
      </c>
      <c r="B305" s="14">
        <v>2</v>
      </c>
      <c r="C305" s="6" t="str">
        <f>INDEX(FamilyPlateData!A:A,MATCH(ShrinkageData!G305,FamilyPlateData!H:H,0))</f>
        <v>F04M05</v>
      </c>
      <c r="D305" s="9">
        <v>42</v>
      </c>
      <c r="E305" s="9" t="s">
        <v>4</v>
      </c>
      <c r="F305" s="9">
        <v>5</v>
      </c>
      <c r="G305" s="6" t="str">
        <f t="shared" si="15"/>
        <v>2-42D</v>
      </c>
      <c r="H305" s="6" t="str">
        <f t="shared" si="16"/>
        <v>2-42D-5</v>
      </c>
      <c r="I305" s="9" t="s">
        <v>938</v>
      </c>
      <c r="J305" s="9">
        <v>84</v>
      </c>
      <c r="K305" s="6" t="str">
        <f t="shared" si="14"/>
        <v>W084</v>
      </c>
    </row>
    <row r="306" spans="1:11" x14ac:dyDescent="0.2">
      <c r="A306" s="13">
        <v>43544</v>
      </c>
      <c r="B306" s="14">
        <v>2</v>
      </c>
      <c r="C306" s="6" t="str">
        <f>INDEX(FamilyPlateData!A:A,MATCH(ShrinkageData!G306,FamilyPlateData!H:H,0))</f>
        <v>F10M15</v>
      </c>
      <c r="D306" s="9">
        <v>58</v>
      </c>
      <c r="E306" s="9" t="s">
        <v>3</v>
      </c>
      <c r="F306" s="9">
        <v>3</v>
      </c>
      <c r="G306" s="6" t="str">
        <f t="shared" si="15"/>
        <v>2-58C</v>
      </c>
      <c r="H306" s="6" t="str">
        <f t="shared" si="16"/>
        <v>2-58C-3</v>
      </c>
      <c r="I306" s="9" t="s">
        <v>938</v>
      </c>
      <c r="J306" s="9">
        <v>85</v>
      </c>
      <c r="K306" s="6" t="str">
        <f t="shared" si="14"/>
        <v>W085</v>
      </c>
    </row>
    <row r="307" spans="1:11" x14ac:dyDescent="0.2">
      <c r="A307" s="13">
        <v>43544</v>
      </c>
      <c r="B307" s="14">
        <v>2</v>
      </c>
      <c r="C307" s="6" t="str">
        <f>INDEX(FamilyPlateData!A:A,MATCH(ShrinkageData!G307,FamilyPlateData!H:H,0))</f>
        <v>F10M15</v>
      </c>
      <c r="D307" s="9">
        <v>58</v>
      </c>
      <c r="E307" s="9" t="s">
        <v>4</v>
      </c>
      <c r="F307" s="9">
        <v>2</v>
      </c>
      <c r="G307" s="6" t="str">
        <f t="shared" si="15"/>
        <v>2-58D</v>
      </c>
      <c r="H307" s="6" t="str">
        <f t="shared" si="16"/>
        <v>2-58D-2</v>
      </c>
      <c r="I307" s="9" t="s">
        <v>938</v>
      </c>
      <c r="J307" s="9">
        <v>86</v>
      </c>
      <c r="K307" s="6" t="str">
        <f t="shared" si="14"/>
        <v>W086</v>
      </c>
    </row>
    <row r="308" spans="1:11" x14ac:dyDescent="0.2">
      <c r="A308" s="13">
        <v>43544</v>
      </c>
      <c r="B308" s="14">
        <v>2</v>
      </c>
      <c r="C308" s="6" t="str">
        <f>INDEX(FamilyPlateData!A:A,MATCH(ShrinkageData!G308,FamilyPlateData!H:H,0))</f>
        <v>F01M03</v>
      </c>
      <c r="D308" s="9">
        <v>57</v>
      </c>
      <c r="E308" s="9" t="s">
        <v>1</v>
      </c>
      <c r="F308" s="9">
        <v>2</v>
      </c>
      <c r="G308" s="6" t="str">
        <f t="shared" si="15"/>
        <v>2-57A</v>
      </c>
      <c r="H308" s="6" t="str">
        <f t="shared" si="16"/>
        <v>2-57A-2</v>
      </c>
      <c r="I308" s="9" t="s">
        <v>938</v>
      </c>
      <c r="J308" s="9">
        <v>87</v>
      </c>
      <c r="K308" s="6" t="str">
        <f t="shared" si="14"/>
        <v>W087</v>
      </c>
    </row>
    <row r="309" spans="1:11" x14ac:dyDescent="0.2">
      <c r="A309" s="13">
        <v>43544</v>
      </c>
      <c r="B309" s="14">
        <v>2</v>
      </c>
      <c r="C309" s="6" t="str">
        <f>INDEX(FamilyPlateData!A:A,MATCH(ShrinkageData!G309,FamilyPlateData!H:H,0))</f>
        <v>F03M03</v>
      </c>
      <c r="D309" s="9">
        <v>105</v>
      </c>
      <c r="E309" s="9" t="s">
        <v>4</v>
      </c>
      <c r="F309" s="9">
        <v>1</v>
      </c>
      <c r="G309" s="6" t="str">
        <f t="shared" si="15"/>
        <v>2-105D</v>
      </c>
      <c r="H309" s="6" t="str">
        <f t="shared" si="16"/>
        <v>2-105D-1</v>
      </c>
      <c r="I309" s="9" t="s">
        <v>937</v>
      </c>
      <c r="J309" s="9">
        <v>112</v>
      </c>
      <c r="K309" s="6" t="str">
        <f t="shared" si="14"/>
        <v>E112</v>
      </c>
    </row>
    <row r="310" spans="1:11" x14ac:dyDescent="0.2">
      <c r="A310" s="13">
        <v>43544</v>
      </c>
      <c r="B310" s="14">
        <v>2</v>
      </c>
      <c r="C310" s="6" t="str">
        <f>INDEX(FamilyPlateData!A:A,MATCH(ShrinkageData!G310,FamilyPlateData!H:H,0))</f>
        <v>F03M03</v>
      </c>
      <c r="D310" s="9">
        <v>105</v>
      </c>
      <c r="E310" s="9" t="s">
        <v>4</v>
      </c>
      <c r="F310" s="9">
        <v>3</v>
      </c>
      <c r="G310" s="6" t="str">
        <f t="shared" si="15"/>
        <v>2-105D</v>
      </c>
      <c r="H310" s="6" t="str">
        <f t="shared" si="16"/>
        <v>2-105D-3</v>
      </c>
      <c r="I310" s="9" t="s">
        <v>937</v>
      </c>
      <c r="J310" s="9">
        <v>113</v>
      </c>
      <c r="K310" s="6" t="str">
        <f t="shared" si="14"/>
        <v>E113</v>
      </c>
    </row>
    <row r="311" spans="1:11" x14ac:dyDescent="0.2">
      <c r="A311" s="13">
        <v>43544</v>
      </c>
      <c r="B311" s="14">
        <v>2</v>
      </c>
      <c r="C311" s="6" t="str">
        <f>INDEX(FamilyPlateData!A:A,MATCH(ShrinkageData!G311,FamilyPlateData!H:H,0))</f>
        <v>F03M03</v>
      </c>
      <c r="D311" s="9">
        <v>105</v>
      </c>
      <c r="E311" s="9" t="s">
        <v>4</v>
      </c>
      <c r="F311" s="9">
        <v>4</v>
      </c>
      <c r="G311" s="6" t="str">
        <f t="shared" si="15"/>
        <v>2-105D</v>
      </c>
      <c r="H311" s="6" t="str">
        <f t="shared" si="16"/>
        <v>2-105D-4</v>
      </c>
      <c r="I311" s="9" t="s">
        <v>964</v>
      </c>
      <c r="J311" s="9">
        <v>110</v>
      </c>
      <c r="K311" s="6" t="str">
        <f t="shared" si="14"/>
        <v>R110</v>
      </c>
    </row>
    <row r="312" spans="1:11" x14ac:dyDescent="0.2">
      <c r="A312" s="13">
        <v>43544</v>
      </c>
      <c r="B312" s="14">
        <v>2</v>
      </c>
      <c r="C312" s="6" t="str">
        <f>INDEX(FamilyPlateData!A:A,MATCH(ShrinkageData!G312,FamilyPlateData!H:H,0))</f>
        <v>F07M11</v>
      </c>
      <c r="D312" s="9">
        <v>95</v>
      </c>
      <c r="E312" s="9" t="s">
        <v>2</v>
      </c>
      <c r="F312" s="9">
        <v>2</v>
      </c>
      <c r="G312" s="6" t="str">
        <f t="shared" si="15"/>
        <v>2-95B</v>
      </c>
      <c r="H312" s="6" t="str">
        <f t="shared" si="16"/>
        <v>2-95B-2</v>
      </c>
      <c r="I312" s="9" t="s">
        <v>964</v>
      </c>
      <c r="J312" s="9">
        <v>111</v>
      </c>
      <c r="K312" s="6" t="str">
        <f t="shared" si="14"/>
        <v>R111</v>
      </c>
    </row>
    <row r="313" spans="1:11" x14ac:dyDescent="0.2">
      <c r="A313" s="13">
        <v>43544</v>
      </c>
      <c r="B313" s="14">
        <v>2</v>
      </c>
      <c r="C313" s="6" t="str">
        <f>INDEX(FamilyPlateData!A:A,MATCH(ShrinkageData!G313,FamilyPlateData!H:H,0))</f>
        <v>F10M13</v>
      </c>
      <c r="D313" s="9">
        <v>89</v>
      </c>
      <c r="E313" s="9" t="s">
        <v>2</v>
      </c>
      <c r="F313" s="9">
        <v>5</v>
      </c>
      <c r="G313" s="6" t="str">
        <f t="shared" si="15"/>
        <v>2-89B</v>
      </c>
      <c r="H313" s="6" t="str">
        <f t="shared" si="16"/>
        <v>2-89B-5</v>
      </c>
      <c r="I313" s="9" t="s">
        <v>937</v>
      </c>
      <c r="J313" s="9">
        <v>114</v>
      </c>
      <c r="K313" s="6" t="str">
        <f t="shared" si="14"/>
        <v>E114</v>
      </c>
    </row>
    <row r="314" spans="1:11" x14ac:dyDescent="0.2">
      <c r="A314" s="13">
        <v>43544</v>
      </c>
      <c r="B314" s="14">
        <v>2</v>
      </c>
      <c r="C314" s="6" t="str">
        <f>INDEX(FamilyPlateData!A:A,MATCH(ShrinkageData!G314,FamilyPlateData!H:H,0))</f>
        <v>F01M02</v>
      </c>
      <c r="D314" s="9">
        <v>89</v>
      </c>
      <c r="E314" s="9" t="s">
        <v>3</v>
      </c>
      <c r="F314" s="9">
        <v>3</v>
      </c>
      <c r="G314" s="6" t="str">
        <f t="shared" si="15"/>
        <v>2-89C</v>
      </c>
      <c r="H314" s="6" t="str">
        <f t="shared" si="16"/>
        <v>2-89C-3</v>
      </c>
      <c r="I314" s="9" t="s">
        <v>938</v>
      </c>
      <c r="J314" s="9">
        <v>88</v>
      </c>
      <c r="K314" s="6" t="str">
        <f t="shared" si="14"/>
        <v>W088</v>
      </c>
    </row>
    <row r="315" spans="1:11" x14ac:dyDescent="0.2">
      <c r="A315" s="13">
        <v>43544</v>
      </c>
      <c r="B315" s="14">
        <v>2</v>
      </c>
      <c r="C315" s="6" t="str">
        <f>INDEX(FamilyPlateData!A:A,MATCH(ShrinkageData!G315,FamilyPlateData!H:H,0))</f>
        <v>F10M15</v>
      </c>
      <c r="D315" s="9">
        <v>91</v>
      </c>
      <c r="E315" s="9" t="s">
        <v>3</v>
      </c>
      <c r="F315" s="9">
        <v>5</v>
      </c>
      <c r="G315" s="6" t="str">
        <f t="shared" si="15"/>
        <v>2-91C</v>
      </c>
      <c r="H315" s="6" t="str">
        <f t="shared" si="16"/>
        <v>2-91C-5</v>
      </c>
      <c r="I315" s="9" t="s">
        <v>938</v>
      </c>
      <c r="J315" s="9">
        <v>89</v>
      </c>
      <c r="K315" s="6" t="str">
        <f t="shared" si="14"/>
        <v>W089</v>
      </c>
    </row>
    <row r="316" spans="1:11" x14ac:dyDescent="0.2">
      <c r="A316" s="13">
        <v>43544</v>
      </c>
      <c r="B316" s="14">
        <v>2</v>
      </c>
      <c r="C316" s="6" t="str">
        <f>INDEX(FamilyPlateData!A:A,MATCH(ShrinkageData!G316,FamilyPlateData!H:H,0))</f>
        <v>F10M16</v>
      </c>
      <c r="D316" s="9">
        <v>92</v>
      </c>
      <c r="E316" s="9" t="s">
        <v>4</v>
      </c>
      <c r="F316" s="9">
        <v>3</v>
      </c>
      <c r="G316" s="6" t="str">
        <f t="shared" si="15"/>
        <v>2-92D</v>
      </c>
      <c r="H316" s="6" t="str">
        <f t="shared" si="16"/>
        <v>2-92D-3</v>
      </c>
      <c r="I316" s="9" t="s">
        <v>964</v>
      </c>
      <c r="J316" s="9">
        <v>112</v>
      </c>
      <c r="K316" s="6" t="str">
        <f t="shared" si="14"/>
        <v>R112</v>
      </c>
    </row>
    <row r="317" spans="1:11" x14ac:dyDescent="0.2">
      <c r="A317" s="13">
        <v>43544</v>
      </c>
      <c r="B317" s="14">
        <v>2</v>
      </c>
      <c r="C317" s="6" t="str">
        <f>INDEX(FamilyPlateData!A:A,MATCH(ShrinkageData!G317,FamilyPlateData!H:H,0))</f>
        <v>F07M12</v>
      </c>
      <c r="D317" s="9">
        <v>90</v>
      </c>
      <c r="E317" s="9" t="s">
        <v>4</v>
      </c>
      <c r="F317" s="9">
        <v>1</v>
      </c>
      <c r="G317" s="6" t="str">
        <f t="shared" si="15"/>
        <v>2-90D</v>
      </c>
      <c r="H317" s="6" t="str">
        <f t="shared" si="16"/>
        <v>2-90D-1</v>
      </c>
      <c r="I317" s="9" t="s">
        <v>938</v>
      </c>
      <c r="J317" s="9">
        <v>90</v>
      </c>
      <c r="K317" s="6" t="str">
        <f t="shared" si="14"/>
        <v>W090</v>
      </c>
    </row>
    <row r="318" spans="1:11" x14ac:dyDescent="0.2">
      <c r="A318" s="13">
        <v>43544</v>
      </c>
      <c r="B318" s="14">
        <v>2</v>
      </c>
      <c r="C318" s="6" t="str">
        <f>INDEX(FamilyPlateData!A:A,MATCH(ShrinkageData!G318,FamilyPlateData!H:H,0))</f>
        <v>F10M13</v>
      </c>
      <c r="D318" s="9">
        <v>72</v>
      </c>
      <c r="E318" s="9" t="s">
        <v>1</v>
      </c>
      <c r="F318" s="9">
        <v>3</v>
      </c>
      <c r="G318" s="6" t="str">
        <f t="shared" si="15"/>
        <v>2-72A</v>
      </c>
      <c r="H318" s="6" t="str">
        <f t="shared" si="16"/>
        <v>2-72A-3</v>
      </c>
      <c r="I318" s="9" t="s">
        <v>937</v>
      </c>
      <c r="J318" s="9">
        <v>115</v>
      </c>
      <c r="K318" s="6" t="str">
        <f t="shared" si="14"/>
        <v>E115</v>
      </c>
    </row>
    <row r="319" spans="1:11" x14ac:dyDescent="0.2">
      <c r="A319" s="13">
        <v>43544</v>
      </c>
      <c r="B319" s="14">
        <v>2</v>
      </c>
      <c r="C319" s="6" t="str">
        <f>INDEX(FamilyPlateData!A:A,MATCH(ShrinkageData!G319,FamilyPlateData!H:H,0))</f>
        <v>F04M06</v>
      </c>
      <c r="D319" s="9">
        <v>64</v>
      </c>
      <c r="E319" s="9" t="s">
        <v>2</v>
      </c>
      <c r="F319" s="9">
        <v>1</v>
      </c>
      <c r="G319" s="6" t="str">
        <f t="shared" si="15"/>
        <v>2-64B</v>
      </c>
      <c r="H319" s="6" t="str">
        <f t="shared" si="16"/>
        <v>2-64B-1</v>
      </c>
      <c r="I319" s="9" t="s">
        <v>964</v>
      </c>
      <c r="J319" s="9">
        <v>113</v>
      </c>
      <c r="K319" s="6" t="str">
        <f t="shared" si="14"/>
        <v>R113</v>
      </c>
    </row>
    <row r="320" spans="1:11" x14ac:dyDescent="0.2">
      <c r="A320" s="13">
        <v>43544</v>
      </c>
      <c r="B320" s="14">
        <v>2</v>
      </c>
      <c r="C320" s="6" t="str">
        <f>INDEX(FamilyPlateData!A:A,MATCH(ShrinkageData!G320,FamilyPlateData!H:H,0))</f>
        <v>F07M10</v>
      </c>
      <c r="D320" s="9">
        <v>63</v>
      </c>
      <c r="E320" s="9" t="s">
        <v>4</v>
      </c>
      <c r="F320" s="9">
        <v>1</v>
      </c>
      <c r="G320" s="6" t="str">
        <f t="shared" si="15"/>
        <v>2-63D</v>
      </c>
      <c r="H320" s="6" t="str">
        <f t="shared" si="16"/>
        <v>2-63D-1</v>
      </c>
      <c r="I320" s="9" t="s">
        <v>964</v>
      </c>
      <c r="J320" s="9">
        <v>114</v>
      </c>
      <c r="K320" s="6" t="str">
        <f t="shared" si="14"/>
        <v>R114</v>
      </c>
    </row>
    <row r="321" spans="1:11" x14ac:dyDescent="0.2">
      <c r="A321" s="13">
        <v>43544</v>
      </c>
      <c r="B321" s="14">
        <v>2</v>
      </c>
      <c r="C321" s="6" t="str">
        <f>INDEX(FamilyPlateData!A:A,MATCH(ShrinkageData!G321,FamilyPlateData!H:H,0))</f>
        <v>F02M02</v>
      </c>
      <c r="D321" s="9">
        <v>23</v>
      </c>
      <c r="E321" s="9" t="s">
        <v>3</v>
      </c>
      <c r="F321" s="9">
        <v>5</v>
      </c>
      <c r="G321" s="6" t="str">
        <f t="shared" si="15"/>
        <v>2-23C</v>
      </c>
      <c r="H321" s="6" t="str">
        <f t="shared" si="16"/>
        <v>2-23C-5</v>
      </c>
      <c r="I321" s="9" t="s">
        <v>938</v>
      </c>
      <c r="J321" s="9">
        <v>91</v>
      </c>
      <c r="K321" s="6" t="str">
        <f t="shared" si="14"/>
        <v>W091</v>
      </c>
    </row>
    <row r="322" spans="1:11" x14ac:dyDescent="0.2">
      <c r="A322" s="13">
        <v>43544</v>
      </c>
      <c r="B322" s="14">
        <v>2</v>
      </c>
      <c r="C322" s="6" t="str">
        <f>INDEX(FamilyPlateData!A:A,MATCH(ShrinkageData!G322,FamilyPlateData!H:H,0))</f>
        <v>F02M02</v>
      </c>
      <c r="D322" s="9">
        <v>23</v>
      </c>
      <c r="E322" s="9" t="s">
        <v>3</v>
      </c>
      <c r="F322" s="9">
        <v>6</v>
      </c>
      <c r="G322" s="6" t="str">
        <f t="shared" si="15"/>
        <v>2-23C</v>
      </c>
      <c r="H322" s="6" t="str">
        <f t="shared" si="16"/>
        <v>2-23C-6</v>
      </c>
      <c r="I322" s="9" t="s">
        <v>938</v>
      </c>
      <c r="J322" s="9">
        <v>92</v>
      </c>
      <c r="K322" s="6" t="str">
        <f t="shared" si="14"/>
        <v>W092</v>
      </c>
    </row>
    <row r="323" spans="1:11" x14ac:dyDescent="0.2">
      <c r="A323" s="13">
        <v>43544</v>
      </c>
      <c r="B323" s="14">
        <v>2</v>
      </c>
      <c r="C323" s="6" t="str">
        <f>INDEX(FamilyPlateData!A:A,MATCH(ShrinkageData!G323,FamilyPlateData!H:H,0))</f>
        <v>F01M02</v>
      </c>
      <c r="D323" s="9">
        <v>16</v>
      </c>
      <c r="E323" s="9" t="s">
        <v>4</v>
      </c>
      <c r="F323" s="9">
        <v>1</v>
      </c>
      <c r="G323" s="6" t="str">
        <f t="shared" si="15"/>
        <v>2-16D</v>
      </c>
      <c r="H323" s="6" t="str">
        <f t="shared" si="16"/>
        <v>2-16D-1</v>
      </c>
      <c r="I323" s="9" t="s">
        <v>938</v>
      </c>
      <c r="J323" s="9">
        <v>93</v>
      </c>
      <c r="K323" s="6" t="str">
        <f t="shared" ref="K323:K386" si="17">IF($I323 = "RNAlater Unfrozen", CONCATENATE( MID($I323,3,1),IF($J323 &lt; 10,CONCATENATE("00",$J323),IF($J323 &lt; 100, CONCATENATE("0",$J323), IF($J323 &gt; 99, $J323)))), CONCATENATE(LEFT($I323,1),IF($J323 &lt; 10,CONCATENATE("00",$J323),IF($J323 &lt; 100, CONCATENATE("0",$J323), IF($J323 &gt; 99, $J323)))))</f>
        <v>W093</v>
      </c>
    </row>
    <row r="324" spans="1:11" x14ac:dyDescent="0.2">
      <c r="A324" s="13">
        <v>43544</v>
      </c>
      <c r="B324" s="14">
        <v>2</v>
      </c>
      <c r="C324" s="6" t="str">
        <f>INDEX(FamilyPlateData!A:A,MATCH(ShrinkageData!G324,FamilyPlateData!H:H,0))</f>
        <v>F05M08</v>
      </c>
      <c r="D324" s="9">
        <v>45</v>
      </c>
      <c r="E324" s="9" t="s">
        <v>4</v>
      </c>
      <c r="F324" s="9">
        <v>1</v>
      </c>
      <c r="G324" s="6" t="str">
        <f t="shared" si="15"/>
        <v>2-45D</v>
      </c>
      <c r="H324" s="6" t="str">
        <f t="shared" si="16"/>
        <v>2-45D-1</v>
      </c>
      <c r="I324" s="9" t="s">
        <v>938</v>
      </c>
      <c r="J324" s="9">
        <v>94</v>
      </c>
      <c r="K324" s="6" t="str">
        <f t="shared" si="17"/>
        <v>W094</v>
      </c>
    </row>
    <row r="325" spans="1:11" x14ac:dyDescent="0.2">
      <c r="A325" s="13">
        <v>43544</v>
      </c>
      <c r="B325" s="14">
        <v>2</v>
      </c>
      <c r="C325" s="6" t="str">
        <f>INDEX(FamilyPlateData!A:A,MATCH(ShrinkageData!G325,FamilyPlateData!H:H,0))</f>
        <v>F10M13</v>
      </c>
      <c r="D325" s="9">
        <v>70</v>
      </c>
      <c r="E325" s="9" t="s">
        <v>2</v>
      </c>
      <c r="F325" s="9">
        <v>6</v>
      </c>
      <c r="G325" s="6" t="str">
        <f t="shared" si="15"/>
        <v>2-70B</v>
      </c>
      <c r="H325" s="6" t="str">
        <f t="shared" si="16"/>
        <v>2-70B-6</v>
      </c>
      <c r="I325" s="9" t="s">
        <v>964</v>
      </c>
      <c r="J325" s="9">
        <v>115</v>
      </c>
      <c r="K325" s="6" t="str">
        <f t="shared" si="17"/>
        <v>R115</v>
      </c>
    </row>
    <row r="326" spans="1:11" x14ac:dyDescent="0.2">
      <c r="A326" s="13">
        <v>43544</v>
      </c>
      <c r="B326" s="14">
        <v>2</v>
      </c>
      <c r="C326" s="6" t="str">
        <f>INDEX(FamilyPlateData!A:A,MATCH(ShrinkageData!G326,FamilyPlateData!H:H,0))</f>
        <v>F07M09</v>
      </c>
      <c r="D326" s="9">
        <v>85</v>
      </c>
      <c r="E326" s="9" t="s">
        <v>4</v>
      </c>
      <c r="F326" s="9">
        <v>6</v>
      </c>
      <c r="G326" s="6" t="str">
        <f t="shared" si="15"/>
        <v>2-85D</v>
      </c>
      <c r="H326" s="6" t="str">
        <f t="shared" si="16"/>
        <v>2-85D-6</v>
      </c>
      <c r="I326" s="9" t="s">
        <v>937</v>
      </c>
      <c r="J326" s="9">
        <v>116</v>
      </c>
      <c r="K326" s="6" t="str">
        <f t="shared" si="17"/>
        <v>E116</v>
      </c>
    </row>
    <row r="327" spans="1:11" x14ac:dyDescent="0.2">
      <c r="A327" s="13">
        <v>43544</v>
      </c>
      <c r="B327" s="14">
        <v>2</v>
      </c>
      <c r="C327" s="6" t="str">
        <f>INDEX(FamilyPlateData!A:A,MATCH(ShrinkageData!G327,FamilyPlateData!H:H,0))</f>
        <v>F12M14</v>
      </c>
      <c r="D327" s="9">
        <v>30</v>
      </c>
      <c r="E327" s="9" t="s">
        <v>4</v>
      </c>
      <c r="F327" s="9">
        <v>2</v>
      </c>
      <c r="G327" s="6" t="str">
        <f t="shared" si="15"/>
        <v>2-30D</v>
      </c>
      <c r="H327" s="6" t="str">
        <f t="shared" si="16"/>
        <v>2-30D-2</v>
      </c>
      <c r="I327" s="9" t="s">
        <v>937</v>
      </c>
      <c r="J327" s="9">
        <v>117</v>
      </c>
      <c r="K327" s="6" t="str">
        <f t="shared" si="17"/>
        <v>E117</v>
      </c>
    </row>
    <row r="328" spans="1:11" x14ac:dyDescent="0.2">
      <c r="A328" s="13">
        <v>43544</v>
      </c>
      <c r="B328" s="14">
        <v>2</v>
      </c>
      <c r="C328" s="6" t="str">
        <f>INDEX(FamilyPlateData!A:A,MATCH(ShrinkageData!G328,FamilyPlateData!H:H,0))</f>
        <v>F04M06</v>
      </c>
      <c r="D328" s="9">
        <v>101</v>
      </c>
      <c r="E328" s="9" t="s">
        <v>1</v>
      </c>
      <c r="F328" s="9">
        <v>3</v>
      </c>
      <c r="G328" s="6" t="str">
        <f t="shared" si="15"/>
        <v>2-101A</v>
      </c>
      <c r="H328" s="6" t="str">
        <f t="shared" si="16"/>
        <v>2-101A-3</v>
      </c>
      <c r="I328" s="9" t="s">
        <v>937</v>
      </c>
      <c r="J328" s="9">
        <v>118</v>
      </c>
      <c r="K328" s="6" t="str">
        <f t="shared" si="17"/>
        <v>E118</v>
      </c>
    </row>
    <row r="329" spans="1:11" x14ac:dyDescent="0.2">
      <c r="A329" s="13">
        <v>43544</v>
      </c>
      <c r="B329" s="14">
        <v>2</v>
      </c>
      <c r="C329" s="6" t="str">
        <f>INDEX(FamilyPlateData!A:A,MATCH(ShrinkageData!G329,FamilyPlateData!H:H,0))</f>
        <v>F03M02</v>
      </c>
      <c r="D329" s="9">
        <v>20</v>
      </c>
      <c r="E329" s="9" t="s">
        <v>2</v>
      </c>
      <c r="F329" s="9">
        <v>6</v>
      </c>
      <c r="G329" s="6" t="str">
        <f t="shared" si="15"/>
        <v>2-20B</v>
      </c>
      <c r="H329" s="6" t="str">
        <f t="shared" si="16"/>
        <v>2-20B-6</v>
      </c>
      <c r="I329" s="9" t="s">
        <v>964</v>
      </c>
      <c r="J329" s="9">
        <v>116</v>
      </c>
      <c r="K329" s="6" t="str">
        <f t="shared" si="17"/>
        <v>R116</v>
      </c>
    </row>
    <row r="330" spans="1:11" x14ac:dyDescent="0.2">
      <c r="A330" s="13">
        <v>43544</v>
      </c>
      <c r="B330" s="14">
        <v>2</v>
      </c>
      <c r="C330" s="6" t="str">
        <f>INDEX(FamilyPlateData!A:A,MATCH(ShrinkageData!G330,FamilyPlateData!H:H,0))</f>
        <v>F01M01</v>
      </c>
      <c r="D330" s="9">
        <v>20</v>
      </c>
      <c r="E330" s="9" t="s">
        <v>4</v>
      </c>
      <c r="F330" s="9">
        <v>3</v>
      </c>
      <c r="G330" s="6" t="str">
        <f t="shared" si="15"/>
        <v>2-20D</v>
      </c>
      <c r="H330" s="6" t="str">
        <f t="shared" si="16"/>
        <v>2-20D-3</v>
      </c>
      <c r="I330" s="9" t="s">
        <v>964</v>
      </c>
      <c r="J330" s="9">
        <v>117</v>
      </c>
      <c r="K330" s="6" t="str">
        <f t="shared" si="17"/>
        <v>R117</v>
      </c>
    </row>
    <row r="331" spans="1:11" x14ac:dyDescent="0.2">
      <c r="A331" s="13">
        <v>43544</v>
      </c>
      <c r="B331" s="14">
        <v>2</v>
      </c>
      <c r="C331" s="6" t="str">
        <f>INDEX(FamilyPlateData!A:A,MATCH(ShrinkageData!G331,FamilyPlateData!H:H,0))</f>
        <v>F12M16</v>
      </c>
      <c r="D331" s="9">
        <v>67</v>
      </c>
      <c r="E331" s="9" t="s">
        <v>2</v>
      </c>
      <c r="F331" s="9">
        <v>2</v>
      </c>
      <c r="G331" s="6" t="str">
        <f t="shared" si="15"/>
        <v>2-67B</v>
      </c>
      <c r="H331" s="6" t="str">
        <f t="shared" si="16"/>
        <v>2-67B-2</v>
      </c>
      <c r="I331" s="9" t="s">
        <v>938</v>
      </c>
      <c r="J331" s="9">
        <v>95</v>
      </c>
      <c r="K331" s="6" t="str">
        <f t="shared" si="17"/>
        <v>W095</v>
      </c>
    </row>
    <row r="332" spans="1:11" x14ac:dyDescent="0.2">
      <c r="A332" s="13">
        <v>43544</v>
      </c>
      <c r="B332" s="14">
        <v>2</v>
      </c>
      <c r="C332" s="6" t="str">
        <f>INDEX(FamilyPlateData!A:A,MATCH(ShrinkageData!G332,FamilyPlateData!H:H,0))</f>
        <v>F03M02</v>
      </c>
      <c r="D332" s="9">
        <v>108</v>
      </c>
      <c r="E332" s="9" t="s">
        <v>1</v>
      </c>
      <c r="F332" s="9">
        <v>4</v>
      </c>
      <c r="G332" s="6" t="str">
        <f t="shared" si="15"/>
        <v>2-108A</v>
      </c>
      <c r="H332" s="6" t="str">
        <f t="shared" si="16"/>
        <v>2-108A-4</v>
      </c>
      <c r="I332" s="9" t="s">
        <v>937</v>
      </c>
      <c r="J332" s="9">
        <v>119</v>
      </c>
      <c r="K332" s="6" t="str">
        <f t="shared" si="17"/>
        <v>E119</v>
      </c>
    </row>
    <row r="333" spans="1:11" x14ac:dyDescent="0.2">
      <c r="A333" s="13">
        <v>43544</v>
      </c>
      <c r="B333" s="14">
        <v>2</v>
      </c>
      <c r="C333" s="6" t="str">
        <f>INDEX(FamilyPlateData!A:A,MATCH(ShrinkageData!G333,FamilyPlateData!H:H,0))</f>
        <v>F12M14</v>
      </c>
      <c r="D333" s="9">
        <v>108</v>
      </c>
      <c r="E333" s="9" t="s">
        <v>3</v>
      </c>
      <c r="F333" s="9">
        <v>1</v>
      </c>
      <c r="G333" s="6" t="str">
        <f t="shared" si="15"/>
        <v>2-108C</v>
      </c>
      <c r="H333" s="6" t="str">
        <f t="shared" si="16"/>
        <v>2-108C-1</v>
      </c>
      <c r="I333" s="9" t="s">
        <v>964</v>
      </c>
      <c r="J333" s="9">
        <v>118</v>
      </c>
      <c r="K333" s="6" t="str">
        <f t="shared" si="17"/>
        <v>R118</v>
      </c>
    </row>
    <row r="334" spans="1:11" x14ac:dyDescent="0.2">
      <c r="A334" s="13">
        <v>43544</v>
      </c>
      <c r="B334" s="14">
        <v>2</v>
      </c>
      <c r="C334" s="6" t="str">
        <f>INDEX(FamilyPlateData!A:A,MATCH(ShrinkageData!G334,FamilyPlateData!H:H,0))</f>
        <v>F03M04</v>
      </c>
      <c r="D334" s="9">
        <v>110</v>
      </c>
      <c r="E334" s="9" t="s">
        <v>2</v>
      </c>
      <c r="F334" s="9">
        <v>4</v>
      </c>
      <c r="G334" s="6" t="str">
        <f t="shared" si="15"/>
        <v>2-110B</v>
      </c>
      <c r="H334" s="6" t="str">
        <f t="shared" si="16"/>
        <v>2-110B-4</v>
      </c>
      <c r="I334" s="9" t="s">
        <v>937</v>
      </c>
      <c r="J334" s="9">
        <v>120</v>
      </c>
      <c r="K334" s="6" t="str">
        <f t="shared" si="17"/>
        <v>E120</v>
      </c>
    </row>
    <row r="335" spans="1:11" x14ac:dyDescent="0.2">
      <c r="A335" s="13">
        <v>43546</v>
      </c>
      <c r="B335" s="14">
        <v>2</v>
      </c>
      <c r="C335" s="6" t="str">
        <f>INDEX(FamilyPlateData!A:A,MATCH(ShrinkageData!G335,FamilyPlateData!H:H,0))</f>
        <v>F07M09</v>
      </c>
      <c r="D335" s="9">
        <v>81</v>
      </c>
      <c r="E335" s="9" t="s">
        <v>4</v>
      </c>
      <c r="F335" s="9">
        <v>1</v>
      </c>
      <c r="G335" s="6" t="str">
        <f t="shared" si="15"/>
        <v>2-81D</v>
      </c>
      <c r="H335" s="6" t="str">
        <f t="shared" si="16"/>
        <v>2-81D-1</v>
      </c>
      <c r="I335" s="9" t="s">
        <v>964</v>
      </c>
      <c r="J335" s="9">
        <v>119</v>
      </c>
      <c r="K335" s="6" t="str">
        <f t="shared" si="17"/>
        <v>R119</v>
      </c>
    </row>
    <row r="336" spans="1:11" x14ac:dyDescent="0.2">
      <c r="A336" s="13">
        <v>43546</v>
      </c>
      <c r="B336" s="14">
        <v>2</v>
      </c>
      <c r="C336" s="6" t="str">
        <f>INDEX(FamilyPlateData!A:A,MATCH(ShrinkageData!G336,FamilyPlateData!H:H,0))</f>
        <v>F10M13</v>
      </c>
      <c r="D336" s="9">
        <v>66</v>
      </c>
      <c r="E336" s="9" t="s">
        <v>1</v>
      </c>
      <c r="F336" s="9">
        <v>5</v>
      </c>
      <c r="G336" s="6" t="str">
        <f t="shared" si="15"/>
        <v>2-66A</v>
      </c>
      <c r="H336" s="6" t="str">
        <f t="shared" si="16"/>
        <v>2-66A-5</v>
      </c>
      <c r="I336" s="9" t="s">
        <v>937</v>
      </c>
      <c r="J336" s="9">
        <v>121</v>
      </c>
      <c r="K336" s="6" t="str">
        <f t="shared" si="17"/>
        <v>E121</v>
      </c>
    </row>
    <row r="337" spans="1:11" x14ac:dyDescent="0.2">
      <c r="A337" s="13">
        <v>43546</v>
      </c>
      <c r="B337" s="14">
        <v>2</v>
      </c>
      <c r="C337" s="6" t="str">
        <f>INDEX(FamilyPlateData!A:A,MATCH(ShrinkageData!G337,FamilyPlateData!H:H,0))</f>
        <v>F07M10</v>
      </c>
      <c r="D337" s="9">
        <v>57</v>
      </c>
      <c r="E337" s="9" t="s">
        <v>3</v>
      </c>
      <c r="F337" s="9">
        <v>1</v>
      </c>
      <c r="G337" s="6" t="str">
        <f t="shared" si="15"/>
        <v>2-57C</v>
      </c>
      <c r="H337" s="6" t="str">
        <f t="shared" si="16"/>
        <v>2-57C-1</v>
      </c>
      <c r="I337" s="9" t="s">
        <v>937</v>
      </c>
      <c r="J337" s="9">
        <v>122</v>
      </c>
      <c r="K337" s="6" t="str">
        <f t="shared" si="17"/>
        <v>E122</v>
      </c>
    </row>
    <row r="338" spans="1:11" x14ac:dyDescent="0.2">
      <c r="A338" s="13">
        <v>43546</v>
      </c>
      <c r="B338" s="14">
        <v>2</v>
      </c>
      <c r="C338" s="6" t="str">
        <f>INDEX(FamilyPlateData!A:A,MATCH(ShrinkageData!G338,FamilyPlateData!H:H,0))</f>
        <v>F07M10</v>
      </c>
      <c r="D338" s="9">
        <v>57</v>
      </c>
      <c r="E338" s="9" t="s">
        <v>3</v>
      </c>
      <c r="F338" s="9">
        <v>2</v>
      </c>
      <c r="G338" s="6" t="str">
        <f t="shared" si="15"/>
        <v>2-57C</v>
      </c>
      <c r="H338" s="6" t="str">
        <f t="shared" si="16"/>
        <v>2-57C-2</v>
      </c>
      <c r="I338" s="9" t="s">
        <v>937</v>
      </c>
      <c r="J338" s="9">
        <v>123</v>
      </c>
      <c r="K338" s="6" t="str">
        <f t="shared" si="17"/>
        <v>E123</v>
      </c>
    </row>
    <row r="339" spans="1:11" x14ac:dyDescent="0.2">
      <c r="A339" s="13">
        <v>43546</v>
      </c>
      <c r="B339" s="14">
        <v>2</v>
      </c>
      <c r="C339" s="6" t="str">
        <f>INDEX(FamilyPlateData!A:A,MATCH(ShrinkageData!G339,FamilyPlateData!H:H,0))</f>
        <v>F07M10</v>
      </c>
      <c r="D339" s="9">
        <v>57</v>
      </c>
      <c r="E339" s="9" t="s">
        <v>3</v>
      </c>
      <c r="F339" s="9">
        <v>6</v>
      </c>
      <c r="G339" s="6" t="str">
        <f t="shared" si="15"/>
        <v>2-57C</v>
      </c>
      <c r="H339" s="6" t="str">
        <f t="shared" si="16"/>
        <v>2-57C-6</v>
      </c>
      <c r="I339" s="9" t="s">
        <v>937</v>
      </c>
      <c r="J339" s="9">
        <v>124</v>
      </c>
      <c r="K339" s="6" t="str">
        <f t="shared" si="17"/>
        <v>E124</v>
      </c>
    </row>
    <row r="340" spans="1:11" x14ac:dyDescent="0.2">
      <c r="A340" s="13">
        <v>43546</v>
      </c>
      <c r="B340" s="14">
        <v>2</v>
      </c>
      <c r="C340" s="6" t="str">
        <f>INDEX(FamilyPlateData!A:A,MATCH(ShrinkageData!G340,FamilyPlateData!H:H,0))</f>
        <v>F07M10</v>
      </c>
      <c r="D340" s="9">
        <v>57</v>
      </c>
      <c r="E340" s="9" t="s">
        <v>4</v>
      </c>
      <c r="F340" s="9">
        <v>3</v>
      </c>
      <c r="G340" s="6" t="str">
        <f t="shared" si="15"/>
        <v>2-57D</v>
      </c>
      <c r="H340" s="6" t="str">
        <f t="shared" si="16"/>
        <v>2-57D-3</v>
      </c>
      <c r="I340" s="9" t="s">
        <v>964</v>
      </c>
      <c r="J340" s="9">
        <v>120</v>
      </c>
      <c r="K340" s="6" t="str">
        <f t="shared" si="17"/>
        <v>R120</v>
      </c>
    </row>
    <row r="341" spans="1:11" x14ac:dyDescent="0.2">
      <c r="A341" s="13">
        <v>43546</v>
      </c>
      <c r="B341" s="14">
        <v>2</v>
      </c>
      <c r="C341" s="6" t="str">
        <f>INDEX(FamilyPlateData!A:A,MATCH(ShrinkageData!G341,FamilyPlateData!H:H,0))</f>
        <v>F04M06</v>
      </c>
      <c r="D341" s="9">
        <v>58</v>
      </c>
      <c r="E341" s="9" t="s">
        <v>1</v>
      </c>
      <c r="F341" s="9">
        <v>3</v>
      </c>
      <c r="G341" s="6" t="str">
        <f t="shared" si="15"/>
        <v>2-58A</v>
      </c>
      <c r="H341" s="6" t="str">
        <f t="shared" si="16"/>
        <v>2-58A-3</v>
      </c>
      <c r="I341" s="9" t="s">
        <v>964</v>
      </c>
      <c r="J341" s="9">
        <v>121</v>
      </c>
      <c r="K341" s="6" t="str">
        <f t="shared" si="17"/>
        <v>R121</v>
      </c>
    </row>
    <row r="342" spans="1:11" x14ac:dyDescent="0.2">
      <c r="A342" s="13">
        <v>43546</v>
      </c>
      <c r="B342" s="14">
        <v>2</v>
      </c>
      <c r="C342" s="6" t="str">
        <f>INDEX(FamilyPlateData!A:A,MATCH(ShrinkageData!G342,FamilyPlateData!H:H,0))</f>
        <v>F04M06</v>
      </c>
      <c r="D342" s="9">
        <v>58</v>
      </c>
      <c r="E342" s="9" t="s">
        <v>2</v>
      </c>
      <c r="F342" s="9">
        <v>3</v>
      </c>
      <c r="G342" s="6" t="str">
        <f t="shared" si="15"/>
        <v>2-58B</v>
      </c>
      <c r="H342" s="6" t="str">
        <f t="shared" si="16"/>
        <v>2-58B-3</v>
      </c>
      <c r="I342" s="9" t="s">
        <v>964</v>
      </c>
      <c r="J342" s="9">
        <v>122</v>
      </c>
      <c r="K342" s="6" t="str">
        <f t="shared" si="17"/>
        <v>R122</v>
      </c>
    </row>
    <row r="343" spans="1:11" x14ac:dyDescent="0.2">
      <c r="A343" s="13">
        <v>43546</v>
      </c>
      <c r="B343" s="14">
        <v>2</v>
      </c>
      <c r="C343" s="6" t="str">
        <f>INDEX(FamilyPlateData!A:A,MATCH(ShrinkageData!G343,FamilyPlateData!H:H,0))</f>
        <v>F04M06</v>
      </c>
      <c r="D343" s="9">
        <v>60</v>
      </c>
      <c r="E343" s="9" t="s">
        <v>1</v>
      </c>
      <c r="F343" s="9">
        <v>6</v>
      </c>
      <c r="G343" s="6" t="str">
        <f t="shared" si="15"/>
        <v>2-60A</v>
      </c>
      <c r="H343" s="6" t="str">
        <f t="shared" si="16"/>
        <v>2-60A-6</v>
      </c>
      <c r="I343" s="9" t="s">
        <v>937</v>
      </c>
      <c r="J343" s="9">
        <v>125</v>
      </c>
      <c r="K343" s="6" t="str">
        <f t="shared" si="17"/>
        <v>E125</v>
      </c>
    </row>
    <row r="344" spans="1:11" x14ac:dyDescent="0.2">
      <c r="A344" s="13">
        <v>43546</v>
      </c>
      <c r="B344" s="14">
        <v>2</v>
      </c>
      <c r="C344" s="6" t="str">
        <f>INDEX(FamilyPlateData!A:A,MATCH(ShrinkageData!G344,FamilyPlateData!H:H,0))</f>
        <v>F07M10</v>
      </c>
      <c r="D344" s="9">
        <v>59</v>
      </c>
      <c r="E344" s="9" t="s">
        <v>3</v>
      </c>
      <c r="F344" s="9">
        <v>4</v>
      </c>
      <c r="G344" s="6" t="str">
        <f t="shared" si="15"/>
        <v>2-59C</v>
      </c>
      <c r="H344" s="6" t="str">
        <f t="shared" si="16"/>
        <v>2-59C-4</v>
      </c>
      <c r="I344" s="9" t="s">
        <v>964</v>
      </c>
      <c r="J344" s="9">
        <v>123</v>
      </c>
      <c r="K344" s="6" t="str">
        <f t="shared" si="17"/>
        <v>R123</v>
      </c>
    </row>
    <row r="345" spans="1:11" x14ac:dyDescent="0.2">
      <c r="A345" s="13">
        <v>43546</v>
      </c>
      <c r="B345" s="14">
        <v>2</v>
      </c>
      <c r="C345" s="6" t="str">
        <f>INDEX(FamilyPlateData!A:A,MATCH(ShrinkageData!G345,FamilyPlateData!H:H,0))</f>
        <v>F07M10</v>
      </c>
      <c r="D345" s="9">
        <v>59</v>
      </c>
      <c r="E345" s="9" t="s">
        <v>3</v>
      </c>
      <c r="F345" s="9">
        <v>5</v>
      </c>
      <c r="G345" s="6" t="str">
        <f t="shared" si="15"/>
        <v>2-59C</v>
      </c>
      <c r="H345" s="6" t="str">
        <f t="shared" si="16"/>
        <v>2-59C-5</v>
      </c>
      <c r="I345" s="9" t="s">
        <v>938</v>
      </c>
      <c r="J345" s="9">
        <v>96</v>
      </c>
      <c r="K345" s="6" t="str">
        <f t="shared" si="17"/>
        <v>W096</v>
      </c>
    </row>
    <row r="346" spans="1:11" x14ac:dyDescent="0.2">
      <c r="A346" s="13">
        <v>43546</v>
      </c>
      <c r="B346" s="14">
        <v>2</v>
      </c>
      <c r="C346" s="6" t="str">
        <f>INDEX(FamilyPlateData!A:A,MATCH(ShrinkageData!G346,FamilyPlateData!H:H,0))</f>
        <v>F07M10</v>
      </c>
      <c r="D346" s="9">
        <v>59</v>
      </c>
      <c r="E346" s="9" t="s">
        <v>4</v>
      </c>
      <c r="F346" s="9">
        <v>5</v>
      </c>
      <c r="G346" s="6" t="str">
        <f t="shared" si="15"/>
        <v>2-59D</v>
      </c>
      <c r="H346" s="6" t="str">
        <f t="shared" si="16"/>
        <v>2-59D-5</v>
      </c>
      <c r="I346" s="9" t="s">
        <v>938</v>
      </c>
      <c r="J346" s="9">
        <v>97</v>
      </c>
      <c r="K346" s="6" t="str">
        <f t="shared" si="17"/>
        <v>W097</v>
      </c>
    </row>
    <row r="347" spans="1:11" x14ac:dyDescent="0.2">
      <c r="A347" s="13">
        <v>43546</v>
      </c>
      <c r="B347" s="14">
        <v>2</v>
      </c>
      <c r="C347" s="6" t="str">
        <f>INDEX(FamilyPlateData!A:A,MATCH(ShrinkageData!G347,FamilyPlateData!H:H,0))</f>
        <v>F12M16</v>
      </c>
      <c r="D347" s="9">
        <v>67</v>
      </c>
      <c r="E347" s="9" t="s">
        <v>2</v>
      </c>
      <c r="F347" s="9">
        <v>5</v>
      </c>
      <c r="G347" s="6" t="str">
        <f t="shared" si="15"/>
        <v>2-67B</v>
      </c>
      <c r="H347" s="6" t="str">
        <f t="shared" si="16"/>
        <v>2-67B-5</v>
      </c>
      <c r="I347" s="9" t="s">
        <v>938</v>
      </c>
      <c r="J347" s="9">
        <v>98</v>
      </c>
      <c r="K347" s="6" t="str">
        <f t="shared" si="17"/>
        <v>W098</v>
      </c>
    </row>
    <row r="348" spans="1:11" x14ac:dyDescent="0.2">
      <c r="A348" s="13">
        <v>43546</v>
      </c>
      <c r="B348" s="14">
        <v>2</v>
      </c>
      <c r="C348" s="6" t="str">
        <f>INDEX(FamilyPlateData!A:A,MATCH(ShrinkageData!G348,FamilyPlateData!H:H,0))</f>
        <v>F12M14</v>
      </c>
      <c r="D348" s="9">
        <v>108</v>
      </c>
      <c r="E348" s="9" t="s">
        <v>3</v>
      </c>
      <c r="F348" s="9">
        <v>6</v>
      </c>
      <c r="G348" s="6" t="str">
        <f t="shared" si="15"/>
        <v>2-108C</v>
      </c>
      <c r="H348" s="6" t="str">
        <f t="shared" si="16"/>
        <v>2-108C-6</v>
      </c>
      <c r="I348" s="9" t="s">
        <v>938</v>
      </c>
      <c r="J348" s="9">
        <v>99</v>
      </c>
      <c r="K348" s="6" t="str">
        <f t="shared" si="17"/>
        <v>W099</v>
      </c>
    </row>
    <row r="349" spans="1:11" x14ac:dyDescent="0.2">
      <c r="A349" s="13">
        <v>43546</v>
      </c>
      <c r="B349" s="14">
        <v>2</v>
      </c>
      <c r="C349" s="6" t="str">
        <f>INDEX(FamilyPlateData!A:A,MATCH(ShrinkageData!G349,FamilyPlateData!H:H,0))</f>
        <v>F07M10</v>
      </c>
      <c r="D349" s="9">
        <v>96</v>
      </c>
      <c r="E349" s="9" t="s">
        <v>1</v>
      </c>
      <c r="F349" s="9">
        <v>4</v>
      </c>
      <c r="G349" s="6" t="str">
        <f t="shared" si="15"/>
        <v>2-96A</v>
      </c>
      <c r="H349" s="6" t="str">
        <f t="shared" si="16"/>
        <v>2-96A-4</v>
      </c>
      <c r="I349" s="9" t="s">
        <v>938</v>
      </c>
      <c r="J349" s="9">
        <v>100</v>
      </c>
      <c r="K349" s="6" t="str">
        <f t="shared" si="17"/>
        <v>W100</v>
      </c>
    </row>
    <row r="350" spans="1:11" x14ac:dyDescent="0.2">
      <c r="A350" s="13">
        <v>43546</v>
      </c>
      <c r="B350" s="14">
        <v>2</v>
      </c>
      <c r="C350" s="6" t="str">
        <f>INDEX(FamilyPlateData!A:A,MATCH(ShrinkageData!G350,FamilyPlateData!H:H,0))</f>
        <v>F04M06</v>
      </c>
      <c r="D350" s="9">
        <v>62</v>
      </c>
      <c r="E350" s="9" t="s">
        <v>1</v>
      </c>
      <c r="F350" s="9">
        <v>5</v>
      </c>
      <c r="G350" s="6" t="str">
        <f t="shared" si="15"/>
        <v>2-62A</v>
      </c>
      <c r="H350" s="6" t="str">
        <f t="shared" si="16"/>
        <v>2-62A-5</v>
      </c>
      <c r="I350" s="9" t="s">
        <v>938</v>
      </c>
      <c r="J350" s="9">
        <v>101</v>
      </c>
      <c r="K350" s="6" t="str">
        <f t="shared" si="17"/>
        <v>W101</v>
      </c>
    </row>
    <row r="351" spans="1:11" x14ac:dyDescent="0.2">
      <c r="A351" s="13">
        <v>43546</v>
      </c>
      <c r="B351" s="14">
        <v>2</v>
      </c>
      <c r="C351" s="6" t="str">
        <f>INDEX(FamilyPlateData!A:A,MATCH(ShrinkageData!G351,FamilyPlateData!H:H,0))</f>
        <v>F04M06</v>
      </c>
      <c r="D351" s="9">
        <v>62</v>
      </c>
      <c r="E351" s="9" t="s">
        <v>2</v>
      </c>
      <c r="F351" s="9">
        <v>2</v>
      </c>
      <c r="G351" s="6" t="str">
        <f t="shared" si="15"/>
        <v>2-62B</v>
      </c>
      <c r="H351" s="6" t="str">
        <f t="shared" si="16"/>
        <v>2-62B-2</v>
      </c>
      <c r="I351" s="9" t="s">
        <v>938</v>
      </c>
      <c r="J351" s="9">
        <v>102</v>
      </c>
      <c r="K351" s="6" t="str">
        <f t="shared" si="17"/>
        <v>W102</v>
      </c>
    </row>
    <row r="352" spans="1:11" x14ac:dyDescent="0.2">
      <c r="A352" s="13">
        <v>43546</v>
      </c>
      <c r="B352" s="14">
        <v>2</v>
      </c>
      <c r="C352" s="6" t="str">
        <f>INDEX(FamilyPlateData!A:A,MATCH(ShrinkageData!G352,FamilyPlateData!H:H,0))</f>
        <v>F07M09</v>
      </c>
      <c r="D352" s="9">
        <v>85</v>
      </c>
      <c r="E352" s="9" t="s">
        <v>3</v>
      </c>
      <c r="F352" s="9">
        <v>1</v>
      </c>
      <c r="G352" s="6" t="str">
        <f t="shared" si="15"/>
        <v>2-85C</v>
      </c>
      <c r="H352" s="6" t="str">
        <f t="shared" si="16"/>
        <v>2-85C-1</v>
      </c>
      <c r="I352" s="9" t="s">
        <v>937</v>
      </c>
      <c r="J352" s="9">
        <v>126</v>
      </c>
      <c r="K352" s="6" t="str">
        <f t="shared" si="17"/>
        <v>E126</v>
      </c>
    </row>
    <row r="353" spans="1:11" x14ac:dyDescent="0.2">
      <c r="A353" s="13">
        <v>43546</v>
      </c>
      <c r="B353" s="14">
        <v>2</v>
      </c>
      <c r="C353" s="6" t="str">
        <f>INDEX(FamilyPlateData!A:A,MATCH(ShrinkageData!G353,FamilyPlateData!H:H,0))</f>
        <v>F07M11</v>
      </c>
      <c r="D353" s="9">
        <v>39</v>
      </c>
      <c r="E353" s="9" t="s">
        <v>3</v>
      </c>
      <c r="F353" s="9">
        <v>1</v>
      </c>
      <c r="G353" s="6" t="str">
        <f t="shared" si="15"/>
        <v>2-39C</v>
      </c>
      <c r="H353" s="6" t="str">
        <f t="shared" si="16"/>
        <v>2-39C-1</v>
      </c>
      <c r="I353" s="9" t="s">
        <v>964</v>
      </c>
      <c r="J353" s="9">
        <v>124</v>
      </c>
      <c r="K353" s="6" t="str">
        <f t="shared" si="17"/>
        <v>R124</v>
      </c>
    </row>
    <row r="354" spans="1:11" x14ac:dyDescent="0.2">
      <c r="A354" s="13">
        <v>43546</v>
      </c>
      <c r="B354" s="14">
        <v>2</v>
      </c>
      <c r="C354" s="6" t="str">
        <f>INDEX(FamilyPlateData!A:A,MATCH(ShrinkageData!G354,FamilyPlateData!H:H,0))</f>
        <v>F01M02</v>
      </c>
      <c r="D354" s="9">
        <v>16</v>
      </c>
      <c r="E354" s="9" t="s">
        <v>4</v>
      </c>
      <c r="F354" s="9">
        <v>2</v>
      </c>
      <c r="G354" s="6" t="str">
        <f t="shared" si="15"/>
        <v>2-16D</v>
      </c>
      <c r="H354" s="6" t="str">
        <f t="shared" si="16"/>
        <v>2-16D-2</v>
      </c>
      <c r="I354" s="9" t="s">
        <v>938</v>
      </c>
      <c r="J354" s="9">
        <v>103</v>
      </c>
      <c r="K354" s="6" t="str">
        <f t="shared" si="17"/>
        <v>W103</v>
      </c>
    </row>
    <row r="355" spans="1:11" x14ac:dyDescent="0.2">
      <c r="A355" s="13">
        <v>43546</v>
      </c>
      <c r="B355" s="14">
        <v>2</v>
      </c>
      <c r="C355" s="6" t="str">
        <f>INDEX(FamilyPlateData!A:A,MATCH(ShrinkageData!G355,FamilyPlateData!H:H,0))</f>
        <v>F12M14</v>
      </c>
      <c r="D355" s="9">
        <v>32</v>
      </c>
      <c r="E355" s="9" t="s">
        <v>3</v>
      </c>
      <c r="F355" s="9">
        <v>3</v>
      </c>
      <c r="G355" s="6" t="str">
        <f t="shared" si="15"/>
        <v>2-32C</v>
      </c>
      <c r="H355" s="6" t="str">
        <f t="shared" si="16"/>
        <v>2-32C-3</v>
      </c>
      <c r="I355" s="9" t="s">
        <v>938</v>
      </c>
      <c r="J355" s="9">
        <v>104</v>
      </c>
      <c r="K355" s="6" t="str">
        <f t="shared" si="17"/>
        <v>W104</v>
      </c>
    </row>
    <row r="356" spans="1:11" x14ac:dyDescent="0.2">
      <c r="A356" s="13">
        <v>43546</v>
      </c>
      <c r="B356" s="14">
        <v>2</v>
      </c>
      <c r="C356" s="6" t="str">
        <f>INDEX(FamilyPlateData!A:A,MATCH(ShrinkageData!G356,FamilyPlateData!H:H,0))</f>
        <v>F07M09</v>
      </c>
      <c r="D356" s="9">
        <v>87</v>
      </c>
      <c r="E356" s="9" t="s">
        <v>3</v>
      </c>
      <c r="F356" s="9">
        <v>4</v>
      </c>
      <c r="G356" s="6" t="str">
        <f t="shared" si="15"/>
        <v>2-87C</v>
      </c>
      <c r="H356" s="6" t="str">
        <f t="shared" si="16"/>
        <v>2-87C-4</v>
      </c>
      <c r="I356" s="9" t="s">
        <v>964</v>
      </c>
      <c r="J356" s="9">
        <v>125</v>
      </c>
      <c r="K356" s="6" t="str">
        <f t="shared" si="17"/>
        <v>R125</v>
      </c>
    </row>
    <row r="357" spans="1:11" x14ac:dyDescent="0.2">
      <c r="A357" s="13">
        <v>43546</v>
      </c>
      <c r="B357" s="14">
        <v>2</v>
      </c>
      <c r="C357" s="6" t="str">
        <f>INDEX(FamilyPlateData!A:A,MATCH(ShrinkageData!G357,FamilyPlateData!H:H,0))</f>
        <v>F10M13</v>
      </c>
      <c r="D357" s="9">
        <v>89</v>
      </c>
      <c r="E357" s="9" t="s">
        <v>1</v>
      </c>
      <c r="F357" s="9">
        <v>5</v>
      </c>
      <c r="G357" s="6" t="str">
        <f t="shared" si="15"/>
        <v>2-89A</v>
      </c>
      <c r="H357" s="6" t="str">
        <f t="shared" si="16"/>
        <v>2-89A-5</v>
      </c>
      <c r="I357" s="9" t="s">
        <v>964</v>
      </c>
      <c r="J357" s="9">
        <v>126</v>
      </c>
      <c r="K357" s="6" t="str">
        <f t="shared" si="17"/>
        <v>R126</v>
      </c>
    </row>
    <row r="358" spans="1:11" x14ac:dyDescent="0.2">
      <c r="A358" s="13">
        <v>43546</v>
      </c>
      <c r="B358" s="14">
        <v>2</v>
      </c>
      <c r="C358" s="6" t="str">
        <f>INDEX(FamilyPlateData!A:A,MATCH(ShrinkageData!G358,FamilyPlateData!H:H,0))</f>
        <v>F03M03</v>
      </c>
      <c r="D358" s="9">
        <v>105</v>
      </c>
      <c r="E358" s="9" t="s">
        <v>3</v>
      </c>
      <c r="F358" s="9">
        <v>6</v>
      </c>
      <c r="G358" s="6" t="str">
        <f t="shared" si="15"/>
        <v>2-105C</v>
      </c>
      <c r="H358" s="6" t="str">
        <f t="shared" si="16"/>
        <v>2-105C-6</v>
      </c>
      <c r="I358" s="9" t="s">
        <v>937</v>
      </c>
      <c r="J358" s="9">
        <v>127</v>
      </c>
      <c r="K358" s="6" t="str">
        <f t="shared" si="17"/>
        <v>E127</v>
      </c>
    </row>
    <row r="359" spans="1:11" x14ac:dyDescent="0.2">
      <c r="A359" s="13">
        <v>43546</v>
      </c>
      <c r="B359" s="14">
        <v>2</v>
      </c>
      <c r="C359" s="6" t="str">
        <f>INDEX(FamilyPlateData!A:A,MATCH(ShrinkageData!G359,FamilyPlateData!H:H,0))</f>
        <v>F03M03</v>
      </c>
      <c r="D359" s="9">
        <v>105</v>
      </c>
      <c r="E359" s="9" t="s">
        <v>4</v>
      </c>
      <c r="F359" s="9">
        <v>5</v>
      </c>
      <c r="G359" s="6" t="str">
        <f t="shared" si="15"/>
        <v>2-105D</v>
      </c>
      <c r="H359" s="6" t="str">
        <f t="shared" si="16"/>
        <v>2-105D-5</v>
      </c>
      <c r="I359" s="9" t="s">
        <v>964</v>
      </c>
      <c r="J359" s="9">
        <v>127</v>
      </c>
      <c r="K359" s="6" t="str">
        <f t="shared" si="17"/>
        <v>R127</v>
      </c>
    </row>
    <row r="360" spans="1:11" x14ac:dyDescent="0.2">
      <c r="A360" s="13">
        <v>43546</v>
      </c>
      <c r="B360" s="14">
        <v>2</v>
      </c>
      <c r="C360" s="6" t="str">
        <f>INDEX(FamilyPlateData!A:A,MATCH(ShrinkageData!G360,FamilyPlateData!H:H,0))</f>
        <v>F10M16</v>
      </c>
      <c r="D360" s="9">
        <v>92</v>
      </c>
      <c r="E360" s="9" t="s">
        <v>4</v>
      </c>
      <c r="F360" s="9">
        <v>1</v>
      </c>
      <c r="G360" s="6" t="str">
        <f t="shared" si="15"/>
        <v>2-92D</v>
      </c>
      <c r="H360" s="6" t="str">
        <f t="shared" si="16"/>
        <v>2-92D-1</v>
      </c>
      <c r="I360" s="9" t="s">
        <v>937</v>
      </c>
      <c r="J360" s="9">
        <v>128</v>
      </c>
      <c r="K360" s="6" t="str">
        <f t="shared" si="17"/>
        <v>E128</v>
      </c>
    </row>
    <row r="361" spans="1:11" x14ac:dyDescent="0.2">
      <c r="A361" s="13">
        <v>43546</v>
      </c>
      <c r="B361" s="14">
        <v>2</v>
      </c>
      <c r="C361" s="6" t="str">
        <f>INDEX(FamilyPlateData!A:A,MATCH(ShrinkageData!G361,FamilyPlateData!H:H,0))</f>
        <v>F07M09</v>
      </c>
      <c r="D361" s="9">
        <v>93</v>
      </c>
      <c r="E361" s="9" t="s">
        <v>1</v>
      </c>
      <c r="F361" s="9">
        <v>2</v>
      </c>
      <c r="G361" s="6" t="str">
        <f t="shared" si="15"/>
        <v>2-93A</v>
      </c>
      <c r="H361" s="6" t="str">
        <f t="shared" si="16"/>
        <v>2-93A-2</v>
      </c>
      <c r="I361" s="9" t="s">
        <v>938</v>
      </c>
      <c r="J361" s="9">
        <v>105</v>
      </c>
      <c r="K361" s="6" t="str">
        <f t="shared" si="17"/>
        <v>W105</v>
      </c>
    </row>
    <row r="362" spans="1:11" x14ac:dyDescent="0.2">
      <c r="A362" s="13">
        <v>43546</v>
      </c>
      <c r="B362" s="14">
        <v>2</v>
      </c>
      <c r="C362" s="6" t="str">
        <f>INDEX(FamilyPlateData!A:A,MATCH(ShrinkageData!G362,FamilyPlateData!H:H,0))</f>
        <v>F12M16</v>
      </c>
      <c r="D362" s="9">
        <v>98</v>
      </c>
      <c r="E362" s="9" t="s">
        <v>1</v>
      </c>
      <c r="F362" s="9">
        <v>1</v>
      </c>
      <c r="G362" s="6" t="str">
        <f t="shared" si="15"/>
        <v>2-98A</v>
      </c>
      <c r="H362" s="6" t="str">
        <f t="shared" si="16"/>
        <v>2-98A-1</v>
      </c>
      <c r="I362" s="9" t="s">
        <v>938</v>
      </c>
      <c r="J362" s="9">
        <v>106</v>
      </c>
      <c r="K362" s="6" t="str">
        <f t="shared" si="17"/>
        <v>W106</v>
      </c>
    </row>
    <row r="363" spans="1:11" x14ac:dyDescent="0.2">
      <c r="A363" s="13">
        <v>43546</v>
      </c>
      <c r="B363" s="14">
        <v>2</v>
      </c>
      <c r="C363" s="6" t="str">
        <f>INDEX(FamilyPlateData!A:A,MATCH(ShrinkageData!G363,FamilyPlateData!H:H,0))</f>
        <v>F10M16</v>
      </c>
      <c r="D363" s="9">
        <v>19</v>
      </c>
      <c r="E363" s="9" t="s">
        <v>2</v>
      </c>
      <c r="F363" s="9">
        <v>3</v>
      </c>
      <c r="G363" s="6" t="str">
        <f t="shared" si="15"/>
        <v>2-19B</v>
      </c>
      <c r="H363" s="6" t="str">
        <f t="shared" si="16"/>
        <v>2-19B-3</v>
      </c>
      <c r="I363" s="9" t="s">
        <v>964</v>
      </c>
      <c r="J363" s="9">
        <v>128</v>
      </c>
      <c r="K363" s="6" t="str">
        <f t="shared" si="17"/>
        <v>R128</v>
      </c>
    </row>
    <row r="364" spans="1:11" x14ac:dyDescent="0.2">
      <c r="A364" s="13">
        <v>43546</v>
      </c>
      <c r="B364" s="14">
        <v>2</v>
      </c>
      <c r="C364" s="6" t="str">
        <f>INDEX(FamilyPlateData!A:A,MATCH(ShrinkageData!G364,FamilyPlateData!H:H,0))</f>
        <v>F04M06</v>
      </c>
      <c r="D364" s="9">
        <v>101</v>
      </c>
      <c r="E364" s="9" t="s">
        <v>1</v>
      </c>
      <c r="F364" s="9">
        <v>5</v>
      </c>
      <c r="G364" s="6" t="str">
        <f t="shared" si="15"/>
        <v>2-101A</v>
      </c>
      <c r="H364" s="6" t="str">
        <f t="shared" si="16"/>
        <v>2-101A-5</v>
      </c>
      <c r="I364" s="9" t="s">
        <v>938</v>
      </c>
      <c r="J364" s="9">
        <v>107</v>
      </c>
      <c r="K364" s="6" t="str">
        <f t="shared" si="17"/>
        <v>W107</v>
      </c>
    </row>
    <row r="365" spans="1:11" x14ac:dyDescent="0.2">
      <c r="A365" s="13">
        <v>43548</v>
      </c>
      <c r="B365" s="14">
        <v>2</v>
      </c>
      <c r="C365" s="6" t="str">
        <f>INDEX(FamilyPlateData!A:A,MATCH(ShrinkageData!G365,FamilyPlateData!H:H,0))</f>
        <v>F07M09</v>
      </c>
      <c r="D365" s="9">
        <v>87</v>
      </c>
      <c r="E365" s="9" t="s">
        <v>4</v>
      </c>
      <c r="F365" s="9">
        <v>5</v>
      </c>
      <c r="G365" s="6" t="str">
        <f t="shared" ref="G365:G400" si="18">CONCATENATE(B365,"-",D365,E365)</f>
        <v>2-87D</v>
      </c>
      <c r="H365" s="6" t="str">
        <f t="shared" ref="H365:H400" si="19">CONCATENATE(G365,"-",F365)</f>
        <v>2-87D-5</v>
      </c>
      <c r="I365" s="9" t="s">
        <v>938</v>
      </c>
      <c r="J365" s="9">
        <v>108</v>
      </c>
      <c r="K365" s="6" t="str">
        <f t="shared" si="17"/>
        <v>W108</v>
      </c>
    </row>
    <row r="366" spans="1:11" x14ac:dyDescent="0.2">
      <c r="A366" s="13">
        <v>43548</v>
      </c>
      <c r="B366" s="14">
        <v>2</v>
      </c>
      <c r="C366" s="6" t="str">
        <f>INDEX(FamilyPlateData!A:A,MATCH(ShrinkageData!G366,FamilyPlateData!H:H,0))</f>
        <v>F10M16</v>
      </c>
      <c r="D366" s="9">
        <v>23</v>
      </c>
      <c r="E366" s="9" t="s">
        <v>2</v>
      </c>
      <c r="F366" s="9">
        <v>3</v>
      </c>
      <c r="G366" s="6" t="str">
        <f t="shared" si="18"/>
        <v>2-23B</v>
      </c>
      <c r="H366" s="6" t="str">
        <f t="shared" si="19"/>
        <v>2-23B-3</v>
      </c>
      <c r="I366" s="9" t="s">
        <v>937</v>
      </c>
      <c r="J366" s="9">
        <v>129</v>
      </c>
      <c r="K366" s="6" t="str">
        <f t="shared" si="17"/>
        <v>E129</v>
      </c>
    </row>
    <row r="367" spans="1:11" x14ac:dyDescent="0.2">
      <c r="A367" s="13">
        <v>43548</v>
      </c>
      <c r="B367" s="14">
        <v>2</v>
      </c>
      <c r="C367" s="6" t="str">
        <f>INDEX(FamilyPlateData!A:A,MATCH(ShrinkageData!G367,FamilyPlateData!H:H,0))</f>
        <v>F10M13</v>
      </c>
      <c r="D367" s="9">
        <v>72</v>
      </c>
      <c r="E367" s="9" t="s">
        <v>1</v>
      </c>
      <c r="F367" s="9">
        <v>4</v>
      </c>
      <c r="G367" s="6" t="str">
        <f t="shared" si="18"/>
        <v>2-72A</v>
      </c>
      <c r="H367" s="6" t="str">
        <f t="shared" si="19"/>
        <v>2-72A-4</v>
      </c>
      <c r="I367" s="9" t="s">
        <v>938</v>
      </c>
      <c r="J367" s="9">
        <v>109</v>
      </c>
      <c r="K367" s="6" t="str">
        <f t="shared" si="17"/>
        <v>W109</v>
      </c>
    </row>
    <row r="368" spans="1:11" x14ac:dyDescent="0.2">
      <c r="A368" s="13">
        <v>43548</v>
      </c>
      <c r="B368" s="14">
        <v>2</v>
      </c>
      <c r="C368" s="6" t="str">
        <f>INDEX(FamilyPlateData!A:A,MATCH(ShrinkageData!G368,FamilyPlateData!H:H,0))</f>
        <v>F10M13</v>
      </c>
      <c r="D368" s="9">
        <v>68</v>
      </c>
      <c r="E368" s="9" t="s">
        <v>2</v>
      </c>
      <c r="F368" s="9">
        <v>2</v>
      </c>
      <c r="G368" s="6" t="str">
        <f t="shared" si="18"/>
        <v>2-68B</v>
      </c>
      <c r="H368" s="6" t="str">
        <f t="shared" si="19"/>
        <v>2-68B-2</v>
      </c>
      <c r="I368" s="9" t="s">
        <v>938</v>
      </c>
      <c r="J368" s="9">
        <v>110</v>
      </c>
      <c r="K368" s="6" t="str">
        <f t="shared" si="17"/>
        <v>W110</v>
      </c>
    </row>
    <row r="369" spans="1:11" x14ac:dyDescent="0.2">
      <c r="A369" s="13">
        <v>43548</v>
      </c>
      <c r="B369" s="14">
        <v>2</v>
      </c>
      <c r="C369" s="6" t="str">
        <f>INDEX(FamilyPlateData!A:A,MATCH(ShrinkageData!G369,FamilyPlateData!H:H,0))</f>
        <v>F10M16</v>
      </c>
      <c r="D369" s="9">
        <v>19</v>
      </c>
      <c r="E369" s="9" t="s">
        <v>1</v>
      </c>
      <c r="F369" s="9">
        <v>3</v>
      </c>
      <c r="G369" s="6" t="str">
        <f t="shared" si="18"/>
        <v>2-19A</v>
      </c>
      <c r="H369" s="6" t="str">
        <f t="shared" si="19"/>
        <v>2-19A-3</v>
      </c>
      <c r="I369" s="9" t="s">
        <v>938</v>
      </c>
      <c r="J369" s="9">
        <v>111</v>
      </c>
      <c r="K369" s="6" t="str">
        <f t="shared" si="17"/>
        <v>W111</v>
      </c>
    </row>
    <row r="370" spans="1:11" x14ac:dyDescent="0.2">
      <c r="A370" s="13">
        <v>43548</v>
      </c>
      <c r="B370" s="14">
        <v>2</v>
      </c>
      <c r="C370" s="6" t="str">
        <f>INDEX(FamilyPlateData!A:A,MATCH(ShrinkageData!G370,FamilyPlateData!H:H,0))</f>
        <v>F10M16</v>
      </c>
      <c r="D370" s="9">
        <v>19</v>
      </c>
      <c r="E370" s="9" t="s">
        <v>2</v>
      </c>
      <c r="F370" s="9">
        <v>5</v>
      </c>
      <c r="G370" s="6" t="str">
        <f t="shared" si="18"/>
        <v>2-19B</v>
      </c>
      <c r="H370" s="6" t="str">
        <f t="shared" si="19"/>
        <v>2-19B-5</v>
      </c>
      <c r="I370" s="9" t="s">
        <v>938</v>
      </c>
      <c r="J370" s="9">
        <v>112</v>
      </c>
      <c r="K370" s="6" t="str">
        <f t="shared" si="17"/>
        <v>W112</v>
      </c>
    </row>
    <row r="371" spans="1:11" x14ac:dyDescent="0.2">
      <c r="A371" s="13">
        <v>43548</v>
      </c>
      <c r="B371" s="14">
        <v>2</v>
      </c>
      <c r="C371" s="6" t="str">
        <f>INDEX(FamilyPlateData!A:A,MATCH(ShrinkageData!G371,FamilyPlateData!H:H,0))</f>
        <v>F10M13</v>
      </c>
      <c r="D371" s="9">
        <v>66</v>
      </c>
      <c r="E371" s="9" t="s">
        <v>2</v>
      </c>
      <c r="F371" s="9">
        <v>1</v>
      </c>
      <c r="G371" s="6" t="str">
        <f t="shared" si="18"/>
        <v>2-66B</v>
      </c>
      <c r="H371" s="6" t="str">
        <f t="shared" si="19"/>
        <v>2-66B-1</v>
      </c>
      <c r="I371" s="9" t="s">
        <v>938</v>
      </c>
      <c r="J371" s="9">
        <v>113</v>
      </c>
      <c r="K371" s="6" t="str">
        <f t="shared" si="17"/>
        <v>W113</v>
      </c>
    </row>
    <row r="372" spans="1:11" x14ac:dyDescent="0.2">
      <c r="A372" s="13">
        <v>43548</v>
      </c>
      <c r="B372" s="14">
        <v>2</v>
      </c>
      <c r="C372" s="6" t="str">
        <f>INDEX(FamilyPlateData!A:A,MATCH(ShrinkageData!G372,FamilyPlateData!H:H,0))</f>
        <v>F10M16</v>
      </c>
      <c r="D372" s="9">
        <v>17</v>
      </c>
      <c r="E372" s="9" t="s">
        <v>1</v>
      </c>
      <c r="F372" s="9">
        <v>3</v>
      </c>
      <c r="G372" s="6" t="str">
        <f t="shared" si="18"/>
        <v>2-17A</v>
      </c>
      <c r="H372" s="6" t="str">
        <f t="shared" si="19"/>
        <v>2-17A-3</v>
      </c>
      <c r="I372" s="9" t="s">
        <v>938</v>
      </c>
      <c r="J372" s="9">
        <v>114</v>
      </c>
      <c r="K372" s="6" t="str">
        <f t="shared" si="17"/>
        <v>W114</v>
      </c>
    </row>
    <row r="373" spans="1:11" x14ac:dyDescent="0.2">
      <c r="A373" s="13">
        <v>43548</v>
      </c>
      <c r="B373" s="14">
        <v>2</v>
      </c>
      <c r="C373" s="6" t="str">
        <f>INDEX(FamilyPlateData!A:A,MATCH(ShrinkageData!G373,FamilyPlateData!H:H,0))</f>
        <v>F03M02</v>
      </c>
      <c r="D373" s="9">
        <v>18</v>
      </c>
      <c r="E373" s="9" t="s">
        <v>2</v>
      </c>
      <c r="F373" s="9">
        <v>4</v>
      </c>
      <c r="G373" s="6" t="str">
        <f t="shared" si="18"/>
        <v>2-18B</v>
      </c>
      <c r="H373" s="6" t="str">
        <f t="shared" si="19"/>
        <v>2-18B-4</v>
      </c>
      <c r="I373" s="9" t="s">
        <v>938</v>
      </c>
      <c r="J373" s="9">
        <v>115</v>
      </c>
      <c r="K373" s="6" t="str">
        <f t="shared" si="17"/>
        <v>W115</v>
      </c>
    </row>
    <row r="374" spans="1:11" x14ac:dyDescent="0.2">
      <c r="A374" s="13">
        <v>43548</v>
      </c>
      <c r="B374" s="14">
        <v>2</v>
      </c>
      <c r="C374" s="6" t="str">
        <f>INDEX(FamilyPlateData!A:A,MATCH(ShrinkageData!G374,FamilyPlateData!H:H,0))</f>
        <v>F07M09</v>
      </c>
      <c r="D374" s="9">
        <v>81</v>
      </c>
      <c r="E374" s="9" t="s">
        <v>3</v>
      </c>
      <c r="F374" s="9">
        <v>5</v>
      </c>
      <c r="G374" s="6" t="str">
        <f t="shared" si="18"/>
        <v>2-81C</v>
      </c>
      <c r="H374" s="6" t="str">
        <f t="shared" si="19"/>
        <v>2-81C-5</v>
      </c>
      <c r="I374" s="9" t="s">
        <v>938</v>
      </c>
      <c r="J374" s="9">
        <v>116</v>
      </c>
      <c r="K374" s="6" t="str">
        <f t="shared" si="17"/>
        <v>W116</v>
      </c>
    </row>
    <row r="375" spans="1:11" x14ac:dyDescent="0.2">
      <c r="A375" s="13">
        <v>43548</v>
      </c>
      <c r="B375" s="14">
        <v>2</v>
      </c>
      <c r="C375" s="6" t="str">
        <f>INDEX(FamilyPlateData!A:A,MATCH(ShrinkageData!G375,FamilyPlateData!H:H,0))</f>
        <v>F12M14</v>
      </c>
      <c r="D375" s="9">
        <v>26</v>
      </c>
      <c r="E375" s="9" t="s">
        <v>3</v>
      </c>
      <c r="F375" s="9">
        <v>2</v>
      </c>
      <c r="G375" s="6" t="str">
        <f t="shared" si="18"/>
        <v>2-26C</v>
      </c>
      <c r="H375" s="6" t="str">
        <f t="shared" si="19"/>
        <v>2-26C-2</v>
      </c>
      <c r="I375" s="9" t="s">
        <v>938</v>
      </c>
      <c r="J375" s="9">
        <v>117</v>
      </c>
      <c r="K375" s="6" t="str">
        <f t="shared" si="17"/>
        <v>W117</v>
      </c>
    </row>
    <row r="376" spans="1:11" x14ac:dyDescent="0.2">
      <c r="A376" s="13">
        <v>43548</v>
      </c>
      <c r="B376" s="14">
        <v>2</v>
      </c>
      <c r="C376" s="6" t="str">
        <f>INDEX(FamilyPlateData!A:A,MATCH(ShrinkageData!G376,FamilyPlateData!H:H,0))</f>
        <v>F07M11</v>
      </c>
      <c r="D376" s="9">
        <v>35</v>
      </c>
      <c r="E376" s="9" t="s">
        <v>3</v>
      </c>
      <c r="F376" s="9">
        <v>1</v>
      </c>
      <c r="G376" s="6" t="str">
        <f t="shared" si="18"/>
        <v>2-35C</v>
      </c>
      <c r="H376" s="6" t="str">
        <f t="shared" si="19"/>
        <v>2-35C-1</v>
      </c>
      <c r="I376" s="9" t="s">
        <v>937</v>
      </c>
      <c r="J376" s="9">
        <v>130</v>
      </c>
      <c r="K376" s="6" t="str">
        <f t="shared" si="17"/>
        <v>E130</v>
      </c>
    </row>
    <row r="377" spans="1:11" x14ac:dyDescent="0.2">
      <c r="A377" s="13">
        <v>43548</v>
      </c>
      <c r="B377" s="14">
        <v>2</v>
      </c>
      <c r="C377" s="6" t="str">
        <f>INDEX(FamilyPlateData!A:A,MATCH(ShrinkageData!G377,FamilyPlateData!H:H,0))</f>
        <v>F07M11</v>
      </c>
      <c r="D377" s="9">
        <v>35</v>
      </c>
      <c r="E377" s="9" t="s">
        <v>4</v>
      </c>
      <c r="F377" s="9">
        <v>4</v>
      </c>
      <c r="G377" s="6" t="str">
        <f t="shared" si="18"/>
        <v>2-35D</v>
      </c>
      <c r="H377" s="6" t="str">
        <f t="shared" si="19"/>
        <v>2-35D-4</v>
      </c>
      <c r="I377" s="9" t="s">
        <v>937</v>
      </c>
      <c r="J377" s="9">
        <v>131</v>
      </c>
      <c r="K377" s="6" t="str">
        <f t="shared" si="17"/>
        <v>E131</v>
      </c>
    </row>
    <row r="378" spans="1:11" x14ac:dyDescent="0.2">
      <c r="A378" s="13">
        <v>43548</v>
      </c>
      <c r="B378" s="14">
        <v>2</v>
      </c>
      <c r="C378" s="6" t="str">
        <f>INDEX(FamilyPlateData!A:A,MATCH(ShrinkageData!G378,FamilyPlateData!H:H,0))</f>
        <v>F07M11</v>
      </c>
      <c r="D378" s="9">
        <v>35</v>
      </c>
      <c r="E378" s="9" t="s">
        <v>4</v>
      </c>
      <c r="F378" s="9">
        <v>6</v>
      </c>
      <c r="G378" s="6" t="str">
        <f t="shared" si="18"/>
        <v>2-35D</v>
      </c>
      <c r="H378" s="6" t="str">
        <f t="shared" si="19"/>
        <v>2-35D-6</v>
      </c>
      <c r="I378" s="9" t="s">
        <v>964</v>
      </c>
      <c r="J378" s="9">
        <v>129</v>
      </c>
      <c r="K378" s="6" t="str">
        <f t="shared" si="17"/>
        <v>R129</v>
      </c>
    </row>
    <row r="379" spans="1:11" x14ac:dyDescent="0.2">
      <c r="A379" s="13">
        <v>43548</v>
      </c>
      <c r="B379" s="14">
        <v>2</v>
      </c>
      <c r="C379" s="6" t="str">
        <f>INDEX(FamilyPlateData!A:A,MATCH(ShrinkageData!G379,FamilyPlateData!H:H,0))</f>
        <v>F01M01</v>
      </c>
      <c r="D379" s="9">
        <v>90</v>
      </c>
      <c r="E379" s="9" t="s">
        <v>1</v>
      </c>
      <c r="F379" s="9">
        <v>1</v>
      </c>
      <c r="G379" s="6" t="str">
        <f t="shared" si="18"/>
        <v>2-90A</v>
      </c>
      <c r="H379" s="6" t="str">
        <f t="shared" si="19"/>
        <v>2-90A-1</v>
      </c>
      <c r="I379" s="9" t="s">
        <v>937</v>
      </c>
      <c r="J379" s="9">
        <v>132</v>
      </c>
      <c r="K379" s="6" t="str">
        <f t="shared" si="17"/>
        <v>E132</v>
      </c>
    </row>
    <row r="380" spans="1:11" x14ac:dyDescent="0.2">
      <c r="A380" s="13">
        <v>43548</v>
      </c>
      <c r="B380" s="14">
        <v>2</v>
      </c>
      <c r="C380" s="6" t="str">
        <f>INDEX(FamilyPlateData!A:A,MATCH(ShrinkageData!G380,FamilyPlateData!H:H,0))</f>
        <v>F03M03</v>
      </c>
      <c r="D380" s="9">
        <v>105</v>
      </c>
      <c r="E380" s="9" t="s">
        <v>3</v>
      </c>
      <c r="F380" s="9">
        <v>4</v>
      </c>
      <c r="G380" s="6" t="str">
        <f t="shared" si="18"/>
        <v>2-105C</v>
      </c>
      <c r="H380" s="6" t="str">
        <f t="shared" si="19"/>
        <v>2-105C-4</v>
      </c>
      <c r="I380" s="9" t="s">
        <v>938</v>
      </c>
      <c r="J380" s="9">
        <v>118</v>
      </c>
      <c r="K380" s="6" t="str">
        <f t="shared" si="17"/>
        <v>W118</v>
      </c>
    </row>
    <row r="381" spans="1:11" x14ac:dyDescent="0.2">
      <c r="A381" s="13">
        <v>43548</v>
      </c>
      <c r="B381" s="14">
        <v>2</v>
      </c>
      <c r="C381" s="6" t="str">
        <f>INDEX(FamilyPlateData!A:A,MATCH(ShrinkageData!G381,FamilyPlateData!H:H,0))</f>
        <v>F03M03</v>
      </c>
      <c r="D381" s="9">
        <v>105</v>
      </c>
      <c r="E381" s="9" t="s">
        <v>3</v>
      </c>
      <c r="F381" s="9">
        <v>2</v>
      </c>
      <c r="G381" s="6" t="str">
        <f t="shared" si="18"/>
        <v>2-105C</v>
      </c>
      <c r="H381" s="6" t="str">
        <f t="shared" si="19"/>
        <v>2-105C-2</v>
      </c>
      <c r="I381" s="9" t="s">
        <v>938</v>
      </c>
      <c r="J381" s="9">
        <v>119</v>
      </c>
      <c r="K381" s="6" t="str">
        <f t="shared" si="17"/>
        <v>W119</v>
      </c>
    </row>
    <row r="382" spans="1:11" x14ac:dyDescent="0.2">
      <c r="A382" s="13">
        <v>43548</v>
      </c>
      <c r="B382" s="14">
        <v>2</v>
      </c>
      <c r="C382" s="6" t="str">
        <f>INDEX(FamilyPlateData!A:A,MATCH(ShrinkageData!G382,FamilyPlateData!H:H,0))</f>
        <v>F03M03</v>
      </c>
      <c r="D382" s="9">
        <v>105</v>
      </c>
      <c r="E382" s="9" t="s">
        <v>4</v>
      </c>
      <c r="F382" s="9">
        <v>6</v>
      </c>
      <c r="G382" s="6" t="str">
        <f t="shared" si="18"/>
        <v>2-105D</v>
      </c>
      <c r="H382" s="6" t="str">
        <f t="shared" si="19"/>
        <v>2-105D-6</v>
      </c>
      <c r="I382" s="9" t="s">
        <v>938</v>
      </c>
      <c r="J382" s="9">
        <v>120</v>
      </c>
      <c r="K382" s="6" t="str">
        <f t="shared" si="17"/>
        <v>W120</v>
      </c>
    </row>
    <row r="383" spans="1:11" x14ac:dyDescent="0.2">
      <c r="A383" s="13">
        <v>43548</v>
      </c>
      <c r="B383" s="14">
        <v>2</v>
      </c>
      <c r="C383" s="6" t="str">
        <f>INDEX(FamilyPlateData!A:A,MATCH(ShrinkageData!G383,FamilyPlateData!H:H,0))</f>
        <v>F07M11</v>
      </c>
      <c r="D383" s="9">
        <v>95</v>
      </c>
      <c r="E383" s="9" t="s">
        <v>2</v>
      </c>
      <c r="F383" s="9">
        <v>3</v>
      </c>
      <c r="G383" s="6" t="str">
        <f t="shared" si="18"/>
        <v>2-95B</v>
      </c>
      <c r="H383" s="6" t="str">
        <f t="shared" si="19"/>
        <v>2-95B-3</v>
      </c>
      <c r="I383" s="9" t="s">
        <v>938</v>
      </c>
      <c r="J383" s="9">
        <v>121</v>
      </c>
      <c r="K383" s="6" t="str">
        <f t="shared" si="17"/>
        <v>W121</v>
      </c>
    </row>
    <row r="384" spans="1:11" x14ac:dyDescent="0.2">
      <c r="A384" s="13">
        <v>43548</v>
      </c>
      <c r="B384" s="14">
        <v>2</v>
      </c>
      <c r="C384" s="6" t="str">
        <f>INDEX(FamilyPlateData!A:A,MATCH(ShrinkageData!G384,FamilyPlateData!H:H,0))</f>
        <v>F07M11</v>
      </c>
      <c r="D384" s="9">
        <v>95</v>
      </c>
      <c r="E384" s="9" t="s">
        <v>2</v>
      </c>
      <c r="F384" s="9">
        <v>6</v>
      </c>
      <c r="G384" s="6" t="str">
        <f t="shared" si="18"/>
        <v>2-95B</v>
      </c>
      <c r="H384" s="6" t="str">
        <f t="shared" si="19"/>
        <v>2-95B-6</v>
      </c>
      <c r="I384" s="9" t="s">
        <v>938</v>
      </c>
      <c r="J384" s="9">
        <v>122</v>
      </c>
      <c r="K384" s="6" t="str">
        <f t="shared" si="17"/>
        <v>W122</v>
      </c>
    </row>
    <row r="385" spans="1:12" x14ac:dyDescent="0.2">
      <c r="A385" s="13">
        <v>43548</v>
      </c>
      <c r="B385" s="14">
        <v>2</v>
      </c>
      <c r="C385" s="6" t="str">
        <f>INDEX(FamilyPlateData!A:A,MATCH(ShrinkageData!G385,FamilyPlateData!H:H,0))</f>
        <v>F07M11</v>
      </c>
      <c r="D385" s="9">
        <v>37</v>
      </c>
      <c r="E385" s="9" t="s">
        <v>3</v>
      </c>
      <c r="F385" s="9">
        <v>4</v>
      </c>
      <c r="G385" s="6" t="str">
        <f t="shared" si="18"/>
        <v>2-37C</v>
      </c>
      <c r="H385" s="6" t="str">
        <f t="shared" si="19"/>
        <v>2-37C-4</v>
      </c>
      <c r="I385" s="9" t="s">
        <v>938</v>
      </c>
      <c r="J385" s="9">
        <v>123</v>
      </c>
      <c r="K385" s="6" t="str">
        <f t="shared" si="17"/>
        <v>W123</v>
      </c>
    </row>
    <row r="386" spans="1:12" x14ac:dyDescent="0.2">
      <c r="A386" s="13">
        <v>43548</v>
      </c>
      <c r="B386" s="14">
        <v>2</v>
      </c>
      <c r="C386" s="6" t="str">
        <f>INDEX(FamilyPlateData!A:A,MATCH(ShrinkageData!G386,FamilyPlateData!H:H,0))</f>
        <v>F01M01</v>
      </c>
      <c r="D386" s="9">
        <v>22</v>
      </c>
      <c r="E386" s="9" t="s">
        <v>3</v>
      </c>
      <c r="F386" s="9">
        <v>5</v>
      </c>
      <c r="G386" s="6" t="str">
        <f t="shared" si="18"/>
        <v>2-22C</v>
      </c>
      <c r="H386" s="6" t="str">
        <f t="shared" si="19"/>
        <v>2-22C-5</v>
      </c>
      <c r="I386" s="9" t="s">
        <v>938</v>
      </c>
      <c r="J386" s="9">
        <v>124</v>
      </c>
      <c r="K386" s="6" t="str">
        <f t="shared" si="17"/>
        <v>W124</v>
      </c>
    </row>
    <row r="387" spans="1:12" x14ac:dyDescent="0.2">
      <c r="A387" s="13">
        <v>43548</v>
      </c>
      <c r="B387" s="14">
        <v>2</v>
      </c>
      <c r="C387" s="6" t="str">
        <f>INDEX(FamilyPlateData!A:A,MATCH(ShrinkageData!G387,FamilyPlateData!H:H,0))</f>
        <v>F01M01</v>
      </c>
      <c r="D387" s="9">
        <v>22</v>
      </c>
      <c r="E387" s="9" t="s">
        <v>4</v>
      </c>
      <c r="F387" s="9">
        <v>3</v>
      </c>
      <c r="G387" s="6" t="str">
        <f t="shared" si="18"/>
        <v>2-22D</v>
      </c>
      <c r="H387" s="6" t="str">
        <f t="shared" si="19"/>
        <v>2-22D-3</v>
      </c>
      <c r="I387" s="9" t="s">
        <v>937</v>
      </c>
      <c r="J387" s="9">
        <v>133</v>
      </c>
      <c r="K387" s="6" t="str">
        <f t="shared" ref="K387:K450" si="20">IF($I387 = "RNAlater Unfrozen", CONCATENATE( MID($I387,3,1),IF($J387 &lt; 10,CONCATENATE("00",$J387),IF($J387 &lt; 100, CONCATENATE("0",$J387), IF($J387 &gt; 99, $J387)))), CONCATENATE(LEFT($I387,1),IF($J387 &lt; 10,CONCATENATE("00",$J387),IF($J387 &lt; 100, CONCATENATE("0",$J387), IF($J387 &gt; 99, $J387)))))</f>
        <v>E133</v>
      </c>
    </row>
    <row r="388" spans="1:12" x14ac:dyDescent="0.2">
      <c r="A388" s="13">
        <v>43548</v>
      </c>
      <c r="B388" s="14">
        <v>2</v>
      </c>
      <c r="C388" s="6" t="str">
        <f>INDEX(FamilyPlateData!A:A,MATCH(ShrinkageData!G388,FamilyPlateData!H:H,0))</f>
        <v>F01M01</v>
      </c>
      <c r="D388" s="9">
        <v>22</v>
      </c>
      <c r="E388" s="9" t="s">
        <v>4</v>
      </c>
      <c r="F388" s="9">
        <v>6</v>
      </c>
      <c r="G388" s="6" t="str">
        <f t="shared" si="18"/>
        <v>2-22D</v>
      </c>
      <c r="H388" s="6" t="str">
        <f t="shared" si="19"/>
        <v>2-22D-6</v>
      </c>
      <c r="I388" s="9" t="s">
        <v>964</v>
      </c>
      <c r="J388" s="9">
        <v>130</v>
      </c>
      <c r="K388" s="6" t="str">
        <f t="shared" si="20"/>
        <v>R130</v>
      </c>
    </row>
    <row r="389" spans="1:12" x14ac:dyDescent="0.2">
      <c r="A389" s="13">
        <v>43548</v>
      </c>
      <c r="B389" s="14">
        <v>2</v>
      </c>
      <c r="C389" s="6" t="str">
        <f>INDEX(FamilyPlateData!A:A,MATCH(ShrinkageData!G389,FamilyPlateData!H:H,0))</f>
        <v>F12M13</v>
      </c>
      <c r="D389" s="9">
        <v>49</v>
      </c>
      <c r="E389" s="9" t="s">
        <v>4</v>
      </c>
      <c r="F389" s="9">
        <v>6</v>
      </c>
      <c r="G389" s="6" t="str">
        <f t="shared" si="18"/>
        <v>2-49D</v>
      </c>
      <c r="H389" s="6" t="str">
        <f t="shared" si="19"/>
        <v>2-49D-6</v>
      </c>
      <c r="I389" s="9" t="s">
        <v>964</v>
      </c>
      <c r="J389" s="9">
        <v>131</v>
      </c>
      <c r="K389" s="6" t="str">
        <f t="shared" si="20"/>
        <v>R131</v>
      </c>
    </row>
    <row r="390" spans="1:12" x14ac:dyDescent="0.2">
      <c r="A390" s="13">
        <v>43552</v>
      </c>
      <c r="B390" s="14">
        <v>2</v>
      </c>
      <c r="C390" s="6" t="str">
        <f>INDEX(FamilyPlateData!A:A,MATCH(ShrinkageData!G390,FamilyPlateData!H:H,0))</f>
        <v>F12M13</v>
      </c>
      <c r="D390" s="9">
        <v>96</v>
      </c>
      <c r="E390" s="9" t="s">
        <v>3</v>
      </c>
      <c r="F390" s="9">
        <v>1</v>
      </c>
      <c r="G390" s="6" t="str">
        <f t="shared" si="18"/>
        <v>2-96C</v>
      </c>
      <c r="H390" s="6" t="str">
        <f t="shared" si="19"/>
        <v>2-96C-1</v>
      </c>
      <c r="I390" s="9" t="s">
        <v>937</v>
      </c>
      <c r="J390" s="9">
        <v>134</v>
      </c>
      <c r="K390" s="6" t="str">
        <f t="shared" si="20"/>
        <v>E134</v>
      </c>
    </row>
    <row r="391" spans="1:12" x14ac:dyDescent="0.2">
      <c r="A391" s="13">
        <v>43552</v>
      </c>
      <c r="B391" s="14">
        <v>2</v>
      </c>
      <c r="C391" s="6" t="str">
        <f>INDEX(FamilyPlateData!A:A,MATCH(ShrinkageData!G391,FamilyPlateData!H:H,0))</f>
        <v>F12M13</v>
      </c>
      <c r="D391" s="9">
        <v>53</v>
      </c>
      <c r="E391" s="9" t="s">
        <v>4</v>
      </c>
      <c r="F391" s="9">
        <v>4</v>
      </c>
      <c r="G391" s="6" t="str">
        <f t="shared" si="18"/>
        <v>2-53D</v>
      </c>
      <c r="H391" s="6" t="str">
        <f t="shared" si="19"/>
        <v>2-53D-4</v>
      </c>
      <c r="I391" s="9" t="s">
        <v>937</v>
      </c>
      <c r="J391" s="9">
        <v>135</v>
      </c>
      <c r="K391" s="6" t="str">
        <f t="shared" si="20"/>
        <v>E135</v>
      </c>
    </row>
    <row r="392" spans="1:12" x14ac:dyDescent="0.2">
      <c r="A392" s="13">
        <v>43552</v>
      </c>
      <c r="B392" s="14">
        <v>2</v>
      </c>
      <c r="C392" s="6" t="str">
        <f>INDEX(FamilyPlateData!A:A,MATCH(ShrinkageData!G392,FamilyPlateData!H:H,0))</f>
        <v>F01M01</v>
      </c>
      <c r="D392" s="9">
        <v>20</v>
      </c>
      <c r="E392" s="9" t="s">
        <v>3</v>
      </c>
      <c r="F392" s="9">
        <v>2</v>
      </c>
      <c r="G392" s="6" t="str">
        <f t="shared" si="18"/>
        <v>2-20C</v>
      </c>
      <c r="H392" s="6" t="str">
        <f t="shared" si="19"/>
        <v>2-20C-2</v>
      </c>
      <c r="I392" s="9" t="s">
        <v>938</v>
      </c>
      <c r="J392" s="9">
        <v>125</v>
      </c>
      <c r="K392" s="6" t="str">
        <f t="shared" si="20"/>
        <v>W125</v>
      </c>
    </row>
    <row r="393" spans="1:12" x14ac:dyDescent="0.2">
      <c r="A393" s="13">
        <v>43552</v>
      </c>
      <c r="B393" s="14">
        <v>2</v>
      </c>
      <c r="C393" s="6" t="str">
        <f>INDEX(FamilyPlateData!A:A,MATCH(ShrinkageData!G393,FamilyPlateData!H:H,0))</f>
        <v>F12M13</v>
      </c>
      <c r="D393" s="9">
        <v>49</v>
      </c>
      <c r="E393" s="9" t="s">
        <v>3</v>
      </c>
      <c r="F393" s="9">
        <v>4</v>
      </c>
      <c r="G393" s="6" t="str">
        <f t="shared" si="18"/>
        <v>2-49C</v>
      </c>
      <c r="H393" s="6" t="str">
        <f t="shared" si="19"/>
        <v>2-49C-4</v>
      </c>
      <c r="I393" s="9" t="s">
        <v>964</v>
      </c>
      <c r="J393" s="9">
        <v>132</v>
      </c>
      <c r="K393" s="6" t="str">
        <f t="shared" si="20"/>
        <v>R132</v>
      </c>
    </row>
    <row r="394" spans="1:12" x14ac:dyDescent="0.2">
      <c r="A394" s="13">
        <v>43554</v>
      </c>
      <c r="B394" s="14">
        <v>2</v>
      </c>
      <c r="C394" s="6" t="str">
        <f>INDEX(FamilyPlateData!A:A,MATCH(ShrinkageData!G394,FamilyPlateData!H:H,0))</f>
        <v>F12M13</v>
      </c>
      <c r="D394" s="9">
        <v>96</v>
      </c>
      <c r="E394" s="9" t="s">
        <v>4</v>
      </c>
      <c r="F394" s="9">
        <v>1</v>
      </c>
      <c r="G394" s="6" t="str">
        <f t="shared" si="18"/>
        <v>2-96D</v>
      </c>
      <c r="H394" s="6" t="str">
        <f t="shared" si="19"/>
        <v>2-96D-1</v>
      </c>
      <c r="I394" s="9" t="s">
        <v>964</v>
      </c>
      <c r="J394" s="9">
        <v>133</v>
      </c>
      <c r="K394" s="6" t="str">
        <f t="shared" si="20"/>
        <v>R133</v>
      </c>
    </row>
    <row r="395" spans="1:12" x14ac:dyDescent="0.2">
      <c r="A395" s="13">
        <v>43554</v>
      </c>
      <c r="B395" s="14">
        <v>2</v>
      </c>
      <c r="C395" s="6" t="str">
        <f>INDEX(FamilyPlateData!A:A,MATCH(ShrinkageData!G395,FamilyPlateData!H:H,0))</f>
        <v>F12M13</v>
      </c>
      <c r="D395" s="9">
        <v>96</v>
      </c>
      <c r="E395" s="9" t="s">
        <v>4</v>
      </c>
      <c r="F395" s="9">
        <v>3</v>
      </c>
      <c r="G395" s="6" t="str">
        <f t="shared" si="18"/>
        <v>2-96D</v>
      </c>
      <c r="H395" s="6" t="str">
        <f t="shared" si="19"/>
        <v>2-96D-3</v>
      </c>
      <c r="I395" s="9" t="s">
        <v>937</v>
      </c>
      <c r="J395" s="9">
        <v>136</v>
      </c>
      <c r="K395" s="6" t="str">
        <f t="shared" si="20"/>
        <v>E136</v>
      </c>
    </row>
    <row r="396" spans="1:12" x14ac:dyDescent="0.2">
      <c r="A396" s="13">
        <v>43554</v>
      </c>
      <c r="B396" s="14">
        <v>2</v>
      </c>
      <c r="C396" s="6" t="str">
        <f>INDEX(FamilyPlateData!A:A,MATCH(ShrinkageData!G396,FamilyPlateData!H:H,0))</f>
        <v>F12M13</v>
      </c>
      <c r="D396" s="9">
        <v>51</v>
      </c>
      <c r="E396" s="9" t="s">
        <v>3</v>
      </c>
      <c r="F396" s="9">
        <v>1</v>
      </c>
      <c r="G396" s="6" t="str">
        <f t="shared" si="18"/>
        <v>2-51C</v>
      </c>
      <c r="H396" s="6" t="str">
        <f t="shared" si="19"/>
        <v>2-51C-1</v>
      </c>
      <c r="I396" s="9" t="s">
        <v>938</v>
      </c>
      <c r="J396" s="9">
        <v>126</v>
      </c>
      <c r="K396" s="6" t="str">
        <f t="shared" si="20"/>
        <v>W126</v>
      </c>
    </row>
    <row r="397" spans="1:12" x14ac:dyDescent="0.2">
      <c r="A397" s="13">
        <v>43554</v>
      </c>
      <c r="B397" s="14">
        <v>2</v>
      </c>
      <c r="C397" s="6" t="str">
        <f>INDEX(FamilyPlateData!A:A,MATCH(ShrinkageData!G397,FamilyPlateData!H:H,0))</f>
        <v>F12M13</v>
      </c>
      <c r="D397" s="9">
        <v>53</v>
      </c>
      <c r="E397" s="9" t="s">
        <v>3</v>
      </c>
      <c r="F397" s="9">
        <v>6</v>
      </c>
      <c r="G397" s="6" t="str">
        <f t="shared" si="18"/>
        <v>2-53C</v>
      </c>
      <c r="H397" s="6" t="str">
        <f t="shared" si="19"/>
        <v>2-53C-6</v>
      </c>
      <c r="I397" s="9" t="s">
        <v>938</v>
      </c>
      <c r="J397" s="9">
        <v>127</v>
      </c>
      <c r="K397" s="6" t="str">
        <f t="shared" si="20"/>
        <v>W127</v>
      </c>
    </row>
    <row r="398" spans="1:12" x14ac:dyDescent="0.2">
      <c r="A398" s="13">
        <v>43554</v>
      </c>
      <c r="B398" s="14">
        <v>1</v>
      </c>
      <c r="C398" s="6" t="str">
        <f>INDEX(FamilyPlateData!A:A,MATCH(ShrinkageData!G398,FamilyPlateData!H:H,0))</f>
        <v>F06M07</v>
      </c>
      <c r="D398" s="9">
        <v>76</v>
      </c>
      <c r="E398" s="9" t="s">
        <v>2</v>
      </c>
      <c r="F398" s="9">
        <v>1</v>
      </c>
      <c r="G398" s="6" t="str">
        <f t="shared" si="18"/>
        <v>1-76B</v>
      </c>
      <c r="H398" s="6" t="str">
        <f t="shared" si="19"/>
        <v>1-76B-1</v>
      </c>
      <c r="I398" s="9" t="s">
        <v>963</v>
      </c>
      <c r="J398" s="9">
        <v>1</v>
      </c>
      <c r="K398" s="6" t="str">
        <f t="shared" si="20"/>
        <v>A001</v>
      </c>
      <c r="L398" s="10"/>
    </row>
    <row r="399" spans="1:12" x14ac:dyDescent="0.2">
      <c r="A399" s="13">
        <v>43554</v>
      </c>
      <c r="B399" s="14">
        <v>1</v>
      </c>
      <c r="C399" s="6" t="str">
        <f>INDEX(FamilyPlateData!A:A,MATCH(ShrinkageData!G399,FamilyPlateData!H:H,0))</f>
        <v>F05M08</v>
      </c>
      <c r="D399" s="9">
        <v>43</v>
      </c>
      <c r="E399" s="9" t="s">
        <v>3</v>
      </c>
      <c r="F399" s="9">
        <v>4</v>
      </c>
      <c r="G399" s="6" t="str">
        <f t="shared" si="18"/>
        <v>1-43C</v>
      </c>
      <c r="H399" s="6" t="str">
        <f t="shared" si="19"/>
        <v>1-43C-4</v>
      </c>
      <c r="I399" s="9" t="s">
        <v>963</v>
      </c>
      <c r="J399" s="9">
        <v>2</v>
      </c>
      <c r="K399" s="6" t="str">
        <f t="shared" si="20"/>
        <v>A002</v>
      </c>
    </row>
    <row r="400" spans="1:12" x14ac:dyDescent="0.2">
      <c r="A400" s="13">
        <v>43554</v>
      </c>
      <c r="B400" s="14">
        <v>1</v>
      </c>
      <c r="C400" s="6" t="str">
        <f>INDEX(FamilyPlateData!A:A,MATCH(ShrinkageData!G400,FamilyPlateData!H:H,0))</f>
        <v>F09M09</v>
      </c>
      <c r="D400" s="9">
        <v>52</v>
      </c>
      <c r="E400" s="9" t="s">
        <v>1</v>
      </c>
      <c r="F400" s="9">
        <v>2</v>
      </c>
      <c r="G400" s="6" t="str">
        <f t="shared" si="18"/>
        <v>1-52A</v>
      </c>
      <c r="H400" s="6" t="str">
        <f t="shared" si="19"/>
        <v>1-52A-2</v>
      </c>
      <c r="I400" s="9" t="s">
        <v>963</v>
      </c>
      <c r="J400" s="9">
        <v>3</v>
      </c>
      <c r="K400" s="6" t="str">
        <f t="shared" si="20"/>
        <v>A003</v>
      </c>
    </row>
    <row r="401" spans="1:11" x14ac:dyDescent="0.2">
      <c r="A401" s="13">
        <v>43554</v>
      </c>
      <c r="B401" s="17">
        <v>1</v>
      </c>
      <c r="C401" s="6" t="str">
        <f>INDEX(FamilyPlateData!A:A,MATCH(ShrinkageData!G401,FamilyPlateData!H:H,0))</f>
        <v>F09M09</v>
      </c>
      <c r="D401" s="9">
        <v>52</v>
      </c>
      <c r="E401" s="9" t="s">
        <v>1</v>
      </c>
      <c r="F401" s="9">
        <v>5</v>
      </c>
      <c r="G401" s="6" t="str">
        <f t="shared" ref="G401:G429" si="21">CONCATENATE(B401,"-",D401,E401)</f>
        <v>1-52A</v>
      </c>
      <c r="H401" s="6" t="str">
        <f t="shared" ref="H401:H429" si="22">CONCATENATE(G401,"-",F401)</f>
        <v>1-52A-5</v>
      </c>
      <c r="I401" s="9" t="s">
        <v>963</v>
      </c>
      <c r="J401" s="9">
        <v>4</v>
      </c>
      <c r="K401" s="6" t="str">
        <f t="shared" si="20"/>
        <v>A004</v>
      </c>
    </row>
    <row r="402" spans="1:11" x14ac:dyDescent="0.2">
      <c r="A402" s="13">
        <v>43554</v>
      </c>
      <c r="B402" s="14">
        <v>1</v>
      </c>
      <c r="C402" s="6" t="str">
        <f>INDEX(FamilyPlateData!A:A,MATCH(ShrinkageData!G402,FamilyPlateData!H:H,0))</f>
        <v>F09M09</v>
      </c>
      <c r="D402" s="9">
        <v>52</v>
      </c>
      <c r="E402" s="9" t="s">
        <v>2</v>
      </c>
      <c r="F402" s="9">
        <v>5</v>
      </c>
      <c r="G402" s="6" t="str">
        <f t="shared" si="21"/>
        <v>1-52B</v>
      </c>
      <c r="H402" s="6" t="str">
        <f t="shared" si="22"/>
        <v>1-52B-5</v>
      </c>
      <c r="I402" s="9" t="s">
        <v>963</v>
      </c>
      <c r="J402" s="9">
        <v>5</v>
      </c>
      <c r="K402" s="6" t="str">
        <f t="shared" si="20"/>
        <v>A005</v>
      </c>
    </row>
    <row r="403" spans="1:11" x14ac:dyDescent="0.2">
      <c r="A403" s="13">
        <v>43554</v>
      </c>
      <c r="B403" s="17">
        <v>1</v>
      </c>
      <c r="C403" s="6" t="str">
        <f>INDEX(FamilyPlateData!A:A,MATCH(ShrinkageData!G403,FamilyPlateData!H:H,0))</f>
        <v>F04M08</v>
      </c>
      <c r="D403" s="9">
        <v>75</v>
      </c>
      <c r="E403" s="9" t="s">
        <v>1</v>
      </c>
      <c r="F403" s="9">
        <v>2</v>
      </c>
      <c r="G403" s="6" t="str">
        <f t="shared" si="21"/>
        <v>1-75A</v>
      </c>
      <c r="H403" s="6" t="str">
        <f t="shared" si="22"/>
        <v>1-75A-2</v>
      </c>
      <c r="I403" s="9" t="s">
        <v>963</v>
      </c>
      <c r="J403" s="9">
        <v>6</v>
      </c>
      <c r="K403" s="6" t="str">
        <f t="shared" si="20"/>
        <v>A006</v>
      </c>
    </row>
    <row r="404" spans="1:11" x14ac:dyDescent="0.2">
      <c r="A404" s="13">
        <v>43554</v>
      </c>
      <c r="B404" s="14">
        <v>1</v>
      </c>
      <c r="C404" s="6" t="str">
        <f>INDEX(FamilyPlateData!A:A,MATCH(ShrinkageData!G404,FamilyPlateData!H:H,0))</f>
        <v>F04M08</v>
      </c>
      <c r="D404" s="9">
        <v>75</v>
      </c>
      <c r="E404" s="9" t="s">
        <v>2</v>
      </c>
      <c r="F404" s="9">
        <v>1</v>
      </c>
      <c r="G404" s="6" t="str">
        <f t="shared" si="21"/>
        <v>1-75B</v>
      </c>
      <c r="H404" s="6" t="str">
        <f t="shared" si="22"/>
        <v>1-75B-1</v>
      </c>
      <c r="I404" s="9" t="s">
        <v>963</v>
      </c>
      <c r="J404" s="9">
        <v>7</v>
      </c>
      <c r="K404" s="6" t="str">
        <f t="shared" si="20"/>
        <v>A007</v>
      </c>
    </row>
    <row r="405" spans="1:11" x14ac:dyDescent="0.2">
      <c r="A405" s="13">
        <v>43554</v>
      </c>
      <c r="B405" s="17">
        <v>1</v>
      </c>
      <c r="C405" s="6" t="str">
        <f>INDEX(FamilyPlateData!A:A,MATCH(ShrinkageData!G405,FamilyPlateData!H:H,0))</f>
        <v>F08M10</v>
      </c>
      <c r="D405" s="9">
        <v>73</v>
      </c>
      <c r="E405" s="9" t="s">
        <v>4</v>
      </c>
      <c r="F405" s="9">
        <v>2</v>
      </c>
      <c r="G405" s="6" t="str">
        <f t="shared" si="21"/>
        <v>1-73D</v>
      </c>
      <c r="H405" s="6" t="str">
        <f t="shared" si="22"/>
        <v>1-73D-2</v>
      </c>
      <c r="I405" s="9" t="s">
        <v>963</v>
      </c>
      <c r="J405" s="9">
        <v>8</v>
      </c>
      <c r="K405" s="6" t="str">
        <f t="shared" si="20"/>
        <v>A008</v>
      </c>
    </row>
    <row r="406" spans="1:11" x14ac:dyDescent="0.2">
      <c r="A406" s="13">
        <v>43554</v>
      </c>
      <c r="B406" s="14">
        <v>1</v>
      </c>
      <c r="C406" s="6" t="str">
        <f>INDEX(FamilyPlateData!A:A,MATCH(ShrinkageData!G406,FamilyPlateData!H:H,0))</f>
        <v>F04M08</v>
      </c>
      <c r="D406" s="9">
        <v>107</v>
      </c>
      <c r="E406" s="9" t="s">
        <v>2</v>
      </c>
      <c r="F406" s="9">
        <v>6</v>
      </c>
      <c r="G406" s="6" t="str">
        <f t="shared" si="21"/>
        <v>1-107B</v>
      </c>
      <c r="H406" s="6" t="str">
        <f t="shared" si="22"/>
        <v>1-107B-6</v>
      </c>
      <c r="I406" s="9" t="s">
        <v>963</v>
      </c>
      <c r="J406" s="9">
        <v>9</v>
      </c>
      <c r="K406" s="6" t="str">
        <f t="shared" si="20"/>
        <v>A009</v>
      </c>
    </row>
    <row r="407" spans="1:11" x14ac:dyDescent="0.2">
      <c r="A407" s="13">
        <v>43554</v>
      </c>
      <c r="B407" s="17">
        <v>1</v>
      </c>
      <c r="C407" s="6" t="str">
        <f>INDEX(FamilyPlateData!A:A,MATCH(ShrinkageData!G407,FamilyPlateData!H:H,0))</f>
        <v>F09M11</v>
      </c>
      <c r="D407" s="9">
        <v>28</v>
      </c>
      <c r="E407" s="9" t="s">
        <v>2</v>
      </c>
      <c r="F407" s="9">
        <v>3</v>
      </c>
      <c r="G407" s="6" t="str">
        <f t="shared" si="21"/>
        <v>1-28B</v>
      </c>
      <c r="H407" s="6" t="str">
        <f t="shared" si="22"/>
        <v>1-28B-3</v>
      </c>
      <c r="I407" s="9" t="s">
        <v>963</v>
      </c>
      <c r="J407" s="9">
        <v>10</v>
      </c>
      <c r="K407" s="6" t="str">
        <f t="shared" si="20"/>
        <v>A010</v>
      </c>
    </row>
    <row r="408" spans="1:11" x14ac:dyDescent="0.2">
      <c r="A408" s="13">
        <v>43554</v>
      </c>
      <c r="B408" s="14">
        <v>1</v>
      </c>
      <c r="C408" s="6" t="str">
        <f>INDEX(FamilyPlateData!A:A,MATCH(ShrinkageData!G408,FamilyPlateData!H:H,0))</f>
        <v>F09M11</v>
      </c>
      <c r="D408" s="9">
        <v>28</v>
      </c>
      <c r="E408" s="9" t="s">
        <v>2</v>
      </c>
      <c r="F408" s="9">
        <v>5</v>
      </c>
      <c r="G408" s="6" t="str">
        <f t="shared" si="21"/>
        <v>1-28B</v>
      </c>
      <c r="H408" s="6" t="str">
        <f t="shared" si="22"/>
        <v>1-28B-5</v>
      </c>
      <c r="I408" s="9" t="s">
        <v>963</v>
      </c>
      <c r="J408" s="9">
        <v>11</v>
      </c>
      <c r="K408" s="6" t="str">
        <f t="shared" si="20"/>
        <v>A011</v>
      </c>
    </row>
    <row r="409" spans="1:11" x14ac:dyDescent="0.2">
      <c r="A409" s="13">
        <v>43554</v>
      </c>
      <c r="B409" s="17">
        <v>1</v>
      </c>
      <c r="C409" s="6" t="str">
        <f>INDEX(FamilyPlateData!A:A,MATCH(ShrinkageData!G409,FamilyPlateData!H:H,0))</f>
        <v>F07M12</v>
      </c>
      <c r="D409" s="9">
        <v>27</v>
      </c>
      <c r="E409" s="9" t="s">
        <v>2</v>
      </c>
      <c r="F409" s="9">
        <v>4</v>
      </c>
      <c r="G409" s="6" t="str">
        <f t="shared" si="21"/>
        <v>1-27B</v>
      </c>
      <c r="H409" s="6" t="str">
        <f t="shared" si="22"/>
        <v>1-27B-4</v>
      </c>
      <c r="I409" s="9" t="s">
        <v>963</v>
      </c>
      <c r="J409" s="9">
        <v>12</v>
      </c>
      <c r="K409" s="6" t="str">
        <f t="shared" si="20"/>
        <v>A012</v>
      </c>
    </row>
    <row r="410" spans="1:11" x14ac:dyDescent="0.2">
      <c r="A410" s="13">
        <v>43554</v>
      </c>
      <c r="B410" s="14">
        <v>1</v>
      </c>
      <c r="C410" s="6" t="str">
        <f>INDEX(FamilyPlateData!A:A,MATCH(ShrinkageData!G410,FamilyPlateData!H:H,0))</f>
        <v>F07M12</v>
      </c>
      <c r="D410" s="9">
        <v>27</v>
      </c>
      <c r="E410" s="9" t="s">
        <v>2</v>
      </c>
      <c r="F410" s="9">
        <v>5</v>
      </c>
      <c r="G410" s="6" t="str">
        <f t="shared" si="21"/>
        <v>1-27B</v>
      </c>
      <c r="H410" s="6" t="str">
        <f t="shared" si="22"/>
        <v>1-27B-5</v>
      </c>
      <c r="I410" s="9" t="s">
        <v>963</v>
      </c>
      <c r="J410" s="9">
        <v>13</v>
      </c>
      <c r="K410" s="6" t="str">
        <f t="shared" si="20"/>
        <v>A013</v>
      </c>
    </row>
    <row r="411" spans="1:11" x14ac:dyDescent="0.2">
      <c r="A411" s="13">
        <v>43554</v>
      </c>
      <c r="B411" s="17">
        <v>1</v>
      </c>
      <c r="C411" s="6" t="str">
        <f>INDEX(FamilyPlateData!A:A,MATCH(ShrinkageData!G411,FamilyPlateData!H:H,0))</f>
        <v>F07M12</v>
      </c>
      <c r="D411" s="9">
        <v>27</v>
      </c>
      <c r="E411" s="9" t="s">
        <v>2</v>
      </c>
      <c r="F411" s="9">
        <v>6</v>
      </c>
      <c r="G411" s="6" t="str">
        <f t="shared" si="21"/>
        <v>1-27B</v>
      </c>
      <c r="H411" s="6" t="str">
        <f t="shared" si="22"/>
        <v>1-27B-6</v>
      </c>
      <c r="I411" s="9" t="s">
        <v>963</v>
      </c>
      <c r="J411" s="9">
        <v>14</v>
      </c>
      <c r="K411" s="6" t="str">
        <f t="shared" si="20"/>
        <v>A014</v>
      </c>
    </row>
    <row r="412" spans="1:11" x14ac:dyDescent="0.2">
      <c r="A412" s="13">
        <v>43554</v>
      </c>
      <c r="B412" s="14">
        <v>1</v>
      </c>
      <c r="C412" s="6" t="str">
        <f>INDEX(FamilyPlateData!A:A,MATCH(ShrinkageData!G412,FamilyPlateData!H:H,0))</f>
        <v>F05M07</v>
      </c>
      <c r="D412" s="9">
        <v>83</v>
      </c>
      <c r="E412" s="9" t="s">
        <v>2</v>
      </c>
      <c r="F412" s="9">
        <v>2</v>
      </c>
      <c r="G412" s="6" t="str">
        <f t="shared" si="21"/>
        <v>1-83B</v>
      </c>
      <c r="H412" s="6" t="str">
        <f t="shared" si="22"/>
        <v>1-83B-2</v>
      </c>
      <c r="I412" s="9" t="s">
        <v>963</v>
      </c>
      <c r="J412" s="9">
        <v>15</v>
      </c>
      <c r="K412" s="6" t="str">
        <f t="shared" si="20"/>
        <v>A015</v>
      </c>
    </row>
    <row r="413" spans="1:11" x14ac:dyDescent="0.2">
      <c r="A413" s="13">
        <v>43554</v>
      </c>
      <c r="B413" s="17">
        <v>1</v>
      </c>
      <c r="C413" s="6" t="str">
        <f>INDEX(FamilyPlateData!A:A,MATCH(ShrinkageData!G413,FamilyPlateData!H:H,0))</f>
        <v>F09M11</v>
      </c>
      <c r="D413" s="9">
        <v>26</v>
      </c>
      <c r="E413" s="9" t="s">
        <v>1</v>
      </c>
      <c r="F413" s="9">
        <v>4</v>
      </c>
      <c r="G413" s="6" t="str">
        <f t="shared" si="21"/>
        <v>1-26A</v>
      </c>
      <c r="H413" s="6" t="str">
        <f t="shared" si="22"/>
        <v>1-26A-4</v>
      </c>
      <c r="I413" s="9" t="s">
        <v>963</v>
      </c>
      <c r="J413" s="9">
        <v>16</v>
      </c>
      <c r="K413" s="6" t="str">
        <f t="shared" si="20"/>
        <v>A016</v>
      </c>
    </row>
    <row r="414" spans="1:11" x14ac:dyDescent="0.2">
      <c r="A414" s="13">
        <v>43554</v>
      </c>
      <c r="B414" s="14">
        <v>1</v>
      </c>
      <c r="C414" s="6" t="str">
        <f>INDEX(FamilyPlateData!A:A,MATCH(ShrinkageData!G414,FamilyPlateData!H:H,0))</f>
        <v>F05M07</v>
      </c>
      <c r="D414" s="9">
        <v>81</v>
      </c>
      <c r="E414" s="9" t="s">
        <v>1</v>
      </c>
      <c r="F414" s="9">
        <v>4</v>
      </c>
      <c r="G414" s="6" t="str">
        <f t="shared" si="21"/>
        <v>1-81A</v>
      </c>
      <c r="H414" s="6" t="str">
        <f t="shared" si="22"/>
        <v>1-81A-4</v>
      </c>
      <c r="I414" s="9" t="s">
        <v>963</v>
      </c>
      <c r="J414" s="9">
        <v>17</v>
      </c>
      <c r="K414" s="6" t="str">
        <f t="shared" si="20"/>
        <v>A017</v>
      </c>
    </row>
    <row r="415" spans="1:11" x14ac:dyDescent="0.2">
      <c r="A415" s="13">
        <v>43554</v>
      </c>
      <c r="B415" s="17">
        <v>1</v>
      </c>
      <c r="C415" s="6" t="str">
        <f>INDEX(FamilyPlateData!A:A,MATCH(ShrinkageData!G415,FamilyPlateData!H:H,0))</f>
        <v>F05M07</v>
      </c>
      <c r="D415" s="9">
        <v>81</v>
      </c>
      <c r="E415" s="9" t="s">
        <v>2</v>
      </c>
      <c r="F415" s="9">
        <v>4</v>
      </c>
      <c r="G415" s="6" t="str">
        <f t="shared" si="21"/>
        <v>1-81B</v>
      </c>
      <c r="H415" s="6" t="str">
        <f t="shared" si="22"/>
        <v>1-81B-4</v>
      </c>
      <c r="I415" s="9" t="s">
        <v>963</v>
      </c>
      <c r="J415" s="9">
        <v>18</v>
      </c>
      <c r="K415" s="6" t="str">
        <f t="shared" si="20"/>
        <v>A018</v>
      </c>
    </row>
    <row r="416" spans="1:11" x14ac:dyDescent="0.2">
      <c r="A416" s="13">
        <v>43554</v>
      </c>
      <c r="B416" s="14">
        <v>1</v>
      </c>
      <c r="C416" s="6" t="str">
        <f>INDEX(FamilyPlateData!A:A,MATCH(ShrinkageData!G416,FamilyPlateData!H:H,0))</f>
        <v>F08M12</v>
      </c>
      <c r="D416" s="9">
        <v>45</v>
      </c>
      <c r="E416" s="9" t="s">
        <v>2</v>
      </c>
      <c r="F416" s="9">
        <v>3</v>
      </c>
      <c r="G416" s="6" t="str">
        <f t="shared" si="21"/>
        <v>1-45B</v>
      </c>
      <c r="H416" s="6" t="str">
        <f t="shared" si="22"/>
        <v>1-45B-3</v>
      </c>
      <c r="I416" s="9" t="s">
        <v>963</v>
      </c>
      <c r="J416" s="9">
        <v>19</v>
      </c>
      <c r="K416" s="6" t="str">
        <f t="shared" si="20"/>
        <v>A019</v>
      </c>
    </row>
    <row r="417" spans="1:11" x14ac:dyDescent="0.2">
      <c r="A417" s="13">
        <v>43554</v>
      </c>
      <c r="B417" s="17">
        <v>1</v>
      </c>
      <c r="C417" s="6" t="str">
        <f>INDEX(FamilyPlateData!A:A,MATCH(ShrinkageData!G417,FamilyPlateData!H:H,0))</f>
        <v>F05M08</v>
      </c>
      <c r="D417" s="9">
        <v>45</v>
      </c>
      <c r="E417" s="9" t="s">
        <v>3</v>
      </c>
      <c r="F417" s="9">
        <v>2</v>
      </c>
      <c r="G417" s="6" t="str">
        <f t="shared" si="21"/>
        <v>1-45C</v>
      </c>
      <c r="H417" s="6" t="str">
        <f t="shared" si="22"/>
        <v>1-45C-2</v>
      </c>
      <c r="I417" s="9" t="s">
        <v>963</v>
      </c>
      <c r="J417" s="9">
        <v>20</v>
      </c>
      <c r="K417" s="6" t="str">
        <f t="shared" si="20"/>
        <v>A020</v>
      </c>
    </row>
    <row r="418" spans="1:11" x14ac:dyDescent="0.2">
      <c r="A418" s="13">
        <v>43554</v>
      </c>
      <c r="B418" s="14">
        <v>1</v>
      </c>
      <c r="C418" s="6" t="str">
        <f>INDEX(FamilyPlateData!A:A,MATCH(ShrinkageData!G418,FamilyPlateData!H:H,0))</f>
        <v>F05M08</v>
      </c>
      <c r="D418" s="9">
        <v>45</v>
      </c>
      <c r="E418" s="9" t="s">
        <v>3</v>
      </c>
      <c r="F418" s="9">
        <v>5</v>
      </c>
      <c r="G418" s="6" t="str">
        <f t="shared" si="21"/>
        <v>1-45C</v>
      </c>
      <c r="H418" s="6" t="str">
        <f t="shared" si="22"/>
        <v>1-45C-5</v>
      </c>
      <c r="I418" s="9" t="s">
        <v>963</v>
      </c>
      <c r="J418" s="9">
        <v>21</v>
      </c>
      <c r="K418" s="6" t="str">
        <f t="shared" si="20"/>
        <v>A021</v>
      </c>
    </row>
    <row r="419" spans="1:11" x14ac:dyDescent="0.2">
      <c r="A419" s="13">
        <v>43554</v>
      </c>
      <c r="B419" s="17">
        <v>1</v>
      </c>
      <c r="C419" s="6" t="str">
        <f>INDEX(FamilyPlateData!A:A,MATCH(ShrinkageData!G419,FamilyPlateData!H:H,0))</f>
        <v>F08M10</v>
      </c>
      <c r="D419" s="9">
        <v>77</v>
      </c>
      <c r="E419" s="9" t="s">
        <v>4</v>
      </c>
      <c r="F419" s="9">
        <v>6</v>
      </c>
      <c r="G419" s="6" t="str">
        <f t="shared" si="21"/>
        <v>1-77D</v>
      </c>
      <c r="H419" s="6" t="str">
        <f t="shared" si="22"/>
        <v>1-77D-6</v>
      </c>
      <c r="I419" s="9" t="s">
        <v>963</v>
      </c>
      <c r="J419" s="9">
        <v>22</v>
      </c>
      <c r="K419" s="6" t="str">
        <f t="shared" si="20"/>
        <v>A022</v>
      </c>
    </row>
    <row r="420" spans="1:11" x14ac:dyDescent="0.2">
      <c r="A420" s="13">
        <v>43554</v>
      </c>
      <c r="B420" s="14">
        <v>1</v>
      </c>
      <c r="C420" s="6" t="str">
        <f>INDEX(FamilyPlateData!A:A,MATCH(ShrinkageData!G420,FamilyPlateData!H:H,0))</f>
        <v>F09M12</v>
      </c>
      <c r="D420" s="9">
        <v>8</v>
      </c>
      <c r="E420" s="9" t="s">
        <v>2</v>
      </c>
      <c r="F420" s="9">
        <v>4</v>
      </c>
      <c r="G420" s="6" t="str">
        <f t="shared" si="21"/>
        <v>1-8B</v>
      </c>
      <c r="H420" s="6" t="str">
        <f t="shared" si="22"/>
        <v>1-8B-4</v>
      </c>
      <c r="I420" s="9" t="s">
        <v>963</v>
      </c>
      <c r="J420" s="9">
        <v>23</v>
      </c>
      <c r="K420" s="6" t="str">
        <f t="shared" si="20"/>
        <v>A023</v>
      </c>
    </row>
    <row r="421" spans="1:11" x14ac:dyDescent="0.2">
      <c r="A421" s="13">
        <v>43554</v>
      </c>
      <c r="B421" s="17">
        <v>1</v>
      </c>
      <c r="C421" s="6" t="str">
        <f>INDEX(FamilyPlateData!A:A,MATCH(ShrinkageData!G421,FamilyPlateData!H:H,0))</f>
        <v>F06M07</v>
      </c>
      <c r="D421" s="9">
        <v>80</v>
      </c>
      <c r="E421" s="9" t="s">
        <v>1</v>
      </c>
      <c r="F421" s="9">
        <v>3</v>
      </c>
      <c r="G421" s="6" t="str">
        <f t="shared" si="21"/>
        <v>1-80A</v>
      </c>
      <c r="H421" s="6" t="str">
        <f t="shared" si="22"/>
        <v>1-80A-3</v>
      </c>
      <c r="I421" s="9" t="s">
        <v>963</v>
      </c>
      <c r="J421" s="9">
        <v>24</v>
      </c>
      <c r="K421" s="6" t="str">
        <f t="shared" si="20"/>
        <v>A024</v>
      </c>
    </row>
    <row r="422" spans="1:11" x14ac:dyDescent="0.2">
      <c r="A422" s="13">
        <v>43554</v>
      </c>
      <c r="B422" s="14">
        <v>1</v>
      </c>
      <c r="C422" s="6" t="str">
        <f>INDEX(FamilyPlateData!A:A,MATCH(ShrinkageData!G422,FamilyPlateData!H:H,0))</f>
        <v>F06M07</v>
      </c>
      <c r="D422" s="9">
        <v>80</v>
      </c>
      <c r="E422" s="9" t="s">
        <v>1</v>
      </c>
      <c r="F422" s="9">
        <v>4</v>
      </c>
      <c r="G422" s="6" t="str">
        <f t="shared" si="21"/>
        <v>1-80A</v>
      </c>
      <c r="H422" s="6" t="str">
        <f t="shared" si="22"/>
        <v>1-80A-4</v>
      </c>
      <c r="I422" s="9" t="s">
        <v>963</v>
      </c>
      <c r="J422" s="9">
        <v>25</v>
      </c>
      <c r="K422" s="6" t="str">
        <f t="shared" si="20"/>
        <v>A025</v>
      </c>
    </row>
    <row r="423" spans="1:11" x14ac:dyDescent="0.2">
      <c r="A423" s="13">
        <v>43554</v>
      </c>
      <c r="B423" s="17">
        <v>1</v>
      </c>
      <c r="C423" s="6" t="str">
        <f>INDEX(FamilyPlateData!A:A,MATCH(ShrinkageData!G423,FamilyPlateData!H:H,0))</f>
        <v>F10M15</v>
      </c>
      <c r="D423" s="9">
        <v>64</v>
      </c>
      <c r="E423" s="9" t="s">
        <v>3</v>
      </c>
      <c r="F423" s="9">
        <v>2</v>
      </c>
      <c r="G423" s="6" t="str">
        <f t="shared" si="21"/>
        <v>1-64C</v>
      </c>
      <c r="H423" s="6" t="str">
        <f t="shared" si="22"/>
        <v>1-64C-2</v>
      </c>
      <c r="I423" s="9" t="s">
        <v>963</v>
      </c>
      <c r="J423" s="9">
        <v>26</v>
      </c>
      <c r="K423" s="6" t="str">
        <f t="shared" si="20"/>
        <v>A026</v>
      </c>
    </row>
    <row r="424" spans="1:11" x14ac:dyDescent="0.2">
      <c r="A424" s="13">
        <v>43554</v>
      </c>
      <c r="B424" s="14">
        <v>1</v>
      </c>
      <c r="C424" s="6" t="str">
        <f>INDEX(FamilyPlateData!A:A,MATCH(ShrinkageData!G424,FamilyPlateData!H:H,0))</f>
        <v>F10M15</v>
      </c>
      <c r="D424" s="9">
        <v>64</v>
      </c>
      <c r="E424" s="9" t="s">
        <v>3</v>
      </c>
      <c r="F424" s="9">
        <v>5</v>
      </c>
      <c r="G424" s="6" t="str">
        <f t="shared" si="21"/>
        <v>1-64C</v>
      </c>
      <c r="H424" s="6" t="str">
        <f t="shared" si="22"/>
        <v>1-64C-5</v>
      </c>
      <c r="I424" s="9" t="s">
        <v>963</v>
      </c>
      <c r="J424" s="9">
        <v>27</v>
      </c>
      <c r="K424" s="6" t="str">
        <f t="shared" si="20"/>
        <v>A027</v>
      </c>
    </row>
    <row r="425" spans="1:11" x14ac:dyDescent="0.2">
      <c r="A425" s="13">
        <v>43556</v>
      </c>
      <c r="B425" s="17">
        <v>2</v>
      </c>
      <c r="C425" s="6" t="str">
        <f>INDEX(FamilyPlateData!A:A,MATCH(ShrinkageData!G425,FamilyPlateData!H:H,0))</f>
        <v>F12M13</v>
      </c>
      <c r="D425" s="9">
        <v>49</v>
      </c>
      <c r="E425" s="9" t="s">
        <v>3</v>
      </c>
      <c r="F425" s="9">
        <v>1</v>
      </c>
      <c r="G425" s="6" t="str">
        <f t="shared" si="21"/>
        <v>2-49C</v>
      </c>
      <c r="H425" s="6" t="str">
        <f t="shared" si="22"/>
        <v>2-49C-1</v>
      </c>
      <c r="I425" s="9" t="s">
        <v>938</v>
      </c>
      <c r="J425" s="9">
        <v>128</v>
      </c>
      <c r="K425" s="6" t="str">
        <f t="shared" si="20"/>
        <v>W128</v>
      </c>
    </row>
    <row r="426" spans="1:11" x14ac:dyDescent="0.2">
      <c r="A426" s="13">
        <v>43556</v>
      </c>
      <c r="B426" s="14">
        <v>2</v>
      </c>
      <c r="C426" s="6" t="str">
        <f>INDEX(FamilyPlateData!A:A,MATCH(ShrinkageData!G426,FamilyPlateData!H:H,0))</f>
        <v>F01M01</v>
      </c>
      <c r="D426" s="9">
        <v>20</v>
      </c>
      <c r="E426" s="9" t="s">
        <v>4</v>
      </c>
      <c r="F426" s="9">
        <v>2</v>
      </c>
      <c r="G426" s="6" t="str">
        <f t="shared" si="21"/>
        <v>2-20D</v>
      </c>
      <c r="H426" s="6" t="str">
        <f t="shared" si="22"/>
        <v>2-20D-2</v>
      </c>
      <c r="I426" s="9" t="s">
        <v>938</v>
      </c>
      <c r="J426" s="9">
        <v>129</v>
      </c>
      <c r="K426" s="6" t="str">
        <f t="shared" si="20"/>
        <v>W129</v>
      </c>
    </row>
    <row r="427" spans="1:11" x14ac:dyDescent="0.2">
      <c r="A427" s="13">
        <v>43556</v>
      </c>
      <c r="B427" s="17">
        <v>1</v>
      </c>
      <c r="C427" s="6" t="str">
        <f>INDEX(FamilyPlateData!A:A,MATCH(ShrinkageData!G427,FamilyPlateData!H:H,0))</f>
        <v>F10M15</v>
      </c>
      <c r="D427" s="9">
        <v>62</v>
      </c>
      <c r="E427" s="9" t="s">
        <v>4</v>
      </c>
      <c r="F427" s="9">
        <v>4</v>
      </c>
      <c r="G427" s="6" t="str">
        <f>CONCATENATE(B427,"-",D427,E427)</f>
        <v>1-62D</v>
      </c>
      <c r="H427" s="6" t="str">
        <f t="shared" si="22"/>
        <v>1-62D-4</v>
      </c>
      <c r="I427" s="9" t="s">
        <v>963</v>
      </c>
      <c r="J427" s="9">
        <v>28</v>
      </c>
      <c r="K427" s="6" t="str">
        <f t="shared" si="20"/>
        <v>A028</v>
      </c>
    </row>
    <row r="428" spans="1:11" x14ac:dyDescent="0.2">
      <c r="A428" s="13">
        <v>43558</v>
      </c>
      <c r="B428" s="14">
        <v>1</v>
      </c>
      <c r="C428" s="6" t="str">
        <f>INDEX(FamilyPlateData!A:A,MATCH(ShrinkageData!G428,FamilyPlateData!H:H,0))</f>
        <v>F06M07</v>
      </c>
      <c r="D428" s="9">
        <v>76</v>
      </c>
      <c r="E428" s="9" t="s">
        <v>2</v>
      </c>
      <c r="F428" s="9">
        <v>5</v>
      </c>
      <c r="G428" s="6" t="str">
        <f t="shared" si="21"/>
        <v>1-76B</v>
      </c>
      <c r="H428" s="6" t="str">
        <f t="shared" si="22"/>
        <v>1-76B-5</v>
      </c>
      <c r="I428" s="9" t="s">
        <v>971</v>
      </c>
      <c r="J428" s="9">
        <v>1</v>
      </c>
      <c r="K428" s="6" t="str">
        <f t="shared" si="20"/>
        <v>N001</v>
      </c>
    </row>
    <row r="429" spans="1:11" x14ac:dyDescent="0.2">
      <c r="A429" s="13">
        <v>43558</v>
      </c>
      <c r="B429" s="14">
        <v>1</v>
      </c>
      <c r="C429" s="6" t="str">
        <f>INDEX(FamilyPlateData!A:A,MATCH(ShrinkageData!G429,FamilyPlateData!H:H,0))</f>
        <v>F08M12</v>
      </c>
      <c r="D429" s="9">
        <v>47</v>
      </c>
      <c r="E429" s="9" t="s">
        <v>2</v>
      </c>
      <c r="F429" s="9">
        <v>5</v>
      </c>
      <c r="G429" s="6" t="str">
        <f t="shared" si="21"/>
        <v>1-47B</v>
      </c>
      <c r="H429" s="6" t="str">
        <f t="shared" si="22"/>
        <v>1-47B-5</v>
      </c>
      <c r="I429" s="9" t="s">
        <v>963</v>
      </c>
      <c r="J429" s="9">
        <v>29</v>
      </c>
      <c r="K429" s="6" t="str">
        <f t="shared" si="20"/>
        <v>A029</v>
      </c>
    </row>
    <row r="430" spans="1:11" x14ac:dyDescent="0.2">
      <c r="A430" s="13">
        <v>43558</v>
      </c>
      <c r="B430" s="14">
        <v>1</v>
      </c>
      <c r="C430" s="6" t="str">
        <f>INDEX(FamilyPlateData!A:A,MATCH(ShrinkageData!G430,FamilyPlateData!H:H,0))</f>
        <v>F08M12</v>
      </c>
      <c r="D430" s="9">
        <v>45</v>
      </c>
      <c r="E430" s="9" t="s">
        <v>2</v>
      </c>
      <c r="F430" s="9">
        <v>4</v>
      </c>
      <c r="G430" s="6" t="str">
        <f t="shared" ref="G430:G493" si="23">CONCATENATE(B430,"-",D430,E430)</f>
        <v>1-45B</v>
      </c>
      <c r="H430" s="6" t="str">
        <f t="shared" ref="H430:H493" si="24">CONCATENATE(G430,"-",F430)</f>
        <v>1-45B-4</v>
      </c>
      <c r="I430" s="9" t="s">
        <v>971</v>
      </c>
      <c r="J430" s="9">
        <v>2</v>
      </c>
      <c r="K430" s="6" t="str">
        <f t="shared" si="20"/>
        <v>N002</v>
      </c>
    </row>
    <row r="431" spans="1:11" x14ac:dyDescent="0.2">
      <c r="A431" s="13">
        <v>43560</v>
      </c>
      <c r="B431" s="14">
        <v>1</v>
      </c>
      <c r="C431" s="6" t="str">
        <f>INDEX(FamilyPlateData!A:A,MATCH(ShrinkageData!G431,FamilyPlateData!H:H,0))</f>
        <v>F09M09</v>
      </c>
      <c r="D431" s="9">
        <v>109</v>
      </c>
      <c r="E431" s="9" t="s">
        <v>1</v>
      </c>
      <c r="F431" s="9">
        <v>3</v>
      </c>
      <c r="G431" s="6" t="str">
        <f t="shared" si="23"/>
        <v>1-109A</v>
      </c>
      <c r="H431" s="6" t="str">
        <f t="shared" si="24"/>
        <v>1-109A-3</v>
      </c>
      <c r="I431" s="9" t="s">
        <v>971</v>
      </c>
      <c r="J431" s="9">
        <v>3</v>
      </c>
      <c r="K431" s="6" t="str">
        <f t="shared" si="20"/>
        <v>N003</v>
      </c>
    </row>
    <row r="432" spans="1:11" x14ac:dyDescent="0.2">
      <c r="A432" s="13">
        <v>43560</v>
      </c>
      <c r="B432" s="14">
        <v>1</v>
      </c>
      <c r="C432" s="6" t="str">
        <f>INDEX(FamilyPlateData!A:A,MATCH(ShrinkageData!G432,FamilyPlateData!H:H,0))</f>
        <v>F04M08</v>
      </c>
      <c r="D432" s="9">
        <v>73</v>
      </c>
      <c r="E432" s="9" t="s">
        <v>1</v>
      </c>
      <c r="F432" s="9">
        <v>6</v>
      </c>
      <c r="G432" s="6" t="str">
        <f t="shared" si="23"/>
        <v>1-73A</v>
      </c>
      <c r="H432" s="6" t="str">
        <f t="shared" si="24"/>
        <v>1-73A-6</v>
      </c>
      <c r="I432" s="9" t="s">
        <v>971</v>
      </c>
      <c r="J432" s="9">
        <v>4</v>
      </c>
      <c r="K432" s="6" t="str">
        <f t="shared" si="20"/>
        <v>N004</v>
      </c>
    </row>
    <row r="433" spans="1:11" x14ac:dyDescent="0.2">
      <c r="A433" s="13">
        <v>43560</v>
      </c>
      <c r="B433" s="14">
        <v>1</v>
      </c>
      <c r="C433" s="6" t="str">
        <f>INDEX(FamilyPlateData!A:A,MATCH(ShrinkageData!G433,FamilyPlateData!H:H,0))</f>
        <v>F10M15</v>
      </c>
      <c r="D433" s="9">
        <v>62</v>
      </c>
      <c r="E433" s="9" t="s">
        <v>3</v>
      </c>
      <c r="F433" s="9">
        <v>2</v>
      </c>
      <c r="G433" s="6" t="str">
        <f t="shared" si="23"/>
        <v>1-62C</v>
      </c>
      <c r="H433" s="6" t="str">
        <f t="shared" si="24"/>
        <v>1-62C-2</v>
      </c>
      <c r="I433" s="9" t="s">
        <v>971</v>
      </c>
      <c r="J433" s="9">
        <v>5</v>
      </c>
      <c r="K433" s="6" t="str">
        <f t="shared" si="20"/>
        <v>N005</v>
      </c>
    </row>
    <row r="434" spans="1:11" x14ac:dyDescent="0.2">
      <c r="A434" s="13">
        <v>43560</v>
      </c>
      <c r="B434" s="14">
        <v>1</v>
      </c>
      <c r="C434" s="6" t="str">
        <f>INDEX(FamilyPlateData!A:A,MATCH(ShrinkageData!G434,FamilyPlateData!H:H,0))</f>
        <v>F08M12</v>
      </c>
      <c r="D434" s="9">
        <v>43</v>
      </c>
      <c r="E434" s="9" t="s">
        <v>2</v>
      </c>
      <c r="F434" s="9">
        <v>5</v>
      </c>
      <c r="G434" s="6" t="str">
        <f t="shared" si="23"/>
        <v>1-43B</v>
      </c>
      <c r="H434" s="6" t="str">
        <f t="shared" si="24"/>
        <v>1-43B-5</v>
      </c>
      <c r="I434" s="9" t="s">
        <v>971</v>
      </c>
      <c r="J434" s="9">
        <v>6</v>
      </c>
      <c r="K434" s="6" t="str">
        <f t="shared" si="20"/>
        <v>N006</v>
      </c>
    </row>
    <row r="435" spans="1:11" x14ac:dyDescent="0.2">
      <c r="A435" s="13">
        <v>43564</v>
      </c>
      <c r="B435" s="14">
        <v>1</v>
      </c>
      <c r="C435" s="6" t="str">
        <f>INDEX(FamilyPlateData!A:A,MATCH(ShrinkageData!G435,FamilyPlateData!H:H,0))</f>
        <v>F10M15</v>
      </c>
      <c r="D435" s="9">
        <v>58</v>
      </c>
      <c r="E435" s="9" t="s">
        <v>3</v>
      </c>
      <c r="F435" s="9">
        <v>2</v>
      </c>
      <c r="G435" s="6" t="str">
        <f t="shared" si="23"/>
        <v>1-58C</v>
      </c>
      <c r="H435" s="6" t="str">
        <f t="shared" si="24"/>
        <v>1-58C-2</v>
      </c>
      <c r="I435" s="9" t="s">
        <v>971</v>
      </c>
      <c r="J435" s="9">
        <v>7</v>
      </c>
      <c r="K435" s="6" t="str">
        <f t="shared" si="20"/>
        <v>N007</v>
      </c>
    </row>
    <row r="436" spans="1:11" x14ac:dyDescent="0.2">
      <c r="A436" s="13">
        <v>43564</v>
      </c>
      <c r="B436" s="14">
        <v>1</v>
      </c>
      <c r="C436" s="6" t="str">
        <f>INDEX(FamilyPlateData!A:A,MATCH(ShrinkageData!G436,FamilyPlateData!H:H,0))</f>
        <v>F04M08</v>
      </c>
      <c r="D436" s="9">
        <v>73</v>
      </c>
      <c r="E436" s="9" t="s">
        <v>2</v>
      </c>
      <c r="F436" s="9">
        <v>2</v>
      </c>
      <c r="G436" s="6" t="str">
        <f t="shared" si="23"/>
        <v>1-73B</v>
      </c>
      <c r="H436" s="6" t="str">
        <f t="shared" si="24"/>
        <v>1-73B-2</v>
      </c>
      <c r="I436" s="9" t="s">
        <v>971</v>
      </c>
      <c r="J436" s="9">
        <v>8</v>
      </c>
      <c r="K436" s="6" t="str">
        <f t="shared" si="20"/>
        <v>N008</v>
      </c>
    </row>
    <row r="437" spans="1:11" x14ac:dyDescent="0.2">
      <c r="A437" s="13">
        <v>43564</v>
      </c>
      <c r="B437" s="14">
        <v>1</v>
      </c>
      <c r="C437" s="6" t="str">
        <f>INDEX(FamilyPlateData!A:A,MATCH(ShrinkageData!G437,FamilyPlateData!H:H,0))</f>
        <v>F04M08</v>
      </c>
      <c r="D437" s="9">
        <v>73</v>
      </c>
      <c r="E437" s="9" t="s">
        <v>2</v>
      </c>
      <c r="F437" s="9">
        <v>3</v>
      </c>
      <c r="G437" s="6" t="str">
        <f t="shared" si="23"/>
        <v>1-73B</v>
      </c>
      <c r="H437" s="6" t="str">
        <f t="shared" si="24"/>
        <v>1-73B-3</v>
      </c>
      <c r="I437" s="9" t="s">
        <v>971</v>
      </c>
      <c r="J437" s="9">
        <v>9</v>
      </c>
      <c r="K437" s="6" t="str">
        <f t="shared" si="20"/>
        <v>N009</v>
      </c>
    </row>
    <row r="438" spans="1:11" x14ac:dyDescent="0.2">
      <c r="A438" s="13">
        <v>43564</v>
      </c>
      <c r="B438" s="14">
        <v>1</v>
      </c>
      <c r="C438" s="6" t="str">
        <f>INDEX(FamilyPlateData!A:A,MATCH(ShrinkageData!G438,FamilyPlateData!H:H,0))</f>
        <v>F08M12</v>
      </c>
      <c r="D438" s="9">
        <v>41</v>
      </c>
      <c r="E438" s="9" t="s">
        <v>1</v>
      </c>
      <c r="F438" s="9">
        <v>3</v>
      </c>
      <c r="G438" s="6" t="str">
        <f t="shared" si="23"/>
        <v>1-41A</v>
      </c>
      <c r="H438" s="6" t="str">
        <f t="shared" si="24"/>
        <v>1-41A-3</v>
      </c>
      <c r="I438" s="9" t="s">
        <v>971</v>
      </c>
      <c r="J438" s="9">
        <v>10</v>
      </c>
      <c r="K438" s="6" t="str">
        <f t="shared" si="20"/>
        <v>N010</v>
      </c>
    </row>
    <row r="439" spans="1:11" x14ac:dyDescent="0.2">
      <c r="A439" s="13">
        <v>43564</v>
      </c>
      <c r="B439" s="14">
        <v>1</v>
      </c>
      <c r="C439" s="6" t="str">
        <f>INDEX(FamilyPlateData!A:A,MATCH(ShrinkageData!G439,FamilyPlateData!H:H,0))</f>
        <v>F01M04</v>
      </c>
      <c r="D439" s="9">
        <v>27</v>
      </c>
      <c r="E439" s="9" t="s">
        <v>3</v>
      </c>
      <c r="F439" s="9">
        <v>6</v>
      </c>
      <c r="G439" s="6" t="str">
        <f t="shared" si="23"/>
        <v>1-27C</v>
      </c>
      <c r="H439" s="6" t="str">
        <f t="shared" si="24"/>
        <v>1-27C-6</v>
      </c>
      <c r="I439" s="9" t="s">
        <v>963</v>
      </c>
      <c r="J439" s="9">
        <v>30</v>
      </c>
      <c r="K439" s="6" t="str">
        <f t="shared" si="20"/>
        <v>A030</v>
      </c>
    </row>
    <row r="440" spans="1:11" x14ac:dyDescent="0.2">
      <c r="A440" s="13">
        <v>43564</v>
      </c>
      <c r="B440" s="14">
        <v>1</v>
      </c>
      <c r="C440" s="6" t="str">
        <f>INDEX(FamilyPlateData!A:A,MATCH(ShrinkageData!G440,FamilyPlateData!H:H,0))</f>
        <v>F09M09</v>
      </c>
      <c r="D440" s="9">
        <v>56</v>
      </c>
      <c r="E440" s="9" t="s">
        <v>2</v>
      </c>
      <c r="F440" s="9">
        <v>3</v>
      </c>
      <c r="G440" s="6" t="str">
        <f t="shared" si="23"/>
        <v>1-56B</v>
      </c>
      <c r="H440" s="6" t="str">
        <f t="shared" si="24"/>
        <v>1-56B-3</v>
      </c>
      <c r="I440" s="9" t="s">
        <v>971</v>
      </c>
      <c r="J440" s="9">
        <v>11</v>
      </c>
      <c r="K440" s="6" t="str">
        <f t="shared" si="20"/>
        <v>N011</v>
      </c>
    </row>
    <row r="441" spans="1:11" x14ac:dyDescent="0.2">
      <c r="A441" s="13">
        <v>43564</v>
      </c>
      <c r="B441" s="14">
        <v>1</v>
      </c>
      <c r="C441" s="6" t="str">
        <f>INDEX(FamilyPlateData!A:A,MATCH(ShrinkageData!G441,FamilyPlateData!H:H,0))</f>
        <v>F01M01</v>
      </c>
      <c r="D441" s="9">
        <v>22</v>
      </c>
      <c r="E441" s="9" t="s">
        <v>4</v>
      </c>
      <c r="F441" s="9">
        <v>4</v>
      </c>
      <c r="G441" s="6" t="str">
        <f t="shared" si="23"/>
        <v>1-22D</v>
      </c>
      <c r="H441" s="6" t="str">
        <f t="shared" si="24"/>
        <v>1-22D-4</v>
      </c>
      <c r="I441" s="9" t="s">
        <v>963</v>
      </c>
      <c r="J441" s="9">
        <v>31</v>
      </c>
      <c r="K441" s="6" t="str">
        <f t="shared" si="20"/>
        <v>A031</v>
      </c>
    </row>
    <row r="442" spans="1:11" x14ac:dyDescent="0.2">
      <c r="A442" s="13">
        <v>43564</v>
      </c>
      <c r="B442" s="14">
        <v>1</v>
      </c>
      <c r="C442" s="6" t="str">
        <f>INDEX(FamilyPlateData!A:A,MATCH(ShrinkageData!G442,FamilyPlateData!H:H,0))</f>
        <v>F05M08</v>
      </c>
      <c r="D442" s="9">
        <v>47</v>
      </c>
      <c r="E442" s="9" t="s">
        <v>4</v>
      </c>
      <c r="F442" s="9">
        <v>6</v>
      </c>
      <c r="G442" s="6" t="str">
        <f t="shared" si="23"/>
        <v>1-47D</v>
      </c>
      <c r="H442" s="6" t="str">
        <f t="shared" si="24"/>
        <v>1-47D-6</v>
      </c>
      <c r="I442" s="9" t="s">
        <v>971</v>
      </c>
      <c r="J442" s="9">
        <v>12</v>
      </c>
      <c r="K442" s="6" t="str">
        <f t="shared" si="20"/>
        <v>N012</v>
      </c>
    </row>
    <row r="443" spans="1:11" x14ac:dyDescent="0.2">
      <c r="A443" s="13">
        <v>43564</v>
      </c>
      <c r="B443" s="14">
        <v>1</v>
      </c>
      <c r="C443" s="6" t="str">
        <f>INDEX(FamilyPlateData!A:A,MATCH(ShrinkageData!G443,FamilyPlateData!H:H,0))</f>
        <v>F10M15</v>
      </c>
      <c r="D443" s="9">
        <v>62</v>
      </c>
      <c r="E443" s="9" t="s">
        <v>3</v>
      </c>
      <c r="F443" s="9">
        <v>5</v>
      </c>
      <c r="G443" s="6" t="str">
        <f t="shared" si="23"/>
        <v>1-62C</v>
      </c>
      <c r="H443" s="6" t="str">
        <f t="shared" si="24"/>
        <v>1-62C-5</v>
      </c>
      <c r="I443" s="9" t="s">
        <v>971</v>
      </c>
      <c r="J443" s="9">
        <v>13</v>
      </c>
      <c r="K443" s="6" t="str">
        <f t="shared" si="20"/>
        <v>N013</v>
      </c>
    </row>
    <row r="444" spans="1:11" x14ac:dyDescent="0.2">
      <c r="A444" s="13">
        <v>43566</v>
      </c>
      <c r="B444" s="14">
        <v>1</v>
      </c>
      <c r="C444" s="6" t="str">
        <f>INDEX(FamilyPlateData!A:A,MATCH(ShrinkageData!G444,FamilyPlateData!H:H,0))</f>
        <v>F08M12</v>
      </c>
      <c r="D444" s="9">
        <v>45</v>
      </c>
      <c r="E444" s="9" t="s">
        <v>1</v>
      </c>
      <c r="F444" s="9">
        <v>3</v>
      </c>
      <c r="G444" s="6" t="str">
        <f t="shared" si="23"/>
        <v>1-45A</v>
      </c>
      <c r="H444" s="6" t="str">
        <f t="shared" si="24"/>
        <v>1-45A-3</v>
      </c>
      <c r="I444" s="9" t="s">
        <v>963</v>
      </c>
      <c r="J444" s="9">
        <v>32</v>
      </c>
      <c r="K444" s="6" t="str">
        <f t="shared" si="20"/>
        <v>A032</v>
      </c>
    </row>
    <row r="445" spans="1:11" x14ac:dyDescent="0.2">
      <c r="A445" s="13">
        <v>43566</v>
      </c>
      <c r="B445" s="14">
        <v>1</v>
      </c>
      <c r="C445" s="6" t="str">
        <f>INDEX(FamilyPlateData!A:A,MATCH(ShrinkageData!G445,FamilyPlateData!H:H,0))</f>
        <v>F05M08</v>
      </c>
      <c r="D445" s="9">
        <v>45</v>
      </c>
      <c r="E445" s="9" t="s">
        <v>4</v>
      </c>
      <c r="F445" s="9">
        <v>4</v>
      </c>
      <c r="G445" s="6" t="str">
        <f t="shared" si="23"/>
        <v>1-45D</v>
      </c>
      <c r="H445" s="6" t="str">
        <f t="shared" si="24"/>
        <v>1-45D-4</v>
      </c>
      <c r="I445" s="9" t="s">
        <v>971</v>
      </c>
      <c r="J445" s="9">
        <v>14</v>
      </c>
      <c r="K445" s="6" t="str">
        <f t="shared" si="20"/>
        <v>N014</v>
      </c>
    </row>
    <row r="446" spans="1:11" x14ac:dyDescent="0.2">
      <c r="A446" s="13">
        <v>43566</v>
      </c>
      <c r="B446" s="14">
        <v>1</v>
      </c>
      <c r="C446" s="6" t="str">
        <f>INDEX(FamilyPlateData!A:A,MATCH(ShrinkageData!G446,FamilyPlateData!H:H,0))</f>
        <v>F12M16</v>
      </c>
      <c r="D446" s="9">
        <v>69</v>
      </c>
      <c r="E446" s="9" t="s">
        <v>1</v>
      </c>
      <c r="F446" s="9">
        <v>6</v>
      </c>
      <c r="G446" s="6" t="str">
        <f t="shared" si="23"/>
        <v>1-69A</v>
      </c>
      <c r="H446" s="6" t="str">
        <f t="shared" si="24"/>
        <v>1-69A-6</v>
      </c>
      <c r="I446" s="9" t="s">
        <v>963</v>
      </c>
      <c r="J446" s="9">
        <v>33</v>
      </c>
      <c r="K446" s="6" t="str">
        <f t="shared" si="20"/>
        <v>A033</v>
      </c>
    </row>
    <row r="447" spans="1:11" x14ac:dyDescent="0.2">
      <c r="A447" s="13">
        <v>43566</v>
      </c>
      <c r="B447" s="14">
        <v>1</v>
      </c>
      <c r="C447" s="6" t="str">
        <f>INDEX(FamilyPlateData!A:A,MATCH(ShrinkageData!G447,FamilyPlateData!H:H,0))</f>
        <v>F06M05</v>
      </c>
      <c r="D447" s="9">
        <v>53</v>
      </c>
      <c r="E447" s="9" t="s">
        <v>2</v>
      </c>
      <c r="F447" s="9">
        <v>2</v>
      </c>
      <c r="G447" s="6" t="str">
        <f t="shared" si="23"/>
        <v>1-53B</v>
      </c>
      <c r="H447" s="6" t="str">
        <f t="shared" si="24"/>
        <v>1-53B-2</v>
      </c>
      <c r="I447" s="9" t="s">
        <v>963</v>
      </c>
      <c r="J447" s="9">
        <v>34</v>
      </c>
      <c r="K447" s="6" t="str">
        <f t="shared" si="20"/>
        <v>A034</v>
      </c>
    </row>
    <row r="448" spans="1:11" x14ac:dyDescent="0.2">
      <c r="A448" s="13">
        <v>43568</v>
      </c>
      <c r="B448" s="14">
        <v>1</v>
      </c>
      <c r="C448" s="6" t="str">
        <f>INDEX(FamilyPlateData!A:A,MATCH(ShrinkageData!G448,FamilyPlateData!H:H,0))</f>
        <v>F11M14</v>
      </c>
      <c r="D448" s="9">
        <v>12</v>
      </c>
      <c r="E448" s="9" t="s">
        <v>1</v>
      </c>
      <c r="F448" s="9">
        <v>2</v>
      </c>
      <c r="G448" s="6" t="str">
        <f t="shared" si="23"/>
        <v>1-12A</v>
      </c>
      <c r="H448" s="6" t="str">
        <f t="shared" si="24"/>
        <v>1-12A-2</v>
      </c>
      <c r="I448" s="9" t="s">
        <v>963</v>
      </c>
      <c r="J448" s="9">
        <v>35</v>
      </c>
      <c r="K448" s="6" t="str">
        <f t="shared" si="20"/>
        <v>A035</v>
      </c>
    </row>
    <row r="449" spans="1:11" x14ac:dyDescent="0.2">
      <c r="A449" s="13">
        <v>43570</v>
      </c>
      <c r="B449" s="14">
        <v>1</v>
      </c>
      <c r="C449" s="6" t="str">
        <f>INDEX(FamilyPlateData!A:A,MATCH(ShrinkageData!G449,FamilyPlateData!H:H,0))</f>
        <v>F06M05</v>
      </c>
      <c r="D449" s="9">
        <v>53</v>
      </c>
      <c r="E449" s="9" t="s">
        <v>2</v>
      </c>
      <c r="F449" s="9">
        <v>4</v>
      </c>
      <c r="G449" s="6" t="str">
        <f t="shared" si="23"/>
        <v>1-53B</v>
      </c>
      <c r="H449" s="6" t="str">
        <f t="shared" si="24"/>
        <v>1-53B-4</v>
      </c>
      <c r="I449" s="9" t="s">
        <v>963</v>
      </c>
      <c r="J449" s="9">
        <v>36</v>
      </c>
      <c r="K449" s="6" t="str">
        <f t="shared" si="20"/>
        <v>A036</v>
      </c>
    </row>
    <row r="450" spans="1:11" x14ac:dyDescent="0.2">
      <c r="A450" s="13">
        <v>43570</v>
      </c>
      <c r="B450" s="14">
        <v>1</v>
      </c>
      <c r="C450" s="6" t="str">
        <f>INDEX(FamilyPlateData!A:A,MATCH(ShrinkageData!G450,FamilyPlateData!H:H,0))</f>
        <v>F08M10</v>
      </c>
      <c r="D450" s="9">
        <v>77</v>
      </c>
      <c r="E450" s="9" t="s">
        <v>4</v>
      </c>
      <c r="F450" s="9">
        <v>3</v>
      </c>
      <c r="G450" s="6" t="str">
        <f t="shared" si="23"/>
        <v>1-77D</v>
      </c>
      <c r="H450" s="6" t="str">
        <f t="shared" si="24"/>
        <v>1-77D-3</v>
      </c>
      <c r="I450" s="9" t="s">
        <v>963</v>
      </c>
      <c r="J450" s="9">
        <v>37</v>
      </c>
      <c r="K450" s="6" t="str">
        <f t="shared" si="20"/>
        <v>A037</v>
      </c>
    </row>
    <row r="451" spans="1:11" x14ac:dyDescent="0.2">
      <c r="A451" s="13">
        <v>43570</v>
      </c>
      <c r="B451" s="14">
        <v>1</v>
      </c>
      <c r="C451" s="6" t="str">
        <f>INDEX(FamilyPlateData!A:A,MATCH(ShrinkageData!G451,FamilyPlateData!H:H,0))</f>
        <v>F08M10</v>
      </c>
      <c r="D451" s="9">
        <v>79</v>
      </c>
      <c r="E451" s="9" t="s">
        <v>4</v>
      </c>
      <c r="F451" s="9">
        <v>3</v>
      </c>
      <c r="G451" s="6" t="str">
        <f t="shared" si="23"/>
        <v>1-79D</v>
      </c>
      <c r="H451" s="6" t="str">
        <f t="shared" si="24"/>
        <v>1-79D-3</v>
      </c>
      <c r="I451" s="9" t="s">
        <v>971</v>
      </c>
      <c r="J451" s="9">
        <v>15</v>
      </c>
      <c r="K451" s="6" t="str">
        <f t="shared" ref="K451:K514" si="25">IF($I451 = "RNAlater Unfrozen", CONCATENATE( MID($I451,3,1),IF($J451 &lt; 10,CONCATENATE("00",$J451),IF($J451 &lt; 100, CONCATENATE("0",$J451), IF($J451 &gt; 99, $J451)))), CONCATENATE(LEFT($I451,1),IF($J451 &lt; 10,CONCATENATE("00",$J451),IF($J451 &lt; 100, CONCATENATE("0",$J451), IF($J451 &gt; 99, $J451)))))</f>
        <v>N015</v>
      </c>
    </row>
    <row r="452" spans="1:11" x14ac:dyDescent="0.2">
      <c r="A452" s="13">
        <v>43570</v>
      </c>
      <c r="B452" s="14">
        <v>1</v>
      </c>
      <c r="C452" s="6" t="str">
        <f>INDEX(FamilyPlateData!A:A,MATCH(ShrinkageData!G452,FamilyPlateData!H:H,0))</f>
        <v>F01M01</v>
      </c>
      <c r="D452" s="9">
        <v>90</v>
      </c>
      <c r="E452" s="9" t="s">
        <v>1</v>
      </c>
      <c r="F452" s="9">
        <v>2</v>
      </c>
      <c r="G452" s="6" t="str">
        <f t="shared" si="23"/>
        <v>1-90A</v>
      </c>
      <c r="H452" s="6" t="str">
        <f t="shared" si="24"/>
        <v>1-90A-2</v>
      </c>
      <c r="I452" s="9" t="s">
        <v>963</v>
      </c>
      <c r="J452" s="9">
        <v>38</v>
      </c>
      <c r="K452" s="6" t="str">
        <f t="shared" si="25"/>
        <v>A038</v>
      </c>
    </row>
    <row r="453" spans="1:11" x14ac:dyDescent="0.2">
      <c r="A453" s="13">
        <v>43570</v>
      </c>
      <c r="B453" s="14">
        <v>1</v>
      </c>
      <c r="C453" s="6" t="str">
        <f>INDEX(FamilyPlateData!A:A,MATCH(ShrinkageData!G453,FamilyPlateData!H:H,0))</f>
        <v>F01M03</v>
      </c>
      <c r="D453" s="9">
        <v>57</v>
      </c>
      <c r="E453" s="9" t="s">
        <v>1</v>
      </c>
      <c r="F453" s="9">
        <v>6</v>
      </c>
      <c r="G453" s="6" t="str">
        <f t="shared" si="23"/>
        <v>1-57A</v>
      </c>
      <c r="H453" s="6" t="str">
        <f t="shared" si="24"/>
        <v>1-57A-6</v>
      </c>
      <c r="I453" s="9" t="s">
        <v>963</v>
      </c>
      <c r="J453" s="9">
        <v>39</v>
      </c>
      <c r="K453" s="6" t="str">
        <f t="shared" si="25"/>
        <v>A039</v>
      </c>
    </row>
    <row r="454" spans="1:11" x14ac:dyDescent="0.2">
      <c r="A454" s="13">
        <v>43570</v>
      </c>
      <c r="B454" s="14">
        <v>1</v>
      </c>
      <c r="C454" s="6" t="str">
        <f>INDEX(FamilyPlateData!A:A,MATCH(ShrinkageData!G454,FamilyPlateData!H:H,0))</f>
        <v>F09M09</v>
      </c>
      <c r="D454" s="9">
        <v>52</v>
      </c>
      <c r="E454" s="9" t="s">
        <v>2</v>
      </c>
      <c r="F454" s="9">
        <v>2</v>
      </c>
      <c r="G454" s="6" t="str">
        <f t="shared" si="23"/>
        <v>1-52B</v>
      </c>
      <c r="H454" s="6" t="str">
        <f t="shared" si="24"/>
        <v>1-52B-2</v>
      </c>
      <c r="I454" s="9" t="s">
        <v>971</v>
      </c>
      <c r="J454" s="9">
        <v>16</v>
      </c>
      <c r="K454" s="6" t="str">
        <f t="shared" si="25"/>
        <v>N016</v>
      </c>
    </row>
    <row r="455" spans="1:11" x14ac:dyDescent="0.2">
      <c r="A455" s="13">
        <v>43572</v>
      </c>
      <c r="B455" s="14">
        <v>1</v>
      </c>
      <c r="C455" s="6" t="str">
        <f>INDEX(FamilyPlateData!A:A,MATCH(ShrinkageData!G455,FamilyPlateData!H:H,0))</f>
        <v>F05M05</v>
      </c>
      <c r="D455" s="9">
        <v>66</v>
      </c>
      <c r="E455" s="9" t="s">
        <v>4</v>
      </c>
      <c r="F455" s="9">
        <v>4</v>
      </c>
      <c r="G455" s="6" t="str">
        <f t="shared" si="23"/>
        <v>1-66D</v>
      </c>
      <c r="H455" s="6" t="str">
        <f t="shared" si="24"/>
        <v>1-66D-4</v>
      </c>
      <c r="I455" s="9" t="s">
        <v>963</v>
      </c>
      <c r="J455" s="9">
        <v>41</v>
      </c>
      <c r="K455" s="6" t="str">
        <f t="shared" si="25"/>
        <v>A041</v>
      </c>
    </row>
    <row r="456" spans="1:11" x14ac:dyDescent="0.2">
      <c r="A456" s="13">
        <v>43572</v>
      </c>
      <c r="B456" s="14">
        <v>1</v>
      </c>
      <c r="C456" s="6" t="str">
        <f>INDEX(FamilyPlateData!A:A,MATCH(ShrinkageData!G456,FamilyPlateData!H:H,0))</f>
        <v>F05M07</v>
      </c>
      <c r="D456" s="9">
        <v>81</v>
      </c>
      <c r="E456" s="9" t="s">
        <v>2</v>
      </c>
      <c r="F456" s="9">
        <v>5</v>
      </c>
      <c r="G456" s="6" t="str">
        <f t="shared" si="23"/>
        <v>1-81B</v>
      </c>
      <c r="H456" s="6" t="str">
        <f t="shared" si="24"/>
        <v>1-81B-5</v>
      </c>
      <c r="I456" s="9" t="s">
        <v>971</v>
      </c>
      <c r="J456" s="9">
        <v>17</v>
      </c>
      <c r="K456" s="6" t="str">
        <f t="shared" si="25"/>
        <v>N017</v>
      </c>
    </row>
    <row r="457" spans="1:11" x14ac:dyDescent="0.2">
      <c r="A457" s="13">
        <v>43572</v>
      </c>
      <c r="B457" s="14">
        <v>1</v>
      </c>
      <c r="C457" s="6" t="str">
        <f>INDEX(FamilyPlateData!A:A,MATCH(ShrinkageData!G457,FamilyPlateData!H:H,0))</f>
        <v>F09M12</v>
      </c>
      <c r="D457" s="9">
        <v>4</v>
      </c>
      <c r="E457" s="9" t="s">
        <v>1</v>
      </c>
      <c r="F457" s="9">
        <v>4</v>
      </c>
      <c r="G457" s="6" t="str">
        <f t="shared" si="23"/>
        <v>1-4A</v>
      </c>
      <c r="H457" s="6" t="str">
        <f t="shared" si="24"/>
        <v>1-4A-4</v>
      </c>
      <c r="I457" s="9" t="s">
        <v>963</v>
      </c>
      <c r="J457" s="9">
        <v>40</v>
      </c>
      <c r="K457" s="6" t="str">
        <f t="shared" si="25"/>
        <v>A040</v>
      </c>
    </row>
    <row r="458" spans="1:11" x14ac:dyDescent="0.2">
      <c r="A458" s="13">
        <v>43574</v>
      </c>
      <c r="B458" s="14">
        <v>1</v>
      </c>
      <c r="C458" s="6" t="str">
        <f>INDEX(FamilyPlateData!A:A,MATCH(ShrinkageData!G458,FamilyPlateData!H:H,0))</f>
        <v>F09M12</v>
      </c>
      <c r="D458" s="9">
        <v>8</v>
      </c>
      <c r="E458" s="9" t="s">
        <v>2</v>
      </c>
      <c r="F458" s="9">
        <v>1</v>
      </c>
      <c r="G458" s="6" t="str">
        <f t="shared" si="23"/>
        <v>1-8B</v>
      </c>
      <c r="H458" s="6" t="str">
        <f t="shared" si="24"/>
        <v>1-8B-1</v>
      </c>
      <c r="I458" s="9" t="s">
        <v>963</v>
      </c>
      <c r="J458" s="9">
        <v>42</v>
      </c>
      <c r="K458" s="6" t="str">
        <f t="shared" si="25"/>
        <v>A042</v>
      </c>
    </row>
    <row r="459" spans="1:11" x14ac:dyDescent="0.2">
      <c r="A459" s="13">
        <v>43574</v>
      </c>
      <c r="B459" s="14">
        <v>1</v>
      </c>
      <c r="C459" s="6" t="str">
        <f>INDEX(FamilyPlateData!A:A,MATCH(ShrinkageData!G459,FamilyPlateData!H:H,0))</f>
        <v>F01M02</v>
      </c>
      <c r="D459" s="9">
        <v>14</v>
      </c>
      <c r="E459" s="9" t="s">
        <v>4</v>
      </c>
      <c r="F459" s="9">
        <v>4</v>
      </c>
      <c r="G459" s="6" t="str">
        <f t="shared" si="23"/>
        <v>1-14D</v>
      </c>
      <c r="H459" s="6" t="str">
        <f t="shared" si="24"/>
        <v>1-14D-4</v>
      </c>
      <c r="I459" s="9" t="s">
        <v>963</v>
      </c>
      <c r="J459" s="9">
        <v>43</v>
      </c>
      <c r="K459" s="6" t="str">
        <f t="shared" si="25"/>
        <v>A043</v>
      </c>
    </row>
    <row r="460" spans="1:11" x14ac:dyDescent="0.2">
      <c r="A460" s="13">
        <v>43574</v>
      </c>
      <c r="B460" s="14">
        <v>1</v>
      </c>
      <c r="C460" s="6" t="str">
        <f>INDEX(FamilyPlateData!A:A,MATCH(ShrinkageData!G460,FamilyPlateData!H:H,0))</f>
        <v>F05M07</v>
      </c>
      <c r="D460" s="9">
        <v>81</v>
      </c>
      <c r="E460" s="9" t="s">
        <v>1</v>
      </c>
      <c r="F460" s="9">
        <v>3</v>
      </c>
      <c r="G460" s="6" t="str">
        <f t="shared" si="23"/>
        <v>1-81A</v>
      </c>
      <c r="H460" s="6" t="str">
        <f t="shared" si="24"/>
        <v>1-81A-3</v>
      </c>
      <c r="I460" s="9" t="s">
        <v>971</v>
      </c>
      <c r="J460" s="9">
        <v>18</v>
      </c>
      <c r="K460" s="6" t="str">
        <f t="shared" si="25"/>
        <v>N018</v>
      </c>
    </row>
    <row r="461" spans="1:11" x14ac:dyDescent="0.2">
      <c r="A461" s="13">
        <v>43574</v>
      </c>
      <c r="B461" s="14">
        <v>1</v>
      </c>
      <c r="C461" s="6" t="str">
        <f>INDEX(FamilyPlateData!A:A,MATCH(ShrinkageData!G461,FamilyPlateData!H:H,0))</f>
        <v>F01M01</v>
      </c>
      <c r="D461" s="9">
        <v>20</v>
      </c>
      <c r="E461" s="9" t="s">
        <v>3</v>
      </c>
      <c r="F461" s="9">
        <v>1</v>
      </c>
      <c r="G461" s="6" t="str">
        <f t="shared" si="23"/>
        <v>1-20C</v>
      </c>
      <c r="H461" s="6" t="str">
        <f t="shared" si="24"/>
        <v>1-20C-1</v>
      </c>
      <c r="I461" s="9" t="s">
        <v>963</v>
      </c>
      <c r="J461" s="9">
        <v>44</v>
      </c>
      <c r="K461" s="6" t="str">
        <f t="shared" si="25"/>
        <v>A044</v>
      </c>
    </row>
    <row r="462" spans="1:11" x14ac:dyDescent="0.2">
      <c r="A462" s="13">
        <v>43574</v>
      </c>
      <c r="B462" s="14">
        <v>1</v>
      </c>
      <c r="C462" s="6" t="str">
        <f>INDEX(FamilyPlateData!A:A,MATCH(ShrinkageData!G462,FamilyPlateData!H:H,0))</f>
        <v>F06M07</v>
      </c>
      <c r="D462" s="9">
        <v>74</v>
      </c>
      <c r="E462" s="9" t="s">
        <v>2</v>
      </c>
      <c r="F462" s="9">
        <v>6</v>
      </c>
      <c r="G462" s="6" t="str">
        <f t="shared" si="23"/>
        <v>1-74B</v>
      </c>
      <c r="H462" s="6" t="str">
        <f t="shared" si="24"/>
        <v>1-74B-6</v>
      </c>
      <c r="I462" s="9" t="s">
        <v>971</v>
      </c>
      <c r="J462" s="9">
        <v>19</v>
      </c>
      <c r="K462" s="6" t="str">
        <f t="shared" si="25"/>
        <v>N019</v>
      </c>
    </row>
    <row r="463" spans="1:11" x14ac:dyDescent="0.2">
      <c r="A463" s="13">
        <v>43574</v>
      </c>
      <c r="B463" s="14">
        <v>1</v>
      </c>
      <c r="C463" s="6" t="str">
        <f>INDEX(FamilyPlateData!A:A,MATCH(ShrinkageData!G463,FamilyPlateData!H:H,0))</f>
        <v>F11M13</v>
      </c>
      <c r="D463" s="9">
        <v>42</v>
      </c>
      <c r="E463" s="9" t="s">
        <v>2</v>
      </c>
      <c r="F463" s="9">
        <v>1</v>
      </c>
      <c r="G463" s="6" t="str">
        <f t="shared" si="23"/>
        <v>1-42B</v>
      </c>
      <c r="H463" s="6" t="str">
        <f t="shared" si="24"/>
        <v>1-42B-1</v>
      </c>
      <c r="I463" s="9" t="s">
        <v>963</v>
      </c>
      <c r="J463" s="9">
        <v>45</v>
      </c>
      <c r="K463" s="6" t="str">
        <f t="shared" si="25"/>
        <v>A045</v>
      </c>
    </row>
    <row r="464" spans="1:11" x14ac:dyDescent="0.2">
      <c r="A464" s="13">
        <v>43574</v>
      </c>
      <c r="B464" s="14">
        <v>1</v>
      </c>
      <c r="C464" s="6" t="str">
        <f>INDEX(FamilyPlateData!A:A,MATCH(ShrinkageData!G464,FamilyPlateData!H:H,0))</f>
        <v>F06M07</v>
      </c>
      <c r="D464" s="9">
        <v>76</v>
      </c>
      <c r="E464" s="9" t="s">
        <v>1</v>
      </c>
      <c r="F464" s="9">
        <v>5</v>
      </c>
      <c r="G464" s="6" t="str">
        <f t="shared" si="23"/>
        <v>1-76A</v>
      </c>
      <c r="H464" s="6" t="str">
        <f t="shared" si="24"/>
        <v>1-76A-5</v>
      </c>
      <c r="I464" s="9" t="s">
        <v>971</v>
      </c>
      <c r="J464" s="9">
        <v>20</v>
      </c>
      <c r="K464" s="6" t="str">
        <f t="shared" si="25"/>
        <v>N020</v>
      </c>
    </row>
    <row r="465" spans="1:11" x14ac:dyDescent="0.2">
      <c r="A465" s="13">
        <v>43576</v>
      </c>
      <c r="B465" s="14">
        <v>1</v>
      </c>
      <c r="C465" s="6" t="str">
        <f>INDEX(FamilyPlateData!A:A,MATCH(ShrinkageData!G465,FamilyPlateData!H:H,0))</f>
        <v>F10M16</v>
      </c>
      <c r="D465" s="9">
        <v>21</v>
      </c>
      <c r="E465" s="9" t="s">
        <v>2</v>
      </c>
      <c r="F465" s="9">
        <v>2</v>
      </c>
      <c r="G465" s="6" t="str">
        <f t="shared" si="23"/>
        <v>1-21B</v>
      </c>
      <c r="H465" s="6" t="str">
        <f t="shared" si="24"/>
        <v>1-21B-2</v>
      </c>
      <c r="I465" s="9" t="s">
        <v>963</v>
      </c>
      <c r="J465" s="9">
        <v>46</v>
      </c>
      <c r="K465" s="6" t="str">
        <f t="shared" si="25"/>
        <v>A046</v>
      </c>
    </row>
    <row r="466" spans="1:11" x14ac:dyDescent="0.2">
      <c r="A466" s="13">
        <v>43576</v>
      </c>
      <c r="B466" s="14">
        <v>1</v>
      </c>
      <c r="C466" s="6" t="str">
        <f>INDEX(FamilyPlateData!A:A,MATCH(ShrinkageData!G466,FamilyPlateData!H:H,0))</f>
        <v>F01M04</v>
      </c>
      <c r="D466" s="9">
        <v>31</v>
      </c>
      <c r="E466" s="9" t="s">
        <v>3</v>
      </c>
      <c r="F466" s="9">
        <v>3</v>
      </c>
      <c r="G466" s="6" t="str">
        <f t="shared" si="23"/>
        <v>1-31C</v>
      </c>
      <c r="H466" s="6" t="str">
        <f t="shared" si="24"/>
        <v>1-31C-3</v>
      </c>
      <c r="I466" s="9" t="s">
        <v>963</v>
      </c>
      <c r="J466" s="9">
        <v>47</v>
      </c>
      <c r="K466" s="6" t="str">
        <f t="shared" si="25"/>
        <v>A047</v>
      </c>
    </row>
    <row r="467" spans="1:11" x14ac:dyDescent="0.2">
      <c r="A467" s="13">
        <v>43576</v>
      </c>
      <c r="B467" s="14">
        <v>1</v>
      </c>
      <c r="C467" s="6" t="str">
        <f>INDEX(FamilyPlateData!A:A,MATCH(ShrinkageData!G467,FamilyPlateData!H:H,0))</f>
        <v>F01M03</v>
      </c>
      <c r="D467" s="9">
        <v>59</v>
      </c>
      <c r="E467" s="9" t="s">
        <v>2</v>
      </c>
      <c r="F467" s="9">
        <v>5</v>
      </c>
      <c r="G467" s="6" t="str">
        <f t="shared" si="23"/>
        <v>1-59B</v>
      </c>
      <c r="H467" s="6" t="str">
        <f t="shared" si="24"/>
        <v>1-59B-5</v>
      </c>
      <c r="I467" s="9" t="s">
        <v>963</v>
      </c>
      <c r="J467" s="9">
        <v>48</v>
      </c>
      <c r="K467" s="6" t="str">
        <f t="shared" si="25"/>
        <v>A048</v>
      </c>
    </row>
    <row r="468" spans="1:11" x14ac:dyDescent="0.2">
      <c r="A468" s="13">
        <v>43576</v>
      </c>
      <c r="B468" s="14">
        <v>1</v>
      </c>
      <c r="C468" s="6" t="str">
        <f>INDEX(FamilyPlateData!A:A,MATCH(ShrinkageData!G468,FamilyPlateData!H:H,0))</f>
        <v>F10M14</v>
      </c>
      <c r="D468" s="9">
        <v>94</v>
      </c>
      <c r="E468" s="9" t="s">
        <v>3</v>
      </c>
      <c r="F468" s="9">
        <v>6</v>
      </c>
      <c r="G468" s="6" t="str">
        <f t="shared" si="23"/>
        <v>1-94C</v>
      </c>
      <c r="H468" s="6" t="str">
        <f t="shared" si="24"/>
        <v>1-94C-6</v>
      </c>
      <c r="I468" s="9" t="s">
        <v>963</v>
      </c>
      <c r="J468" s="9">
        <v>49</v>
      </c>
      <c r="K468" s="6" t="str">
        <f t="shared" si="25"/>
        <v>A049</v>
      </c>
    </row>
    <row r="469" spans="1:11" x14ac:dyDescent="0.2">
      <c r="A469" s="13">
        <v>43576</v>
      </c>
      <c r="B469" s="14">
        <v>1</v>
      </c>
      <c r="C469" s="6" t="str">
        <f>INDEX(FamilyPlateData!A:A,MATCH(ShrinkageData!G469,FamilyPlateData!H:H,0))</f>
        <v>F03M02</v>
      </c>
      <c r="D469" s="9">
        <v>20</v>
      </c>
      <c r="E469" s="9" t="s">
        <v>1</v>
      </c>
      <c r="F469" s="9">
        <v>6</v>
      </c>
      <c r="G469" s="6" t="str">
        <f t="shared" si="23"/>
        <v>1-20A</v>
      </c>
      <c r="H469" s="6" t="str">
        <f t="shared" si="24"/>
        <v>1-20A-6</v>
      </c>
      <c r="I469" s="9" t="s">
        <v>963</v>
      </c>
      <c r="J469" s="9">
        <v>50</v>
      </c>
      <c r="K469" s="6" t="str">
        <f t="shared" si="25"/>
        <v>A050</v>
      </c>
    </row>
    <row r="470" spans="1:11" x14ac:dyDescent="0.2">
      <c r="A470" s="13">
        <v>43576</v>
      </c>
      <c r="B470" s="14">
        <v>1</v>
      </c>
      <c r="C470" s="6" t="str">
        <f>INDEX(FamilyPlateData!A:A,MATCH(ShrinkageData!G470,FamilyPlateData!H:H,0))</f>
        <v>F01M04</v>
      </c>
      <c r="D470" s="9">
        <v>27</v>
      </c>
      <c r="E470" s="9" t="s">
        <v>4</v>
      </c>
      <c r="F470" s="9">
        <v>5</v>
      </c>
      <c r="G470" s="6" t="str">
        <f t="shared" si="23"/>
        <v>1-27D</v>
      </c>
      <c r="H470" s="6" t="str">
        <f t="shared" si="24"/>
        <v>1-27D-5</v>
      </c>
      <c r="I470" s="9" t="s">
        <v>963</v>
      </c>
      <c r="J470" s="9">
        <v>51</v>
      </c>
      <c r="K470" s="6" t="str">
        <f t="shared" si="25"/>
        <v>A051</v>
      </c>
    </row>
    <row r="471" spans="1:11" x14ac:dyDescent="0.2">
      <c r="A471" s="13">
        <v>43578</v>
      </c>
      <c r="B471" s="14">
        <v>1</v>
      </c>
      <c r="C471" s="6" t="str">
        <f>INDEX(FamilyPlateData!A:A,MATCH(ShrinkageData!G471,FamilyPlateData!H:H,0))</f>
        <v>F08M10</v>
      </c>
      <c r="D471" s="9">
        <v>99</v>
      </c>
      <c r="E471" s="9" t="s">
        <v>2</v>
      </c>
      <c r="F471" s="9">
        <v>5</v>
      </c>
      <c r="G471" s="6" t="str">
        <f t="shared" si="23"/>
        <v>1-99B</v>
      </c>
      <c r="H471" s="6" t="str">
        <f t="shared" si="24"/>
        <v>1-99B-5</v>
      </c>
      <c r="I471" s="9" t="s">
        <v>971</v>
      </c>
      <c r="J471" s="9">
        <v>21</v>
      </c>
      <c r="K471" s="6" t="str">
        <f t="shared" si="25"/>
        <v>N021</v>
      </c>
    </row>
    <row r="472" spans="1:11" x14ac:dyDescent="0.2">
      <c r="A472" s="13">
        <v>43578</v>
      </c>
      <c r="B472" s="14">
        <v>1</v>
      </c>
      <c r="C472" s="6" t="str">
        <f>INDEX(FamilyPlateData!A:A,MATCH(ShrinkageData!G472,FamilyPlateData!H:H,0))</f>
        <v>F08M10</v>
      </c>
      <c r="D472" s="9">
        <v>79</v>
      </c>
      <c r="E472" s="9" t="s">
        <v>3</v>
      </c>
      <c r="F472" s="9">
        <v>1</v>
      </c>
      <c r="G472" s="6" t="str">
        <f t="shared" si="23"/>
        <v>1-79C</v>
      </c>
      <c r="H472" s="6" t="str">
        <f t="shared" si="24"/>
        <v>1-79C-1</v>
      </c>
      <c r="I472" s="9" t="s">
        <v>971</v>
      </c>
      <c r="J472" s="9">
        <v>22</v>
      </c>
      <c r="K472" s="6" t="str">
        <f t="shared" si="25"/>
        <v>N022</v>
      </c>
    </row>
    <row r="473" spans="1:11" x14ac:dyDescent="0.2">
      <c r="A473" s="13">
        <v>43578</v>
      </c>
      <c r="B473" s="14">
        <v>1</v>
      </c>
      <c r="C473" s="6" t="str">
        <f>INDEX(FamilyPlateData!A:A,MATCH(ShrinkageData!G473,FamilyPlateData!H:H,0))</f>
        <v>F09M11</v>
      </c>
      <c r="D473" s="9">
        <v>30</v>
      </c>
      <c r="E473" s="9" t="s">
        <v>2</v>
      </c>
      <c r="F473" s="9">
        <v>4</v>
      </c>
      <c r="G473" s="6" t="str">
        <f t="shared" si="23"/>
        <v>1-30B</v>
      </c>
      <c r="H473" s="6" t="str">
        <f t="shared" si="24"/>
        <v>1-30B-4</v>
      </c>
      <c r="I473" s="9" t="s">
        <v>971</v>
      </c>
      <c r="J473" s="9">
        <v>23</v>
      </c>
      <c r="K473" s="6" t="str">
        <f t="shared" si="25"/>
        <v>N023</v>
      </c>
    </row>
    <row r="474" spans="1:11" x14ac:dyDescent="0.2">
      <c r="A474" s="13">
        <v>43578</v>
      </c>
      <c r="B474" s="14">
        <v>1</v>
      </c>
      <c r="C474" s="6" t="str">
        <f>INDEX(FamilyPlateData!A:A,MATCH(ShrinkageData!G474,FamilyPlateData!H:H,0))</f>
        <v>F05M07</v>
      </c>
      <c r="D474" s="9">
        <v>87</v>
      </c>
      <c r="E474" s="9" t="s">
        <v>1</v>
      </c>
      <c r="F474" s="9">
        <v>2</v>
      </c>
      <c r="G474" s="6" t="str">
        <f t="shared" si="23"/>
        <v>1-87A</v>
      </c>
      <c r="H474" s="6" t="str">
        <f t="shared" si="24"/>
        <v>1-87A-2</v>
      </c>
      <c r="I474" s="9" t="s">
        <v>971</v>
      </c>
      <c r="J474" s="9">
        <v>24</v>
      </c>
      <c r="K474" s="6" t="str">
        <f t="shared" si="25"/>
        <v>N024</v>
      </c>
    </row>
    <row r="475" spans="1:11" x14ac:dyDescent="0.2">
      <c r="A475" s="13">
        <v>43578</v>
      </c>
      <c r="B475" s="14">
        <v>1</v>
      </c>
      <c r="C475" s="6" t="str">
        <f>INDEX(FamilyPlateData!A:A,MATCH(ShrinkageData!G475,FamilyPlateData!H:H,0))</f>
        <v>F01M04</v>
      </c>
      <c r="D475" s="9">
        <v>25</v>
      </c>
      <c r="E475" s="9" t="s">
        <v>3</v>
      </c>
      <c r="F475" s="9">
        <v>4</v>
      </c>
      <c r="G475" s="6" t="str">
        <f t="shared" si="23"/>
        <v>1-25C</v>
      </c>
      <c r="H475" s="6" t="str">
        <f t="shared" si="24"/>
        <v>1-25C-4</v>
      </c>
      <c r="I475" s="9" t="s">
        <v>971</v>
      </c>
      <c r="J475" s="9">
        <v>25</v>
      </c>
      <c r="K475" s="6" t="str">
        <f t="shared" si="25"/>
        <v>N025</v>
      </c>
    </row>
    <row r="476" spans="1:11" x14ac:dyDescent="0.2">
      <c r="A476" s="13">
        <v>43578</v>
      </c>
      <c r="B476" s="14">
        <v>1</v>
      </c>
      <c r="C476" s="6" t="str">
        <f>INDEX(FamilyPlateData!A:A,MATCH(ShrinkageData!G476,FamilyPlateData!H:H,0))</f>
        <v>F01M02</v>
      </c>
      <c r="D476" s="9">
        <v>10</v>
      </c>
      <c r="E476" s="9" t="s">
        <v>3</v>
      </c>
      <c r="F476" s="9">
        <v>2</v>
      </c>
      <c r="G476" s="6" t="str">
        <f t="shared" si="23"/>
        <v>1-10C</v>
      </c>
      <c r="H476" s="6" t="str">
        <f t="shared" si="24"/>
        <v>1-10C-2</v>
      </c>
      <c r="I476" s="9" t="s">
        <v>963</v>
      </c>
      <c r="J476" s="9">
        <v>52</v>
      </c>
      <c r="K476" s="6" t="str">
        <f t="shared" si="25"/>
        <v>A052</v>
      </c>
    </row>
    <row r="477" spans="1:11" x14ac:dyDescent="0.2">
      <c r="A477" s="13">
        <v>43578</v>
      </c>
      <c r="B477" s="14">
        <v>1</v>
      </c>
      <c r="C477" s="6" t="str">
        <f>INDEX(FamilyPlateData!A:A,MATCH(ShrinkageData!G477,FamilyPlateData!H:H,0))</f>
        <v>F10M14</v>
      </c>
      <c r="D477" s="9">
        <v>94</v>
      </c>
      <c r="E477" s="9" t="s">
        <v>4</v>
      </c>
      <c r="F477" s="9">
        <v>6</v>
      </c>
      <c r="G477" s="6" t="str">
        <f t="shared" si="23"/>
        <v>1-94D</v>
      </c>
      <c r="H477" s="6" t="str">
        <f t="shared" si="24"/>
        <v>1-94D-6</v>
      </c>
      <c r="I477" s="9" t="s">
        <v>963</v>
      </c>
      <c r="J477" s="9">
        <v>53</v>
      </c>
      <c r="K477" s="6" t="str">
        <f t="shared" si="25"/>
        <v>A053</v>
      </c>
    </row>
    <row r="478" spans="1:11" x14ac:dyDescent="0.2">
      <c r="A478" s="13">
        <v>43578</v>
      </c>
      <c r="B478" s="14">
        <v>1</v>
      </c>
      <c r="C478" s="6" t="str">
        <f>INDEX(FamilyPlateData!A:A,MATCH(ShrinkageData!G478,FamilyPlateData!H:H,0))</f>
        <v>F05M05</v>
      </c>
      <c r="D478" s="9">
        <v>68</v>
      </c>
      <c r="E478" s="9" t="s">
        <v>4</v>
      </c>
      <c r="F478" s="9">
        <v>3</v>
      </c>
      <c r="G478" s="6" t="str">
        <f t="shared" si="23"/>
        <v>1-68D</v>
      </c>
      <c r="H478" s="6" t="str">
        <f t="shared" si="24"/>
        <v>1-68D-3</v>
      </c>
      <c r="I478" s="9" t="s">
        <v>963</v>
      </c>
      <c r="J478" s="9">
        <v>54</v>
      </c>
      <c r="K478" s="6" t="str">
        <f t="shared" si="25"/>
        <v>A054</v>
      </c>
    </row>
    <row r="479" spans="1:11" x14ac:dyDescent="0.2">
      <c r="A479" s="13">
        <v>43580</v>
      </c>
      <c r="B479" s="14">
        <v>1</v>
      </c>
      <c r="C479" s="6" t="str">
        <f>INDEX(FamilyPlateData!A:A,MATCH(ShrinkageData!G479,FamilyPlateData!H:H,0))</f>
        <v>F06M06</v>
      </c>
      <c r="D479" s="9">
        <v>13</v>
      </c>
      <c r="E479" s="9" t="s">
        <v>1</v>
      </c>
      <c r="F479" s="9">
        <v>6</v>
      </c>
      <c r="G479" s="6" t="str">
        <f t="shared" si="23"/>
        <v>1-13A</v>
      </c>
      <c r="H479" s="6" t="str">
        <f t="shared" si="24"/>
        <v>1-13A-6</v>
      </c>
      <c r="I479" s="9" t="s">
        <v>963</v>
      </c>
      <c r="J479" s="9">
        <v>55</v>
      </c>
      <c r="K479" s="6" t="str">
        <f t="shared" si="25"/>
        <v>A055</v>
      </c>
    </row>
    <row r="480" spans="1:11" x14ac:dyDescent="0.2">
      <c r="A480" s="13">
        <v>43580</v>
      </c>
      <c r="B480" s="14">
        <v>1</v>
      </c>
      <c r="C480" s="6" t="str">
        <f>INDEX(FamilyPlateData!A:A,MATCH(ShrinkageData!G480,FamilyPlateData!H:H,0))</f>
        <v>F11M13</v>
      </c>
      <c r="D480" s="9">
        <v>48</v>
      </c>
      <c r="E480" s="9" t="s">
        <v>2</v>
      </c>
      <c r="F480" s="9">
        <v>5</v>
      </c>
      <c r="G480" s="6" t="str">
        <f t="shared" si="23"/>
        <v>1-48B</v>
      </c>
      <c r="H480" s="6" t="str">
        <f t="shared" si="24"/>
        <v>1-48B-5</v>
      </c>
      <c r="I480" s="9" t="s">
        <v>963</v>
      </c>
      <c r="J480" s="9">
        <v>56</v>
      </c>
      <c r="K480" s="6" t="str">
        <f t="shared" si="25"/>
        <v>A056</v>
      </c>
    </row>
    <row r="481" spans="1:11" x14ac:dyDescent="0.2">
      <c r="A481" s="13">
        <v>43580</v>
      </c>
      <c r="B481" s="14">
        <v>1</v>
      </c>
      <c r="C481" s="6" t="str">
        <f>INDEX(FamilyPlateData!A:A,MATCH(ShrinkageData!G481,FamilyPlateData!H:H,0))</f>
        <v>F05M05</v>
      </c>
      <c r="D481" s="9">
        <v>99</v>
      </c>
      <c r="E481" s="9" t="s">
        <v>4</v>
      </c>
      <c r="F481" s="9">
        <v>4</v>
      </c>
      <c r="G481" s="6" t="str">
        <f t="shared" si="23"/>
        <v>1-99D</v>
      </c>
      <c r="H481" s="6" t="str">
        <f t="shared" si="24"/>
        <v>1-99D-4</v>
      </c>
      <c r="I481" s="9" t="s">
        <v>963</v>
      </c>
      <c r="J481" s="9">
        <v>57</v>
      </c>
      <c r="K481" s="6" t="str">
        <f t="shared" si="25"/>
        <v>A057</v>
      </c>
    </row>
    <row r="482" spans="1:11" x14ac:dyDescent="0.2">
      <c r="A482" s="13">
        <v>43583</v>
      </c>
      <c r="B482" s="14">
        <v>1</v>
      </c>
      <c r="C482" s="6" t="str">
        <f>INDEX(FamilyPlateData!A:A,MATCH(ShrinkageData!G482,FamilyPlateData!H:H,0))</f>
        <v>F11M13</v>
      </c>
      <c r="D482" s="9">
        <v>42</v>
      </c>
      <c r="E482" s="9" t="s">
        <v>1</v>
      </c>
      <c r="F482" s="9">
        <v>2</v>
      </c>
      <c r="G482" s="6" t="str">
        <f t="shared" si="23"/>
        <v>1-42A</v>
      </c>
      <c r="H482" s="6" t="str">
        <f t="shared" si="24"/>
        <v>1-42A-2</v>
      </c>
      <c r="I482" s="9" t="s">
        <v>963</v>
      </c>
      <c r="J482" s="9">
        <v>58</v>
      </c>
      <c r="K482" s="6" t="str">
        <f t="shared" si="25"/>
        <v>A058</v>
      </c>
    </row>
    <row r="483" spans="1:11" x14ac:dyDescent="0.2">
      <c r="A483" s="13">
        <v>43583</v>
      </c>
      <c r="B483" s="14">
        <v>1</v>
      </c>
      <c r="C483" s="6" t="str">
        <f>INDEX(FamilyPlateData!A:A,MATCH(ShrinkageData!G483,FamilyPlateData!H:H,0))</f>
        <v>F07M12</v>
      </c>
      <c r="D483" s="9">
        <v>29</v>
      </c>
      <c r="E483" s="9" t="s">
        <v>2</v>
      </c>
      <c r="F483" s="9">
        <v>3</v>
      </c>
      <c r="G483" s="6" t="str">
        <f t="shared" si="23"/>
        <v>1-29B</v>
      </c>
      <c r="H483" s="6" t="str">
        <f t="shared" si="24"/>
        <v>1-29B-3</v>
      </c>
      <c r="I483" s="9" t="s">
        <v>963</v>
      </c>
      <c r="J483" s="9">
        <v>59</v>
      </c>
      <c r="K483" s="6" t="str">
        <f t="shared" si="25"/>
        <v>A059</v>
      </c>
    </row>
    <row r="484" spans="1:11" x14ac:dyDescent="0.2">
      <c r="A484" s="13">
        <v>43583</v>
      </c>
      <c r="B484" s="14">
        <v>1</v>
      </c>
      <c r="C484" s="6" t="str">
        <f>INDEX(FamilyPlateData!A:A,MATCH(ShrinkageData!G484,FamilyPlateData!H:H,0))</f>
        <v>F06M08</v>
      </c>
      <c r="D484" s="9">
        <v>105</v>
      </c>
      <c r="E484" s="9" t="s">
        <v>2</v>
      </c>
      <c r="F484" s="9">
        <v>4</v>
      </c>
      <c r="G484" s="6" t="str">
        <f t="shared" si="23"/>
        <v>1-105B</v>
      </c>
      <c r="H484" s="6" t="str">
        <f t="shared" si="24"/>
        <v>1-105B-4</v>
      </c>
      <c r="I484" s="9" t="s">
        <v>963</v>
      </c>
      <c r="J484" s="9">
        <v>60</v>
      </c>
      <c r="K484" s="6" t="str">
        <f t="shared" si="25"/>
        <v>A060</v>
      </c>
    </row>
    <row r="485" spans="1:11" x14ac:dyDescent="0.2">
      <c r="A485" s="13">
        <v>43583</v>
      </c>
      <c r="B485" s="14">
        <v>1</v>
      </c>
      <c r="C485" s="6" t="str">
        <f>INDEX(FamilyPlateData!A:A,MATCH(ShrinkageData!G485,FamilyPlateData!H:H,0))</f>
        <v>F05M05</v>
      </c>
      <c r="D485" s="9">
        <v>99</v>
      </c>
      <c r="E485" s="9" t="s">
        <v>3</v>
      </c>
      <c r="F485" s="9">
        <v>1</v>
      </c>
      <c r="G485" s="6" t="str">
        <f t="shared" si="23"/>
        <v>1-99C</v>
      </c>
      <c r="H485" s="6" t="str">
        <f t="shared" si="24"/>
        <v>1-99C-1</v>
      </c>
      <c r="I485" s="9" t="s">
        <v>971</v>
      </c>
      <c r="J485" s="9">
        <v>26</v>
      </c>
      <c r="K485" s="6" t="str">
        <f t="shared" si="25"/>
        <v>N026</v>
      </c>
    </row>
    <row r="486" spans="1:11" x14ac:dyDescent="0.2">
      <c r="A486" s="13">
        <v>43583</v>
      </c>
      <c r="B486" s="14">
        <v>1</v>
      </c>
      <c r="C486" s="6" t="str">
        <f>INDEX(FamilyPlateData!A:A,MATCH(ShrinkageData!G486,FamilyPlateData!H:H,0))</f>
        <v>F03M01</v>
      </c>
      <c r="D486" s="9">
        <v>100</v>
      </c>
      <c r="E486" s="9" t="s">
        <v>2</v>
      </c>
      <c r="F486" s="9">
        <v>6</v>
      </c>
      <c r="G486" s="6" t="str">
        <f t="shared" si="23"/>
        <v>1-100B</v>
      </c>
      <c r="H486" s="6" t="str">
        <f t="shared" si="24"/>
        <v>1-100B-6</v>
      </c>
      <c r="I486" s="9" t="s">
        <v>963</v>
      </c>
      <c r="J486" s="9">
        <v>61</v>
      </c>
      <c r="K486" s="6" t="str">
        <f t="shared" si="25"/>
        <v>A061</v>
      </c>
    </row>
    <row r="487" spans="1:11" x14ac:dyDescent="0.2">
      <c r="A487" s="13">
        <v>43583</v>
      </c>
      <c r="B487" s="14">
        <v>1</v>
      </c>
      <c r="C487" s="6" t="str">
        <f>INDEX(FamilyPlateData!A:A,MATCH(ShrinkageData!G487,FamilyPlateData!H:H,0))</f>
        <v>F01M03</v>
      </c>
      <c r="D487" s="9">
        <v>61</v>
      </c>
      <c r="E487" s="9" t="s">
        <v>2</v>
      </c>
      <c r="F487" s="9">
        <v>3</v>
      </c>
      <c r="G487" s="6" t="str">
        <f t="shared" si="23"/>
        <v>1-61B</v>
      </c>
      <c r="H487" s="6" t="str">
        <f t="shared" si="24"/>
        <v>1-61B-3</v>
      </c>
      <c r="I487" s="9" t="s">
        <v>963</v>
      </c>
      <c r="J487" s="9">
        <v>62</v>
      </c>
      <c r="K487" s="6" t="str">
        <f t="shared" si="25"/>
        <v>A062</v>
      </c>
    </row>
    <row r="488" spans="1:11" x14ac:dyDescent="0.2">
      <c r="A488" s="13">
        <v>43583</v>
      </c>
      <c r="B488" s="14">
        <v>1</v>
      </c>
      <c r="C488" s="6" t="str">
        <f>INDEX(FamilyPlateData!A:A,MATCH(ShrinkageData!G488,FamilyPlateData!H:H,0))</f>
        <v>F04M06</v>
      </c>
      <c r="D488" s="9">
        <v>62</v>
      </c>
      <c r="E488" s="9" t="s">
        <v>2</v>
      </c>
      <c r="F488" s="9">
        <v>5</v>
      </c>
      <c r="G488" s="6" t="str">
        <f t="shared" si="23"/>
        <v>1-62B</v>
      </c>
      <c r="H488" s="6" t="str">
        <f t="shared" si="24"/>
        <v>1-62B-5</v>
      </c>
      <c r="I488" s="9" t="s">
        <v>963</v>
      </c>
      <c r="J488" s="9">
        <v>63</v>
      </c>
      <c r="K488" s="6" t="str">
        <f t="shared" si="25"/>
        <v>A063</v>
      </c>
    </row>
    <row r="489" spans="1:11" x14ac:dyDescent="0.2">
      <c r="A489" s="13">
        <v>43583</v>
      </c>
      <c r="B489" s="14">
        <v>1</v>
      </c>
      <c r="C489" s="6" t="str">
        <f>INDEX(FamilyPlateData!A:A,MATCH(ShrinkageData!G489,FamilyPlateData!H:H,0))</f>
        <v>F03M02</v>
      </c>
      <c r="D489" s="9">
        <v>18</v>
      </c>
      <c r="E489" s="9" t="s">
        <v>2</v>
      </c>
      <c r="F489" s="9">
        <v>4</v>
      </c>
      <c r="G489" s="6" t="str">
        <f t="shared" si="23"/>
        <v>1-18B</v>
      </c>
      <c r="H489" s="6" t="str">
        <f t="shared" si="24"/>
        <v>1-18B-4</v>
      </c>
      <c r="I489" s="9" t="s">
        <v>963</v>
      </c>
      <c r="J489" s="9">
        <v>64</v>
      </c>
      <c r="K489" s="6" t="str">
        <f t="shared" si="25"/>
        <v>A064</v>
      </c>
    </row>
    <row r="490" spans="1:11" x14ac:dyDescent="0.2">
      <c r="A490" s="13">
        <v>43583</v>
      </c>
      <c r="B490" s="14">
        <v>1</v>
      </c>
      <c r="C490" s="6" t="str">
        <f>INDEX(FamilyPlateData!A:A,MATCH(ShrinkageData!G490,FamilyPlateData!H:H,0))</f>
        <v>F11M15</v>
      </c>
      <c r="D490" s="9">
        <v>34</v>
      </c>
      <c r="E490" s="9" t="s">
        <v>3</v>
      </c>
      <c r="F490" s="9">
        <v>3</v>
      </c>
      <c r="G490" s="6" t="str">
        <f t="shared" si="23"/>
        <v>1-34C</v>
      </c>
      <c r="H490" s="6" t="str">
        <f t="shared" si="24"/>
        <v>1-34C-3</v>
      </c>
      <c r="I490" s="9" t="s">
        <v>963</v>
      </c>
      <c r="J490" s="9">
        <v>65</v>
      </c>
      <c r="K490" s="6" t="str">
        <f t="shared" si="25"/>
        <v>A065</v>
      </c>
    </row>
    <row r="491" spans="1:11" x14ac:dyDescent="0.2">
      <c r="A491" s="13">
        <v>43583</v>
      </c>
      <c r="B491" s="14">
        <v>1</v>
      </c>
      <c r="C491" s="6" t="str">
        <f>INDEX(FamilyPlateData!A:A,MATCH(ShrinkageData!G491,FamilyPlateData!H:H,0))</f>
        <v>F05M08</v>
      </c>
      <c r="D491" s="9">
        <v>43</v>
      </c>
      <c r="E491" s="9" t="s">
        <v>3</v>
      </c>
      <c r="F491" s="9">
        <v>2</v>
      </c>
      <c r="G491" s="6" t="str">
        <f t="shared" si="23"/>
        <v>1-43C</v>
      </c>
      <c r="H491" s="6" t="str">
        <f t="shared" si="24"/>
        <v>1-43C-2</v>
      </c>
      <c r="I491" s="9" t="s">
        <v>971</v>
      </c>
      <c r="J491" s="9">
        <v>27</v>
      </c>
      <c r="K491" s="6" t="str">
        <f t="shared" si="25"/>
        <v>N027</v>
      </c>
    </row>
    <row r="492" spans="1:11" x14ac:dyDescent="0.2">
      <c r="A492" s="13">
        <v>43583</v>
      </c>
      <c r="B492" s="14">
        <v>1</v>
      </c>
      <c r="C492" s="6" t="str">
        <f>INDEX(FamilyPlateData!A:A,MATCH(ShrinkageData!G492,FamilyPlateData!H:H,0))</f>
        <v>F03M02</v>
      </c>
      <c r="D492" s="9">
        <v>108</v>
      </c>
      <c r="E492" s="9" t="s">
        <v>1</v>
      </c>
      <c r="F492" s="9">
        <v>6</v>
      </c>
      <c r="G492" s="6" t="str">
        <f t="shared" si="23"/>
        <v>1-108A</v>
      </c>
      <c r="H492" s="6" t="str">
        <f t="shared" si="24"/>
        <v>1-108A-6</v>
      </c>
      <c r="I492" s="9" t="s">
        <v>971</v>
      </c>
      <c r="J492" s="9">
        <v>28</v>
      </c>
      <c r="K492" s="6" t="str">
        <f t="shared" si="25"/>
        <v>N028</v>
      </c>
    </row>
    <row r="493" spans="1:11" x14ac:dyDescent="0.2">
      <c r="A493" s="13">
        <v>43583</v>
      </c>
      <c r="B493" s="14">
        <v>1</v>
      </c>
      <c r="C493" s="6" t="str">
        <f>INDEX(FamilyPlateData!A:A,MATCH(ShrinkageData!G493,FamilyPlateData!H:H,0))</f>
        <v>F08M09</v>
      </c>
      <c r="D493" s="9">
        <v>74</v>
      </c>
      <c r="E493" s="9" t="s">
        <v>4</v>
      </c>
      <c r="F493" s="9">
        <v>6</v>
      </c>
      <c r="G493" s="6" t="str">
        <f t="shared" si="23"/>
        <v>1-74D</v>
      </c>
      <c r="H493" s="6" t="str">
        <f t="shared" si="24"/>
        <v>1-74D-6</v>
      </c>
      <c r="I493" s="9" t="s">
        <v>963</v>
      </c>
      <c r="J493" s="9">
        <v>66</v>
      </c>
      <c r="K493" s="6" t="str">
        <f t="shared" si="25"/>
        <v>A066</v>
      </c>
    </row>
    <row r="494" spans="1:11" x14ac:dyDescent="0.2">
      <c r="A494" s="13">
        <v>43585</v>
      </c>
      <c r="B494" s="14">
        <v>1</v>
      </c>
      <c r="C494" s="6" t="str">
        <f>INDEX(FamilyPlateData!A:A,MATCH(ShrinkageData!G494,FamilyPlateData!H:H,0))</f>
        <v>F05M06</v>
      </c>
      <c r="D494" s="9">
        <v>106</v>
      </c>
      <c r="E494" s="9" t="s">
        <v>1</v>
      </c>
      <c r="F494" s="9">
        <v>1</v>
      </c>
      <c r="G494" s="6" t="str">
        <f t="shared" ref="G494:G500" si="26">CONCATENATE(B494,"-",D494,E494)</f>
        <v>1-106A</v>
      </c>
      <c r="H494" s="6" t="str">
        <f t="shared" ref="H494:H500" si="27">CONCATENATE(G494,"-",F494)</f>
        <v>1-106A-1</v>
      </c>
      <c r="I494" s="9" t="s">
        <v>971</v>
      </c>
      <c r="J494" s="9">
        <v>29</v>
      </c>
      <c r="K494" s="6" t="str">
        <f t="shared" si="25"/>
        <v>N029</v>
      </c>
    </row>
    <row r="495" spans="1:11" x14ac:dyDescent="0.2">
      <c r="A495" s="13">
        <v>43585</v>
      </c>
      <c r="B495" s="14">
        <v>1</v>
      </c>
      <c r="C495" s="6" t="str">
        <f>INDEX(FamilyPlateData!A:A,MATCH(ShrinkageData!G495,FamilyPlateData!H:H,0))</f>
        <v>F11M14</v>
      </c>
      <c r="D495" s="9">
        <v>12</v>
      </c>
      <c r="E495" s="9" t="s">
        <v>1</v>
      </c>
      <c r="F495" s="9">
        <v>6</v>
      </c>
      <c r="G495" s="6" t="str">
        <f t="shared" si="26"/>
        <v>1-12A</v>
      </c>
      <c r="H495" s="6" t="str">
        <f t="shared" si="27"/>
        <v>1-12A-6</v>
      </c>
      <c r="I495" s="9" t="s">
        <v>971</v>
      </c>
      <c r="J495" s="9">
        <v>30</v>
      </c>
      <c r="K495" s="6" t="str">
        <f t="shared" si="25"/>
        <v>N030</v>
      </c>
    </row>
    <row r="496" spans="1:11" x14ac:dyDescent="0.2">
      <c r="A496" s="13">
        <v>43585</v>
      </c>
      <c r="B496" s="14">
        <v>1</v>
      </c>
      <c r="C496" s="6" t="str">
        <f>INDEX(FamilyPlateData!A:A,MATCH(ShrinkageData!G496,FamilyPlateData!H:H,0))</f>
        <v>F05M05</v>
      </c>
      <c r="D496" s="9">
        <v>68</v>
      </c>
      <c r="E496" s="9" t="s">
        <v>3</v>
      </c>
      <c r="F496" s="9">
        <v>2</v>
      </c>
      <c r="G496" s="6" t="str">
        <f t="shared" si="26"/>
        <v>1-68C</v>
      </c>
      <c r="H496" s="6" t="str">
        <f t="shared" si="27"/>
        <v>1-68C-2</v>
      </c>
      <c r="I496" s="9" t="s">
        <v>971</v>
      </c>
      <c r="J496" s="9">
        <v>31</v>
      </c>
      <c r="K496" s="6" t="str">
        <f t="shared" si="25"/>
        <v>N031</v>
      </c>
    </row>
    <row r="497" spans="1:11" x14ac:dyDescent="0.2">
      <c r="A497" s="13">
        <v>43585</v>
      </c>
      <c r="B497" s="14">
        <v>1</v>
      </c>
      <c r="C497" s="6" t="str">
        <f>INDEX(FamilyPlateData!A:A,MATCH(ShrinkageData!G497,FamilyPlateData!H:H,0))</f>
        <v>F05M05</v>
      </c>
      <c r="D497" s="9">
        <v>68</v>
      </c>
      <c r="E497" s="9" t="s">
        <v>4</v>
      </c>
      <c r="F497" s="9">
        <v>6</v>
      </c>
      <c r="G497" s="6" t="str">
        <f t="shared" si="26"/>
        <v>1-68D</v>
      </c>
      <c r="H497" s="6" t="str">
        <f t="shared" si="27"/>
        <v>1-68D-6</v>
      </c>
      <c r="I497" s="9" t="s">
        <v>971</v>
      </c>
      <c r="J497" s="9">
        <v>32</v>
      </c>
      <c r="K497" s="6" t="str">
        <f t="shared" si="25"/>
        <v>N032</v>
      </c>
    </row>
    <row r="498" spans="1:11" x14ac:dyDescent="0.2">
      <c r="A498" s="13">
        <v>43585</v>
      </c>
      <c r="B498" s="14">
        <v>1</v>
      </c>
      <c r="C498" s="6" t="str">
        <f>INDEX(FamilyPlateData!A:A,MATCH(ShrinkageData!G498,FamilyPlateData!H:H,0))</f>
        <v>F02M01</v>
      </c>
      <c r="D498" s="9">
        <v>93</v>
      </c>
      <c r="E498" s="9" t="s">
        <v>3</v>
      </c>
      <c r="F498" s="9">
        <v>1</v>
      </c>
      <c r="G498" s="6" t="str">
        <f t="shared" si="26"/>
        <v>1-93C</v>
      </c>
      <c r="H498" s="6" t="str">
        <f t="shared" si="27"/>
        <v>1-93C-1</v>
      </c>
      <c r="I498" s="9" t="s">
        <v>971</v>
      </c>
      <c r="J498" s="9">
        <v>33</v>
      </c>
      <c r="K498" s="6" t="str">
        <f t="shared" si="25"/>
        <v>N033</v>
      </c>
    </row>
    <row r="499" spans="1:11" x14ac:dyDescent="0.2">
      <c r="A499" s="13">
        <v>43585</v>
      </c>
      <c r="B499" s="14">
        <v>1</v>
      </c>
      <c r="C499" s="6" t="str">
        <f>INDEX(FamilyPlateData!A:A,MATCH(ShrinkageData!G499,FamilyPlateData!H:H,0))</f>
        <v>F06M06</v>
      </c>
      <c r="D499" s="9">
        <v>11</v>
      </c>
      <c r="E499" s="9" t="s">
        <v>1</v>
      </c>
      <c r="F499" s="9">
        <v>5</v>
      </c>
      <c r="G499" s="6" t="str">
        <f t="shared" si="26"/>
        <v>1-11A</v>
      </c>
      <c r="H499" s="6" t="str">
        <f t="shared" si="27"/>
        <v>1-11A-5</v>
      </c>
      <c r="I499" s="9" t="s">
        <v>971</v>
      </c>
      <c r="J499" s="9">
        <v>34</v>
      </c>
      <c r="K499" s="6" t="str">
        <f t="shared" si="25"/>
        <v>N034</v>
      </c>
    </row>
    <row r="500" spans="1:11" x14ac:dyDescent="0.2">
      <c r="A500" s="13">
        <v>43585</v>
      </c>
      <c r="B500" s="14">
        <v>1</v>
      </c>
      <c r="C500" s="6" t="str">
        <f>INDEX(FamilyPlateData!A:A,MATCH(ShrinkageData!G500,FamilyPlateData!H:H,0))</f>
        <v>F10M14</v>
      </c>
      <c r="D500" s="9">
        <v>11</v>
      </c>
      <c r="E500" s="9" t="s">
        <v>3</v>
      </c>
      <c r="F500" s="9">
        <v>6</v>
      </c>
      <c r="G500" s="6" t="str">
        <f t="shared" si="26"/>
        <v>1-11C</v>
      </c>
      <c r="H500" s="6" t="str">
        <f t="shared" si="27"/>
        <v>1-11C-6</v>
      </c>
      <c r="I500" s="9" t="s">
        <v>971</v>
      </c>
      <c r="J500" s="9">
        <v>35</v>
      </c>
      <c r="K500" s="6" t="str">
        <f t="shared" si="25"/>
        <v>N035</v>
      </c>
    </row>
    <row r="501" spans="1:11" x14ac:dyDescent="0.2">
      <c r="A501" s="13">
        <v>43585</v>
      </c>
      <c r="B501" s="14">
        <v>1</v>
      </c>
      <c r="C501" s="6" t="str">
        <f>INDEX(FamilyPlateData!A:A,MATCH(ShrinkageData!G501,FamilyPlateData!H:H,0))</f>
        <v>F04M05</v>
      </c>
      <c r="D501" s="9">
        <v>44</v>
      </c>
      <c r="E501" s="9" t="s">
        <v>4</v>
      </c>
      <c r="F501" s="9">
        <v>1</v>
      </c>
      <c r="G501" s="6" t="str">
        <f t="shared" ref="G501:G564" si="28">CONCATENATE(B501,"-",D501,E501)</f>
        <v>1-44D</v>
      </c>
      <c r="H501" s="6" t="str">
        <f t="shared" ref="H501:H564" si="29">CONCATENATE(G501,"-",F501)</f>
        <v>1-44D-1</v>
      </c>
      <c r="I501" s="9" t="s">
        <v>971</v>
      </c>
      <c r="J501" s="9">
        <v>36</v>
      </c>
      <c r="K501" s="6" t="str">
        <f t="shared" si="25"/>
        <v>N036</v>
      </c>
    </row>
    <row r="502" spans="1:11" x14ac:dyDescent="0.2">
      <c r="A502" s="13">
        <v>43585</v>
      </c>
      <c r="B502" s="14">
        <v>1</v>
      </c>
      <c r="C502" s="6" t="str">
        <f>INDEX(FamilyPlateData!A:A,MATCH(ShrinkageData!G502,FamilyPlateData!H:H,0))</f>
        <v>F06M05</v>
      </c>
      <c r="D502" s="9">
        <v>53</v>
      </c>
      <c r="E502" s="9" t="s">
        <v>1</v>
      </c>
      <c r="F502" s="9">
        <v>5</v>
      </c>
      <c r="G502" s="6" t="str">
        <f t="shared" si="28"/>
        <v>1-53A</v>
      </c>
      <c r="H502" s="6" t="str">
        <f t="shared" si="29"/>
        <v>1-53A-5</v>
      </c>
      <c r="I502" s="9" t="s">
        <v>971</v>
      </c>
      <c r="J502" s="9">
        <v>37</v>
      </c>
      <c r="K502" s="6" t="str">
        <f t="shared" si="25"/>
        <v>N037</v>
      </c>
    </row>
    <row r="503" spans="1:11" x14ac:dyDescent="0.2">
      <c r="A503" s="13">
        <v>43585</v>
      </c>
      <c r="B503" s="14">
        <v>1</v>
      </c>
      <c r="C503" s="6" t="str">
        <f>INDEX(FamilyPlateData!A:A,MATCH(ShrinkageData!G503,FamilyPlateData!H:H,0))</f>
        <v>F11M14</v>
      </c>
      <c r="D503" s="9">
        <v>10</v>
      </c>
      <c r="E503" s="9" t="s">
        <v>1</v>
      </c>
      <c r="F503" s="9">
        <v>3</v>
      </c>
      <c r="G503" s="6" t="str">
        <f t="shared" si="28"/>
        <v>1-10A</v>
      </c>
      <c r="H503" s="6" t="str">
        <f t="shared" si="29"/>
        <v>1-10A-3</v>
      </c>
      <c r="I503" s="9" t="s">
        <v>971</v>
      </c>
      <c r="J503" s="9">
        <v>38</v>
      </c>
      <c r="K503" s="6" t="str">
        <f t="shared" si="25"/>
        <v>N038</v>
      </c>
    </row>
    <row r="504" spans="1:11" x14ac:dyDescent="0.2">
      <c r="A504" s="13">
        <v>43585</v>
      </c>
      <c r="B504" s="14">
        <v>1</v>
      </c>
      <c r="C504" s="6" t="str">
        <f>INDEX(FamilyPlateData!A:A,MATCH(ShrinkageData!G504,FamilyPlateData!H:H,0))</f>
        <v>F01M04</v>
      </c>
      <c r="D504" s="9">
        <v>27</v>
      </c>
      <c r="E504" s="9" t="s">
        <v>4</v>
      </c>
      <c r="F504" s="9">
        <v>2</v>
      </c>
      <c r="G504" s="6" t="str">
        <f t="shared" si="28"/>
        <v>1-27D</v>
      </c>
      <c r="H504" s="6" t="str">
        <f t="shared" si="29"/>
        <v>1-27D-2</v>
      </c>
      <c r="I504" s="9" t="s">
        <v>971</v>
      </c>
      <c r="J504" s="9">
        <v>39</v>
      </c>
      <c r="K504" s="6" t="str">
        <f t="shared" si="25"/>
        <v>N039</v>
      </c>
    </row>
    <row r="505" spans="1:11" x14ac:dyDescent="0.2">
      <c r="A505" s="13">
        <v>43585</v>
      </c>
      <c r="B505" s="14">
        <v>1</v>
      </c>
      <c r="C505" s="6" t="str">
        <f>INDEX(FamilyPlateData!A:A,MATCH(ShrinkageData!G505,FamilyPlateData!H:H,0))</f>
        <v>F09M12</v>
      </c>
      <c r="D505" s="9">
        <v>2</v>
      </c>
      <c r="E505" s="9" t="s">
        <v>2</v>
      </c>
      <c r="F505" s="9">
        <v>5</v>
      </c>
      <c r="G505" s="6" t="str">
        <f t="shared" si="28"/>
        <v>1-2B</v>
      </c>
      <c r="H505" s="6" t="str">
        <f t="shared" si="29"/>
        <v>1-2B-5</v>
      </c>
      <c r="I505" s="9" t="s">
        <v>971</v>
      </c>
      <c r="J505" s="9">
        <v>40</v>
      </c>
      <c r="K505" s="6" t="str">
        <f t="shared" si="25"/>
        <v>N040</v>
      </c>
    </row>
    <row r="506" spans="1:11" x14ac:dyDescent="0.2">
      <c r="A506" s="13">
        <v>43585</v>
      </c>
      <c r="B506" s="14">
        <v>1</v>
      </c>
      <c r="C506" s="6" t="str">
        <f>INDEX(FamilyPlateData!A:A,MATCH(ShrinkageData!G506,FamilyPlateData!H:H,0))</f>
        <v>F07M12</v>
      </c>
      <c r="D506" s="9">
        <v>25</v>
      </c>
      <c r="E506" s="9" t="s">
        <v>1</v>
      </c>
      <c r="F506" s="9">
        <v>4</v>
      </c>
      <c r="G506" s="6" t="str">
        <f t="shared" si="28"/>
        <v>1-25A</v>
      </c>
      <c r="H506" s="6" t="str">
        <f t="shared" si="29"/>
        <v>1-25A-4</v>
      </c>
      <c r="I506" s="9" t="s">
        <v>971</v>
      </c>
      <c r="J506" s="9">
        <v>41</v>
      </c>
      <c r="K506" s="6" t="str">
        <f t="shared" si="25"/>
        <v>N041</v>
      </c>
    </row>
    <row r="507" spans="1:11" x14ac:dyDescent="0.2">
      <c r="A507" s="13">
        <v>43585</v>
      </c>
      <c r="B507" s="14">
        <v>1</v>
      </c>
      <c r="C507" s="6" t="str">
        <f>INDEX(FamilyPlateData!A:A,MATCH(ShrinkageData!G507,FamilyPlateData!H:H,0))</f>
        <v>F11M13</v>
      </c>
      <c r="D507" s="9">
        <v>42</v>
      </c>
      <c r="E507" s="9" t="s">
        <v>2</v>
      </c>
      <c r="F507" s="9">
        <v>2</v>
      </c>
      <c r="G507" s="6" t="str">
        <f t="shared" si="28"/>
        <v>1-42B</v>
      </c>
      <c r="H507" s="6" t="str">
        <f t="shared" si="29"/>
        <v>1-42B-2</v>
      </c>
      <c r="I507" s="9" t="s">
        <v>971</v>
      </c>
      <c r="J507" s="9">
        <v>42</v>
      </c>
      <c r="K507" s="6" t="str">
        <f t="shared" si="25"/>
        <v>N042</v>
      </c>
    </row>
    <row r="508" spans="1:11" x14ac:dyDescent="0.2">
      <c r="A508" s="13">
        <v>43585</v>
      </c>
      <c r="B508" s="14">
        <v>1</v>
      </c>
      <c r="C508" s="6" t="str">
        <f>INDEX(FamilyPlateData!A:A,MATCH(ShrinkageData!G508,FamilyPlateData!H:H,0))</f>
        <v>F06M05</v>
      </c>
      <c r="D508" s="9">
        <v>55</v>
      </c>
      <c r="E508" s="9" t="s">
        <v>1</v>
      </c>
      <c r="F508" s="9">
        <v>5</v>
      </c>
      <c r="G508" s="6" t="str">
        <f t="shared" si="28"/>
        <v>1-55A</v>
      </c>
      <c r="H508" s="6" t="str">
        <f t="shared" si="29"/>
        <v>1-55A-5</v>
      </c>
      <c r="I508" s="9" t="s">
        <v>971</v>
      </c>
      <c r="J508" s="9">
        <v>43</v>
      </c>
      <c r="K508" s="6" t="str">
        <f t="shared" si="25"/>
        <v>N043</v>
      </c>
    </row>
    <row r="509" spans="1:11" x14ac:dyDescent="0.2">
      <c r="A509" s="13">
        <v>43585</v>
      </c>
      <c r="B509" s="14">
        <v>1</v>
      </c>
      <c r="C509" s="6" t="str">
        <f>INDEX(FamilyPlateData!A:A,MATCH(ShrinkageData!G509,FamilyPlateData!H:H,0))</f>
        <v>F05M06</v>
      </c>
      <c r="D509" s="9">
        <v>65</v>
      </c>
      <c r="E509" s="9" t="s">
        <v>3</v>
      </c>
      <c r="F509" s="9">
        <v>2</v>
      </c>
      <c r="G509" s="6" t="str">
        <f t="shared" si="28"/>
        <v>1-65C</v>
      </c>
      <c r="H509" s="6" t="str">
        <f t="shared" si="29"/>
        <v>1-65C-2</v>
      </c>
      <c r="I509" s="9" t="s">
        <v>971</v>
      </c>
      <c r="J509" s="9">
        <v>44</v>
      </c>
      <c r="K509" s="6" t="str">
        <f t="shared" si="25"/>
        <v>N044</v>
      </c>
    </row>
    <row r="510" spans="1:11" x14ac:dyDescent="0.2">
      <c r="A510" s="13">
        <v>43585</v>
      </c>
      <c r="B510" s="14">
        <v>1</v>
      </c>
      <c r="C510" s="6" t="str">
        <f>INDEX(FamilyPlateData!A:A,MATCH(ShrinkageData!G510,FamilyPlateData!H:H,0))</f>
        <v>F01M04</v>
      </c>
      <c r="D510" s="9">
        <v>29</v>
      </c>
      <c r="E510" s="9" t="s">
        <v>3</v>
      </c>
      <c r="F510" s="9">
        <v>5</v>
      </c>
      <c r="G510" s="6" t="str">
        <f t="shared" si="28"/>
        <v>1-29C</v>
      </c>
      <c r="H510" s="6" t="str">
        <f t="shared" si="29"/>
        <v>1-29C-5</v>
      </c>
      <c r="I510" s="9" t="s">
        <v>971</v>
      </c>
      <c r="J510" s="9">
        <v>45</v>
      </c>
      <c r="K510" s="6" t="str">
        <f t="shared" si="25"/>
        <v>N045</v>
      </c>
    </row>
    <row r="511" spans="1:11" x14ac:dyDescent="0.2">
      <c r="A511" s="13">
        <v>43585</v>
      </c>
      <c r="B511" s="14">
        <v>1</v>
      </c>
      <c r="C511" s="6" t="str">
        <f>INDEX(FamilyPlateData!A:A,MATCH(ShrinkageData!G511,FamilyPlateData!H:H,0))</f>
        <v>F03M04</v>
      </c>
      <c r="D511" s="9">
        <v>110</v>
      </c>
      <c r="E511" s="9" t="s">
        <v>2</v>
      </c>
      <c r="F511" s="9">
        <v>5</v>
      </c>
      <c r="G511" s="6" t="str">
        <f t="shared" si="28"/>
        <v>1-110B</v>
      </c>
      <c r="H511" s="6" t="str">
        <f t="shared" si="29"/>
        <v>1-110B-5</v>
      </c>
      <c r="I511" s="9" t="s">
        <v>963</v>
      </c>
      <c r="J511" s="9">
        <v>67</v>
      </c>
      <c r="K511" s="6" t="str">
        <f t="shared" si="25"/>
        <v>A067</v>
      </c>
    </row>
    <row r="512" spans="1:11" x14ac:dyDescent="0.2">
      <c r="A512" s="13">
        <v>43585</v>
      </c>
      <c r="B512" s="14">
        <v>1</v>
      </c>
      <c r="C512" s="6" t="str">
        <f>INDEX(FamilyPlateData!A:A,MATCH(ShrinkageData!G512,FamilyPlateData!H:H,0))</f>
        <v>F11M14</v>
      </c>
      <c r="D512" s="9">
        <v>14</v>
      </c>
      <c r="E512" s="9" t="s">
        <v>1</v>
      </c>
      <c r="F512" s="9">
        <v>2</v>
      </c>
      <c r="G512" s="6" t="str">
        <f t="shared" si="28"/>
        <v>1-14A</v>
      </c>
      <c r="H512" s="6" t="str">
        <f t="shared" si="29"/>
        <v>1-14A-2</v>
      </c>
      <c r="I512" s="9" t="s">
        <v>963</v>
      </c>
      <c r="J512" s="9">
        <v>68</v>
      </c>
      <c r="K512" s="6" t="str">
        <f t="shared" si="25"/>
        <v>A068</v>
      </c>
    </row>
    <row r="513" spans="1:11" x14ac:dyDescent="0.2">
      <c r="A513" s="13">
        <v>43585</v>
      </c>
      <c r="B513" s="14">
        <v>1</v>
      </c>
      <c r="C513" s="6" t="str">
        <f>INDEX(FamilyPlateData!A:A,MATCH(ShrinkageData!G513,FamilyPlateData!H:H,0))</f>
        <v>F11M14</v>
      </c>
      <c r="D513" s="9">
        <v>14</v>
      </c>
      <c r="E513" s="9" t="s">
        <v>1</v>
      </c>
      <c r="F513" s="9">
        <v>3</v>
      </c>
      <c r="G513" s="6" t="str">
        <f t="shared" si="28"/>
        <v>1-14A</v>
      </c>
      <c r="H513" s="6" t="str">
        <f t="shared" si="29"/>
        <v>1-14A-3</v>
      </c>
      <c r="I513" s="9" t="s">
        <v>971</v>
      </c>
      <c r="J513" s="9">
        <v>46</v>
      </c>
      <c r="K513" s="6" t="str">
        <f t="shared" si="25"/>
        <v>N046</v>
      </c>
    </row>
    <row r="514" spans="1:11" x14ac:dyDescent="0.2">
      <c r="A514" s="13">
        <v>43585</v>
      </c>
      <c r="B514" s="14">
        <v>1</v>
      </c>
      <c r="C514" s="6" t="str">
        <f>INDEX(FamilyPlateData!A:A,MATCH(ShrinkageData!G514,FamilyPlateData!H:H,0))</f>
        <v>F01M03</v>
      </c>
      <c r="D514" s="9">
        <v>61</v>
      </c>
      <c r="E514" s="9" t="s">
        <v>1</v>
      </c>
      <c r="F514" s="9">
        <v>5</v>
      </c>
      <c r="G514" s="6" t="str">
        <f t="shared" si="28"/>
        <v>1-61A</v>
      </c>
      <c r="H514" s="6" t="str">
        <f t="shared" si="29"/>
        <v>1-61A-5</v>
      </c>
      <c r="I514" s="9" t="s">
        <v>971</v>
      </c>
      <c r="J514" s="9">
        <v>47</v>
      </c>
      <c r="K514" s="6" t="str">
        <f t="shared" si="25"/>
        <v>N047</v>
      </c>
    </row>
    <row r="515" spans="1:11" x14ac:dyDescent="0.2">
      <c r="A515" s="13">
        <v>43585</v>
      </c>
      <c r="B515" s="14">
        <v>1</v>
      </c>
      <c r="C515" s="6" t="str">
        <f>INDEX(FamilyPlateData!A:A,MATCH(ShrinkageData!G515,FamilyPlateData!H:H,0))</f>
        <v>F05M06</v>
      </c>
      <c r="D515" s="9">
        <v>69</v>
      </c>
      <c r="E515" s="9" t="s">
        <v>4</v>
      </c>
      <c r="F515" s="9">
        <v>1</v>
      </c>
      <c r="G515" s="6" t="str">
        <f t="shared" si="28"/>
        <v>1-69D</v>
      </c>
      <c r="H515" s="6" t="str">
        <f t="shared" si="29"/>
        <v>1-69D-1</v>
      </c>
      <c r="I515" s="9" t="s">
        <v>971</v>
      </c>
      <c r="J515" s="9">
        <v>48</v>
      </c>
      <c r="K515" s="6" t="str">
        <f t="shared" ref="K515:K578" si="30">IF($I515 = "RNAlater Unfrozen", CONCATENATE( MID($I515,3,1),IF($J515 &lt; 10,CONCATENATE("00",$J515),IF($J515 &lt; 100, CONCATENATE("0",$J515), IF($J515 &gt; 99, $J515)))), CONCATENATE(LEFT($I515,1),IF($J515 &lt; 10,CONCATENATE("00",$J515),IF($J515 &lt; 100, CONCATENATE("0",$J515), IF($J515 &gt; 99, $J515)))))</f>
        <v>N048</v>
      </c>
    </row>
    <row r="516" spans="1:11" x14ac:dyDescent="0.2">
      <c r="A516" s="13">
        <v>43585</v>
      </c>
      <c r="B516" s="14">
        <v>1</v>
      </c>
      <c r="C516" s="6" t="str">
        <f>INDEX(FamilyPlateData!A:A,MATCH(ShrinkageData!G516,FamilyPlateData!H:H,0))</f>
        <v>F11M14</v>
      </c>
      <c r="D516" s="9">
        <v>103</v>
      </c>
      <c r="E516" s="9" t="s">
        <v>4</v>
      </c>
      <c r="F516" s="9">
        <v>4</v>
      </c>
      <c r="G516" s="6" t="str">
        <f t="shared" si="28"/>
        <v>1-103D</v>
      </c>
      <c r="H516" s="6" t="str">
        <f t="shared" si="29"/>
        <v>1-103D-4</v>
      </c>
      <c r="I516" s="9" t="s">
        <v>963</v>
      </c>
      <c r="J516" s="9">
        <v>69</v>
      </c>
      <c r="K516" s="6" t="str">
        <f t="shared" si="30"/>
        <v>A069</v>
      </c>
    </row>
    <row r="517" spans="1:11" x14ac:dyDescent="0.2">
      <c r="A517" s="13">
        <v>43585</v>
      </c>
      <c r="B517" s="14">
        <v>1</v>
      </c>
      <c r="C517" s="6" t="str">
        <f>INDEX(FamilyPlateData!A:A,MATCH(ShrinkageData!G517,FamilyPlateData!H:H,0))</f>
        <v>F06M05</v>
      </c>
      <c r="D517" s="9">
        <v>53</v>
      </c>
      <c r="E517" s="9" t="s">
        <v>2</v>
      </c>
      <c r="F517" s="9">
        <v>5</v>
      </c>
      <c r="G517" s="6" t="str">
        <f t="shared" si="28"/>
        <v>1-53B</v>
      </c>
      <c r="H517" s="6" t="str">
        <f t="shared" si="29"/>
        <v>1-53B-5</v>
      </c>
      <c r="I517" s="9" t="s">
        <v>971</v>
      </c>
      <c r="J517" s="9">
        <v>49</v>
      </c>
      <c r="K517" s="6" t="str">
        <f t="shared" si="30"/>
        <v>N049</v>
      </c>
    </row>
    <row r="518" spans="1:11" x14ac:dyDescent="0.2">
      <c r="A518" s="13">
        <v>43585</v>
      </c>
      <c r="B518" s="14">
        <v>1</v>
      </c>
      <c r="C518" s="6" t="str">
        <f>INDEX(FamilyPlateData!A:A,MATCH(ShrinkageData!G518,FamilyPlateData!H:H,0))</f>
        <v>F08M09</v>
      </c>
      <c r="D518" s="9">
        <v>80</v>
      </c>
      <c r="E518" s="9" t="s">
        <v>4</v>
      </c>
      <c r="F518" s="9">
        <v>3</v>
      </c>
      <c r="G518" s="6" t="str">
        <f t="shared" si="28"/>
        <v>1-80D</v>
      </c>
      <c r="H518" s="6" t="str">
        <f t="shared" si="29"/>
        <v>1-80D-3</v>
      </c>
      <c r="I518" s="9" t="s">
        <v>971</v>
      </c>
      <c r="J518" s="9">
        <v>50</v>
      </c>
      <c r="K518" s="6" t="str">
        <f t="shared" si="30"/>
        <v>N050</v>
      </c>
    </row>
    <row r="519" spans="1:11" x14ac:dyDescent="0.2">
      <c r="A519" s="13">
        <v>43585</v>
      </c>
      <c r="B519" s="14">
        <v>1</v>
      </c>
      <c r="C519" s="6" t="str">
        <f>INDEX(FamilyPlateData!A:A,MATCH(ShrinkageData!G519,FamilyPlateData!H:H,0))</f>
        <v>F02M02</v>
      </c>
      <c r="D519" s="9">
        <v>23</v>
      </c>
      <c r="E519" s="9" t="s">
        <v>3</v>
      </c>
      <c r="F519" s="9">
        <v>6</v>
      </c>
      <c r="G519" s="6" t="str">
        <f t="shared" si="28"/>
        <v>1-23C</v>
      </c>
      <c r="H519" s="6" t="str">
        <f t="shared" si="29"/>
        <v>1-23C-6</v>
      </c>
      <c r="I519" s="9" t="s">
        <v>971</v>
      </c>
      <c r="J519" s="9">
        <v>51</v>
      </c>
      <c r="K519" s="6" t="str">
        <f t="shared" si="30"/>
        <v>N051</v>
      </c>
    </row>
    <row r="520" spans="1:11" x14ac:dyDescent="0.2">
      <c r="A520" s="13">
        <v>43585</v>
      </c>
      <c r="B520" s="14">
        <v>1</v>
      </c>
      <c r="C520" s="6" t="str">
        <f>INDEX(FamilyPlateData!A:A,MATCH(ShrinkageData!G520,FamilyPlateData!H:H,0))</f>
        <v>F12M13</v>
      </c>
      <c r="D520" s="9">
        <v>96</v>
      </c>
      <c r="E520" s="9" t="s">
        <v>3</v>
      </c>
      <c r="F520" s="9">
        <v>5</v>
      </c>
      <c r="G520" s="6" t="str">
        <f t="shared" si="28"/>
        <v>1-96C</v>
      </c>
      <c r="H520" s="6" t="str">
        <f t="shared" si="29"/>
        <v>1-96C-5</v>
      </c>
      <c r="I520" s="9" t="s">
        <v>971</v>
      </c>
      <c r="J520" s="9">
        <v>52</v>
      </c>
      <c r="K520" s="6" t="str">
        <f t="shared" si="30"/>
        <v>N052</v>
      </c>
    </row>
    <row r="521" spans="1:11" x14ac:dyDescent="0.2">
      <c r="A521" s="13">
        <v>43585</v>
      </c>
      <c r="B521" s="14">
        <v>1</v>
      </c>
      <c r="C521" s="6" t="str">
        <f>INDEX(FamilyPlateData!A:A,MATCH(ShrinkageData!G521,FamilyPlateData!H:H,0))</f>
        <v>F06M08</v>
      </c>
      <c r="D521" s="9">
        <v>82</v>
      </c>
      <c r="E521" s="9" t="s">
        <v>2</v>
      </c>
      <c r="F521" s="9">
        <v>1</v>
      </c>
      <c r="G521" s="6" t="str">
        <f t="shared" si="28"/>
        <v>1-82B</v>
      </c>
      <c r="H521" s="6" t="str">
        <f t="shared" si="29"/>
        <v>1-82B-1</v>
      </c>
      <c r="I521" s="9" t="s">
        <v>971</v>
      </c>
      <c r="J521" s="9">
        <v>53</v>
      </c>
      <c r="K521" s="6" t="str">
        <f t="shared" si="30"/>
        <v>N053</v>
      </c>
    </row>
    <row r="522" spans="1:11" x14ac:dyDescent="0.2">
      <c r="A522" s="13">
        <v>43587</v>
      </c>
      <c r="B522" s="14">
        <v>1</v>
      </c>
      <c r="C522" s="6" t="str">
        <f>INDEX(FamilyPlateData!A:A,MATCH(ShrinkageData!G522,FamilyPlateData!H:H,0))</f>
        <v>F02M01</v>
      </c>
      <c r="D522" s="9">
        <v>36</v>
      </c>
      <c r="E522" s="9" t="s">
        <v>1</v>
      </c>
      <c r="F522" s="9">
        <v>1</v>
      </c>
      <c r="G522" s="6" t="str">
        <f t="shared" si="28"/>
        <v>1-36A</v>
      </c>
      <c r="H522" s="6" t="str">
        <f t="shared" si="29"/>
        <v>1-36A-1</v>
      </c>
      <c r="I522" s="9" t="s">
        <v>971</v>
      </c>
      <c r="J522" s="9">
        <v>54</v>
      </c>
      <c r="K522" s="6" t="str">
        <f t="shared" si="30"/>
        <v>N054</v>
      </c>
    </row>
    <row r="523" spans="1:11" x14ac:dyDescent="0.2">
      <c r="A523" s="13">
        <v>43587</v>
      </c>
      <c r="B523" s="14">
        <v>1</v>
      </c>
      <c r="C523" s="6" t="str">
        <f>INDEX(FamilyPlateData!A:A,MATCH(ShrinkageData!G523,FamilyPlateData!H:H,0))</f>
        <v>F06M06</v>
      </c>
      <c r="D523" s="9">
        <v>11</v>
      </c>
      <c r="E523" s="9" t="s">
        <v>2</v>
      </c>
      <c r="F523" s="9">
        <v>6</v>
      </c>
      <c r="G523" s="6" t="str">
        <f t="shared" si="28"/>
        <v>1-11B</v>
      </c>
      <c r="H523" s="6" t="str">
        <f t="shared" si="29"/>
        <v>1-11B-6</v>
      </c>
      <c r="I523" s="9" t="s">
        <v>971</v>
      </c>
      <c r="J523" s="9">
        <v>55</v>
      </c>
      <c r="K523" s="6" t="str">
        <f t="shared" si="30"/>
        <v>N055</v>
      </c>
    </row>
    <row r="524" spans="1:11" x14ac:dyDescent="0.2">
      <c r="A524" s="13">
        <v>43587</v>
      </c>
      <c r="B524" s="14">
        <v>1</v>
      </c>
      <c r="C524" s="6" t="str">
        <f>INDEX(FamilyPlateData!A:A,MATCH(ShrinkageData!G524,FamilyPlateData!H:H,0))</f>
        <v>F03M02</v>
      </c>
      <c r="D524" s="9">
        <v>18</v>
      </c>
      <c r="E524" s="9" t="s">
        <v>2</v>
      </c>
      <c r="F524" s="9">
        <v>6</v>
      </c>
      <c r="G524" s="6" t="str">
        <f t="shared" si="28"/>
        <v>1-18B</v>
      </c>
      <c r="H524" s="6" t="str">
        <f t="shared" si="29"/>
        <v>1-18B-6</v>
      </c>
      <c r="I524" s="9" t="s">
        <v>971</v>
      </c>
      <c r="J524" s="9">
        <v>56</v>
      </c>
      <c r="K524" s="6" t="str">
        <f t="shared" si="30"/>
        <v>N056</v>
      </c>
    </row>
    <row r="525" spans="1:11" x14ac:dyDescent="0.2">
      <c r="A525" s="13">
        <v>43587</v>
      </c>
      <c r="B525" s="14">
        <v>1</v>
      </c>
      <c r="C525" s="6" t="str">
        <f>INDEX(FamilyPlateData!A:A,MATCH(ShrinkageData!G525,FamilyPlateData!H:H,0))</f>
        <v>F04M05</v>
      </c>
      <c r="D525" s="9">
        <v>48</v>
      </c>
      <c r="E525" s="9" t="s">
        <v>4</v>
      </c>
      <c r="F525" s="9">
        <v>1</v>
      </c>
      <c r="G525" s="6" t="str">
        <f t="shared" si="28"/>
        <v>1-48D</v>
      </c>
      <c r="H525" s="6" t="str">
        <f t="shared" si="29"/>
        <v>1-48D-1</v>
      </c>
      <c r="I525" s="9" t="s">
        <v>971</v>
      </c>
      <c r="J525" s="9">
        <v>57</v>
      </c>
      <c r="K525" s="6" t="str">
        <f t="shared" si="30"/>
        <v>N057</v>
      </c>
    </row>
    <row r="526" spans="1:11" x14ac:dyDescent="0.2">
      <c r="A526" s="13">
        <v>43589</v>
      </c>
      <c r="B526" s="14">
        <v>1</v>
      </c>
      <c r="C526" s="6" t="str">
        <f>INDEX(FamilyPlateData!A:A,MATCH(ShrinkageData!G526,FamilyPlateData!H:H,0))</f>
        <v>F02M04</v>
      </c>
      <c r="D526" s="9">
        <v>52</v>
      </c>
      <c r="E526" s="9" t="s">
        <v>3</v>
      </c>
      <c r="F526" s="9">
        <v>1</v>
      </c>
      <c r="G526" s="6" t="str">
        <f t="shared" si="28"/>
        <v>1-52C</v>
      </c>
      <c r="H526" s="6" t="str">
        <f t="shared" si="29"/>
        <v>1-52C-1</v>
      </c>
      <c r="I526" s="9" t="s">
        <v>971</v>
      </c>
      <c r="J526" s="9">
        <v>58</v>
      </c>
      <c r="K526" s="6" t="str">
        <f t="shared" si="30"/>
        <v>N058</v>
      </c>
    </row>
    <row r="527" spans="1:11" x14ac:dyDescent="0.2">
      <c r="A527" s="13">
        <v>43589</v>
      </c>
      <c r="B527" s="14">
        <v>1</v>
      </c>
      <c r="C527" s="6" t="str">
        <f>INDEX(FamilyPlateData!A:A,MATCH(ShrinkageData!G527,FamilyPlateData!H:H,0))</f>
        <v>F02M04</v>
      </c>
      <c r="D527" s="9">
        <v>52</v>
      </c>
      <c r="E527" s="9" t="s">
        <v>4</v>
      </c>
      <c r="F527" s="9">
        <v>1</v>
      </c>
      <c r="G527" s="6" t="str">
        <f t="shared" si="28"/>
        <v>1-52D</v>
      </c>
      <c r="H527" s="6" t="str">
        <f t="shared" si="29"/>
        <v>1-52D-1</v>
      </c>
      <c r="I527" s="9" t="s">
        <v>971</v>
      </c>
      <c r="J527" s="9">
        <v>59</v>
      </c>
      <c r="K527" s="6" t="str">
        <f t="shared" si="30"/>
        <v>N059</v>
      </c>
    </row>
    <row r="528" spans="1:11" x14ac:dyDescent="0.2">
      <c r="A528" s="13">
        <v>43589</v>
      </c>
      <c r="B528" s="14">
        <v>1</v>
      </c>
      <c r="C528" s="6" t="str">
        <f>INDEX(FamilyPlateData!A:A,MATCH(ShrinkageData!G528,FamilyPlateData!H:H,0))</f>
        <v>F11M13</v>
      </c>
      <c r="D528" s="9">
        <v>48</v>
      </c>
      <c r="E528" s="9" t="s">
        <v>1</v>
      </c>
      <c r="F528" s="9">
        <v>3</v>
      </c>
      <c r="G528" s="6" t="str">
        <f t="shared" si="28"/>
        <v>1-48A</v>
      </c>
      <c r="H528" s="6" t="str">
        <f t="shared" si="29"/>
        <v>1-48A-3</v>
      </c>
      <c r="I528" s="9" t="s">
        <v>971</v>
      </c>
      <c r="J528" s="9">
        <v>60</v>
      </c>
      <c r="K528" s="6" t="str">
        <f t="shared" si="30"/>
        <v>N060</v>
      </c>
    </row>
    <row r="529" spans="1:11" x14ac:dyDescent="0.2">
      <c r="A529" s="13">
        <v>43589</v>
      </c>
      <c r="B529" s="14">
        <v>1</v>
      </c>
      <c r="C529" s="6" t="str">
        <f>INDEX(FamilyPlateData!A:A,MATCH(ShrinkageData!G529,FamilyPlateData!H:H,0))</f>
        <v>F12M16</v>
      </c>
      <c r="D529" s="9">
        <v>98</v>
      </c>
      <c r="E529" s="9" t="s">
        <v>2</v>
      </c>
      <c r="F529" s="9">
        <v>3</v>
      </c>
      <c r="G529" s="6" t="str">
        <f t="shared" si="28"/>
        <v>1-98B</v>
      </c>
      <c r="H529" s="6" t="str">
        <f t="shared" si="29"/>
        <v>1-98B-3</v>
      </c>
      <c r="I529" s="9" t="s">
        <v>971</v>
      </c>
      <c r="J529" s="9">
        <v>61</v>
      </c>
      <c r="K529" s="6" t="str">
        <f t="shared" si="30"/>
        <v>N061</v>
      </c>
    </row>
    <row r="530" spans="1:11" x14ac:dyDescent="0.2">
      <c r="A530" s="13">
        <v>43589</v>
      </c>
      <c r="B530" s="14">
        <v>1</v>
      </c>
      <c r="C530" s="6" t="str">
        <f>INDEX(FamilyPlateData!A:A,MATCH(ShrinkageData!G530,FamilyPlateData!H:H,0))</f>
        <v>F12M16</v>
      </c>
      <c r="D530" s="9">
        <v>65</v>
      </c>
      <c r="E530" s="9" t="s">
        <v>2</v>
      </c>
      <c r="F530" s="9">
        <v>2</v>
      </c>
      <c r="G530" s="6" t="str">
        <f t="shared" si="28"/>
        <v>1-65B</v>
      </c>
      <c r="H530" s="6" t="str">
        <f t="shared" si="29"/>
        <v>1-65B-2</v>
      </c>
      <c r="I530" s="9" t="s">
        <v>971</v>
      </c>
      <c r="J530" s="9">
        <v>62</v>
      </c>
      <c r="K530" s="6" t="str">
        <f t="shared" si="30"/>
        <v>N062</v>
      </c>
    </row>
    <row r="531" spans="1:11" x14ac:dyDescent="0.2">
      <c r="A531" s="13">
        <v>43589</v>
      </c>
      <c r="B531" s="14">
        <v>1</v>
      </c>
      <c r="C531" s="6" t="str">
        <f>INDEX(FamilyPlateData!A:A,MATCH(ShrinkageData!G531,FamilyPlateData!H:H,0))</f>
        <v>F09M11</v>
      </c>
      <c r="D531" s="9">
        <v>30</v>
      </c>
      <c r="E531" s="9" t="s">
        <v>1</v>
      </c>
      <c r="F531" s="9">
        <v>1</v>
      </c>
      <c r="G531" s="6" t="str">
        <f t="shared" si="28"/>
        <v>1-30A</v>
      </c>
      <c r="H531" s="6" t="str">
        <f t="shared" si="29"/>
        <v>1-30A-1</v>
      </c>
      <c r="I531" s="9" t="s">
        <v>971</v>
      </c>
      <c r="J531" s="9">
        <v>63</v>
      </c>
      <c r="K531" s="6" t="str">
        <f t="shared" si="30"/>
        <v>N063</v>
      </c>
    </row>
    <row r="532" spans="1:11" x14ac:dyDescent="0.2">
      <c r="A532" s="13">
        <v>43589</v>
      </c>
      <c r="B532" s="14">
        <v>1</v>
      </c>
      <c r="C532" s="6" t="str">
        <f>INDEX(FamilyPlateData!A:A,MATCH(ShrinkageData!G532,FamilyPlateData!H:H,0))</f>
        <v>F03M04</v>
      </c>
      <c r="D532" s="9">
        <v>6</v>
      </c>
      <c r="E532" s="9" t="s">
        <v>4</v>
      </c>
      <c r="F532" s="9">
        <v>1</v>
      </c>
      <c r="G532" s="6" t="str">
        <f t="shared" si="28"/>
        <v>1-6D</v>
      </c>
      <c r="H532" s="6" t="str">
        <f t="shared" si="29"/>
        <v>1-6D-1</v>
      </c>
      <c r="I532" s="9" t="s">
        <v>971</v>
      </c>
      <c r="J532" s="9">
        <v>64</v>
      </c>
      <c r="K532" s="6" t="str">
        <f t="shared" si="30"/>
        <v>N064</v>
      </c>
    </row>
    <row r="533" spans="1:11" x14ac:dyDescent="0.2">
      <c r="A533" s="13">
        <v>43589</v>
      </c>
      <c r="B533" s="14">
        <v>1</v>
      </c>
      <c r="C533" s="6" t="str">
        <f>INDEX(FamilyPlateData!A:A,MATCH(ShrinkageData!G533,FamilyPlateData!H:H,0))</f>
        <v>F01M02</v>
      </c>
      <c r="D533" s="9">
        <v>14</v>
      </c>
      <c r="E533" s="9" t="s">
        <v>3</v>
      </c>
      <c r="F533" s="9">
        <v>2</v>
      </c>
      <c r="G533" s="6" t="str">
        <f t="shared" si="28"/>
        <v>1-14C</v>
      </c>
      <c r="H533" s="6" t="str">
        <f t="shared" si="29"/>
        <v>1-14C-2</v>
      </c>
      <c r="I533" s="9" t="s">
        <v>971</v>
      </c>
      <c r="J533" s="9">
        <v>65</v>
      </c>
      <c r="K533" s="6" t="str">
        <f t="shared" si="30"/>
        <v>N065</v>
      </c>
    </row>
    <row r="534" spans="1:11" x14ac:dyDescent="0.2">
      <c r="A534" s="13">
        <v>43591</v>
      </c>
      <c r="B534" s="14">
        <v>1</v>
      </c>
      <c r="C534" s="6" t="str">
        <f>INDEX(FamilyPlateData!A:A,MATCH(ShrinkageData!G534,FamilyPlateData!H:H,0))</f>
        <v>F01M02</v>
      </c>
      <c r="D534" s="9">
        <v>16</v>
      </c>
      <c r="E534" s="9" t="s">
        <v>4</v>
      </c>
      <c r="F534" s="9">
        <v>1</v>
      </c>
      <c r="G534" s="6" t="str">
        <f t="shared" si="28"/>
        <v>1-16D</v>
      </c>
      <c r="H534" s="6" t="str">
        <f t="shared" si="29"/>
        <v>1-16D-1</v>
      </c>
      <c r="I534" s="9" t="s">
        <v>963</v>
      </c>
      <c r="J534" s="9">
        <v>70</v>
      </c>
      <c r="K534" s="6" t="str">
        <f t="shared" si="30"/>
        <v>A070</v>
      </c>
    </row>
    <row r="535" spans="1:11" x14ac:dyDescent="0.2">
      <c r="A535" s="13">
        <v>43591</v>
      </c>
      <c r="B535" s="14">
        <v>1</v>
      </c>
      <c r="C535" s="6" t="str">
        <f>INDEX(FamilyPlateData!A:A,MATCH(ShrinkageData!G535,FamilyPlateData!H:H,0))</f>
        <v>F06M06</v>
      </c>
      <c r="D535" s="9">
        <v>15</v>
      </c>
      <c r="E535" s="9" t="s">
        <v>1</v>
      </c>
      <c r="F535" s="9">
        <v>1</v>
      </c>
      <c r="G535" s="6" t="str">
        <f t="shared" si="28"/>
        <v>1-15A</v>
      </c>
      <c r="H535" s="6" t="str">
        <f t="shared" si="29"/>
        <v>1-15A-1</v>
      </c>
      <c r="I535" s="9" t="s">
        <v>963</v>
      </c>
      <c r="J535" s="9">
        <v>71</v>
      </c>
      <c r="K535" s="6" t="str">
        <f t="shared" si="30"/>
        <v>A071</v>
      </c>
    </row>
    <row r="536" spans="1:11" x14ac:dyDescent="0.2">
      <c r="A536" s="13">
        <v>43591</v>
      </c>
      <c r="B536" s="14">
        <v>1</v>
      </c>
      <c r="C536" s="6" t="str">
        <f>INDEX(FamilyPlateData!A:A,MATCH(ShrinkageData!G536,FamilyPlateData!H:H,0))</f>
        <v>F12M16</v>
      </c>
      <c r="D536" s="9">
        <v>98</v>
      </c>
      <c r="E536" s="9" t="s">
        <v>1</v>
      </c>
      <c r="F536" s="9">
        <v>4</v>
      </c>
      <c r="G536" s="6" t="str">
        <f t="shared" si="28"/>
        <v>1-98A</v>
      </c>
      <c r="H536" s="6" t="str">
        <f t="shared" si="29"/>
        <v>1-98A-4</v>
      </c>
      <c r="I536" s="9" t="s">
        <v>963</v>
      </c>
      <c r="J536" s="9">
        <v>72</v>
      </c>
      <c r="K536" s="6" t="str">
        <f t="shared" si="30"/>
        <v>A072</v>
      </c>
    </row>
    <row r="537" spans="1:11" x14ac:dyDescent="0.2">
      <c r="A537" s="13">
        <v>43591</v>
      </c>
      <c r="B537" s="14">
        <v>1</v>
      </c>
      <c r="C537" s="6" t="str">
        <f>INDEX(FamilyPlateData!A:A,MATCH(ShrinkageData!G537,FamilyPlateData!H:H,0))</f>
        <v>F06M05</v>
      </c>
      <c r="D537" s="9">
        <v>49</v>
      </c>
      <c r="E537" s="9" t="s">
        <v>1</v>
      </c>
      <c r="F537" s="9">
        <v>1</v>
      </c>
      <c r="G537" s="6" t="str">
        <f t="shared" si="28"/>
        <v>1-49A</v>
      </c>
      <c r="H537" s="6" t="str">
        <f t="shared" si="29"/>
        <v>1-49A-1</v>
      </c>
      <c r="I537" s="9" t="s">
        <v>963</v>
      </c>
      <c r="J537" s="9">
        <v>73</v>
      </c>
      <c r="K537" s="6" t="str">
        <f t="shared" si="30"/>
        <v>A073</v>
      </c>
    </row>
    <row r="538" spans="1:11" x14ac:dyDescent="0.2">
      <c r="A538" s="13">
        <v>43591</v>
      </c>
      <c r="B538" s="14">
        <v>1</v>
      </c>
      <c r="C538" s="6" t="str">
        <f>INDEX(FamilyPlateData!A:A,MATCH(ShrinkageData!G538,FamilyPlateData!H:H,0))</f>
        <v>F03M01</v>
      </c>
      <c r="D538" s="9">
        <v>39</v>
      </c>
      <c r="E538" s="9" t="s">
        <v>2</v>
      </c>
      <c r="F538" s="9">
        <v>1</v>
      </c>
      <c r="G538" s="6" t="str">
        <f t="shared" si="28"/>
        <v>1-39B</v>
      </c>
      <c r="H538" s="6" t="str">
        <f t="shared" si="29"/>
        <v>1-39B-1</v>
      </c>
      <c r="I538" s="9" t="s">
        <v>963</v>
      </c>
      <c r="J538" s="9">
        <v>74</v>
      </c>
      <c r="K538" s="6" t="str">
        <f t="shared" si="30"/>
        <v>A074</v>
      </c>
    </row>
    <row r="539" spans="1:11" x14ac:dyDescent="0.2">
      <c r="A539" s="13">
        <v>43591</v>
      </c>
      <c r="B539" s="14">
        <v>1</v>
      </c>
      <c r="C539" s="6" t="str">
        <f>INDEX(FamilyPlateData!A:A,MATCH(ShrinkageData!G539,FamilyPlateData!H:H,0))</f>
        <v>F05M06</v>
      </c>
      <c r="D539" s="9">
        <v>69</v>
      </c>
      <c r="E539" s="9" t="s">
        <v>3</v>
      </c>
      <c r="F539" s="9">
        <v>3</v>
      </c>
      <c r="G539" s="6" t="str">
        <f t="shared" si="28"/>
        <v>1-69C</v>
      </c>
      <c r="H539" s="6" t="str">
        <f t="shared" si="29"/>
        <v>1-69C-3</v>
      </c>
      <c r="I539" s="9" t="s">
        <v>963</v>
      </c>
      <c r="J539" s="9">
        <v>75</v>
      </c>
      <c r="K539" s="6" t="str">
        <f t="shared" si="30"/>
        <v>A075</v>
      </c>
    </row>
    <row r="540" spans="1:11" x14ac:dyDescent="0.2">
      <c r="A540" s="13">
        <v>43591</v>
      </c>
      <c r="B540" s="14">
        <v>1</v>
      </c>
      <c r="C540" s="6" t="str">
        <f>INDEX(FamilyPlateData!A:A,MATCH(ShrinkageData!G540,FamilyPlateData!H:H,0))</f>
        <v>F05M06</v>
      </c>
      <c r="D540" s="9">
        <v>69</v>
      </c>
      <c r="E540" s="9" t="s">
        <v>4</v>
      </c>
      <c r="F540" s="9">
        <v>2</v>
      </c>
      <c r="G540" s="6" t="str">
        <f t="shared" si="28"/>
        <v>1-69D</v>
      </c>
      <c r="H540" s="6" t="str">
        <f t="shared" si="29"/>
        <v>1-69D-2</v>
      </c>
      <c r="I540" s="9" t="s">
        <v>963</v>
      </c>
      <c r="J540" s="9">
        <v>76</v>
      </c>
      <c r="K540" s="6" t="str">
        <f t="shared" si="30"/>
        <v>A076</v>
      </c>
    </row>
    <row r="541" spans="1:11" x14ac:dyDescent="0.2">
      <c r="A541" s="13">
        <v>43591</v>
      </c>
      <c r="B541" s="14">
        <v>1</v>
      </c>
      <c r="C541" s="6" t="str">
        <f>INDEX(FamilyPlateData!A:A,MATCH(ShrinkageData!G541,FamilyPlateData!H:H,0))</f>
        <v>F02M04</v>
      </c>
      <c r="D541" s="9">
        <v>54</v>
      </c>
      <c r="E541" s="9" t="s">
        <v>3</v>
      </c>
      <c r="F541" s="9">
        <v>2</v>
      </c>
      <c r="G541" s="6" t="str">
        <f t="shared" si="28"/>
        <v>1-54C</v>
      </c>
      <c r="H541" s="6" t="str">
        <f t="shared" si="29"/>
        <v>1-54C-2</v>
      </c>
      <c r="I541" s="9" t="s">
        <v>963</v>
      </c>
      <c r="J541" s="9">
        <v>77</v>
      </c>
      <c r="K541" s="6" t="str">
        <f t="shared" si="30"/>
        <v>A077</v>
      </c>
    </row>
    <row r="542" spans="1:11" x14ac:dyDescent="0.2">
      <c r="A542" s="13">
        <v>43591</v>
      </c>
      <c r="B542" s="14">
        <v>1</v>
      </c>
      <c r="C542" s="6" t="str">
        <f>INDEX(FamilyPlateData!A:A,MATCH(ShrinkageData!G542,FamilyPlateData!H:H,0))</f>
        <v>F02M04</v>
      </c>
      <c r="D542" s="9">
        <v>56</v>
      </c>
      <c r="E542" s="9" t="s">
        <v>3</v>
      </c>
      <c r="F542" s="9">
        <v>2</v>
      </c>
      <c r="G542" s="6" t="str">
        <f t="shared" si="28"/>
        <v>1-56C</v>
      </c>
      <c r="H542" s="6" t="str">
        <f t="shared" si="29"/>
        <v>1-56C-2</v>
      </c>
      <c r="I542" s="9" t="s">
        <v>963</v>
      </c>
      <c r="J542" s="9">
        <v>78</v>
      </c>
      <c r="K542" s="6" t="str">
        <f t="shared" si="30"/>
        <v>A078</v>
      </c>
    </row>
    <row r="543" spans="1:11" x14ac:dyDescent="0.2">
      <c r="A543" s="13">
        <v>43591</v>
      </c>
      <c r="B543" s="14">
        <v>1</v>
      </c>
      <c r="C543" s="6" t="str">
        <f>INDEX(FamilyPlateData!A:A,MATCH(ShrinkageData!G543,FamilyPlateData!H:H,0))</f>
        <v>F02M04</v>
      </c>
      <c r="D543" s="9">
        <v>56</v>
      </c>
      <c r="E543" s="9" t="s">
        <v>4</v>
      </c>
      <c r="F543" s="9">
        <v>5</v>
      </c>
      <c r="G543" s="6" t="str">
        <f t="shared" si="28"/>
        <v>1-56D</v>
      </c>
      <c r="H543" s="6" t="str">
        <f t="shared" si="29"/>
        <v>1-56D-5</v>
      </c>
      <c r="I543" s="9" t="s">
        <v>963</v>
      </c>
      <c r="J543" s="9">
        <v>79</v>
      </c>
      <c r="K543" s="6" t="str">
        <f t="shared" si="30"/>
        <v>A079</v>
      </c>
    </row>
    <row r="544" spans="1:11" x14ac:dyDescent="0.2">
      <c r="A544" s="13">
        <v>43591</v>
      </c>
      <c r="B544" s="14">
        <v>1</v>
      </c>
      <c r="C544" s="6" t="str">
        <f>INDEX(FamilyPlateData!A:A,MATCH(ShrinkageData!G544,FamilyPlateData!H:H,0))</f>
        <v>F03M04</v>
      </c>
      <c r="D544" s="9">
        <v>110</v>
      </c>
      <c r="E544" s="9" t="s">
        <v>2</v>
      </c>
      <c r="F544" s="9">
        <v>4</v>
      </c>
      <c r="G544" s="6" t="str">
        <f t="shared" si="28"/>
        <v>1-110B</v>
      </c>
      <c r="H544" s="6" t="str">
        <f t="shared" si="29"/>
        <v>1-110B-4</v>
      </c>
      <c r="I544" s="9" t="s">
        <v>963</v>
      </c>
      <c r="J544" s="9">
        <v>80</v>
      </c>
      <c r="K544" s="6" t="str">
        <f t="shared" si="30"/>
        <v>A080</v>
      </c>
    </row>
    <row r="545" spans="1:11" x14ac:dyDescent="0.2">
      <c r="A545" s="13">
        <v>43591</v>
      </c>
      <c r="B545" s="14">
        <v>1</v>
      </c>
      <c r="C545" s="6" t="str">
        <f>INDEX(FamilyPlateData!A:A,MATCH(ShrinkageData!G545,FamilyPlateData!H:H,0))</f>
        <v>F02M01</v>
      </c>
      <c r="D545" s="9">
        <v>38</v>
      </c>
      <c r="E545" s="9" t="s">
        <v>1</v>
      </c>
      <c r="F545" s="9">
        <v>1</v>
      </c>
      <c r="G545" s="6" t="str">
        <f t="shared" si="28"/>
        <v>1-38A</v>
      </c>
      <c r="H545" s="6" t="str">
        <f t="shared" si="29"/>
        <v>1-38A-1</v>
      </c>
      <c r="I545" s="9" t="s">
        <v>963</v>
      </c>
      <c r="J545" s="9">
        <v>81</v>
      </c>
      <c r="K545" s="6" t="str">
        <f t="shared" si="30"/>
        <v>A081</v>
      </c>
    </row>
    <row r="546" spans="1:11" x14ac:dyDescent="0.2">
      <c r="A546" s="13">
        <v>43591</v>
      </c>
      <c r="B546" s="14">
        <v>1</v>
      </c>
      <c r="C546" s="6" t="str">
        <f>INDEX(FamilyPlateData!A:A,MATCH(ShrinkageData!G546,FamilyPlateData!H:H,0))</f>
        <v>F02M01</v>
      </c>
      <c r="D546" s="9">
        <v>38</v>
      </c>
      <c r="E546" s="9" t="s">
        <v>2</v>
      </c>
      <c r="F546" s="9">
        <v>1</v>
      </c>
      <c r="G546" s="6" t="str">
        <f t="shared" si="28"/>
        <v>1-38B</v>
      </c>
      <c r="H546" s="6" t="str">
        <f t="shared" si="29"/>
        <v>1-38B-1</v>
      </c>
      <c r="I546" s="9" t="s">
        <v>963</v>
      </c>
      <c r="J546" s="9">
        <v>82</v>
      </c>
      <c r="K546" s="6" t="str">
        <f t="shared" si="30"/>
        <v>A082</v>
      </c>
    </row>
    <row r="547" spans="1:11" x14ac:dyDescent="0.2">
      <c r="A547" s="13">
        <v>43591</v>
      </c>
      <c r="B547" s="14">
        <v>1</v>
      </c>
      <c r="C547" s="6" t="str">
        <f>INDEX(FamilyPlateData!A:A,MATCH(ShrinkageData!G547,FamilyPlateData!H:H,0))</f>
        <v>F11M15</v>
      </c>
      <c r="D547" s="9">
        <v>38</v>
      </c>
      <c r="E547" s="9" t="s">
        <v>3</v>
      </c>
      <c r="F547" s="9">
        <v>5</v>
      </c>
      <c r="G547" s="6" t="str">
        <f t="shared" si="28"/>
        <v>1-38C</v>
      </c>
      <c r="H547" s="6" t="str">
        <f t="shared" si="29"/>
        <v>1-38C-5</v>
      </c>
      <c r="I547" s="9" t="s">
        <v>963</v>
      </c>
      <c r="J547" s="9">
        <v>83</v>
      </c>
      <c r="K547" s="6" t="str">
        <f t="shared" si="30"/>
        <v>A083</v>
      </c>
    </row>
    <row r="548" spans="1:11" x14ac:dyDescent="0.2">
      <c r="A548" s="13">
        <v>43591</v>
      </c>
      <c r="B548" s="14">
        <v>1</v>
      </c>
      <c r="C548" s="6" t="str">
        <f>INDEX(FamilyPlateData!A:A,MATCH(ShrinkageData!G548,FamilyPlateData!H:H,0))</f>
        <v>F06M08</v>
      </c>
      <c r="D548" s="9">
        <v>105</v>
      </c>
      <c r="E548" s="9" t="s">
        <v>1</v>
      </c>
      <c r="F548" s="9">
        <v>5</v>
      </c>
      <c r="G548" s="6" t="str">
        <f t="shared" si="28"/>
        <v>1-105A</v>
      </c>
      <c r="H548" s="6" t="str">
        <f t="shared" si="29"/>
        <v>1-105A-5</v>
      </c>
      <c r="I548" s="9" t="s">
        <v>963</v>
      </c>
      <c r="J548" s="9">
        <v>84</v>
      </c>
      <c r="K548" s="6" t="str">
        <f t="shared" si="30"/>
        <v>A084</v>
      </c>
    </row>
    <row r="549" spans="1:11" x14ac:dyDescent="0.2">
      <c r="A549" s="13">
        <v>43591</v>
      </c>
      <c r="B549" s="14">
        <v>1</v>
      </c>
      <c r="C549" s="6" t="str">
        <f>INDEX(FamilyPlateData!A:A,MATCH(ShrinkageData!G549,FamilyPlateData!H:H,0))</f>
        <v>F03M03</v>
      </c>
      <c r="D549" s="9">
        <v>105</v>
      </c>
      <c r="E549" s="9" t="s">
        <v>4</v>
      </c>
      <c r="F549" s="9">
        <v>3</v>
      </c>
      <c r="G549" s="6" t="str">
        <f t="shared" si="28"/>
        <v>1-105D</v>
      </c>
      <c r="H549" s="6" t="str">
        <f t="shared" si="29"/>
        <v>1-105D-3</v>
      </c>
      <c r="I549" s="9" t="s">
        <v>963</v>
      </c>
      <c r="J549" s="9">
        <v>85</v>
      </c>
      <c r="K549" s="6" t="str">
        <f t="shared" si="30"/>
        <v>A085</v>
      </c>
    </row>
    <row r="550" spans="1:11" x14ac:dyDescent="0.2">
      <c r="A550" s="13">
        <v>43591</v>
      </c>
      <c r="B550" s="14">
        <v>1</v>
      </c>
      <c r="C550" s="6" t="str">
        <f>INDEX(FamilyPlateData!A:A,MATCH(ShrinkageData!G550,FamilyPlateData!H:H,0))</f>
        <v>F04M05</v>
      </c>
      <c r="D550" s="9">
        <v>42</v>
      </c>
      <c r="E550" s="9" t="s">
        <v>3</v>
      </c>
      <c r="F550" s="9">
        <v>3</v>
      </c>
      <c r="G550" s="6" t="str">
        <f t="shared" si="28"/>
        <v>1-42C</v>
      </c>
      <c r="H550" s="6" t="str">
        <f t="shared" si="29"/>
        <v>1-42C-3</v>
      </c>
      <c r="I550" s="9" t="s">
        <v>963</v>
      </c>
      <c r="J550" s="9">
        <v>86</v>
      </c>
      <c r="K550" s="6" t="str">
        <f t="shared" si="30"/>
        <v>A086</v>
      </c>
    </row>
    <row r="551" spans="1:11" x14ac:dyDescent="0.2">
      <c r="A551" s="13">
        <v>43591</v>
      </c>
      <c r="B551" s="14">
        <v>1</v>
      </c>
      <c r="C551" s="6" t="str">
        <f>INDEX(FamilyPlateData!A:A,MATCH(ShrinkageData!G551,FamilyPlateData!H:H,0))</f>
        <v>F10M13</v>
      </c>
      <c r="D551" s="9">
        <v>89</v>
      </c>
      <c r="E551" s="9" t="s">
        <v>2</v>
      </c>
      <c r="F551" s="9">
        <v>5</v>
      </c>
      <c r="G551" s="6" t="str">
        <f t="shared" si="28"/>
        <v>1-89B</v>
      </c>
      <c r="H551" s="6" t="str">
        <f t="shared" si="29"/>
        <v>1-89B-5</v>
      </c>
      <c r="I551" s="9" t="s">
        <v>963</v>
      </c>
      <c r="J551" s="9">
        <v>87</v>
      </c>
      <c r="K551" s="6" t="str">
        <f t="shared" si="30"/>
        <v>A087</v>
      </c>
    </row>
    <row r="552" spans="1:11" x14ac:dyDescent="0.2">
      <c r="A552" s="13">
        <v>43591</v>
      </c>
      <c r="B552" s="14">
        <v>1</v>
      </c>
      <c r="C552" s="6" t="str">
        <f>INDEX(FamilyPlateData!A:A,MATCH(ShrinkageData!G552,FamilyPlateData!H:H,0))</f>
        <v>F07M11</v>
      </c>
      <c r="D552" s="9">
        <v>33</v>
      </c>
      <c r="E552" s="9" t="s">
        <v>4</v>
      </c>
      <c r="F552" s="9">
        <v>5</v>
      </c>
      <c r="G552" s="6" t="str">
        <f t="shared" si="28"/>
        <v>1-33D</v>
      </c>
      <c r="H552" s="6" t="str">
        <f t="shared" si="29"/>
        <v>1-33D-5</v>
      </c>
      <c r="I552" s="9" t="s">
        <v>963</v>
      </c>
      <c r="J552" s="9">
        <v>88</v>
      </c>
      <c r="K552" s="6" t="str">
        <f t="shared" si="30"/>
        <v>A088</v>
      </c>
    </row>
    <row r="553" spans="1:11" x14ac:dyDescent="0.2">
      <c r="A553" s="13">
        <v>43591</v>
      </c>
      <c r="B553" s="14">
        <v>1</v>
      </c>
      <c r="C553" s="6" t="str">
        <f>INDEX(FamilyPlateData!A:A,MATCH(ShrinkageData!G553,FamilyPlateData!H:H,0))</f>
        <v>F02M01</v>
      </c>
      <c r="D553" s="9">
        <v>34</v>
      </c>
      <c r="E553" s="9" t="s">
        <v>1</v>
      </c>
      <c r="F553" s="9">
        <v>2</v>
      </c>
      <c r="G553" s="6" t="str">
        <f t="shared" si="28"/>
        <v>1-34A</v>
      </c>
      <c r="H553" s="6" t="str">
        <f t="shared" si="29"/>
        <v>1-34A-2</v>
      </c>
      <c r="I553" s="9" t="s">
        <v>963</v>
      </c>
      <c r="J553" s="9">
        <v>89</v>
      </c>
      <c r="K553" s="6" t="str">
        <f t="shared" si="30"/>
        <v>A089</v>
      </c>
    </row>
    <row r="554" spans="1:11" x14ac:dyDescent="0.2">
      <c r="A554" s="13">
        <v>43591</v>
      </c>
      <c r="B554" s="14">
        <v>1</v>
      </c>
      <c r="C554" s="6" t="str">
        <f>INDEX(FamilyPlateData!A:A,MATCH(ShrinkageData!G554,FamilyPlateData!H:H,0))</f>
        <v>F02M02</v>
      </c>
      <c r="D554" s="9">
        <v>17</v>
      </c>
      <c r="E554" s="9" t="s">
        <v>3</v>
      </c>
      <c r="F554" s="9">
        <v>3</v>
      </c>
      <c r="G554" s="6" t="str">
        <f t="shared" si="28"/>
        <v>1-17C</v>
      </c>
      <c r="H554" s="6" t="str">
        <f t="shared" si="29"/>
        <v>1-17C-3</v>
      </c>
      <c r="I554" s="9" t="s">
        <v>963</v>
      </c>
      <c r="J554" s="9">
        <v>90</v>
      </c>
      <c r="K554" s="6" t="str">
        <f t="shared" si="30"/>
        <v>A090</v>
      </c>
    </row>
    <row r="555" spans="1:11" x14ac:dyDescent="0.2">
      <c r="A555" s="13">
        <v>43591</v>
      </c>
      <c r="B555" s="14">
        <v>1</v>
      </c>
      <c r="C555" s="6" t="str">
        <f>INDEX(FamilyPlateData!A:A,MATCH(ShrinkageData!G555,FamilyPlateData!H:H,0))</f>
        <v>F12M14</v>
      </c>
      <c r="D555" s="9">
        <v>108</v>
      </c>
      <c r="E555" s="9" t="s">
        <v>3</v>
      </c>
      <c r="F555" s="9">
        <v>1</v>
      </c>
      <c r="G555" s="6" t="str">
        <f t="shared" si="28"/>
        <v>1-108C</v>
      </c>
      <c r="H555" s="6" t="str">
        <f t="shared" si="29"/>
        <v>1-108C-1</v>
      </c>
      <c r="I555" s="9" t="s">
        <v>963</v>
      </c>
      <c r="J555" s="9">
        <v>91</v>
      </c>
      <c r="K555" s="6" t="str">
        <f t="shared" si="30"/>
        <v>A091</v>
      </c>
    </row>
    <row r="556" spans="1:11" x14ac:dyDescent="0.2">
      <c r="A556" s="13">
        <v>43591</v>
      </c>
      <c r="B556" s="14">
        <v>1</v>
      </c>
      <c r="C556" s="6" t="str">
        <f>INDEX(FamilyPlateData!A:A,MATCH(ShrinkageData!G556,FamilyPlateData!H:H,0))</f>
        <v>F03M02</v>
      </c>
      <c r="D556" s="9">
        <v>108</v>
      </c>
      <c r="E556" s="9" t="s">
        <v>1</v>
      </c>
      <c r="F556" s="9">
        <v>4</v>
      </c>
      <c r="G556" s="6" t="str">
        <f t="shared" si="28"/>
        <v>1-108A</v>
      </c>
      <c r="H556" s="6" t="str">
        <f t="shared" si="29"/>
        <v>1-108A-4</v>
      </c>
      <c r="I556" s="9" t="s">
        <v>963</v>
      </c>
      <c r="J556" s="9">
        <v>92</v>
      </c>
      <c r="K556" s="6" t="str">
        <f t="shared" si="30"/>
        <v>A092</v>
      </c>
    </row>
    <row r="557" spans="1:11" x14ac:dyDescent="0.2">
      <c r="A557" s="13">
        <v>43591</v>
      </c>
      <c r="B557" s="14">
        <v>1</v>
      </c>
      <c r="C557" s="6" t="str">
        <f>INDEX(FamilyPlateData!A:A,MATCH(ShrinkageData!G557,FamilyPlateData!H:H,0))</f>
        <v>F04M05</v>
      </c>
      <c r="D557" s="9">
        <v>95</v>
      </c>
      <c r="E557" s="9" t="s">
        <v>3</v>
      </c>
      <c r="F557" s="9">
        <v>3</v>
      </c>
      <c r="G557" s="6" t="str">
        <f t="shared" si="28"/>
        <v>1-95C</v>
      </c>
      <c r="H557" s="6" t="str">
        <f t="shared" si="29"/>
        <v>1-95C-3</v>
      </c>
      <c r="I557" s="9" t="s">
        <v>963</v>
      </c>
      <c r="J557" s="9">
        <v>93</v>
      </c>
      <c r="K557" s="6" t="str">
        <f t="shared" si="30"/>
        <v>A093</v>
      </c>
    </row>
    <row r="558" spans="1:11" x14ac:dyDescent="0.2">
      <c r="A558" s="13">
        <v>43591</v>
      </c>
      <c r="B558" s="14">
        <v>1</v>
      </c>
      <c r="C558" s="6" t="str">
        <f>INDEX(FamilyPlateData!A:A,MATCH(ShrinkageData!G558,FamilyPlateData!H:H,0))</f>
        <v>F04M05</v>
      </c>
      <c r="D558" s="9">
        <v>95</v>
      </c>
      <c r="E558" s="9" t="s">
        <v>3</v>
      </c>
      <c r="F558" s="9">
        <v>5</v>
      </c>
      <c r="G558" s="6" t="str">
        <f t="shared" si="28"/>
        <v>1-95C</v>
      </c>
      <c r="H558" s="6" t="str">
        <f t="shared" si="29"/>
        <v>1-95C-5</v>
      </c>
      <c r="I558" s="9" t="s">
        <v>963</v>
      </c>
      <c r="J558" s="9">
        <v>94</v>
      </c>
      <c r="K558" s="6" t="str">
        <f t="shared" si="30"/>
        <v>A094</v>
      </c>
    </row>
    <row r="559" spans="1:11" x14ac:dyDescent="0.2">
      <c r="A559" s="13">
        <v>43591</v>
      </c>
      <c r="B559" s="14">
        <v>1</v>
      </c>
      <c r="C559" s="6" t="str">
        <f>INDEX(FamilyPlateData!A:A,MATCH(ShrinkageData!G559,FamilyPlateData!H:H,0))</f>
        <v>F02M03</v>
      </c>
      <c r="D559" s="9">
        <v>3</v>
      </c>
      <c r="E559" s="9" t="s">
        <v>3</v>
      </c>
      <c r="F559" s="9">
        <v>1</v>
      </c>
      <c r="G559" s="6" t="str">
        <f t="shared" si="28"/>
        <v>1-3C</v>
      </c>
      <c r="H559" s="6" t="str">
        <f t="shared" si="29"/>
        <v>1-3C-1</v>
      </c>
      <c r="I559" s="9" t="s">
        <v>963</v>
      </c>
      <c r="J559" s="9">
        <v>95</v>
      </c>
      <c r="K559" s="6" t="str">
        <f t="shared" si="30"/>
        <v>A095</v>
      </c>
    </row>
    <row r="560" spans="1:11" x14ac:dyDescent="0.2">
      <c r="A560" s="13">
        <v>43591</v>
      </c>
      <c r="B560" s="14">
        <v>1</v>
      </c>
      <c r="C560" s="6" t="str">
        <f>INDEX(FamilyPlateData!A:A,MATCH(ShrinkageData!G560,FamilyPlateData!H:H,0))</f>
        <v>F02M03</v>
      </c>
      <c r="D560" s="9">
        <v>3</v>
      </c>
      <c r="E560" s="9" t="s">
        <v>3</v>
      </c>
      <c r="F560" s="9">
        <v>2</v>
      </c>
      <c r="G560" s="6" t="str">
        <f t="shared" si="28"/>
        <v>1-3C</v>
      </c>
      <c r="H560" s="6" t="str">
        <f t="shared" si="29"/>
        <v>1-3C-2</v>
      </c>
      <c r="I560" s="9" t="s">
        <v>963</v>
      </c>
      <c r="J560" s="9">
        <v>96</v>
      </c>
      <c r="K560" s="6" t="str">
        <f t="shared" si="30"/>
        <v>A096</v>
      </c>
    </row>
    <row r="561" spans="1:11" x14ac:dyDescent="0.2">
      <c r="A561" s="13">
        <v>43591</v>
      </c>
      <c r="B561" s="14">
        <v>1</v>
      </c>
      <c r="C561" s="6" t="str">
        <f>INDEX(FamilyPlateData!A:A,MATCH(ShrinkageData!G561,FamilyPlateData!H:H,0))</f>
        <v>F10M16</v>
      </c>
      <c r="D561" s="9">
        <v>19</v>
      </c>
      <c r="E561" s="9" t="s">
        <v>1</v>
      </c>
      <c r="F561" s="9">
        <v>3</v>
      </c>
      <c r="G561" s="6" t="str">
        <f t="shared" si="28"/>
        <v>1-19A</v>
      </c>
      <c r="H561" s="6" t="str">
        <f t="shared" si="29"/>
        <v>1-19A-3</v>
      </c>
      <c r="I561" s="9" t="s">
        <v>963</v>
      </c>
      <c r="J561" s="9">
        <v>97</v>
      </c>
      <c r="K561" s="6" t="str">
        <f t="shared" si="30"/>
        <v>A097</v>
      </c>
    </row>
    <row r="562" spans="1:11" x14ac:dyDescent="0.2">
      <c r="A562" s="13">
        <v>43591</v>
      </c>
      <c r="B562" s="14">
        <v>1</v>
      </c>
      <c r="C562" s="6" t="str">
        <f>INDEX(FamilyPlateData!A:A,MATCH(ShrinkageData!G562,FamilyPlateData!H:H,0))</f>
        <v>F02M02</v>
      </c>
      <c r="D562" s="9">
        <v>19</v>
      </c>
      <c r="E562" s="9" t="s">
        <v>4</v>
      </c>
      <c r="F562" s="9">
        <v>3</v>
      </c>
      <c r="G562" s="6" t="str">
        <f t="shared" si="28"/>
        <v>1-19D</v>
      </c>
      <c r="H562" s="6" t="str">
        <f t="shared" si="29"/>
        <v>1-19D-3</v>
      </c>
      <c r="I562" s="9" t="s">
        <v>963</v>
      </c>
      <c r="J562" s="9">
        <v>98</v>
      </c>
      <c r="K562" s="6" t="str">
        <f t="shared" si="30"/>
        <v>A098</v>
      </c>
    </row>
    <row r="563" spans="1:11" x14ac:dyDescent="0.2">
      <c r="A563" s="13">
        <v>43591</v>
      </c>
      <c r="B563" s="14">
        <v>1</v>
      </c>
      <c r="C563" s="6" t="str">
        <f>INDEX(FamilyPlateData!A:A,MATCH(ShrinkageData!G563,FamilyPlateData!H:H,0))</f>
        <v>F02M02</v>
      </c>
      <c r="D563" s="9">
        <v>19</v>
      </c>
      <c r="E563" s="9" t="s">
        <v>4</v>
      </c>
      <c r="F563" s="9">
        <v>4</v>
      </c>
      <c r="G563" s="6" t="str">
        <f t="shared" si="28"/>
        <v>1-19D</v>
      </c>
      <c r="H563" s="6" t="str">
        <f t="shared" si="29"/>
        <v>1-19D-4</v>
      </c>
      <c r="I563" s="9" t="s">
        <v>963</v>
      </c>
      <c r="J563" s="9">
        <v>99</v>
      </c>
      <c r="K563" s="6" t="str">
        <f t="shared" si="30"/>
        <v>A099</v>
      </c>
    </row>
    <row r="564" spans="1:11" x14ac:dyDescent="0.2">
      <c r="A564" s="13">
        <v>43591</v>
      </c>
      <c r="B564" s="14">
        <v>1</v>
      </c>
      <c r="C564" s="6" t="str">
        <f>INDEX(FamilyPlateData!A:A,MATCH(ShrinkageData!G564,FamilyPlateData!H:H,0))</f>
        <v>F05M06</v>
      </c>
      <c r="D564" s="9">
        <v>106</v>
      </c>
      <c r="E564" s="9" t="s">
        <v>1</v>
      </c>
      <c r="F564" s="9">
        <v>6</v>
      </c>
      <c r="G564" s="6" t="str">
        <f t="shared" si="28"/>
        <v>1-106A</v>
      </c>
      <c r="H564" s="6" t="str">
        <f t="shared" si="29"/>
        <v>1-106A-6</v>
      </c>
      <c r="I564" s="9" t="s">
        <v>963</v>
      </c>
      <c r="J564" s="9">
        <v>100</v>
      </c>
      <c r="K564" s="6" t="str">
        <f t="shared" si="30"/>
        <v>A100</v>
      </c>
    </row>
    <row r="565" spans="1:11" x14ac:dyDescent="0.2">
      <c r="A565" s="13">
        <v>43591</v>
      </c>
      <c r="B565" s="14">
        <v>1</v>
      </c>
      <c r="C565" s="6" t="str">
        <f>INDEX(FamilyPlateData!A:A,MATCH(ShrinkageData!G565,FamilyPlateData!H:H,0))</f>
        <v>F06M08</v>
      </c>
      <c r="D565" s="9">
        <v>86</v>
      </c>
      <c r="E565" s="9" t="s">
        <v>2</v>
      </c>
      <c r="F565" s="9">
        <v>3</v>
      </c>
      <c r="G565" s="6" t="str">
        <f t="shared" ref="G565:G600" si="31">CONCATENATE(B565,"-",D565,E565)</f>
        <v>1-86B</v>
      </c>
      <c r="H565" s="6" t="str">
        <f t="shared" ref="H565:H600" si="32">CONCATENATE(G565,"-",F565)</f>
        <v>1-86B-3</v>
      </c>
      <c r="I565" s="9" t="s">
        <v>963</v>
      </c>
      <c r="J565" s="9">
        <v>101</v>
      </c>
      <c r="K565" s="6" t="str">
        <f t="shared" si="30"/>
        <v>A101</v>
      </c>
    </row>
    <row r="566" spans="1:11" x14ac:dyDescent="0.2">
      <c r="A566" s="13">
        <v>43593</v>
      </c>
      <c r="B566" s="14">
        <v>1</v>
      </c>
      <c r="C566" s="6" t="str">
        <f>INDEX(FamilyPlateData!A:A,MATCH(ShrinkageData!G566,FamilyPlateData!H:H,0))</f>
        <v>F11M15</v>
      </c>
      <c r="D566" s="9">
        <v>40</v>
      </c>
      <c r="E566" s="9" t="s">
        <v>4</v>
      </c>
      <c r="F566" s="9">
        <v>6</v>
      </c>
      <c r="G566" s="6" t="str">
        <f t="shared" si="31"/>
        <v>1-40D</v>
      </c>
      <c r="H566" s="6" t="str">
        <f t="shared" si="32"/>
        <v>1-40D-6</v>
      </c>
      <c r="I566" s="9" t="s">
        <v>963</v>
      </c>
      <c r="J566" s="9">
        <v>102</v>
      </c>
      <c r="K566" s="6" t="str">
        <f t="shared" si="30"/>
        <v>A102</v>
      </c>
    </row>
    <row r="567" spans="1:11" x14ac:dyDescent="0.2">
      <c r="A567" s="13">
        <v>43593</v>
      </c>
      <c r="B567" s="14">
        <v>1</v>
      </c>
      <c r="C567" s="6" t="str">
        <f>INDEX(FamilyPlateData!A:A,MATCH(ShrinkageData!G567,FamilyPlateData!H:H,0))</f>
        <v>F12M14</v>
      </c>
      <c r="D567" s="9">
        <v>32</v>
      </c>
      <c r="E567" s="9" t="s">
        <v>4</v>
      </c>
      <c r="F567" s="9">
        <v>2</v>
      </c>
      <c r="G567" s="6" t="str">
        <f t="shared" si="31"/>
        <v>1-32D</v>
      </c>
      <c r="H567" s="6" t="str">
        <f t="shared" si="32"/>
        <v>1-32D-2</v>
      </c>
      <c r="I567" s="9" t="s">
        <v>963</v>
      </c>
      <c r="J567" s="9">
        <v>103</v>
      </c>
      <c r="K567" s="6" t="str">
        <f t="shared" si="30"/>
        <v>A103</v>
      </c>
    </row>
    <row r="568" spans="1:11" x14ac:dyDescent="0.2">
      <c r="A568" s="13">
        <v>43593</v>
      </c>
      <c r="B568" s="14">
        <v>1</v>
      </c>
      <c r="C568" s="6" t="str">
        <f>INDEX(FamilyPlateData!A:A,MATCH(ShrinkageData!G568,FamilyPlateData!H:H,0))</f>
        <v>F08M09</v>
      </c>
      <c r="D568" s="9">
        <v>97</v>
      </c>
      <c r="E568" s="9" t="s">
        <v>2</v>
      </c>
      <c r="F568" s="9">
        <v>2</v>
      </c>
      <c r="G568" s="6" t="str">
        <f t="shared" si="31"/>
        <v>1-97B</v>
      </c>
      <c r="H568" s="6" t="str">
        <f t="shared" si="32"/>
        <v>1-97B-2</v>
      </c>
      <c r="I568" s="9" t="s">
        <v>963</v>
      </c>
      <c r="J568" s="9">
        <v>104</v>
      </c>
      <c r="K568" s="6" t="str">
        <f t="shared" si="30"/>
        <v>A104</v>
      </c>
    </row>
    <row r="569" spans="1:11" x14ac:dyDescent="0.2">
      <c r="A569" s="13">
        <v>43593</v>
      </c>
      <c r="B569" s="14">
        <v>1</v>
      </c>
      <c r="C569" s="6" t="str">
        <f>INDEX(FamilyPlateData!A:A,MATCH(ShrinkageData!G569,FamilyPlateData!H:H,0))</f>
        <v>F07M10</v>
      </c>
      <c r="D569" s="9">
        <v>96</v>
      </c>
      <c r="E569" s="9" t="s">
        <v>2</v>
      </c>
      <c r="F569" s="9">
        <v>1</v>
      </c>
      <c r="G569" s="6" t="str">
        <f t="shared" si="31"/>
        <v>1-96B</v>
      </c>
      <c r="H569" s="6" t="str">
        <f t="shared" si="32"/>
        <v>1-96B-1</v>
      </c>
      <c r="I569" s="9" t="s">
        <v>963</v>
      </c>
      <c r="J569" s="9">
        <v>105</v>
      </c>
      <c r="K569" s="6" t="str">
        <f t="shared" si="30"/>
        <v>A105</v>
      </c>
    </row>
    <row r="570" spans="1:11" x14ac:dyDescent="0.2">
      <c r="A570" s="13">
        <v>43593</v>
      </c>
      <c r="B570" s="14">
        <v>1</v>
      </c>
      <c r="C570" s="6" t="str">
        <f>INDEX(FamilyPlateData!A:A,MATCH(ShrinkageData!G570,FamilyPlateData!H:H,0))</f>
        <v>F03M01</v>
      </c>
      <c r="D570" s="9">
        <v>100</v>
      </c>
      <c r="E570" s="9" t="s">
        <v>2</v>
      </c>
      <c r="F570" s="9">
        <v>1</v>
      </c>
      <c r="G570" s="6" t="str">
        <f t="shared" si="31"/>
        <v>1-100B</v>
      </c>
      <c r="H570" s="6" t="str">
        <f t="shared" si="32"/>
        <v>1-100B-1</v>
      </c>
      <c r="I570" s="9" t="s">
        <v>963</v>
      </c>
      <c r="J570" s="9">
        <v>106</v>
      </c>
      <c r="K570" s="6" t="str">
        <f t="shared" si="30"/>
        <v>A106</v>
      </c>
    </row>
    <row r="571" spans="1:11" x14ac:dyDescent="0.2">
      <c r="A571" s="13">
        <v>43593</v>
      </c>
      <c r="B571" s="14">
        <v>1</v>
      </c>
      <c r="C571" s="6" t="str">
        <f>INDEX(FamilyPlateData!A:A,MATCH(ShrinkageData!G571,FamilyPlateData!H:H,0))</f>
        <v>F06M06</v>
      </c>
      <c r="D571" s="9">
        <v>15</v>
      </c>
      <c r="E571" s="9" t="s">
        <v>1</v>
      </c>
      <c r="F571" s="9">
        <v>2</v>
      </c>
      <c r="G571" s="6" t="str">
        <f t="shared" si="31"/>
        <v>1-15A</v>
      </c>
      <c r="H571" s="6" t="str">
        <f t="shared" si="32"/>
        <v>1-15A-2</v>
      </c>
      <c r="I571" s="9" t="s">
        <v>963</v>
      </c>
      <c r="J571" s="9">
        <v>107</v>
      </c>
      <c r="K571" s="6" t="str">
        <f t="shared" si="30"/>
        <v>A107</v>
      </c>
    </row>
    <row r="572" spans="1:11" x14ac:dyDescent="0.2">
      <c r="A572" s="13">
        <v>43593</v>
      </c>
      <c r="B572" s="14">
        <v>1</v>
      </c>
      <c r="C572" s="6" t="str">
        <f>INDEX(FamilyPlateData!A:A,MATCH(ShrinkageData!G572,FamilyPlateData!H:H,0))</f>
        <v>F10M14</v>
      </c>
      <c r="D572" s="9">
        <v>15</v>
      </c>
      <c r="E572" s="9" t="s">
        <v>4</v>
      </c>
      <c r="F572" s="9">
        <v>5</v>
      </c>
      <c r="G572" s="6" t="str">
        <f t="shared" si="31"/>
        <v>1-15D</v>
      </c>
      <c r="H572" s="6" t="str">
        <f t="shared" si="32"/>
        <v>1-15D-5</v>
      </c>
      <c r="I572" s="9" t="s">
        <v>963</v>
      </c>
      <c r="J572" s="9">
        <v>108</v>
      </c>
      <c r="K572" s="6" t="str">
        <f t="shared" si="30"/>
        <v>A108</v>
      </c>
    </row>
    <row r="573" spans="1:11" x14ac:dyDescent="0.2">
      <c r="A573" s="13">
        <v>43593</v>
      </c>
      <c r="B573" s="14">
        <v>1</v>
      </c>
      <c r="C573" s="6" t="str">
        <f>INDEX(FamilyPlateData!A:A,MATCH(ShrinkageData!G573,FamilyPlateData!H:H,0))</f>
        <v>F08M09</v>
      </c>
      <c r="D573" s="9">
        <v>80</v>
      </c>
      <c r="E573" s="9" t="s">
        <v>3</v>
      </c>
      <c r="F573" s="9">
        <v>4</v>
      </c>
      <c r="G573" s="6" t="str">
        <f t="shared" si="31"/>
        <v>1-80C</v>
      </c>
      <c r="H573" s="6" t="str">
        <f t="shared" si="32"/>
        <v>1-80C-4</v>
      </c>
      <c r="I573" s="9" t="s">
        <v>963</v>
      </c>
      <c r="J573" s="9">
        <v>109</v>
      </c>
      <c r="K573" s="6" t="str">
        <f t="shared" si="30"/>
        <v>A109</v>
      </c>
    </row>
    <row r="574" spans="1:11" x14ac:dyDescent="0.2">
      <c r="A574" s="13">
        <v>43593</v>
      </c>
      <c r="B574" s="14">
        <v>1</v>
      </c>
      <c r="C574" s="6" t="str">
        <f>INDEX(FamilyPlateData!A:A,MATCH(ShrinkageData!G574,FamilyPlateData!H:H,0))</f>
        <v>F07M10</v>
      </c>
      <c r="D574" s="9">
        <v>61</v>
      </c>
      <c r="E574" s="9" t="s">
        <v>4</v>
      </c>
      <c r="F574" s="9">
        <v>3</v>
      </c>
      <c r="G574" s="6" t="str">
        <f t="shared" si="31"/>
        <v>1-61D</v>
      </c>
      <c r="H574" s="6" t="str">
        <f t="shared" si="32"/>
        <v>1-61D-3</v>
      </c>
      <c r="I574" s="9" t="s">
        <v>963</v>
      </c>
      <c r="J574" s="9">
        <v>110</v>
      </c>
      <c r="K574" s="6" t="str">
        <f t="shared" si="30"/>
        <v>A110</v>
      </c>
    </row>
    <row r="575" spans="1:11" x14ac:dyDescent="0.2">
      <c r="A575" s="13">
        <v>43593</v>
      </c>
      <c r="B575" s="14">
        <v>1</v>
      </c>
      <c r="C575" s="6" t="str">
        <f>INDEX(FamilyPlateData!A:A,MATCH(ShrinkageData!G575,FamilyPlateData!H:H,0))</f>
        <v>F10M16</v>
      </c>
      <c r="D575" s="9">
        <v>21</v>
      </c>
      <c r="E575" s="9" t="s">
        <v>1</v>
      </c>
      <c r="F575" s="9">
        <v>4</v>
      </c>
      <c r="G575" s="6" t="str">
        <f t="shared" si="31"/>
        <v>1-21A</v>
      </c>
      <c r="H575" s="6" t="str">
        <f t="shared" si="32"/>
        <v>1-21A-4</v>
      </c>
      <c r="I575" s="9" t="s">
        <v>963</v>
      </c>
      <c r="J575" s="9">
        <v>111</v>
      </c>
      <c r="K575" s="6" t="str">
        <f t="shared" si="30"/>
        <v>A111</v>
      </c>
    </row>
    <row r="576" spans="1:11" x14ac:dyDescent="0.2">
      <c r="A576" s="13">
        <v>43593</v>
      </c>
      <c r="B576" s="14">
        <v>1</v>
      </c>
      <c r="C576" s="6" t="str">
        <f>INDEX(FamilyPlateData!A:A,MATCH(ShrinkageData!G576,FamilyPlateData!H:H,0))</f>
        <v>F03M03</v>
      </c>
      <c r="D576" s="9">
        <v>105</v>
      </c>
      <c r="E576" s="9" t="s">
        <v>4</v>
      </c>
      <c r="F576" s="9">
        <v>1</v>
      </c>
      <c r="G576" s="6" t="str">
        <f t="shared" si="31"/>
        <v>1-105D</v>
      </c>
      <c r="H576" s="6" t="str">
        <f t="shared" si="32"/>
        <v>1-105D-1</v>
      </c>
      <c r="I576" s="9" t="s">
        <v>963</v>
      </c>
      <c r="J576" s="9">
        <v>112</v>
      </c>
      <c r="K576" s="6" t="str">
        <f t="shared" si="30"/>
        <v>A112</v>
      </c>
    </row>
    <row r="577" spans="1:11" x14ac:dyDescent="0.2">
      <c r="A577" s="13">
        <v>43593</v>
      </c>
      <c r="B577" s="14">
        <v>1</v>
      </c>
      <c r="C577" s="6" t="str">
        <f>INDEX(FamilyPlateData!A:A,MATCH(ShrinkageData!G577,FamilyPlateData!H:H,0))</f>
        <v>F03M04</v>
      </c>
      <c r="D577" s="9">
        <v>110</v>
      </c>
      <c r="E577" s="9" t="s">
        <v>2</v>
      </c>
      <c r="F577" s="9">
        <v>2</v>
      </c>
      <c r="G577" s="6" t="str">
        <f t="shared" si="31"/>
        <v>1-110B</v>
      </c>
      <c r="H577" s="6" t="str">
        <f t="shared" si="32"/>
        <v>1-110B-2</v>
      </c>
      <c r="I577" s="9" t="s">
        <v>963</v>
      </c>
      <c r="J577" s="9">
        <v>113</v>
      </c>
      <c r="K577" s="6" t="str">
        <f t="shared" si="30"/>
        <v>A113</v>
      </c>
    </row>
    <row r="578" spans="1:11" x14ac:dyDescent="0.2">
      <c r="A578" s="13">
        <v>43593</v>
      </c>
      <c r="B578" s="14">
        <v>1</v>
      </c>
      <c r="C578" s="6" t="str">
        <f>INDEX(FamilyPlateData!A:A,MATCH(ShrinkageData!G578,FamilyPlateData!H:H,0))</f>
        <v>F07M10</v>
      </c>
      <c r="D578" s="9">
        <v>59</v>
      </c>
      <c r="E578" s="9" t="s">
        <v>3</v>
      </c>
      <c r="F578" s="9">
        <v>5</v>
      </c>
      <c r="G578" s="6" t="str">
        <f t="shared" si="31"/>
        <v>1-59C</v>
      </c>
      <c r="H578" s="6" t="str">
        <f t="shared" si="32"/>
        <v>1-59C-5</v>
      </c>
      <c r="I578" s="9" t="s">
        <v>963</v>
      </c>
      <c r="J578" s="9">
        <v>114</v>
      </c>
      <c r="K578" s="6" t="str">
        <f t="shared" si="30"/>
        <v>A114</v>
      </c>
    </row>
    <row r="579" spans="1:11" x14ac:dyDescent="0.2">
      <c r="A579" s="13">
        <v>43593</v>
      </c>
      <c r="B579" s="14">
        <v>1</v>
      </c>
      <c r="C579" s="6" t="str">
        <f>INDEX(FamilyPlateData!A:A,MATCH(ShrinkageData!G579,FamilyPlateData!H:H,0))</f>
        <v>F10M13</v>
      </c>
      <c r="D579" s="9">
        <v>68</v>
      </c>
      <c r="E579" s="9" t="s">
        <v>2</v>
      </c>
      <c r="F579" s="9">
        <v>4</v>
      </c>
      <c r="G579" s="6" t="str">
        <f t="shared" si="31"/>
        <v>1-68B</v>
      </c>
      <c r="H579" s="6" t="str">
        <f t="shared" si="32"/>
        <v>1-68B-4</v>
      </c>
      <c r="I579" s="9" t="s">
        <v>963</v>
      </c>
      <c r="J579" s="9">
        <v>115</v>
      </c>
      <c r="K579" s="6" t="str">
        <f t="shared" ref="K579:K642" si="33">IF($I579 = "RNAlater Unfrozen", CONCATENATE( MID($I579,3,1),IF($J579 &lt; 10,CONCATENATE("00",$J579),IF($J579 &lt; 100, CONCATENATE("0",$J579), IF($J579 &gt; 99, $J579)))), CONCATENATE(LEFT($I579,1),IF($J579 &lt; 10,CONCATENATE("00",$J579),IF($J579 &lt; 100, CONCATENATE("0",$J579), IF($J579 &gt; 99, $J579)))))</f>
        <v>A115</v>
      </c>
    </row>
    <row r="580" spans="1:11" x14ac:dyDescent="0.2">
      <c r="A580" s="13">
        <v>43593</v>
      </c>
      <c r="B580" s="14">
        <v>1</v>
      </c>
      <c r="C580" s="6" t="str">
        <f>INDEX(FamilyPlateData!A:A,MATCH(ShrinkageData!G580,FamilyPlateData!H:H,0))</f>
        <v>F02M03</v>
      </c>
      <c r="D580" s="9">
        <v>3</v>
      </c>
      <c r="E580" s="9" t="s">
        <v>3</v>
      </c>
      <c r="F580" s="9">
        <v>4</v>
      </c>
      <c r="G580" s="6" t="str">
        <f t="shared" si="31"/>
        <v>1-3C</v>
      </c>
      <c r="H580" s="6" t="str">
        <f t="shared" si="32"/>
        <v>1-3C-4</v>
      </c>
      <c r="I580" s="9" t="s">
        <v>963</v>
      </c>
      <c r="J580" s="9">
        <v>116</v>
      </c>
      <c r="K580" s="6" t="str">
        <f t="shared" si="33"/>
        <v>A116</v>
      </c>
    </row>
    <row r="581" spans="1:11" x14ac:dyDescent="0.2">
      <c r="A581" s="13">
        <v>43593</v>
      </c>
      <c r="B581" s="14">
        <v>1</v>
      </c>
      <c r="C581" s="6" t="str">
        <f>INDEX(FamilyPlateData!A:A,MATCH(ShrinkageData!G581,FamilyPlateData!H:H,0))</f>
        <v>F02M01</v>
      </c>
      <c r="D581" s="9">
        <v>40</v>
      </c>
      <c r="E581" s="9" t="s">
        <v>1</v>
      </c>
      <c r="F581" s="9">
        <v>3</v>
      </c>
      <c r="G581" s="6" t="str">
        <f t="shared" si="31"/>
        <v>1-40A</v>
      </c>
      <c r="H581" s="6" t="str">
        <f t="shared" si="32"/>
        <v>1-40A-3</v>
      </c>
      <c r="I581" s="9" t="s">
        <v>971</v>
      </c>
      <c r="J581" s="9">
        <v>66</v>
      </c>
      <c r="K581" s="6" t="str">
        <f t="shared" si="33"/>
        <v>N066</v>
      </c>
    </row>
    <row r="582" spans="1:11" x14ac:dyDescent="0.2">
      <c r="A582" s="13">
        <v>43593</v>
      </c>
      <c r="B582" s="14">
        <v>1</v>
      </c>
      <c r="C582" s="6" t="str">
        <f>INDEX(FamilyPlateData!A:A,MATCH(ShrinkageData!G582,FamilyPlateData!H:H,0))</f>
        <v>F11M15</v>
      </c>
      <c r="D582" s="9">
        <v>40</v>
      </c>
      <c r="E582" s="9" t="s">
        <v>3</v>
      </c>
      <c r="F582" s="9">
        <v>2</v>
      </c>
      <c r="G582" s="6" t="str">
        <f t="shared" si="31"/>
        <v>1-40C</v>
      </c>
      <c r="H582" s="6" t="str">
        <f t="shared" si="32"/>
        <v>1-40C-2</v>
      </c>
      <c r="I582" s="9" t="s">
        <v>971</v>
      </c>
      <c r="J582" s="9">
        <v>67</v>
      </c>
      <c r="K582" s="6" t="str">
        <f t="shared" si="33"/>
        <v>N067</v>
      </c>
    </row>
    <row r="583" spans="1:11" x14ac:dyDescent="0.2">
      <c r="A583" s="13">
        <v>43593</v>
      </c>
      <c r="B583" s="14">
        <v>1</v>
      </c>
      <c r="C583" s="6" t="str">
        <f>INDEX(FamilyPlateData!A:A,MATCH(ShrinkageData!G583,FamilyPlateData!H:H,0))</f>
        <v>F11M15</v>
      </c>
      <c r="D583" s="9">
        <v>40</v>
      </c>
      <c r="E583" s="9" t="s">
        <v>4</v>
      </c>
      <c r="F583" s="9">
        <v>1</v>
      </c>
      <c r="G583" s="6" t="str">
        <f t="shared" si="31"/>
        <v>1-40D</v>
      </c>
      <c r="H583" s="6" t="str">
        <f t="shared" si="32"/>
        <v>1-40D-1</v>
      </c>
      <c r="I583" s="9" t="s">
        <v>971</v>
      </c>
      <c r="J583" s="9">
        <v>68</v>
      </c>
      <c r="K583" s="6" t="str">
        <f t="shared" si="33"/>
        <v>N068</v>
      </c>
    </row>
    <row r="584" spans="1:11" x14ac:dyDescent="0.2">
      <c r="A584" s="13">
        <v>43593</v>
      </c>
      <c r="B584" s="14">
        <v>1</v>
      </c>
      <c r="C584" s="6" t="str">
        <f>INDEX(FamilyPlateData!A:A,MATCH(ShrinkageData!G584,FamilyPlateData!H:H,0))</f>
        <v>F11M15</v>
      </c>
      <c r="D584" s="9">
        <v>40</v>
      </c>
      <c r="E584" s="9" t="s">
        <v>4</v>
      </c>
      <c r="F584" s="9">
        <v>3</v>
      </c>
      <c r="G584" s="6" t="str">
        <f t="shared" si="31"/>
        <v>1-40D</v>
      </c>
      <c r="H584" s="6" t="str">
        <f t="shared" si="32"/>
        <v>1-40D-3</v>
      </c>
      <c r="I584" s="9" t="s">
        <v>971</v>
      </c>
      <c r="J584" s="9">
        <v>69</v>
      </c>
      <c r="K584" s="6" t="str">
        <f t="shared" si="33"/>
        <v>N069</v>
      </c>
    </row>
    <row r="585" spans="1:11" x14ac:dyDescent="0.2">
      <c r="A585" s="13">
        <v>43593</v>
      </c>
      <c r="B585" s="14">
        <v>1</v>
      </c>
      <c r="C585" s="6" t="str">
        <f>INDEX(FamilyPlateData!A:A,MATCH(ShrinkageData!G585,FamilyPlateData!H:H,0))</f>
        <v>F02M02</v>
      </c>
      <c r="D585" s="9">
        <v>97</v>
      </c>
      <c r="E585" s="9" t="s">
        <v>3</v>
      </c>
      <c r="F585" s="9">
        <v>1</v>
      </c>
      <c r="G585" s="6" t="str">
        <f t="shared" si="31"/>
        <v>1-97C</v>
      </c>
      <c r="H585" s="6" t="str">
        <f t="shared" si="32"/>
        <v>1-97C-1</v>
      </c>
      <c r="I585" s="9" t="s">
        <v>971</v>
      </c>
      <c r="J585" s="9">
        <v>70</v>
      </c>
      <c r="K585" s="6" t="str">
        <f t="shared" si="33"/>
        <v>N070</v>
      </c>
    </row>
    <row r="586" spans="1:11" x14ac:dyDescent="0.2">
      <c r="A586" s="13">
        <v>43593</v>
      </c>
      <c r="B586" s="14">
        <v>1</v>
      </c>
      <c r="C586" s="6" t="str">
        <f>INDEX(FamilyPlateData!A:A,MATCH(ShrinkageData!G586,FamilyPlateData!H:H,0))</f>
        <v>F02M02</v>
      </c>
      <c r="D586" s="9">
        <v>97</v>
      </c>
      <c r="E586" s="9" t="s">
        <v>4</v>
      </c>
      <c r="F586" s="9">
        <v>1</v>
      </c>
      <c r="G586" s="6" t="str">
        <f t="shared" si="31"/>
        <v>1-97D</v>
      </c>
      <c r="H586" s="6" t="str">
        <f t="shared" si="32"/>
        <v>1-97D-1</v>
      </c>
      <c r="I586" s="9" t="s">
        <v>971</v>
      </c>
      <c r="J586" s="9">
        <v>71</v>
      </c>
      <c r="K586" s="6" t="str">
        <f t="shared" si="33"/>
        <v>N071</v>
      </c>
    </row>
    <row r="587" spans="1:11" x14ac:dyDescent="0.2">
      <c r="A587" s="13">
        <v>43593</v>
      </c>
      <c r="B587" s="14">
        <v>1</v>
      </c>
      <c r="C587" s="6" t="str">
        <f>INDEX(FamilyPlateData!A:A,MATCH(ShrinkageData!G587,FamilyPlateData!H:H,0))</f>
        <v>F07M12</v>
      </c>
      <c r="D587" s="9">
        <v>31</v>
      </c>
      <c r="E587" s="9" t="s">
        <v>2</v>
      </c>
      <c r="F587" s="9">
        <v>5</v>
      </c>
      <c r="G587" s="6" t="str">
        <f t="shared" si="31"/>
        <v>1-31B</v>
      </c>
      <c r="H587" s="6" t="str">
        <f t="shared" si="32"/>
        <v>1-31B-5</v>
      </c>
      <c r="I587" s="9" t="s">
        <v>971</v>
      </c>
      <c r="J587" s="9">
        <v>72</v>
      </c>
      <c r="K587" s="6" t="str">
        <f t="shared" si="33"/>
        <v>N072</v>
      </c>
    </row>
    <row r="588" spans="1:11" x14ac:dyDescent="0.2">
      <c r="A588" s="13">
        <v>43593</v>
      </c>
      <c r="B588" s="14">
        <v>1</v>
      </c>
      <c r="C588" s="6" t="str">
        <f>INDEX(FamilyPlateData!A:A,MATCH(ShrinkageData!G588,FamilyPlateData!H:H,0))</f>
        <v>F07M12</v>
      </c>
      <c r="D588" s="9">
        <v>31</v>
      </c>
      <c r="E588" s="9" t="s">
        <v>2</v>
      </c>
      <c r="F588" s="9">
        <v>6</v>
      </c>
      <c r="G588" s="6" t="str">
        <f t="shared" si="31"/>
        <v>1-31B</v>
      </c>
      <c r="H588" s="6" t="str">
        <f t="shared" si="32"/>
        <v>1-31B-6</v>
      </c>
      <c r="I588" s="9" t="s">
        <v>971</v>
      </c>
      <c r="J588" s="9">
        <v>73</v>
      </c>
      <c r="K588" s="6" t="str">
        <f t="shared" si="33"/>
        <v>N073</v>
      </c>
    </row>
    <row r="589" spans="1:11" x14ac:dyDescent="0.2">
      <c r="A589" s="13">
        <v>43593</v>
      </c>
      <c r="B589" s="14">
        <v>1</v>
      </c>
      <c r="C589" s="6" t="str">
        <f>INDEX(FamilyPlateData!A:A,MATCH(ShrinkageData!G589,FamilyPlateData!H:H,0))</f>
        <v>F06M08</v>
      </c>
      <c r="D589" s="9">
        <v>82</v>
      </c>
      <c r="E589" s="9" t="s">
        <v>1</v>
      </c>
      <c r="F589" s="9">
        <v>1</v>
      </c>
      <c r="G589" s="6" t="str">
        <f t="shared" si="31"/>
        <v>1-82A</v>
      </c>
      <c r="H589" s="6" t="str">
        <f t="shared" si="32"/>
        <v>1-82A-1</v>
      </c>
      <c r="I589" s="9" t="s">
        <v>971</v>
      </c>
      <c r="J589" s="9">
        <v>74</v>
      </c>
      <c r="K589" s="6" t="str">
        <f t="shared" si="33"/>
        <v>N074</v>
      </c>
    </row>
    <row r="590" spans="1:11" x14ac:dyDescent="0.2">
      <c r="A590" s="13">
        <v>43593</v>
      </c>
      <c r="B590" s="14">
        <v>1</v>
      </c>
      <c r="C590" s="6" t="str">
        <f>INDEX(FamilyPlateData!A:A,MATCH(ShrinkageData!G590,FamilyPlateData!H:H,0))</f>
        <v>F06M08</v>
      </c>
      <c r="D590" s="9">
        <v>82</v>
      </c>
      <c r="E590" s="9" t="s">
        <v>2</v>
      </c>
      <c r="F590" s="9">
        <v>5</v>
      </c>
      <c r="G590" s="6" t="str">
        <f t="shared" si="31"/>
        <v>1-82B</v>
      </c>
      <c r="H590" s="6" t="str">
        <f t="shared" si="32"/>
        <v>1-82B-5</v>
      </c>
      <c r="I590" s="9" t="s">
        <v>971</v>
      </c>
      <c r="J590" s="9">
        <v>75</v>
      </c>
      <c r="K590" s="6" t="str">
        <f t="shared" si="33"/>
        <v>N075</v>
      </c>
    </row>
    <row r="591" spans="1:11" x14ac:dyDescent="0.2">
      <c r="A591" s="13">
        <v>43593</v>
      </c>
      <c r="B591" s="14">
        <v>1</v>
      </c>
      <c r="C591" s="6" t="str">
        <f>INDEX(FamilyPlateData!A:A,MATCH(ShrinkageData!G591,FamilyPlateData!H:H,0))</f>
        <v>F06M06</v>
      </c>
      <c r="D591" s="9">
        <v>15</v>
      </c>
      <c r="E591" s="9" t="s">
        <v>2</v>
      </c>
      <c r="F591" s="9">
        <v>4</v>
      </c>
      <c r="G591" s="6" t="str">
        <f t="shared" si="31"/>
        <v>1-15B</v>
      </c>
      <c r="H591" s="6" t="str">
        <f t="shared" si="32"/>
        <v>1-15B-4</v>
      </c>
      <c r="I591" s="9" t="s">
        <v>971</v>
      </c>
      <c r="J591" s="9">
        <v>76</v>
      </c>
      <c r="K591" s="6" t="str">
        <f t="shared" si="33"/>
        <v>N076</v>
      </c>
    </row>
    <row r="592" spans="1:11" x14ac:dyDescent="0.2">
      <c r="A592" s="13">
        <v>43593</v>
      </c>
      <c r="B592" s="14">
        <v>1</v>
      </c>
      <c r="C592" s="6" t="str">
        <f>INDEX(FamilyPlateData!A:A,MATCH(ShrinkageData!G592,FamilyPlateData!H:H,0))</f>
        <v>F10M14</v>
      </c>
      <c r="D592" s="9">
        <v>15</v>
      </c>
      <c r="E592" s="9" t="s">
        <v>3</v>
      </c>
      <c r="F592" s="9">
        <v>3</v>
      </c>
      <c r="G592" s="6" t="str">
        <f t="shared" si="31"/>
        <v>1-15C</v>
      </c>
      <c r="H592" s="6" t="str">
        <f t="shared" si="32"/>
        <v>1-15C-3</v>
      </c>
      <c r="I592" s="9" t="s">
        <v>971</v>
      </c>
      <c r="J592" s="9">
        <v>77</v>
      </c>
      <c r="K592" s="6" t="str">
        <f t="shared" si="33"/>
        <v>N077</v>
      </c>
    </row>
    <row r="593" spans="1:11" x14ac:dyDescent="0.2">
      <c r="A593" s="13">
        <v>43593</v>
      </c>
      <c r="B593" s="14">
        <v>1</v>
      </c>
      <c r="C593" s="6" t="str">
        <f>INDEX(FamilyPlateData!A:A,MATCH(ShrinkageData!G593,FamilyPlateData!H:H,0))</f>
        <v>F10M14</v>
      </c>
      <c r="D593" s="9">
        <v>15</v>
      </c>
      <c r="E593" s="9" t="s">
        <v>3</v>
      </c>
      <c r="F593" s="9">
        <v>4</v>
      </c>
      <c r="G593" s="6" t="str">
        <f t="shared" si="31"/>
        <v>1-15C</v>
      </c>
      <c r="H593" s="6" t="str">
        <f t="shared" si="32"/>
        <v>1-15C-4</v>
      </c>
      <c r="I593" s="9" t="s">
        <v>971</v>
      </c>
      <c r="J593" s="9">
        <v>78</v>
      </c>
      <c r="K593" s="6" t="str">
        <f t="shared" si="33"/>
        <v>N078</v>
      </c>
    </row>
    <row r="594" spans="1:11" x14ac:dyDescent="0.2">
      <c r="A594" s="13">
        <v>43593</v>
      </c>
      <c r="B594" s="14">
        <v>1</v>
      </c>
      <c r="C594" s="6" t="str">
        <f>INDEX(FamilyPlateData!A:A,MATCH(ShrinkageData!G594,FamilyPlateData!H:H,0))</f>
        <v>F10M16</v>
      </c>
      <c r="D594" s="9">
        <v>23</v>
      </c>
      <c r="E594" s="9" t="s">
        <v>1</v>
      </c>
      <c r="F594" s="9">
        <v>1</v>
      </c>
      <c r="G594" s="6" t="str">
        <f t="shared" si="31"/>
        <v>1-23A</v>
      </c>
      <c r="H594" s="6" t="str">
        <f t="shared" si="32"/>
        <v>1-23A-1</v>
      </c>
      <c r="I594" s="9" t="s">
        <v>971</v>
      </c>
      <c r="J594" s="9">
        <v>79</v>
      </c>
      <c r="K594" s="6" t="str">
        <f t="shared" si="33"/>
        <v>N079</v>
      </c>
    </row>
    <row r="595" spans="1:11" x14ac:dyDescent="0.2">
      <c r="A595" s="13">
        <v>43593</v>
      </c>
      <c r="B595" s="14">
        <v>1</v>
      </c>
      <c r="C595" s="6" t="str">
        <f>INDEX(FamilyPlateData!A:A,MATCH(ShrinkageData!G595,FamilyPlateData!H:H,0))</f>
        <v>F10M16</v>
      </c>
      <c r="D595" s="9">
        <v>23</v>
      </c>
      <c r="E595" s="9" t="s">
        <v>2</v>
      </c>
      <c r="F595" s="9">
        <v>6</v>
      </c>
      <c r="G595" s="6" t="str">
        <f t="shared" si="31"/>
        <v>1-23B</v>
      </c>
      <c r="H595" s="6" t="str">
        <f t="shared" si="32"/>
        <v>1-23B-6</v>
      </c>
      <c r="I595" s="9" t="s">
        <v>971</v>
      </c>
      <c r="J595" s="9">
        <v>80</v>
      </c>
      <c r="K595" s="6" t="str">
        <f t="shared" si="33"/>
        <v>N080</v>
      </c>
    </row>
    <row r="596" spans="1:11" x14ac:dyDescent="0.2">
      <c r="A596" s="13">
        <v>43593</v>
      </c>
      <c r="B596" s="14">
        <v>1</v>
      </c>
      <c r="C596" s="6" t="str">
        <f>INDEX(FamilyPlateData!A:A,MATCH(ShrinkageData!G596,FamilyPlateData!H:H,0))</f>
        <v>F01M03</v>
      </c>
      <c r="D596" s="9">
        <v>63</v>
      </c>
      <c r="E596" s="9" t="s">
        <v>1</v>
      </c>
      <c r="F596" s="9">
        <v>2</v>
      </c>
      <c r="G596" s="6" t="str">
        <f t="shared" si="31"/>
        <v>1-63A</v>
      </c>
      <c r="H596" s="6" t="str">
        <f t="shared" si="32"/>
        <v>1-63A-2</v>
      </c>
      <c r="I596" s="9" t="s">
        <v>971</v>
      </c>
      <c r="J596" s="9">
        <v>81</v>
      </c>
      <c r="K596" s="6" t="str">
        <f t="shared" si="33"/>
        <v>N081</v>
      </c>
    </row>
    <row r="597" spans="1:11" x14ac:dyDescent="0.2">
      <c r="A597" s="13">
        <v>43593</v>
      </c>
      <c r="B597" s="14">
        <v>1</v>
      </c>
      <c r="C597" s="6" t="str">
        <f>INDEX(FamilyPlateData!A:A,MATCH(ShrinkageData!G597,FamilyPlateData!H:H,0))</f>
        <v>F01M03</v>
      </c>
      <c r="D597" s="9">
        <v>63</v>
      </c>
      <c r="E597" s="9" t="s">
        <v>2</v>
      </c>
      <c r="F597" s="9">
        <v>2</v>
      </c>
      <c r="G597" s="6" t="str">
        <f t="shared" si="31"/>
        <v>1-63B</v>
      </c>
      <c r="H597" s="6" t="str">
        <f t="shared" si="32"/>
        <v>1-63B-2</v>
      </c>
      <c r="I597" s="9" t="s">
        <v>971</v>
      </c>
      <c r="J597" s="9">
        <v>82</v>
      </c>
      <c r="K597" s="6" t="str">
        <f t="shared" si="33"/>
        <v>N082</v>
      </c>
    </row>
    <row r="598" spans="1:11" x14ac:dyDescent="0.2">
      <c r="A598" s="13">
        <v>43593</v>
      </c>
      <c r="B598" s="14">
        <v>1</v>
      </c>
      <c r="C598" s="6" t="str">
        <f>INDEX(FamilyPlateData!A:A,MATCH(ShrinkageData!G598,FamilyPlateData!H:H,0))</f>
        <v>F11M13</v>
      </c>
      <c r="D598" s="9">
        <v>48</v>
      </c>
      <c r="E598" s="9" t="s">
        <v>1</v>
      </c>
      <c r="F598" s="9">
        <v>6</v>
      </c>
      <c r="G598" s="6" t="str">
        <f t="shared" si="31"/>
        <v>1-48A</v>
      </c>
      <c r="H598" s="6" t="str">
        <f t="shared" si="32"/>
        <v>1-48A-6</v>
      </c>
      <c r="I598" s="9" t="s">
        <v>971</v>
      </c>
      <c r="J598" s="9">
        <v>83</v>
      </c>
      <c r="K598" s="6" t="str">
        <f t="shared" si="33"/>
        <v>N083</v>
      </c>
    </row>
    <row r="599" spans="1:11" x14ac:dyDescent="0.2">
      <c r="A599" s="13">
        <v>43593</v>
      </c>
      <c r="B599" s="14">
        <v>1</v>
      </c>
      <c r="C599" s="6" t="str">
        <f>INDEX(FamilyPlateData!A:A,MATCH(ShrinkageData!G599,FamilyPlateData!H:H,0))</f>
        <v>F04M05</v>
      </c>
      <c r="D599" s="9">
        <v>48</v>
      </c>
      <c r="E599" s="9" t="s">
        <v>3</v>
      </c>
      <c r="F599" s="9">
        <v>4</v>
      </c>
      <c r="G599" s="6" t="str">
        <f t="shared" si="31"/>
        <v>1-48C</v>
      </c>
      <c r="H599" s="6" t="str">
        <f t="shared" si="32"/>
        <v>1-48C-4</v>
      </c>
      <c r="I599" s="9" t="s">
        <v>971</v>
      </c>
      <c r="J599" s="9">
        <v>84</v>
      </c>
      <c r="K599" s="6" t="str">
        <f t="shared" si="33"/>
        <v>N084</v>
      </c>
    </row>
    <row r="600" spans="1:11" x14ac:dyDescent="0.2">
      <c r="A600" s="13">
        <v>43593</v>
      </c>
      <c r="B600" s="14">
        <v>1</v>
      </c>
      <c r="C600" s="6" t="str">
        <f>INDEX(FamilyPlateData!A:A,MATCH(ShrinkageData!G600,FamilyPlateData!H:H,0))</f>
        <v>F09M12</v>
      </c>
      <c r="D600" s="9">
        <v>104</v>
      </c>
      <c r="E600" s="9" t="s">
        <v>1</v>
      </c>
      <c r="F600" s="9">
        <v>3</v>
      </c>
      <c r="G600" s="6" t="str">
        <f t="shared" si="31"/>
        <v>1-104A</v>
      </c>
      <c r="H600" s="6" t="str">
        <f t="shared" si="32"/>
        <v>1-104A-3</v>
      </c>
      <c r="I600" s="9" t="s">
        <v>971</v>
      </c>
      <c r="J600" s="9">
        <v>85</v>
      </c>
      <c r="K600" s="6" t="str">
        <f t="shared" si="33"/>
        <v>N085</v>
      </c>
    </row>
    <row r="601" spans="1:11" x14ac:dyDescent="0.2">
      <c r="A601" s="13">
        <v>43593</v>
      </c>
      <c r="B601" s="14">
        <v>1</v>
      </c>
      <c r="C601" s="6" t="str">
        <f>INDEX(FamilyPlateData!A:A,MATCH(ShrinkageData!G601,FamilyPlateData!H:H,0))</f>
        <v>F09M12</v>
      </c>
      <c r="D601" s="9">
        <v>104</v>
      </c>
      <c r="E601" s="9" t="s">
        <v>2</v>
      </c>
      <c r="F601" s="9">
        <v>3</v>
      </c>
      <c r="G601" s="6" t="str">
        <f t="shared" ref="G601:G611" si="34">CONCATENATE(B601,"-",D601,E601)</f>
        <v>1-104B</v>
      </c>
      <c r="H601" s="6" t="str">
        <f t="shared" ref="H601:H611" si="35">CONCATENATE(G601,"-",F601)</f>
        <v>1-104B-3</v>
      </c>
      <c r="I601" s="9" t="s">
        <v>971</v>
      </c>
      <c r="J601" s="9">
        <v>86</v>
      </c>
      <c r="K601" s="6" t="str">
        <f t="shared" si="33"/>
        <v>N086</v>
      </c>
    </row>
    <row r="602" spans="1:11" x14ac:dyDescent="0.2">
      <c r="A602" s="13">
        <v>43593</v>
      </c>
      <c r="B602" s="14">
        <v>1</v>
      </c>
      <c r="C602" s="6" t="str">
        <f>INDEX(FamilyPlateData!A:A,MATCH(ShrinkageData!G602,FamilyPlateData!H:H,0))</f>
        <v>F01M02</v>
      </c>
      <c r="D602" s="9">
        <v>14</v>
      </c>
      <c r="E602" s="9" t="s">
        <v>4</v>
      </c>
      <c r="F602" s="9">
        <v>2</v>
      </c>
      <c r="G602" s="6" t="str">
        <f t="shared" si="34"/>
        <v>1-14D</v>
      </c>
      <c r="H602" s="6" t="str">
        <f t="shared" si="35"/>
        <v>1-14D-2</v>
      </c>
      <c r="I602" s="9" t="s">
        <v>971</v>
      </c>
      <c r="J602" s="9">
        <v>87</v>
      </c>
      <c r="K602" s="6" t="str">
        <f t="shared" si="33"/>
        <v>N087</v>
      </c>
    </row>
    <row r="603" spans="1:11" x14ac:dyDescent="0.2">
      <c r="A603" s="13">
        <v>43593</v>
      </c>
      <c r="B603" s="14">
        <v>1</v>
      </c>
      <c r="C603" s="6" t="str">
        <f>INDEX(FamilyPlateData!A:A,MATCH(ShrinkageData!G603,FamilyPlateData!H:H,0))</f>
        <v>F10M16</v>
      </c>
      <c r="D603" s="9">
        <v>21</v>
      </c>
      <c r="E603" s="9" t="s">
        <v>2</v>
      </c>
      <c r="F603" s="9">
        <v>1</v>
      </c>
      <c r="G603" s="6" t="str">
        <f t="shared" si="34"/>
        <v>1-21B</v>
      </c>
      <c r="H603" s="6" t="str">
        <f t="shared" si="35"/>
        <v>1-21B-1</v>
      </c>
      <c r="I603" s="9" t="s">
        <v>971</v>
      </c>
      <c r="J603" s="9">
        <v>88</v>
      </c>
      <c r="K603" s="6" t="str">
        <f t="shared" si="33"/>
        <v>N088</v>
      </c>
    </row>
    <row r="604" spans="1:11" x14ac:dyDescent="0.2">
      <c r="A604" s="13">
        <v>43593</v>
      </c>
      <c r="B604" s="14">
        <v>1</v>
      </c>
      <c r="C604" s="6" t="str">
        <f>INDEX(FamilyPlateData!A:A,MATCH(ShrinkageData!G604,FamilyPlateData!H:H,0))</f>
        <v>F07M10</v>
      </c>
      <c r="D604" s="9">
        <v>61</v>
      </c>
      <c r="E604" s="9" t="s">
        <v>3</v>
      </c>
      <c r="F604" s="9">
        <v>1</v>
      </c>
      <c r="G604" s="6" t="str">
        <f t="shared" si="34"/>
        <v>1-61C</v>
      </c>
      <c r="H604" s="6" t="str">
        <f t="shared" si="35"/>
        <v>1-61C-1</v>
      </c>
      <c r="I604" s="9" t="s">
        <v>971</v>
      </c>
      <c r="J604" s="9">
        <v>89</v>
      </c>
      <c r="K604" s="6" t="str">
        <f t="shared" si="33"/>
        <v>N089</v>
      </c>
    </row>
    <row r="605" spans="1:11" x14ac:dyDescent="0.2">
      <c r="A605" s="13">
        <v>43593</v>
      </c>
      <c r="B605" s="14">
        <v>1</v>
      </c>
      <c r="C605" s="6" t="str">
        <f>INDEX(FamilyPlateData!A:A,MATCH(ShrinkageData!G605,FamilyPlateData!H:H,0))</f>
        <v>F07M10</v>
      </c>
      <c r="D605" s="9">
        <v>61</v>
      </c>
      <c r="E605" s="9" t="s">
        <v>4</v>
      </c>
      <c r="F605" s="9">
        <v>1</v>
      </c>
      <c r="G605" s="6" t="str">
        <f t="shared" si="34"/>
        <v>1-61D</v>
      </c>
      <c r="H605" s="6" t="str">
        <f t="shared" si="35"/>
        <v>1-61D-1</v>
      </c>
      <c r="I605" s="9" t="s">
        <v>971</v>
      </c>
      <c r="J605" s="9">
        <v>90</v>
      </c>
      <c r="K605" s="6" t="str">
        <f t="shared" si="33"/>
        <v>N090</v>
      </c>
    </row>
    <row r="606" spans="1:11" x14ac:dyDescent="0.2">
      <c r="A606" s="13">
        <v>43593</v>
      </c>
      <c r="B606" s="14">
        <v>1</v>
      </c>
      <c r="C606" s="6" t="str">
        <f>INDEX(FamilyPlateData!A:A,MATCH(ShrinkageData!G606,FamilyPlateData!H:H,0))</f>
        <v>F07M10</v>
      </c>
      <c r="D606" s="9">
        <v>61</v>
      </c>
      <c r="E606" s="9" t="s">
        <v>4</v>
      </c>
      <c r="F606" s="9">
        <v>4</v>
      </c>
      <c r="G606" s="6" t="str">
        <f t="shared" si="34"/>
        <v>1-61D</v>
      </c>
      <c r="H606" s="6" t="str">
        <f t="shared" si="35"/>
        <v>1-61D-4</v>
      </c>
      <c r="I606" s="9" t="s">
        <v>971</v>
      </c>
      <c r="J606" s="9">
        <v>91</v>
      </c>
      <c r="K606" s="6" t="str">
        <f t="shared" si="33"/>
        <v>N091</v>
      </c>
    </row>
    <row r="607" spans="1:11" x14ac:dyDescent="0.2">
      <c r="A607" s="13">
        <v>43593</v>
      </c>
      <c r="B607" s="14">
        <v>1</v>
      </c>
      <c r="C607" s="6" t="str">
        <f>INDEX(FamilyPlateData!A:A,MATCH(ShrinkageData!G607,FamilyPlateData!H:H,0))</f>
        <v>F03M04</v>
      </c>
      <c r="D607" s="9">
        <v>110</v>
      </c>
      <c r="E607" s="9" t="s">
        <v>1</v>
      </c>
      <c r="F607" s="9">
        <v>3</v>
      </c>
      <c r="G607" s="6" t="str">
        <f t="shared" si="34"/>
        <v>1-110A</v>
      </c>
      <c r="H607" s="6" t="str">
        <f t="shared" si="35"/>
        <v>1-110A-3</v>
      </c>
      <c r="I607" s="9" t="s">
        <v>971</v>
      </c>
      <c r="J607" s="9">
        <v>92</v>
      </c>
      <c r="K607" s="6" t="str">
        <f t="shared" si="33"/>
        <v>N092</v>
      </c>
    </row>
    <row r="608" spans="1:11" x14ac:dyDescent="0.2">
      <c r="A608" s="13">
        <v>43593</v>
      </c>
      <c r="B608" s="14">
        <v>1</v>
      </c>
      <c r="C608" s="6" t="str">
        <f>INDEX(FamilyPlateData!A:A,MATCH(ShrinkageData!G608,FamilyPlateData!H:H,0))</f>
        <v>F03M04</v>
      </c>
      <c r="D608" s="9">
        <v>110</v>
      </c>
      <c r="E608" s="9" t="s">
        <v>2</v>
      </c>
      <c r="F608" s="9">
        <v>3</v>
      </c>
      <c r="G608" s="6" t="str">
        <f t="shared" si="34"/>
        <v>1-110B</v>
      </c>
      <c r="H608" s="6" t="str">
        <f t="shared" si="35"/>
        <v>1-110B-3</v>
      </c>
      <c r="I608" s="9" t="s">
        <v>971</v>
      </c>
      <c r="J608" s="9">
        <v>93</v>
      </c>
      <c r="K608" s="6" t="str">
        <f t="shared" si="33"/>
        <v>N093</v>
      </c>
    </row>
    <row r="609" spans="1:11" x14ac:dyDescent="0.2">
      <c r="A609" s="13">
        <v>43594</v>
      </c>
      <c r="B609" s="14">
        <v>1</v>
      </c>
      <c r="C609" s="6" t="str">
        <f>INDEX(FamilyPlateData!A:A,MATCH(ShrinkageData!G609,FamilyPlateData!H:H,0))</f>
        <v>F07M09</v>
      </c>
      <c r="D609" s="9">
        <v>93</v>
      </c>
      <c r="E609" s="9" t="s">
        <v>1</v>
      </c>
      <c r="F609" s="9">
        <v>5</v>
      </c>
      <c r="G609" s="6" t="str">
        <f t="shared" si="34"/>
        <v>1-93A</v>
      </c>
      <c r="H609" s="6" t="str">
        <f t="shared" si="35"/>
        <v>1-93A-5</v>
      </c>
      <c r="I609" s="9" t="s">
        <v>971</v>
      </c>
      <c r="J609" s="9">
        <v>94</v>
      </c>
      <c r="K609" s="6" t="str">
        <f t="shared" si="33"/>
        <v>N094</v>
      </c>
    </row>
    <row r="610" spans="1:11" x14ac:dyDescent="0.2">
      <c r="A610" s="13">
        <v>43594</v>
      </c>
      <c r="B610" s="14">
        <v>1</v>
      </c>
      <c r="C610" s="6" t="str">
        <f>INDEX(FamilyPlateData!A:A,MATCH(ShrinkageData!G610,FamilyPlateData!H:H,0))</f>
        <v>F03M01</v>
      </c>
      <c r="D610" s="9">
        <v>35</v>
      </c>
      <c r="E610" s="9" t="s">
        <v>1</v>
      </c>
      <c r="F610" s="9">
        <v>2</v>
      </c>
      <c r="G610" s="6" t="str">
        <f t="shared" si="34"/>
        <v>1-35A</v>
      </c>
      <c r="H610" s="6" t="str">
        <f t="shared" si="35"/>
        <v>1-35A-2</v>
      </c>
      <c r="I610" s="9" t="s">
        <v>971</v>
      </c>
      <c r="J610" s="9">
        <v>95</v>
      </c>
      <c r="K610" s="6" t="str">
        <f t="shared" si="33"/>
        <v>N095</v>
      </c>
    </row>
    <row r="611" spans="1:11" x14ac:dyDescent="0.2">
      <c r="A611" s="13">
        <v>43594</v>
      </c>
      <c r="B611" s="14">
        <v>1</v>
      </c>
      <c r="C611" s="6" t="str">
        <f>INDEX(FamilyPlateData!A:A,MATCH(ShrinkageData!G611,FamilyPlateData!H:H,0))</f>
        <v>F01M01</v>
      </c>
      <c r="D611" s="9">
        <v>20</v>
      </c>
      <c r="E611" s="9" t="s">
        <v>4</v>
      </c>
      <c r="F611" s="9">
        <v>2</v>
      </c>
      <c r="G611" s="6" t="str">
        <f t="shared" si="34"/>
        <v>1-20D</v>
      </c>
      <c r="H611" s="6" t="str">
        <f t="shared" si="35"/>
        <v>1-20D-2</v>
      </c>
      <c r="I611" s="9" t="s">
        <v>971</v>
      </c>
      <c r="J611" s="9">
        <v>96</v>
      </c>
      <c r="K611" s="6" t="str">
        <f t="shared" si="33"/>
        <v>N096</v>
      </c>
    </row>
    <row r="612" spans="1:11" x14ac:dyDescent="0.2">
      <c r="A612" s="13">
        <v>43594</v>
      </c>
      <c r="B612" s="14">
        <v>1</v>
      </c>
      <c r="C612" s="6" t="str">
        <f>INDEX(FamilyPlateData!A:A,MATCH(ShrinkageData!G612,FamilyPlateData!H:H,0))</f>
        <v>F01M01</v>
      </c>
      <c r="D612" s="9">
        <v>20</v>
      </c>
      <c r="E612" s="9" t="s">
        <v>4</v>
      </c>
      <c r="F612" s="9">
        <v>3</v>
      </c>
      <c r="G612" s="6" t="str">
        <f t="shared" ref="G612:G653" si="36">CONCATENATE(B612,"-",D612,E612)</f>
        <v>1-20D</v>
      </c>
      <c r="H612" s="6" t="str">
        <f t="shared" ref="H612:H653" si="37">CONCATENATE(G612,"-",F612)</f>
        <v>1-20D-3</v>
      </c>
      <c r="I612" s="9" t="s">
        <v>971</v>
      </c>
      <c r="J612" s="9">
        <v>97</v>
      </c>
      <c r="K612" s="6" t="str">
        <f t="shared" si="33"/>
        <v>N097</v>
      </c>
    </row>
    <row r="613" spans="1:11" x14ac:dyDescent="0.2">
      <c r="A613" s="13">
        <v>43594</v>
      </c>
      <c r="B613" s="14">
        <v>1</v>
      </c>
      <c r="C613" s="6" t="str">
        <f>INDEX(FamilyPlateData!A:A,MATCH(ShrinkageData!G613,FamilyPlateData!H:H,0))</f>
        <v>F01M02</v>
      </c>
      <c r="D613" s="9">
        <v>12</v>
      </c>
      <c r="E613" s="9" t="s">
        <v>4</v>
      </c>
      <c r="F613" s="9">
        <v>5</v>
      </c>
      <c r="G613" s="6" t="str">
        <f t="shared" si="36"/>
        <v>1-12D</v>
      </c>
      <c r="H613" s="6" t="str">
        <f t="shared" si="37"/>
        <v>1-12D-5</v>
      </c>
      <c r="I613" s="9" t="s">
        <v>971</v>
      </c>
      <c r="J613" s="9">
        <v>98</v>
      </c>
      <c r="K613" s="6" t="str">
        <f t="shared" si="33"/>
        <v>N098</v>
      </c>
    </row>
    <row r="614" spans="1:11" x14ac:dyDescent="0.2">
      <c r="A614" s="13">
        <v>43594</v>
      </c>
      <c r="B614" s="14">
        <v>1</v>
      </c>
      <c r="C614" s="6" t="str">
        <f>INDEX(FamilyPlateData!A:A,MATCH(ShrinkageData!G614,FamilyPlateData!H:H,0))</f>
        <v>F02M03</v>
      </c>
      <c r="D614" s="9">
        <v>3</v>
      </c>
      <c r="E614" s="9" t="s">
        <v>3</v>
      </c>
      <c r="F614" s="9">
        <v>5</v>
      </c>
      <c r="G614" s="6" t="str">
        <f t="shared" si="36"/>
        <v>1-3C</v>
      </c>
      <c r="H614" s="6" t="str">
        <f t="shared" si="37"/>
        <v>1-3C-5</v>
      </c>
      <c r="I614" s="9" t="s">
        <v>971</v>
      </c>
      <c r="J614" s="9">
        <v>99</v>
      </c>
      <c r="K614" s="6" t="str">
        <f t="shared" si="33"/>
        <v>N099</v>
      </c>
    </row>
    <row r="615" spans="1:11" x14ac:dyDescent="0.2">
      <c r="A615" s="13">
        <v>43594</v>
      </c>
      <c r="B615" s="14">
        <v>1</v>
      </c>
      <c r="C615" s="6" t="str">
        <f>INDEX(FamilyPlateData!A:A,MATCH(ShrinkageData!G615,FamilyPlateData!H:H,0))</f>
        <v>F02M03</v>
      </c>
      <c r="D615" s="9">
        <v>3</v>
      </c>
      <c r="E615" s="9" t="s">
        <v>4</v>
      </c>
      <c r="F615" s="9">
        <v>3</v>
      </c>
      <c r="G615" s="6" t="str">
        <f t="shared" si="36"/>
        <v>1-3D</v>
      </c>
      <c r="H615" s="6" t="str">
        <f t="shared" si="37"/>
        <v>1-3D-3</v>
      </c>
      <c r="I615" s="9" t="s">
        <v>971</v>
      </c>
      <c r="J615" s="9">
        <v>100</v>
      </c>
      <c r="K615" s="6" t="str">
        <f t="shared" si="33"/>
        <v>N100</v>
      </c>
    </row>
    <row r="616" spans="1:11" x14ac:dyDescent="0.2">
      <c r="A616" s="13">
        <v>43595</v>
      </c>
      <c r="B616" s="14">
        <v>1</v>
      </c>
      <c r="C616" s="6" t="str">
        <f>INDEX(FamilyPlateData!A:A,MATCH(ShrinkageData!G616,FamilyPlateData!H:H,0))</f>
        <v>F08M09</v>
      </c>
      <c r="D616" s="9">
        <v>97</v>
      </c>
      <c r="E616" s="9" t="s">
        <v>2</v>
      </c>
      <c r="F616" s="9">
        <v>1</v>
      </c>
      <c r="G616" s="6" t="str">
        <f t="shared" si="36"/>
        <v>1-97B</v>
      </c>
      <c r="H616" s="6" t="str">
        <f t="shared" si="37"/>
        <v>1-97B-1</v>
      </c>
      <c r="I616" s="9" t="s">
        <v>971</v>
      </c>
      <c r="J616" s="9">
        <v>101</v>
      </c>
      <c r="K616" s="6" t="str">
        <f t="shared" si="33"/>
        <v>N101</v>
      </c>
    </row>
    <row r="617" spans="1:11" x14ac:dyDescent="0.2">
      <c r="A617" s="13">
        <v>43595</v>
      </c>
      <c r="B617" s="14">
        <v>1</v>
      </c>
      <c r="C617" s="6" t="str">
        <f>INDEX(FamilyPlateData!A:A,MATCH(ShrinkageData!G617,FamilyPlateData!H:H,0))</f>
        <v>F12M13</v>
      </c>
      <c r="D617" s="9">
        <v>96</v>
      </c>
      <c r="E617" s="9" t="s">
        <v>4</v>
      </c>
      <c r="F617" s="9">
        <v>5</v>
      </c>
      <c r="G617" s="6" t="str">
        <f t="shared" si="36"/>
        <v>1-96D</v>
      </c>
      <c r="H617" s="6" t="str">
        <f t="shared" si="37"/>
        <v>1-96D-5</v>
      </c>
      <c r="I617" s="9" t="s">
        <v>971</v>
      </c>
      <c r="J617" s="9">
        <v>102</v>
      </c>
      <c r="K617" s="6" t="str">
        <f t="shared" si="33"/>
        <v>N102</v>
      </c>
    </row>
    <row r="618" spans="1:11" x14ac:dyDescent="0.2">
      <c r="A618" s="13">
        <v>43595</v>
      </c>
      <c r="B618" s="14">
        <v>1</v>
      </c>
      <c r="C618" s="6" t="str">
        <f>INDEX(FamilyPlateData!A:A,MATCH(ShrinkageData!G618,FamilyPlateData!H:H,0))</f>
        <v>F02M03</v>
      </c>
      <c r="D618" s="9">
        <v>7</v>
      </c>
      <c r="E618" s="9" t="s">
        <v>3</v>
      </c>
      <c r="F618" s="9">
        <v>3</v>
      </c>
      <c r="G618" s="6" t="str">
        <f t="shared" si="36"/>
        <v>1-7C</v>
      </c>
      <c r="H618" s="6" t="str">
        <f t="shared" si="37"/>
        <v>1-7C-3</v>
      </c>
      <c r="I618" s="9" t="s">
        <v>971</v>
      </c>
      <c r="J618" s="9">
        <v>103</v>
      </c>
      <c r="K618" s="6" t="str">
        <f t="shared" si="33"/>
        <v>N103</v>
      </c>
    </row>
    <row r="619" spans="1:11" x14ac:dyDescent="0.2">
      <c r="A619" s="13">
        <v>43595</v>
      </c>
      <c r="B619" s="14">
        <v>1</v>
      </c>
      <c r="C619" s="6" t="str">
        <f>INDEX(FamilyPlateData!A:A,MATCH(ShrinkageData!G619,FamilyPlateData!H:H,0))</f>
        <v>F10M13</v>
      </c>
      <c r="D619" s="9">
        <v>72</v>
      </c>
      <c r="E619" s="9" t="s">
        <v>2</v>
      </c>
      <c r="F619" s="9">
        <v>4</v>
      </c>
      <c r="G619" s="6" t="str">
        <f t="shared" si="36"/>
        <v>1-72B</v>
      </c>
      <c r="H619" s="6" t="str">
        <f t="shared" si="37"/>
        <v>1-72B-4</v>
      </c>
      <c r="I619" s="9" t="s">
        <v>971</v>
      </c>
      <c r="J619" s="9">
        <v>104</v>
      </c>
      <c r="K619" s="6" t="str">
        <f t="shared" si="33"/>
        <v>N104</v>
      </c>
    </row>
    <row r="620" spans="1:11" x14ac:dyDescent="0.2">
      <c r="A620" s="13">
        <v>43595</v>
      </c>
      <c r="B620" s="14">
        <v>1</v>
      </c>
      <c r="C620" s="6" t="str">
        <f>INDEX(FamilyPlateData!A:A,MATCH(ShrinkageData!G620,FamilyPlateData!H:H,0))</f>
        <v>F08M09</v>
      </c>
      <c r="D620" s="9">
        <v>80</v>
      </c>
      <c r="E620" s="9" t="s">
        <v>3</v>
      </c>
      <c r="F620" s="9">
        <v>5</v>
      </c>
      <c r="G620" s="6" t="str">
        <f t="shared" si="36"/>
        <v>1-80C</v>
      </c>
      <c r="H620" s="6" t="str">
        <f t="shared" si="37"/>
        <v>1-80C-5</v>
      </c>
      <c r="I620" s="9" t="s">
        <v>971</v>
      </c>
      <c r="J620" s="9">
        <v>105</v>
      </c>
      <c r="K620" s="6" t="str">
        <f t="shared" si="33"/>
        <v>N105</v>
      </c>
    </row>
    <row r="621" spans="1:11" x14ac:dyDescent="0.2">
      <c r="A621" s="13">
        <v>43595</v>
      </c>
      <c r="B621" s="14">
        <v>1</v>
      </c>
      <c r="C621" s="6" t="str">
        <f>INDEX(FamilyPlateData!A:A,MATCH(ShrinkageData!G621,FamilyPlateData!H:H,0))</f>
        <v>F12M14</v>
      </c>
      <c r="D621" s="9">
        <v>30</v>
      </c>
      <c r="E621" s="9" t="s">
        <v>3</v>
      </c>
      <c r="F621" s="9">
        <v>3</v>
      </c>
      <c r="G621" s="6" t="str">
        <f t="shared" si="36"/>
        <v>1-30C</v>
      </c>
      <c r="H621" s="6" t="str">
        <f t="shared" si="37"/>
        <v>1-30C-3</v>
      </c>
      <c r="I621" s="9" t="s">
        <v>971</v>
      </c>
      <c r="J621" s="9">
        <v>106</v>
      </c>
      <c r="K621" s="6" t="str">
        <f t="shared" si="33"/>
        <v>N106</v>
      </c>
    </row>
    <row r="622" spans="1:11" x14ac:dyDescent="0.2">
      <c r="A622" s="13">
        <v>43595</v>
      </c>
      <c r="B622" s="14">
        <v>1</v>
      </c>
      <c r="C622" s="6" t="str">
        <f>INDEX(FamilyPlateData!A:A,MATCH(ShrinkageData!G622,FamilyPlateData!H:H,0))</f>
        <v>F10M13</v>
      </c>
      <c r="D622" s="9">
        <v>66</v>
      </c>
      <c r="E622" s="9" t="s">
        <v>1</v>
      </c>
      <c r="F622" s="9">
        <v>3</v>
      </c>
      <c r="G622" s="6" t="str">
        <f t="shared" si="36"/>
        <v>1-66A</v>
      </c>
      <c r="H622" s="6" t="str">
        <f t="shared" si="37"/>
        <v>1-66A-3</v>
      </c>
      <c r="I622" s="9" t="s">
        <v>971</v>
      </c>
      <c r="J622" s="9">
        <v>107</v>
      </c>
      <c r="K622" s="6" t="str">
        <f t="shared" si="33"/>
        <v>N107</v>
      </c>
    </row>
    <row r="623" spans="1:11" x14ac:dyDescent="0.2">
      <c r="A623" s="13">
        <v>43595</v>
      </c>
      <c r="B623" s="14">
        <v>1</v>
      </c>
      <c r="C623" s="6" t="str">
        <f>INDEX(FamilyPlateData!A:A,MATCH(ShrinkageData!G623,FamilyPlateData!H:H,0))</f>
        <v>F12M14</v>
      </c>
      <c r="D623" s="9">
        <v>26</v>
      </c>
      <c r="E623" s="9" t="s">
        <v>4</v>
      </c>
      <c r="F623" s="9">
        <v>5</v>
      </c>
      <c r="G623" s="6" t="str">
        <f t="shared" si="36"/>
        <v>1-26D</v>
      </c>
      <c r="H623" s="6" t="str">
        <f t="shared" si="37"/>
        <v>1-26D-5</v>
      </c>
      <c r="I623" s="9" t="s">
        <v>971</v>
      </c>
      <c r="J623" s="9">
        <v>108</v>
      </c>
      <c r="K623" s="6" t="str">
        <f t="shared" si="33"/>
        <v>N108</v>
      </c>
    </row>
    <row r="624" spans="1:11" x14ac:dyDescent="0.2">
      <c r="A624" s="13">
        <v>43595</v>
      </c>
      <c r="B624" s="14">
        <v>1</v>
      </c>
      <c r="C624" s="6" t="str">
        <f>INDEX(FamilyPlateData!A:A,MATCH(ShrinkageData!G624,FamilyPlateData!H:H,0))</f>
        <v>F07M09</v>
      </c>
      <c r="D624" s="9">
        <v>93</v>
      </c>
      <c r="E624" s="9" t="s">
        <v>2</v>
      </c>
      <c r="F624" s="9">
        <v>3</v>
      </c>
      <c r="G624" s="6" t="str">
        <f t="shared" si="36"/>
        <v>1-93B</v>
      </c>
      <c r="H624" s="6" t="str">
        <f t="shared" si="37"/>
        <v>1-93B-3</v>
      </c>
      <c r="I624" s="9" t="s">
        <v>971</v>
      </c>
      <c r="J624" s="9">
        <v>109</v>
      </c>
      <c r="K624" s="6" t="str">
        <f t="shared" si="33"/>
        <v>N109</v>
      </c>
    </row>
    <row r="625" spans="1:11" x14ac:dyDescent="0.2">
      <c r="A625" s="13">
        <v>43595</v>
      </c>
      <c r="B625" s="14">
        <v>1</v>
      </c>
      <c r="C625" s="6" t="str">
        <f>INDEX(FamilyPlateData!A:A,MATCH(ShrinkageData!G625,FamilyPlateData!H:H,0))</f>
        <v>F04M06</v>
      </c>
      <c r="D625" s="9">
        <v>60</v>
      </c>
      <c r="E625" s="9" t="s">
        <v>1</v>
      </c>
      <c r="F625" s="9">
        <v>1</v>
      </c>
      <c r="G625" s="6" t="str">
        <f t="shared" si="36"/>
        <v>1-60A</v>
      </c>
      <c r="H625" s="6" t="str">
        <f t="shared" si="37"/>
        <v>1-60A-1</v>
      </c>
      <c r="I625" s="9" t="s">
        <v>971</v>
      </c>
      <c r="J625" s="9">
        <v>110</v>
      </c>
      <c r="K625" s="6" t="str">
        <f t="shared" si="33"/>
        <v>N110</v>
      </c>
    </row>
    <row r="626" spans="1:11" x14ac:dyDescent="0.2">
      <c r="A626" s="13">
        <v>43595</v>
      </c>
      <c r="B626" s="14">
        <v>1</v>
      </c>
      <c r="C626" s="6" t="str">
        <f>INDEX(FamilyPlateData!A:A,MATCH(ShrinkageData!G626,FamilyPlateData!H:H,0))</f>
        <v>F10M13</v>
      </c>
      <c r="D626" s="9">
        <v>68</v>
      </c>
      <c r="E626" s="9" t="s">
        <v>1</v>
      </c>
      <c r="F626" s="9">
        <v>1</v>
      </c>
      <c r="G626" s="6" t="str">
        <f t="shared" si="36"/>
        <v>1-68A</v>
      </c>
      <c r="H626" s="6" t="str">
        <f t="shared" si="37"/>
        <v>1-68A-1</v>
      </c>
      <c r="I626" s="9" t="s">
        <v>971</v>
      </c>
      <c r="J626" s="9">
        <v>111</v>
      </c>
      <c r="K626" s="6" t="str">
        <f t="shared" si="33"/>
        <v>N111</v>
      </c>
    </row>
    <row r="627" spans="1:11" x14ac:dyDescent="0.2">
      <c r="A627" s="13">
        <v>43595</v>
      </c>
      <c r="B627" s="14">
        <v>1</v>
      </c>
      <c r="C627" s="6" t="str">
        <f>INDEX(FamilyPlateData!A:A,MATCH(ShrinkageData!G627,FamilyPlateData!H:H,0))</f>
        <v>F10M13</v>
      </c>
      <c r="D627" s="9">
        <v>68</v>
      </c>
      <c r="E627" s="9" t="s">
        <v>1</v>
      </c>
      <c r="F627" s="9">
        <v>6</v>
      </c>
      <c r="G627" s="6" t="str">
        <f t="shared" si="36"/>
        <v>1-68A</v>
      </c>
      <c r="H627" s="6" t="str">
        <f t="shared" si="37"/>
        <v>1-68A-6</v>
      </c>
      <c r="I627" s="9" t="s">
        <v>963</v>
      </c>
      <c r="J627" s="9">
        <v>117</v>
      </c>
      <c r="K627" s="6" t="str">
        <f t="shared" si="33"/>
        <v>A117</v>
      </c>
    </row>
    <row r="628" spans="1:11" x14ac:dyDescent="0.2">
      <c r="A628" s="13">
        <v>43595</v>
      </c>
      <c r="B628" s="14">
        <v>1</v>
      </c>
      <c r="C628" s="6" t="str">
        <f>INDEX(FamilyPlateData!A:A,MATCH(ShrinkageData!G628,FamilyPlateData!H:H,0))</f>
        <v>F12M16</v>
      </c>
      <c r="D628" s="9">
        <v>67</v>
      </c>
      <c r="E628" s="9" t="s">
        <v>2</v>
      </c>
      <c r="F628" s="9">
        <v>1</v>
      </c>
      <c r="G628" s="6" t="str">
        <f t="shared" si="36"/>
        <v>1-67B</v>
      </c>
      <c r="H628" s="6" t="str">
        <f t="shared" si="37"/>
        <v>1-67B-1</v>
      </c>
      <c r="I628" s="9" t="s">
        <v>971</v>
      </c>
      <c r="J628" s="9">
        <v>112</v>
      </c>
      <c r="K628" s="6" t="str">
        <f t="shared" si="33"/>
        <v>N112</v>
      </c>
    </row>
    <row r="629" spans="1:11" x14ac:dyDescent="0.2">
      <c r="A629" s="13">
        <v>43595</v>
      </c>
      <c r="B629" s="14">
        <v>1</v>
      </c>
      <c r="C629" s="6" t="str">
        <f>INDEX(FamilyPlateData!A:A,MATCH(ShrinkageData!G629,FamilyPlateData!H:H,0))</f>
        <v>F12M14</v>
      </c>
      <c r="D629" s="9">
        <v>108</v>
      </c>
      <c r="E629" s="9" t="s">
        <v>3</v>
      </c>
      <c r="F629" s="9">
        <v>5</v>
      </c>
      <c r="G629" s="6" t="str">
        <f t="shared" si="36"/>
        <v>1-108C</v>
      </c>
      <c r="H629" s="6" t="str">
        <f t="shared" si="37"/>
        <v>1-108C-5</v>
      </c>
      <c r="I629" s="9" t="s">
        <v>971</v>
      </c>
      <c r="J629" s="9">
        <v>113</v>
      </c>
      <c r="K629" s="6" t="str">
        <f t="shared" si="33"/>
        <v>N113</v>
      </c>
    </row>
    <row r="630" spans="1:11" x14ac:dyDescent="0.2">
      <c r="A630" s="13">
        <v>43595</v>
      </c>
      <c r="B630" s="14">
        <v>1</v>
      </c>
      <c r="C630" s="6" t="str">
        <f>INDEX(FamilyPlateData!A:A,MATCH(ShrinkageData!G630,FamilyPlateData!H:H,0))</f>
        <v>F12M14</v>
      </c>
      <c r="D630" s="9">
        <v>108</v>
      </c>
      <c r="E630" s="9" t="s">
        <v>3</v>
      </c>
      <c r="F630" s="9">
        <v>6</v>
      </c>
      <c r="G630" s="6" t="str">
        <f t="shared" si="36"/>
        <v>1-108C</v>
      </c>
      <c r="H630" s="6" t="str">
        <f t="shared" si="37"/>
        <v>1-108C-6</v>
      </c>
      <c r="I630" s="9" t="s">
        <v>971</v>
      </c>
      <c r="J630" s="9">
        <v>114</v>
      </c>
      <c r="K630" s="6" t="str">
        <f t="shared" si="33"/>
        <v>N114</v>
      </c>
    </row>
    <row r="631" spans="1:11" x14ac:dyDescent="0.2">
      <c r="A631" s="13">
        <v>43595</v>
      </c>
      <c r="B631" s="14">
        <v>1</v>
      </c>
      <c r="C631" s="6" t="str">
        <f>INDEX(FamilyPlateData!A:A,MATCH(ShrinkageData!G631,FamilyPlateData!H:H,0))</f>
        <v>F12M14</v>
      </c>
      <c r="D631" s="9">
        <v>108</v>
      </c>
      <c r="E631" s="9" t="s">
        <v>4</v>
      </c>
      <c r="F631" s="9">
        <v>6</v>
      </c>
      <c r="G631" s="6" t="str">
        <f t="shared" si="36"/>
        <v>1-108D</v>
      </c>
      <c r="H631" s="6" t="str">
        <f t="shared" si="37"/>
        <v>1-108D-6</v>
      </c>
      <c r="I631" s="9" t="s">
        <v>963</v>
      </c>
      <c r="J631" s="9">
        <v>118</v>
      </c>
      <c r="K631" s="6" t="str">
        <f t="shared" si="33"/>
        <v>A118</v>
      </c>
    </row>
    <row r="632" spans="1:11" x14ac:dyDescent="0.2">
      <c r="A632" s="13">
        <v>43595</v>
      </c>
      <c r="B632" s="14">
        <v>1</v>
      </c>
      <c r="C632" s="6" t="str">
        <f>INDEX(FamilyPlateData!A:A,MATCH(ShrinkageData!G632,FamilyPlateData!H:H,0))</f>
        <v>F02M04</v>
      </c>
      <c r="D632" s="9">
        <v>52</v>
      </c>
      <c r="E632" s="9" t="s">
        <v>3</v>
      </c>
      <c r="F632" s="9">
        <v>6</v>
      </c>
      <c r="G632" s="6" t="str">
        <f t="shared" si="36"/>
        <v>1-52C</v>
      </c>
      <c r="H632" s="6" t="str">
        <f t="shared" si="37"/>
        <v>1-52C-6</v>
      </c>
      <c r="I632" s="9" t="s">
        <v>971</v>
      </c>
      <c r="J632" s="9">
        <v>115</v>
      </c>
      <c r="K632" s="6" t="str">
        <f t="shared" si="33"/>
        <v>N115</v>
      </c>
    </row>
    <row r="633" spans="1:11" x14ac:dyDescent="0.2">
      <c r="A633" s="13">
        <v>43600</v>
      </c>
      <c r="B633" s="14">
        <v>1</v>
      </c>
      <c r="C633" s="6" t="str">
        <f>INDEX(FamilyPlateData!A:A,MATCH(ShrinkageData!G633,FamilyPlateData!H:H,0))</f>
        <v>F04M06</v>
      </c>
      <c r="D633" s="9">
        <v>58</v>
      </c>
      <c r="E633" s="9" t="s">
        <v>1</v>
      </c>
      <c r="F633" s="9">
        <v>2</v>
      </c>
      <c r="G633" s="6" t="str">
        <f t="shared" si="36"/>
        <v>1-58A</v>
      </c>
      <c r="H633" s="6" t="str">
        <f t="shared" si="37"/>
        <v>1-58A-2</v>
      </c>
      <c r="I633" s="9" t="s">
        <v>963</v>
      </c>
      <c r="J633" s="9">
        <v>119</v>
      </c>
      <c r="K633" s="6" t="str">
        <f t="shared" si="33"/>
        <v>A119</v>
      </c>
    </row>
    <row r="634" spans="1:11" x14ac:dyDescent="0.2">
      <c r="A634" s="13">
        <v>43600</v>
      </c>
      <c r="B634" s="14">
        <v>1</v>
      </c>
      <c r="C634" s="6" t="str">
        <f>INDEX(FamilyPlateData!A:A,MATCH(ShrinkageData!G634,FamilyPlateData!H:H,0))</f>
        <v>F04M06</v>
      </c>
      <c r="D634" s="9">
        <v>58</v>
      </c>
      <c r="E634" s="9" t="s">
        <v>2</v>
      </c>
      <c r="F634" s="9">
        <v>2</v>
      </c>
      <c r="G634" s="6" t="str">
        <f t="shared" si="36"/>
        <v>1-58B</v>
      </c>
      <c r="H634" s="6" t="str">
        <f t="shared" si="37"/>
        <v>1-58B-2</v>
      </c>
      <c r="I634" s="9" t="s">
        <v>971</v>
      </c>
      <c r="J634" s="9">
        <v>121</v>
      </c>
      <c r="K634" s="6" t="str">
        <f t="shared" si="33"/>
        <v>N121</v>
      </c>
    </row>
    <row r="635" spans="1:11" x14ac:dyDescent="0.2">
      <c r="A635" s="13">
        <v>43600</v>
      </c>
      <c r="B635" s="14">
        <v>1</v>
      </c>
      <c r="C635" s="6" t="str">
        <f>INDEX(FamilyPlateData!A:A,MATCH(ShrinkageData!G635,FamilyPlateData!H:H,0))</f>
        <v>F12M16</v>
      </c>
      <c r="D635" s="9">
        <v>65</v>
      </c>
      <c r="E635" s="9" t="s">
        <v>1</v>
      </c>
      <c r="F635" s="9">
        <v>1</v>
      </c>
      <c r="G635" s="6" t="str">
        <f t="shared" si="36"/>
        <v>1-65A</v>
      </c>
      <c r="H635" s="6" t="str">
        <f t="shared" si="37"/>
        <v>1-65A-1</v>
      </c>
      <c r="I635" s="9" t="s">
        <v>963</v>
      </c>
      <c r="J635" s="9">
        <v>122</v>
      </c>
      <c r="K635" s="6" t="str">
        <f t="shared" si="33"/>
        <v>A122</v>
      </c>
    </row>
    <row r="636" spans="1:11" x14ac:dyDescent="0.2">
      <c r="A636" s="13">
        <v>43600</v>
      </c>
      <c r="B636" s="14">
        <v>1</v>
      </c>
      <c r="C636" s="6" t="str">
        <f>INDEX(FamilyPlateData!A:A,MATCH(ShrinkageData!G636,FamilyPlateData!H:H,0))</f>
        <v>F05M07</v>
      </c>
      <c r="D636" s="9">
        <v>81</v>
      </c>
      <c r="E636" s="9" t="s">
        <v>1</v>
      </c>
      <c r="F636" s="9">
        <v>1</v>
      </c>
      <c r="G636" s="6" t="str">
        <f t="shared" si="36"/>
        <v>1-81A</v>
      </c>
      <c r="H636" s="6" t="str">
        <f t="shared" si="37"/>
        <v>1-81A-1</v>
      </c>
      <c r="I636" s="9" t="s">
        <v>971</v>
      </c>
      <c r="J636" s="9">
        <v>123</v>
      </c>
      <c r="K636" s="6" t="str">
        <f t="shared" si="33"/>
        <v>N123</v>
      </c>
    </row>
    <row r="637" spans="1:11" x14ac:dyDescent="0.2">
      <c r="A637" s="13">
        <v>43600</v>
      </c>
      <c r="B637" s="14">
        <v>1</v>
      </c>
      <c r="C637" s="6" t="str">
        <f>INDEX(FamilyPlateData!A:A,MATCH(ShrinkageData!G637,FamilyPlateData!H:H,0))</f>
        <v>F07M09</v>
      </c>
      <c r="D637" s="9">
        <v>81</v>
      </c>
      <c r="E637" s="9" t="s">
        <v>3</v>
      </c>
      <c r="F637" s="9">
        <v>4</v>
      </c>
      <c r="G637" s="6" t="str">
        <f t="shared" si="36"/>
        <v>1-81C</v>
      </c>
      <c r="H637" s="6" t="str">
        <f t="shared" si="37"/>
        <v>1-81C-4</v>
      </c>
      <c r="I637" s="9" t="s">
        <v>963</v>
      </c>
      <c r="J637" s="9">
        <v>120</v>
      </c>
      <c r="K637" s="6" t="str">
        <f t="shared" si="33"/>
        <v>A120</v>
      </c>
    </row>
    <row r="638" spans="1:11" x14ac:dyDescent="0.2">
      <c r="A638" s="13">
        <v>43600</v>
      </c>
      <c r="B638" s="14">
        <v>1</v>
      </c>
      <c r="C638" s="6" t="str">
        <f>INDEX(FamilyPlateData!A:A,MATCH(ShrinkageData!G638,FamilyPlateData!H:H,0))</f>
        <v>F07M09</v>
      </c>
      <c r="D638" s="9">
        <v>81</v>
      </c>
      <c r="E638" s="9" t="s">
        <v>3</v>
      </c>
      <c r="F638" s="9">
        <v>5</v>
      </c>
      <c r="G638" s="6" t="str">
        <f t="shared" si="36"/>
        <v>1-81C</v>
      </c>
      <c r="H638" s="6" t="str">
        <f t="shared" si="37"/>
        <v>1-81C-5</v>
      </c>
      <c r="I638" s="9" t="s">
        <v>963</v>
      </c>
      <c r="J638" s="9">
        <v>121</v>
      </c>
      <c r="K638" s="6" t="str">
        <f t="shared" si="33"/>
        <v>A121</v>
      </c>
    </row>
    <row r="639" spans="1:11" x14ac:dyDescent="0.2">
      <c r="A639" s="13">
        <v>43600</v>
      </c>
      <c r="B639" s="14">
        <v>1</v>
      </c>
      <c r="C639" s="6" t="str">
        <f>INDEX(FamilyPlateData!A:A,MATCH(ShrinkageData!G639,FamilyPlateData!H:H,0))</f>
        <v>F07M09</v>
      </c>
      <c r="D639" s="9">
        <v>81</v>
      </c>
      <c r="E639" s="9" t="s">
        <v>3</v>
      </c>
      <c r="F639" s="9">
        <v>6</v>
      </c>
      <c r="G639" s="6" t="str">
        <f t="shared" si="36"/>
        <v>1-81C</v>
      </c>
      <c r="H639" s="6" t="str">
        <f t="shared" si="37"/>
        <v>1-81C-6</v>
      </c>
      <c r="I639" s="9" t="s">
        <v>963</v>
      </c>
      <c r="J639" s="9">
        <v>122</v>
      </c>
      <c r="K639" s="6" t="str">
        <f t="shared" si="33"/>
        <v>A122</v>
      </c>
    </row>
    <row r="640" spans="1:11" x14ac:dyDescent="0.2">
      <c r="A640" s="13">
        <v>43600</v>
      </c>
      <c r="B640" s="14">
        <v>1</v>
      </c>
      <c r="C640" s="6" t="str">
        <f>INDEX(FamilyPlateData!A:A,MATCH(ShrinkageData!G640,FamilyPlateData!H:H,0))</f>
        <v>F12M13</v>
      </c>
      <c r="D640" s="9">
        <v>55</v>
      </c>
      <c r="E640" s="9" t="s">
        <v>3</v>
      </c>
      <c r="F640" s="9">
        <v>1</v>
      </c>
      <c r="G640" s="6" t="str">
        <f t="shared" si="36"/>
        <v>1-55C</v>
      </c>
      <c r="H640" s="6" t="str">
        <f t="shared" si="37"/>
        <v>1-55C-1</v>
      </c>
      <c r="I640" s="9" t="s">
        <v>971</v>
      </c>
      <c r="J640" s="9">
        <v>124</v>
      </c>
      <c r="K640" s="6" t="str">
        <f t="shared" si="33"/>
        <v>N124</v>
      </c>
    </row>
    <row r="641" spans="1:11" x14ac:dyDescent="0.2">
      <c r="A641" s="13">
        <v>43600</v>
      </c>
      <c r="B641" s="14">
        <v>1</v>
      </c>
      <c r="C641" s="6" t="str">
        <f>INDEX(FamilyPlateData!A:A,MATCH(ShrinkageData!G641,FamilyPlateData!H:H,0))</f>
        <v>F12M13</v>
      </c>
      <c r="D641" s="9">
        <v>55</v>
      </c>
      <c r="E641" s="9" t="s">
        <v>4</v>
      </c>
      <c r="F641" s="9">
        <v>1</v>
      </c>
      <c r="G641" s="6" t="str">
        <f t="shared" si="36"/>
        <v>1-55D</v>
      </c>
      <c r="H641" s="6" t="str">
        <f t="shared" si="37"/>
        <v>1-55D-1</v>
      </c>
      <c r="I641" s="9" t="s">
        <v>963</v>
      </c>
      <c r="J641" s="9">
        <v>123</v>
      </c>
      <c r="K641" s="6" t="str">
        <f t="shared" si="33"/>
        <v>A123</v>
      </c>
    </row>
    <row r="642" spans="1:11" x14ac:dyDescent="0.2">
      <c r="A642" s="13">
        <v>43600</v>
      </c>
      <c r="B642" s="14">
        <v>1</v>
      </c>
      <c r="C642" s="6" t="str">
        <f>INDEX(FamilyPlateData!A:A,MATCH(ShrinkageData!G642,FamilyPlateData!H:H,0))</f>
        <v>F12M13</v>
      </c>
      <c r="D642" s="9">
        <v>55</v>
      </c>
      <c r="E642" s="9" t="s">
        <v>4</v>
      </c>
      <c r="F642" s="9">
        <v>2</v>
      </c>
      <c r="G642" s="6" t="str">
        <f t="shared" si="36"/>
        <v>1-55D</v>
      </c>
      <c r="H642" s="6" t="str">
        <f t="shared" si="37"/>
        <v>1-55D-2</v>
      </c>
      <c r="I642" s="9" t="s">
        <v>963</v>
      </c>
      <c r="J642" s="9">
        <v>124</v>
      </c>
      <c r="K642" s="6" t="str">
        <f t="shared" si="33"/>
        <v>A124</v>
      </c>
    </row>
    <row r="643" spans="1:11" x14ac:dyDescent="0.2">
      <c r="A643" s="13">
        <v>43600</v>
      </c>
      <c r="B643" s="14">
        <v>1</v>
      </c>
      <c r="C643" s="6" t="str">
        <f>INDEX(FamilyPlateData!A:A,MATCH(ShrinkageData!G643,FamilyPlateData!H:H,0))</f>
        <v>F12M13</v>
      </c>
      <c r="D643" s="9">
        <v>55</v>
      </c>
      <c r="E643" s="9" t="s">
        <v>4</v>
      </c>
      <c r="F643" s="9">
        <v>3</v>
      </c>
      <c r="G643" s="6" t="str">
        <f t="shared" si="36"/>
        <v>1-55D</v>
      </c>
      <c r="H643" s="6" t="str">
        <f t="shared" si="37"/>
        <v>1-55D-3</v>
      </c>
      <c r="I643" s="9" t="s">
        <v>963</v>
      </c>
      <c r="J643" s="9">
        <v>125</v>
      </c>
      <c r="K643" s="6" t="str">
        <f t="shared" ref="K643:K653" si="38">IF($I643 = "RNAlater Unfrozen", CONCATENATE( MID($I643,3,1),IF($J643 &lt; 10,CONCATENATE("00",$J643),IF($J643 &lt; 100, CONCATENATE("0",$J643), IF($J643 &gt; 99, $J643)))), CONCATENATE(LEFT($I643,1),IF($J643 &lt; 10,CONCATENATE("00",$J643),IF($J643 &lt; 100, CONCATENATE("0",$J643), IF($J643 &gt; 99, $J643)))))</f>
        <v>A125</v>
      </c>
    </row>
    <row r="644" spans="1:11" x14ac:dyDescent="0.2">
      <c r="A644" s="13">
        <v>43600</v>
      </c>
      <c r="B644" s="14">
        <v>1</v>
      </c>
      <c r="C644" s="6" t="str">
        <f>INDEX(FamilyPlateData!A:A,MATCH(ShrinkageData!G644,FamilyPlateData!H:H,0))</f>
        <v>F09M09</v>
      </c>
      <c r="D644" s="9">
        <v>50</v>
      </c>
      <c r="E644" s="9" t="s">
        <v>1</v>
      </c>
      <c r="F644" s="9">
        <v>4</v>
      </c>
      <c r="G644" s="6" t="str">
        <f t="shared" si="36"/>
        <v>1-50A</v>
      </c>
      <c r="H644" s="6" t="str">
        <f t="shared" si="37"/>
        <v>1-50A-4</v>
      </c>
      <c r="I644" s="9" t="s">
        <v>971</v>
      </c>
      <c r="J644" s="9">
        <v>125</v>
      </c>
      <c r="K644" s="6" t="str">
        <f t="shared" si="38"/>
        <v>N125</v>
      </c>
    </row>
    <row r="645" spans="1:11" x14ac:dyDescent="0.2">
      <c r="A645" s="13">
        <v>43600</v>
      </c>
      <c r="B645" s="14">
        <v>1</v>
      </c>
      <c r="C645" s="6" t="str">
        <f>INDEX(FamilyPlateData!A:A,MATCH(ShrinkageData!G645,FamilyPlateData!H:H,0))</f>
        <v>F07M11</v>
      </c>
      <c r="D645" s="9">
        <v>95</v>
      </c>
      <c r="E645" s="9" t="s">
        <v>1</v>
      </c>
      <c r="F645" s="9">
        <v>1</v>
      </c>
      <c r="G645" s="6" t="str">
        <f t="shared" si="36"/>
        <v>1-95A</v>
      </c>
      <c r="H645" s="6" t="str">
        <f t="shared" si="37"/>
        <v>1-95A-1</v>
      </c>
      <c r="I645" s="9" t="s">
        <v>971</v>
      </c>
      <c r="J645" s="9">
        <v>126</v>
      </c>
      <c r="K645" s="6" t="str">
        <f t="shared" si="38"/>
        <v>N126</v>
      </c>
    </row>
    <row r="646" spans="1:11" x14ac:dyDescent="0.2">
      <c r="A646" s="13">
        <v>43600</v>
      </c>
      <c r="B646" s="14">
        <v>1</v>
      </c>
      <c r="C646" s="6" t="str">
        <f>INDEX(FamilyPlateData!A:A,MATCH(ShrinkageData!G646,FamilyPlateData!H:H,0))</f>
        <v>F07M11</v>
      </c>
      <c r="D646" s="9">
        <v>95</v>
      </c>
      <c r="E646" s="9" t="s">
        <v>1</v>
      </c>
      <c r="F646" s="9">
        <v>3</v>
      </c>
      <c r="G646" s="6" t="str">
        <f t="shared" si="36"/>
        <v>1-95A</v>
      </c>
      <c r="H646" s="6" t="str">
        <f t="shared" si="37"/>
        <v>1-95A-3</v>
      </c>
      <c r="I646" s="9" t="s">
        <v>971</v>
      </c>
      <c r="J646" s="9">
        <v>116</v>
      </c>
      <c r="K646" s="6" t="str">
        <f t="shared" si="38"/>
        <v>N116</v>
      </c>
    </row>
    <row r="647" spans="1:11" x14ac:dyDescent="0.2">
      <c r="A647" s="13">
        <v>43600</v>
      </c>
      <c r="B647" s="14">
        <v>1</v>
      </c>
      <c r="C647" s="6" t="str">
        <f>INDEX(FamilyPlateData!A:A,MATCH(ShrinkageData!G647,FamilyPlateData!H:H,0))</f>
        <v>F07M11</v>
      </c>
      <c r="D647" s="9">
        <v>95</v>
      </c>
      <c r="E647" s="9" t="s">
        <v>1</v>
      </c>
      <c r="F647" s="9">
        <v>4</v>
      </c>
      <c r="G647" s="6" t="str">
        <f t="shared" si="36"/>
        <v>1-95A</v>
      </c>
      <c r="H647" s="6" t="str">
        <f t="shared" si="37"/>
        <v>1-95A-4</v>
      </c>
      <c r="I647" s="9" t="s">
        <v>963</v>
      </c>
      <c r="J647" s="9">
        <v>126</v>
      </c>
      <c r="K647" s="6" t="str">
        <f t="shared" si="38"/>
        <v>A126</v>
      </c>
    </row>
    <row r="648" spans="1:11" x14ac:dyDescent="0.2">
      <c r="A648" s="13">
        <v>43600</v>
      </c>
      <c r="B648" s="14">
        <v>1</v>
      </c>
      <c r="C648" s="6" t="str">
        <f>INDEX(FamilyPlateData!A:A,MATCH(ShrinkageData!G648,FamilyPlateData!H:H,0))</f>
        <v>F07M11</v>
      </c>
      <c r="D648" s="9">
        <v>95</v>
      </c>
      <c r="E648" s="9" t="s">
        <v>1</v>
      </c>
      <c r="F648" s="9">
        <v>5</v>
      </c>
      <c r="G648" s="6" t="str">
        <f t="shared" si="36"/>
        <v>1-95A</v>
      </c>
      <c r="H648" s="6" t="str">
        <f t="shared" si="37"/>
        <v>1-95A-5</v>
      </c>
      <c r="I648" s="9" t="s">
        <v>963</v>
      </c>
      <c r="J648" s="9">
        <v>127</v>
      </c>
      <c r="K648" s="6" t="str">
        <f t="shared" si="38"/>
        <v>A127</v>
      </c>
    </row>
    <row r="649" spans="1:11" x14ac:dyDescent="0.2">
      <c r="A649" s="13">
        <v>43600</v>
      </c>
      <c r="B649" s="14">
        <v>1</v>
      </c>
      <c r="C649" s="6" t="str">
        <f>INDEX(FamilyPlateData!A:A,MATCH(ShrinkageData!G649,FamilyPlateData!H:H,0))</f>
        <v>F07M11</v>
      </c>
      <c r="D649" s="9">
        <v>95</v>
      </c>
      <c r="E649" s="9" t="s">
        <v>1</v>
      </c>
      <c r="F649" s="9">
        <v>6</v>
      </c>
      <c r="G649" s="6" t="str">
        <f t="shared" si="36"/>
        <v>1-95A</v>
      </c>
      <c r="H649" s="6" t="str">
        <f t="shared" si="37"/>
        <v>1-95A-6</v>
      </c>
      <c r="I649" s="9" t="s">
        <v>963</v>
      </c>
      <c r="J649" s="9">
        <v>128</v>
      </c>
      <c r="K649" s="6" t="str">
        <f t="shared" si="38"/>
        <v>A128</v>
      </c>
    </row>
    <row r="650" spans="1:11" x14ac:dyDescent="0.2">
      <c r="A650" s="13">
        <v>43600</v>
      </c>
      <c r="B650" s="14">
        <v>1</v>
      </c>
      <c r="C650" s="6" t="str">
        <f>INDEX(FamilyPlateData!A:A,MATCH(ShrinkageData!G650,FamilyPlateData!H:H,0))</f>
        <v>F03M02</v>
      </c>
      <c r="D650" s="9">
        <v>24</v>
      </c>
      <c r="E650" s="9" t="s">
        <v>2</v>
      </c>
      <c r="F650" s="9">
        <v>5</v>
      </c>
      <c r="G650" s="6" t="str">
        <f t="shared" si="36"/>
        <v>1-24B</v>
      </c>
      <c r="H650" s="6" t="str">
        <f t="shared" si="37"/>
        <v>1-24B-5</v>
      </c>
      <c r="I650" s="9" t="s">
        <v>971</v>
      </c>
      <c r="J650" s="9">
        <v>117</v>
      </c>
      <c r="K650" s="6" t="str">
        <f t="shared" si="38"/>
        <v>N117</v>
      </c>
    </row>
    <row r="651" spans="1:11" x14ac:dyDescent="0.2">
      <c r="A651" s="13">
        <v>43600</v>
      </c>
      <c r="B651" s="14">
        <v>1</v>
      </c>
      <c r="C651" s="6" t="str">
        <f>INDEX(FamilyPlateData!A:A,MATCH(ShrinkageData!G651,FamilyPlateData!H:H,0))</f>
        <v>F04M06</v>
      </c>
      <c r="D651" s="9">
        <v>64</v>
      </c>
      <c r="E651" s="9" t="s">
        <v>1</v>
      </c>
      <c r="F651" s="9">
        <v>2</v>
      </c>
      <c r="G651" s="6" t="str">
        <f t="shared" si="36"/>
        <v>1-64A</v>
      </c>
      <c r="H651" s="6" t="str">
        <f t="shared" si="37"/>
        <v>1-64A-2</v>
      </c>
      <c r="I651" s="9" t="s">
        <v>971</v>
      </c>
      <c r="J651" s="9">
        <v>118</v>
      </c>
      <c r="K651" s="6" t="str">
        <f t="shared" si="38"/>
        <v>N118</v>
      </c>
    </row>
    <row r="652" spans="1:11" x14ac:dyDescent="0.2">
      <c r="A652" s="13">
        <v>43600</v>
      </c>
      <c r="B652" s="14">
        <v>1</v>
      </c>
      <c r="C652" s="6" t="str">
        <f>INDEX(FamilyPlateData!A:A,MATCH(ShrinkageData!G652,FamilyPlateData!H:H,0))</f>
        <v>F04M06</v>
      </c>
      <c r="D652" s="9">
        <v>64</v>
      </c>
      <c r="E652" s="9" t="s">
        <v>1</v>
      </c>
      <c r="F652" s="9">
        <v>3</v>
      </c>
      <c r="G652" s="6" t="str">
        <f t="shared" si="36"/>
        <v>1-64A</v>
      </c>
      <c r="H652" s="6" t="str">
        <f t="shared" si="37"/>
        <v>1-64A-3</v>
      </c>
      <c r="I652" s="9" t="s">
        <v>963</v>
      </c>
      <c r="J652" s="9">
        <v>129</v>
      </c>
      <c r="K652" s="6" t="str">
        <f t="shared" si="38"/>
        <v>A129</v>
      </c>
    </row>
    <row r="653" spans="1:11" x14ac:dyDescent="0.2">
      <c r="A653" s="13">
        <v>43600</v>
      </c>
      <c r="B653" s="14">
        <v>1</v>
      </c>
      <c r="C653" s="6" t="str">
        <f>INDEX(FamilyPlateData!A:A,MATCH(ShrinkageData!G653,FamilyPlateData!H:H,0))</f>
        <v>F09M11</v>
      </c>
      <c r="D653" s="9">
        <v>32</v>
      </c>
      <c r="E653" s="9" t="s">
        <v>1</v>
      </c>
      <c r="F653" s="9">
        <v>2</v>
      </c>
      <c r="G653" s="6" t="str">
        <f t="shared" si="36"/>
        <v>1-32A</v>
      </c>
      <c r="H653" s="6" t="str">
        <f t="shared" si="37"/>
        <v>1-32A-2</v>
      </c>
      <c r="I653" s="9" t="s">
        <v>971</v>
      </c>
      <c r="J653" s="9">
        <v>119</v>
      </c>
      <c r="K653" s="6" t="str">
        <f t="shared" si="38"/>
        <v>N119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F204-4B03-3840-B0F0-E98E41452D1C}">
  <dimension ref="A1:J861"/>
  <sheetViews>
    <sheetView workbookViewId="0">
      <pane ySplit="1" topLeftCell="A303" activePane="bottomLeft" state="frozen"/>
      <selection pane="bottomLeft" activeCell="F320" sqref="F320"/>
    </sheetView>
  </sheetViews>
  <sheetFormatPr baseColWidth="10" defaultRowHeight="16" x14ac:dyDescent="0.2"/>
  <cols>
    <col min="1" max="1" width="7.83203125" style="15" bestFit="1" customWidth="1"/>
    <col min="2" max="4" width="7.83203125" style="15" customWidth="1"/>
    <col min="5" max="5" width="11" style="15" customWidth="1"/>
    <col min="6" max="6" width="6" style="15" bestFit="1" customWidth="1"/>
    <col min="7" max="7" width="5.33203125" style="15" bestFit="1" customWidth="1"/>
    <col min="8" max="9" width="12.83203125" style="15" customWidth="1"/>
    <col min="10" max="10" width="8.5" style="15" bestFit="1" customWidth="1"/>
    <col min="13" max="13" width="13" bestFit="1" customWidth="1"/>
  </cols>
  <sheetData>
    <row r="1" spans="1:10" x14ac:dyDescent="0.2">
      <c r="A1" s="8" t="s">
        <v>13</v>
      </c>
      <c r="B1" s="8" t="s">
        <v>966</v>
      </c>
      <c r="C1" s="8" t="s">
        <v>967</v>
      </c>
      <c r="D1" s="8" t="s">
        <v>968</v>
      </c>
      <c r="E1" s="8" t="s">
        <v>0</v>
      </c>
      <c r="F1" s="8" t="s">
        <v>927</v>
      </c>
      <c r="G1" s="8" t="s">
        <v>925</v>
      </c>
      <c r="H1" s="8" t="s">
        <v>918</v>
      </c>
      <c r="I1" s="8" t="s">
        <v>926</v>
      </c>
      <c r="J1" s="20" t="s">
        <v>928</v>
      </c>
    </row>
    <row r="2" spans="1:10" x14ac:dyDescent="0.2">
      <c r="A2" s="17" t="s">
        <v>20</v>
      </c>
      <c r="B2" s="17">
        <v>1</v>
      </c>
      <c r="C2" s="17" t="str">
        <f t="shared" ref="C2:C65" si="0">MID(A2,2,2)</f>
        <v>02</v>
      </c>
      <c r="D2" s="17" t="str">
        <f t="shared" ref="D2:D65" si="1">MID(A2,5,2)</f>
        <v>03</v>
      </c>
      <c r="E2" s="14">
        <v>1</v>
      </c>
      <c r="F2" s="14">
        <v>1</v>
      </c>
      <c r="G2" s="14" t="s">
        <v>3</v>
      </c>
      <c r="H2" s="14" t="str">
        <f t="shared" ref="H2:H65" si="2">CONCATENATE(E2,"-",F2,G2)</f>
        <v>1-1C</v>
      </c>
      <c r="I2" s="14">
        <v>1</v>
      </c>
      <c r="J2" s="14" t="s">
        <v>6</v>
      </c>
    </row>
    <row r="3" spans="1:10" x14ac:dyDescent="0.2">
      <c r="A3" s="17" t="s">
        <v>20</v>
      </c>
      <c r="B3" s="17">
        <v>1</v>
      </c>
      <c r="C3" s="17" t="str">
        <f t="shared" si="0"/>
        <v>02</v>
      </c>
      <c r="D3" s="17" t="str">
        <f t="shared" si="1"/>
        <v>03</v>
      </c>
      <c r="E3" s="14">
        <v>2</v>
      </c>
      <c r="F3" s="14">
        <v>1</v>
      </c>
      <c r="G3" s="14" t="s">
        <v>3</v>
      </c>
      <c r="H3" s="14" t="str">
        <f t="shared" si="2"/>
        <v>2-1C</v>
      </c>
      <c r="I3" s="14">
        <v>1</v>
      </c>
      <c r="J3" s="14" t="s">
        <v>10</v>
      </c>
    </row>
    <row r="4" spans="1:10" x14ac:dyDescent="0.2">
      <c r="A4" s="17" t="s">
        <v>20</v>
      </c>
      <c r="B4" s="17">
        <v>1</v>
      </c>
      <c r="C4" s="17" t="str">
        <f t="shared" si="0"/>
        <v>02</v>
      </c>
      <c r="D4" s="17" t="str">
        <f t="shared" si="1"/>
        <v>03</v>
      </c>
      <c r="E4" s="14">
        <v>1</v>
      </c>
      <c r="F4" s="14">
        <v>1</v>
      </c>
      <c r="G4" s="14" t="s">
        <v>4</v>
      </c>
      <c r="H4" s="14" t="str">
        <f t="shared" si="2"/>
        <v>1-1D</v>
      </c>
      <c r="I4" s="14">
        <v>1</v>
      </c>
      <c r="J4" s="14" t="s">
        <v>6</v>
      </c>
    </row>
    <row r="5" spans="1:10" x14ac:dyDescent="0.2">
      <c r="A5" s="17" t="s">
        <v>20</v>
      </c>
      <c r="B5" s="17">
        <v>1</v>
      </c>
      <c r="C5" s="17" t="str">
        <f t="shared" si="0"/>
        <v>02</v>
      </c>
      <c r="D5" s="17" t="str">
        <f t="shared" si="1"/>
        <v>03</v>
      </c>
      <c r="E5" s="14">
        <v>2</v>
      </c>
      <c r="F5" s="14">
        <v>1</v>
      </c>
      <c r="G5" s="14" t="s">
        <v>4</v>
      </c>
      <c r="H5" s="14" t="str">
        <f t="shared" si="2"/>
        <v>2-1D</v>
      </c>
      <c r="I5" s="14">
        <v>1</v>
      </c>
      <c r="J5" s="14" t="s">
        <v>10</v>
      </c>
    </row>
    <row r="6" spans="1:10" x14ac:dyDescent="0.2">
      <c r="A6" s="14" t="s">
        <v>24</v>
      </c>
      <c r="B6" s="17">
        <v>1</v>
      </c>
      <c r="C6" s="17" t="str">
        <f t="shared" si="0"/>
        <v>03</v>
      </c>
      <c r="D6" s="17" t="str">
        <f t="shared" si="1"/>
        <v>03</v>
      </c>
      <c r="E6" s="14">
        <v>1</v>
      </c>
      <c r="F6" s="14">
        <v>1</v>
      </c>
      <c r="G6" s="14" t="s">
        <v>1</v>
      </c>
      <c r="H6" s="14" t="str">
        <f t="shared" si="2"/>
        <v>1-1A</v>
      </c>
      <c r="I6" s="14">
        <v>1</v>
      </c>
      <c r="J6" s="14" t="s">
        <v>921</v>
      </c>
    </row>
    <row r="7" spans="1:10" x14ac:dyDescent="0.2">
      <c r="A7" s="14" t="s">
        <v>24</v>
      </c>
      <c r="B7" s="17">
        <v>1</v>
      </c>
      <c r="C7" s="17" t="str">
        <f t="shared" si="0"/>
        <v>03</v>
      </c>
      <c r="D7" s="17" t="str">
        <f t="shared" si="1"/>
        <v>03</v>
      </c>
      <c r="E7" s="14">
        <v>2</v>
      </c>
      <c r="F7" s="14">
        <v>1</v>
      </c>
      <c r="G7" s="14" t="s">
        <v>1</v>
      </c>
      <c r="H7" s="14" t="str">
        <f t="shared" si="2"/>
        <v>2-1A</v>
      </c>
      <c r="I7" s="14">
        <v>1</v>
      </c>
      <c r="J7" s="14" t="s">
        <v>921</v>
      </c>
    </row>
    <row r="8" spans="1:10" x14ac:dyDescent="0.2">
      <c r="A8" s="14" t="s">
        <v>24</v>
      </c>
      <c r="B8" s="17">
        <v>1</v>
      </c>
      <c r="C8" s="17" t="str">
        <f t="shared" si="0"/>
        <v>03</v>
      </c>
      <c r="D8" s="17" t="str">
        <f t="shared" si="1"/>
        <v>03</v>
      </c>
      <c r="E8" s="14">
        <v>1</v>
      </c>
      <c r="F8" s="14">
        <v>1</v>
      </c>
      <c r="G8" s="14" t="s">
        <v>2</v>
      </c>
      <c r="H8" s="14" t="str">
        <f t="shared" si="2"/>
        <v>1-1B</v>
      </c>
      <c r="I8" s="14">
        <v>1</v>
      </c>
      <c r="J8" s="14" t="s">
        <v>921</v>
      </c>
    </row>
    <row r="9" spans="1:10" x14ac:dyDescent="0.2">
      <c r="A9" s="14" t="s">
        <v>24</v>
      </c>
      <c r="B9" s="17">
        <v>1</v>
      </c>
      <c r="C9" s="17" t="str">
        <f t="shared" si="0"/>
        <v>03</v>
      </c>
      <c r="D9" s="17" t="str">
        <f t="shared" si="1"/>
        <v>03</v>
      </c>
      <c r="E9" s="14">
        <v>2</v>
      </c>
      <c r="F9" s="14">
        <v>1</v>
      </c>
      <c r="G9" s="14" t="s">
        <v>2</v>
      </c>
      <c r="H9" s="14" t="str">
        <f t="shared" si="2"/>
        <v>2-1B</v>
      </c>
      <c r="I9" s="14">
        <v>1</v>
      </c>
      <c r="J9" s="14" t="s">
        <v>921</v>
      </c>
    </row>
    <row r="10" spans="1:10" x14ac:dyDescent="0.2">
      <c r="A10" s="14" t="s">
        <v>25</v>
      </c>
      <c r="B10" s="17">
        <v>1</v>
      </c>
      <c r="C10" s="17" t="str">
        <f t="shared" si="0"/>
        <v>03</v>
      </c>
      <c r="D10" s="17" t="str">
        <f t="shared" si="1"/>
        <v>04</v>
      </c>
      <c r="E10" s="14">
        <v>1</v>
      </c>
      <c r="F10" s="14">
        <v>2</v>
      </c>
      <c r="G10" s="14" t="s">
        <v>3</v>
      </c>
      <c r="H10" s="14" t="str">
        <f t="shared" si="2"/>
        <v>1-2C</v>
      </c>
      <c r="I10" s="14">
        <v>1</v>
      </c>
      <c r="J10" s="14" t="s">
        <v>921</v>
      </c>
    </row>
    <row r="11" spans="1:10" x14ac:dyDescent="0.2">
      <c r="A11" s="14" t="s">
        <v>25</v>
      </c>
      <c r="B11" s="17">
        <v>1</v>
      </c>
      <c r="C11" s="17" t="str">
        <f t="shared" si="0"/>
        <v>03</v>
      </c>
      <c r="D11" s="17" t="str">
        <f t="shared" si="1"/>
        <v>04</v>
      </c>
      <c r="E11" s="14">
        <v>2</v>
      </c>
      <c r="F11" s="14">
        <v>2</v>
      </c>
      <c r="G11" s="14" t="s">
        <v>3</v>
      </c>
      <c r="H11" s="14" t="str">
        <f t="shared" si="2"/>
        <v>2-2C</v>
      </c>
      <c r="I11" s="14">
        <v>4</v>
      </c>
      <c r="J11" s="14" t="s">
        <v>921</v>
      </c>
    </row>
    <row r="12" spans="1:10" x14ac:dyDescent="0.2">
      <c r="A12" s="14" t="s">
        <v>25</v>
      </c>
      <c r="B12" s="17">
        <v>1</v>
      </c>
      <c r="C12" s="17" t="str">
        <f t="shared" si="0"/>
        <v>03</v>
      </c>
      <c r="D12" s="17" t="str">
        <f t="shared" si="1"/>
        <v>04</v>
      </c>
      <c r="E12" s="14">
        <v>1</v>
      </c>
      <c r="F12" s="14">
        <v>2</v>
      </c>
      <c r="G12" s="14" t="s">
        <v>4</v>
      </c>
      <c r="H12" s="14" t="str">
        <f t="shared" si="2"/>
        <v>1-2D</v>
      </c>
      <c r="I12" s="14">
        <v>1</v>
      </c>
      <c r="J12" s="14" t="s">
        <v>921</v>
      </c>
    </row>
    <row r="13" spans="1:10" x14ac:dyDescent="0.2">
      <c r="A13" s="14" t="s">
        <v>25</v>
      </c>
      <c r="B13" s="17">
        <v>1</v>
      </c>
      <c r="C13" s="17" t="str">
        <f t="shared" si="0"/>
        <v>03</v>
      </c>
      <c r="D13" s="17" t="str">
        <f t="shared" si="1"/>
        <v>04</v>
      </c>
      <c r="E13" s="14">
        <v>2</v>
      </c>
      <c r="F13" s="14">
        <v>2</v>
      </c>
      <c r="G13" s="14" t="s">
        <v>4</v>
      </c>
      <c r="H13" s="14" t="str">
        <f t="shared" si="2"/>
        <v>2-2D</v>
      </c>
      <c r="I13" s="14">
        <v>4</v>
      </c>
      <c r="J13" s="14" t="s">
        <v>921</v>
      </c>
    </row>
    <row r="14" spans="1:10" x14ac:dyDescent="0.2">
      <c r="A14" s="14" t="s">
        <v>46</v>
      </c>
      <c r="B14" s="17">
        <v>3</v>
      </c>
      <c r="C14" s="17" t="str">
        <f t="shared" si="0"/>
        <v>09</v>
      </c>
      <c r="D14" s="17" t="str">
        <f t="shared" si="1"/>
        <v>12</v>
      </c>
      <c r="E14" s="14">
        <v>1</v>
      </c>
      <c r="F14" s="14">
        <v>2</v>
      </c>
      <c r="G14" s="14" t="s">
        <v>1</v>
      </c>
      <c r="H14" s="14" t="str">
        <f t="shared" si="2"/>
        <v>1-2A</v>
      </c>
      <c r="I14" s="14">
        <v>1</v>
      </c>
      <c r="J14" s="14" t="s">
        <v>5</v>
      </c>
    </row>
    <row r="15" spans="1:10" x14ac:dyDescent="0.2">
      <c r="A15" s="14" t="s">
        <v>46</v>
      </c>
      <c r="B15" s="17">
        <v>3</v>
      </c>
      <c r="C15" s="17" t="str">
        <f t="shared" si="0"/>
        <v>09</v>
      </c>
      <c r="D15" s="17" t="str">
        <f t="shared" si="1"/>
        <v>12</v>
      </c>
      <c r="E15" s="14">
        <v>2</v>
      </c>
      <c r="F15" s="14">
        <v>2</v>
      </c>
      <c r="G15" s="14" t="s">
        <v>1</v>
      </c>
      <c r="H15" s="14" t="str">
        <f t="shared" si="2"/>
        <v>2-2A</v>
      </c>
      <c r="I15" s="14">
        <v>4</v>
      </c>
      <c r="J15" s="14" t="s">
        <v>9</v>
      </c>
    </row>
    <row r="16" spans="1:10" x14ac:dyDescent="0.2">
      <c r="A16" s="14" t="s">
        <v>46</v>
      </c>
      <c r="B16" s="17">
        <v>3</v>
      </c>
      <c r="C16" s="17" t="str">
        <f t="shared" si="0"/>
        <v>09</v>
      </c>
      <c r="D16" s="17" t="str">
        <f t="shared" si="1"/>
        <v>12</v>
      </c>
      <c r="E16" s="14">
        <v>1</v>
      </c>
      <c r="F16" s="14">
        <v>2</v>
      </c>
      <c r="G16" s="14" t="s">
        <v>2</v>
      </c>
      <c r="H16" s="14" t="str">
        <f t="shared" si="2"/>
        <v>1-2B</v>
      </c>
      <c r="I16" s="14">
        <v>1</v>
      </c>
      <c r="J16" s="14" t="s">
        <v>5</v>
      </c>
    </row>
    <row r="17" spans="1:10" x14ac:dyDescent="0.2">
      <c r="A17" s="14" t="s">
        <v>46</v>
      </c>
      <c r="B17" s="17">
        <v>3</v>
      </c>
      <c r="C17" s="17" t="str">
        <f t="shared" si="0"/>
        <v>09</v>
      </c>
      <c r="D17" s="17" t="str">
        <f t="shared" si="1"/>
        <v>12</v>
      </c>
      <c r="E17" s="14">
        <v>2</v>
      </c>
      <c r="F17" s="14">
        <v>2</v>
      </c>
      <c r="G17" s="14" t="s">
        <v>2</v>
      </c>
      <c r="H17" s="14" t="str">
        <f t="shared" si="2"/>
        <v>2-2B</v>
      </c>
      <c r="I17" s="14">
        <v>4</v>
      </c>
      <c r="J17" s="14" t="s">
        <v>9</v>
      </c>
    </row>
    <row r="18" spans="1:10" x14ac:dyDescent="0.2">
      <c r="A18" s="17" t="s">
        <v>20</v>
      </c>
      <c r="B18" s="17">
        <v>1</v>
      </c>
      <c r="C18" s="17" t="str">
        <f t="shared" si="0"/>
        <v>02</v>
      </c>
      <c r="D18" s="17" t="str">
        <f t="shared" si="1"/>
        <v>03</v>
      </c>
      <c r="E18" s="14">
        <v>1</v>
      </c>
      <c r="F18" s="14">
        <v>3</v>
      </c>
      <c r="G18" s="14" t="s">
        <v>3</v>
      </c>
      <c r="H18" s="14" t="str">
        <f t="shared" si="2"/>
        <v>1-3C</v>
      </c>
      <c r="I18" s="14">
        <v>2</v>
      </c>
      <c r="J18" s="14" t="s">
        <v>6</v>
      </c>
    </row>
    <row r="19" spans="1:10" x14ac:dyDescent="0.2">
      <c r="A19" s="17" t="s">
        <v>20</v>
      </c>
      <c r="B19" s="17">
        <v>1</v>
      </c>
      <c r="C19" s="17" t="str">
        <f t="shared" si="0"/>
        <v>02</v>
      </c>
      <c r="D19" s="17" t="str">
        <f t="shared" si="1"/>
        <v>03</v>
      </c>
      <c r="E19" s="14">
        <v>2</v>
      </c>
      <c r="F19" s="14">
        <v>3</v>
      </c>
      <c r="G19" s="14" t="s">
        <v>3</v>
      </c>
      <c r="H19" s="14" t="str">
        <f t="shared" si="2"/>
        <v>2-3C</v>
      </c>
      <c r="I19" s="14">
        <v>2</v>
      </c>
      <c r="J19" s="14" t="s">
        <v>10</v>
      </c>
    </row>
    <row r="20" spans="1:10" x14ac:dyDescent="0.2">
      <c r="A20" s="17" t="s">
        <v>20</v>
      </c>
      <c r="B20" s="17">
        <v>1</v>
      </c>
      <c r="C20" s="17" t="str">
        <f t="shared" si="0"/>
        <v>02</v>
      </c>
      <c r="D20" s="17" t="str">
        <f t="shared" si="1"/>
        <v>03</v>
      </c>
      <c r="E20" s="14">
        <v>1</v>
      </c>
      <c r="F20" s="14">
        <v>3</v>
      </c>
      <c r="G20" s="14" t="s">
        <v>4</v>
      </c>
      <c r="H20" s="14" t="str">
        <f t="shared" si="2"/>
        <v>1-3D</v>
      </c>
      <c r="I20" s="14">
        <v>2</v>
      </c>
      <c r="J20" s="14" t="s">
        <v>6</v>
      </c>
    </row>
    <row r="21" spans="1:10" x14ac:dyDescent="0.2">
      <c r="A21" s="17" t="s">
        <v>20</v>
      </c>
      <c r="B21" s="17">
        <v>1</v>
      </c>
      <c r="C21" s="17" t="str">
        <f t="shared" si="0"/>
        <v>02</v>
      </c>
      <c r="D21" s="17" t="str">
        <f t="shared" si="1"/>
        <v>03</v>
      </c>
      <c r="E21" s="14">
        <v>2</v>
      </c>
      <c r="F21" s="14">
        <v>3</v>
      </c>
      <c r="G21" s="14" t="s">
        <v>4</v>
      </c>
      <c r="H21" s="14" t="str">
        <f t="shared" si="2"/>
        <v>2-3D</v>
      </c>
      <c r="I21" s="14">
        <v>2</v>
      </c>
      <c r="J21" s="14" t="s">
        <v>10</v>
      </c>
    </row>
    <row r="22" spans="1:10" x14ac:dyDescent="0.2">
      <c r="A22" s="14" t="s">
        <v>24</v>
      </c>
      <c r="B22" s="17">
        <v>1</v>
      </c>
      <c r="C22" s="17" t="str">
        <f t="shared" si="0"/>
        <v>03</v>
      </c>
      <c r="D22" s="17" t="str">
        <f t="shared" si="1"/>
        <v>03</v>
      </c>
      <c r="E22" s="14">
        <v>1</v>
      </c>
      <c r="F22" s="14">
        <v>3</v>
      </c>
      <c r="G22" s="14" t="s">
        <v>1</v>
      </c>
      <c r="H22" s="14" t="str">
        <f t="shared" si="2"/>
        <v>1-3A</v>
      </c>
      <c r="I22" s="14">
        <v>2</v>
      </c>
      <c r="J22" s="14" t="s">
        <v>921</v>
      </c>
    </row>
    <row r="23" spans="1:10" x14ac:dyDescent="0.2">
      <c r="A23" s="14" t="s">
        <v>24</v>
      </c>
      <c r="B23" s="17">
        <v>1</v>
      </c>
      <c r="C23" s="17" t="str">
        <f t="shared" si="0"/>
        <v>03</v>
      </c>
      <c r="D23" s="17" t="str">
        <f t="shared" si="1"/>
        <v>03</v>
      </c>
      <c r="E23" s="14">
        <v>2</v>
      </c>
      <c r="F23" s="14">
        <v>3</v>
      </c>
      <c r="G23" s="14" t="s">
        <v>1</v>
      </c>
      <c r="H23" s="14" t="str">
        <f t="shared" si="2"/>
        <v>2-3A</v>
      </c>
      <c r="I23" s="14">
        <v>2</v>
      </c>
      <c r="J23" s="14" t="s">
        <v>921</v>
      </c>
    </row>
    <row r="24" spans="1:10" x14ac:dyDescent="0.2">
      <c r="A24" s="14" t="s">
        <v>24</v>
      </c>
      <c r="B24" s="17">
        <v>1</v>
      </c>
      <c r="C24" s="17" t="str">
        <f t="shared" si="0"/>
        <v>03</v>
      </c>
      <c r="D24" s="17" t="str">
        <f t="shared" si="1"/>
        <v>03</v>
      </c>
      <c r="E24" s="14">
        <v>1</v>
      </c>
      <c r="F24" s="14">
        <v>3</v>
      </c>
      <c r="G24" s="14" t="s">
        <v>2</v>
      </c>
      <c r="H24" s="14" t="str">
        <f t="shared" si="2"/>
        <v>1-3B</v>
      </c>
      <c r="I24" s="14">
        <v>2</v>
      </c>
      <c r="J24" s="14" t="s">
        <v>921</v>
      </c>
    </row>
    <row r="25" spans="1:10" x14ac:dyDescent="0.2">
      <c r="A25" s="14" t="s">
        <v>24</v>
      </c>
      <c r="B25" s="17">
        <v>1</v>
      </c>
      <c r="C25" s="17" t="str">
        <f t="shared" si="0"/>
        <v>03</v>
      </c>
      <c r="D25" s="17" t="str">
        <f t="shared" si="1"/>
        <v>03</v>
      </c>
      <c r="E25" s="14">
        <v>2</v>
      </c>
      <c r="F25" s="14">
        <v>3</v>
      </c>
      <c r="G25" s="14" t="s">
        <v>2</v>
      </c>
      <c r="H25" s="14" t="str">
        <f t="shared" si="2"/>
        <v>2-3B</v>
      </c>
      <c r="I25" s="14">
        <v>2</v>
      </c>
      <c r="J25" s="14" t="s">
        <v>921</v>
      </c>
    </row>
    <row r="26" spans="1:10" x14ac:dyDescent="0.2">
      <c r="A26" s="14" t="s">
        <v>25</v>
      </c>
      <c r="B26" s="17">
        <v>1</v>
      </c>
      <c r="C26" s="17" t="str">
        <f t="shared" si="0"/>
        <v>03</v>
      </c>
      <c r="D26" s="17" t="str">
        <f t="shared" si="1"/>
        <v>04</v>
      </c>
      <c r="E26" s="14">
        <v>1</v>
      </c>
      <c r="F26" s="14">
        <v>4</v>
      </c>
      <c r="G26" s="14" t="s">
        <v>3</v>
      </c>
      <c r="H26" s="14" t="str">
        <f t="shared" si="2"/>
        <v>1-4C</v>
      </c>
      <c r="I26" s="14">
        <v>2</v>
      </c>
      <c r="J26" s="14" t="s">
        <v>921</v>
      </c>
    </row>
    <row r="27" spans="1:10" x14ac:dyDescent="0.2">
      <c r="A27" s="14" t="s">
        <v>25</v>
      </c>
      <c r="B27" s="17">
        <v>1</v>
      </c>
      <c r="C27" s="17" t="str">
        <f t="shared" si="0"/>
        <v>03</v>
      </c>
      <c r="D27" s="17" t="str">
        <f t="shared" si="1"/>
        <v>04</v>
      </c>
      <c r="E27" s="14">
        <v>2</v>
      </c>
      <c r="F27" s="14">
        <v>4</v>
      </c>
      <c r="G27" s="14" t="s">
        <v>3</v>
      </c>
      <c r="H27" s="14" t="str">
        <f t="shared" si="2"/>
        <v>2-4C</v>
      </c>
      <c r="I27" s="14">
        <v>3</v>
      </c>
      <c r="J27" s="14" t="s">
        <v>921</v>
      </c>
    </row>
    <row r="28" spans="1:10" x14ac:dyDescent="0.2">
      <c r="A28" s="14" t="s">
        <v>25</v>
      </c>
      <c r="B28" s="17">
        <v>1</v>
      </c>
      <c r="C28" s="17" t="str">
        <f t="shared" si="0"/>
        <v>03</v>
      </c>
      <c r="D28" s="17" t="str">
        <f t="shared" si="1"/>
        <v>04</v>
      </c>
      <c r="E28" s="14">
        <v>1</v>
      </c>
      <c r="F28" s="14">
        <v>4</v>
      </c>
      <c r="G28" s="14" t="s">
        <v>4</v>
      </c>
      <c r="H28" s="14" t="str">
        <f t="shared" si="2"/>
        <v>1-4D</v>
      </c>
      <c r="I28" s="14">
        <v>2</v>
      </c>
      <c r="J28" s="14" t="s">
        <v>921</v>
      </c>
    </row>
    <row r="29" spans="1:10" x14ac:dyDescent="0.2">
      <c r="A29" s="14" t="s">
        <v>25</v>
      </c>
      <c r="B29" s="17">
        <v>1</v>
      </c>
      <c r="C29" s="17" t="str">
        <f t="shared" si="0"/>
        <v>03</v>
      </c>
      <c r="D29" s="17" t="str">
        <f t="shared" si="1"/>
        <v>04</v>
      </c>
      <c r="E29" s="14">
        <v>2</v>
      </c>
      <c r="F29" s="14">
        <v>4</v>
      </c>
      <c r="G29" s="14" t="s">
        <v>4</v>
      </c>
      <c r="H29" s="14" t="str">
        <f t="shared" si="2"/>
        <v>2-4D</v>
      </c>
      <c r="I29" s="14">
        <v>3</v>
      </c>
      <c r="J29" s="14" t="s">
        <v>921</v>
      </c>
    </row>
    <row r="30" spans="1:10" x14ac:dyDescent="0.2">
      <c r="A30" s="17" t="s">
        <v>46</v>
      </c>
      <c r="B30" s="17">
        <v>3</v>
      </c>
      <c r="C30" s="17" t="str">
        <f t="shared" si="0"/>
        <v>09</v>
      </c>
      <c r="D30" s="17" t="str">
        <f t="shared" si="1"/>
        <v>12</v>
      </c>
      <c r="E30" s="14">
        <v>1</v>
      </c>
      <c r="F30" s="14">
        <v>4</v>
      </c>
      <c r="G30" s="14" t="s">
        <v>1</v>
      </c>
      <c r="H30" s="14" t="str">
        <f t="shared" si="2"/>
        <v>1-4A</v>
      </c>
      <c r="I30" s="14">
        <v>2</v>
      </c>
      <c r="J30" s="14" t="s">
        <v>5</v>
      </c>
    </row>
    <row r="31" spans="1:10" x14ac:dyDescent="0.2">
      <c r="A31" s="17" t="s">
        <v>46</v>
      </c>
      <c r="B31" s="17">
        <v>3</v>
      </c>
      <c r="C31" s="17" t="str">
        <f t="shared" si="0"/>
        <v>09</v>
      </c>
      <c r="D31" s="17" t="str">
        <f t="shared" si="1"/>
        <v>12</v>
      </c>
      <c r="E31" s="14">
        <v>2</v>
      </c>
      <c r="F31" s="14">
        <v>4</v>
      </c>
      <c r="G31" s="14" t="s">
        <v>1</v>
      </c>
      <c r="H31" s="14" t="str">
        <f t="shared" si="2"/>
        <v>2-4A</v>
      </c>
      <c r="I31" s="14">
        <v>3</v>
      </c>
      <c r="J31" s="14" t="s">
        <v>9</v>
      </c>
    </row>
    <row r="32" spans="1:10" x14ac:dyDescent="0.2">
      <c r="A32" s="17" t="s">
        <v>46</v>
      </c>
      <c r="B32" s="17">
        <v>3</v>
      </c>
      <c r="C32" s="17" t="str">
        <f t="shared" si="0"/>
        <v>09</v>
      </c>
      <c r="D32" s="17" t="str">
        <f t="shared" si="1"/>
        <v>12</v>
      </c>
      <c r="E32" s="14">
        <v>1</v>
      </c>
      <c r="F32" s="14">
        <v>4</v>
      </c>
      <c r="G32" s="14" t="s">
        <v>2</v>
      </c>
      <c r="H32" s="14" t="str">
        <f t="shared" si="2"/>
        <v>1-4B</v>
      </c>
      <c r="I32" s="14">
        <v>2</v>
      </c>
      <c r="J32" s="14" t="s">
        <v>5</v>
      </c>
    </row>
    <row r="33" spans="1:10" x14ac:dyDescent="0.2">
      <c r="A33" s="17" t="s">
        <v>46</v>
      </c>
      <c r="B33" s="17">
        <v>3</v>
      </c>
      <c r="C33" s="17" t="str">
        <f t="shared" si="0"/>
        <v>09</v>
      </c>
      <c r="D33" s="17" t="str">
        <f t="shared" si="1"/>
        <v>12</v>
      </c>
      <c r="E33" s="14">
        <v>2</v>
      </c>
      <c r="F33" s="14">
        <v>4</v>
      </c>
      <c r="G33" s="14" t="s">
        <v>2</v>
      </c>
      <c r="H33" s="14" t="str">
        <f t="shared" si="2"/>
        <v>2-4B</v>
      </c>
      <c r="I33" s="14">
        <v>3</v>
      </c>
      <c r="J33" s="14" t="s">
        <v>9</v>
      </c>
    </row>
    <row r="34" spans="1:10" x14ac:dyDescent="0.2">
      <c r="A34" s="17" t="s">
        <v>20</v>
      </c>
      <c r="B34" s="17">
        <v>1</v>
      </c>
      <c r="C34" s="17" t="str">
        <f t="shared" si="0"/>
        <v>02</v>
      </c>
      <c r="D34" s="17" t="str">
        <f t="shared" si="1"/>
        <v>03</v>
      </c>
      <c r="E34" s="14">
        <v>1</v>
      </c>
      <c r="F34" s="14">
        <v>5</v>
      </c>
      <c r="G34" s="14" t="s">
        <v>3</v>
      </c>
      <c r="H34" s="14" t="str">
        <f t="shared" si="2"/>
        <v>1-5C</v>
      </c>
      <c r="I34" s="14">
        <v>3</v>
      </c>
      <c r="J34" s="14" t="s">
        <v>6</v>
      </c>
    </row>
    <row r="35" spans="1:10" x14ac:dyDescent="0.2">
      <c r="A35" s="17" t="s">
        <v>20</v>
      </c>
      <c r="B35" s="17">
        <v>1</v>
      </c>
      <c r="C35" s="17" t="str">
        <f t="shared" si="0"/>
        <v>02</v>
      </c>
      <c r="D35" s="17" t="str">
        <f t="shared" si="1"/>
        <v>03</v>
      </c>
      <c r="E35" s="14">
        <v>2</v>
      </c>
      <c r="F35" s="14">
        <v>5</v>
      </c>
      <c r="G35" s="14" t="s">
        <v>3</v>
      </c>
      <c r="H35" s="14" t="str">
        <f t="shared" si="2"/>
        <v>2-5C</v>
      </c>
      <c r="I35" s="14">
        <v>3</v>
      </c>
      <c r="J35" s="14" t="s">
        <v>10</v>
      </c>
    </row>
    <row r="36" spans="1:10" x14ac:dyDescent="0.2">
      <c r="A36" s="17" t="s">
        <v>20</v>
      </c>
      <c r="B36" s="17">
        <v>1</v>
      </c>
      <c r="C36" s="17" t="str">
        <f t="shared" si="0"/>
        <v>02</v>
      </c>
      <c r="D36" s="17" t="str">
        <f t="shared" si="1"/>
        <v>03</v>
      </c>
      <c r="E36" s="14">
        <v>1</v>
      </c>
      <c r="F36" s="14">
        <v>5</v>
      </c>
      <c r="G36" s="14" t="s">
        <v>4</v>
      </c>
      <c r="H36" s="14" t="str">
        <f t="shared" si="2"/>
        <v>1-5D</v>
      </c>
      <c r="I36" s="14">
        <v>3</v>
      </c>
      <c r="J36" s="14" t="s">
        <v>6</v>
      </c>
    </row>
    <row r="37" spans="1:10" x14ac:dyDescent="0.2">
      <c r="A37" s="17" t="s">
        <v>20</v>
      </c>
      <c r="B37" s="17">
        <v>1</v>
      </c>
      <c r="C37" s="17" t="str">
        <f t="shared" si="0"/>
        <v>02</v>
      </c>
      <c r="D37" s="17" t="str">
        <f t="shared" si="1"/>
        <v>03</v>
      </c>
      <c r="E37" s="14">
        <v>2</v>
      </c>
      <c r="F37" s="14">
        <v>5</v>
      </c>
      <c r="G37" s="14" t="s">
        <v>4</v>
      </c>
      <c r="H37" s="14" t="str">
        <f t="shared" si="2"/>
        <v>2-5D</v>
      </c>
      <c r="I37" s="14">
        <v>3</v>
      </c>
      <c r="J37" s="14" t="s">
        <v>10</v>
      </c>
    </row>
    <row r="38" spans="1:10" x14ac:dyDescent="0.2">
      <c r="A38" s="14" t="s">
        <v>24</v>
      </c>
      <c r="B38" s="17">
        <v>1</v>
      </c>
      <c r="C38" s="17" t="str">
        <f t="shared" si="0"/>
        <v>03</v>
      </c>
      <c r="D38" s="17" t="str">
        <f t="shared" si="1"/>
        <v>03</v>
      </c>
      <c r="E38" s="14">
        <v>1</v>
      </c>
      <c r="F38" s="14">
        <v>5</v>
      </c>
      <c r="G38" s="14" t="s">
        <v>1</v>
      </c>
      <c r="H38" s="14" t="str">
        <f t="shared" si="2"/>
        <v>1-5A</v>
      </c>
      <c r="I38" s="14">
        <v>3</v>
      </c>
      <c r="J38" s="14" t="s">
        <v>921</v>
      </c>
    </row>
    <row r="39" spans="1:10" x14ac:dyDescent="0.2">
      <c r="A39" s="14" t="s">
        <v>24</v>
      </c>
      <c r="B39" s="17">
        <v>1</v>
      </c>
      <c r="C39" s="17" t="str">
        <f t="shared" si="0"/>
        <v>03</v>
      </c>
      <c r="D39" s="17" t="str">
        <f t="shared" si="1"/>
        <v>03</v>
      </c>
      <c r="E39" s="14">
        <v>2</v>
      </c>
      <c r="F39" s="14">
        <v>5</v>
      </c>
      <c r="G39" s="14" t="s">
        <v>1</v>
      </c>
      <c r="H39" s="14" t="str">
        <f t="shared" si="2"/>
        <v>2-5A</v>
      </c>
      <c r="I39" s="14">
        <v>3</v>
      </c>
      <c r="J39" s="14" t="s">
        <v>921</v>
      </c>
    </row>
    <row r="40" spans="1:10" x14ac:dyDescent="0.2">
      <c r="A40" s="14" t="s">
        <v>24</v>
      </c>
      <c r="B40" s="17">
        <v>1</v>
      </c>
      <c r="C40" s="17" t="str">
        <f t="shared" si="0"/>
        <v>03</v>
      </c>
      <c r="D40" s="17" t="str">
        <f t="shared" si="1"/>
        <v>03</v>
      </c>
      <c r="E40" s="14">
        <v>1</v>
      </c>
      <c r="F40" s="14">
        <v>5</v>
      </c>
      <c r="G40" s="14" t="s">
        <v>2</v>
      </c>
      <c r="H40" s="14" t="str">
        <f t="shared" si="2"/>
        <v>1-5B</v>
      </c>
      <c r="I40" s="14">
        <v>3</v>
      </c>
      <c r="J40" s="14" t="s">
        <v>921</v>
      </c>
    </row>
    <row r="41" spans="1:10" x14ac:dyDescent="0.2">
      <c r="A41" s="14" t="s">
        <v>24</v>
      </c>
      <c r="B41" s="17">
        <v>1</v>
      </c>
      <c r="C41" s="17" t="str">
        <f t="shared" si="0"/>
        <v>03</v>
      </c>
      <c r="D41" s="17" t="str">
        <f t="shared" si="1"/>
        <v>03</v>
      </c>
      <c r="E41" s="14">
        <v>2</v>
      </c>
      <c r="F41" s="14">
        <v>5</v>
      </c>
      <c r="G41" s="14" t="s">
        <v>2</v>
      </c>
      <c r="H41" s="14" t="str">
        <f t="shared" si="2"/>
        <v>2-5B</v>
      </c>
      <c r="I41" s="14">
        <v>3</v>
      </c>
      <c r="J41" s="14" t="s">
        <v>921</v>
      </c>
    </row>
    <row r="42" spans="1:10" x14ac:dyDescent="0.2">
      <c r="A42" s="14" t="s">
        <v>25</v>
      </c>
      <c r="B42" s="17">
        <v>1</v>
      </c>
      <c r="C42" s="17" t="str">
        <f t="shared" si="0"/>
        <v>03</v>
      </c>
      <c r="D42" s="17" t="str">
        <f t="shared" si="1"/>
        <v>04</v>
      </c>
      <c r="E42" s="14">
        <v>1</v>
      </c>
      <c r="F42" s="14">
        <v>6</v>
      </c>
      <c r="G42" s="14" t="s">
        <v>3</v>
      </c>
      <c r="H42" s="14" t="str">
        <f t="shared" si="2"/>
        <v>1-6C</v>
      </c>
      <c r="I42" s="14">
        <v>3</v>
      </c>
      <c r="J42" s="14" t="s">
        <v>921</v>
      </c>
    </row>
    <row r="43" spans="1:10" x14ac:dyDescent="0.2">
      <c r="A43" s="14" t="s">
        <v>25</v>
      </c>
      <c r="B43" s="17">
        <v>1</v>
      </c>
      <c r="C43" s="17" t="str">
        <f t="shared" si="0"/>
        <v>03</v>
      </c>
      <c r="D43" s="17" t="str">
        <f t="shared" si="1"/>
        <v>04</v>
      </c>
      <c r="E43" s="14">
        <v>2</v>
      </c>
      <c r="F43" s="14">
        <v>6</v>
      </c>
      <c r="G43" s="14" t="s">
        <v>3</v>
      </c>
      <c r="H43" s="14" t="str">
        <f t="shared" si="2"/>
        <v>2-6C</v>
      </c>
      <c r="I43" s="14">
        <v>2</v>
      </c>
      <c r="J43" s="14" t="s">
        <v>921</v>
      </c>
    </row>
    <row r="44" spans="1:10" x14ac:dyDescent="0.2">
      <c r="A44" s="14" t="s">
        <v>25</v>
      </c>
      <c r="B44" s="17">
        <v>1</v>
      </c>
      <c r="C44" s="17" t="str">
        <f t="shared" si="0"/>
        <v>03</v>
      </c>
      <c r="D44" s="17" t="str">
        <f t="shared" si="1"/>
        <v>04</v>
      </c>
      <c r="E44" s="14">
        <v>1</v>
      </c>
      <c r="F44" s="14">
        <v>6</v>
      </c>
      <c r="G44" s="14" t="s">
        <v>4</v>
      </c>
      <c r="H44" s="14" t="str">
        <f t="shared" si="2"/>
        <v>1-6D</v>
      </c>
      <c r="I44" s="14">
        <v>3</v>
      </c>
      <c r="J44" s="14" t="s">
        <v>921</v>
      </c>
    </row>
    <row r="45" spans="1:10" x14ac:dyDescent="0.2">
      <c r="A45" s="14" t="s">
        <v>25</v>
      </c>
      <c r="B45" s="17">
        <v>1</v>
      </c>
      <c r="C45" s="17" t="str">
        <f t="shared" si="0"/>
        <v>03</v>
      </c>
      <c r="D45" s="17" t="str">
        <f t="shared" si="1"/>
        <v>04</v>
      </c>
      <c r="E45" s="14">
        <v>2</v>
      </c>
      <c r="F45" s="14">
        <v>6</v>
      </c>
      <c r="G45" s="14" t="s">
        <v>4</v>
      </c>
      <c r="H45" s="14" t="str">
        <f t="shared" si="2"/>
        <v>2-6D</v>
      </c>
      <c r="I45" s="14">
        <v>2</v>
      </c>
      <c r="J45" s="14" t="s">
        <v>921</v>
      </c>
    </row>
    <row r="46" spans="1:10" x14ac:dyDescent="0.2">
      <c r="A46" s="17" t="s">
        <v>46</v>
      </c>
      <c r="B46" s="17">
        <v>3</v>
      </c>
      <c r="C46" s="17" t="str">
        <f t="shared" si="0"/>
        <v>09</v>
      </c>
      <c r="D46" s="17" t="str">
        <f t="shared" si="1"/>
        <v>12</v>
      </c>
      <c r="E46" s="14">
        <v>1</v>
      </c>
      <c r="F46" s="14">
        <v>6</v>
      </c>
      <c r="G46" s="14" t="s">
        <v>1</v>
      </c>
      <c r="H46" s="14" t="str">
        <f t="shared" si="2"/>
        <v>1-6A</v>
      </c>
      <c r="I46" s="14">
        <v>3</v>
      </c>
      <c r="J46" s="14" t="s">
        <v>5</v>
      </c>
    </row>
    <row r="47" spans="1:10" x14ac:dyDescent="0.2">
      <c r="A47" s="17" t="s">
        <v>46</v>
      </c>
      <c r="B47" s="17">
        <v>3</v>
      </c>
      <c r="C47" s="17" t="str">
        <f t="shared" si="0"/>
        <v>09</v>
      </c>
      <c r="D47" s="17" t="str">
        <f t="shared" si="1"/>
        <v>12</v>
      </c>
      <c r="E47" s="14">
        <v>2</v>
      </c>
      <c r="F47" s="14">
        <v>6</v>
      </c>
      <c r="G47" s="14" t="s">
        <v>1</v>
      </c>
      <c r="H47" s="14" t="str">
        <f t="shared" si="2"/>
        <v>2-6A</v>
      </c>
      <c r="I47" s="14">
        <v>2</v>
      </c>
      <c r="J47" s="14" t="s">
        <v>9</v>
      </c>
    </row>
    <row r="48" spans="1:10" x14ac:dyDescent="0.2">
      <c r="A48" s="17" t="s">
        <v>46</v>
      </c>
      <c r="B48" s="17">
        <v>3</v>
      </c>
      <c r="C48" s="17" t="str">
        <f t="shared" si="0"/>
        <v>09</v>
      </c>
      <c r="D48" s="17" t="str">
        <f t="shared" si="1"/>
        <v>12</v>
      </c>
      <c r="E48" s="14">
        <v>1</v>
      </c>
      <c r="F48" s="14">
        <v>6</v>
      </c>
      <c r="G48" s="14" t="s">
        <v>2</v>
      </c>
      <c r="H48" s="14" t="str">
        <f t="shared" si="2"/>
        <v>1-6B</v>
      </c>
      <c r="I48" s="14">
        <v>3</v>
      </c>
      <c r="J48" s="14" t="s">
        <v>5</v>
      </c>
    </row>
    <row r="49" spans="1:10" x14ac:dyDescent="0.2">
      <c r="A49" s="17" t="s">
        <v>46</v>
      </c>
      <c r="B49" s="17">
        <v>3</v>
      </c>
      <c r="C49" s="17" t="str">
        <f t="shared" si="0"/>
        <v>09</v>
      </c>
      <c r="D49" s="17" t="str">
        <f t="shared" si="1"/>
        <v>12</v>
      </c>
      <c r="E49" s="14">
        <v>2</v>
      </c>
      <c r="F49" s="14">
        <v>6</v>
      </c>
      <c r="G49" s="14" t="s">
        <v>2</v>
      </c>
      <c r="H49" s="14" t="str">
        <f t="shared" si="2"/>
        <v>2-6B</v>
      </c>
      <c r="I49" s="14">
        <v>2</v>
      </c>
      <c r="J49" s="14" t="s">
        <v>9</v>
      </c>
    </row>
    <row r="50" spans="1:10" x14ac:dyDescent="0.2">
      <c r="A50" s="17" t="s">
        <v>20</v>
      </c>
      <c r="B50" s="17">
        <v>1</v>
      </c>
      <c r="C50" s="17" t="str">
        <f t="shared" si="0"/>
        <v>02</v>
      </c>
      <c r="D50" s="17" t="str">
        <f t="shared" si="1"/>
        <v>03</v>
      </c>
      <c r="E50" s="14">
        <v>1</v>
      </c>
      <c r="F50" s="14">
        <v>7</v>
      </c>
      <c r="G50" s="14" t="s">
        <v>3</v>
      </c>
      <c r="H50" s="14" t="str">
        <f t="shared" si="2"/>
        <v>1-7C</v>
      </c>
      <c r="I50" s="14">
        <v>4</v>
      </c>
      <c r="J50" s="14" t="s">
        <v>6</v>
      </c>
    </row>
    <row r="51" spans="1:10" x14ac:dyDescent="0.2">
      <c r="A51" s="17" t="s">
        <v>20</v>
      </c>
      <c r="B51" s="17">
        <v>1</v>
      </c>
      <c r="C51" s="17" t="str">
        <f t="shared" si="0"/>
        <v>02</v>
      </c>
      <c r="D51" s="17" t="str">
        <f t="shared" si="1"/>
        <v>03</v>
      </c>
      <c r="E51" s="14">
        <v>2</v>
      </c>
      <c r="F51" s="14">
        <v>7</v>
      </c>
      <c r="G51" s="14" t="s">
        <v>3</v>
      </c>
      <c r="H51" s="14" t="str">
        <f t="shared" si="2"/>
        <v>2-7C</v>
      </c>
      <c r="I51" s="14">
        <v>4</v>
      </c>
      <c r="J51" s="14" t="s">
        <v>10</v>
      </c>
    </row>
    <row r="52" spans="1:10" x14ac:dyDescent="0.2">
      <c r="A52" s="17" t="s">
        <v>20</v>
      </c>
      <c r="B52" s="17">
        <v>1</v>
      </c>
      <c r="C52" s="17" t="str">
        <f t="shared" si="0"/>
        <v>02</v>
      </c>
      <c r="D52" s="17" t="str">
        <f t="shared" si="1"/>
        <v>03</v>
      </c>
      <c r="E52" s="14">
        <v>1</v>
      </c>
      <c r="F52" s="14">
        <v>7</v>
      </c>
      <c r="G52" s="14" t="s">
        <v>4</v>
      </c>
      <c r="H52" s="14" t="str">
        <f t="shared" si="2"/>
        <v>1-7D</v>
      </c>
      <c r="I52" s="14">
        <v>4</v>
      </c>
      <c r="J52" s="14" t="s">
        <v>6</v>
      </c>
    </row>
    <row r="53" spans="1:10" x14ac:dyDescent="0.2">
      <c r="A53" s="17" t="s">
        <v>20</v>
      </c>
      <c r="B53" s="17">
        <v>1</v>
      </c>
      <c r="C53" s="17" t="str">
        <f t="shared" si="0"/>
        <v>02</v>
      </c>
      <c r="D53" s="17" t="str">
        <f t="shared" si="1"/>
        <v>03</v>
      </c>
      <c r="E53" s="14">
        <v>2</v>
      </c>
      <c r="F53" s="14">
        <v>7</v>
      </c>
      <c r="G53" s="14" t="s">
        <v>4</v>
      </c>
      <c r="H53" s="14" t="str">
        <f t="shared" si="2"/>
        <v>2-7D</v>
      </c>
      <c r="I53" s="14">
        <v>4</v>
      </c>
      <c r="J53" s="14" t="s">
        <v>10</v>
      </c>
    </row>
    <row r="54" spans="1:10" x14ac:dyDescent="0.2">
      <c r="A54" s="14" t="s">
        <v>24</v>
      </c>
      <c r="B54" s="17">
        <v>1</v>
      </c>
      <c r="C54" s="17" t="str">
        <f t="shared" si="0"/>
        <v>03</v>
      </c>
      <c r="D54" s="17" t="str">
        <f t="shared" si="1"/>
        <v>03</v>
      </c>
      <c r="E54" s="14">
        <v>1</v>
      </c>
      <c r="F54" s="14">
        <v>7</v>
      </c>
      <c r="G54" s="14" t="s">
        <v>1</v>
      </c>
      <c r="H54" s="14" t="str">
        <f t="shared" si="2"/>
        <v>1-7A</v>
      </c>
      <c r="I54" s="14">
        <v>4</v>
      </c>
      <c r="J54" s="14" t="s">
        <v>921</v>
      </c>
    </row>
    <row r="55" spans="1:10" x14ac:dyDescent="0.2">
      <c r="A55" s="14" t="s">
        <v>24</v>
      </c>
      <c r="B55" s="17">
        <v>1</v>
      </c>
      <c r="C55" s="17" t="str">
        <f t="shared" si="0"/>
        <v>03</v>
      </c>
      <c r="D55" s="17" t="str">
        <f t="shared" si="1"/>
        <v>03</v>
      </c>
      <c r="E55" s="14">
        <v>2</v>
      </c>
      <c r="F55" s="14">
        <v>7</v>
      </c>
      <c r="G55" s="14" t="s">
        <v>1</v>
      </c>
      <c r="H55" s="14" t="str">
        <f t="shared" si="2"/>
        <v>2-7A</v>
      </c>
      <c r="I55" s="14">
        <v>4</v>
      </c>
      <c r="J55" s="14" t="s">
        <v>921</v>
      </c>
    </row>
    <row r="56" spans="1:10" x14ac:dyDescent="0.2">
      <c r="A56" s="14" t="s">
        <v>24</v>
      </c>
      <c r="B56" s="17">
        <v>1</v>
      </c>
      <c r="C56" s="17" t="str">
        <f t="shared" si="0"/>
        <v>03</v>
      </c>
      <c r="D56" s="17" t="str">
        <f t="shared" si="1"/>
        <v>03</v>
      </c>
      <c r="E56" s="14">
        <v>1</v>
      </c>
      <c r="F56" s="14">
        <v>7</v>
      </c>
      <c r="G56" s="14" t="s">
        <v>2</v>
      </c>
      <c r="H56" s="14" t="str">
        <f t="shared" si="2"/>
        <v>1-7B</v>
      </c>
      <c r="I56" s="14">
        <v>4</v>
      </c>
      <c r="J56" s="14" t="s">
        <v>921</v>
      </c>
    </row>
    <row r="57" spans="1:10" x14ac:dyDescent="0.2">
      <c r="A57" s="14" t="s">
        <v>24</v>
      </c>
      <c r="B57" s="17">
        <v>1</v>
      </c>
      <c r="C57" s="17" t="str">
        <f t="shared" si="0"/>
        <v>03</v>
      </c>
      <c r="D57" s="17" t="str">
        <f t="shared" si="1"/>
        <v>03</v>
      </c>
      <c r="E57" s="14">
        <v>2</v>
      </c>
      <c r="F57" s="14">
        <v>7</v>
      </c>
      <c r="G57" s="14" t="s">
        <v>2</v>
      </c>
      <c r="H57" s="14" t="str">
        <f t="shared" si="2"/>
        <v>2-7B</v>
      </c>
      <c r="I57" s="14">
        <v>4</v>
      </c>
      <c r="J57" s="14" t="s">
        <v>921</v>
      </c>
    </row>
    <row r="58" spans="1:10" x14ac:dyDescent="0.2">
      <c r="A58" s="14" t="s">
        <v>25</v>
      </c>
      <c r="B58" s="17">
        <v>1</v>
      </c>
      <c r="C58" s="17" t="str">
        <f t="shared" si="0"/>
        <v>03</v>
      </c>
      <c r="D58" s="17" t="str">
        <f t="shared" si="1"/>
        <v>04</v>
      </c>
      <c r="E58" s="14">
        <v>1</v>
      </c>
      <c r="F58" s="14">
        <v>8</v>
      </c>
      <c r="G58" s="14" t="s">
        <v>3</v>
      </c>
      <c r="H58" s="14" t="str">
        <f t="shared" si="2"/>
        <v>1-8C</v>
      </c>
      <c r="I58" s="14">
        <v>4</v>
      </c>
      <c r="J58" s="14" t="s">
        <v>921</v>
      </c>
    </row>
    <row r="59" spans="1:10" x14ac:dyDescent="0.2">
      <c r="A59" s="14" t="s">
        <v>25</v>
      </c>
      <c r="B59" s="17">
        <v>1</v>
      </c>
      <c r="C59" s="17" t="str">
        <f t="shared" si="0"/>
        <v>03</v>
      </c>
      <c r="D59" s="17" t="str">
        <f t="shared" si="1"/>
        <v>04</v>
      </c>
      <c r="E59" s="14">
        <v>2</v>
      </c>
      <c r="F59" s="14">
        <v>8</v>
      </c>
      <c r="G59" s="14" t="s">
        <v>3</v>
      </c>
      <c r="H59" s="14" t="str">
        <f t="shared" si="2"/>
        <v>2-8C</v>
      </c>
      <c r="I59" s="14">
        <v>1</v>
      </c>
      <c r="J59" s="14" t="s">
        <v>921</v>
      </c>
    </row>
    <row r="60" spans="1:10" x14ac:dyDescent="0.2">
      <c r="A60" s="14" t="s">
        <v>25</v>
      </c>
      <c r="B60" s="17">
        <v>1</v>
      </c>
      <c r="C60" s="17" t="str">
        <f t="shared" si="0"/>
        <v>03</v>
      </c>
      <c r="D60" s="17" t="str">
        <f t="shared" si="1"/>
        <v>04</v>
      </c>
      <c r="E60" s="14">
        <v>1</v>
      </c>
      <c r="F60" s="14">
        <v>8</v>
      </c>
      <c r="G60" s="14" t="s">
        <v>4</v>
      </c>
      <c r="H60" s="14" t="str">
        <f t="shared" si="2"/>
        <v>1-8D</v>
      </c>
      <c r="I60" s="14">
        <v>4</v>
      </c>
      <c r="J60" s="14" t="s">
        <v>921</v>
      </c>
    </row>
    <row r="61" spans="1:10" x14ac:dyDescent="0.2">
      <c r="A61" s="14" t="s">
        <v>25</v>
      </c>
      <c r="B61" s="17">
        <v>1</v>
      </c>
      <c r="C61" s="17" t="str">
        <f t="shared" si="0"/>
        <v>03</v>
      </c>
      <c r="D61" s="17" t="str">
        <f t="shared" si="1"/>
        <v>04</v>
      </c>
      <c r="E61" s="14">
        <v>2</v>
      </c>
      <c r="F61" s="14">
        <v>8</v>
      </c>
      <c r="G61" s="14" t="s">
        <v>4</v>
      </c>
      <c r="H61" s="14" t="str">
        <f t="shared" si="2"/>
        <v>2-8D</v>
      </c>
      <c r="I61" s="14">
        <v>1</v>
      </c>
      <c r="J61" s="14" t="s">
        <v>921</v>
      </c>
    </row>
    <row r="62" spans="1:10" x14ac:dyDescent="0.2">
      <c r="A62" s="17" t="s">
        <v>46</v>
      </c>
      <c r="B62" s="17">
        <v>3</v>
      </c>
      <c r="C62" s="17" t="str">
        <f t="shared" si="0"/>
        <v>09</v>
      </c>
      <c r="D62" s="17" t="str">
        <f t="shared" si="1"/>
        <v>12</v>
      </c>
      <c r="E62" s="14">
        <v>1</v>
      </c>
      <c r="F62" s="14">
        <v>8</v>
      </c>
      <c r="G62" s="14" t="s">
        <v>1</v>
      </c>
      <c r="H62" s="14" t="str">
        <f t="shared" si="2"/>
        <v>1-8A</v>
      </c>
      <c r="I62" s="14">
        <v>4</v>
      </c>
      <c r="J62" s="14" t="s">
        <v>5</v>
      </c>
    </row>
    <row r="63" spans="1:10" x14ac:dyDescent="0.2">
      <c r="A63" s="17" t="s">
        <v>46</v>
      </c>
      <c r="B63" s="17">
        <v>3</v>
      </c>
      <c r="C63" s="17" t="str">
        <f t="shared" si="0"/>
        <v>09</v>
      </c>
      <c r="D63" s="17" t="str">
        <f t="shared" si="1"/>
        <v>12</v>
      </c>
      <c r="E63" s="14">
        <v>2</v>
      </c>
      <c r="F63" s="14">
        <v>8</v>
      </c>
      <c r="G63" s="14" t="s">
        <v>1</v>
      </c>
      <c r="H63" s="14" t="str">
        <f t="shared" si="2"/>
        <v>2-8A</v>
      </c>
      <c r="I63" s="14">
        <v>1</v>
      </c>
      <c r="J63" s="14" t="s">
        <v>9</v>
      </c>
    </row>
    <row r="64" spans="1:10" x14ac:dyDescent="0.2">
      <c r="A64" s="17" t="s">
        <v>46</v>
      </c>
      <c r="B64" s="17">
        <v>3</v>
      </c>
      <c r="C64" s="17" t="str">
        <f t="shared" si="0"/>
        <v>09</v>
      </c>
      <c r="D64" s="17" t="str">
        <f t="shared" si="1"/>
        <v>12</v>
      </c>
      <c r="E64" s="14">
        <v>1</v>
      </c>
      <c r="F64" s="14">
        <v>8</v>
      </c>
      <c r="G64" s="14" t="s">
        <v>2</v>
      </c>
      <c r="H64" s="14" t="str">
        <f t="shared" si="2"/>
        <v>1-8B</v>
      </c>
      <c r="I64" s="14">
        <v>4</v>
      </c>
      <c r="J64" s="14" t="s">
        <v>5</v>
      </c>
    </row>
    <row r="65" spans="1:10" x14ac:dyDescent="0.2">
      <c r="A65" s="17" t="s">
        <v>46</v>
      </c>
      <c r="B65" s="17">
        <v>3</v>
      </c>
      <c r="C65" s="17" t="str">
        <f t="shared" si="0"/>
        <v>09</v>
      </c>
      <c r="D65" s="17" t="str">
        <f t="shared" si="1"/>
        <v>12</v>
      </c>
      <c r="E65" s="14">
        <v>2</v>
      </c>
      <c r="F65" s="14">
        <v>8</v>
      </c>
      <c r="G65" s="14" t="s">
        <v>2</v>
      </c>
      <c r="H65" s="14" t="str">
        <f t="shared" si="2"/>
        <v>2-8B</v>
      </c>
      <c r="I65" s="14">
        <v>1</v>
      </c>
      <c r="J65" s="14" t="s">
        <v>9</v>
      </c>
    </row>
    <row r="66" spans="1:10" x14ac:dyDescent="0.2">
      <c r="A66" s="17" t="s">
        <v>34</v>
      </c>
      <c r="B66" s="14">
        <v>2</v>
      </c>
      <c r="C66" s="17" t="str">
        <f t="shared" ref="C66:C129" si="3">MID(A66,2,2)</f>
        <v>06</v>
      </c>
      <c r="D66" s="17" t="str">
        <f t="shared" ref="D66:D129" si="4">MID(A66,5,2)</f>
        <v>06</v>
      </c>
      <c r="E66" s="14">
        <v>1</v>
      </c>
      <c r="F66" s="14">
        <v>9</v>
      </c>
      <c r="G66" s="14" t="s">
        <v>1</v>
      </c>
      <c r="H66" s="14" t="str">
        <f t="shared" ref="H66:H129" si="5">CONCATENATE(E66,"-",F66,G66)</f>
        <v>1-9A</v>
      </c>
      <c r="I66" s="14">
        <v>1</v>
      </c>
      <c r="J66" s="14" t="s">
        <v>6</v>
      </c>
    </row>
    <row r="67" spans="1:10" x14ac:dyDescent="0.2">
      <c r="A67" s="17" t="s">
        <v>34</v>
      </c>
      <c r="B67" s="14">
        <v>2</v>
      </c>
      <c r="C67" s="17" t="str">
        <f t="shared" si="3"/>
        <v>06</v>
      </c>
      <c r="D67" s="17" t="str">
        <f t="shared" si="4"/>
        <v>06</v>
      </c>
      <c r="E67" s="14">
        <v>2</v>
      </c>
      <c r="F67" s="14">
        <v>9</v>
      </c>
      <c r="G67" s="14" t="s">
        <v>1</v>
      </c>
      <c r="H67" s="14" t="str">
        <f t="shared" si="5"/>
        <v>2-9A</v>
      </c>
      <c r="I67" s="14">
        <v>4</v>
      </c>
      <c r="J67" s="14" t="s">
        <v>10</v>
      </c>
    </row>
    <row r="68" spans="1:10" x14ac:dyDescent="0.2">
      <c r="A68" s="17" t="s">
        <v>34</v>
      </c>
      <c r="B68" s="14">
        <v>2</v>
      </c>
      <c r="C68" s="17" t="str">
        <f t="shared" si="3"/>
        <v>06</v>
      </c>
      <c r="D68" s="17" t="str">
        <f t="shared" si="4"/>
        <v>06</v>
      </c>
      <c r="E68" s="14">
        <v>1</v>
      </c>
      <c r="F68" s="14">
        <v>9</v>
      </c>
      <c r="G68" s="14" t="s">
        <v>2</v>
      </c>
      <c r="H68" s="14" t="str">
        <f t="shared" si="5"/>
        <v>1-9B</v>
      </c>
      <c r="I68" s="14">
        <v>1</v>
      </c>
      <c r="J68" s="14" t="s">
        <v>6</v>
      </c>
    </row>
    <row r="69" spans="1:10" x14ac:dyDescent="0.2">
      <c r="A69" s="17" t="s">
        <v>34</v>
      </c>
      <c r="B69" s="14">
        <v>2</v>
      </c>
      <c r="C69" s="17" t="str">
        <f t="shared" si="3"/>
        <v>06</v>
      </c>
      <c r="D69" s="17" t="str">
        <f t="shared" si="4"/>
        <v>06</v>
      </c>
      <c r="E69" s="14">
        <v>2</v>
      </c>
      <c r="F69" s="14">
        <v>9</v>
      </c>
      <c r="G69" s="14" t="s">
        <v>2</v>
      </c>
      <c r="H69" s="14" t="str">
        <f t="shared" si="5"/>
        <v>2-9B</v>
      </c>
      <c r="I69" s="14">
        <v>4</v>
      </c>
      <c r="J69" s="14" t="s">
        <v>10</v>
      </c>
    </row>
    <row r="70" spans="1:10" x14ac:dyDescent="0.2">
      <c r="A70" s="17" t="s">
        <v>48</v>
      </c>
      <c r="B70" s="17">
        <v>4</v>
      </c>
      <c r="C70" s="17" t="str">
        <f t="shared" si="3"/>
        <v>10</v>
      </c>
      <c r="D70" s="17" t="str">
        <f t="shared" si="4"/>
        <v>14</v>
      </c>
      <c r="E70" s="14">
        <v>1</v>
      </c>
      <c r="F70" s="14">
        <v>9</v>
      </c>
      <c r="G70" s="14" t="s">
        <v>3</v>
      </c>
      <c r="H70" s="14" t="str">
        <f t="shared" si="5"/>
        <v>1-9C</v>
      </c>
      <c r="I70" s="14">
        <v>1</v>
      </c>
      <c r="J70" s="14" t="s">
        <v>7</v>
      </c>
    </row>
    <row r="71" spans="1:10" x14ac:dyDescent="0.2">
      <c r="A71" s="17" t="s">
        <v>48</v>
      </c>
      <c r="B71" s="17">
        <v>4</v>
      </c>
      <c r="C71" s="17" t="str">
        <f t="shared" si="3"/>
        <v>10</v>
      </c>
      <c r="D71" s="17" t="str">
        <f t="shared" si="4"/>
        <v>14</v>
      </c>
      <c r="E71" s="14">
        <v>2</v>
      </c>
      <c r="F71" s="14">
        <v>9</v>
      </c>
      <c r="G71" s="14" t="s">
        <v>3</v>
      </c>
      <c r="H71" s="14" t="str">
        <f t="shared" si="5"/>
        <v>2-9C</v>
      </c>
      <c r="I71" s="14">
        <v>4</v>
      </c>
      <c r="J71" s="14" t="s">
        <v>11</v>
      </c>
    </row>
    <row r="72" spans="1:10" x14ac:dyDescent="0.2">
      <c r="A72" s="17" t="s">
        <v>48</v>
      </c>
      <c r="B72" s="17">
        <v>4</v>
      </c>
      <c r="C72" s="17" t="str">
        <f t="shared" si="3"/>
        <v>10</v>
      </c>
      <c r="D72" s="17" t="str">
        <f t="shared" si="4"/>
        <v>14</v>
      </c>
      <c r="E72" s="14">
        <v>1</v>
      </c>
      <c r="F72" s="14">
        <v>9</v>
      </c>
      <c r="G72" s="14" t="s">
        <v>4</v>
      </c>
      <c r="H72" s="14" t="str">
        <f t="shared" si="5"/>
        <v>1-9D</v>
      </c>
      <c r="I72" s="14">
        <v>1</v>
      </c>
      <c r="J72" s="14" t="s">
        <v>7</v>
      </c>
    </row>
    <row r="73" spans="1:10" x14ac:dyDescent="0.2">
      <c r="A73" s="17" t="s">
        <v>48</v>
      </c>
      <c r="B73" s="17">
        <v>4</v>
      </c>
      <c r="C73" s="17" t="str">
        <f t="shared" si="3"/>
        <v>10</v>
      </c>
      <c r="D73" s="17" t="str">
        <f t="shared" si="4"/>
        <v>14</v>
      </c>
      <c r="E73" s="14">
        <v>2</v>
      </c>
      <c r="F73" s="14">
        <v>9</v>
      </c>
      <c r="G73" s="14" t="s">
        <v>4</v>
      </c>
      <c r="H73" s="14" t="str">
        <f t="shared" si="5"/>
        <v>2-9D</v>
      </c>
      <c r="I73" s="14">
        <v>4</v>
      </c>
      <c r="J73" s="14" t="s">
        <v>11</v>
      </c>
    </row>
    <row r="74" spans="1:10" x14ac:dyDescent="0.2">
      <c r="A74" s="17" t="s">
        <v>15</v>
      </c>
      <c r="B74" s="17">
        <v>1</v>
      </c>
      <c r="C74" s="17" t="str">
        <f t="shared" si="3"/>
        <v>01</v>
      </c>
      <c r="D74" s="17" t="str">
        <f t="shared" si="4"/>
        <v>02</v>
      </c>
      <c r="E74" s="14">
        <v>1</v>
      </c>
      <c r="F74" s="14">
        <v>10</v>
      </c>
      <c r="G74" s="14" t="s">
        <v>3</v>
      </c>
      <c r="H74" s="14" t="str">
        <f t="shared" si="5"/>
        <v>1-10C</v>
      </c>
      <c r="I74" s="14">
        <v>1</v>
      </c>
      <c r="J74" s="14" t="s">
        <v>921</v>
      </c>
    </row>
    <row r="75" spans="1:10" x14ac:dyDescent="0.2">
      <c r="A75" s="17" t="s">
        <v>15</v>
      </c>
      <c r="B75" s="17">
        <v>1</v>
      </c>
      <c r="C75" s="17" t="str">
        <f t="shared" si="3"/>
        <v>01</v>
      </c>
      <c r="D75" s="17" t="str">
        <f t="shared" si="4"/>
        <v>02</v>
      </c>
      <c r="E75" s="14">
        <v>2</v>
      </c>
      <c r="F75" s="14">
        <v>10</v>
      </c>
      <c r="G75" s="14" t="s">
        <v>3</v>
      </c>
      <c r="H75" s="14" t="str">
        <f t="shared" si="5"/>
        <v>2-10C</v>
      </c>
      <c r="I75" s="14">
        <v>4</v>
      </c>
      <c r="J75" s="14" t="s">
        <v>921</v>
      </c>
    </row>
    <row r="76" spans="1:10" x14ac:dyDescent="0.2">
      <c r="A76" s="17" t="s">
        <v>15</v>
      </c>
      <c r="B76" s="17">
        <v>1</v>
      </c>
      <c r="C76" s="17" t="str">
        <f t="shared" si="3"/>
        <v>01</v>
      </c>
      <c r="D76" s="17" t="str">
        <f t="shared" si="4"/>
        <v>02</v>
      </c>
      <c r="E76" s="14">
        <v>1</v>
      </c>
      <c r="F76" s="14">
        <v>10</v>
      </c>
      <c r="G76" s="14" t="s">
        <v>4</v>
      </c>
      <c r="H76" s="14" t="str">
        <f t="shared" si="5"/>
        <v>1-10D</v>
      </c>
      <c r="I76" s="14">
        <v>1</v>
      </c>
      <c r="J76" s="14" t="s">
        <v>921</v>
      </c>
    </row>
    <row r="77" spans="1:10" x14ac:dyDescent="0.2">
      <c r="A77" s="17" t="s">
        <v>15</v>
      </c>
      <c r="B77" s="17">
        <v>1</v>
      </c>
      <c r="C77" s="17" t="str">
        <f t="shared" si="3"/>
        <v>01</v>
      </c>
      <c r="D77" s="17" t="str">
        <f t="shared" si="4"/>
        <v>02</v>
      </c>
      <c r="E77" s="14">
        <v>2</v>
      </c>
      <c r="F77" s="14">
        <v>10</v>
      </c>
      <c r="G77" s="14" t="s">
        <v>4</v>
      </c>
      <c r="H77" s="14" t="str">
        <f t="shared" si="5"/>
        <v>2-10D</v>
      </c>
      <c r="I77" s="14">
        <v>4</v>
      </c>
      <c r="J77" s="14" t="s">
        <v>921</v>
      </c>
    </row>
    <row r="78" spans="1:10" x14ac:dyDescent="0.2">
      <c r="A78" s="17" t="s">
        <v>52</v>
      </c>
      <c r="B78" s="17">
        <v>4</v>
      </c>
      <c r="C78" s="17" t="str">
        <f t="shared" si="3"/>
        <v>11</v>
      </c>
      <c r="D78" s="17" t="str">
        <f t="shared" si="4"/>
        <v>14</v>
      </c>
      <c r="E78" s="14">
        <v>1</v>
      </c>
      <c r="F78" s="14">
        <v>10</v>
      </c>
      <c r="G78" s="14" t="s">
        <v>1</v>
      </c>
      <c r="H78" s="14" t="str">
        <f t="shared" si="5"/>
        <v>1-10A</v>
      </c>
      <c r="I78" s="14">
        <v>1</v>
      </c>
      <c r="J78" s="14" t="s">
        <v>5</v>
      </c>
    </row>
    <row r="79" spans="1:10" x14ac:dyDescent="0.2">
      <c r="A79" s="17" t="s">
        <v>52</v>
      </c>
      <c r="B79" s="17">
        <v>4</v>
      </c>
      <c r="C79" s="17" t="str">
        <f t="shared" si="3"/>
        <v>11</v>
      </c>
      <c r="D79" s="17" t="str">
        <f t="shared" si="4"/>
        <v>14</v>
      </c>
      <c r="E79" s="14">
        <v>2</v>
      </c>
      <c r="F79" s="14">
        <v>10</v>
      </c>
      <c r="G79" s="14" t="s">
        <v>1</v>
      </c>
      <c r="H79" s="14" t="str">
        <f t="shared" si="5"/>
        <v>2-10A</v>
      </c>
      <c r="I79" s="14">
        <v>4</v>
      </c>
      <c r="J79" s="14" t="s">
        <v>9</v>
      </c>
    </row>
    <row r="80" spans="1:10" x14ac:dyDescent="0.2">
      <c r="A80" s="17" t="s">
        <v>52</v>
      </c>
      <c r="B80" s="17">
        <v>4</v>
      </c>
      <c r="C80" s="17" t="str">
        <f t="shared" si="3"/>
        <v>11</v>
      </c>
      <c r="D80" s="17" t="str">
        <f t="shared" si="4"/>
        <v>14</v>
      </c>
      <c r="E80" s="14">
        <v>1</v>
      </c>
      <c r="F80" s="14">
        <v>10</v>
      </c>
      <c r="G80" s="14" t="s">
        <v>2</v>
      </c>
      <c r="H80" s="14" t="str">
        <f t="shared" si="5"/>
        <v>1-10B</v>
      </c>
      <c r="I80" s="14">
        <v>1</v>
      </c>
      <c r="J80" s="14" t="s">
        <v>5</v>
      </c>
    </row>
    <row r="81" spans="1:10" x14ac:dyDescent="0.2">
      <c r="A81" s="17" t="s">
        <v>52</v>
      </c>
      <c r="B81" s="17">
        <v>4</v>
      </c>
      <c r="C81" s="17" t="str">
        <f t="shared" si="3"/>
        <v>11</v>
      </c>
      <c r="D81" s="17" t="str">
        <f t="shared" si="4"/>
        <v>14</v>
      </c>
      <c r="E81" s="14">
        <v>2</v>
      </c>
      <c r="F81" s="14">
        <v>10</v>
      </c>
      <c r="G81" s="14" t="s">
        <v>2</v>
      </c>
      <c r="H81" s="14" t="str">
        <f t="shared" si="5"/>
        <v>2-10B</v>
      </c>
      <c r="I81" s="14">
        <v>4</v>
      </c>
      <c r="J81" s="14" t="s">
        <v>9</v>
      </c>
    </row>
    <row r="82" spans="1:10" x14ac:dyDescent="0.2">
      <c r="A82" s="17" t="s">
        <v>34</v>
      </c>
      <c r="B82" s="14">
        <v>2</v>
      </c>
      <c r="C82" s="17" t="str">
        <f t="shared" si="3"/>
        <v>06</v>
      </c>
      <c r="D82" s="17" t="str">
        <f t="shared" si="4"/>
        <v>06</v>
      </c>
      <c r="E82" s="14">
        <v>1</v>
      </c>
      <c r="F82" s="14">
        <v>11</v>
      </c>
      <c r="G82" s="14" t="s">
        <v>1</v>
      </c>
      <c r="H82" s="14" t="str">
        <f t="shared" si="5"/>
        <v>1-11A</v>
      </c>
      <c r="I82" s="14">
        <v>2</v>
      </c>
      <c r="J82" s="14" t="s">
        <v>6</v>
      </c>
    </row>
    <row r="83" spans="1:10" x14ac:dyDescent="0.2">
      <c r="A83" s="17" t="s">
        <v>34</v>
      </c>
      <c r="B83" s="14">
        <v>2</v>
      </c>
      <c r="C83" s="17" t="str">
        <f t="shared" si="3"/>
        <v>06</v>
      </c>
      <c r="D83" s="17" t="str">
        <f t="shared" si="4"/>
        <v>06</v>
      </c>
      <c r="E83" s="14">
        <v>2</v>
      </c>
      <c r="F83" s="14">
        <v>11</v>
      </c>
      <c r="G83" s="14" t="s">
        <v>1</v>
      </c>
      <c r="H83" s="14" t="str">
        <f t="shared" si="5"/>
        <v>2-11A</v>
      </c>
      <c r="I83" s="14">
        <v>3</v>
      </c>
      <c r="J83" s="14" t="s">
        <v>10</v>
      </c>
    </row>
    <row r="84" spans="1:10" x14ac:dyDescent="0.2">
      <c r="A84" s="17" t="s">
        <v>34</v>
      </c>
      <c r="B84" s="14">
        <v>2</v>
      </c>
      <c r="C84" s="17" t="str">
        <f t="shared" si="3"/>
        <v>06</v>
      </c>
      <c r="D84" s="17" t="str">
        <f t="shared" si="4"/>
        <v>06</v>
      </c>
      <c r="E84" s="14">
        <v>1</v>
      </c>
      <c r="F84" s="14">
        <v>11</v>
      </c>
      <c r="G84" s="14" t="s">
        <v>2</v>
      </c>
      <c r="H84" s="14" t="str">
        <f t="shared" si="5"/>
        <v>1-11B</v>
      </c>
      <c r="I84" s="14">
        <v>2</v>
      </c>
      <c r="J84" s="14" t="s">
        <v>6</v>
      </c>
    </row>
    <row r="85" spans="1:10" x14ac:dyDescent="0.2">
      <c r="A85" s="17" t="s">
        <v>34</v>
      </c>
      <c r="B85" s="14">
        <v>2</v>
      </c>
      <c r="C85" s="17" t="str">
        <f t="shared" si="3"/>
        <v>06</v>
      </c>
      <c r="D85" s="17" t="str">
        <f t="shared" si="4"/>
        <v>06</v>
      </c>
      <c r="E85" s="14">
        <v>2</v>
      </c>
      <c r="F85" s="14">
        <v>11</v>
      </c>
      <c r="G85" s="14" t="s">
        <v>2</v>
      </c>
      <c r="H85" s="14" t="str">
        <f t="shared" si="5"/>
        <v>2-11B</v>
      </c>
      <c r="I85" s="14">
        <v>3</v>
      </c>
      <c r="J85" s="14" t="s">
        <v>10</v>
      </c>
    </row>
    <row r="86" spans="1:10" x14ac:dyDescent="0.2">
      <c r="A86" s="17" t="s">
        <v>48</v>
      </c>
      <c r="B86" s="17">
        <v>4</v>
      </c>
      <c r="C86" s="17" t="str">
        <f t="shared" si="3"/>
        <v>10</v>
      </c>
      <c r="D86" s="17" t="str">
        <f t="shared" si="4"/>
        <v>14</v>
      </c>
      <c r="E86" s="14">
        <v>1</v>
      </c>
      <c r="F86" s="14">
        <v>11</v>
      </c>
      <c r="G86" s="14" t="s">
        <v>3</v>
      </c>
      <c r="H86" s="14" t="str">
        <f t="shared" si="5"/>
        <v>1-11C</v>
      </c>
      <c r="I86" s="14">
        <v>2</v>
      </c>
      <c r="J86" s="14" t="s">
        <v>7</v>
      </c>
    </row>
    <row r="87" spans="1:10" x14ac:dyDescent="0.2">
      <c r="A87" s="17" t="s">
        <v>48</v>
      </c>
      <c r="B87" s="17">
        <v>4</v>
      </c>
      <c r="C87" s="17" t="str">
        <f t="shared" si="3"/>
        <v>10</v>
      </c>
      <c r="D87" s="17" t="str">
        <f t="shared" si="4"/>
        <v>14</v>
      </c>
      <c r="E87" s="14">
        <v>2</v>
      </c>
      <c r="F87" s="14">
        <v>11</v>
      </c>
      <c r="G87" s="14" t="s">
        <v>3</v>
      </c>
      <c r="H87" s="14" t="str">
        <f t="shared" si="5"/>
        <v>2-11C</v>
      </c>
      <c r="I87" s="14">
        <v>3</v>
      </c>
      <c r="J87" s="14" t="s">
        <v>11</v>
      </c>
    </row>
    <row r="88" spans="1:10" x14ac:dyDescent="0.2">
      <c r="A88" s="17" t="s">
        <v>48</v>
      </c>
      <c r="B88" s="17">
        <v>4</v>
      </c>
      <c r="C88" s="17" t="str">
        <f t="shared" si="3"/>
        <v>10</v>
      </c>
      <c r="D88" s="17" t="str">
        <f t="shared" si="4"/>
        <v>14</v>
      </c>
      <c r="E88" s="14">
        <v>1</v>
      </c>
      <c r="F88" s="14">
        <v>11</v>
      </c>
      <c r="G88" s="14" t="s">
        <v>4</v>
      </c>
      <c r="H88" s="14" t="str">
        <f t="shared" si="5"/>
        <v>1-11D</v>
      </c>
      <c r="I88" s="14">
        <v>2</v>
      </c>
      <c r="J88" s="14" t="s">
        <v>7</v>
      </c>
    </row>
    <row r="89" spans="1:10" x14ac:dyDescent="0.2">
      <c r="A89" s="17" t="s">
        <v>48</v>
      </c>
      <c r="B89" s="17">
        <v>4</v>
      </c>
      <c r="C89" s="17" t="str">
        <f t="shared" si="3"/>
        <v>10</v>
      </c>
      <c r="D89" s="17" t="str">
        <f t="shared" si="4"/>
        <v>14</v>
      </c>
      <c r="E89" s="14">
        <v>2</v>
      </c>
      <c r="F89" s="14">
        <v>11</v>
      </c>
      <c r="G89" s="14" t="s">
        <v>4</v>
      </c>
      <c r="H89" s="14" t="str">
        <f t="shared" si="5"/>
        <v>2-11D</v>
      </c>
      <c r="I89" s="14">
        <v>3</v>
      </c>
      <c r="J89" s="14" t="s">
        <v>11</v>
      </c>
    </row>
    <row r="90" spans="1:10" x14ac:dyDescent="0.2">
      <c r="A90" s="17" t="s">
        <v>15</v>
      </c>
      <c r="B90" s="17">
        <v>1</v>
      </c>
      <c r="C90" s="17" t="str">
        <f t="shared" si="3"/>
        <v>01</v>
      </c>
      <c r="D90" s="17" t="str">
        <f t="shared" si="4"/>
        <v>02</v>
      </c>
      <c r="E90" s="14">
        <v>1</v>
      </c>
      <c r="F90" s="14">
        <v>12</v>
      </c>
      <c r="G90" s="14" t="s">
        <v>3</v>
      </c>
      <c r="H90" s="14" t="str">
        <f t="shared" si="5"/>
        <v>1-12C</v>
      </c>
      <c r="I90" s="14">
        <v>2</v>
      </c>
      <c r="J90" s="14" t="s">
        <v>921</v>
      </c>
    </row>
    <row r="91" spans="1:10" x14ac:dyDescent="0.2">
      <c r="A91" s="17" t="s">
        <v>15</v>
      </c>
      <c r="B91" s="17">
        <v>1</v>
      </c>
      <c r="C91" s="17" t="str">
        <f t="shared" si="3"/>
        <v>01</v>
      </c>
      <c r="D91" s="17" t="str">
        <f t="shared" si="4"/>
        <v>02</v>
      </c>
      <c r="E91" s="14">
        <v>2</v>
      </c>
      <c r="F91" s="14">
        <v>12</v>
      </c>
      <c r="G91" s="14" t="s">
        <v>3</v>
      </c>
      <c r="H91" s="14" t="str">
        <f t="shared" si="5"/>
        <v>2-12C</v>
      </c>
      <c r="I91" s="14">
        <v>3</v>
      </c>
      <c r="J91" s="14" t="s">
        <v>921</v>
      </c>
    </row>
    <row r="92" spans="1:10" x14ac:dyDescent="0.2">
      <c r="A92" s="17" t="s">
        <v>15</v>
      </c>
      <c r="B92" s="17">
        <v>1</v>
      </c>
      <c r="C92" s="17" t="str">
        <f t="shared" si="3"/>
        <v>01</v>
      </c>
      <c r="D92" s="17" t="str">
        <f t="shared" si="4"/>
        <v>02</v>
      </c>
      <c r="E92" s="14">
        <v>1</v>
      </c>
      <c r="F92" s="14">
        <v>12</v>
      </c>
      <c r="G92" s="14" t="s">
        <v>4</v>
      </c>
      <c r="H92" s="14" t="str">
        <f t="shared" si="5"/>
        <v>1-12D</v>
      </c>
      <c r="I92" s="14">
        <v>2</v>
      </c>
      <c r="J92" s="14" t="s">
        <v>921</v>
      </c>
    </row>
    <row r="93" spans="1:10" x14ac:dyDescent="0.2">
      <c r="A93" s="17" t="s">
        <v>15</v>
      </c>
      <c r="B93" s="17">
        <v>1</v>
      </c>
      <c r="C93" s="17" t="str">
        <f t="shared" si="3"/>
        <v>01</v>
      </c>
      <c r="D93" s="17" t="str">
        <f t="shared" si="4"/>
        <v>02</v>
      </c>
      <c r="E93" s="14">
        <v>2</v>
      </c>
      <c r="F93" s="14">
        <v>12</v>
      </c>
      <c r="G93" s="14" t="s">
        <v>4</v>
      </c>
      <c r="H93" s="14" t="str">
        <f t="shared" si="5"/>
        <v>2-12D</v>
      </c>
      <c r="I93" s="14">
        <v>3</v>
      </c>
      <c r="J93" s="14" t="s">
        <v>921</v>
      </c>
    </row>
    <row r="94" spans="1:10" x14ac:dyDescent="0.2">
      <c r="A94" s="17" t="s">
        <v>52</v>
      </c>
      <c r="B94" s="17">
        <v>4</v>
      </c>
      <c r="C94" s="17" t="str">
        <f t="shared" si="3"/>
        <v>11</v>
      </c>
      <c r="D94" s="17" t="str">
        <f t="shared" si="4"/>
        <v>14</v>
      </c>
      <c r="E94" s="14">
        <v>1</v>
      </c>
      <c r="F94" s="14">
        <v>12</v>
      </c>
      <c r="G94" s="14" t="s">
        <v>1</v>
      </c>
      <c r="H94" s="14" t="str">
        <f t="shared" si="5"/>
        <v>1-12A</v>
      </c>
      <c r="I94" s="14">
        <v>2</v>
      </c>
      <c r="J94" s="14" t="s">
        <v>5</v>
      </c>
    </row>
    <row r="95" spans="1:10" x14ac:dyDescent="0.2">
      <c r="A95" s="17" t="s">
        <v>52</v>
      </c>
      <c r="B95" s="17">
        <v>4</v>
      </c>
      <c r="C95" s="17" t="str">
        <f t="shared" si="3"/>
        <v>11</v>
      </c>
      <c r="D95" s="17" t="str">
        <f t="shared" si="4"/>
        <v>14</v>
      </c>
      <c r="E95" s="14">
        <v>2</v>
      </c>
      <c r="F95" s="14">
        <v>12</v>
      </c>
      <c r="G95" s="14" t="s">
        <v>1</v>
      </c>
      <c r="H95" s="14" t="str">
        <f t="shared" si="5"/>
        <v>2-12A</v>
      </c>
      <c r="I95" s="14">
        <v>3</v>
      </c>
      <c r="J95" s="14" t="s">
        <v>9</v>
      </c>
    </row>
    <row r="96" spans="1:10" x14ac:dyDescent="0.2">
      <c r="A96" s="17" t="s">
        <v>52</v>
      </c>
      <c r="B96" s="17">
        <v>4</v>
      </c>
      <c r="C96" s="17" t="str">
        <f t="shared" si="3"/>
        <v>11</v>
      </c>
      <c r="D96" s="17" t="str">
        <f t="shared" si="4"/>
        <v>14</v>
      </c>
      <c r="E96" s="14">
        <v>1</v>
      </c>
      <c r="F96" s="14">
        <v>12</v>
      </c>
      <c r="G96" s="14" t="s">
        <v>2</v>
      </c>
      <c r="H96" s="14" t="str">
        <f t="shared" si="5"/>
        <v>1-12B</v>
      </c>
      <c r="I96" s="14">
        <v>2</v>
      </c>
      <c r="J96" s="14" t="s">
        <v>5</v>
      </c>
    </row>
    <row r="97" spans="1:10" x14ac:dyDescent="0.2">
      <c r="A97" s="17" t="s">
        <v>52</v>
      </c>
      <c r="B97" s="17">
        <v>4</v>
      </c>
      <c r="C97" s="17" t="str">
        <f t="shared" si="3"/>
        <v>11</v>
      </c>
      <c r="D97" s="17" t="str">
        <f t="shared" si="4"/>
        <v>14</v>
      </c>
      <c r="E97" s="14">
        <v>2</v>
      </c>
      <c r="F97" s="14">
        <v>12</v>
      </c>
      <c r="G97" s="14" t="s">
        <v>2</v>
      </c>
      <c r="H97" s="14" t="str">
        <f t="shared" si="5"/>
        <v>2-12B</v>
      </c>
      <c r="I97" s="14">
        <v>3</v>
      </c>
      <c r="J97" s="14" t="s">
        <v>9</v>
      </c>
    </row>
    <row r="98" spans="1:10" x14ac:dyDescent="0.2">
      <c r="A98" s="17" t="s">
        <v>34</v>
      </c>
      <c r="B98" s="14">
        <v>2</v>
      </c>
      <c r="C98" s="17" t="str">
        <f t="shared" si="3"/>
        <v>06</v>
      </c>
      <c r="D98" s="17" t="str">
        <f t="shared" si="4"/>
        <v>06</v>
      </c>
      <c r="E98" s="14">
        <v>1</v>
      </c>
      <c r="F98" s="14">
        <v>13</v>
      </c>
      <c r="G98" s="14" t="s">
        <v>1</v>
      </c>
      <c r="H98" s="14" t="str">
        <f t="shared" si="5"/>
        <v>1-13A</v>
      </c>
      <c r="I98" s="14">
        <v>3</v>
      </c>
      <c r="J98" s="14" t="s">
        <v>6</v>
      </c>
    </row>
    <row r="99" spans="1:10" x14ac:dyDescent="0.2">
      <c r="A99" s="17" t="s">
        <v>34</v>
      </c>
      <c r="B99" s="14">
        <v>2</v>
      </c>
      <c r="C99" s="17" t="str">
        <f t="shared" si="3"/>
        <v>06</v>
      </c>
      <c r="D99" s="17" t="str">
        <f t="shared" si="4"/>
        <v>06</v>
      </c>
      <c r="E99" s="14">
        <v>2</v>
      </c>
      <c r="F99" s="14">
        <v>13</v>
      </c>
      <c r="G99" s="14" t="s">
        <v>1</v>
      </c>
      <c r="H99" s="14" t="str">
        <f t="shared" si="5"/>
        <v>2-13A</v>
      </c>
      <c r="I99" s="14">
        <v>2</v>
      </c>
      <c r="J99" s="14" t="s">
        <v>10</v>
      </c>
    </row>
    <row r="100" spans="1:10" x14ac:dyDescent="0.2">
      <c r="A100" s="17" t="s">
        <v>34</v>
      </c>
      <c r="B100" s="14">
        <v>2</v>
      </c>
      <c r="C100" s="17" t="str">
        <f t="shared" si="3"/>
        <v>06</v>
      </c>
      <c r="D100" s="17" t="str">
        <f t="shared" si="4"/>
        <v>06</v>
      </c>
      <c r="E100" s="14">
        <v>1</v>
      </c>
      <c r="F100" s="14">
        <v>13</v>
      </c>
      <c r="G100" s="14" t="s">
        <v>2</v>
      </c>
      <c r="H100" s="14" t="str">
        <f t="shared" si="5"/>
        <v>1-13B</v>
      </c>
      <c r="I100" s="14">
        <v>3</v>
      </c>
      <c r="J100" s="14" t="s">
        <v>6</v>
      </c>
    </row>
    <row r="101" spans="1:10" x14ac:dyDescent="0.2">
      <c r="A101" s="17" t="s">
        <v>34</v>
      </c>
      <c r="B101" s="14">
        <v>2</v>
      </c>
      <c r="C101" s="17" t="str">
        <f t="shared" si="3"/>
        <v>06</v>
      </c>
      <c r="D101" s="17" t="str">
        <f t="shared" si="4"/>
        <v>06</v>
      </c>
      <c r="E101" s="14">
        <v>2</v>
      </c>
      <c r="F101" s="14">
        <v>13</v>
      </c>
      <c r="G101" s="14" t="s">
        <v>2</v>
      </c>
      <c r="H101" s="14" t="str">
        <f t="shared" si="5"/>
        <v>2-13B</v>
      </c>
      <c r="I101" s="14">
        <v>2</v>
      </c>
      <c r="J101" s="14" t="s">
        <v>10</v>
      </c>
    </row>
    <row r="102" spans="1:10" x14ac:dyDescent="0.2">
      <c r="A102" s="17" t="s">
        <v>48</v>
      </c>
      <c r="B102" s="17">
        <v>4</v>
      </c>
      <c r="C102" s="17" t="str">
        <f t="shared" si="3"/>
        <v>10</v>
      </c>
      <c r="D102" s="17" t="str">
        <f t="shared" si="4"/>
        <v>14</v>
      </c>
      <c r="E102" s="14">
        <v>1</v>
      </c>
      <c r="F102" s="14">
        <v>13</v>
      </c>
      <c r="G102" s="14" t="s">
        <v>3</v>
      </c>
      <c r="H102" s="14" t="str">
        <f t="shared" si="5"/>
        <v>1-13C</v>
      </c>
      <c r="I102" s="14">
        <v>3</v>
      </c>
      <c r="J102" s="14" t="s">
        <v>7</v>
      </c>
    </row>
    <row r="103" spans="1:10" x14ac:dyDescent="0.2">
      <c r="A103" s="17" t="s">
        <v>48</v>
      </c>
      <c r="B103" s="17">
        <v>4</v>
      </c>
      <c r="C103" s="17" t="str">
        <f t="shared" si="3"/>
        <v>10</v>
      </c>
      <c r="D103" s="17" t="str">
        <f t="shared" si="4"/>
        <v>14</v>
      </c>
      <c r="E103" s="14">
        <v>2</v>
      </c>
      <c r="F103" s="14">
        <v>13</v>
      </c>
      <c r="G103" s="14" t="s">
        <v>3</v>
      </c>
      <c r="H103" s="14" t="str">
        <f t="shared" si="5"/>
        <v>2-13C</v>
      </c>
      <c r="I103" s="14">
        <v>2</v>
      </c>
      <c r="J103" s="14" t="s">
        <v>11</v>
      </c>
    </row>
    <row r="104" spans="1:10" x14ac:dyDescent="0.2">
      <c r="A104" s="17" t="s">
        <v>48</v>
      </c>
      <c r="B104" s="17">
        <v>4</v>
      </c>
      <c r="C104" s="17" t="str">
        <f t="shared" si="3"/>
        <v>10</v>
      </c>
      <c r="D104" s="17" t="str">
        <f t="shared" si="4"/>
        <v>14</v>
      </c>
      <c r="E104" s="14">
        <v>1</v>
      </c>
      <c r="F104" s="14">
        <v>13</v>
      </c>
      <c r="G104" s="14" t="s">
        <v>4</v>
      </c>
      <c r="H104" s="14" t="str">
        <f t="shared" si="5"/>
        <v>1-13D</v>
      </c>
      <c r="I104" s="14">
        <v>3</v>
      </c>
      <c r="J104" s="14" t="s">
        <v>7</v>
      </c>
    </row>
    <row r="105" spans="1:10" x14ac:dyDescent="0.2">
      <c r="A105" s="17" t="s">
        <v>48</v>
      </c>
      <c r="B105" s="17">
        <v>4</v>
      </c>
      <c r="C105" s="17" t="str">
        <f t="shared" si="3"/>
        <v>10</v>
      </c>
      <c r="D105" s="17" t="str">
        <f t="shared" si="4"/>
        <v>14</v>
      </c>
      <c r="E105" s="14">
        <v>2</v>
      </c>
      <c r="F105" s="14">
        <v>13</v>
      </c>
      <c r="G105" s="14" t="s">
        <v>4</v>
      </c>
      <c r="H105" s="14" t="str">
        <f t="shared" si="5"/>
        <v>2-13D</v>
      </c>
      <c r="I105" s="14">
        <v>2</v>
      </c>
      <c r="J105" s="14" t="s">
        <v>11</v>
      </c>
    </row>
    <row r="106" spans="1:10" x14ac:dyDescent="0.2">
      <c r="A106" s="17" t="s">
        <v>15</v>
      </c>
      <c r="B106" s="17">
        <v>1</v>
      </c>
      <c r="C106" s="17" t="str">
        <f t="shared" si="3"/>
        <v>01</v>
      </c>
      <c r="D106" s="17" t="str">
        <f t="shared" si="4"/>
        <v>02</v>
      </c>
      <c r="E106" s="14">
        <v>1</v>
      </c>
      <c r="F106" s="14">
        <v>14</v>
      </c>
      <c r="G106" s="14" t="s">
        <v>3</v>
      </c>
      <c r="H106" s="14" t="str">
        <f t="shared" si="5"/>
        <v>1-14C</v>
      </c>
      <c r="I106" s="14">
        <v>3</v>
      </c>
      <c r="J106" s="14" t="s">
        <v>921</v>
      </c>
    </row>
    <row r="107" spans="1:10" x14ac:dyDescent="0.2">
      <c r="A107" s="17" t="s">
        <v>15</v>
      </c>
      <c r="B107" s="17">
        <v>1</v>
      </c>
      <c r="C107" s="17" t="str">
        <f t="shared" si="3"/>
        <v>01</v>
      </c>
      <c r="D107" s="17" t="str">
        <f t="shared" si="4"/>
        <v>02</v>
      </c>
      <c r="E107" s="14">
        <v>2</v>
      </c>
      <c r="F107" s="14">
        <v>14</v>
      </c>
      <c r="G107" s="14" t="s">
        <v>3</v>
      </c>
      <c r="H107" s="14" t="str">
        <f t="shared" si="5"/>
        <v>2-14C</v>
      </c>
      <c r="I107" s="14">
        <v>2</v>
      </c>
      <c r="J107" s="14" t="s">
        <v>921</v>
      </c>
    </row>
    <row r="108" spans="1:10" x14ac:dyDescent="0.2">
      <c r="A108" s="17" t="s">
        <v>15</v>
      </c>
      <c r="B108" s="17">
        <v>1</v>
      </c>
      <c r="C108" s="17" t="str">
        <f t="shared" si="3"/>
        <v>01</v>
      </c>
      <c r="D108" s="17" t="str">
        <f t="shared" si="4"/>
        <v>02</v>
      </c>
      <c r="E108" s="14">
        <v>1</v>
      </c>
      <c r="F108" s="14">
        <v>14</v>
      </c>
      <c r="G108" s="14" t="s">
        <v>4</v>
      </c>
      <c r="H108" s="14" t="str">
        <f t="shared" si="5"/>
        <v>1-14D</v>
      </c>
      <c r="I108" s="14">
        <v>3</v>
      </c>
      <c r="J108" s="14" t="s">
        <v>921</v>
      </c>
    </row>
    <row r="109" spans="1:10" x14ac:dyDescent="0.2">
      <c r="A109" s="17" t="s">
        <v>15</v>
      </c>
      <c r="B109" s="17">
        <v>1</v>
      </c>
      <c r="C109" s="17" t="str">
        <f t="shared" si="3"/>
        <v>01</v>
      </c>
      <c r="D109" s="17" t="str">
        <f t="shared" si="4"/>
        <v>02</v>
      </c>
      <c r="E109" s="14">
        <v>2</v>
      </c>
      <c r="F109" s="14">
        <v>14</v>
      </c>
      <c r="G109" s="14" t="s">
        <v>4</v>
      </c>
      <c r="H109" s="14" t="str">
        <f t="shared" si="5"/>
        <v>2-14D</v>
      </c>
      <c r="I109" s="14">
        <v>2</v>
      </c>
      <c r="J109" s="14" t="s">
        <v>921</v>
      </c>
    </row>
    <row r="110" spans="1:10" x14ac:dyDescent="0.2">
      <c r="A110" s="17" t="s">
        <v>52</v>
      </c>
      <c r="B110" s="17">
        <v>4</v>
      </c>
      <c r="C110" s="17" t="str">
        <f t="shared" si="3"/>
        <v>11</v>
      </c>
      <c r="D110" s="17" t="str">
        <f t="shared" si="4"/>
        <v>14</v>
      </c>
      <c r="E110" s="14">
        <v>1</v>
      </c>
      <c r="F110" s="14">
        <v>14</v>
      </c>
      <c r="G110" s="14" t="s">
        <v>1</v>
      </c>
      <c r="H110" s="14" t="str">
        <f t="shared" si="5"/>
        <v>1-14A</v>
      </c>
      <c r="I110" s="14">
        <v>3</v>
      </c>
      <c r="J110" s="14" t="s">
        <v>5</v>
      </c>
    </row>
    <row r="111" spans="1:10" x14ac:dyDescent="0.2">
      <c r="A111" s="17" t="s">
        <v>52</v>
      </c>
      <c r="B111" s="17">
        <v>4</v>
      </c>
      <c r="C111" s="17" t="str">
        <f t="shared" si="3"/>
        <v>11</v>
      </c>
      <c r="D111" s="17" t="str">
        <f t="shared" si="4"/>
        <v>14</v>
      </c>
      <c r="E111" s="14">
        <v>2</v>
      </c>
      <c r="F111" s="14">
        <v>14</v>
      </c>
      <c r="G111" s="14" t="s">
        <v>1</v>
      </c>
      <c r="H111" s="14" t="str">
        <f t="shared" si="5"/>
        <v>2-14A</v>
      </c>
      <c r="I111" s="14">
        <v>2</v>
      </c>
      <c r="J111" s="14" t="s">
        <v>9</v>
      </c>
    </row>
    <row r="112" spans="1:10" x14ac:dyDescent="0.2">
      <c r="A112" s="17" t="s">
        <v>52</v>
      </c>
      <c r="B112" s="17">
        <v>4</v>
      </c>
      <c r="C112" s="17" t="str">
        <f t="shared" si="3"/>
        <v>11</v>
      </c>
      <c r="D112" s="17" t="str">
        <f t="shared" si="4"/>
        <v>14</v>
      </c>
      <c r="E112" s="14">
        <v>1</v>
      </c>
      <c r="F112" s="14">
        <v>14</v>
      </c>
      <c r="G112" s="14" t="s">
        <v>2</v>
      </c>
      <c r="H112" s="14" t="str">
        <f t="shared" si="5"/>
        <v>1-14B</v>
      </c>
      <c r="I112" s="14">
        <v>3</v>
      </c>
      <c r="J112" s="14" t="s">
        <v>5</v>
      </c>
    </row>
    <row r="113" spans="1:10" x14ac:dyDescent="0.2">
      <c r="A113" s="17" t="s">
        <v>52</v>
      </c>
      <c r="B113" s="17">
        <v>4</v>
      </c>
      <c r="C113" s="17" t="str">
        <f t="shared" si="3"/>
        <v>11</v>
      </c>
      <c r="D113" s="17" t="str">
        <f t="shared" si="4"/>
        <v>14</v>
      </c>
      <c r="E113" s="14">
        <v>2</v>
      </c>
      <c r="F113" s="14">
        <v>14</v>
      </c>
      <c r="G113" s="14" t="s">
        <v>2</v>
      </c>
      <c r="H113" s="14" t="str">
        <f t="shared" si="5"/>
        <v>2-14B</v>
      </c>
      <c r="I113" s="14">
        <v>2</v>
      </c>
      <c r="J113" s="14" t="s">
        <v>9</v>
      </c>
    </row>
    <row r="114" spans="1:10" x14ac:dyDescent="0.2">
      <c r="A114" s="17" t="s">
        <v>34</v>
      </c>
      <c r="B114" s="14">
        <v>2</v>
      </c>
      <c r="C114" s="17" t="str">
        <f t="shared" si="3"/>
        <v>06</v>
      </c>
      <c r="D114" s="17" t="str">
        <f t="shared" si="4"/>
        <v>06</v>
      </c>
      <c r="E114" s="14">
        <v>1</v>
      </c>
      <c r="F114" s="14">
        <v>15</v>
      </c>
      <c r="G114" s="14" t="s">
        <v>1</v>
      </c>
      <c r="H114" s="14" t="str">
        <f t="shared" si="5"/>
        <v>1-15A</v>
      </c>
      <c r="I114" s="14">
        <v>4</v>
      </c>
      <c r="J114" s="14" t="s">
        <v>6</v>
      </c>
    </row>
    <row r="115" spans="1:10" x14ac:dyDescent="0.2">
      <c r="A115" s="17" t="s">
        <v>34</v>
      </c>
      <c r="B115" s="14">
        <v>2</v>
      </c>
      <c r="C115" s="17" t="str">
        <f t="shared" si="3"/>
        <v>06</v>
      </c>
      <c r="D115" s="17" t="str">
        <f t="shared" si="4"/>
        <v>06</v>
      </c>
      <c r="E115" s="14">
        <v>2</v>
      </c>
      <c r="F115" s="14">
        <v>15</v>
      </c>
      <c r="G115" s="14" t="s">
        <v>1</v>
      </c>
      <c r="H115" s="14" t="str">
        <f t="shared" si="5"/>
        <v>2-15A</v>
      </c>
      <c r="I115" s="14">
        <v>1</v>
      </c>
      <c r="J115" s="14" t="s">
        <v>10</v>
      </c>
    </row>
    <row r="116" spans="1:10" x14ac:dyDescent="0.2">
      <c r="A116" s="17" t="s">
        <v>34</v>
      </c>
      <c r="B116" s="14">
        <v>2</v>
      </c>
      <c r="C116" s="17" t="str">
        <f t="shared" si="3"/>
        <v>06</v>
      </c>
      <c r="D116" s="17" t="str">
        <f t="shared" si="4"/>
        <v>06</v>
      </c>
      <c r="E116" s="14">
        <v>1</v>
      </c>
      <c r="F116" s="14">
        <v>15</v>
      </c>
      <c r="G116" s="14" t="s">
        <v>2</v>
      </c>
      <c r="H116" s="14" t="str">
        <f t="shared" si="5"/>
        <v>1-15B</v>
      </c>
      <c r="I116" s="14">
        <v>4</v>
      </c>
      <c r="J116" s="14" t="s">
        <v>6</v>
      </c>
    </row>
    <row r="117" spans="1:10" x14ac:dyDescent="0.2">
      <c r="A117" s="17" t="s">
        <v>34</v>
      </c>
      <c r="B117" s="14">
        <v>2</v>
      </c>
      <c r="C117" s="17" t="str">
        <f t="shared" si="3"/>
        <v>06</v>
      </c>
      <c r="D117" s="17" t="str">
        <f t="shared" si="4"/>
        <v>06</v>
      </c>
      <c r="E117" s="14">
        <v>2</v>
      </c>
      <c r="F117" s="14">
        <v>15</v>
      </c>
      <c r="G117" s="14" t="s">
        <v>2</v>
      </c>
      <c r="H117" s="14" t="str">
        <f t="shared" si="5"/>
        <v>2-15B</v>
      </c>
      <c r="I117" s="14">
        <v>1</v>
      </c>
      <c r="J117" s="14" t="s">
        <v>10</v>
      </c>
    </row>
    <row r="118" spans="1:10" x14ac:dyDescent="0.2">
      <c r="A118" s="17" t="s">
        <v>48</v>
      </c>
      <c r="B118" s="17">
        <v>4</v>
      </c>
      <c r="C118" s="17" t="str">
        <f t="shared" si="3"/>
        <v>10</v>
      </c>
      <c r="D118" s="17" t="str">
        <f t="shared" si="4"/>
        <v>14</v>
      </c>
      <c r="E118" s="14">
        <v>1</v>
      </c>
      <c r="F118" s="14">
        <v>15</v>
      </c>
      <c r="G118" s="14" t="s">
        <v>3</v>
      </c>
      <c r="H118" s="14" t="str">
        <f t="shared" si="5"/>
        <v>1-15C</v>
      </c>
      <c r="I118" s="14">
        <v>4</v>
      </c>
      <c r="J118" s="14" t="s">
        <v>7</v>
      </c>
    </row>
    <row r="119" spans="1:10" x14ac:dyDescent="0.2">
      <c r="A119" s="17" t="s">
        <v>48</v>
      </c>
      <c r="B119" s="17">
        <v>4</v>
      </c>
      <c r="C119" s="17" t="str">
        <f t="shared" si="3"/>
        <v>10</v>
      </c>
      <c r="D119" s="17" t="str">
        <f t="shared" si="4"/>
        <v>14</v>
      </c>
      <c r="E119" s="14">
        <v>2</v>
      </c>
      <c r="F119" s="14">
        <v>15</v>
      </c>
      <c r="G119" s="14" t="s">
        <v>3</v>
      </c>
      <c r="H119" s="14" t="str">
        <f t="shared" si="5"/>
        <v>2-15C</v>
      </c>
      <c r="I119" s="14">
        <v>1</v>
      </c>
      <c r="J119" s="14" t="s">
        <v>11</v>
      </c>
    </row>
    <row r="120" spans="1:10" x14ac:dyDescent="0.2">
      <c r="A120" s="17" t="s">
        <v>48</v>
      </c>
      <c r="B120" s="17">
        <v>4</v>
      </c>
      <c r="C120" s="17" t="str">
        <f t="shared" si="3"/>
        <v>10</v>
      </c>
      <c r="D120" s="17" t="str">
        <f t="shared" si="4"/>
        <v>14</v>
      </c>
      <c r="E120" s="14">
        <v>1</v>
      </c>
      <c r="F120" s="14">
        <v>15</v>
      </c>
      <c r="G120" s="14" t="s">
        <v>4</v>
      </c>
      <c r="H120" s="14" t="str">
        <f t="shared" si="5"/>
        <v>1-15D</v>
      </c>
      <c r="I120" s="14">
        <v>4</v>
      </c>
      <c r="J120" s="14" t="s">
        <v>7</v>
      </c>
    </row>
    <row r="121" spans="1:10" x14ac:dyDescent="0.2">
      <c r="A121" s="17" t="s">
        <v>48</v>
      </c>
      <c r="B121" s="17">
        <v>4</v>
      </c>
      <c r="C121" s="17" t="str">
        <f t="shared" si="3"/>
        <v>10</v>
      </c>
      <c r="D121" s="17" t="str">
        <f t="shared" si="4"/>
        <v>14</v>
      </c>
      <c r="E121" s="14">
        <v>2</v>
      </c>
      <c r="F121" s="14">
        <v>15</v>
      </c>
      <c r="G121" s="14" t="s">
        <v>4</v>
      </c>
      <c r="H121" s="14" t="str">
        <f t="shared" si="5"/>
        <v>2-15D</v>
      </c>
      <c r="I121" s="14">
        <v>1</v>
      </c>
      <c r="J121" s="14" t="s">
        <v>11</v>
      </c>
    </row>
    <row r="122" spans="1:10" x14ac:dyDescent="0.2">
      <c r="A122" s="17" t="s">
        <v>15</v>
      </c>
      <c r="B122" s="17">
        <v>1</v>
      </c>
      <c r="C122" s="17" t="str">
        <f t="shared" si="3"/>
        <v>01</v>
      </c>
      <c r="D122" s="17" t="str">
        <f t="shared" si="4"/>
        <v>02</v>
      </c>
      <c r="E122" s="14">
        <v>1</v>
      </c>
      <c r="F122" s="14">
        <v>16</v>
      </c>
      <c r="G122" s="14" t="s">
        <v>3</v>
      </c>
      <c r="H122" s="14" t="str">
        <f t="shared" si="5"/>
        <v>1-16C</v>
      </c>
      <c r="I122" s="14">
        <v>4</v>
      </c>
      <c r="J122" s="14" t="s">
        <v>921</v>
      </c>
    </row>
    <row r="123" spans="1:10" x14ac:dyDescent="0.2">
      <c r="A123" s="17" t="s">
        <v>15</v>
      </c>
      <c r="B123" s="17">
        <v>1</v>
      </c>
      <c r="C123" s="17" t="str">
        <f t="shared" si="3"/>
        <v>01</v>
      </c>
      <c r="D123" s="17" t="str">
        <f t="shared" si="4"/>
        <v>02</v>
      </c>
      <c r="E123" s="14">
        <v>2</v>
      </c>
      <c r="F123" s="14">
        <v>16</v>
      </c>
      <c r="G123" s="14" t="s">
        <v>3</v>
      </c>
      <c r="H123" s="14" t="str">
        <f t="shared" si="5"/>
        <v>2-16C</v>
      </c>
      <c r="I123" s="14">
        <v>1</v>
      </c>
      <c r="J123" s="14" t="s">
        <v>921</v>
      </c>
    </row>
    <row r="124" spans="1:10" x14ac:dyDescent="0.2">
      <c r="A124" s="17" t="s">
        <v>15</v>
      </c>
      <c r="B124" s="17">
        <v>1</v>
      </c>
      <c r="C124" s="17" t="str">
        <f t="shared" si="3"/>
        <v>01</v>
      </c>
      <c r="D124" s="17" t="str">
        <f t="shared" si="4"/>
        <v>02</v>
      </c>
      <c r="E124" s="14">
        <v>1</v>
      </c>
      <c r="F124" s="14">
        <v>16</v>
      </c>
      <c r="G124" s="14" t="s">
        <v>4</v>
      </c>
      <c r="H124" s="14" t="str">
        <f t="shared" si="5"/>
        <v>1-16D</v>
      </c>
      <c r="I124" s="14">
        <v>4</v>
      </c>
      <c r="J124" s="14" t="s">
        <v>921</v>
      </c>
    </row>
    <row r="125" spans="1:10" x14ac:dyDescent="0.2">
      <c r="A125" s="17" t="s">
        <v>15</v>
      </c>
      <c r="B125" s="17">
        <v>1</v>
      </c>
      <c r="C125" s="17" t="str">
        <f t="shared" si="3"/>
        <v>01</v>
      </c>
      <c r="D125" s="17" t="str">
        <f t="shared" si="4"/>
        <v>02</v>
      </c>
      <c r="E125" s="14">
        <v>2</v>
      </c>
      <c r="F125" s="14">
        <v>16</v>
      </c>
      <c r="G125" s="14" t="s">
        <v>4</v>
      </c>
      <c r="H125" s="14" t="str">
        <f t="shared" si="5"/>
        <v>2-16D</v>
      </c>
      <c r="I125" s="14">
        <v>1</v>
      </c>
      <c r="J125" s="14" t="s">
        <v>921</v>
      </c>
    </row>
    <row r="126" spans="1:10" x14ac:dyDescent="0.2">
      <c r="A126" s="17" t="s">
        <v>52</v>
      </c>
      <c r="B126" s="17">
        <v>4</v>
      </c>
      <c r="C126" s="17" t="str">
        <f t="shared" si="3"/>
        <v>11</v>
      </c>
      <c r="D126" s="17" t="str">
        <f t="shared" si="4"/>
        <v>14</v>
      </c>
      <c r="E126" s="14">
        <v>1</v>
      </c>
      <c r="F126" s="14">
        <v>16</v>
      </c>
      <c r="G126" s="14" t="s">
        <v>1</v>
      </c>
      <c r="H126" s="14" t="str">
        <f t="shared" si="5"/>
        <v>1-16A</v>
      </c>
      <c r="I126" s="14">
        <v>4</v>
      </c>
      <c r="J126" s="14" t="s">
        <v>5</v>
      </c>
    </row>
    <row r="127" spans="1:10" x14ac:dyDescent="0.2">
      <c r="A127" s="17" t="s">
        <v>52</v>
      </c>
      <c r="B127" s="17">
        <v>4</v>
      </c>
      <c r="C127" s="17" t="str">
        <f t="shared" si="3"/>
        <v>11</v>
      </c>
      <c r="D127" s="17" t="str">
        <f t="shared" si="4"/>
        <v>14</v>
      </c>
      <c r="E127" s="14">
        <v>2</v>
      </c>
      <c r="F127" s="14">
        <v>16</v>
      </c>
      <c r="G127" s="14" t="s">
        <v>1</v>
      </c>
      <c r="H127" s="14" t="str">
        <f t="shared" si="5"/>
        <v>2-16A</v>
      </c>
      <c r="I127" s="14">
        <v>1</v>
      </c>
      <c r="J127" s="14" t="s">
        <v>9</v>
      </c>
    </row>
    <row r="128" spans="1:10" x14ac:dyDescent="0.2">
      <c r="A128" s="17" t="s">
        <v>52</v>
      </c>
      <c r="B128" s="17">
        <v>4</v>
      </c>
      <c r="C128" s="17" t="str">
        <f t="shared" si="3"/>
        <v>11</v>
      </c>
      <c r="D128" s="17" t="str">
        <f t="shared" si="4"/>
        <v>14</v>
      </c>
      <c r="E128" s="14">
        <v>1</v>
      </c>
      <c r="F128" s="14">
        <v>16</v>
      </c>
      <c r="G128" s="14" t="s">
        <v>2</v>
      </c>
      <c r="H128" s="14" t="str">
        <f t="shared" si="5"/>
        <v>1-16B</v>
      </c>
      <c r="I128" s="14">
        <v>4</v>
      </c>
      <c r="J128" s="14" t="s">
        <v>5</v>
      </c>
    </row>
    <row r="129" spans="1:10" x14ac:dyDescent="0.2">
      <c r="A129" s="17" t="s">
        <v>52</v>
      </c>
      <c r="B129" s="17">
        <v>4</v>
      </c>
      <c r="C129" s="17" t="str">
        <f t="shared" si="3"/>
        <v>11</v>
      </c>
      <c r="D129" s="17" t="str">
        <f t="shared" si="4"/>
        <v>14</v>
      </c>
      <c r="E129" s="14">
        <v>2</v>
      </c>
      <c r="F129" s="14">
        <v>16</v>
      </c>
      <c r="G129" s="14" t="s">
        <v>2</v>
      </c>
      <c r="H129" s="14" t="str">
        <f t="shared" si="5"/>
        <v>2-16B</v>
      </c>
      <c r="I129" s="14">
        <v>1</v>
      </c>
      <c r="J129" s="14" t="s">
        <v>9</v>
      </c>
    </row>
    <row r="130" spans="1:10" x14ac:dyDescent="0.2">
      <c r="A130" s="17" t="s">
        <v>19</v>
      </c>
      <c r="B130" s="17">
        <v>1</v>
      </c>
      <c r="C130" s="17" t="str">
        <f t="shared" ref="C130:C193" si="6">MID(A130,2,2)</f>
        <v>02</v>
      </c>
      <c r="D130" s="17" t="str">
        <f t="shared" ref="D130:D193" si="7">MID(A130,5,2)</f>
        <v>02</v>
      </c>
      <c r="E130" s="14">
        <v>1</v>
      </c>
      <c r="F130" s="14">
        <v>17</v>
      </c>
      <c r="G130" s="14" t="s">
        <v>3</v>
      </c>
      <c r="H130" s="14" t="str">
        <f t="shared" ref="H130:H193" si="8">CONCATENATE(E130,"-",F130,G130)</f>
        <v>1-17C</v>
      </c>
      <c r="I130" s="14">
        <v>1</v>
      </c>
      <c r="J130" s="14" t="s">
        <v>8</v>
      </c>
    </row>
    <row r="131" spans="1:10" x14ac:dyDescent="0.2">
      <c r="A131" s="17" t="s">
        <v>19</v>
      </c>
      <c r="B131" s="17">
        <v>1</v>
      </c>
      <c r="C131" s="17" t="str">
        <f t="shared" si="6"/>
        <v>02</v>
      </c>
      <c r="D131" s="17" t="str">
        <f t="shared" si="7"/>
        <v>02</v>
      </c>
      <c r="E131" s="14">
        <v>2</v>
      </c>
      <c r="F131" s="14">
        <v>17</v>
      </c>
      <c r="G131" s="14" t="s">
        <v>3</v>
      </c>
      <c r="H131" s="14" t="str">
        <f t="shared" si="8"/>
        <v>2-17C</v>
      </c>
      <c r="I131" s="14">
        <v>4</v>
      </c>
      <c r="J131" s="14" t="s">
        <v>12</v>
      </c>
    </row>
    <row r="132" spans="1:10" x14ac:dyDescent="0.2">
      <c r="A132" s="17" t="s">
        <v>19</v>
      </c>
      <c r="B132" s="17">
        <v>1</v>
      </c>
      <c r="C132" s="17" t="str">
        <f t="shared" si="6"/>
        <v>02</v>
      </c>
      <c r="D132" s="17" t="str">
        <f t="shared" si="7"/>
        <v>02</v>
      </c>
      <c r="E132" s="14">
        <v>1</v>
      </c>
      <c r="F132" s="14">
        <v>17</v>
      </c>
      <c r="G132" s="14" t="s">
        <v>4</v>
      </c>
      <c r="H132" s="14" t="str">
        <f t="shared" si="8"/>
        <v>1-17D</v>
      </c>
      <c r="I132" s="14">
        <v>1</v>
      </c>
      <c r="J132" s="14" t="s">
        <v>8</v>
      </c>
    </row>
    <row r="133" spans="1:10" x14ac:dyDescent="0.2">
      <c r="A133" s="17" t="s">
        <v>19</v>
      </c>
      <c r="B133" s="17">
        <v>1</v>
      </c>
      <c r="C133" s="17" t="str">
        <f t="shared" si="6"/>
        <v>02</v>
      </c>
      <c r="D133" s="17" t="str">
        <f t="shared" si="7"/>
        <v>02</v>
      </c>
      <c r="E133" s="14">
        <v>2</v>
      </c>
      <c r="F133" s="14">
        <v>17</v>
      </c>
      <c r="G133" s="14" t="s">
        <v>4</v>
      </c>
      <c r="H133" s="14" t="str">
        <f t="shared" si="8"/>
        <v>2-17D</v>
      </c>
      <c r="I133" s="14">
        <v>4</v>
      </c>
      <c r="J133" s="14" t="s">
        <v>12</v>
      </c>
    </row>
    <row r="134" spans="1:10" x14ac:dyDescent="0.2">
      <c r="A134" s="17" t="s">
        <v>50</v>
      </c>
      <c r="B134" s="17">
        <v>4</v>
      </c>
      <c r="C134" s="17" t="str">
        <f t="shared" si="6"/>
        <v>10</v>
      </c>
      <c r="D134" s="17" t="str">
        <f t="shared" si="7"/>
        <v>16</v>
      </c>
      <c r="E134" s="14">
        <v>1</v>
      </c>
      <c r="F134" s="14">
        <v>17</v>
      </c>
      <c r="G134" s="14" t="s">
        <v>1</v>
      </c>
      <c r="H134" s="14" t="str">
        <f t="shared" si="8"/>
        <v>1-17A</v>
      </c>
      <c r="I134" s="14">
        <v>1</v>
      </c>
      <c r="J134" s="14" t="s">
        <v>6</v>
      </c>
    </row>
    <row r="135" spans="1:10" x14ac:dyDescent="0.2">
      <c r="A135" s="17" t="s">
        <v>50</v>
      </c>
      <c r="B135" s="17">
        <v>4</v>
      </c>
      <c r="C135" s="17" t="str">
        <f t="shared" si="6"/>
        <v>10</v>
      </c>
      <c r="D135" s="17" t="str">
        <f t="shared" si="7"/>
        <v>16</v>
      </c>
      <c r="E135" s="14">
        <v>2</v>
      </c>
      <c r="F135" s="14">
        <v>17</v>
      </c>
      <c r="G135" s="14" t="s">
        <v>1</v>
      </c>
      <c r="H135" s="14" t="str">
        <f t="shared" si="8"/>
        <v>2-17A</v>
      </c>
      <c r="I135" s="14">
        <v>4</v>
      </c>
      <c r="J135" s="14" t="s">
        <v>10</v>
      </c>
    </row>
    <row r="136" spans="1:10" x14ac:dyDescent="0.2">
      <c r="A136" s="17" t="s">
        <v>50</v>
      </c>
      <c r="B136" s="17">
        <v>4</v>
      </c>
      <c r="C136" s="17" t="str">
        <f t="shared" si="6"/>
        <v>10</v>
      </c>
      <c r="D136" s="17" t="str">
        <f t="shared" si="7"/>
        <v>16</v>
      </c>
      <c r="E136" s="14">
        <v>1</v>
      </c>
      <c r="F136" s="14">
        <v>17</v>
      </c>
      <c r="G136" s="14" t="s">
        <v>2</v>
      </c>
      <c r="H136" s="14" t="str">
        <f t="shared" si="8"/>
        <v>1-17B</v>
      </c>
      <c r="I136" s="14">
        <v>1</v>
      </c>
      <c r="J136" s="14" t="s">
        <v>6</v>
      </c>
    </row>
    <row r="137" spans="1:10" x14ac:dyDescent="0.2">
      <c r="A137" s="17" t="s">
        <v>50</v>
      </c>
      <c r="B137" s="17">
        <v>4</v>
      </c>
      <c r="C137" s="17" t="str">
        <f t="shared" si="6"/>
        <v>10</v>
      </c>
      <c r="D137" s="17" t="str">
        <f t="shared" si="7"/>
        <v>16</v>
      </c>
      <c r="E137" s="14">
        <v>2</v>
      </c>
      <c r="F137" s="14">
        <v>17</v>
      </c>
      <c r="G137" s="14" t="s">
        <v>2</v>
      </c>
      <c r="H137" s="14" t="str">
        <f t="shared" si="8"/>
        <v>2-17B</v>
      </c>
      <c r="I137" s="14">
        <v>4</v>
      </c>
      <c r="J137" s="14" t="s">
        <v>10</v>
      </c>
    </row>
    <row r="138" spans="1:10" x14ac:dyDescent="0.2">
      <c r="A138" s="17" t="s">
        <v>14</v>
      </c>
      <c r="B138" s="17">
        <v>1</v>
      </c>
      <c r="C138" s="17" t="str">
        <f t="shared" si="6"/>
        <v>01</v>
      </c>
      <c r="D138" s="17" t="str">
        <f t="shared" si="7"/>
        <v>01</v>
      </c>
      <c r="E138" s="14">
        <v>1</v>
      </c>
      <c r="F138" s="14">
        <v>18</v>
      </c>
      <c r="G138" s="14" t="s">
        <v>3</v>
      </c>
      <c r="H138" s="14" t="str">
        <f t="shared" si="8"/>
        <v>1-18C</v>
      </c>
      <c r="I138" s="14">
        <v>1</v>
      </c>
      <c r="J138" s="14" t="s">
        <v>6</v>
      </c>
    </row>
    <row r="139" spans="1:10" x14ac:dyDescent="0.2">
      <c r="A139" s="17" t="s">
        <v>14</v>
      </c>
      <c r="B139" s="17">
        <v>1</v>
      </c>
      <c r="C139" s="17" t="str">
        <f t="shared" si="6"/>
        <v>01</v>
      </c>
      <c r="D139" s="17" t="str">
        <f t="shared" si="7"/>
        <v>01</v>
      </c>
      <c r="E139" s="14">
        <v>2</v>
      </c>
      <c r="F139" s="14">
        <v>18</v>
      </c>
      <c r="G139" s="14" t="s">
        <v>3</v>
      </c>
      <c r="H139" s="14" t="str">
        <f t="shared" si="8"/>
        <v>2-18C</v>
      </c>
      <c r="I139" s="14">
        <v>4</v>
      </c>
      <c r="J139" s="14" t="s">
        <v>10</v>
      </c>
    </row>
    <row r="140" spans="1:10" x14ac:dyDescent="0.2">
      <c r="A140" s="17" t="s">
        <v>14</v>
      </c>
      <c r="B140" s="17">
        <v>1</v>
      </c>
      <c r="C140" s="17" t="str">
        <f t="shared" si="6"/>
        <v>01</v>
      </c>
      <c r="D140" s="17" t="str">
        <f t="shared" si="7"/>
        <v>01</v>
      </c>
      <c r="E140" s="14">
        <v>1</v>
      </c>
      <c r="F140" s="14">
        <v>18</v>
      </c>
      <c r="G140" s="14" t="s">
        <v>4</v>
      </c>
      <c r="H140" s="14" t="str">
        <f t="shared" si="8"/>
        <v>1-18D</v>
      </c>
      <c r="I140" s="14">
        <v>1</v>
      </c>
      <c r="J140" s="14" t="s">
        <v>6</v>
      </c>
    </row>
    <row r="141" spans="1:10" x14ac:dyDescent="0.2">
      <c r="A141" s="17" t="s">
        <v>14</v>
      </c>
      <c r="B141" s="17">
        <v>1</v>
      </c>
      <c r="C141" s="17" t="str">
        <f t="shared" si="6"/>
        <v>01</v>
      </c>
      <c r="D141" s="17" t="str">
        <f t="shared" si="7"/>
        <v>01</v>
      </c>
      <c r="E141" s="14">
        <v>2</v>
      </c>
      <c r="F141" s="14">
        <v>18</v>
      </c>
      <c r="G141" s="14" t="s">
        <v>4</v>
      </c>
      <c r="H141" s="14" t="str">
        <f t="shared" si="8"/>
        <v>2-18D</v>
      </c>
      <c r="I141" s="14">
        <v>4</v>
      </c>
      <c r="J141" s="14" t="s">
        <v>10</v>
      </c>
    </row>
    <row r="142" spans="1:10" x14ac:dyDescent="0.2">
      <c r="A142" s="17" t="s">
        <v>23</v>
      </c>
      <c r="B142" s="17">
        <v>1</v>
      </c>
      <c r="C142" s="17" t="str">
        <f t="shared" si="6"/>
        <v>03</v>
      </c>
      <c r="D142" s="17" t="str">
        <f t="shared" si="7"/>
        <v>02</v>
      </c>
      <c r="E142" s="14">
        <v>1</v>
      </c>
      <c r="F142" s="14">
        <v>18</v>
      </c>
      <c r="G142" s="14" t="s">
        <v>1</v>
      </c>
      <c r="H142" s="14" t="str">
        <f t="shared" si="8"/>
        <v>1-18A</v>
      </c>
      <c r="I142" s="14">
        <v>1</v>
      </c>
      <c r="J142" s="14" t="s">
        <v>7</v>
      </c>
    </row>
    <row r="143" spans="1:10" x14ac:dyDescent="0.2">
      <c r="A143" s="17" t="s">
        <v>23</v>
      </c>
      <c r="B143" s="17">
        <v>1</v>
      </c>
      <c r="C143" s="17" t="str">
        <f t="shared" si="6"/>
        <v>03</v>
      </c>
      <c r="D143" s="17" t="str">
        <f t="shared" si="7"/>
        <v>02</v>
      </c>
      <c r="E143" s="14">
        <v>2</v>
      </c>
      <c r="F143" s="14">
        <v>18</v>
      </c>
      <c r="G143" s="14" t="s">
        <v>1</v>
      </c>
      <c r="H143" s="14" t="str">
        <f t="shared" si="8"/>
        <v>2-18A</v>
      </c>
      <c r="I143" s="14">
        <v>4</v>
      </c>
      <c r="J143" s="14" t="s">
        <v>11</v>
      </c>
    </row>
    <row r="144" spans="1:10" x14ac:dyDescent="0.2">
      <c r="A144" s="17" t="s">
        <v>23</v>
      </c>
      <c r="B144" s="17">
        <v>1</v>
      </c>
      <c r="C144" s="17" t="str">
        <f t="shared" si="6"/>
        <v>03</v>
      </c>
      <c r="D144" s="17" t="str">
        <f t="shared" si="7"/>
        <v>02</v>
      </c>
      <c r="E144" s="14">
        <v>1</v>
      </c>
      <c r="F144" s="14">
        <v>18</v>
      </c>
      <c r="G144" s="14" t="s">
        <v>2</v>
      </c>
      <c r="H144" s="14" t="str">
        <f t="shared" si="8"/>
        <v>1-18B</v>
      </c>
      <c r="I144" s="14">
        <v>1</v>
      </c>
      <c r="J144" s="14" t="s">
        <v>7</v>
      </c>
    </row>
    <row r="145" spans="1:10" x14ac:dyDescent="0.2">
      <c r="A145" s="17" t="s">
        <v>23</v>
      </c>
      <c r="B145" s="17">
        <v>1</v>
      </c>
      <c r="C145" s="17" t="str">
        <f t="shared" si="6"/>
        <v>03</v>
      </c>
      <c r="D145" s="17" t="str">
        <f t="shared" si="7"/>
        <v>02</v>
      </c>
      <c r="E145" s="14">
        <v>2</v>
      </c>
      <c r="F145" s="14">
        <v>18</v>
      </c>
      <c r="G145" s="14" t="s">
        <v>2</v>
      </c>
      <c r="H145" s="14" t="str">
        <f t="shared" si="8"/>
        <v>2-18B</v>
      </c>
      <c r="I145" s="14">
        <v>4</v>
      </c>
      <c r="J145" s="14" t="s">
        <v>11</v>
      </c>
    </row>
    <row r="146" spans="1:10" x14ac:dyDescent="0.2">
      <c r="A146" s="17" t="s">
        <v>19</v>
      </c>
      <c r="B146" s="17">
        <v>1</v>
      </c>
      <c r="C146" s="17" t="str">
        <f t="shared" si="6"/>
        <v>02</v>
      </c>
      <c r="D146" s="17" t="str">
        <f t="shared" si="7"/>
        <v>02</v>
      </c>
      <c r="E146" s="14">
        <v>1</v>
      </c>
      <c r="F146" s="14">
        <v>19</v>
      </c>
      <c r="G146" s="14" t="s">
        <v>3</v>
      </c>
      <c r="H146" s="14" t="str">
        <f t="shared" si="8"/>
        <v>1-19C</v>
      </c>
      <c r="I146" s="14">
        <v>2</v>
      </c>
      <c r="J146" s="14" t="s">
        <v>8</v>
      </c>
    </row>
    <row r="147" spans="1:10" x14ac:dyDescent="0.2">
      <c r="A147" s="17" t="s">
        <v>19</v>
      </c>
      <c r="B147" s="17">
        <v>1</v>
      </c>
      <c r="C147" s="17" t="str">
        <f t="shared" si="6"/>
        <v>02</v>
      </c>
      <c r="D147" s="17" t="str">
        <f t="shared" si="7"/>
        <v>02</v>
      </c>
      <c r="E147" s="14">
        <v>2</v>
      </c>
      <c r="F147" s="14">
        <v>19</v>
      </c>
      <c r="G147" s="14" t="s">
        <v>3</v>
      </c>
      <c r="H147" s="14" t="str">
        <f t="shared" si="8"/>
        <v>2-19C</v>
      </c>
      <c r="I147" s="14">
        <v>3</v>
      </c>
      <c r="J147" s="14" t="s">
        <v>12</v>
      </c>
    </row>
    <row r="148" spans="1:10" x14ac:dyDescent="0.2">
      <c r="A148" s="17" t="s">
        <v>19</v>
      </c>
      <c r="B148" s="17">
        <v>1</v>
      </c>
      <c r="C148" s="17" t="str">
        <f t="shared" si="6"/>
        <v>02</v>
      </c>
      <c r="D148" s="17" t="str">
        <f t="shared" si="7"/>
        <v>02</v>
      </c>
      <c r="E148" s="14">
        <v>1</v>
      </c>
      <c r="F148" s="14">
        <v>19</v>
      </c>
      <c r="G148" s="14" t="s">
        <v>4</v>
      </c>
      <c r="H148" s="14" t="str">
        <f t="shared" si="8"/>
        <v>1-19D</v>
      </c>
      <c r="I148" s="14">
        <v>2</v>
      </c>
      <c r="J148" s="14" t="s">
        <v>8</v>
      </c>
    </row>
    <row r="149" spans="1:10" x14ac:dyDescent="0.2">
      <c r="A149" s="17" t="s">
        <v>19</v>
      </c>
      <c r="B149" s="17">
        <v>1</v>
      </c>
      <c r="C149" s="17" t="str">
        <f t="shared" si="6"/>
        <v>02</v>
      </c>
      <c r="D149" s="17" t="str">
        <f t="shared" si="7"/>
        <v>02</v>
      </c>
      <c r="E149" s="14">
        <v>2</v>
      </c>
      <c r="F149" s="14">
        <v>19</v>
      </c>
      <c r="G149" s="14" t="s">
        <v>4</v>
      </c>
      <c r="H149" s="14" t="str">
        <f t="shared" si="8"/>
        <v>2-19D</v>
      </c>
      <c r="I149" s="14">
        <v>3</v>
      </c>
      <c r="J149" s="14" t="s">
        <v>12</v>
      </c>
    </row>
    <row r="150" spans="1:10" x14ac:dyDescent="0.2">
      <c r="A150" s="17" t="s">
        <v>50</v>
      </c>
      <c r="B150" s="17">
        <v>4</v>
      </c>
      <c r="C150" s="17" t="str">
        <f t="shared" si="6"/>
        <v>10</v>
      </c>
      <c r="D150" s="17" t="str">
        <f t="shared" si="7"/>
        <v>16</v>
      </c>
      <c r="E150" s="14">
        <v>1</v>
      </c>
      <c r="F150" s="14">
        <v>19</v>
      </c>
      <c r="G150" s="14" t="s">
        <v>1</v>
      </c>
      <c r="H150" s="14" t="str">
        <f t="shared" si="8"/>
        <v>1-19A</v>
      </c>
      <c r="I150" s="14">
        <v>2</v>
      </c>
      <c r="J150" s="14" t="s">
        <v>6</v>
      </c>
    </row>
    <row r="151" spans="1:10" x14ac:dyDescent="0.2">
      <c r="A151" s="17" t="s">
        <v>50</v>
      </c>
      <c r="B151" s="17">
        <v>4</v>
      </c>
      <c r="C151" s="17" t="str">
        <f t="shared" si="6"/>
        <v>10</v>
      </c>
      <c r="D151" s="17" t="str">
        <f t="shared" si="7"/>
        <v>16</v>
      </c>
      <c r="E151" s="14">
        <v>2</v>
      </c>
      <c r="F151" s="14">
        <v>19</v>
      </c>
      <c r="G151" s="14" t="s">
        <v>1</v>
      </c>
      <c r="H151" s="14" t="str">
        <f t="shared" si="8"/>
        <v>2-19A</v>
      </c>
      <c r="I151" s="14">
        <v>3</v>
      </c>
      <c r="J151" s="14" t="s">
        <v>10</v>
      </c>
    </row>
    <row r="152" spans="1:10" x14ac:dyDescent="0.2">
      <c r="A152" s="17" t="s">
        <v>50</v>
      </c>
      <c r="B152" s="17">
        <v>4</v>
      </c>
      <c r="C152" s="17" t="str">
        <f t="shared" si="6"/>
        <v>10</v>
      </c>
      <c r="D152" s="17" t="str">
        <f t="shared" si="7"/>
        <v>16</v>
      </c>
      <c r="E152" s="14">
        <v>1</v>
      </c>
      <c r="F152" s="14">
        <v>19</v>
      </c>
      <c r="G152" s="14" t="s">
        <v>2</v>
      </c>
      <c r="H152" s="14" t="str">
        <f t="shared" si="8"/>
        <v>1-19B</v>
      </c>
      <c r="I152" s="14">
        <v>2</v>
      </c>
      <c r="J152" s="14" t="s">
        <v>6</v>
      </c>
    </row>
    <row r="153" spans="1:10" x14ac:dyDescent="0.2">
      <c r="A153" s="17" t="s">
        <v>50</v>
      </c>
      <c r="B153" s="17">
        <v>4</v>
      </c>
      <c r="C153" s="17" t="str">
        <f t="shared" si="6"/>
        <v>10</v>
      </c>
      <c r="D153" s="17" t="str">
        <f t="shared" si="7"/>
        <v>16</v>
      </c>
      <c r="E153" s="14">
        <v>2</v>
      </c>
      <c r="F153" s="14">
        <v>19</v>
      </c>
      <c r="G153" s="14" t="s">
        <v>2</v>
      </c>
      <c r="H153" s="14" t="str">
        <f t="shared" si="8"/>
        <v>2-19B</v>
      </c>
      <c r="I153" s="14">
        <v>3</v>
      </c>
      <c r="J153" s="14" t="s">
        <v>10</v>
      </c>
    </row>
    <row r="154" spans="1:10" x14ac:dyDescent="0.2">
      <c r="A154" s="17" t="s">
        <v>14</v>
      </c>
      <c r="B154" s="17">
        <v>1</v>
      </c>
      <c r="C154" s="17" t="str">
        <f t="shared" si="6"/>
        <v>01</v>
      </c>
      <c r="D154" s="17" t="str">
        <f t="shared" si="7"/>
        <v>01</v>
      </c>
      <c r="E154" s="14">
        <v>1</v>
      </c>
      <c r="F154" s="14">
        <v>20</v>
      </c>
      <c r="G154" s="14" t="s">
        <v>3</v>
      </c>
      <c r="H154" s="14" t="str">
        <f t="shared" si="8"/>
        <v>1-20C</v>
      </c>
      <c r="I154" s="14">
        <v>2</v>
      </c>
      <c r="J154" s="14" t="s">
        <v>6</v>
      </c>
    </row>
    <row r="155" spans="1:10" x14ac:dyDescent="0.2">
      <c r="A155" s="17" t="s">
        <v>14</v>
      </c>
      <c r="B155" s="17">
        <v>1</v>
      </c>
      <c r="C155" s="17" t="str">
        <f t="shared" si="6"/>
        <v>01</v>
      </c>
      <c r="D155" s="17" t="str">
        <f t="shared" si="7"/>
        <v>01</v>
      </c>
      <c r="E155" s="14">
        <v>2</v>
      </c>
      <c r="F155" s="14">
        <v>20</v>
      </c>
      <c r="G155" s="14" t="s">
        <v>3</v>
      </c>
      <c r="H155" s="14" t="str">
        <f t="shared" si="8"/>
        <v>2-20C</v>
      </c>
      <c r="I155" s="14">
        <v>3</v>
      </c>
      <c r="J155" s="14" t="s">
        <v>10</v>
      </c>
    </row>
    <row r="156" spans="1:10" x14ac:dyDescent="0.2">
      <c r="A156" s="17" t="s">
        <v>14</v>
      </c>
      <c r="B156" s="17">
        <v>1</v>
      </c>
      <c r="C156" s="17" t="str">
        <f t="shared" si="6"/>
        <v>01</v>
      </c>
      <c r="D156" s="17" t="str">
        <f t="shared" si="7"/>
        <v>01</v>
      </c>
      <c r="E156" s="14">
        <v>1</v>
      </c>
      <c r="F156" s="14">
        <v>20</v>
      </c>
      <c r="G156" s="14" t="s">
        <v>4</v>
      </c>
      <c r="H156" s="14" t="str">
        <f t="shared" si="8"/>
        <v>1-20D</v>
      </c>
      <c r="I156" s="14">
        <v>2</v>
      </c>
      <c r="J156" s="14" t="s">
        <v>6</v>
      </c>
    </row>
    <row r="157" spans="1:10" x14ac:dyDescent="0.2">
      <c r="A157" s="17" t="s">
        <v>14</v>
      </c>
      <c r="B157" s="17">
        <v>1</v>
      </c>
      <c r="C157" s="17" t="str">
        <f t="shared" si="6"/>
        <v>01</v>
      </c>
      <c r="D157" s="17" t="str">
        <f t="shared" si="7"/>
        <v>01</v>
      </c>
      <c r="E157" s="14">
        <v>2</v>
      </c>
      <c r="F157" s="14">
        <v>20</v>
      </c>
      <c r="G157" s="14" t="s">
        <v>4</v>
      </c>
      <c r="H157" s="14" t="str">
        <f t="shared" si="8"/>
        <v>2-20D</v>
      </c>
      <c r="I157" s="14">
        <v>3</v>
      </c>
      <c r="J157" s="14" t="s">
        <v>10</v>
      </c>
    </row>
    <row r="158" spans="1:10" x14ac:dyDescent="0.2">
      <c r="A158" s="17" t="s">
        <v>23</v>
      </c>
      <c r="B158" s="17">
        <v>1</v>
      </c>
      <c r="C158" s="17" t="str">
        <f t="shared" si="6"/>
        <v>03</v>
      </c>
      <c r="D158" s="17" t="str">
        <f t="shared" si="7"/>
        <v>02</v>
      </c>
      <c r="E158" s="14">
        <v>1</v>
      </c>
      <c r="F158" s="14">
        <v>20</v>
      </c>
      <c r="G158" s="14" t="s">
        <v>1</v>
      </c>
      <c r="H158" s="14" t="str">
        <f t="shared" si="8"/>
        <v>1-20A</v>
      </c>
      <c r="I158" s="14">
        <v>2</v>
      </c>
      <c r="J158" s="14" t="s">
        <v>7</v>
      </c>
    </row>
    <row r="159" spans="1:10" x14ac:dyDescent="0.2">
      <c r="A159" s="17" t="s">
        <v>23</v>
      </c>
      <c r="B159" s="17">
        <v>1</v>
      </c>
      <c r="C159" s="17" t="str">
        <f t="shared" si="6"/>
        <v>03</v>
      </c>
      <c r="D159" s="17" t="str">
        <f t="shared" si="7"/>
        <v>02</v>
      </c>
      <c r="E159" s="14">
        <v>2</v>
      </c>
      <c r="F159" s="14">
        <v>20</v>
      </c>
      <c r="G159" s="14" t="s">
        <v>1</v>
      </c>
      <c r="H159" s="14" t="str">
        <f t="shared" si="8"/>
        <v>2-20A</v>
      </c>
      <c r="I159" s="14">
        <v>3</v>
      </c>
      <c r="J159" s="14" t="s">
        <v>11</v>
      </c>
    </row>
    <row r="160" spans="1:10" x14ac:dyDescent="0.2">
      <c r="A160" s="17" t="s">
        <v>23</v>
      </c>
      <c r="B160" s="17">
        <v>1</v>
      </c>
      <c r="C160" s="17" t="str">
        <f t="shared" si="6"/>
        <v>03</v>
      </c>
      <c r="D160" s="17" t="str">
        <f t="shared" si="7"/>
        <v>02</v>
      </c>
      <c r="E160" s="14">
        <v>1</v>
      </c>
      <c r="F160" s="14">
        <v>20</v>
      </c>
      <c r="G160" s="14" t="s">
        <v>2</v>
      </c>
      <c r="H160" s="14" t="str">
        <f t="shared" si="8"/>
        <v>1-20B</v>
      </c>
      <c r="I160" s="14">
        <v>2</v>
      </c>
      <c r="J160" s="14" t="s">
        <v>7</v>
      </c>
    </row>
    <row r="161" spans="1:10" x14ac:dyDescent="0.2">
      <c r="A161" s="17" t="s">
        <v>23</v>
      </c>
      <c r="B161" s="17">
        <v>1</v>
      </c>
      <c r="C161" s="17" t="str">
        <f t="shared" si="6"/>
        <v>03</v>
      </c>
      <c r="D161" s="17" t="str">
        <f t="shared" si="7"/>
        <v>02</v>
      </c>
      <c r="E161" s="14">
        <v>2</v>
      </c>
      <c r="F161" s="14">
        <v>20</v>
      </c>
      <c r="G161" s="14" t="s">
        <v>2</v>
      </c>
      <c r="H161" s="14" t="str">
        <f t="shared" si="8"/>
        <v>2-20B</v>
      </c>
      <c r="I161" s="14">
        <v>3</v>
      </c>
      <c r="J161" s="14" t="s">
        <v>11</v>
      </c>
    </row>
    <row r="162" spans="1:10" x14ac:dyDescent="0.2">
      <c r="A162" s="17" t="s">
        <v>19</v>
      </c>
      <c r="B162" s="17">
        <v>1</v>
      </c>
      <c r="C162" s="17" t="str">
        <f t="shared" si="6"/>
        <v>02</v>
      </c>
      <c r="D162" s="17" t="str">
        <f t="shared" si="7"/>
        <v>02</v>
      </c>
      <c r="E162" s="14">
        <v>1</v>
      </c>
      <c r="F162" s="14">
        <v>21</v>
      </c>
      <c r="G162" s="14" t="s">
        <v>3</v>
      </c>
      <c r="H162" s="14" t="str">
        <f t="shared" si="8"/>
        <v>1-21C</v>
      </c>
      <c r="I162" s="14">
        <v>3</v>
      </c>
      <c r="J162" s="14" t="s">
        <v>8</v>
      </c>
    </row>
    <row r="163" spans="1:10" x14ac:dyDescent="0.2">
      <c r="A163" s="17" t="s">
        <v>19</v>
      </c>
      <c r="B163" s="17">
        <v>1</v>
      </c>
      <c r="C163" s="17" t="str">
        <f t="shared" si="6"/>
        <v>02</v>
      </c>
      <c r="D163" s="17" t="str">
        <f t="shared" si="7"/>
        <v>02</v>
      </c>
      <c r="E163" s="14">
        <v>2</v>
      </c>
      <c r="F163" s="14">
        <v>21</v>
      </c>
      <c r="G163" s="14" t="s">
        <v>3</v>
      </c>
      <c r="H163" s="14" t="str">
        <f t="shared" si="8"/>
        <v>2-21C</v>
      </c>
      <c r="I163" s="14">
        <v>2</v>
      </c>
      <c r="J163" s="14" t="s">
        <v>12</v>
      </c>
    </row>
    <row r="164" spans="1:10" x14ac:dyDescent="0.2">
      <c r="A164" s="17" t="s">
        <v>19</v>
      </c>
      <c r="B164" s="17">
        <v>1</v>
      </c>
      <c r="C164" s="17" t="str">
        <f t="shared" si="6"/>
        <v>02</v>
      </c>
      <c r="D164" s="17" t="str">
        <f t="shared" si="7"/>
        <v>02</v>
      </c>
      <c r="E164" s="14">
        <v>1</v>
      </c>
      <c r="F164" s="14">
        <v>21</v>
      </c>
      <c r="G164" s="14" t="s">
        <v>4</v>
      </c>
      <c r="H164" s="14" t="str">
        <f t="shared" si="8"/>
        <v>1-21D</v>
      </c>
      <c r="I164" s="14">
        <v>3</v>
      </c>
      <c r="J164" s="14" t="s">
        <v>8</v>
      </c>
    </row>
    <row r="165" spans="1:10" x14ac:dyDescent="0.2">
      <c r="A165" s="17" t="s">
        <v>19</v>
      </c>
      <c r="B165" s="17">
        <v>1</v>
      </c>
      <c r="C165" s="17" t="str">
        <f t="shared" si="6"/>
        <v>02</v>
      </c>
      <c r="D165" s="17" t="str">
        <f t="shared" si="7"/>
        <v>02</v>
      </c>
      <c r="E165" s="14">
        <v>2</v>
      </c>
      <c r="F165" s="14">
        <v>21</v>
      </c>
      <c r="G165" s="14" t="s">
        <v>4</v>
      </c>
      <c r="H165" s="14" t="str">
        <f t="shared" si="8"/>
        <v>2-21D</v>
      </c>
      <c r="I165" s="14">
        <v>2</v>
      </c>
      <c r="J165" s="14" t="s">
        <v>12</v>
      </c>
    </row>
    <row r="166" spans="1:10" x14ac:dyDescent="0.2">
      <c r="A166" s="17" t="s">
        <v>50</v>
      </c>
      <c r="B166" s="17">
        <v>4</v>
      </c>
      <c r="C166" s="17" t="str">
        <f t="shared" si="6"/>
        <v>10</v>
      </c>
      <c r="D166" s="17" t="str">
        <f t="shared" si="7"/>
        <v>16</v>
      </c>
      <c r="E166" s="14">
        <v>1</v>
      </c>
      <c r="F166" s="14">
        <v>21</v>
      </c>
      <c r="G166" s="14" t="s">
        <v>1</v>
      </c>
      <c r="H166" s="14" t="str">
        <f t="shared" si="8"/>
        <v>1-21A</v>
      </c>
      <c r="I166" s="14">
        <v>3</v>
      </c>
      <c r="J166" s="14" t="s">
        <v>6</v>
      </c>
    </row>
    <row r="167" spans="1:10" x14ac:dyDescent="0.2">
      <c r="A167" s="17" t="s">
        <v>50</v>
      </c>
      <c r="B167" s="17">
        <v>4</v>
      </c>
      <c r="C167" s="17" t="str">
        <f t="shared" si="6"/>
        <v>10</v>
      </c>
      <c r="D167" s="17" t="str">
        <f t="shared" si="7"/>
        <v>16</v>
      </c>
      <c r="E167" s="14">
        <v>2</v>
      </c>
      <c r="F167" s="14">
        <v>21</v>
      </c>
      <c r="G167" s="14" t="s">
        <v>1</v>
      </c>
      <c r="H167" s="14" t="str">
        <f t="shared" si="8"/>
        <v>2-21A</v>
      </c>
      <c r="I167" s="14">
        <v>2</v>
      </c>
      <c r="J167" s="14" t="s">
        <v>10</v>
      </c>
    </row>
    <row r="168" spans="1:10" x14ac:dyDescent="0.2">
      <c r="A168" s="17" t="s">
        <v>50</v>
      </c>
      <c r="B168" s="17">
        <v>4</v>
      </c>
      <c r="C168" s="17" t="str">
        <f t="shared" si="6"/>
        <v>10</v>
      </c>
      <c r="D168" s="17" t="str">
        <f t="shared" si="7"/>
        <v>16</v>
      </c>
      <c r="E168" s="14">
        <v>1</v>
      </c>
      <c r="F168" s="14">
        <v>21</v>
      </c>
      <c r="G168" s="14" t="s">
        <v>2</v>
      </c>
      <c r="H168" s="14" t="str">
        <f t="shared" si="8"/>
        <v>1-21B</v>
      </c>
      <c r="I168" s="14">
        <v>3</v>
      </c>
      <c r="J168" s="14" t="s">
        <v>6</v>
      </c>
    </row>
    <row r="169" spans="1:10" x14ac:dyDescent="0.2">
      <c r="A169" s="17" t="s">
        <v>50</v>
      </c>
      <c r="B169" s="17">
        <v>4</v>
      </c>
      <c r="C169" s="17" t="str">
        <f t="shared" si="6"/>
        <v>10</v>
      </c>
      <c r="D169" s="17" t="str">
        <f t="shared" si="7"/>
        <v>16</v>
      </c>
      <c r="E169" s="14">
        <v>2</v>
      </c>
      <c r="F169" s="14">
        <v>21</v>
      </c>
      <c r="G169" s="14" t="s">
        <v>2</v>
      </c>
      <c r="H169" s="14" t="str">
        <f t="shared" si="8"/>
        <v>2-21B</v>
      </c>
      <c r="I169" s="14">
        <v>2</v>
      </c>
      <c r="J169" s="14" t="s">
        <v>10</v>
      </c>
    </row>
    <row r="170" spans="1:10" x14ac:dyDescent="0.2">
      <c r="A170" s="17" t="s">
        <v>14</v>
      </c>
      <c r="B170" s="17">
        <v>1</v>
      </c>
      <c r="C170" s="17" t="str">
        <f t="shared" si="6"/>
        <v>01</v>
      </c>
      <c r="D170" s="17" t="str">
        <f t="shared" si="7"/>
        <v>01</v>
      </c>
      <c r="E170" s="14">
        <v>1</v>
      </c>
      <c r="F170" s="14">
        <v>22</v>
      </c>
      <c r="G170" s="14" t="s">
        <v>3</v>
      </c>
      <c r="H170" s="14" t="str">
        <f t="shared" si="8"/>
        <v>1-22C</v>
      </c>
      <c r="I170" s="14">
        <v>3</v>
      </c>
      <c r="J170" s="14" t="s">
        <v>6</v>
      </c>
    </row>
    <row r="171" spans="1:10" x14ac:dyDescent="0.2">
      <c r="A171" s="17" t="s">
        <v>14</v>
      </c>
      <c r="B171" s="17">
        <v>1</v>
      </c>
      <c r="C171" s="17" t="str">
        <f t="shared" si="6"/>
        <v>01</v>
      </c>
      <c r="D171" s="17" t="str">
        <f t="shared" si="7"/>
        <v>01</v>
      </c>
      <c r="E171" s="14">
        <v>2</v>
      </c>
      <c r="F171" s="14">
        <v>22</v>
      </c>
      <c r="G171" s="14" t="s">
        <v>3</v>
      </c>
      <c r="H171" s="14" t="str">
        <f t="shared" si="8"/>
        <v>2-22C</v>
      </c>
      <c r="I171" s="14">
        <v>2</v>
      </c>
      <c r="J171" s="14" t="s">
        <v>10</v>
      </c>
    </row>
    <row r="172" spans="1:10" x14ac:dyDescent="0.2">
      <c r="A172" s="17" t="s">
        <v>14</v>
      </c>
      <c r="B172" s="17">
        <v>1</v>
      </c>
      <c r="C172" s="17" t="str">
        <f t="shared" si="6"/>
        <v>01</v>
      </c>
      <c r="D172" s="17" t="str">
        <f t="shared" si="7"/>
        <v>01</v>
      </c>
      <c r="E172" s="14">
        <v>1</v>
      </c>
      <c r="F172" s="14">
        <v>22</v>
      </c>
      <c r="G172" s="14" t="s">
        <v>4</v>
      </c>
      <c r="H172" s="14" t="str">
        <f t="shared" si="8"/>
        <v>1-22D</v>
      </c>
      <c r="I172" s="14">
        <v>3</v>
      </c>
      <c r="J172" s="14" t="s">
        <v>6</v>
      </c>
    </row>
    <row r="173" spans="1:10" x14ac:dyDescent="0.2">
      <c r="A173" s="17" t="s">
        <v>14</v>
      </c>
      <c r="B173" s="17">
        <v>1</v>
      </c>
      <c r="C173" s="17" t="str">
        <f t="shared" si="6"/>
        <v>01</v>
      </c>
      <c r="D173" s="17" t="str">
        <f t="shared" si="7"/>
        <v>01</v>
      </c>
      <c r="E173" s="14">
        <v>2</v>
      </c>
      <c r="F173" s="14">
        <v>22</v>
      </c>
      <c r="G173" s="14" t="s">
        <v>4</v>
      </c>
      <c r="H173" s="14" t="str">
        <f t="shared" si="8"/>
        <v>2-22D</v>
      </c>
      <c r="I173" s="14">
        <v>2</v>
      </c>
      <c r="J173" s="14" t="s">
        <v>10</v>
      </c>
    </row>
    <row r="174" spans="1:10" x14ac:dyDescent="0.2">
      <c r="A174" s="17" t="s">
        <v>23</v>
      </c>
      <c r="B174" s="17">
        <v>1</v>
      </c>
      <c r="C174" s="17" t="str">
        <f t="shared" si="6"/>
        <v>03</v>
      </c>
      <c r="D174" s="17" t="str">
        <f t="shared" si="7"/>
        <v>02</v>
      </c>
      <c r="E174" s="14">
        <v>1</v>
      </c>
      <c r="F174" s="14">
        <v>22</v>
      </c>
      <c r="G174" s="14" t="s">
        <v>1</v>
      </c>
      <c r="H174" s="14" t="str">
        <f t="shared" si="8"/>
        <v>1-22A</v>
      </c>
      <c r="I174" s="14">
        <v>3</v>
      </c>
      <c r="J174" s="14" t="s">
        <v>7</v>
      </c>
    </row>
    <row r="175" spans="1:10" x14ac:dyDescent="0.2">
      <c r="A175" s="17" t="s">
        <v>23</v>
      </c>
      <c r="B175" s="17">
        <v>1</v>
      </c>
      <c r="C175" s="17" t="str">
        <f t="shared" si="6"/>
        <v>03</v>
      </c>
      <c r="D175" s="17" t="str">
        <f t="shared" si="7"/>
        <v>02</v>
      </c>
      <c r="E175" s="14">
        <v>2</v>
      </c>
      <c r="F175" s="14">
        <v>22</v>
      </c>
      <c r="G175" s="14" t="s">
        <v>1</v>
      </c>
      <c r="H175" s="14" t="str">
        <f t="shared" si="8"/>
        <v>2-22A</v>
      </c>
      <c r="I175" s="14">
        <v>2</v>
      </c>
      <c r="J175" s="14" t="s">
        <v>11</v>
      </c>
    </row>
    <row r="176" spans="1:10" x14ac:dyDescent="0.2">
      <c r="A176" s="17" t="s">
        <v>23</v>
      </c>
      <c r="B176" s="17">
        <v>1</v>
      </c>
      <c r="C176" s="17" t="str">
        <f t="shared" si="6"/>
        <v>03</v>
      </c>
      <c r="D176" s="17" t="str">
        <f t="shared" si="7"/>
        <v>02</v>
      </c>
      <c r="E176" s="14">
        <v>1</v>
      </c>
      <c r="F176" s="14">
        <v>22</v>
      </c>
      <c r="G176" s="14" t="s">
        <v>2</v>
      </c>
      <c r="H176" s="14" t="str">
        <f t="shared" si="8"/>
        <v>1-22B</v>
      </c>
      <c r="I176" s="14">
        <v>3</v>
      </c>
      <c r="J176" s="14" t="s">
        <v>7</v>
      </c>
    </row>
    <row r="177" spans="1:10" x14ac:dyDescent="0.2">
      <c r="A177" s="17" t="s">
        <v>23</v>
      </c>
      <c r="B177" s="17">
        <v>1</v>
      </c>
      <c r="C177" s="17" t="str">
        <f t="shared" si="6"/>
        <v>03</v>
      </c>
      <c r="D177" s="17" t="str">
        <f t="shared" si="7"/>
        <v>02</v>
      </c>
      <c r="E177" s="14">
        <v>2</v>
      </c>
      <c r="F177" s="14">
        <v>22</v>
      </c>
      <c r="G177" s="14" t="s">
        <v>2</v>
      </c>
      <c r="H177" s="14" t="str">
        <f t="shared" si="8"/>
        <v>2-22B</v>
      </c>
      <c r="I177" s="14">
        <v>2</v>
      </c>
      <c r="J177" s="14" t="s">
        <v>11</v>
      </c>
    </row>
    <row r="178" spans="1:10" x14ac:dyDescent="0.2">
      <c r="A178" s="17" t="s">
        <v>19</v>
      </c>
      <c r="B178" s="17">
        <v>1</v>
      </c>
      <c r="C178" s="17" t="str">
        <f t="shared" si="6"/>
        <v>02</v>
      </c>
      <c r="D178" s="17" t="str">
        <f t="shared" si="7"/>
        <v>02</v>
      </c>
      <c r="E178" s="14">
        <v>1</v>
      </c>
      <c r="F178" s="14">
        <v>23</v>
      </c>
      <c r="G178" s="14" t="s">
        <v>3</v>
      </c>
      <c r="H178" s="14" t="str">
        <f t="shared" si="8"/>
        <v>1-23C</v>
      </c>
      <c r="I178" s="14">
        <v>4</v>
      </c>
      <c r="J178" s="14" t="s">
        <v>8</v>
      </c>
    </row>
    <row r="179" spans="1:10" x14ac:dyDescent="0.2">
      <c r="A179" s="17" t="s">
        <v>19</v>
      </c>
      <c r="B179" s="17">
        <v>1</v>
      </c>
      <c r="C179" s="17" t="str">
        <f t="shared" si="6"/>
        <v>02</v>
      </c>
      <c r="D179" s="17" t="str">
        <f t="shared" si="7"/>
        <v>02</v>
      </c>
      <c r="E179" s="14">
        <v>2</v>
      </c>
      <c r="F179" s="14">
        <v>23</v>
      </c>
      <c r="G179" s="14" t="s">
        <v>3</v>
      </c>
      <c r="H179" s="14" t="str">
        <f t="shared" si="8"/>
        <v>2-23C</v>
      </c>
      <c r="I179" s="14">
        <v>1</v>
      </c>
      <c r="J179" s="14" t="s">
        <v>12</v>
      </c>
    </row>
    <row r="180" spans="1:10" x14ac:dyDescent="0.2">
      <c r="A180" s="17" t="s">
        <v>19</v>
      </c>
      <c r="B180" s="17">
        <v>1</v>
      </c>
      <c r="C180" s="17" t="str">
        <f t="shared" si="6"/>
        <v>02</v>
      </c>
      <c r="D180" s="17" t="str">
        <f t="shared" si="7"/>
        <v>02</v>
      </c>
      <c r="E180" s="14">
        <v>1</v>
      </c>
      <c r="F180" s="14">
        <v>23</v>
      </c>
      <c r="G180" s="14" t="s">
        <v>4</v>
      </c>
      <c r="H180" s="14" t="str">
        <f t="shared" si="8"/>
        <v>1-23D</v>
      </c>
      <c r="I180" s="14">
        <v>4</v>
      </c>
      <c r="J180" s="14" t="s">
        <v>8</v>
      </c>
    </row>
    <row r="181" spans="1:10" x14ac:dyDescent="0.2">
      <c r="A181" s="17" t="s">
        <v>19</v>
      </c>
      <c r="B181" s="17">
        <v>1</v>
      </c>
      <c r="C181" s="17" t="str">
        <f t="shared" si="6"/>
        <v>02</v>
      </c>
      <c r="D181" s="17" t="str">
        <f t="shared" si="7"/>
        <v>02</v>
      </c>
      <c r="E181" s="14">
        <v>2</v>
      </c>
      <c r="F181" s="14">
        <v>23</v>
      </c>
      <c r="G181" s="14" t="s">
        <v>4</v>
      </c>
      <c r="H181" s="14" t="str">
        <f t="shared" si="8"/>
        <v>2-23D</v>
      </c>
      <c r="I181" s="14">
        <v>1</v>
      </c>
      <c r="J181" s="14" t="s">
        <v>12</v>
      </c>
    </row>
    <row r="182" spans="1:10" x14ac:dyDescent="0.2">
      <c r="A182" s="17" t="s">
        <v>50</v>
      </c>
      <c r="B182" s="17">
        <v>4</v>
      </c>
      <c r="C182" s="17" t="str">
        <f t="shared" si="6"/>
        <v>10</v>
      </c>
      <c r="D182" s="17" t="str">
        <f t="shared" si="7"/>
        <v>16</v>
      </c>
      <c r="E182" s="14">
        <v>1</v>
      </c>
      <c r="F182" s="14">
        <v>23</v>
      </c>
      <c r="G182" s="14" t="s">
        <v>1</v>
      </c>
      <c r="H182" s="14" t="str">
        <f t="shared" si="8"/>
        <v>1-23A</v>
      </c>
      <c r="I182" s="14">
        <v>4</v>
      </c>
      <c r="J182" s="14" t="s">
        <v>6</v>
      </c>
    </row>
    <row r="183" spans="1:10" x14ac:dyDescent="0.2">
      <c r="A183" s="17" t="s">
        <v>50</v>
      </c>
      <c r="B183" s="17">
        <v>4</v>
      </c>
      <c r="C183" s="17" t="str">
        <f t="shared" si="6"/>
        <v>10</v>
      </c>
      <c r="D183" s="17" t="str">
        <f t="shared" si="7"/>
        <v>16</v>
      </c>
      <c r="E183" s="14">
        <v>2</v>
      </c>
      <c r="F183" s="14">
        <v>23</v>
      </c>
      <c r="G183" s="14" t="s">
        <v>1</v>
      </c>
      <c r="H183" s="14" t="str">
        <f t="shared" si="8"/>
        <v>2-23A</v>
      </c>
      <c r="I183" s="14">
        <v>1</v>
      </c>
      <c r="J183" s="14" t="s">
        <v>10</v>
      </c>
    </row>
    <row r="184" spans="1:10" x14ac:dyDescent="0.2">
      <c r="A184" s="17" t="s">
        <v>50</v>
      </c>
      <c r="B184" s="17">
        <v>4</v>
      </c>
      <c r="C184" s="17" t="str">
        <f t="shared" si="6"/>
        <v>10</v>
      </c>
      <c r="D184" s="17" t="str">
        <f t="shared" si="7"/>
        <v>16</v>
      </c>
      <c r="E184" s="14">
        <v>1</v>
      </c>
      <c r="F184" s="14">
        <v>23</v>
      </c>
      <c r="G184" s="14" t="s">
        <v>2</v>
      </c>
      <c r="H184" s="14" t="str">
        <f t="shared" si="8"/>
        <v>1-23B</v>
      </c>
      <c r="I184" s="14">
        <v>4</v>
      </c>
      <c r="J184" s="14" t="s">
        <v>6</v>
      </c>
    </row>
    <row r="185" spans="1:10" x14ac:dyDescent="0.2">
      <c r="A185" s="17" t="s">
        <v>50</v>
      </c>
      <c r="B185" s="17">
        <v>4</v>
      </c>
      <c r="C185" s="17" t="str">
        <f t="shared" si="6"/>
        <v>10</v>
      </c>
      <c r="D185" s="17" t="str">
        <f t="shared" si="7"/>
        <v>16</v>
      </c>
      <c r="E185" s="14">
        <v>2</v>
      </c>
      <c r="F185" s="14">
        <v>23</v>
      </c>
      <c r="G185" s="14" t="s">
        <v>2</v>
      </c>
      <c r="H185" s="14" t="str">
        <f t="shared" si="8"/>
        <v>2-23B</v>
      </c>
      <c r="I185" s="14">
        <v>1</v>
      </c>
      <c r="J185" s="14" t="s">
        <v>10</v>
      </c>
    </row>
    <row r="186" spans="1:10" x14ac:dyDescent="0.2">
      <c r="A186" s="17" t="s">
        <v>14</v>
      </c>
      <c r="B186" s="17">
        <v>1</v>
      </c>
      <c r="C186" s="17" t="str">
        <f t="shared" si="6"/>
        <v>01</v>
      </c>
      <c r="D186" s="17" t="str">
        <f t="shared" si="7"/>
        <v>01</v>
      </c>
      <c r="E186" s="14">
        <v>1</v>
      </c>
      <c r="F186" s="14">
        <v>24</v>
      </c>
      <c r="G186" s="14" t="s">
        <v>3</v>
      </c>
      <c r="H186" s="14" t="str">
        <f t="shared" si="8"/>
        <v>1-24C</v>
      </c>
      <c r="I186" s="14">
        <v>4</v>
      </c>
      <c r="J186" s="14" t="s">
        <v>6</v>
      </c>
    </row>
    <row r="187" spans="1:10" x14ac:dyDescent="0.2">
      <c r="A187" s="17" t="s">
        <v>14</v>
      </c>
      <c r="B187" s="17">
        <v>1</v>
      </c>
      <c r="C187" s="17" t="str">
        <f t="shared" si="6"/>
        <v>01</v>
      </c>
      <c r="D187" s="17" t="str">
        <f t="shared" si="7"/>
        <v>01</v>
      </c>
      <c r="E187" s="14">
        <v>2</v>
      </c>
      <c r="F187" s="14">
        <v>24</v>
      </c>
      <c r="G187" s="14" t="s">
        <v>3</v>
      </c>
      <c r="H187" s="14" t="str">
        <f t="shared" si="8"/>
        <v>2-24C</v>
      </c>
      <c r="I187" s="14">
        <v>1</v>
      </c>
      <c r="J187" s="14" t="s">
        <v>10</v>
      </c>
    </row>
    <row r="188" spans="1:10" x14ac:dyDescent="0.2">
      <c r="A188" s="17" t="s">
        <v>14</v>
      </c>
      <c r="B188" s="17">
        <v>1</v>
      </c>
      <c r="C188" s="17" t="str">
        <f t="shared" si="6"/>
        <v>01</v>
      </c>
      <c r="D188" s="17" t="str">
        <f t="shared" si="7"/>
        <v>01</v>
      </c>
      <c r="E188" s="14">
        <v>1</v>
      </c>
      <c r="F188" s="14">
        <v>24</v>
      </c>
      <c r="G188" s="14" t="s">
        <v>4</v>
      </c>
      <c r="H188" s="14" t="str">
        <f t="shared" si="8"/>
        <v>1-24D</v>
      </c>
      <c r="I188" s="14">
        <v>4</v>
      </c>
      <c r="J188" s="14" t="s">
        <v>6</v>
      </c>
    </row>
    <row r="189" spans="1:10" x14ac:dyDescent="0.2">
      <c r="A189" s="17" t="s">
        <v>14</v>
      </c>
      <c r="B189" s="17">
        <v>1</v>
      </c>
      <c r="C189" s="17" t="str">
        <f t="shared" si="6"/>
        <v>01</v>
      </c>
      <c r="D189" s="17" t="str">
        <f t="shared" si="7"/>
        <v>01</v>
      </c>
      <c r="E189" s="14">
        <v>2</v>
      </c>
      <c r="F189" s="14">
        <v>24</v>
      </c>
      <c r="G189" s="14" t="s">
        <v>4</v>
      </c>
      <c r="H189" s="14" t="str">
        <f t="shared" si="8"/>
        <v>2-24D</v>
      </c>
      <c r="I189" s="14">
        <v>1</v>
      </c>
      <c r="J189" s="14" t="s">
        <v>10</v>
      </c>
    </row>
    <row r="190" spans="1:10" x14ac:dyDescent="0.2">
      <c r="A190" s="17" t="s">
        <v>23</v>
      </c>
      <c r="B190" s="17">
        <v>1</v>
      </c>
      <c r="C190" s="17" t="str">
        <f t="shared" si="6"/>
        <v>03</v>
      </c>
      <c r="D190" s="17" t="str">
        <f t="shared" si="7"/>
        <v>02</v>
      </c>
      <c r="E190" s="14">
        <v>1</v>
      </c>
      <c r="F190" s="14">
        <v>24</v>
      </c>
      <c r="G190" s="14" t="s">
        <v>1</v>
      </c>
      <c r="H190" s="14" t="str">
        <f t="shared" si="8"/>
        <v>1-24A</v>
      </c>
      <c r="I190" s="14">
        <v>4</v>
      </c>
      <c r="J190" s="14" t="s">
        <v>7</v>
      </c>
    </row>
    <row r="191" spans="1:10" x14ac:dyDescent="0.2">
      <c r="A191" s="17" t="s">
        <v>23</v>
      </c>
      <c r="B191" s="17">
        <v>1</v>
      </c>
      <c r="C191" s="17" t="str">
        <f t="shared" si="6"/>
        <v>03</v>
      </c>
      <c r="D191" s="17" t="str">
        <f t="shared" si="7"/>
        <v>02</v>
      </c>
      <c r="E191" s="14">
        <v>2</v>
      </c>
      <c r="F191" s="14">
        <v>24</v>
      </c>
      <c r="G191" s="14" t="s">
        <v>1</v>
      </c>
      <c r="H191" s="14" t="str">
        <f t="shared" si="8"/>
        <v>2-24A</v>
      </c>
      <c r="I191" s="14">
        <v>1</v>
      </c>
      <c r="J191" s="14" t="s">
        <v>11</v>
      </c>
    </row>
    <row r="192" spans="1:10" x14ac:dyDescent="0.2">
      <c r="A192" s="17" t="s">
        <v>23</v>
      </c>
      <c r="B192" s="17">
        <v>1</v>
      </c>
      <c r="C192" s="17" t="str">
        <f t="shared" si="6"/>
        <v>03</v>
      </c>
      <c r="D192" s="17" t="str">
        <f t="shared" si="7"/>
        <v>02</v>
      </c>
      <c r="E192" s="14">
        <v>1</v>
      </c>
      <c r="F192" s="14">
        <v>24</v>
      </c>
      <c r="G192" s="14" t="s">
        <v>2</v>
      </c>
      <c r="H192" s="14" t="str">
        <f t="shared" si="8"/>
        <v>1-24B</v>
      </c>
      <c r="I192" s="14">
        <v>4</v>
      </c>
      <c r="J192" s="14" t="s">
        <v>7</v>
      </c>
    </row>
    <row r="193" spans="1:10" x14ac:dyDescent="0.2">
      <c r="A193" s="17" t="s">
        <v>23</v>
      </c>
      <c r="B193" s="17">
        <v>1</v>
      </c>
      <c r="C193" s="17" t="str">
        <f t="shared" si="6"/>
        <v>03</v>
      </c>
      <c r="D193" s="17" t="str">
        <f t="shared" si="7"/>
        <v>02</v>
      </c>
      <c r="E193" s="14">
        <v>2</v>
      </c>
      <c r="F193" s="14">
        <v>24</v>
      </c>
      <c r="G193" s="14" t="s">
        <v>2</v>
      </c>
      <c r="H193" s="14" t="str">
        <f t="shared" si="8"/>
        <v>2-24B</v>
      </c>
      <c r="I193" s="14">
        <v>1</v>
      </c>
      <c r="J193" s="14" t="s">
        <v>11</v>
      </c>
    </row>
    <row r="194" spans="1:10" x14ac:dyDescent="0.2">
      <c r="A194" s="17" t="s">
        <v>17</v>
      </c>
      <c r="B194" s="17">
        <v>1</v>
      </c>
      <c r="C194" s="17" t="str">
        <f t="shared" ref="C194:C257" si="9">MID(A194,2,2)</f>
        <v>01</v>
      </c>
      <c r="D194" s="17" t="str">
        <f t="shared" ref="D194:D257" si="10">MID(A194,5,2)</f>
        <v>04</v>
      </c>
      <c r="E194" s="14">
        <v>1</v>
      </c>
      <c r="F194" s="14">
        <v>25</v>
      </c>
      <c r="G194" s="14" t="s">
        <v>3</v>
      </c>
      <c r="H194" s="14" t="str">
        <f t="shared" ref="H194:H257" si="11">CONCATENATE(E194,"-",F194,G194)</f>
        <v>1-25C</v>
      </c>
      <c r="I194" s="14">
        <v>1</v>
      </c>
      <c r="J194" s="14" t="s">
        <v>5</v>
      </c>
    </row>
    <row r="195" spans="1:10" x14ac:dyDescent="0.2">
      <c r="A195" s="17" t="s">
        <v>17</v>
      </c>
      <c r="B195" s="17">
        <v>1</v>
      </c>
      <c r="C195" s="17" t="str">
        <f t="shared" si="9"/>
        <v>01</v>
      </c>
      <c r="D195" s="17" t="str">
        <f t="shared" si="10"/>
        <v>04</v>
      </c>
      <c r="E195" s="14">
        <v>2</v>
      </c>
      <c r="F195" s="14">
        <v>25</v>
      </c>
      <c r="G195" s="14" t="s">
        <v>3</v>
      </c>
      <c r="H195" s="14" t="str">
        <f t="shared" si="11"/>
        <v>2-25C</v>
      </c>
      <c r="I195" s="14">
        <v>4</v>
      </c>
      <c r="J195" s="14" t="s">
        <v>9</v>
      </c>
    </row>
    <row r="196" spans="1:10" x14ac:dyDescent="0.2">
      <c r="A196" s="17" t="s">
        <v>17</v>
      </c>
      <c r="B196" s="17">
        <v>1</v>
      </c>
      <c r="C196" s="17" t="str">
        <f t="shared" si="9"/>
        <v>01</v>
      </c>
      <c r="D196" s="17" t="str">
        <f t="shared" si="10"/>
        <v>04</v>
      </c>
      <c r="E196" s="14">
        <v>1</v>
      </c>
      <c r="F196" s="14">
        <v>25</v>
      </c>
      <c r="G196" s="14" t="s">
        <v>4</v>
      </c>
      <c r="H196" s="14" t="str">
        <f t="shared" si="11"/>
        <v>1-25D</v>
      </c>
      <c r="I196" s="14">
        <v>1</v>
      </c>
      <c r="J196" s="14" t="s">
        <v>5</v>
      </c>
    </row>
    <row r="197" spans="1:10" x14ac:dyDescent="0.2">
      <c r="A197" s="17" t="s">
        <v>17</v>
      </c>
      <c r="B197" s="17">
        <v>1</v>
      </c>
      <c r="C197" s="17" t="str">
        <f t="shared" si="9"/>
        <v>01</v>
      </c>
      <c r="D197" s="17" t="str">
        <f t="shared" si="10"/>
        <v>04</v>
      </c>
      <c r="E197" s="14">
        <v>2</v>
      </c>
      <c r="F197" s="14">
        <v>25</v>
      </c>
      <c r="G197" s="14" t="s">
        <v>4</v>
      </c>
      <c r="H197" s="14" t="str">
        <f t="shared" si="11"/>
        <v>2-25D</v>
      </c>
      <c r="I197" s="14">
        <v>4</v>
      </c>
      <c r="J197" s="14" t="s">
        <v>9</v>
      </c>
    </row>
    <row r="198" spans="1:10" x14ac:dyDescent="0.2">
      <c r="A198" s="17" t="s">
        <v>40</v>
      </c>
      <c r="B198" s="17">
        <v>3</v>
      </c>
      <c r="C198" s="17" t="str">
        <f t="shared" si="9"/>
        <v>07</v>
      </c>
      <c r="D198" s="17" t="str">
        <f t="shared" si="10"/>
        <v>12</v>
      </c>
      <c r="E198" s="14">
        <v>1</v>
      </c>
      <c r="F198" s="14">
        <v>25</v>
      </c>
      <c r="G198" s="14" t="s">
        <v>1</v>
      </c>
      <c r="H198" s="14" t="str">
        <f t="shared" si="11"/>
        <v>1-25A</v>
      </c>
      <c r="I198" s="14">
        <v>1</v>
      </c>
      <c r="J198" s="14" t="s">
        <v>7</v>
      </c>
    </row>
    <row r="199" spans="1:10" x14ac:dyDescent="0.2">
      <c r="A199" s="17" t="s">
        <v>40</v>
      </c>
      <c r="B199" s="17">
        <v>3</v>
      </c>
      <c r="C199" s="17" t="str">
        <f t="shared" si="9"/>
        <v>07</v>
      </c>
      <c r="D199" s="17" t="str">
        <f t="shared" si="10"/>
        <v>12</v>
      </c>
      <c r="E199" s="14">
        <v>2</v>
      </c>
      <c r="F199" s="14">
        <v>25</v>
      </c>
      <c r="G199" s="14" t="s">
        <v>1</v>
      </c>
      <c r="H199" s="14" t="str">
        <f t="shared" si="11"/>
        <v>2-25A</v>
      </c>
      <c r="I199" s="14">
        <v>4</v>
      </c>
      <c r="J199" s="14" t="s">
        <v>11</v>
      </c>
    </row>
    <row r="200" spans="1:10" x14ac:dyDescent="0.2">
      <c r="A200" s="17" t="s">
        <v>40</v>
      </c>
      <c r="B200" s="17">
        <v>3</v>
      </c>
      <c r="C200" s="17" t="str">
        <f t="shared" si="9"/>
        <v>07</v>
      </c>
      <c r="D200" s="17" t="str">
        <f t="shared" si="10"/>
        <v>12</v>
      </c>
      <c r="E200" s="14">
        <v>1</v>
      </c>
      <c r="F200" s="14">
        <v>25</v>
      </c>
      <c r="G200" s="14" t="s">
        <v>2</v>
      </c>
      <c r="H200" s="14" t="str">
        <f t="shared" si="11"/>
        <v>1-25B</v>
      </c>
      <c r="I200" s="14">
        <v>1</v>
      </c>
      <c r="J200" s="14" t="s">
        <v>7</v>
      </c>
    </row>
    <row r="201" spans="1:10" x14ac:dyDescent="0.2">
      <c r="A201" s="17" t="s">
        <v>40</v>
      </c>
      <c r="B201" s="17">
        <v>3</v>
      </c>
      <c r="C201" s="17" t="str">
        <f t="shared" si="9"/>
        <v>07</v>
      </c>
      <c r="D201" s="17" t="str">
        <f t="shared" si="10"/>
        <v>12</v>
      </c>
      <c r="E201" s="14">
        <v>2</v>
      </c>
      <c r="F201" s="14">
        <v>25</v>
      </c>
      <c r="G201" s="14" t="s">
        <v>2</v>
      </c>
      <c r="H201" s="14" t="str">
        <f t="shared" si="11"/>
        <v>2-25B</v>
      </c>
      <c r="I201" s="14">
        <v>4</v>
      </c>
      <c r="J201" s="14" t="s">
        <v>11</v>
      </c>
    </row>
    <row r="202" spans="1:10" x14ac:dyDescent="0.2">
      <c r="A202" s="17" t="s">
        <v>45</v>
      </c>
      <c r="B202" s="17">
        <v>3</v>
      </c>
      <c r="C202" s="17" t="str">
        <f t="shared" si="9"/>
        <v>09</v>
      </c>
      <c r="D202" s="17" t="str">
        <f t="shared" si="10"/>
        <v>11</v>
      </c>
      <c r="E202" s="14">
        <v>1</v>
      </c>
      <c r="F202" s="14">
        <v>26</v>
      </c>
      <c r="G202" s="14" t="s">
        <v>1</v>
      </c>
      <c r="H202" s="14" t="str">
        <f t="shared" si="11"/>
        <v>1-26A</v>
      </c>
      <c r="I202" s="14">
        <v>1</v>
      </c>
      <c r="J202" s="14" t="s">
        <v>5</v>
      </c>
    </row>
    <row r="203" spans="1:10" x14ac:dyDescent="0.2">
      <c r="A203" s="17" t="s">
        <v>45</v>
      </c>
      <c r="B203" s="17">
        <v>3</v>
      </c>
      <c r="C203" s="17" t="str">
        <f t="shared" si="9"/>
        <v>09</v>
      </c>
      <c r="D203" s="17" t="str">
        <f t="shared" si="10"/>
        <v>11</v>
      </c>
      <c r="E203" s="14">
        <v>2</v>
      </c>
      <c r="F203" s="14">
        <v>26</v>
      </c>
      <c r="G203" s="14" t="s">
        <v>1</v>
      </c>
      <c r="H203" s="14" t="str">
        <f t="shared" si="11"/>
        <v>2-26A</v>
      </c>
      <c r="I203" s="14">
        <v>4</v>
      </c>
      <c r="J203" s="14" t="s">
        <v>9</v>
      </c>
    </row>
    <row r="204" spans="1:10" x14ac:dyDescent="0.2">
      <c r="A204" s="17" t="s">
        <v>45</v>
      </c>
      <c r="B204" s="17">
        <v>3</v>
      </c>
      <c r="C204" s="17" t="str">
        <f t="shared" si="9"/>
        <v>09</v>
      </c>
      <c r="D204" s="17" t="str">
        <f t="shared" si="10"/>
        <v>11</v>
      </c>
      <c r="E204" s="14">
        <v>1</v>
      </c>
      <c r="F204" s="14">
        <v>26</v>
      </c>
      <c r="G204" s="14" t="s">
        <v>2</v>
      </c>
      <c r="H204" s="14" t="str">
        <f t="shared" si="11"/>
        <v>1-26B</v>
      </c>
      <c r="I204" s="14">
        <v>1</v>
      </c>
      <c r="J204" s="14" t="s">
        <v>5</v>
      </c>
    </row>
    <row r="205" spans="1:10" x14ac:dyDescent="0.2">
      <c r="A205" s="17" t="s">
        <v>45</v>
      </c>
      <c r="B205" s="17">
        <v>3</v>
      </c>
      <c r="C205" s="17" t="str">
        <f t="shared" si="9"/>
        <v>09</v>
      </c>
      <c r="D205" s="17" t="str">
        <f t="shared" si="10"/>
        <v>11</v>
      </c>
      <c r="E205" s="14">
        <v>2</v>
      </c>
      <c r="F205" s="14">
        <v>26</v>
      </c>
      <c r="G205" s="14" t="s">
        <v>2</v>
      </c>
      <c r="H205" s="14" t="str">
        <f t="shared" si="11"/>
        <v>2-26B</v>
      </c>
      <c r="I205" s="14">
        <v>4</v>
      </c>
      <c r="J205" s="14" t="s">
        <v>9</v>
      </c>
    </row>
    <row r="206" spans="1:10" x14ac:dyDescent="0.2">
      <c r="A206" s="17" t="s">
        <v>55</v>
      </c>
      <c r="B206" s="17">
        <v>4</v>
      </c>
      <c r="C206" s="17" t="str">
        <f t="shared" si="9"/>
        <v>12</v>
      </c>
      <c r="D206" s="17" t="str">
        <f t="shared" si="10"/>
        <v>14</v>
      </c>
      <c r="E206" s="14">
        <v>1</v>
      </c>
      <c r="F206" s="14">
        <v>26</v>
      </c>
      <c r="G206" s="14" t="s">
        <v>3</v>
      </c>
      <c r="H206" s="14" t="str">
        <f t="shared" si="11"/>
        <v>1-26C</v>
      </c>
      <c r="I206" s="14">
        <v>1</v>
      </c>
      <c r="J206" s="14" t="s">
        <v>5</v>
      </c>
    </row>
    <row r="207" spans="1:10" x14ac:dyDescent="0.2">
      <c r="A207" s="17" t="s">
        <v>55</v>
      </c>
      <c r="B207" s="17">
        <v>4</v>
      </c>
      <c r="C207" s="17" t="str">
        <f t="shared" si="9"/>
        <v>12</v>
      </c>
      <c r="D207" s="17" t="str">
        <f t="shared" si="10"/>
        <v>14</v>
      </c>
      <c r="E207" s="14">
        <v>2</v>
      </c>
      <c r="F207" s="14">
        <v>26</v>
      </c>
      <c r="G207" s="14" t="s">
        <v>3</v>
      </c>
      <c r="H207" s="14" t="str">
        <f t="shared" si="11"/>
        <v>2-26C</v>
      </c>
      <c r="I207" s="14">
        <v>4</v>
      </c>
      <c r="J207" s="14" t="s">
        <v>9</v>
      </c>
    </row>
    <row r="208" spans="1:10" x14ac:dyDescent="0.2">
      <c r="A208" s="17" t="s">
        <v>55</v>
      </c>
      <c r="B208" s="17">
        <v>4</v>
      </c>
      <c r="C208" s="17" t="str">
        <f t="shared" si="9"/>
        <v>12</v>
      </c>
      <c r="D208" s="17" t="str">
        <f t="shared" si="10"/>
        <v>14</v>
      </c>
      <c r="E208" s="14">
        <v>1</v>
      </c>
      <c r="F208" s="14">
        <v>26</v>
      </c>
      <c r="G208" s="14" t="s">
        <v>4</v>
      </c>
      <c r="H208" s="14" t="str">
        <f t="shared" si="11"/>
        <v>1-26D</v>
      </c>
      <c r="I208" s="14">
        <v>1</v>
      </c>
      <c r="J208" s="14" t="s">
        <v>5</v>
      </c>
    </row>
    <row r="209" spans="1:10" x14ac:dyDescent="0.2">
      <c r="A209" s="17" t="s">
        <v>55</v>
      </c>
      <c r="B209" s="17">
        <v>4</v>
      </c>
      <c r="C209" s="17" t="str">
        <f t="shared" si="9"/>
        <v>12</v>
      </c>
      <c r="D209" s="17" t="str">
        <f t="shared" si="10"/>
        <v>14</v>
      </c>
      <c r="E209" s="14">
        <v>2</v>
      </c>
      <c r="F209" s="14">
        <v>26</v>
      </c>
      <c r="G209" s="14" t="s">
        <v>4</v>
      </c>
      <c r="H209" s="14" t="str">
        <f t="shared" si="11"/>
        <v>2-26D</v>
      </c>
      <c r="I209" s="14">
        <v>4</v>
      </c>
      <c r="J209" s="14" t="s">
        <v>9</v>
      </c>
    </row>
    <row r="210" spans="1:10" x14ac:dyDescent="0.2">
      <c r="A210" s="17" t="s">
        <v>17</v>
      </c>
      <c r="B210" s="17">
        <v>1</v>
      </c>
      <c r="C210" s="17" t="str">
        <f t="shared" si="9"/>
        <v>01</v>
      </c>
      <c r="D210" s="17" t="str">
        <f t="shared" si="10"/>
        <v>04</v>
      </c>
      <c r="E210" s="14">
        <v>1</v>
      </c>
      <c r="F210" s="14">
        <v>27</v>
      </c>
      <c r="G210" s="14" t="s">
        <v>3</v>
      </c>
      <c r="H210" s="14" t="str">
        <f t="shared" si="11"/>
        <v>1-27C</v>
      </c>
      <c r="I210" s="14">
        <v>2</v>
      </c>
      <c r="J210" s="14" t="s">
        <v>5</v>
      </c>
    </row>
    <row r="211" spans="1:10" x14ac:dyDescent="0.2">
      <c r="A211" s="17" t="s">
        <v>17</v>
      </c>
      <c r="B211" s="17">
        <v>1</v>
      </c>
      <c r="C211" s="17" t="str">
        <f t="shared" si="9"/>
        <v>01</v>
      </c>
      <c r="D211" s="17" t="str">
        <f t="shared" si="10"/>
        <v>04</v>
      </c>
      <c r="E211" s="14">
        <v>2</v>
      </c>
      <c r="F211" s="14">
        <v>27</v>
      </c>
      <c r="G211" s="14" t="s">
        <v>3</v>
      </c>
      <c r="H211" s="14" t="str">
        <f t="shared" si="11"/>
        <v>2-27C</v>
      </c>
      <c r="I211" s="14">
        <v>3</v>
      </c>
      <c r="J211" s="14" t="s">
        <v>9</v>
      </c>
    </row>
    <row r="212" spans="1:10" x14ac:dyDescent="0.2">
      <c r="A212" s="17" t="s">
        <v>17</v>
      </c>
      <c r="B212" s="17">
        <v>1</v>
      </c>
      <c r="C212" s="17" t="str">
        <f t="shared" si="9"/>
        <v>01</v>
      </c>
      <c r="D212" s="17" t="str">
        <f t="shared" si="10"/>
        <v>04</v>
      </c>
      <c r="E212" s="14">
        <v>1</v>
      </c>
      <c r="F212" s="14">
        <v>27</v>
      </c>
      <c r="G212" s="14" t="s">
        <v>4</v>
      </c>
      <c r="H212" s="14" t="str">
        <f t="shared" si="11"/>
        <v>1-27D</v>
      </c>
      <c r="I212" s="14">
        <v>2</v>
      </c>
      <c r="J212" s="14" t="s">
        <v>5</v>
      </c>
    </row>
    <row r="213" spans="1:10" x14ac:dyDescent="0.2">
      <c r="A213" s="17" t="s">
        <v>17</v>
      </c>
      <c r="B213" s="17">
        <v>1</v>
      </c>
      <c r="C213" s="17" t="str">
        <f t="shared" si="9"/>
        <v>01</v>
      </c>
      <c r="D213" s="17" t="str">
        <f t="shared" si="10"/>
        <v>04</v>
      </c>
      <c r="E213" s="14">
        <v>2</v>
      </c>
      <c r="F213" s="14">
        <v>27</v>
      </c>
      <c r="G213" s="14" t="s">
        <v>4</v>
      </c>
      <c r="H213" s="14" t="str">
        <f t="shared" si="11"/>
        <v>2-27D</v>
      </c>
      <c r="I213" s="14">
        <v>3</v>
      </c>
      <c r="J213" s="14" t="s">
        <v>9</v>
      </c>
    </row>
    <row r="214" spans="1:10" x14ac:dyDescent="0.2">
      <c r="A214" s="17" t="s">
        <v>40</v>
      </c>
      <c r="B214" s="17">
        <v>3</v>
      </c>
      <c r="C214" s="17" t="str">
        <f t="shared" si="9"/>
        <v>07</v>
      </c>
      <c r="D214" s="17" t="str">
        <f t="shared" si="10"/>
        <v>12</v>
      </c>
      <c r="E214" s="14">
        <v>1</v>
      </c>
      <c r="F214" s="14">
        <v>27</v>
      </c>
      <c r="G214" s="14" t="s">
        <v>1</v>
      </c>
      <c r="H214" s="14" t="str">
        <f t="shared" si="11"/>
        <v>1-27A</v>
      </c>
      <c r="I214" s="14">
        <v>2</v>
      </c>
      <c r="J214" s="14" t="s">
        <v>7</v>
      </c>
    </row>
    <row r="215" spans="1:10" x14ac:dyDescent="0.2">
      <c r="A215" s="17" t="s">
        <v>40</v>
      </c>
      <c r="B215" s="17">
        <v>3</v>
      </c>
      <c r="C215" s="17" t="str">
        <f t="shared" si="9"/>
        <v>07</v>
      </c>
      <c r="D215" s="17" t="str">
        <f t="shared" si="10"/>
        <v>12</v>
      </c>
      <c r="E215" s="14">
        <v>2</v>
      </c>
      <c r="F215" s="14">
        <v>27</v>
      </c>
      <c r="G215" s="14" t="s">
        <v>1</v>
      </c>
      <c r="H215" s="14" t="str">
        <f t="shared" si="11"/>
        <v>2-27A</v>
      </c>
      <c r="I215" s="14">
        <v>3</v>
      </c>
      <c r="J215" s="14" t="s">
        <v>11</v>
      </c>
    </row>
    <row r="216" spans="1:10" x14ac:dyDescent="0.2">
      <c r="A216" s="17" t="s">
        <v>40</v>
      </c>
      <c r="B216" s="17">
        <v>3</v>
      </c>
      <c r="C216" s="17" t="str">
        <f t="shared" si="9"/>
        <v>07</v>
      </c>
      <c r="D216" s="17" t="str">
        <f t="shared" si="10"/>
        <v>12</v>
      </c>
      <c r="E216" s="14">
        <v>1</v>
      </c>
      <c r="F216" s="14">
        <v>27</v>
      </c>
      <c r="G216" s="14" t="s">
        <v>2</v>
      </c>
      <c r="H216" s="14" t="str">
        <f t="shared" si="11"/>
        <v>1-27B</v>
      </c>
      <c r="I216" s="14">
        <v>2</v>
      </c>
      <c r="J216" s="14" t="s">
        <v>7</v>
      </c>
    </row>
    <row r="217" spans="1:10" x14ac:dyDescent="0.2">
      <c r="A217" s="17" t="s">
        <v>40</v>
      </c>
      <c r="B217" s="17">
        <v>3</v>
      </c>
      <c r="C217" s="17" t="str">
        <f t="shared" si="9"/>
        <v>07</v>
      </c>
      <c r="D217" s="17" t="str">
        <f t="shared" si="10"/>
        <v>12</v>
      </c>
      <c r="E217" s="14">
        <v>2</v>
      </c>
      <c r="F217" s="14">
        <v>27</v>
      </c>
      <c r="G217" s="14" t="s">
        <v>2</v>
      </c>
      <c r="H217" s="14" t="str">
        <f t="shared" si="11"/>
        <v>2-27B</v>
      </c>
      <c r="I217" s="14">
        <v>3</v>
      </c>
      <c r="J217" s="14" t="s">
        <v>11</v>
      </c>
    </row>
    <row r="218" spans="1:10" x14ac:dyDescent="0.2">
      <c r="A218" s="17" t="s">
        <v>45</v>
      </c>
      <c r="B218" s="17">
        <v>3</v>
      </c>
      <c r="C218" s="17" t="str">
        <f t="shared" si="9"/>
        <v>09</v>
      </c>
      <c r="D218" s="17" t="str">
        <f t="shared" si="10"/>
        <v>11</v>
      </c>
      <c r="E218" s="14">
        <v>1</v>
      </c>
      <c r="F218" s="14">
        <v>28</v>
      </c>
      <c r="G218" s="14" t="s">
        <v>1</v>
      </c>
      <c r="H218" s="14" t="str">
        <f t="shared" si="11"/>
        <v>1-28A</v>
      </c>
      <c r="I218" s="14">
        <v>2</v>
      </c>
      <c r="J218" s="14" t="s">
        <v>5</v>
      </c>
    </row>
    <row r="219" spans="1:10" x14ac:dyDescent="0.2">
      <c r="A219" s="17" t="s">
        <v>45</v>
      </c>
      <c r="B219" s="17">
        <v>3</v>
      </c>
      <c r="C219" s="17" t="str">
        <f t="shared" si="9"/>
        <v>09</v>
      </c>
      <c r="D219" s="17" t="str">
        <f t="shared" si="10"/>
        <v>11</v>
      </c>
      <c r="E219" s="14">
        <v>2</v>
      </c>
      <c r="F219" s="14">
        <v>28</v>
      </c>
      <c r="G219" s="14" t="s">
        <v>1</v>
      </c>
      <c r="H219" s="14" t="str">
        <f t="shared" si="11"/>
        <v>2-28A</v>
      </c>
      <c r="I219" s="14">
        <v>3</v>
      </c>
      <c r="J219" s="14" t="s">
        <v>9</v>
      </c>
    </row>
    <row r="220" spans="1:10" x14ac:dyDescent="0.2">
      <c r="A220" s="17" t="s">
        <v>45</v>
      </c>
      <c r="B220" s="17">
        <v>3</v>
      </c>
      <c r="C220" s="17" t="str">
        <f t="shared" si="9"/>
        <v>09</v>
      </c>
      <c r="D220" s="17" t="str">
        <f t="shared" si="10"/>
        <v>11</v>
      </c>
      <c r="E220" s="14">
        <v>1</v>
      </c>
      <c r="F220" s="14">
        <v>28</v>
      </c>
      <c r="G220" s="14" t="s">
        <v>2</v>
      </c>
      <c r="H220" s="14" t="str">
        <f t="shared" si="11"/>
        <v>1-28B</v>
      </c>
      <c r="I220" s="14">
        <v>2</v>
      </c>
      <c r="J220" s="14" t="s">
        <v>5</v>
      </c>
    </row>
    <row r="221" spans="1:10" x14ac:dyDescent="0.2">
      <c r="A221" s="17" t="s">
        <v>45</v>
      </c>
      <c r="B221" s="17">
        <v>3</v>
      </c>
      <c r="C221" s="17" t="str">
        <f t="shared" si="9"/>
        <v>09</v>
      </c>
      <c r="D221" s="17" t="str">
        <f t="shared" si="10"/>
        <v>11</v>
      </c>
      <c r="E221" s="14">
        <v>2</v>
      </c>
      <c r="F221" s="14">
        <v>28</v>
      </c>
      <c r="G221" s="14" t="s">
        <v>2</v>
      </c>
      <c r="H221" s="14" t="str">
        <f t="shared" si="11"/>
        <v>2-28B</v>
      </c>
      <c r="I221" s="14">
        <v>3</v>
      </c>
      <c r="J221" s="14" t="s">
        <v>9</v>
      </c>
    </row>
    <row r="222" spans="1:10" x14ac:dyDescent="0.2">
      <c r="A222" s="17" t="s">
        <v>55</v>
      </c>
      <c r="B222" s="17">
        <v>4</v>
      </c>
      <c r="C222" s="17" t="str">
        <f t="shared" si="9"/>
        <v>12</v>
      </c>
      <c r="D222" s="17" t="str">
        <f t="shared" si="10"/>
        <v>14</v>
      </c>
      <c r="E222" s="14">
        <v>1</v>
      </c>
      <c r="F222" s="14">
        <v>28</v>
      </c>
      <c r="G222" s="14" t="s">
        <v>3</v>
      </c>
      <c r="H222" s="14" t="str">
        <f t="shared" si="11"/>
        <v>1-28C</v>
      </c>
      <c r="I222" s="14">
        <v>2</v>
      </c>
      <c r="J222" s="14" t="s">
        <v>5</v>
      </c>
    </row>
    <row r="223" spans="1:10" x14ac:dyDescent="0.2">
      <c r="A223" s="17" t="s">
        <v>55</v>
      </c>
      <c r="B223" s="17">
        <v>4</v>
      </c>
      <c r="C223" s="17" t="str">
        <f t="shared" si="9"/>
        <v>12</v>
      </c>
      <c r="D223" s="17" t="str">
        <f t="shared" si="10"/>
        <v>14</v>
      </c>
      <c r="E223" s="14">
        <v>2</v>
      </c>
      <c r="F223" s="14">
        <v>28</v>
      </c>
      <c r="G223" s="14" t="s">
        <v>3</v>
      </c>
      <c r="H223" s="14" t="str">
        <f t="shared" si="11"/>
        <v>2-28C</v>
      </c>
      <c r="I223" s="14">
        <v>3</v>
      </c>
      <c r="J223" s="14" t="s">
        <v>9</v>
      </c>
    </row>
    <row r="224" spans="1:10" x14ac:dyDescent="0.2">
      <c r="A224" s="17" t="s">
        <v>55</v>
      </c>
      <c r="B224" s="17">
        <v>4</v>
      </c>
      <c r="C224" s="17" t="str">
        <f t="shared" si="9"/>
        <v>12</v>
      </c>
      <c r="D224" s="17" t="str">
        <f t="shared" si="10"/>
        <v>14</v>
      </c>
      <c r="E224" s="14">
        <v>1</v>
      </c>
      <c r="F224" s="14">
        <v>28</v>
      </c>
      <c r="G224" s="14" t="s">
        <v>4</v>
      </c>
      <c r="H224" s="14" t="str">
        <f t="shared" si="11"/>
        <v>1-28D</v>
      </c>
      <c r="I224" s="14">
        <v>2</v>
      </c>
      <c r="J224" s="14" t="s">
        <v>5</v>
      </c>
    </row>
    <row r="225" spans="1:10" x14ac:dyDescent="0.2">
      <c r="A225" s="17" t="s">
        <v>55</v>
      </c>
      <c r="B225" s="17">
        <v>4</v>
      </c>
      <c r="C225" s="17" t="str">
        <f t="shared" si="9"/>
        <v>12</v>
      </c>
      <c r="D225" s="17" t="str">
        <f t="shared" si="10"/>
        <v>14</v>
      </c>
      <c r="E225" s="14">
        <v>2</v>
      </c>
      <c r="F225" s="14">
        <v>28</v>
      </c>
      <c r="G225" s="14" t="s">
        <v>4</v>
      </c>
      <c r="H225" s="14" t="str">
        <f t="shared" si="11"/>
        <v>2-28D</v>
      </c>
      <c r="I225" s="14">
        <v>3</v>
      </c>
      <c r="J225" s="14" t="s">
        <v>9</v>
      </c>
    </row>
    <row r="226" spans="1:10" x14ac:dyDescent="0.2">
      <c r="A226" s="17" t="s">
        <v>17</v>
      </c>
      <c r="B226" s="17">
        <v>1</v>
      </c>
      <c r="C226" s="17" t="str">
        <f t="shared" si="9"/>
        <v>01</v>
      </c>
      <c r="D226" s="17" t="str">
        <f t="shared" si="10"/>
        <v>04</v>
      </c>
      <c r="E226" s="14">
        <v>1</v>
      </c>
      <c r="F226" s="14">
        <v>29</v>
      </c>
      <c r="G226" s="14" t="s">
        <v>3</v>
      </c>
      <c r="H226" s="14" t="str">
        <f t="shared" si="11"/>
        <v>1-29C</v>
      </c>
      <c r="I226" s="14">
        <v>3</v>
      </c>
      <c r="J226" s="14" t="s">
        <v>5</v>
      </c>
    </row>
    <row r="227" spans="1:10" x14ac:dyDescent="0.2">
      <c r="A227" s="17" t="s">
        <v>17</v>
      </c>
      <c r="B227" s="17">
        <v>1</v>
      </c>
      <c r="C227" s="17" t="str">
        <f t="shared" si="9"/>
        <v>01</v>
      </c>
      <c r="D227" s="17" t="str">
        <f t="shared" si="10"/>
        <v>04</v>
      </c>
      <c r="E227" s="14">
        <v>2</v>
      </c>
      <c r="F227" s="14">
        <v>29</v>
      </c>
      <c r="G227" s="14" t="s">
        <v>3</v>
      </c>
      <c r="H227" s="14" t="str">
        <f t="shared" si="11"/>
        <v>2-29C</v>
      </c>
      <c r="I227" s="14">
        <v>2</v>
      </c>
      <c r="J227" s="14" t="s">
        <v>9</v>
      </c>
    </row>
    <row r="228" spans="1:10" x14ac:dyDescent="0.2">
      <c r="A228" s="17" t="s">
        <v>17</v>
      </c>
      <c r="B228" s="17">
        <v>1</v>
      </c>
      <c r="C228" s="17" t="str">
        <f t="shared" si="9"/>
        <v>01</v>
      </c>
      <c r="D228" s="17" t="str">
        <f t="shared" si="10"/>
        <v>04</v>
      </c>
      <c r="E228" s="14">
        <v>1</v>
      </c>
      <c r="F228" s="14">
        <v>29</v>
      </c>
      <c r="G228" s="14" t="s">
        <v>4</v>
      </c>
      <c r="H228" s="14" t="str">
        <f t="shared" si="11"/>
        <v>1-29D</v>
      </c>
      <c r="I228" s="14">
        <v>3</v>
      </c>
      <c r="J228" s="14" t="s">
        <v>5</v>
      </c>
    </row>
    <row r="229" spans="1:10" x14ac:dyDescent="0.2">
      <c r="A229" s="17" t="s">
        <v>17</v>
      </c>
      <c r="B229" s="17">
        <v>1</v>
      </c>
      <c r="C229" s="17" t="str">
        <f t="shared" si="9"/>
        <v>01</v>
      </c>
      <c r="D229" s="17" t="str">
        <f t="shared" si="10"/>
        <v>04</v>
      </c>
      <c r="E229" s="14">
        <v>2</v>
      </c>
      <c r="F229" s="14">
        <v>29</v>
      </c>
      <c r="G229" s="14" t="s">
        <v>4</v>
      </c>
      <c r="H229" s="14" t="str">
        <f t="shared" si="11"/>
        <v>2-29D</v>
      </c>
      <c r="I229" s="14">
        <v>2</v>
      </c>
      <c r="J229" s="14" t="s">
        <v>9</v>
      </c>
    </row>
    <row r="230" spans="1:10" x14ac:dyDescent="0.2">
      <c r="A230" s="17" t="s">
        <v>40</v>
      </c>
      <c r="B230" s="17">
        <v>3</v>
      </c>
      <c r="C230" s="17" t="str">
        <f t="shared" si="9"/>
        <v>07</v>
      </c>
      <c r="D230" s="17" t="str">
        <f t="shared" si="10"/>
        <v>12</v>
      </c>
      <c r="E230" s="14">
        <v>1</v>
      </c>
      <c r="F230" s="14">
        <v>29</v>
      </c>
      <c r="G230" s="14" t="s">
        <v>1</v>
      </c>
      <c r="H230" s="14" t="str">
        <f t="shared" si="11"/>
        <v>1-29A</v>
      </c>
      <c r="I230" s="14">
        <v>3</v>
      </c>
      <c r="J230" s="14" t="s">
        <v>7</v>
      </c>
    </row>
    <row r="231" spans="1:10" x14ac:dyDescent="0.2">
      <c r="A231" s="17" t="s">
        <v>40</v>
      </c>
      <c r="B231" s="17">
        <v>3</v>
      </c>
      <c r="C231" s="17" t="str">
        <f t="shared" si="9"/>
        <v>07</v>
      </c>
      <c r="D231" s="17" t="str">
        <f t="shared" si="10"/>
        <v>12</v>
      </c>
      <c r="E231" s="14">
        <v>2</v>
      </c>
      <c r="F231" s="14">
        <v>29</v>
      </c>
      <c r="G231" s="14" t="s">
        <v>1</v>
      </c>
      <c r="H231" s="14" t="str">
        <f t="shared" si="11"/>
        <v>2-29A</v>
      </c>
      <c r="I231" s="14">
        <v>2</v>
      </c>
      <c r="J231" s="14" t="s">
        <v>11</v>
      </c>
    </row>
    <row r="232" spans="1:10" x14ac:dyDescent="0.2">
      <c r="A232" s="17" t="s">
        <v>40</v>
      </c>
      <c r="B232" s="17">
        <v>3</v>
      </c>
      <c r="C232" s="17" t="str">
        <f t="shared" si="9"/>
        <v>07</v>
      </c>
      <c r="D232" s="17" t="str">
        <f t="shared" si="10"/>
        <v>12</v>
      </c>
      <c r="E232" s="14">
        <v>1</v>
      </c>
      <c r="F232" s="14">
        <v>29</v>
      </c>
      <c r="G232" s="14" t="s">
        <v>2</v>
      </c>
      <c r="H232" s="14" t="str">
        <f t="shared" si="11"/>
        <v>1-29B</v>
      </c>
      <c r="I232" s="14">
        <v>3</v>
      </c>
      <c r="J232" s="14" t="s">
        <v>7</v>
      </c>
    </row>
    <row r="233" spans="1:10" x14ac:dyDescent="0.2">
      <c r="A233" s="17" t="s">
        <v>40</v>
      </c>
      <c r="B233" s="17">
        <v>3</v>
      </c>
      <c r="C233" s="17" t="str">
        <f t="shared" si="9"/>
        <v>07</v>
      </c>
      <c r="D233" s="17" t="str">
        <f t="shared" si="10"/>
        <v>12</v>
      </c>
      <c r="E233" s="14">
        <v>2</v>
      </c>
      <c r="F233" s="14">
        <v>29</v>
      </c>
      <c r="G233" s="14" t="s">
        <v>2</v>
      </c>
      <c r="H233" s="14" t="str">
        <f t="shared" si="11"/>
        <v>2-29B</v>
      </c>
      <c r="I233" s="14">
        <v>2</v>
      </c>
      <c r="J233" s="14" t="s">
        <v>11</v>
      </c>
    </row>
    <row r="234" spans="1:10" x14ac:dyDescent="0.2">
      <c r="A234" s="17" t="s">
        <v>45</v>
      </c>
      <c r="B234" s="17">
        <v>3</v>
      </c>
      <c r="C234" s="17" t="str">
        <f t="shared" si="9"/>
        <v>09</v>
      </c>
      <c r="D234" s="17" t="str">
        <f t="shared" si="10"/>
        <v>11</v>
      </c>
      <c r="E234" s="14">
        <v>1</v>
      </c>
      <c r="F234" s="14">
        <v>30</v>
      </c>
      <c r="G234" s="14" t="s">
        <v>1</v>
      </c>
      <c r="H234" s="14" t="str">
        <f t="shared" si="11"/>
        <v>1-30A</v>
      </c>
      <c r="I234" s="14">
        <v>3</v>
      </c>
      <c r="J234" s="14" t="s">
        <v>5</v>
      </c>
    </row>
    <row r="235" spans="1:10" x14ac:dyDescent="0.2">
      <c r="A235" s="17" t="s">
        <v>45</v>
      </c>
      <c r="B235" s="17">
        <v>3</v>
      </c>
      <c r="C235" s="17" t="str">
        <f t="shared" si="9"/>
        <v>09</v>
      </c>
      <c r="D235" s="17" t="str">
        <f t="shared" si="10"/>
        <v>11</v>
      </c>
      <c r="E235" s="14">
        <v>2</v>
      </c>
      <c r="F235" s="14">
        <v>30</v>
      </c>
      <c r="G235" s="14" t="s">
        <v>1</v>
      </c>
      <c r="H235" s="14" t="str">
        <f t="shared" si="11"/>
        <v>2-30A</v>
      </c>
      <c r="I235" s="14">
        <v>2</v>
      </c>
      <c r="J235" s="14" t="s">
        <v>9</v>
      </c>
    </row>
    <row r="236" spans="1:10" x14ac:dyDescent="0.2">
      <c r="A236" s="17" t="s">
        <v>45</v>
      </c>
      <c r="B236" s="17">
        <v>3</v>
      </c>
      <c r="C236" s="17" t="str">
        <f t="shared" si="9"/>
        <v>09</v>
      </c>
      <c r="D236" s="17" t="str">
        <f t="shared" si="10"/>
        <v>11</v>
      </c>
      <c r="E236" s="14">
        <v>1</v>
      </c>
      <c r="F236" s="14">
        <v>30</v>
      </c>
      <c r="G236" s="14" t="s">
        <v>2</v>
      </c>
      <c r="H236" s="14" t="str">
        <f t="shared" si="11"/>
        <v>1-30B</v>
      </c>
      <c r="I236" s="14">
        <v>3</v>
      </c>
      <c r="J236" s="14" t="s">
        <v>5</v>
      </c>
    </row>
    <row r="237" spans="1:10" x14ac:dyDescent="0.2">
      <c r="A237" s="17" t="s">
        <v>45</v>
      </c>
      <c r="B237" s="17">
        <v>3</v>
      </c>
      <c r="C237" s="17" t="str">
        <f t="shared" si="9"/>
        <v>09</v>
      </c>
      <c r="D237" s="17" t="str">
        <f t="shared" si="10"/>
        <v>11</v>
      </c>
      <c r="E237" s="14">
        <v>2</v>
      </c>
      <c r="F237" s="14">
        <v>30</v>
      </c>
      <c r="G237" s="14" t="s">
        <v>2</v>
      </c>
      <c r="H237" s="14" t="str">
        <f t="shared" si="11"/>
        <v>2-30B</v>
      </c>
      <c r="I237" s="14">
        <v>2</v>
      </c>
      <c r="J237" s="14" t="s">
        <v>9</v>
      </c>
    </row>
    <row r="238" spans="1:10" x14ac:dyDescent="0.2">
      <c r="A238" s="17" t="s">
        <v>55</v>
      </c>
      <c r="B238" s="17">
        <v>4</v>
      </c>
      <c r="C238" s="17" t="str">
        <f t="shared" si="9"/>
        <v>12</v>
      </c>
      <c r="D238" s="17" t="str">
        <f t="shared" si="10"/>
        <v>14</v>
      </c>
      <c r="E238" s="14">
        <v>1</v>
      </c>
      <c r="F238" s="14">
        <v>30</v>
      </c>
      <c r="G238" s="14" t="s">
        <v>3</v>
      </c>
      <c r="H238" s="14" t="str">
        <f t="shared" si="11"/>
        <v>1-30C</v>
      </c>
      <c r="I238" s="14">
        <v>3</v>
      </c>
      <c r="J238" s="14" t="s">
        <v>5</v>
      </c>
    </row>
    <row r="239" spans="1:10" x14ac:dyDescent="0.2">
      <c r="A239" s="17" t="s">
        <v>55</v>
      </c>
      <c r="B239" s="17">
        <v>4</v>
      </c>
      <c r="C239" s="17" t="str">
        <f t="shared" si="9"/>
        <v>12</v>
      </c>
      <c r="D239" s="17" t="str">
        <f t="shared" si="10"/>
        <v>14</v>
      </c>
      <c r="E239" s="14">
        <v>2</v>
      </c>
      <c r="F239" s="14">
        <v>30</v>
      </c>
      <c r="G239" s="14" t="s">
        <v>3</v>
      </c>
      <c r="H239" s="14" t="str">
        <f t="shared" si="11"/>
        <v>2-30C</v>
      </c>
      <c r="I239" s="14">
        <v>2</v>
      </c>
      <c r="J239" s="14" t="s">
        <v>9</v>
      </c>
    </row>
    <row r="240" spans="1:10" x14ac:dyDescent="0.2">
      <c r="A240" s="17" t="s">
        <v>55</v>
      </c>
      <c r="B240" s="17">
        <v>4</v>
      </c>
      <c r="C240" s="17" t="str">
        <f t="shared" si="9"/>
        <v>12</v>
      </c>
      <c r="D240" s="17" t="str">
        <f t="shared" si="10"/>
        <v>14</v>
      </c>
      <c r="E240" s="14">
        <v>1</v>
      </c>
      <c r="F240" s="14">
        <v>30</v>
      </c>
      <c r="G240" s="14" t="s">
        <v>4</v>
      </c>
      <c r="H240" s="14" t="str">
        <f t="shared" si="11"/>
        <v>1-30D</v>
      </c>
      <c r="I240" s="14">
        <v>3</v>
      </c>
      <c r="J240" s="14" t="s">
        <v>5</v>
      </c>
    </row>
    <row r="241" spans="1:10" x14ac:dyDescent="0.2">
      <c r="A241" s="17" t="s">
        <v>55</v>
      </c>
      <c r="B241" s="17">
        <v>4</v>
      </c>
      <c r="C241" s="17" t="str">
        <f t="shared" si="9"/>
        <v>12</v>
      </c>
      <c r="D241" s="17" t="str">
        <f t="shared" si="10"/>
        <v>14</v>
      </c>
      <c r="E241" s="14">
        <v>2</v>
      </c>
      <c r="F241" s="14">
        <v>30</v>
      </c>
      <c r="G241" s="14" t="s">
        <v>4</v>
      </c>
      <c r="H241" s="14" t="str">
        <f t="shared" si="11"/>
        <v>2-30D</v>
      </c>
      <c r="I241" s="14">
        <v>2</v>
      </c>
      <c r="J241" s="14" t="s">
        <v>9</v>
      </c>
    </row>
    <row r="242" spans="1:10" x14ac:dyDescent="0.2">
      <c r="A242" s="17" t="s">
        <v>17</v>
      </c>
      <c r="B242" s="17">
        <v>1</v>
      </c>
      <c r="C242" s="17" t="str">
        <f t="shared" si="9"/>
        <v>01</v>
      </c>
      <c r="D242" s="17" t="str">
        <f t="shared" si="10"/>
        <v>04</v>
      </c>
      <c r="E242" s="14">
        <v>1</v>
      </c>
      <c r="F242" s="14">
        <v>31</v>
      </c>
      <c r="G242" s="14" t="s">
        <v>3</v>
      </c>
      <c r="H242" s="14" t="str">
        <f t="shared" si="11"/>
        <v>1-31C</v>
      </c>
      <c r="I242" s="14">
        <v>4</v>
      </c>
      <c r="J242" s="14" t="s">
        <v>5</v>
      </c>
    </row>
    <row r="243" spans="1:10" x14ac:dyDescent="0.2">
      <c r="A243" s="17" t="s">
        <v>17</v>
      </c>
      <c r="B243" s="17">
        <v>1</v>
      </c>
      <c r="C243" s="17" t="str">
        <f t="shared" si="9"/>
        <v>01</v>
      </c>
      <c r="D243" s="17" t="str">
        <f t="shared" si="10"/>
        <v>04</v>
      </c>
      <c r="E243" s="14">
        <v>2</v>
      </c>
      <c r="F243" s="14">
        <v>31</v>
      </c>
      <c r="G243" s="14" t="s">
        <v>3</v>
      </c>
      <c r="H243" s="14" t="str">
        <f t="shared" si="11"/>
        <v>2-31C</v>
      </c>
      <c r="I243" s="14">
        <v>1</v>
      </c>
      <c r="J243" s="14" t="s">
        <v>9</v>
      </c>
    </row>
    <row r="244" spans="1:10" x14ac:dyDescent="0.2">
      <c r="A244" s="17" t="s">
        <v>17</v>
      </c>
      <c r="B244" s="17">
        <v>1</v>
      </c>
      <c r="C244" s="17" t="str">
        <f t="shared" si="9"/>
        <v>01</v>
      </c>
      <c r="D244" s="17" t="str">
        <f t="shared" si="10"/>
        <v>04</v>
      </c>
      <c r="E244" s="14">
        <v>1</v>
      </c>
      <c r="F244" s="14">
        <v>31</v>
      </c>
      <c r="G244" s="14" t="s">
        <v>4</v>
      </c>
      <c r="H244" s="14" t="str">
        <f t="shared" si="11"/>
        <v>1-31D</v>
      </c>
      <c r="I244" s="14">
        <v>4</v>
      </c>
      <c r="J244" s="14" t="s">
        <v>5</v>
      </c>
    </row>
    <row r="245" spans="1:10" x14ac:dyDescent="0.2">
      <c r="A245" s="17" t="s">
        <v>17</v>
      </c>
      <c r="B245" s="17">
        <v>1</v>
      </c>
      <c r="C245" s="17" t="str">
        <f t="shared" si="9"/>
        <v>01</v>
      </c>
      <c r="D245" s="17" t="str">
        <f t="shared" si="10"/>
        <v>04</v>
      </c>
      <c r="E245" s="14">
        <v>2</v>
      </c>
      <c r="F245" s="14">
        <v>31</v>
      </c>
      <c r="G245" s="14" t="s">
        <v>4</v>
      </c>
      <c r="H245" s="14" t="str">
        <f t="shared" si="11"/>
        <v>2-31D</v>
      </c>
      <c r="I245" s="14">
        <v>1</v>
      </c>
      <c r="J245" s="14" t="s">
        <v>9</v>
      </c>
    </row>
    <row r="246" spans="1:10" x14ac:dyDescent="0.2">
      <c r="A246" s="17" t="s">
        <v>40</v>
      </c>
      <c r="B246" s="17">
        <v>3</v>
      </c>
      <c r="C246" s="17" t="str">
        <f t="shared" si="9"/>
        <v>07</v>
      </c>
      <c r="D246" s="17" t="str">
        <f t="shared" si="10"/>
        <v>12</v>
      </c>
      <c r="E246" s="14">
        <v>1</v>
      </c>
      <c r="F246" s="14">
        <v>31</v>
      </c>
      <c r="G246" s="14" t="s">
        <v>1</v>
      </c>
      <c r="H246" s="14" t="str">
        <f t="shared" si="11"/>
        <v>1-31A</v>
      </c>
      <c r="I246" s="14">
        <v>4</v>
      </c>
      <c r="J246" s="14" t="s">
        <v>7</v>
      </c>
    </row>
    <row r="247" spans="1:10" x14ac:dyDescent="0.2">
      <c r="A247" s="17" t="s">
        <v>40</v>
      </c>
      <c r="B247" s="17">
        <v>3</v>
      </c>
      <c r="C247" s="17" t="str">
        <f t="shared" si="9"/>
        <v>07</v>
      </c>
      <c r="D247" s="17" t="str">
        <f t="shared" si="10"/>
        <v>12</v>
      </c>
      <c r="E247" s="14">
        <v>2</v>
      </c>
      <c r="F247" s="14">
        <v>31</v>
      </c>
      <c r="G247" s="14" t="s">
        <v>1</v>
      </c>
      <c r="H247" s="14" t="str">
        <f t="shared" si="11"/>
        <v>2-31A</v>
      </c>
      <c r="I247" s="14">
        <v>1</v>
      </c>
      <c r="J247" s="14" t="s">
        <v>11</v>
      </c>
    </row>
    <row r="248" spans="1:10" x14ac:dyDescent="0.2">
      <c r="A248" s="17" t="s">
        <v>40</v>
      </c>
      <c r="B248" s="17">
        <v>3</v>
      </c>
      <c r="C248" s="17" t="str">
        <f t="shared" si="9"/>
        <v>07</v>
      </c>
      <c r="D248" s="17" t="str">
        <f t="shared" si="10"/>
        <v>12</v>
      </c>
      <c r="E248" s="14">
        <v>1</v>
      </c>
      <c r="F248" s="14">
        <v>31</v>
      </c>
      <c r="G248" s="14" t="s">
        <v>2</v>
      </c>
      <c r="H248" s="14" t="str">
        <f t="shared" si="11"/>
        <v>1-31B</v>
      </c>
      <c r="I248" s="14">
        <v>4</v>
      </c>
      <c r="J248" s="14" t="s">
        <v>7</v>
      </c>
    </row>
    <row r="249" spans="1:10" x14ac:dyDescent="0.2">
      <c r="A249" s="17" t="s">
        <v>40</v>
      </c>
      <c r="B249" s="17">
        <v>3</v>
      </c>
      <c r="C249" s="17" t="str">
        <f t="shared" si="9"/>
        <v>07</v>
      </c>
      <c r="D249" s="17" t="str">
        <f t="shared" si="10"/>
        <v>12</v>
      </c>
      <c r="E249" s="14">
        <v>2</v>
      </c>
      <c r="F249" s="14">
        <v>31</v>
      </c>
      <c r="G249" s="14" t="s">
        <v>2</v>
      </c>
      <c r="H249" s="14" t="str">
        <f t="shared" si="11"/>
        <v>2-31B</v>
      </c>
      <c r="I249" s="14">
        <v>1</v>
      </c>
      <c r="J249" s="14" t="s">
        <v>11</v>
      </c>
    </row>
    <row r="250" spans="1:10" x14ac:dyDescent="0.2">
      <c r="A250" s="17" t="s">
        <v>45</v>
      </c>
      <c r="B250" s="17">
        <v>3</v>
      </c>
      <c r="C250" s="17" t="str">
        <f t="shared" si="9"/>
        <v>09</v>
      </c>
      <c r="D250" s="17" t="str">
        <f t="shared" si="10"/>
        <v>11</v>
      </c>
      <c r="E250" s="14">
        <v>1</v>
      </c>
      <c r="F250" s="14">
        <v>32</v>
      </c>
      <c r="G250" s="14" t="s">
        <v>1</v>
      </c>
      <c r="H250" s="14" t="str">
        <f t="shared" si="11"/>
        <v>1-32A</v>
      </c>
      <c r="I250" s="14">
        <v>4</v>
      </c>
      <c r="J250" s="14" t="s">
        <v>5</v>
      </c>
    </row>
    <row r="251" spans="1:10" x14ac:dyDescent="0.2">
      <c r="A251" s="17" t="s">
        <v>45</v>
      </c>
      <c r="B251" s="17">
        <v>3</v>
      </c>
      <c r="C251" s="17" t="str">
        <f t="shared" si="9"/>
        <v>09</v>
      </c>
      <c r="D251" s="17" t="str">
        <f t="shared" si="10"/>
        <v>11</v>
      </c>
      <c r="E251" s="14">
        <v>2</v>
      </c>
      <c r="F251" s="14">
        <v>32</v>
      </c>
      <c r="G251" s="14" t="s">
        <v>1</v>
      </c>
      <c r="H251" s="14" t="str">
        <f t="shared" si="11"/>
        <v>2-32A</v>
      </c>
      <c r="I251" s="14">
        <v>1</v>
      </c>
      <c r="J251" s="14" t="s">
        <v>9</v>
      </c>
    </row>
    <row r="252" spans="1:10" x14ac:dyDescent="0.2">
      <c r="A252" s="17" t="s">
        <v>45</v>
      </c>
      <c r="B252" s="17">
        <v>3</v>
      </c>
      <c r="C252" s="17" t="str">
        <f t="shared" si="9"/>
        <v>09</v>
      </c>
      <c r="D252" s="17" t="str">
        <f t="shared" si="10"/>
        <v>11</v>
      </c>
      <c r="E252" s="14">
        <v>1</v>
      </c>
      <c r="F252" s="14">
        <v>32</v>
      </c>
      <c r="G252" s="14" t="s">
        <v>2</v>
      </c>
      <c r="H252" s="14" t="str">
        <f t="shared" si="11"/>
        <v>1-32B</v>
      </c>
      <c r="I252" s="14">
        <v>4</v>
      </c>
      <c r="J252" s="14" t="s">
        <v>5</v>
      </c>
    </row>
    <row r="253" spans="1:10" x14ac:dyDescent="0.2">
      <c r="A253" s="17" t="s">
        <v>45</v>
      </c>
      <c r="B253" s="17">
        <v>3</v>
      </c>
      <c r="C253" s="17" t="str">
        <f t="shared" si="9"/>
        <v>09</v>
      </c>
      <c r="D253" s="17" t="str">
        <f t="shared" si="10"/>
        <v>11</v>
      </c>
      <c r="E253" s="14">
        <v>2</v>
      </c>
      <c r="F253" s="14">
        <v>32</v>
      </c>
      <c r="G253" s="14" t="s">
        <v>2</v>
      </c>
      <c r="H253" s="14" t="str">
        <f t="shared" si="11"/>
        <v>2-32B</v>
      </c>
      <c r="I253" s="14">
        <v>1</v>
      </c>
      <c r="J253" s="14" t="s">
        <v>9</v>
      </c>
    </row>
    <row r="254" spans="1:10" x14ac:dyDescent="0.2">
      <c r="A254" s="17" t="s">
        <v>55</v>
      </c>
      <c r="B254" s="17">
        <v>4</v>
      </c>
      <c r="C254" s="17" t="str">
        <f t="shared" si="9"/>
        <v>12</v>
      </c>
      <c r="D254" s="17" t="str">
        <f t="shared" si="10"/>
        <v>14</v>
      </c>
      <c r="E254" s="14">
        <v>1</v>
      </c>
      <c r="F254" s="14">
        <v>32</v>
      </c>
      <c r="G254" s="14" t="s">
        <v>3</v>
      </c>
      <c r="H254" s="14" t="str">
        <f t="shared" si="11"/>
        <v>1-32C</v>
      </c>
      <c r="I254" s="14">
        <v>4</v>
      </c>
      <c r="J254" s="14" t="s">
        <v>5</v>
      </c>
    </row>
    <row r="255" spans="1:10" x14ac:dyDescent="0.2">
      <c r="A255" s="17" t="s">
        <v>55</v>
      </c>
      <c r="B255" s="17">
        <v>4</v>
      </c>
      <c r="C255" s="17" t="str">
        <f t="shared" si="9"/>
        <v>12</v>
      </c>
      <c r="D255" s="17" t="str">
        <f t="shared" si="10"/>
        <v>14</v>
      </c>
      <c r="E255" s="14">
        <v>2</v>
      </c>
      <c r="F255" s="14">
        <v>32</v>
      </c>
      <c r="G255" s="14" t="s">
        <v>3</v>
      </c>
      <c r="H255" s="14" t="str">
        <f t="shared" si="11"/>
        <v>2-32C</v>
      </c>
      <c r="I255" s="14">
        <v>1</v>
      </c>
      <c r="J255" s="14" t="s">
        <v>9</v>
      </c>
    </row>
    <row r="256" spans="1:10" x14ac:dyDescent="0.2">
      <c r="A256" s="17" t="s">
        <v>55</v>
      </c>
      <c r="B256" s="17">
        <v>4</v>
      </c>
      <c r="C256" s="17" t="str">
        <f t="shared" si="9"/>
        <v>12</v>
      </c>
      <c r="D256" s="17" t="str">
        <f t="shared" si="10"/>
        <v>14</v>
      </c>
      <c r="E256" s="14">
        <v>1</v>
      </c>
      <c r="F256" s="14">
        <v>32</v>
      </c>
      <c r="G256" s="14" t="s">
        <v>4</v>
      </c>
      <c r="H256" s="14" t="str">
        <f t="shared" si="11"/>
        <v>1-32D</v>
      </c>
      <c r="I256" s="14">
        <v>4</v>
      </c>
      <c r="J256" s="14" t="s">
        <v>5</v>
      </c>
    </row>
    <row r="257" spans="1:10" x14ac:dyDescent="0.2">
      <c r="A257" s="17" t="s">
        <v>55</v>
      </c>
      <c r="B257" s="17">
        <v>4</v>
      </c>
      <c r="C257" s="17" t="str">
        <f t="shared" si="9"/>
        <v>12</v>
      </c>
      <c r="D257" s="17" t="str">
        <f t="shared" si="10"/>
        <v>14</v>
      </c>
      <c r="E257" s="14">
        <v>2</v>
      </c>
      <c r="F257" s="14">
        <v>32</v>
      </c>
      <c r="G257" s="14" t="s">
        <v>4</v>
      </c>
      <c r="H257" s="14" t="str">
        <f t="shared" si="11"/>
        <v>2-32D</v>
      </c>
      <c r="I257" s="14">
        <v>1</v>
      </c>
      <c r="J257" s="14" t="s">
        <v>9</v>
      </c>
    </row>
    <row r="258" spans="1:10" x14ac:dyDescent="0.2">
      <c r="A258" s="17" t="s">
        <v>22</v>
      </c>
      <c r="B258" s="17">
        <v>1</v>
      </c>
      <c r="C258" s="17" t="str">
        <f t="shared" ref="C258:C321" si="12">MID(A258,2,2)</f>
        <v>03</v>
      </c>
      <c r="D258" s="17" t="str">
        <f t="shared" ref="D258:D321" si="13">MID(A258,5,2)</f>
        <v>01</v>
      </c>
      <c r="E258" s="14">
        <v>1</v>
      </c>
      <c r="F258" s="14">
        <v>33</v>
      </c>
      <c r="G258" s="14" t="s">
        <v>1</v>
      </c>
      <c r="H258" s="14" t="str">
        <f t="shared" ref="H258:H321" si="14">CONCATENATE(E258,"-",F258,G258)</f>
        <v>1-33A</v>
      </c>
      <c r="I258" s="14">
        <v>1</v>
      </c>
      <c r="J258" s="14" t="s">
        <v>921</v>
      </c>
    </row>
    <row r="259" spans="1:10" x14ac:dyDescent="0.2">
      <c r="A259" s="17" t="s">
        <v>22</v>
      </c>
      <c r="B259" s="17">
        <v>1</v>
      </c>
      <c r="C259" s="17" t="str">
        <f t="shared" si="12"/>
        <v>03</v>
      </c>
      <c r="D259" s="17" t="str">
        <f t="shared" si="13"/>
        <v>01</v>
      </c>
      <c r="E259" s="14">
        <v>2</v>
      </c>
      <c r="F259" s="14">
        <v>33</v>
      </c>
      <c r="G259" s="14" t="s">
        <v>1</v>
      </c>
      <c r="H259" s="14" t="str">
        <f t="shared" si="14"/>
        <v>2-33A</v>
      </c>
      <c r="I259" s="14">
        <v>4</v>
      </c>
      <c r="J259" s="14" t="s">
        <v>921</v>
      </c>
    </row>
    <row r="260" spans="1:10" x14ac:dyDescent="0.2">
      <c r="A260" s="17" t="s">
        <v>22</v>
      </c>
      <c r="B260" s="17">
        <v>1</v>
      </c>
      <c r="C260" s="17" t="str">
        <f t="shared" si="12"/>
        <v>03</v>
      </c>
      <c r="D260" s="17" t="str">
        <f t="shared" si="13"/>
        <v>01</v>
      </c>
      <c r="E260" s="14">
        <v>1</v>
      </c>
      <c r="F260" s="14">
        <v>33</v>
      </c>
      <c r="G260" s="14" t="s">
        <v>2</v>
      </c>
      <c r="H260" s="14" t="str">
        <f t="shared" si="14"/>
        <v>1-33B</v>
      </c>
      <c r="I260" s="14">
        <v>1</v>
      </c>
      <c r="J260" s="14" t="s">
        <v>921</v>
      </c>
    </row>
    <row r="261" spans="1:10" x14ac:dyDescent="0.2">
      <c r="A261" s="17" t="s">
        <v>22</v>
      </c>
      <c r="B261" s="17">
        <v>1</v>
      </c>
      <c r="C261" s="17" t="str">
        <f t="shared" si="12"/>
        <v>03</v>
      </c>
      <c r="D261" s="17" t="str">
        <f t="shared" si="13"/>
        <v>01</v>
      </c>
      <c r="E261" s="14">
        <v>2</v>
      </c>
      <c r="F261" s="14">
        <v>33</v>
      </c>
      <c r="G261" s="14" t="s">
        <v>2</v>
      </c>
      <c r="H261" s="14" t="str">
        <f t="shared" si="14"/>
        <v>2-33B</v>
      </c>
      <c r="I261" s="14">
        <v>4</v>
      </c>
      <c r="J261" s="14" t="s">
        <v>921</v>
      </c>
    </row>
    <row r="262" spans="1:10" x14ac:dyDescent="0.2">
      <c r="A262" s="17" t="s">
        <v>39</v>
      </c>
      <c r="B262" s="17">
        <v>3</v>
      </c>
      <c r="C262" s="17" t="str">
        <f t="shared" si="12"/>
        <v>07</v>
      </c>
      <c r="D262" s="17" t="str">
        <f t="shared" si="13"/>
        <v>11</v>
      </c>
      <c r="E262" s="14">
        <v>1</v>
      </c>
      <c r="F262" s="14">
        <v>33</v>
      </c>
      <c r="G262" s="14" t="s">
        <v>3</v>
      </c>
      <c r="H262" s="14" t="str">
        <f t="shared" si="14"/>
        <v>1-33C</v>
      </c>
      <c r="I262" s="14">
        <v>1</v>
      </c>
      <c r="J262" s="14" t="s">
        <v>8</v>
      </c>
    </row>
    <row r="263" spans="1:10" x14ac:dyDescent="0.2">
      <c r="A263" s="17" t="s">
        <v>39</v>
      </c>
      <c r="B263" s="17">
        <v>3</v>
      </c>
      <c r="C263" s="17" t="str">
        <f t="shared" si="12"/>
        <v>07</v>
      </c>
      <c r="D263" s="17" t="str">
        <f t="shared" si="13"/>
        <v>11</v>
      </c>
      <c r="E263" s="14">
        <v>2</v>
      </c>
      <c r="F263" s="14">
        <v>33</v>
      </c>
      <c r="G263" s="14" t="s">
        <v>3</v>
      </c>
      <c r="H263" s="14" t="str">
        <f t="shared" si="14"/>
        <v>2-33C</v>
      </c>
      <c r="I263" s="14">
        <v>4</v>
      </c>
      <c r="J263" s="14" t="s">
        <v>12</v>
      </c>
    </row>
    <row r="264" spans="1:10" x14ac:dyDescent="0.2">
      <c r="A264" s="17" t="s">
        <v>39</v>
      </c>
      <c r="B264" s="17">
        <v>3</v>
      </c>
      <c r="C264" s="17" t="str">
        <f t="shared" si="12"/>
        <v>07</v>
      </c>
      <c r="D264" s="17" t="str">
        <f t="shared" si="13"/>
        <v>11</v>
      </c>
      <c r="E264" s="14">
        <v>1</v>
      </c>
      <c r="F264" s="14">
        <v>33</v>
      </c>
      <c r="G264" s="14" t="s">
        <v>4</v>
      </c>
      <c r="H264" s="14" t="str">
        <f t="shared" si="14"/>
        <v>1-33D</v>
      </c>
      <c r="I264" s="14">
        <v>1</v>
      </c>
      <c r="J264" s="14" t="s">
        <v>8</v>
      </c>
    </row>
    <row r="265" spans="1:10" x14ac:dyDescent="0.2">
      <c r="A265" s="17" t="s">
        <v>39</v>
      </c>
      <c r="B265" s="17">
        <v>3</v>
      </c>
      <c r="C265" s="17" t="str">
        <f t="shared" si="12"/>
        <v>07</v>
      </c>
      <c r="D265" s="17" t="str">
        <f t="shared" si="13"/>
        <v>11</v>
      </c>
      <c r="E265" s="14">
        <v>2</v>
      </c>
      <c r="F265" s="14">
        <v>33</v>
      </c>
      <c r="G265" s="14" t="s">
        <v>4</v>
      </c>
      <c r="H265" s="14" t="str">
        <f t="shared" si="14"/>
        <v>2-33D</v>
      </c>
      <c r="I265" s="14">
        <v>4</v>
      </c>
      <c r="J265" s="14" t="s">
        <v>12</v>
      </c>
    </row>
    <row r="266" spans="1:10" x14ac:dyDescent="0.2">
      <c r="A266" s="17" t="s">
        <v>18</v>
      </c>
      <c r="B266" s="17">
        <v>1</v>
      </c>
      <c r="C266" s="17" t="str">
        <f t="shared" si="12"/>
        <v>02</v>
      </c>
      <c r="D266" s="17" t="str">
        <f t="shared" si="13"/>
        <v>01</v>
      </c>
      <c r="E266" s="14">
        <v>1</v>
      </c>
      <c r="F266" s="14">
        <v>34</v>
      </c>
      <c r="G266" s="14" t="s">
        <v>1</v>
      </c>
      <c r="H266" s="14" t="str">
        <f t="shared" si="14"/>
        <v>1-34A</v>
      </c>
      <c r="I266" s="14">
        <v>1</v>
      </c>
      <c r="J266" s="14" t="s">
        <v>7</v>
      </c>
    </row>
    <row r="267" spans="1:10" x14ac:dyDescent="0.2">
      <c r="A267" s="17" t="s">
        <v>18</v>
      </c>
      <c r="B267" s="17">
        <v>1</v>
      </c>
      <c r="C267" s="17" t="str">
        <f t="shared" si="12"/>
        <v>02</v>
      </c>
      <c r="D267" s="17" t="str">
        <f t="shared" si="13"/>
        <v>01</v>
      </c>
      <c r="E267" s="14">
        <v>2</v>
      </c>
      <c r="F267" s="14">
        <v>34</v>
      </c>
      <c r="G267" s="14" t="s">
        <v>1</v>
      </c>
      <c r="H267" s="14" t="str">
        <f t="shared" si="14"/>
        <v>2-34A</v>
      </c>
      <c r="I267" s="14">
        <v>4</v>
      </c>
      <c r="J267" s="14" t="s">
        <v>11</v>
      </c>
    </row>
    <row r="268" spans="1:10" x14ac:dyDescent="0.2">
      <c r="A268" s="17" t="s">
        <v>18</v>
      </c>
      <c r="B268" s="17">
        <v>1</v>
      </c>
      <c r="C268" s="17" t="str">
        <f t="shared" si="12"/>
        <v>02</v>
      </c>
      <c r="D268" s="17" t="str">
        <f t="shared" si="13"/>
        <v>01</v>
      </c>
      <c r="E268" s="14">
        <v>1</v>
      </c>
      <c r="F268" s="14">
        <v>34</v>
      </c>
      <c r="G268" s="14" t="s">
        <v>2</v>
      </c>
      <c r="H268" s="14" t="str">
        <f t="shared" si="14"/>
        <v>1-34B</v>
      </c>
      <c r="I268" s="14">
        <v>1</v>
      </c>
      <c r="J268" s="14" t="s">
        <v>7</v>
      </c>
    </row>
    <row r="269" spans="1:10" x14ac:dyDescent="0.2">
      <c r="A269" s="17" t="s">
        <v>18</v>
      </c>
      <c r="B269" s="17">
        <v>1</v>
      </c>
      <c r="C269" s="17" t="str">
        <f t="shared" si="12"/>
        <v>02</v>
      </c>
      <c r="D269" s="17" t="str">
        <f t="shared" si="13"/>
        <v>01</v>
      </c>
      <c r="E269" s="14">
        <v>2</v>
      </c>
      <c r="F269" s="14">
        <v>34</v>
      </c>
      <c r="G269" s="14" t="s">
        <v>2</v>
      </c>
      <c r="H269" s="14" t="str">
        <f t="shared" si="14"/>
        <v>2-34B</v>
      </c>
      <c r="I269" s="14">
        <v>4</v>
      </c>
      <c r="J269" s="14" t="s">
        <v>11</v>
      </c>
    </row>
    <row r="270" spans="1:10" x14ac:dyDescent="0.2">
      <c r="A270" s="17" t="s">
        <v>53</v>
      </c>
      <c r="B270" s="17">
        <v>4</v>
      </c>
      <c r="C270" s="17" t="str">
        <f t="shared" si="12"/>
        <v>11</v>
      </c>
      <c r="D270" s="17" t="str">
        <f t="shared" si="13"/>
        <v>15</v>
      </c>
      <c r="E270" s="14">
        <v>1</v>
      </c>
      <c r="F270" s="14">
        <v>34</v>
      </c>
      <c r="G270" s="14" t="s">
        <v>3</v>
      </c>
      <c r="H270" s="14" t="str">
        <f t="shared" si="14"/>
        <v>1-34C</v>
      </c>
      <c r="I270" s="14">
        <v>1</v>
      </c>
      <c r="J270" s="14" t="s">
        <v>7</v>
      </c>
    </row>
    <row r="271" spans="1:10" x14ac:dyDescent="0.2">
      <c r="A271" s="17" t="s">
        <v>53</v>
      </c>
      <c r="B271" s="17">
        <v>4</v>
      </c>
      <c r="C271" s="17" t="str">
        <f t="shared" si="12"/>
        <v>11</v>
      </c>
      <c r="D271" s="17" t="str">
        <f t="shared" si="13"/>
        <v>15</v>
      </c>
      <c r="E271" s="14">
        <v>2</v>
      </c>
      <c r="F271" s="14">
        <v>34</v>
      </c>
      <c r="G271" s="14" t="s">
        <v>3</v>
      </c>
      <c r="H271" s="14" t="str">
        <f t="shared" si="14"/>
        <v>2-34C</v>
      </c>
      <c r="I271" s="14">
        <v>4</v>
      </c>
      <c r="J271" s="14" t="s">
        <v>11</v>
      </c>
    </row>
    <row r="272" spans="1:10" x14ac:dyDescent="0.2">
      <c r="A272" s="17" t="s">
        <v>53</v>
      </c>
      <c r="B272" s="17">
        <v>4</v>
      </c>
      <c r="C272" s="17" t="str">
        <f t="shared" si="12"/>
        <v>11</v>
      </c>
      <c r="D272" s="17" t="str">
        <f t="shared" si="13"/>
        <v>15</v>
      </c>
      <c r="E272" s="14">
        <v>1</v>
      </c>
      <c r="F272" s="14">
        <v>34</v>
      </c>
      <c r="G272" s="14" t="s">
        <v>4</v>
      </c>
      <c r="H272" s="14" t="str">
        <f t="shared" si="14"/>
        <v>1-34D</v>
      </c>
      <c r="I272" s="14">
        <v>1</v>
      </c>
      <c r="J272" s="14" t="s">
        <v>7</v>
      </c>
    </row>
    <row r="273" spans="1:10" x14ac:dyDescent="0.2">
      <c r="A273" s="17" t="s">
        <v>53</v>
      </c>
      <c r="B273" s="17">
        <v>4</v>
      </c>
      <c r="C273" s="17" t="str">
        <f t="shared" si="12"/>
        <v>11</v>
      </c>
      <c r="D273" s="17" t="str">
        <f t="shared" si="13"/>
        <v>15</v>
      </c>
      <c r="E273" s="14">
        <v>2</v>
      </c>
      <c r="F273" s="14">
        <v>34</v>
      </c>
      <c r="G273" s="14" t="s">
        <v>4</v>
      </c>
      <c r="H273" s="14" t="str">
        <f t="shared" si="14"/>
        <v>2-34D</v>
      </c>
      <c r="I273" s="14">
        <v>4</v>
      </c>
      <c r="J273" s="14" t="s">
        <v>11</v>
      </c>
    </row>
    <row r="274" spans="1:10" x14ac:dyDescent="0.2">
      <c r="A274" s="17" t="s">
        <v>22</v>
      </c>
      <c r="B274" s="17">
        <v>1</v>
      </c>
      <c r="C274" s="17" t="str">
        <f t="shared" si="12"/>
        <v>03</v>
      </c>
      <c r="D274" s="17" t="str">
        <f t="shared" si="13"/>
        <v>01</v>
      </c>
      <c r="E274" s="14">
        <v>1</v>
      </c>
      <c r="F274" s="14">
        <v>35</v>
      </c>
      <c r="G274" s="14" t="s">
        <v>1</v>
      </c>
      <c r="H274" s="14" t="str">
        <f t="shared" si="14"/>
        <v>1-35A</v>
      </c>
      <c r="I274" s="14">
        <v>2</v>
      </c>
      <c r="J274" s="14" t="s">
        <v>921</v>
      </c>
    </row>
    <row r="275" spans="1:10" x14ac:dyDescent="0.2">
      <c r="A275" s="17" t="s">
        <v>22</v>
      </c>
      <c r="B275" s="17">
        <v>1</v>
      </c>
      <c r="C275" s="17" t="str">
        <f t="shared" si="12"/>
        <v>03</v>
      </c>
      <c r="D275" s="17" t="str">
        <f t="shared" si="13"/>
        <v>01</v>
      </c>
      <c r="E275" s="14">
        <v>2</v>
      </c>
      <c r="F275" s="14">
        <v>35</v>
      </c>
      <c r="G275" s="14" t="s">
        <v>1</v>
      </c>
      <c r="H275" s="14" t="str">
        <f t="shared" si="14"/>
        <v>2-35A</v>
      </c>
      <c r="I275" s="14">
        <v>3</v>
      </c>
      <c r="J275" s="14" t="s">
        <v>921</v>
      </c>
    </row>
    <row r="276" spans="1:10" x14ac:dyDescent="0.2">
      <c r="A276" s="17" t="s">
        <v>22</v>
      </c>
      <c r="B276" s="17">
        <v>1</v>
      </c>
      <c r="C276" s="17" t="str">
        <f t="shared" si="12"/>
        <v>03</v>
      </c>
      <c r="D276" s="17" t="str">
        <f t="shared" si="13"/>
        <v>01</v>
      </c>
      <c r="E276" s="14">
        <v>1</v>
      </c>
      <c r="F276" s="14">
        <v>35</v>
      </c>
      <c r="G276" s="14" t="s">
        <v>2</v>
      </c>
      <c r="H276" s="14" t="str">
        <f t="shared" si="14"/>
        <v>1-35B</v>
      </c>
      <c r="I276" s="14">
        <v>2</v>
      </c>
      <c r="J276" s="14" t="s">
        <v>921</v>
      </c>
    </row>
    <row r="277" spans="1:10" x14ac:dyDescent="0.2">
      <c r="A277" s="17" t="s">
        <v>22</v>
      </c>
      <c r="B277" s="17">
        <v>1</v>
      </c>
      <c r="C277" s="17" t="str">
        <f t="shared" si="12"/>
        <v>03</v>
      </c>
      <c r="D277" s="17" t="str">
        <f t="shared" si="13"/>
        <v>01</v>
      </c>
      <c r="E277" s="14">
        <v>2</v>
      </c>
      <c r="F277" s="14">
        <v>35</v>
      </c>
      <c r="G277" s="14" t="s">
        <v>2</v>
      </c>
      <c r="H277" s="14" t="str">
        <f t="shared" si="14"/>
        <v>2-35B</v>
      </c>
      <c r="I277" s="14">
        <v>3</v>
      </c>
      <c r="J277" s="14" t="s">
        <v>921</v>
      </c>
    </row>
    <row r="278" spans="1:10" x14ac:dyDescent="0.2">
      <c r="A278" s="17" t="s">
        <v>39</v>
      </c>
      <c r="B278" s="17">
        <v>3</v>
      </c>
      <c r="C278" s="17" t="str">
        <f t="shared" si="12"/>
        <v>07</v>
      </c>
      <c r="D278" s="17" t="str">
        <f t="shared" si="13"/>
        <v>11</v>
      </c>
      <c r="E278" s="14">
        <v>1</v>
      </c>
      <c r="F278" s="14">
        <v>35</v>
      </c>
      <c r="G278" s="14" t="s">
        <v>3</v>
      </c>
      <c r="H278" s="14" t="str">
        <f t="shared" si="14"/>
        <v>1-35C</v>
      </c>
      <c r="I278" s="14">
        <v>2</v>
      </c>
      <c r="J278" s="14" t="s">
        <v>8</v>
      </c>
    </row>
    <row r="279" spans="1:10" x14ac:dyDescent="0.2">
      <c r="A279" s="17" t="s">
        <v>39</v>
      </c>
      <c r="B279" s="17">
        <v>3</v>
      </c>
      <c r="C279" s="17" t="str">
        <f t="shared" si="12"/>
        <v>07</v>
      </c>
      <c r="D279" s="17" t="str">
        <f t="shared" si="13"/>
        <v>11</v>
      </c>
      <c r="E279" s="14">
        <v>2</v>
      </c>
      <c r="F279" s="14">
        <v>35</v>
      </c>
      <c r="G279" s="14" t="s">
        <v>3</v>
      </c>
      <c r="H279" s="14" t="str">
        <f t="shared" si="14"/>
        <v>2-35C</v>
      </c>
      <c r="I279" s="14">
        <v>3</v>
      </c>
      <c r="J279" s="14" t="s">
        <v>12</v>
      </c>
    </row>
    <row r="280" spans="1:10" x14ac:dyDescent="0.2">
      <c r="A280" s="17" t="s">
        <v>39</v>
      </c>
      <c r="B280" s="17">
        <v>3</v>
      </c>
      <c r="C280" s="17" t="str">
        <f t="shared" si="12"/>
        <v>07</v>
      </c>
      <c r="D280" s="17" t="str">
        <f t="shared" si="13"/>
        <v>11</v>
      </c>
      <c r="E280" s="14">
        <v>1</v>
      </c>
      <c r="F280" s="14">
        <v>35</v>
      </c>
      <c r="G280" s="14" t="s">
        <v>4</v>
      </c>
      <c r="H280" s="14" t="str">
        <f t="shared" si="14"/>
        <v>1-35D</v>
      </c>
      <c r="I280" s="14">
        <v>2</v>
      </c>
      <c r="J280" s="14" t="s">
        <v>8</v>
      </c>
    </row>
    <row r="281" spans="1:10" x14ac:dyDescent="0.2">
      <c r="A281" s="17" t="s">
        <v>39</v>
      </c>
      <c r="B281" s="17">
        <v>3</v>
      </c>
      <c r="C281" s="17" t="str">
        <f t="shared" si="12"/>
        <v>07</v>
      </c>
      <c r="D281" s="17" t="str">
        <f t="shared" si="13"/>
        <v>11</v>
      </c>
      <c r="E281" s="14">
        <v>2</v>
      </c>
      <c r="F281" s="14">
        <v>35</v>
      </c>
      <c r="G281" s="14" t="s">
        <v>4</v>
      </c>
      <c r="H281" s="14" t="str">
        <f t="shared" si="14"/>
        <v>2-35D</v>
      </c>
      <c r="I281" s="14">
        <v>3</v>
      </c>
      <c r="J281" s="14" t="s">
        <v>12</v>
      </c>
    </row>
    <row r="282" spans="1:10" x14ac:dyDescent="0.2">
      <c r="A282" s="17" t="s">
        <v>18</v>
      </c>
      <c r="B282" s="17">
        <v>1</v>
      </c>
      <c r="C282" s="17" t="str">
        <f t="shared" si="12"/>
        <v>02</v>
      </c>
      <c r="D282" s="17" t="str">
        <f t="shared" si="13"/>
        <v>01</v>
      </c>
      <c r="E282" s="14">
        <v>1</v>
      </c>
      <c r="F282" s="14">
        <v>36</v>
      </c>
      <c r="G282" s="14" t="s">
        <v>1</v>
      </c>
      <c r="H282" s="14" t="str">
        <f t="shared" si="14"/>
        <v>1-36A</v>
      </c>
      <c r="I282" s="14">
        <v>2</v>
      </c>
      <c r="J282" s="14" t="s">
        <v>7</v>
      </c>
    </row>
    <row r="283" spans="1:10" x14ac:dyDescent="0.2">
      <c r="A283" s="17" t="s">
        <v>18</v>
      </c>
      <c r="B283" s="17">
        <v>1</v>
      </c>
      <c r="C283" s="17" t="str">
        <f t="shared" si="12"/>
        <v>02</v>
      </c>
      <c r="D283" s="17" t="str">
        <f t="shared" si="13"/>
        <v>01</v>
      </c>
      <c r="E283" s="14">
        <v>2</v>
      </c>
      <c r="F283" s="14">
        <v>36</v>
      </c>
      <c r="G283" s="14" t="s">
        <v>1</v>
      </c>
      <c r="H283" s="14" t="str">
        <f t="shared" si="14"/>
        <v>2-36A</v>
      </c>
      <c r="I283" s="14">
        <v>3</v>
      </c>
      <c r="J283" s="14" t="s">
        <v>11</v>
      </c>
    </row>
    <row r="284" spans="1:10" x14ac:dyDescent="0.2">
      <c r="A284" s="17" t="s">
        <v>18</v>
      </c>
      <c r="B284" s="17">
        <v>1</v>
      </c>
      <c r="C284" s="17" t="str">
        <f t="shared" si="12"/>
        <v>02</v>
      </c>
      <c r="D284" s="17" t="str">
        <f t="shared" si="13"/>
        <v>01</v>
      </c>
      <c r="E284" s="14">
        <v>1</v>
      </c>
      <c r="F284" s="14">
        <v>36</v>
      </c>
      <c r="G284" s="14" t="s">
        <v>2</v>
      </c>
      <c r="H284" s="14" t="str">
        <f t="shared" si="14"/>
        <v>1-36B</v>
      </c>
      <c r="I284" s="14">
        <v>2</v>
      </c>
      <c r="J284" s="14" t="s">
        <v>7</v>
      </c>
    </row>
    <row r="285" spans="1:10" x14ac:dyDescent="0.2">
      <c r="A285" s="17" t="s">
        <v>18</v>
      </c>
      <c r="B285" s="17">
        <v>1</v>
      </c>
      <c r="C285" s="17" t="str">
        <f t="shared" si="12"/>
        <v>02</v>
      </c>
      <c r="D285" s="17" t="str">
        <f t="shared" si="13"/>
        <v>01</v>
      </c>
      <c r="E285" s="14">
        <v>2</v>
      </c>
      <c r="F285" s="14">
        <v>36</v>
      </c>
      <c r="G285" s="14" t="s">
        <v>2</v>
      </c>
      <c r="H285" s="14" t="str">
        <f t="shared" si="14"/>
        <v>2-36B</v>
      </c>
      <c r="I285" s="14">
        <v>3</v>
      </c>
      <c r="J285" s="14" t="s">
        <v>11</v>
      </c>
    </row>
    <row r="286" spans="1:10" x14ac:dyDescent="0.2">
      <c r="A286" s="17" t="s">
        <v>53</v>
      </c>
      <c r="B286" s="17">
        <v>4</v>
      </c>
      <c r="C286" s="17" t="str">
        <f t="shared" si="12"/>
        <v>11</v>
      </c>
      <c r="D286" s="17" t="str">
        <f t="shared" si="13"/>
        <v>15</v>
      </c>
      <c r="E286" s="14">
        <v>1</v>
      </c>
      <c r="F286" s="14">
        <v>36</v>
      </c>
      <c r="G286" s="14" t="s">
        <v>3</v>
      </c>
      <c r="H286" s="14" t="str">
        <f t="shared" si="14"/>
        <v>1-36C</v>
      </c>
      <c r="I286" s="14">
        <v>2</v>
      </c>
      <c r="J286" s="14" t="s">
        <v>7</v>
      </c>
    </row>
    <row r="287" spans="1:10" x14ac:dyDescent="0.2">
      <c r="A287" s="17" t="s">
        <v>53</v>
      </c>
      <c r="B287" s="17">
        <v>4</v>
      </c>
      <c r="C287" s="17" t="str">
        <f t="shared" si="12"/>
        <v>11</v>
      </c>
      <c r="D287" s="17" t="str">
        <f t="shared" si="13"/>
        <v>15</v>
      </c>
      <c r="E287" s="14">
        <v>2</v>
      </c>
      <c r="F287" s="14">
        <v>36</v>
      </c>
      <c r="G287" s="14" t="s">
        <v>3</v>
      </c>
      <c r="H287" s="14" t="str">
        <f t="shared" si="14"/>
        <v>2-36C</v>
      </c>
      <c r="I287" s="14">
        <v>3</v>
      </c>
      <c r="J287" s="14" t="s">
        <v>11</v>
      </c>
    </row>
    <row r="288" spans="1:10" x14ac:dyDescent="0.2">
      <c r="A288" s="17" t="s">
        <v>53</v>
      </c>
      <c r="B288" s="17">
        <v>4</v>
      </c>
      <c r="C288" s="17" t="str">
        <f t="shared" si="12"/>
        <v>11</v>
      </c>
      <c r="D288" s="17" t="str">
        <f t="shared" si="13"/>
        <v>15</v>
      </c>
      <c r="E288" s="14">
        <v>1</v>
      </c>
      <c r="F288" s="14">
        <v>36</v>
      </c>
      <c r="G288" s="14" t="s">
        <v>4</v>
      </c>
      <c r="H288" s="14" t="str">
        <f t="shared" si="14"/>
        <v>1-36D</v>
      </c>
      <c r="I288" s="14">
        <v>2</v>
      </c>
      <c r="J288" s="14" t="s">
        <v>7</v>
      </c>
    </row>
    <row r="289" spans="1:10" x14ac:dyDescent="0.2">
      <c r="A289" s="17" t="s">
        <v>53</v>
      </c>
      <c r="B289" s="17">
        <v>4</v>
      </c>
      <c r="C289" s="17" t="str">
        <f t="shared" si="12"/>
        <v>11</v>
      </c>
      <c r="D289" s="17" t="str">
        <f t="shared" si="13"/>
        <v>15</v>
      </c>
      <c r="E289" s="14">
        <v>2</v>
      </c>
      <c r="F289" s="14">
        <v>36</v>
      </c>
      <c r="G289" s="14" t="s">
        <v>4</v>
      </c>
      <c r="H289" s="14" t="str">
        <f t="shared" si="14"/>
        <v>2-36D</v>
      </c>
      <c r="I289" s="14">
        <v>3</v>
      </c>
      <c r="J289" s="14" t="s">
        <v>11</v>
      </c>
    </row>
    <row r="290" spans="1:10" x14ac:dyDescent="0.2">
      <c r="A290" s="17" t="s">
        <v>22</v>
      </c>
      <c r="B290" s="17">
        <v>1</v>
      </c>
      <c r="C290" s="17" t="str">
        <f t="shared" si="12"/>
        <v>03</v>
      </c>
      <c r="D290" s="17" t="str">
        <f t="shared" si="13"/>
        <v>01</v>
      </c>
      <c r="E290" s="14">
        <v>1</v>
      </c>
      <c r="F290" s="14">
        <v>37</v>
      </c>
      <c r="G290" s="14" t="s">
        <v>1</v>
      </c>
      <c r="H290" s="14" t="str">
        <f t="shared" si="14"/>
        <v>1-37A</v>
      </c>
      <c r="I290" s="14">
        <v>3</v>
      </c>
      <c r="J290" s="14" t="s">
        <v>921</v>
      </c>
    </row>
    <row r="291" spans="1:10" x14ac:dyDescent="0.2">
      <c r="A291" s="17" t="s">
        <v>22</v>
      </c>
      <c r="B291" s="17">
        <v>1</v>
      </c>
      <c r="C291" s="17" t="str">
        <f t="shared" si="12"/>
        <v>03</v>
      </c>
      <c r="D291" s="17" t="str">
        <f t="shared" si="13"/>
        <v>01</v>
      </c>
      <c r="E291" s="14">
        <v>2</v>
      </c>
      <c r="F291" s="14">
        <v>37</v>
      </c>
      <c r="G291" s="14" t="s">
        <v>1</v>
      </c>
      <c r="H291" s="14" t="str">
        <f t="shared" si="14"/>
        <v>2-37A</v>
      </c>
      <c r="I291" s="14">
        <v>2</v>
      </c>
      <c r="J291" s="14" t="s">
        <v>921</v>
      </c>
    </row>
    <row r="292" spans="1:10" x14ac:dyDescent="0.2">
      <c r="A292" s="17" t="s">
        <v>22</v>
      </c>
      <c r="B292" s="17">
        <v>1</v>
      </c>
      <c r="C292" s="17" t="str">
        <f t="shared" si="12"/>
        <v>03</v>
      </c>
      <c r="D292" s="17" t="str">
        <f t="shared" si="13"/>
        <v>01</v>
      </c>
      <c r="E292" s="14">
        <v>1</v>
      </c>
      <c r="F292" s="14">
        <v>37</v>
      </c>
      <c r="G292" s="14" t="s">
        <v>2</v>
      </c>
      <c r="H292" s="14" t="str">
        <f t="shared" si="14"/>
        <v>1-37B</v>
      </c>
      <c r="I292" s="14">
        <v>3</v>
      </c>
      <c r="J292" s="14" t="s">
        <v>921</v>
      </c>
    </row>
    <row r="293" spans="1:10" x14ac:dyDescent="0.2">
      <c r="A293" s="17" t="s">
        <v>22</v>
      </c>
      <c r="B293" s="17">
        <v>1</v>
      </c>
      <c r="C293" s="17" t="str">
        <f t="shared" si="12"/>
        <v>03</v>
      </c>
      <c r="D293" s="17" t="str">
        <f t="shared" si="13"/>
        <v>01</v>
      </c>
      <c r="E293" s="14">
        <v>2</v>
      </c>
      <c r="F293" s="14">
        <v>37</v>
      </c>
      <c r="G293" s="14" t="s">
        <v>2</v>
      </c>
      <c r="H293" s="14" t="str">
        <f t="shared" si="14"/>
        <v>2-37B</v>
      </c>
      <c r="I293" s="14">
        <v>2</v>
      </c>
      <c r="J293" s="14" t="s">
        <v>921</v>
      </c>
    </row>
    <row r="294" spans="1:10" x14ac:dyDescent="0.2">
      <c r="A294" s="17" t="s">
        <v>39</v>
      </c>
      <c r="B294" s="17">
        <v>3</v>
      </c>
      <c r="C294" s="17" t="str">
        <f t="shared" si="12"/>
        <v>07</v>
      </c>
      <c r="D294" s="17" t="str">
        <f t="shared" si="13"/>
        <v>11</v>
      </c>
      <c r="E294" s="14">
        <v>1</v>
      </c>
      <c r="F294" s="14">
        <v>37</v>
      </c>
      <c r="G294" s="14" t="s">
        <v>3</v>
      </c>
      <c r="H294" s="14" t="str">
        <f t="shared" si="14"/>
        <v>1-37C</v>
      </c>
      <c r="I294" s="14">
        <v>3</v>
      </c>
      <c r="J294" s="14" t="s">
        <v>8</v>
      </c>
    </row>
    <row r="295" spans="1:10" x14ac:dyDescent="0.2">
      <c r="A295" s="17" t="s">
        <v>39</v>
      </c>
      <c r="B295" s="17">
        <v>3</v>
      </c>
      <c r="C295" s="17" t="str">
        <f t="shared" si="12"/>
        <v>07</v>
      </c>
      <c r="D295" s="17" t="str">
        <f t="shared" si="13"/>
        <v>11</v>
      </c>
      <c r="E295" s="14">
        <v>2</v>
      </c>
      <c r="F295" s="14">
        <v>37</v>
      </c>
      <c r="G295" s="14" t="s">
        <v>3</v>
      </c>
      <c r="H295" s="14" t="str">
        <f t="shared" si="14"/>
        <v>2-37C</v>
      </c>
      <c r="I295" s="14">
        <v>2</v>
      </c>
      <c r="J295" s="14" t="s">
        <v>12</v>
      </c>
    </row>
    <row r="296" spans="1:10" x14ac:dyDescent="0.2">
      <c r="A296" s="17" t="s">
        <v>39</v>
      </c>
      <c r="B296" s="17">
        <v>3</v>
      </c>
      <c r="C296" s="17" t="str">
        <f t="shared" si="12"/>
        <v>07</v>
      </c>
      <c r="D296" s="17" t="str">
        <f t="shared" si="13"/>
        <v>11</v>
      </c>
      <c r="E296" s="14">
        <v>1</v>
      </c>
      <c r="F296" s="14">
        <v>37</v>
      </c>
      <c r="G296" s="14" t="s">
        <v>4</v>
      </c>
      <c r="H296" s="14" t="str">
        <f t="shared" si="14"/>
        <v>1-37D</v>
      </c>
      <c r="I296" s="14">
        <v>3</v>
      </c>
      <c r="J296" s="14" t="s">
        <v>8</v>
      </c>
    </row>
    <row r="297" spans="1:10" x14ac:dyDescent="0.2">
      <c r="A297" s="17" t="s">
        <v>39</v>
      </c>
      <c r="B297" s="17">
        <v>3</v>
      </c>
      <c r="C297" s="17" t="str">
        <f t="shared" si="12"/>
        <v>07</v>
      </c>
      <c r="D297" s="17" t="str">
        <f t="shared" si="13"/>
        <v>11</v>
      </c>
      <c r="E297" s="14">
        <v>2</v>
      </c>
      <c r="F297" s="14">
        <v>37</v>
      </c>
      <c r="G297" s="14" t="s">
        <v>4</v>
      </c>
      <c r="H297" s="14" t="str">
        <f t="shared" si="14"/>
        <v>2-37D</v>
      </c>
      <c r="I297" s="14">
        <v>2</v>
      </c>
      <c r="J297" s="14" t="s">
        <v>12</v>
      </c>
    </row>
    <row r="298" spans="1:10" x14ac:dyDescent="0.2">
      <c r="A298" s="17" t="s">
        <v>18</v>
      </c>
      <c r="B298" s="17">
        <v>1</v>
      </c>
      <c r="C298" s="17" t="str">
        <f t="shared" si="12"/>
        <v>02</v>
      </c>
      <c r="D298" s="17" t="str">
        <f t="shared" si="13"/>
        <v>01</v>
      </c>
      <c r="E298" s="14">
        <v>1</v>
      </c>
      <c r="F298" s="14">
        <v>38</v>
      </c>
      <c r="G298" s="14" t="s">
        <v>1</v>
      </c>
      <c r="H298" s="14" t="str">
        <f t="shared" si="14"/>
        <v>1-38A</v>
      </c>
      <c r="I298" s="14">
        <v>3</v>
      </c>
      <c r="J298" s="14" t="s">
        <v>7</v>
      </c>
    </row>
    <row r="299" spans="1:10" x14ac:dyDescent="0.2">
      <c r="A299" s="17" t="s">
        <v>18</v>
      </c>
      <c r="B299" s="17">
        <v>1</v>
      </c>
      <c r="C299" s="17" t="str">
        <f t="shared" si="12"/>
        <v>02</v>
      </c>
      <c r="D299" s="17" t="str">
        <f t="shared" si="13"/>
        <v>01</v>
      </c>
      <c r="E299" s="14">
        <v>2</v>
      </c>
      <c r="F299" s="14">
        <v>38</v>
      </c>
      <c r="G299" s="14" t="s">
        <v>1</v>
      </c>
      <c r="H299" s="14" t="str">
        <f t="shared" si="14"/>
        <v>2-38A</v>
      </c>
      <c r="I299" s="14">
        <v>2</v>
      </c>
      <c r="J299" s="14" t="s">
        <v>11</v>
      </c>
    </row>
    <row r="300" spans="1:10" x14ac:dyDescent="0.2">
      <c r="A300" s="17" t="s">
        <v>18</v>
      </c>
      <c r="B300" s="17">
        <v>1</v>
      </c>
      <c r="C300" s="17" t="str">
        <f t="shared" si="12"/>
        <v>02</v>
      </c>
      <c r="D300" s="17" t="str">
        <f t="shared" si="13"/>
        <v>01</v>
      </c>
      <c r="E300" s="14">
        <v>1</v>
      </c>
      <c r="F300" s="14">
        <v>38</v>
      </c>
      <c r="G300" s="14" t="s">
        <v>2</v>
      </c>
      <c r="H300" s="14" t="str">
        <f t="shared" si="14"/>
        <v>1-38B</v>
      </c>
      <c r="I300" s="14">
        <v>3</v>
      </c>
      <c r="J300" s="14" t="s">
        <v>7</v>
      </c>
    </row>
    <row r="301" spans="1:10" x14ac:dyDescent="0.2">
      <c r="A301" s="17" t="s">
        <v>18</v>
      </c>
      <c r="B301" s="17">
        <v>1</v>
      </c>
      <c r="C301" s="17" t="str">
        <f t="shared" si="12"/>
        <v>02</v>
      </c>
      <c r="D301" s="17" t="str">
        <f t="shared" si="13"/>
        <v>01</v>
      </c>
      <c r="E301" s="14">
        <v>2</v>
      </c>
      <c r="F301" s="14">
        <v>38</v>
      </c>
      <c r="G301" s="14" t="s">
        <v>2</v>
      </c>
      <c r="H301" s="14" t="str">
        <f t="shared" si="14"/>
        <v>2-38B</v>
      </c>
      <c r="I301" s="14">
        <v>2</v>
      </c>
      <c r="J301" s="14" t="s">
        <v>11</v>
      </c>
    </row>
    <row r="302" spans="1:10" x14ac:dyDescent="0.2">
      <c r="A302" s="17" t="s">
        <v>53</v>
      </c>
      <c r="B302" s="17">
        <v>4</v>
      </c>
      <c r="C302" s="17" t="str">
        <f t="shared" si="12"/>
        <v>11</v>
      </c>
      <c r="D302" s="17" t="str">
        <f t="shared" si="13"/>
        <v>15</v>
      </c>
      <c r="E302" s="14">
        <v>1</v>
      </c>
      <c r="F302" s="14">
        <v>38</v>
      </c>
      <c r="G302" s="14" t="s">
        <v>3</v>
      </c>
      <c r="H302" s="14" t="str">
        <f t="shared" si="14"/>
        <v>1-38C</v>
      </c>
      <c r="I302" s="14">
        <v>3</v>
      </c>
      <c r="J302" s="14" t="s">
        <v>7</v>
      </c>
    </row>
    <row r="303" spans="1:10" x14ac:dyDescent="0.2">
      <c r="A303" s="17" t="s">
        <v>53</v>
      </c>
      <c r="B303" s="17">
        <v>4</v>
      </c>
      <c r="C303" s="17" t="str">
        <f t="shared" si="12"/>
        <v>11</v>
      </c>
      <c r="D303" s="17" t="str">
        <f t="shared" si="13"/>
        <v>15</v>
      </c>
      <c r="E303" s="14">
        <v>2</v>
      </c>
      <c r="F303" s="14">
        <v>38</v>
      </c>
      <c r="G303" s="14" t="s">
        <v>3</v>
      </c>
      <c r="H303" s="14" t="str">
        <f t="shared" si="14"/>
        <v>2-38C</v>
      </c>
      <c r="I303" s="14">
        <v>2</v>
      </c>
      <c r="J303" s="14" t="s">
        <v>11</v>
      </c>
    </row>
    <row r="304" spans="1:10" x14ac:dyDescent="0.2">
      <c r="A304" s="17" t="s">
        <v>53</v>
      </c>
      <c r="B304" s="17">
        <v>4</v>
      </c>
      <c r="C304" s="17" t="str">
        <f t="shared" si="12"/>
        <v>11</v>
      </c>
      <c r="D304" s="17" t="str">
        <f t="shared" si="13"/>
        <v>15</v>
      </c>
      <c r="E304" s="14">
        <v>1</v>
      </c>
      <c r="F304" s="14">
        <v>38</v>
      </c>
      <c r="G304" s="14" t="s">
        <v>4</v>
      </c>
      <c r="H304" s="14" t="str">
        <f t="shared" si="14"/>
        <v>1-38D</v>
      </c>
      <c r="I304" s="14">
        <v>3</v>
      </c>
      <c r="J304" s="14" t="s">
        <v>7</v>
      </c>
    </row>
    <row r="305" spans="1:10" x14ac:dyDescent="0.2">
      <c r="A305" s="17" t="s">
        <v>53</v>
      </c>
      <c r="B305" s="17">
        <v>4</v>
      </c>
      <c r="C305" s="17" t="str">
        <f t="shared" si="12"/>
        <v>11</v>
      </c>
      <c r="D305" s="17" t="str">
        <f t="shared" si="13"/>
        <v>15</v>
      </c>
      <c r="E305" s="14">
        <v>2</v>
      </c>
      <c r="F305" s="14">
        <v>38</v>
      </c>
      <c r="G305" s="14" t="s">
        <v>4</v>
      </c>
      <c r="H305" s="14" t="str">
        <f t="shared" si="14"/>
        <v>2-38D</v>
      </c>
      <c r="I305" s="14">
        <v>2</v>
      </c>
      <c r="J305" s="14" t="s">
        <v>11</v>
      </c>
    </row>
    <row r="306" spans="1:10" x14ac:dyDescent="0.2">
      <c r="A306" s="17" t="s">
        <v>22</v>
      </c>
      <c r="B306" s="17">
        <v>1</v>
      </c>
      <c r="C306" s="17" t="str">
        <f t="shared" si="12"/>
        <v>03</v>
      </c>
      <c r="D306" s="17" t="str">
        <f t="shared" si="13"/>
        <v>01</v>
      </c>
      <c r="E306" s="14">
        <v>1</v>
      </c>
      <c r="F306" s="14">
        <v>39</v>
      </c>
      <c r="G306" s="14" t="s">
        <v>1</v>
      </c>
      <c r="H306" s="14" t="str">
        <f t="shared" si="14"/>
        <v>1-39A</v>
      </c>
      <c r="I306" s="14">
        <v>4</v>
      </c>
      <c r="J306" s="14" t="s">
        <v>921</v>
      </c>
    </row>
    <row r="307" spans="1:10" x14ac:dyDescent="0.2">
      <c r="A307" s="17" t="s">
        <v>22</v>
      </c>
      <c r="B307" s="17">
        <v>1</v>
      </c>
      <c r="C307" s="17" t="str">
        <f t="shared" si="12"/>
        <v>03</v>
      </c>
      <c r="D307" s="17" t="str">
        <f t="shared" si="13"/>
        <v>01</v>
      </c>
      <c r="E307" s="14">
        <v>2</v>
      </c>
      <c r="F307" s="14">
        <v>39</v>
      </c>
      <c r="G307" s="14" t="s">
        <v>1</v>
      </c>
      <c r="H307" s="14" t="str">
        <f t="shared" si="14"/>
        <v>2-39A</v>
      </c>
      <c r="I307" s="14">
        <v>1</v>
      </c>
      <c r="J307" s="14" t="s">
        <v>921</v>
      </c>
    </row>
    <row r="308" spans="1:10" x14ac:dyDescent="0.2">
      <c r="A308" s="17" t="s">
        <v>22</v>
      </c>
      <c r="B308" s="17">
        <v>1</v>
      </c>
      <c r="C308" s="17" t="str">
        <f t="shared" si="12"/>
        <v>03</v>
      </c>
      <c r="D308" s="17" t="str">
        <f t="shared" si="13"/>
        <v>01</v>
      </c>
      <c r="E308" s="14">
        <v>1</v>
      </c>
      <c r="F308" s="14">
        <v>39</v>
      </c>
      <c r="G308" s="14" t="s">
        <v>2</v>
      </c>
      <c r="H308" s="14" t="str">
        <f t="shared" si="14"/>
        <v>1-39B</v>
      </c>
      <c r="I308" s="14">
        <v>4</v>
      </c>
      <c r="J308" s="14" t="s">
        <v>921</v>
      </c>
    </row>
    <row r="309" spans="1:10" x14ac:dyDescent="0.2">
      <c r="A309" s="17" t="s">
        <v>22</v>
      </c>
      <c r="B309" s="17">
        <v>1</v>
      </c>
      <c r="C309" s="17" t="str">
        <f t="shared" si="12"/>
        <v>03</v>
      </c>
      <c r="D309" s="17" t="str">
        <f t="shared" si="13"/>
        <v>01</v>
      </c>
      <c r="E309" s="14">
        <v>2</v>
      </c>
      <c r="F309" s="14">
        <v>39</v>
      </c>
      <c r="G309" s="14" t="s">
        <v>2</v>
      </c>
      <c r="H309" s="14" t="str">
        <f t="shared" si="14"/>
        <v>2-39B</v>
      </c>
      <c r="I309" s="14">
        <v>1</v>
      </c>
      <c r="J309" s="14" t="s">
        <v>921</v>
      </c>
    </row>
    <row r="310" spans="1:10" x14ac:dyDescent="0.2">
      <c r="A310" s="17" t="s">
        <v>39</v>
      </c>
      <c r="B310" s="17">
        <v>3</v>
      </c>
      <c r="C310" s="17" t="str">
        <f t="shared" si="12"/>
        <v>07</v>
      </c>
      <c r="D310" s="17" t="str">
        <f t="shared" si="13"/>
        <v>11</v>
      </c>
      <c r="E310" s="14">
        <v>1</v>
      </c>
      <c r="F310" s="14">
        <v>39</v>
      </c>
      <c r="G310" s="14" t="s">
        <v>3</v>
      </c>
      <c r="H310" s="14" t="str">
        <f t="shared" si="14"/>
        <v>1-39C</v>
      </c>
      <c r="I310" s="14">
        <v>4</v>
      </c>
      <c r="J310" s="14" t="s">
        <v>8</v>
      </c>
    </row>
    <row r="311" spans="1:10" x14ac:dyDescent="0.2">
      <c r="A311" s="17" t="s">
        <v>39</v>
      </c>
      <c r="B311" s="17">
        <v>3</v>
      </c>
      <c r="C311" s="17" t="str">
        <f t="shared" si="12"/>
        <v>07</v>
      </c>
      <c r="D311" s="17" t="str">
        <f t="shared" si="13"/>
        <v>11</v>
      </c>
      <c r="E311" s="14">
        <v>2</v>
      </c>
      <c r="F311" s="14">
        <v>39</v>
      </c>
      <c r="G311" s="14" t="s">
        <v>3</v>
      </c>
      <c r="H311" s="14" t="str">
        <f t="shared" si="14"/>
        <v>2-39C</v>
      </c>
      <c r="I311" s="14">
        <v>1</v>
      </c>
      <c r="J311" s="14" t="s">
        <v>12</v>
      </c>
    </row>
    <row r="312" spans="1:10" x14ac:dyDescent="0.2">
      <c r="A312" s="17" t="s">
        <v>39</v>
      </c>
      <c r="B312" s="17">
        <v>3</v>
      </c>
      <c r="C312" s="17" t="str">
        <f t="shared" si="12"/>
        <v>07</v>
      </c>
      <c r="D312" s="17" t="str">
        <f t="shared" si="13"/>
        <v>11</v>
      </c>
      <c r="E312" s="14">
        <v>1</v>
      </c>
      <c r="F312" s="14">
        <v>39</v>
      </c>
      <c r="G312" s="14" t="s">
        <v>4</v>
      </c>
      <c r="H312" s="14" t="str">
        <f t="shared" si="14"/>
        <v>1-39D</v>
      </c>
      <c r="I312" s="14">
        <v>4</v>
      </c>
      <c r="J312" s="14" t="s">
        <v>8</v>
      </c>
    </row>
    <row r="313" spans="1:10" x14ac:dyDescent="0.2">
      <c r="A313" s="17" t="s">
        <v>39</v>
      </c>
      <c r="B313" s="17">
        <v>3</v>
      </c>
      <c r="C313" s="17" t="str">
        <f t="shared" si="12"/>
        <v>07</v>
      </c>
      <c r="D313" s="17" t="str">
        <f t="shared" si="13"/>
        <v>11</v>
      </c>
      <c r="E313" s="14">
        <v>2</v>
      </c>
      <c r="F313" s="14">
        <v>39</v>
      </c>
      <c r="G313" s="14" t="s">
        <v>4</v>
      </c>
      <c r="H313" s="14" t="str">
        <f t="shared" si="14"/>
        <v>2-39D</v>
      </c>
      <c r="I313" s="14">
        <v>1</v>
      </c>
      <c r="J313" s="14" t="s">
        <v>12</v>
      </c>
    </row>
    <row r="314" spans="1:10" x14ac:dyDescent="0.2">
      <c r="A314" s="17" t="s">
        <v>18</v>
      </c>
      <c r="B314" s="17">
        <v>1</v>
      </c>
      <c r="C314" s="17" t="str">
        <f t="shared" si="12"/>
        <v>02</v>
      </c>
      <c r="D314" s="17" t="str">
        <f t="shared" si="13"/>
        <v>01</v>
      </c>
      <c r="E314" s="14">
        <v>1</v>
      </c>
      <c r="F314" s="14">
        <v>40</v>
      </c>
      <c r="G314" s="14" t="s">
        <v>1</v>
      </c>
      <c r="H314" s="14" t="str">
        <f t="shared" si="14"/>
        <v>1-40A</v>
      </c>
      <c r="I314" s="14">
        <v>4</v>
      </c>
      <c r="J314" s="14" t="s">
        <v>7</v>
      </c>
    </row>
    <row r="315" spans="1:10" x14ac:dyDescent="0.2">
      <c r="A315" s="17" t="s">
        <v>18</v>
      </c>
      <c r="B315" s="17">
        <v>1</v>
      </c>
      <c r="C315" s="17" t="str">
        <f t="shared" si="12"/>
        <v>02</v>
      </c>
      <c r="D315" s="17" t="str">
        <f t="shared" si="13"/>
        <v>01</v>
      </c>
      <c r="E315" s="14">
        <v>2</v>
      </c>
      <c r="F315" s="14">
        <v>40</v>
      </c>
      <c r="G315" s="14" t="s">
        <v>1</v>
      </c>
      <c r="H315" s="14" t="str">
        <f t="shared" si="14"/>
        <v>2-40A</v>
      </c>
      <c r="I315" s="14">
        <v>1</v>
      </c>
      <c r="J315" s="14" t="s">
        <v>11</v>
      </c>
    </row>
    <row r="316" spans="1:10" x14ac:dyDescent="0.2">
      <c r="A316" s="17" t="s">
        <v>18</v>
      </c>
      <c r="B316" s="17">
        <v>1</v>
      </c>
      <c r="C316" s="17" t="str">
        <f t="shared" si="12"/>
        <v>02</v>
      </c>
      <c r="D316" s="17" t="str">
        <f t="shared" si="13"/>
        <v>01</v>
      </c>
      <c r="E316" s="14">
        <v>1</v>
      </c>
      <c r="F316" s="14">
        <v>40</v>
      </c>
      <c r="G316" s="14" t="s">
        <v>2</v>
      </c>
      <c r="H316" s="14" t="str">
        <f t="shared" si="14"/>
        <v>1-40B</v>
      </c>
      <c r="I316" s="14">
        <v>4</v>
      </c>
      <c r="J316" s="14" t="s">
        <v>7</v>
      </c>
    </row>
    <row r="317" spans="1:10" x14ac:dyDescent="0.2">
      <c r="A317" s="17" t="s">
        <v>18</v>
      </c>
      <c r="B317" s="17">
        <v>1</v>
      </c>
      <c r="C317" s="17" t="str">
        <f t="shared" si="12"/>
        <v>02</v>
      </c>
      <c r="D317" s="17" t="str">
        <f t="shared" si="13"/>
        <v>01</v>
      </c>
      <c r="E317" s="14">
        <v>2</v>
      </c>
      <c r="F317" s="14">
        <v>40</v>
      </c>
      <c r="G317" s="14" t="s">
        <v>2</v>
      </c>
      <c r="H317" s="14" t="str">
        <f t="shared" si="14"/>
        <v>2-40B</v>
      </c>
      <c r="I317" s="14">
        <v>1</v>
      </c>
      <c r="J317" s="14" t="s">
        <v>11</v>
      </c>
    </row>
    <row r="318" spans="1:10" x14ac:dyDescent="0.2">
      <c r="A318" s="17" t="s">
        <v>53</v>
      </c>
      <c r="B318" s="17">
        <v>4</v>
      </c>
      <c r="C318" s="17" t="str">
        <f t="shared" si="12"/>
        <v>11</v>
      </c>
      <c r="D318" s="17" t="str">
        <f t="shared" si="13"/>
        <v>15</v>
      </c>
      <c r="E318" s="14">
        <v>1</v>
      </c>
      <c r="F318" s="14">
        <v>40</v>
      </c>
      <c r="G318" s="14" t="s">
        <v>3</v>
      </c>
      <c r="H318" s="14" t="str">
        <f t="shared" si="14"/>
        <v>1-40C</v>
      </c>
      <c r="I318" s="14">
        <v>4</v>
      </c>
      <c r="J318" s="14" t="s">
        <v>7</v>
      </c>
    </row>
    <row r="319" spans="1:10" x14ac:dyDescent="0.2">
      <c r="A319" s="17" t="s">
        <v>53</v>
      </c>
      <c r="B319" s="17">
        <v>4</v>
      </c>
      <c r="C319" s="17" t="str">
        <f t="shared" si="12"/>
        <v>11</v>
      </c>
      <c r="D319" s="17" t="str">
        <f t="shared" si="13"/>
        <v>15</v>
      </c>
      <c r="E319" s="14">
        <v>2</v>
      </c>
      <c r="F319" s="14">
        <v>40</v>
      </c>
      <c r="G319" s="14" t="s">
        <v>3</v>
      </c>
      <c r="H319" s="14" t="str">
        <f t="shared" si="14"/>
        <v>2-40C</v>
      </c>
      <c r="I319" s="14">
        <v>1</v>
      </c>
      <c r="J319" s="14" t="s">
        <v>11</v>
      </c>
    </row>
    <row r="320" spans="1:10" x14ac:dyDescent="0.2">
      <c r="A320" s="17" t="s">
        <v>53</v>
      </c>
      <c r="B320" s="17">
        <v>4</v>
      </c>
      <c r="C320" s="17" t="str">
        <f t="shared" si="12"/>
        <v>11</v>
      </c>
      <c r="D320" s="17" t="str">
        <f t="shared" si="13"/>
        <v>15</v>
      </c>
      <c r="E320" s="14">
        <v>1</v>
      </c>
      <c r="F320" s="14">
        <v>40</v>
      </c>
      <c r="G320" s="14" t="s">
        <v>4</v>
      </c>
      <c r="H320" s="14" t="str">
        <f t="shared" si="14"/>
        <v>1-40D</v>
      </c>
      <c r="I320" s="14">
        <v>4</v>
      </c>
      <c r="J320" s="14" t="s">
        <v>7</v>
      </c>
    </row>
    <row r="321" spans="1:10" x14ac:dyDescent="0.2">
      <c r="A321" s="17" t="s">
        <v>53</v>
      </c>
      <c r="B321" s="17">
        <v>4</v>
      </c>
      <c r="C321" s="17" t="str">
        <f t="shared" si="12"/>
        <v>11</v>
      </c>
      <c r="D321" s="17" t="str">
        <f t="shared" si="13"/>
        <v>15</v>
      </c>
      <c r="E321" s="14">
        <v>2</v>
      </c>
      <c r="F321" s="14">
        <v>40</v>
      </c>
      <c r="G321" s="14" t="s">
        <v>4</v>
      </c>
      <c r="H321" s="14" t="str">
        <f t="shared" si="14"/>
        <v>2-40D</v>
      </c>
      <c r="I321" s="14">
        <v>1</v>
      </c>
      <c r="J321" s="14" t="s">
        <v>11</v>
      </c>
    </row>
    <row r="322" spans="1:10" x14ac:dyDescent="0.2">
      <c r="A322" s="17" t="s">
        <v>32</v>
      </c>
      <c r="B322" s="14">
        <v>2</v>
      </c>
      <c r="C322" s="17" t="str">
        <f t="shared" ref="C322:C385" si="15">MID(A322,2,2)</f>
        <v>05</v>
      </c>
      <c r="D322" s="17" t="str">
        <f t="shared" ref="D322:D385" si="16">MID(A322,5,2)</f>
        <v>08</v>
      </c>
      <c r="E322" s="14">
        <v>1</v>
      </c>
      <c r="F322" s="14">
        <v>41</v>
      </c>
      <c r="G322" s="14" t="s">
        <v>3</v>
      </c>
      <c r="H322" s="14" t="str">
        <f t="shared" ref="H322:H385" si="17">CONCATENATE(E322,"-",F322,G322)</f>
        <v>1-41C</v>
      </c>
      <c r="I322" s="14">
        <v>1</v>
      </c>
      <c r="J322" s="14" t="s">
        <v>7</v>
      </c>
    </row>
    <row r="323" spans="1:10" x14ac:dyDescent="0.2">
      <c r="A323" s="17" t="s">
        <v>32</v>
      </c>
      <c r="B323" s="14">
        <v>2</v>
      </c>
      <c r="C323" s="17" t="str">
        <f t="shared" si="15"/>
        <v>05</v>
      </c>
      <c r="D323" s="17" t="str">
        <f t="shared" si="16"/>
        <v>08</v>
      </c>
      <c r="E323" s="14">
        <v>2</v>
      </c>
      <c r="F323" s="14">
        <v>41</v>
      </c>
      <c r="G323" s="14" t="s">
        <v>3</v>
      </c>
      <c r="H323" s="14" t="str">
        <f t="shared" si="17"/>
        <v>2-41C</v>
      </c>
      <c r="I323" s="14">
        <v>4</v>
      </c>
      <c r="J323" s="18" t="s">
        <v>11</v>
      </c>
    </row>
    <row r="324" spans="1:10" x14ac:dyDescent="0.2">
      <c r="A324" s="17" t="s">
        <v>32</v>
      </c>
      <c r="B324" s="14">
        <v>2</v>
      </c>
      <c r="C324" s="17" t="str">
        <f t="shared" si="15"/>
        <v>05</v>
      </c>
      <c r="D324" s="17" t="str">
        <f t="shared" si="16"/>
        <v>08</v>
      </c>
      <c r="E324" s="14">
        <v>1</v>
      </c>
      <c r="F324" s="14">
        <v>41</v>
      </c>
      <c r="G324" s="14" t="s">
        <v>4</v>
      </c>
      <c r="H324" s="14" t="str">
        <f t="shared" si="17"/>
        <v>1-41D</v>
      </c>
      <c r="I324" s="14">
        <v>1</v>
      </c>
      <c r="J324" s="14" t="s">
        <v>7</v>
      </c>
    </row>
    <row r="325" spans="1:10" x14ac:dyDescent="0.2">
      <c r="A325" s="17" t="s">
        <v>32</v>
      </c>
      <c r="B325" s="14">
        <v>2</v>
      </c>
      <c r="C325" s="17" t="str">
        <f t="shared" si="15"/>
        <v>05</v>
      </c>
      <c r="D325" s="17" t="str">
        <f t="shared" si="16"/>
        <v>08</v>
      </c>
      <c r="E325" s="14">
        <v>2</v>
      </c>
      <c r="F325" s="14">
        <v>41</v>
      </c>
      <c r="G325" s="14" t="s">
        <v>4</v>
      </c>
      <c r="H325" s="14" t="str">
        <f t="shared" si="17"/>
        <v>2-41D</v>
      </c>
      <c r="I325" s="14">
        <v>4</v>
      </c>
      <c r="J325" s="18" t="s">
        <v>11</v>
      </c>
    </row>
    <row r="326" spans="1:10" x14ac:dyDescent="0.2">
      <c r="A326" s="17" t="s">
        <v>43</v>
      </c>
      <c r="B326" s="17">
        <v>3</v>
      </c>
      <c r="C326" s="17" t="str">
        <f t="shared" si="15"/>
        <v>08</v>
      </c>
      <c r="D326" s="17" t="str">
        <f t="shared" si="16"/>
        <v>12</v>
      </c>
      <c r="E326" s="14">
        <v>1</v>
      </c>
      <c r="F326" s="14">
        <v>41</v>
      </c>
      <c r="G326" s="14" t="s">
        <v>1</v>
      </c>
      <c r="H326" s="14" t="str">
        <f t="shared" si="17"/>
        <v>1-41A</v>
      </c>
      <c r="I326" s="14">
        <v>1</v>
      </c>
      <c r="J326" s="14" t="s">
        <v>6</v>
      </c>
    </row>
    <row r="327" spans="1:10" x14ac:dyDescent="0.2">
      <c r="A327" s="17" t="s">
        <v>43</v>
      </c>
      <c r="B327" s="17">
        <v>3</v>
      </c>
      <c r="C327" s="17" t="str">
        <f t="shared" si="15"/>
        <v>08</v>
      </c>
      <c r="D327" s="17" t="str">
        <f t="shared" si="16"/>
        <v>12</v>
      </c>
      <c r="E327" s="14">
        <v>2</v>
      </c>
      <c r="F327" s="14">
        <v>41</v>
      </c>
      <c r="G327" s="14" t="s">
        <v>1</v>
      </c>
      <c r="H327" s="14" t="str">
        <f t="shared" si="17"/>
        <v>2-41A</v>
      </c>
      <c r="I327" s="14">
        <v>4</v>
      </c>
      <c r="J327" s="14" t="s">
        <v>10</v>
      </c>
    </row>
    <row r="328" spans="1:10" x14ac:dyDescent="0.2">
      <c r="A328" s="17" t="s">
        <v>43</v>
      </c>
      <c r="B328" s="17">
        <v>3</v>
      </c>
      <c r="C328" s="17" t="str">
        <f t="shared" si="15"/>
        <v>08</v>
      </c>
      <c r="D328" s="17" t="str">
        <f t="shared" si="16"/>
        <v>12</v>
      </c>
      <c r="E328" s="14">
        <v>1</v>
      </c>
      <c r="F328" s="14">
        <v>41</v>
      </c>
      <c r="G328" s="14" t="s">
        <v>2</v>
      </c>
      <c r="H328" s="14" t="str">
        <f t="shared" si="17"/>
        <v>1-41B</v>
      </c>
      <c r="I328" s="14">
        <v>1</v>
      </c>
      <c r="J328" s="14" t="s">
        <v>6</v>
      </c>
    </row>
    <row r="329" spans="1:10" x14ac:dyDescent="0.2">
      <c r="A329" s="17" t="s">
        <v>43</v>
      </c>
      <c r="B329" s="17">
        <v>3</v>
      </c>
      <c r="C329" s="17" t="str">
        <f t="shared" si="15"/>
        <v>08</v>
      </c>
      <c r="D329" s="17" t="str">
        <f t="shared" si="16"/>
        <v>12</v>
      </c>
      <c r="E329" s="14">
        <v>2</v>
      </c>
      <c r="F329" s="14">
        <v>41</v>
      </c>
      <c r="G329" s="14" t="s">
        <v>2</v>
      </c>
      <c r="H329" s="14" t="str">
        <f t="shared" si="17"/>
        <v>2-41B</v>
      </c>
      <c r="I329" s="14">
        <v>4</v>
      </c>
      <c r="J329" s="14" t="s">
        <v>10</v>
      </c>
    </row>
    <row r="330" spans="1:10" x14ac:dyDescent="0.2">
      <c r="A330" s="14" t="s">
        <v>26</v>
      </c>
      <c r="B330" s="14">
        <v>2</v>
      </c>
      <c r="C330" s="17" t="str">
        <f t="shared" si="15"/>
        <v>04</v>
      </c>
      <c r="D330" s="17" t="str">
        <f t="shared" si="16"/>
        <v>05</v>
      </c>
      <c r="E330" s="14">
        <v>1</v>
      </c>
      <c r="F330" s="14">
        <v>42</v>
      </c>
      <c r="G330" s="14" t="s">
        <v>3</v>
      </c>
      <c r="H330" s="14" t="str">
        <f t="shared" si="17"/>
        <v>1-42C</v>
      </c>
      <c r="I330" s="14">
        <v>1</v>
      </c>
      <c r="J330" s="14" t="s">
        <v>8</v>
      </c>
    </row>
    <row r="331" spans="1:10" x14ac:dyDescent="0.2">
      <c r="A331" s="14" t="s">
        <v>26</v>
      </c>
      <c r="B331" s="14">
        <v>2</v>
      </c>
      <c r="C331" s="17" t="str">
        <f t="shared" si="15"/>
        <v>04</v>
      </c>
      <c r="D331" s="17" t="str">
        <f t="shared" si="16"/>
        <v>05</v>
      </c>
      <c r="E331" s="14">
        <v>2</v>
      </c>
      <c r="F331" s="14">
        <v>42</v>
      </c>
      <c r="G331" s="14" t="s">
        <v>3</v>
      </c>
      <c r="H331" s="14" t="str">
        <f t="shared" si="17"/>
        <v>2-42C</v>
      </c>
      <c r="I331" s="14">
        <v>4</v>
      </c>
      <c r="J331" s="14" t="s">
        <v>12</v>
      </c>
    </row>
    <row r="332" spans="1:10" x14ac:dyDescent="0.2">
      <c r="A332" s="14" t="s">
        <v>26</v>
      </c>
      <c r="B332" s="14">
        <v>2</v>
      </c>
      <c r="C332" s="17" t="str">
        <f t="shared" si="15"/>
        <v>04</v>
      </c>
      <c r="D332" s="17" t="str">
        <f t="shared" si="16"/>
        <v>05</v>
      </c>
      <c r="E332" s="14">
        <v>1</v>
      </c>
      <c r="F332" s="14">
        <v>42</v>
      </c>
      <c r="G332" s="14" t="s">
        <v>4</v>
      </c>
      <c r="H332" s="14" t="str">
        <f t="shared" si="17"/>
        <v>1-42D</v>
      </c>
      <c r="I332" s="14">
        <v>1</v>
      </c>
      <c r="J332" s="14" t="s">
        <v>8</v>
      </c>
    </row>
    <row r="333" spans="1:10" x14ac:dyDescent="0.2">
      <c r="A333" s="14" t="s">
        <v>26</v>
      </c>
      <c r="B333" s="14">
        <v>2</v>
      </c>
      <c r="C333" s="17" t="str">
        <f t="shared" si="15"/>
        <v>04</v>
      </c>
      <c r="D333" s="17" t="str">
        <f t="shared" si="16"/>
        <v>05</v>
      </c>
      <c r="E333" s="14">
        <v>2</v>
      </c>
      <c r="F333" s="14">
        <v>42</v>
      </c>
      <c r="G333" s="14" t="s">
        <v>4</v>
      </c>
      <c r="H333" s="14" t="str">
        <f t="shared" si="17"/>
        <v>2-42D</v>
      </c>
      <c r="I333" s="14">
        <v>4</v>
      </c>
      <c r="J333" s="14" t="s">
        <v>12</v>
      </c>
    </row>
    <row r="334" spans="1:10" x14ac:dyDescent="0.2">
      <c r="A334" s="17" t="s">
        <v>51</v>
      </c>
      <c r="B334" s="17">
        <v>4</v>
      </c>
      <c r="C334" s="17" t="str">
        <f t="shared" si="15"/>
        <v>11</v>
      </c>
      <c r="D334" s="17" t="str">
        <f t="shared" si="16"/>
        <v>13</v>
      </c>
      <c r="E334" s="14">
        <v>1</v>
      </c>
      <c r="F334" s="14">
        <v>42</v>
      </c>
      <c r="G334" s="14" t="s">
        <v>1</v>
      </c>
      <c r="H334" s="14" t="str">
        <f t="shared" si="17"/>
        <v>1-42A</v>
      </c>
      <c r="I334" s="14">
        <v>1</v>
      </c>
      <c r="J334" s="14" t="s">
        <v>7</v>
      </c>
    </row>
    <row r="335" spans="1:10" x14ac:dyDescent="0.2">
      <c r="A335" s="17" t="s">
        <v>51</v>
      </c>
      <c r="B335" s="17">
        <v>4</v>
      </c>
      <c r="C335" s="17" t="str">
        <f t="shared" si="15"/>
        <v>11</v>
      </c>
      <c r="D335" s="17" t="str">
        <f t="shared" si="16"/>
        <v>13</v>
      </c>
      <c r="E335" s="14">
        <v>2</v>
      </c>
      <c r="F335" s="14">
        <v>42</v>
      </c>
      <c r="G335" s="14" t="s">
        <v>1</v>
      </c>
      <c r="H335" s="14" t="str">
        <f t="shared" si="17"/>
        <v>2-42A</v>
      </c>
      <c r="I335" s="14">
        <v>4</v>
      </c>
      <c r="J335" s="14" t="s">
        <v>11</v>
      </c>
    </row>
    <row r="336" spans="1:10" x14ac:dyDescent="0.2">
      <c r="A336" s="17" t="s">
        <v>51</v>
      </c>
      <c r="B336" s="17">
        <v>4</v>
      </c>
      <c r="C336" s="17" t="str">
        <f t="shared" si="15"/>
        <v>11</v>
      </c>
      <c r="D336" s="17" t="str">
        <f t="shared" si="16"/>
        <v>13</v>
      </c>
      <c r="E336" s="14">
        <v>1</v>
      </c>
      <c r="F336" s="14">
        <v>42</v>
      </c>
      <c r="G336" s="14" t="s">
        <v>2</v>
      </c>
      <c r="H336" s="14" t="str">
        <f t="shared" si="17"/>
        <v>1-42B</v>
      </c>
      <c r="I336" s="14">
        <v>1</v>
      </c>
      <c r="J336" s="14" t="s">
        <v>7</v>
      </c>
    </row>
    <row r="337" spans="1:10" x14ac:dyDescent="0.2">
      <c r="A337" s="17" t="s">
        <v>51</v>
      </c>
      <c r="B337" s="17">
        <v>4</v>
      </c>
      <c r="C337" s="17" t="str">
        <f t="shared" si="15"/>
        <v>11</v>
      </c>
      <c r="D337" s="17" t="str">
        <f t="shared" si="16"/>
        <v>13</v>
      </c>
      <c r="E337" s="14">
        <v>2</v>
      </c>
      <c r="F337" s="14">
        <v>42</v>
      </c>
      <c r="G337" s="14" t="s">
        <v>2</v>
      </c>
      <c r="H337" s="14" t="str">
        <f t="shared" si="17"/>
        <v>2-42B</v>
      </c>
      <c r="I337" s="14">
        <v>4</v>
      </c>
      <c r="J337" s="14" t="s">
        <v>11</v>
      </c>
    </row>
    <row r="338" spans="1:10" x14ac:dyDescent="0.2">
      <c r="A338" s="17" t="s">
        <v>32</v>
      </c>
      <c r="B338" s="14">
        <v>2</v>
      </c>
      <c r="C338" s="17" t="str">
        <f t="shared" si="15"/>
        <v>05</v>
      </c>
      <c r="D338" s="17" t="str">
        <f t="shared" si="16"/>
        <v>08</v>
      </c>
      <c r="E338" s="14">
        <v>1</v>
      </c>
      <c r="F338" s="14">
        <v>43</v>
      </c>
      <c r="G338" s="14" t="s">
        <v>3</v>
      </c>
      <c r="H338" s="14" t="str">
        <f t="shared" si="17"/>
        <v>1-43C</v>
      </c>
      <c r="I338" s="14">
        <v>2</v>
      </c>
      <c r="J338" s="14" t="s">
        <v>7</v>
      </c>
    </row>
    <row r="339" spans="1:10" x14ac:dyDescent="0.2">
      <c r="A339" s="17" t="s">
        <v>32</v>
      </c>
      <c r="B339" s="14">
        <v>2</v>
      </c>
      <c r="C339" s="17" t="str">
        <f t="shared" si="15"/>
        <v>05</v>
      </c>
      <c r="D339" s="17" t="str">
        <f t="shared" si="16"/>
        <v>08</v>
      </c>
      <c r="E339" s="14">
        <v>2</v>
      </c>
      <c r="F339" s="14">
        <v>43</v>
      </c>
      <c r="G339" s="14" t="s">
        <v>3</v>
      </c>
      <c r="H339" s="14" t="str">
        <f t="shared" si="17"/>
        <v>2-43C</v>
      </c>
      <c r="I339" s="14">
        <v>3</v>
      </c>
      <c r="J339" s="18" t="s">
        <v>11</v>
      </c>
    </row>
    <row r="340" spans="1:10" x14ac:dyDescent="0.2">
      <c r="A340" s="17" t="s">
        <v>32</v>
      </c>
      <c r="B340" s="14">
        <v>2</v>
      </c>
      <c r="C340" s="17" t="str">
        <f t="shared" si="15"/>
        <v>05</v>
      </c>
      <c r="D340" s="17" t="str">
        <f t="shared" si="16"/>
        <v>08</v>
      </c>
      <c r="E340" s="14">
        <v>1</v>
      </c>
      <c r="F340" s="14">
        <v>43</v>
      </c>
      <c r="G340" s="14" t="s">
        <v>4</v>
      </c>
      <c r="H340" s="14" t="str">
        <f t="shared" si="17"/>
        <v>1-43D</v>
      </c>
      <c r="I340" s="14">
        <v>2</v>
      </c>
      <c r="J340" s="14" t="s">
        <v>7</v>
      </c>
    </row>
    <row r="341" spans="1:10" x14ac:dyDescent="0.2">
      <c r="A341" s="17" t="s">
        <v>32</v>
      </c>
      <c r="B341" s="14">
        <v>2</v>
      </c>
      <c r="C341" s="17" t="str">
        <f t="shared" si="15"/>
        <v>05</v>
      </c>
      <c r="D341" s="17" t="str">
        <f t="shared" si="16"/>
        <v>08</v>
      </c>
      <c r="E341" s="14">
        <v>2</v>
      </c>
      <c r="F341" s="14">
        <v>43</v>
      </c>
      <c r="G341" s="14" t="s">
        <v>4</v>
      </c>
      <c r="H341" s="14" t="str">
        <f t="shared" si="17"/>
        <v>2-43D</v>
      </c>
      <c r="I341" s="14">
        <v>3</v>
      </c>
      <c r="J341" s="18" t="s">
        <v>11</v>
      </c>
    </row>
    <row r="342" spans="1:10" x14ac:dyDescent="0.2">
      <c r="A342" s="17" t="s">
        <v>43</v>
      </c>
      <c r="B342" s="17">
        <v>3</v>
      </c>
      <c r="C342" s="17" t="str">
        <f t="shared" si="15"/>
        <v>08</v>
      </c>
      <c r="D342" s="17" t="str">
        <f t="shared" si="16"/>
        <v>12</v>
      </c>
      <c r="E342" s="14">
        <v>1</v>
      </c>
      <c r="F342" s="14">
        <v>43</v>
      </c>
      <c r="G342" s="14" t="s">
        <v>1</v>
      </c>
      <c r="H342" s="14" t="str">
        <f t="shared" si="17"/>
        <v>1-43A</v>
      </c>
      <c r="I342" s="14">
        <v>2</v>
      </c>
      <c r="J342" s="14" t="s">
        <v>6</v>
      </c>
    </row>
    <row r="343" spans="1:10" x14ac:dyDescent="0.2">
      <c r="A343" s="17" t="s">
        <v>43</v>
      </c>
      <c r="B343" s="17">
        <v>3</v>
      </c>
      <c r="C343" s="17" t="str">
        <f t="shared" si="15"/>
        <v>08</v>
      </c>
      <c r="D343" s="17" t="str">
        <f t="shared" si="16"/>
        <v>12</v>
      </c>
      <c r="E343" s="14">
        <v>2</v>
      </c>
      <c r="F343" s="14">
        <v>43</v>
      </c>
      <c r="G343" s="14" t="s">
        <v>1</v>
      </c>
      <c r="H343" s="14" t="str">
        <f t="shared" si="17"/>
        <v>2-43A</v>
      </c>
      <c r="I343" s="14">
        <v>3</v>
      </c>
      <c r="J343" s="14" t="s">
        <v>10</v>
      </c>
    </row>
    <row r="344" spans="1:10" x14ac:dyDescent="0.2">
      <c r="A344" s="17" t="s">
        <v>43</v>
      </c>
      <c r="B344" s="17">
        <v>3</v>
      </c>
      <c r="C344" s="17" t="str">
        <f t="shared" si="15"/>
        <v>08</v>
      </c>
      <c r="D344" s="17" t="str">
        <f t="shared" si="16"/>
        <v>12</v>
      </c>
      <c r="E344" s="14">
        <v>1</v>
      </c>
      <c r="F344" s="14">
        <v>43</v>
      </c>
      <c r="G344" s="14" t="s">
        <v>2</v>
      </c>
      <c r="H344" s="14" t="str">
        <f t="shared" si="17"/>
        <v>1-43B</v>
      </c>
      <c r="I344" s="14">
        <v>2</v>
      </c>
      <c r="J344" s="14" t="s">
        <v>6</v>
      </c>
    </row>
    <row r="345" spans="1:10" x14ac:dyDescent="0.2">
      <c r="A345" s="17" t="s">
        <v>43</v>
      </c>
      <c r="B345" s="17">
        <v>3</v>
      </c>
      <c r="C345" s="17" t="str">
        <f t="shared" si="15"/>
        <v>08</v>
      </c>
      <c r="D345" s="17" t="str">
        <f t="shared" si="16"/>
        <v>12</v>
      </c>
      <c r="E345" s="14">
        <v>2</v>
      </c>
      <c r="F345" s="14">
        <v>43</v>
      </c>
      <c r="G345" s="14" t="s">
        <v>2</v>
      </c>
      <c r="H345" s="14" t="str">
        <f t="shared" si="17"/>
        <v>2-43B</v>
      </c>
      <c r="I345" s="14">
        <v>3</v>
      </c>
      <c r="J345" s="14" t="s">
        <v>10</v>
      </c>
    </row>
    <row r="346" spans="1:10" x14ac:dyDescent="0.2">
      <c r="A346" s="14" t="s">
        <v>26</v>
      </c>
      <c r="B346" s="14">
        <v>2</v>
      </c>
      <c r="C346" s="17" t="str">
        <f t="shared" si="15"/>
        <v>04</v>
      </c>
      <c r="D346" s="17" t="str">
        <f t="shared" si="16"/>
        <v>05</v>
      </c>
      <c r="E346" s="14">
        <v>1</v>
      </c>
      <c r="F346" s="14">
        <v>44</v>
      </c>
      <c r="G346" s="14" t="s">
        <v>3</v>
      </c>
      <c r="H346" s="14" t="str">
        <f t="shared" si="17"/>
        <v>1-44C</v>
      </c>
      <c r="I346" s="14">
        <v>2</v>
      </c>
      <c r="J346" s="14" t="s">
        <v>8</v>
      </c>
    </row>
    <row r="347" spans="1:10" x14ac:dyDescent="0.2">
      <c r="A347" s="14" t="s">
        <v>26</v>
      </c>
      <c r="B347" s="14">
        <v>2</v>
      </c>
      <c r="C347" s="17" t="str">
        <f t="shared" si="15"/>
        <v>04</v>
      </c>
      <c r="D347" s="17" t="str">
        <f t="shared" si="16"/>
        <v>05</v>
      </c>
      <c r="E347" s="14">
        <v>2</v>
      </c>
      <c r="F347" s="14">
        <v>44</v>
      </c>
      <c r="G347" s="14" t="s">
        <v>3</v>
      </c>
      <c r="H347" s="14" t="str">
        <f t="shared" si="17"/>
        <v>2-44C</v>
      </c>
      <c r="I347" s="14">
        <v>3</v>
      </c>
      <c r="J347" s="14" t="s">
        <v>12</v>
      </c>
    </row>
    <row r="348" spans="1:10" x14ac:dyDescent="0.2">
      <c r="A348" s="14" t="s">
        <v>26</v>
      </c>
      <c r="B348" s="14">
        <v>2</v>
      </c>
      <c r="C348" s="17" t="str">
        <f t="shared" si="15"/>
        <v>04</v>
      </c>
      <c r="D348" s="17" t="str">
        <f t="shared" si="16"/>
        <v>05</v>
      </c>
      <c r="E348" s="14">
        <v>1</v>
      </c>
      <c r="F348" s="14">
        <v>44</v>
      </c>
      <c r="G348" s="14" t="s">
        <v>4</v>
      </c>
      <c r="H348" s="14" t="str">
        <f t="shared" si="17"/>
        <v>1-44D</v>
      </c>
      <c r="I348" s="14">
        <v>2</v>
      </c>
      <c r="J348" s="14" t="s">
        <v>8</v>
      </c>
    </row>
    <row r="349" spans="1:10" x14ac:dyDescent="0.2">
      <c r="A349" s="14" t="s">
        <v>26</v>
      </c>
      <c r="B349" s="14">
        <v>2</v>
      </c>
      <c r="C349" s="17" t="str">
        <f t="shared" si="15"/>
        <v>04</v>
      </c>
      <c r="D349" s="17" t="str">
        <f t="shared" si="16"/>
        <v>05</v>
      </c>
      <c r="E349" s="14">
        <v>2</v>
      </c>
      <c r="F349" s="14">
        <v>44</v>
      </c>
      <c r="G349" s="14" t="s">
        <v>4</v>
      </c>
      <c r="H349" s="14" t="str">
        <f t="shared" si="17"/>
        <v>2-44D</v>
      </c>
      <c r="I349" s="14">
        <v>3</v>
      </c>
      <c r="J349" s="14" t="s">
        <v>12</v>
      </c>
    </row>
    <row r="350" spans="1:10" x14ac:dyDescent="0.2">
      <c r="A350" s="17" t="s">
        <v>51</v>
      </c>
      <c r="B350" s="17">
        <v>4</v>
      </c>
      <c r="C350" s="17" t="str">
        <f t="shared" si="15"/>
        <v>11</v>
      </c>
      <c r="D350" s="17" t="str">
        <f t="shared" si="16"/>
        <v>13</v>
      </c>
      <c r="E350" s="14">
        <v>1</v>
      </c>
      <c r="F350" s="14">
        <v>44</v>
      </c>
      <c r="G350" s="14" t="s">
        <v>1</v>
      </c>
      <c r="H350" s="14" t="str">
        <f t="shared" si="17"/>
        <v>1-44A</v>
      </c>
      <c r="I350" s="14">
        <v>2</v>
      </c>
      <c r="J350" s="14" t="s">
        <v>7</v>
      </c>
    </row>
    <row r="351" spans="1:10" x14ac:dyDescent="0.2">
      <c r="A351" s="17" t="s">
        <v>51</v>
      </c>
      <c r="B351" s="17">
        <v>4</v>
      </c>
      <c r="C351" s="17" t="str">
        <f t="shared" si="15"/>
        <v>11</v>
      </c>
      <c r="D351" s="17" t="str">
        <f t="shared" si="16"/>
        <v>13</v>
      </c>
      <c r="E351" s="14">
        <v>2</v>
      </c>
      <c r="F351" s="14">
        <v>44</v>
      </c>
      <c r="G351" s="14" t="s">
        <v>1</v>
      </c>
      <c r="H351" s="14" t="str">
        <f t="shared" si="17"/>
        <v>2-44A</v>
      </c>
      <c r="I351" s="14">
        <v>3</v>
      </c>
      <c r="J351" s="14" t="s">
        <v>11</v>
      </c>
    </row>
    <row r="352" spans="1:10" x14ac:dyDescent="0.2">
      <c r="A352" s="17" t="s">
        <v>51</v>
      </c>
      <c r="B352" s="17">
        <v>4</v>
      </c>
      <c r="C352" s="17" t="str">
        <f t="shared" si="15"/>
        <v>11</v>
      </c>
      <c r="D352" s="17" t="str">
        <f t="shared" si="16"/>
        <v>13</v>
      </c>
      <c r="E352" s="14">
        <v>1</v>
      </c>
      <c r="F352" s="14">
        <v>44</v>
      </c>
      <c r="G352" s="14" t="s">
        <v>2</v>
      </c>
      <c r="H352" s="14" t="str">
        <f t="shared" si="17"/>
        <v>1-44B</v>
      </c>
      <c r="I352" s="14">
        <v>2</v>
      </c>
      <c r="J352" s="14" t="s">
        <v>7</v>
      </c>
    </row>
    <row r="353" spans="1:10" x14ac:dyDescent="0.2">
      <c r="A353" s="17" t="s">
        <v>51</v>
      </c>
      <c r="B353" s="17">
        <v>4</v>
      </c>
      <c r="C353" s="17" t="str">
        <f t="shared" si="15"/>
        <v>11</v>
      </c>
      <c r="D353" s="17" t="str">
        <f t="shared" si="16"/>
        <v>13</v>
      </c>
      <c r="E353" s="14">
        <v>2</v>
      </c>
      <c r="F353" s="14">
        <v>44</v>
      </c>
      <c r="G353" s="14" t="s">
        <v>2</v>
      </c>
      <c r="H353" s="14" t="str">
        <f t="shared" si="17"/>
        <v>2-44B</v>
      </c>
      <c r="I353" s="14">
        <v>3</v>
      </c>
      <c r="J353" s="14" t="s">
        <v>11</v>
      </c>
    </row>
    <row r="354" spans="1:10" x14ac:dyDescent="0.2">
      <c r="A354" s="17" t="s">
        <v>32</v>
      </c>
      <c r="B354" s="14">
        <v>2</v>
      </c>
      <c r="C354" s="17" t="str">
        <f t="shared" si="15"/>
        <v>05</v>
      </c>
      <c r="D354" s="17" t="str">
        <f t="shared" si="16"/>
        <v>08</v>
      </c>
      <c r="E354" s="14">
        <v>1</v>
      </c>
      <c r="F354" s="14">
        <v>45</v>
      </c>
      <c r="G354" s="14" t="s">
        <v>3</v>
      </c>
      <c r="H354" s="14" t="str">
        <f t="shared" si="17"/>
        <v>1-45C</v>
      </c>
      <c r="I354" s="14">
        <v>3</v>
      </c>
      <c r="J354" s="14" t="s">
        <v>7</v>
      </c>
    </row>
    <row r="355" spans="1:10" x14ac:dyDescent="0.2">
      <c r="A355" s="17" t="s">
        <v>32</v>
      </c>
      <c r="B355" s="14">
        <v>2</v>
      </c>
      <c r="C355" s="17" t="str">
        <f t="shared" si="15"/>
        <v>05</v>
      </c>
      <c r="D355" s="17" t="str">
        <f t="shared" si="16"/>
        <v>08</v>
      </c>
      <c r="E355" s="14">
        <v>2</v>
      </c>
      <c r="F355" s="14">
        <v>45</v>
      </c>
      <c r="G355" s="14" t="s">
        <v>3</v>
      </c>
      <c r="H355" s="14" t="str">
        <f t="shared" si="17"/>
        <v>2-45C</v>
      </c>
      <c r="I355" s="14">
        <v>2</v>
      </c>
      <c r="J355" s="18" t="s">
        <v>11</v>
      </c>
    </row>
    <row r="356" spans="1:10" x14ac:dyDescent="0.2">
      <c r="A356" s="17" t="s">
        <v>32</v>
      </c>
      <c r="B356" s="14">
        <v>2</v>
      </c>
      <c r="C356" s="17" t="str">
        <f t="shared" si="15"/>
        <v>05</v>
      </c>
      <c r="D356" s="17" t="str">
        <f t="shared" si="16"/>
        <v>08</v>
      </c>
      <c r="E356" s="14">
        <v>1</v>
      </c>
      <c r="F356" s="14">
        <v>45</v>
      </c>
      <c r="G356" s="14" t="s">
        <v>4</v>
      </c>
      <c r="H356" s="14" t="str">
        <f t="shared" si="17"/>
        <v>1-45D</v>
      </c>
      <c r="I356" s="14">
        <v>3</v>
      </c>
      <c r="J356" s="14" t="s">
        <v>7</v>
      </c>
    </row>
    <row r="357" spans="1:10" x14ac:dyDescent="0.2">
      <c r="A357" s="17" t="s">
        <v>32</v>
      </c>
      <c r="B357" s="14">
        <v>2</v>
      </c>
      <c r="C357" s="17" t="str">
        <f t="shared" si="15"/>
        <v>05</v>
      </c>
      <c r="D357" s="17" t="str">
        <f t="shared" si="16"/>
        <v>08</v>
      </c>
      <c r="E357" s="14">
        <v>2</v>
      </c>
      <c r="F357" s="14">
        <v>45</v>
      </c>
      <c r="G357" s="14" t="s">
        <v>4</v>
      </c>
      <c r="H357" s="14" t="str">
        <f t="shared" si="17"/>
        <v>2-45D</v>
      </c>
      <c r="I357" s="14">
        <v>2</v>
      </c>
      <c r="J357" s="18" t="s">
        <v>11</v>
      </c>
    </row>
    <row r="358" spans="1:10" x14ac:dyDescent="0.2">
      <c r="A358" s="17" t="s">
        <v>43</v>
      </c>
      <c r="B358" s="17">
        <v>3</v>
      </c>
      <c r="C358" s="17" t="str">
        <f t="shared" si="15"/>
        <v>08</v>
      </c>
      <c r="D358" s="17" t="str">
        <f t="shared" si="16"/>
        <v>12</v>
      </c>
      <c r="E358" s="14">
        <v>1</v>
      </c>
      <c r="F358" s="14">
        <v>45</v>
      </c>
      <c r="G358" s="14" t="s">
        <v>1</v>
      </c>
      <c r="H358" s="14" t="str">
        <f t="shared" si="17"/>
        <v>1-45A</v>
      </c>
      <c r="I358" s="14">
        <v>3</v>
      </c>
      <c r="J358" s="14" t="s">
        <v>6</v>
      </c>
    </row>
    <row r="359" spans="1:10" x14ac:dyDescent="0.2">
      <c r="A359" s="17" t="s">
        <v>43</v>
      </c>
      <c r="B359" s="17">
        <v>3</v>
      </c>
      <c r="C359" s="17" t="str">
        <f t="shared" si="15"/>
        <v>08</v>
      </c>
      <c r="D359" s="17" t="str">
        <f t="shared" si="16"/>
        <v>12</v>
      </c>
      <c r="E359" s="14">
        <v>2</v>
      </c>
      <c r="F359" s="14">
        <v>45</v>
      </c>
      <c r="G359" s="14" t="s">
        <v>1</v>
      </c>
      <c r="H359" s="14" t="str">
        <f t="shared" si="17"/>
        <v>2-45A</v>
      </c>
      <c r="I359" s="14">
        <v>2</v>
      </c>
      <c r="J359" s="14" t="s">
        <v>10</v>
      </c>
    </row>
    <row r="360" spans="1:10" x14ac:dyDescent="0.2">
      <c r="A360" s="17" t="s">
        <v>43</v>
      </c>
      <c r="B360" s="17">
        <v>3</v>
      </c>
      <c r="C360" s="17" t="str">
        <f t="shared" si="15"/>
        <v>08</v>
      </c>
      <c r="D360" s="17" t="str">
        <f t="shared" si="16"/>
        <v>12</v>
      </c>
      <c r="E360" s="14">
        <v>1</v>
      </c>
      <c r="F360" s="14">
        <v>45</v>
      </c>
      <c r="G360" s="14" t="s">
        <v>2</v>
      </c>
      <c r="H360" s="14" t="str">
        <f t="shared" si="17"/>
        <v>1-45B</v>
      </c>
      <c r="I360" s="14">
        <v>3</v>
      </c>
      <c r="J360" s="14" t="s">
        <v>6</v>
      </c>
    </row>
    <row r="361" spans="1:10" x14ac:dyDescent="0.2">
      <c r="A361" s="17" t="s">
        <v>43</v>
      </c>
      <c r="B361" s="17">
        <v>3</v>
      </c>
      <c r="C361" s="17" t="str">
        <f t="shared" si="15"/>
        <v>08</v>
      </c>
      <c r="D361" s="17" t="str">
        <f t="shared" si="16"/>
        <v>12</v>
      </c>
      <c r="E361" s="14">
        <v>2</v>
      </c>
      <c r="F361" s="14">
        <v>45</v>
      </c>
      <c r="G361" s="14" t="s">
        <v>2</v>
      </c>
      <c r="H361" s="14" t="str">
        <f t="shared" si="17"/>
        <v>2-45B</v>
      </c>
      <c r="I361" s="14">
        <v>2</v>
      </c>
      <c r="J361" s="14" t="s">
        <v>10</v>
      </c>
    </row>
    <row r="362" spans="1:10" x14ac:dyDescent="0.2">
      <c r="A362" s="14" t="s">
        <v>26</v>
      </c>
      <c r="B362" s="14">
        <v>2</v>
      </c>
      <c r="C362" s="17" t="str">
        <f t="shared" si="15"/>
        <v>04</v>
      </c>
      <c r="D362" s="17" t="str">
        <f t="shared" si="16"/>
        <v>05</v>
      </c>
      <c r="E362" s="14">
        <v>1</v>
      </c>
      <c r="F362" s="14">
        <v>46</v>
      </c>
      <c r="G362" s="14" t="s">
        <v>3</v>
      </c>
      <c r="H362" s="14" t="str">
        <f t="shared" si="17"/>
        <v>1-46C</v>
      </c>
      <c r="I362" s="14">
        <v>3</v>
      </c>
      <c r="J362" s="14" t="s">
        <v>8</v>
      </c>
    </row>
    <row r="363" spans="1:10" x14ac:dyDescent="0.2">
      <c r="A363" s="14" t="s">
        <v>26</v>
      </c>
      <c r="B363" s="14">
        <v>2</v>
      </c>
      <c r="C363" s="17" t="str">
        <f t="shared" si="15"/>
        <v>04</v>
      </c>
      <c r="D363" s="17" t="str">
        <f t="shared" si="16"/>
        <v>05</v>
      </c>
      <c r="E363" s="14">
        <v>2</v>
      </c>
      <c r="F363" s="14">
        <v>46</v>
      </c>
      <c r="G363" s="14" t="s">
        <v>3</v>
      </c>
      <c r="H363" s="14" t="str">
        <f t="shared" si="17"/>
        <v>2-46C</v>
      </c>
      <c r="I363" s="14">
        <v>2</v>
      </c>
      <c r="J363" s="14" t="s">
        <v>12</v>
      </c>
    </row>
    <row r="364" spans="1:10" x14ac:dyDescent="0.2">
      <c r="A364" s="14" t="s">
        <v>26</v>
      </c>
      <c r="B364" s="14">
        <v>2</v>
      </c>
      <c r="C364" s="17" t="str">
        <f t="shared" si="15"/>
        <v>04</v>
      </c>
      <c r="D364" s="17" t="str">
        <f t="shared" si="16"/>
        <v>05</v>
      </c>
      <c r="E364" s="14">
        <v>1</v>
      </c>
      <c r="F364" s="14">
        <v>46</v>
      </c>
      <c r="G364" s="14" t="s">
        <v>4</v>
      </c>
      <c r="H364" s="14" t="str">
        <f t="shared" si="17"/>
        <v>1-46D</v>
      </c>
      <c r="I364" s="14">
        <v>3</v>
      </c>
      <c r="J364" s="14" t="s">
        <v>8</v>
      </c>
    </row>
    <row r="365" spans="1:10" x14ac:dyDescent="0.2">
      <c r="A365" s="14" t="s">
        <v>26</v>
      </c>
      <c r="B365" s="14">
        <v>2</v>
      </c>
      <c r="C365" s="17" t="str">
        <f t="shared" si="15"/>
        <v>04</v>
      </c>
      <c r="D365" s="17" t="str">
        <f t="shared" si="16"/>
        <v>05</v>
      </c>
      <c r="E365" s="14">
        <v>2</v>
      </c>
      <c r="F365" s="14">
        <v>46</v>
      </c>
      <c r="G365" s="14" t="s">
        <v>4</v>
      </c>
      <c r="H365" s="14" t="str">
        <f t="shared" si="17"/>
        <v>2-46D</v>
      </c>
      <c r="I365" s="14">
        <v>2</v>
      </c>
      <c r="J365" s="14" t="s">
        <v>12</v>
      </c>
    </row>
    <row r="366" spans="1:10" x14ac:dyDescent="0.2">
      <c r="A366" s="17" t="s">
        <v>51</v>
      </c>
      <c r="B366" s="17">
        <v>4</v>
      </c>
      <c r="C366" s="17" t="str">
        <f t="shared" si="15"/>
        <v>11</v>
      </c>
      <c r="D366" s="17" t="str">
        <f t="shared" si="16"/>
        <v>13</v>
      </c>
      <c r="E366" s="14">
        <v>1</v>
      </c>
      <c r="F366" s="14">
        <v>46</v>
      </c>
      <c r="G366" s="14" t="s">
        <v>1</v>
      </c>
      <c r="H366" s="14" t="str">
        <f t="shared" si="17"/>
        <v>1-46A</v>
      </c>
      <c r="I366" s="14">
        <v>3</v>
      </c>
      <c r="J366" s="14" t="s">
        <v>7</v>
      </c>
    </row>
    <row r="367" spans="1:10" x14ac:dyDescent="0.2">
      <c r="A367" s="17" t="s">
        <v>51</v>
      </c>
      <c r="B367" s="17">
        <v>4</v>
      </c>
      <c r="C367" s="17" t="str">
        <f t="shared" si="15"/>
        <v>11</v>
      </c>
      <c r="D367" s="17" t="str">
        <f t="shared" si="16"/>
        <v>13</v>
      </c>
      <c r="E367" s="14">
        <v>2</v>
      </c>
      <c r="F367" s="14">
        <v>46</v>
      </c>
      <c r="G367" s="14" t="s">
        <v>1</v>
      </c>
      <c r="H367" s="14" t="str">
        <f t="shared" si="17"/>
        <v>2-46A</v>
      </c>
      <c r="I367" s="14">
        <v>2</v>
      </c>
      <c r="J367" s="14" t="s">
        <v>11</v>
      </c>
    </row>
    <row r="368" spans="1:10" x14ac:dyDescent="0.2">
      <c r="A368" s="17" t="s">
        <v>51</v>
      </c>
      <c r="B368" s="17">
        <v>4</v>
      </c>
      <c r="C368" s="17" t="str">
        <f t="shared" si="15"/>
        <v>11</v>
      </c>
      <c r="D368" s="17" t="str">
        <f t="shared" si="16"/>
        <v>13</v>
      </c>
      <c r="E368" s="14">
        <v>1</v>
      </c>
      <c r="F368" s="14">
        <v>46</v>
      </c>
      <c r="G368" s="14" t="s">
        <v>2</v>
      </c>
      <c r="H368" s="14" t="str">
        <f t="shared" si="17"/>
        <v>1-46B</v>
      </c>
      <c r="I368" s="14">
        <v>3</v>
      </c>
      <c r="J368" s="14" t="s">
        <v>7</v>
      </c>
    </row>
    <row r="369" spans="1:10" x14ac:dyDescent="0.2">
      <c r="A369" s="17" t="s">
        <v>51</v>
      </c>
      <c r="B369" s="17">
        <v>4</v>
      </c>
      <c r="C369" s="17" t="str">
        <f t="shared" si="15"/>
        <v>11</v>
      </c>
      <c r="D369" s="17" t="str">
        <f t="shared" si="16"/>
        <v>13</v>
      </c>
      <c r="E369" s="14">
        <v>2</v>
      </c>
      <c r="F369" s="14">
        <v>46</v>
      </c>
      <c r="G369" s="14" t="s">
        <v>2</v>
      </c>
      <c r="H369" s="14" t="str">
        <f t="shared" si="17"/>
        <v>2-46B</v>
      </c>
      <c r="I369" s="14">
        <v>2</v>
      </c>
      <c r="J369" s="14" t="s">
        <v>11</v>
      </c>
    </row>
    <row r="370" spans="1:10" x14ac:dyDescent="0.2">
      <c r="A370" s="17" t="s">
        <v>32</v>
      </c>
      <c r="B370" s="14">
        <v>2</v>
      </c>
      <c r="C370" s="17" t="str">
        <f t="shared" si="15"/>
        <v>05</v>
      </c>
      <c r="D370" s="17" t="str">
        <f t="shared" si="16"/>
        <v>08</v>
      </c>
      <c r="E370" s="14">
        <v>1</v>
      </c>
      <c r="F370" s="14">
        <v>47</v>
      </c>
      <c r="G370" s="14" t="s">
        <v>3</v>
      </c>
      <c r="H370" s="14" t="str">
        <f t="shared" si="17"/>
        <v>1-47C</v>
      </c>
      <c r="I370" s="14">
        <v>4</v>
      </c>
      <c r="J370" s="14" t="s">
        <v>7</v>
      </c>
    </row>
    <row r="371" spans="1:10" x14ac:dyDescent="0.2">
      <c r="A371" s="17" t="s">
        <v>32</v>
      </c>
      <c r="B371" s="14">
        <v>2</v>
      </c>
      <c r="C371" s="17" t="str">
        <f t="shared" si="15"/>
        <v>05</v>
      </c>
      <c r="D371" s="17" t="str">
        <f t="shared" si="16"/>
        <v>08</v>
      </c>
      <c r="E371" s="14">
        <v>2</v>
      </c>
      <c r="F371" s="14">
        <v>47</v>
      </c>
      <c r="G371" s="14" t="s">
        <v>3</v>
      </c>
      <c r="H371" s="14" t="str">
        <f t="shared" si="17"/>
        <v>2-47C</v>
      </c>
      <c r="I371" s="14">
        <v>1</v>
      </c>
      <c r="J371" s="18" t="s">
        <v>11</v>
      </c>
    </row>
    <row r="372" spans="1:10" x14ac:dyDescent="0.2">
      <c r="A372" s="17" t="s">
        <v>32</v>
      </c>
      <c r="B372" s="14">
        <v>2</v>
      </c>
      <c r="C372" s="17" t="str">
        <f t="shared" si="15"/>
        <v>05</v>
      </c>
      <c r="D372" s="17" t="str">
        <f t="shared" si="16"/>
        <v>08</v>
      </c>
      <c r="E372" s="14">
        <v>1</v>
      </c>
      <c r="F372" s="14">
        <v>47</v>
      </c>
      <c r="G372" s="14" t="s">
        <v>4</v>
      </c>
      <c r="H372" s="14" t="str">
        <f t="shared" si="17"/>
        <v>1-47D</v>
      </c>
      <c r="I372" s="14">
        <v>4</v>
      </c>
      <c r="J372" s="14" t="s">
        <v>7</v>
      </c>
    </row>
    <row r="373" spans="1:10" x14ac:dyDescent="0.2">
      <c r="A373" s="17" t="s">
        <v>32</v>
      </c>
      <c r="B373" s="14">
        <v>2</v>
      </c>
      <c r="C373" s="17" t="str">
        <f t="shared" si="15"/>
        <v>05</v>
      </c>
      <c r="D373" s="17" t="str">
        <f t="shared" si="16"/>
        <v>08</v>
      </c>
      <c r="E373" s="14">
        <v>2</v>
      </c>
      <c r="F373" s="14">
        <v>47</v>
      </c>
      <c r="G373" s="14" t="s">
        <v>4</v>
      </c>
      <c r="H373" s="14" t="str">
        <f t="shared" si="17"/>
        <v>2-47D</v>
      </c>
      <c r="I373" s="14">
        <v>1</v>
      </c>
      <c r="J373" s="18" t="s">
        <v>11</v>
      </c>
    </row>
    <row r="374" spans="1:10" x14ac:dyDescent="0.2">
      <c r="A374" s="17" t="s">
        <v>43</v>
      </c>
      <c r="B374" s="17">
        <v>3</v>
      </c>
      <c r="C374" s="17" t="str">
        <f t="shared" si="15"/>
        <v>08</v>
      </c>
      <c r="D374" s="17" t="str">
        <f t="shared" si="16"/>
        <v>12</v>
      </c>
      <c r="E374" s="14">
        <v>1</v>
      </c>
      <c r="F374" s="14">
        <v>47</v>
      </c>
      <c r="G374" s="14" t="s">
        <v>1</v>
      </c>
      <c r="H374" s="14" t="str">
        <f t="shared" si="17"/>
        <v>1-47A</v>
      </c>
      <c r="I374" s="14">
        <v>4</v>
      </c>
      <c r="J374" s="14" t="s">
        <v>6</v>
      </c>
    </row>
    <row r="375" spans="1:10" x14ac:dyDescent="0.2">
      <c r="A375" s="17" t="s">
        <v>43</v>
      </c>
      <c r="B375" s="17">
        <v>3</v>
      </c>
      <c r="C375" s="17" t="str">
        <f t="shared" si="15"/>
        <v>08</v>
      </c>
      <c r="D375" s="17" t="str">
        <f t="shared" si="16"/>
        <v>12</v>
      </c>
      <c r="E375" s="14">
        <v>2</v>
      </c>
      <c r="F375" s="14">
        <v>47</v>
      </c>
      <c r="G375" s="14" t="s">
        <v>1</v>
      </c>
      <c r="H375" s="14" t="str">
        <f t="shared" si="17"/>
        <v>2-47A</v>
      </c>
      <c r="I375" s="14">
        <v>1</v>
      </c>
      <c r="J375" s="14" t="s">
        <v>10</v>
      </c>
    </row>
    <row r="376" spans="1:10" x14ac:dyDescent="0.2">
      <c r="A376" s="17" t="s">
        <v>43</v>
      </c>
      <c r="B376" s="17">
        <v>3</v>
      </c>
      <c r="C376" s="17" t="str">
        <f t="shared" si="15"/>
        <v>08</v>
      </c>
      <c r="D376" s="17" t="str">
        <f t="shared" si="16"/>
        <v>12</v>
      </c>
      <c r="E376" s="14">
        <v>1</v>
      </c>
      <c r="F376" s="14">
        <v>47</v>
      </c>
      <c r="G376" s="14" t="s">
        <v>2</v>
      </c>
      <c r="H376" s="14" t="str">
        <f t="shared" si="17"/>
        <v>1-47B</v>
      </c>
      <c r="I376" s="14">
        <v>4</v>
      </c>
      <c r="J376" s="14" t="s">
        <v>6</v>
      </c>
    </row>
    <row r="377" spans="1:10" x14ac:dyDescent="0.2">
      <c r="A377" s="17" t="s">
        <v>43</v>
      </c>
      <c r="B377" s="17">
        <v>3</v>
      </c>
      <c r="C377" s="17" t="str">
        <f t="shared" si="15"/>
        <v>08</v>
      </c>
      <c r="D377" s="17" t="str">
        <f t="shared" si="16"/>
        <v>12</v>
      </c>
      <c r="E377" s="14">
        <v>2</v>
      </c>
      <c r="F377" s="14">
        <v>47</v>
      </c>
      <c r="G377" s="14" t="s">
        <v>2</v>
      </c>
      <c r="H377" s="14" t="str">
        <f t="shared" si="17"/>
        <v>2-47B</v>
      </c>
      <c r="I377" s="14">
        <v>1</v>
      </c>
      <c r="J377" s="14" t="s">
        <v>10</v>
      </c>
    </row>
    <row r="378" spans="1:10" x14ac:dyDescent="0.2">
      <c r="A378" s="14" t="s">
        <v>26</v>
      </c>
      <c r="B378" s="14">
        <v>2</v>
      </c>
      <c r="C378" s="17" t="str">
        <f t="shared" si="15"/>
        <v>04</v>
      </c>
      <c r="D378" s="17" t="str">
        <f t="shared" si="16"/>
        <v>05</v>
      </c>
      <c r="E378" s="14">
        <v>1</v>
      </c>
      <c r="F378" s="14">
        <v>48</v>
      </c>
      <c r="G378" s="14" t="s">
        <v>3</v>
      </c>
      <c r="H378" s="14" t="str">
        <f t="shared" si="17"/>
        <v>1-48C</v>
      </c>
      <c r="I378" s="14">
        <v>4</v>
      </c>
      <c r="J378" s="14" t="s">
        <v>8</v>
      </c>
    </row>
    <row r="379" spans="1:10" x14ac:dyDescent="0.2">
      <c r="A379" s="14" t="s">
        <v>26</v>
      </c>
      <c r="B379" s="14">
        <v>2</v>
      </c>
      <c r="C379" s="17" t="str">
        <f t="shared" si="15"/>
        <v>04</v>
      </c>
      <c r="D379" s="17" t="str">
        <f t="shared" si="16"/>
        <v>05</v>
      </c>
      <c r="E379" s="14">
        <v>2</v>
      </c>
      <c r="F379" s="14">
        <v>48</v>
      </c>
      <c r="G379" s="14" t="s">
        <v>3</v>
      </c>
      <c r="H379" s="14" t="str">
        <f t="shared" si="17"/>
        <v>2-48C</v>
      </c>
      <c r="I379" s="14">
        <v>1</v>
      </c>
      <c r="J379" s="14" t="s">
        <v>12</v>
      </c>
    </row>
    <row r="380" spans="1:10" x14ac:dyDescent="0.2">
      <c r="A380" s="14" t="s">
        <v>26</v>
      </c>
      <c r="B380" s="14">
        <v>2</v>
      </c>
      <c r="C380" s="17" t="str">
        <f t="shared" si="15"/>
        <v>04</v>
      </c>
      <c r="D380" s="17" t="str">
        <f t="shared" si="16"/>
        <v>05</v>
      </c>
      <c r="E380" s="14">
        <v>1</v>
      </c>
      <c r="F380" s="14">
        <v>48</v>
      </c>
      <c r="G380" s="14" t="s">
        <v>4</v>
      </c>
      <c r="H380" s="14" t="str">
        <f t="shared" si="17"/>
        <v>1-48D</v>
      </c>
      <c r="I380" s="14">
        <v>4</v>
      </c>
      <c r="J380" s="14" t="s">
        <v>8</v>
      </c>
    </row>
    <row r="381" spans="1:10" x14ac:dyDescent="0.2">
      <c r="A381" s="14" t="s">
        <v>26</v>
      </c>
      <c r="B381" s="14">
        <v>2</v>
      </c>
      <c r="C381" s="17" t="str">
        <f t="shared" si="15"/>
        <v>04</v>
      </c>
      <c r="D381" s="17" t="str">
        <f t="shared" si="16"/>
        <v>05</v>
      </c>
      <c r="E381" s="14">
        <v>2</v>
      </c>
      <c r="F381" s="14">
        <v>48</v>
      </c>
      <c r="G381" s="14" t="s">
        <v>4</v>
      </c>
      <c r="H381" s="14" t="str">
        <f t="shared" si="17"/>
        <v>2-48D</v>
      </c>
      <c r="I381" s="14">
        <v>1</v>
      </c>
      <c r="J381" s="14" t="s">
        <v>12</v>
      </c>
    </row>
    <row r="382" spans="1:10" x14ac:dyDescent="0.2">
      <c r="A382" s="17" t="s">
        <v>51</v>
      </c>
      <c r="B382" s="17">
        <v>4</v>
      </c>
      <c r="C382" s="17" t="str">
        <f t="shared" si="15"/>
        <v>11</v>
      </c>
      <c r="D382" s="17" t="str">
        <f t="shared" si="16"/>
        <v>13</v>
      </c>
      <c r="E382" s="14">
        <v>1</v>
      </c>
      <c r="F382" s="14">
        <v>48</v>
      </c>
      <c r="G382" s="14" t="s">
        <v>1</v>
      </c>
      <c r="H382" s="14" t="str">
        <f t="shared" si="17"/>
        <v>1-48A</v>
      </c>
      <c r="I382" s="14">
        <v>4</v>
      </c>
      <c r="J382" s="14" t="s">
        <v>7</v>
      </c>
    </row>
    <row r="383" spans="1:10" x14ac:dyDescent="0.2">
      <c r="A383" s="17" t="s">
        <v>51</v>
      </c>
      <c r="B383" s="17">
        <v>4</v>
      </c>
      <c r="C383" s="17" t="str">
        <f t="shared" si="15"/>
        <v>11</v>
      </c>
      <c r="D383" s="17" t="str">
        <f t="shared" si="16"/>
        <v>13</v>
      </c>
      <c r="E383" s="14">
        <v>2</v>
      </c>
      <c r="F383" s="14">
        <v>48</v>
      </c>
      <c r="G383" s="14" t="s">
        <v>1</v>
      </c>
      <c r="H383" s="14" t="str">
        <f t="shared" si="17"/>
        <v>2-48A</v>
      </c>
      <c r="I383" s="14">
        <v>1</v>
      </c>
      <c r="J383" s="14" t="s">
        <v>11</v>
      </c>
    </row>
    <row r="384" spans="1:10" x14ac:dyDescent="0.2">
      <c r="A384" s="17" t="s">
        <v>51</v>
      </c>
      <c r="B384" s="17">
        <v>4</v>
      </c>
      <c r="C384" s="17" t="str">
        <f t="shared" si="15"/>
        <v>11</v>
      </c>
      <c r="D384" s="17" t="str">
        <f t="shared" si="16"/>
        <v>13</v>
      </c>
      <c r="E384" s="14">
        <v>1</v>
      </c>
      <c r="F384" s="14">
        <v>48</v>
      </c>
      <c r="G384" s="14" t="s">
        <v>2</v>
      </c>
      <c r="H384" s="14" t="str">
        <f t="shared" si="17"/>
        <v>1-48B</v>
      </c>
      <c r="I384" s="14">
        <v>4</v>
      </c>
      <c r="J384" s="14" t="s">
        <v>7</v>
      </c>
    </row>
    <row r="385" spans="1:10" x14ac:dyDescent="0.2">
      <c r="A385" s="17" t="s">
        <v>51</v>
      </c>
      <c r="B385" s="17">
        <v>4</v>
      </c>
      <c r="C385" s="17" t="str">
        <f t="shared" si="15"/>
        <v>11</v>
      </c>
      <c r="D385" s="17" t="str">
        <f t="shared" si="16"/>
        <v>13</v>
      </c>
      <c r="E385" s="14">
        <v>2</v>
      </c>
      <c r="F385" s="14">
        <v>48</v>
      </c>
      <c r="G385" s="14" t="s">
        <v>2</v>
      </c>
      <c r="H385" s="14" t="str">
        <f t="shared" si="17"/>
        <v>2-48B</v>
      </c>
      <c r="I385" s="14">
        <v>1</v>
      </c>
      <c r="J385" s="14" t="s">
        <v>11</v>
      </c>
    </row>
    <row r="386" spans="1:10" x14ac:dyDescent="0.2">
      <c r="A386" s="17" t="s">
        <v>33</v>
      </c>
      <c r="B386" s="14">
        <v>2</v>
      </c>
      <c r="C386" s="17" t="str">
        <f t="shared" ref="C386:C449" si="18">MID(A386,2,2)</f>
        <v>06</v>
      </c>
      <c r="D386" s="17" t="str">
        <f t="shared" ref="D386:D449" si="19">MID(A386,5,2)</f>
        <v>05</v>
      </c>
      <c r="E386" s="14">
        <v>1</v>
      </c>
      <c r="F386" s="14">
        <v>49</v>
      </c>
      <c r="G386" s="14" t="s">
        <v>1</v>
      </c>
      <c r="H386" s="14" t="str">
        <f t="shared" ref="H386:H449" si="20">CONCATENATE(E386,"-",F386,G386)</f>
        <v>1-49A</v>
      </c>
      <c r="I386" s="14">
        <v>1</v>
      </c>
      <c r="J386" s="14" t="s">
        <v>6</v>
      </c>
    </row>
    <row r="387" spans="1:10" x14ac:dyDescent="0.2">
      <c r="A387" s="17" t="s">
        <v>33</v>
      </c>
      <c r="B387" s="14">
        <v>2</v>
      </c>
      <c r="C387" s="17" t="str">
        <f t="shared" si="18"/>
        <v>06</v>
      </c>
      <c r="D387" s="17" t="str">
        <f t="shared" si="19"/>
        <v>05</v>
      </c>
      <c r="E387" s="14">
        <v>2</v>
      </c>
      <c r="F387" s="14">
        <v>49</v>
      </c>
      <c r="G387" s="14" t="s">
        <v>1</v>
      </c>
      <c r="H387" s="14" t="str">
        <f t="shared" si="20"/>
        <v>2-49A</v>
      </c>
      <c r="I387" s="14">
        <v>1</v>
      </c>
      <c r="J387" s="14" t="s">
        <v>10</v>
      </c>
    </row>
    <row r="388" spans="1:10" x14ac:dyDescent="0.2">
      <c r="A388" s="17" t="s">
        <v>33</v>
      </c>
      <c r="B388" s="14">
        <v>2</v>
      </c>
      <c r="C388" s="17" t="str">
        <f t="shared" si="18"/>
        <v>06</v>
      </c>
      <c r="D388" s="17" t="str">
        <f t="shared" si="19"/>
        <v>05</v>
      </c>
      <c r="E388" s="14">
        <v>1</v>
      </c>
      <c r="F388" s="14">
        <v>49</v>
      </c>
      <c r="G388" s="14" t="s">
        <v>2</v>
      </c>
      <c r="H388" s="14" t="str">
        <f t="shared" si="20"/>
        <v>1-49B</v>
      </c>
      <c r="I388" s="14">
        <v>1</v>
      </c>
      <c r="J388" s="14" t="s">
        <v>6</v>
      </c>
    </row>
    <row r="389" spans="1:10" x14ac:dyDescent="0.2">
      <c r="A389" s="17" t="s">
        <v>33</v>
      </c>
      <c r="B389" s="14">
        <v>2</v>
      </c>
      <c r="C389" s="17" t="str">
        <f t="shared" si="18"/>
        <v>06</v>
      </c>
      <c r="D389" s="17" t="str">
        <f t="shared" si="19"/>
        <v>05</v>
      </c>
      <c r="E389" s="14">
        <v>2</v>
      </c>
      <c r="F389" s="14">
        <v>49</v>
      </c>
      <c r="G389" s="14" t="s">
        <v>2</v>
      </c>
      <c r="H389" s="14" t="str">
        <f t="shared" si="20"/>
        <v>2-49B</v>
      </c>
      <c r="I389" s="14">
        <v>1</v>
      </c>
      <c r="J389" s="14" t="s">
        <v>10</v>
      </c>
    </row>
    <row r="390" spans="1:10" x14ac:dyDescent="0.2">
      <c r="A390" s="17" t="s">
        <v>54</v>
      </c>
      <c r="B390" s="17">
        <v>4</v>
      </c>
      <c r="C390" s="17" t="str">
        <f t="shared" si="18"/>
        <v>12</v>
      </c>
      <c r="D390" s="17" t="str">
        <f t="shared" si="19"/>
        <v>13</v>
      </c>
      <c r="E390" s="14">
        <v>1</v>
      </c>
      <c r="F390" s="14">
        <v>49</v>
      </c>
      <c r="G390" s="14" t="s">
        <v>3</v>
      </c>
      <c r="H390" s="14" t="str">
        <f t="shared" si="20"/>
        <v>1-49C</v>
      </c>
      <c r="I390" s="14">
        <v>1</v>
      </c>
      <c r="J390" s="14" t="s">
        <v>7</v>
      </c>
    </row>
    <row r="391" spans="1:10" x14ac:dyDescent="0.2">
      <c r="A391" s="17" t="s">
        <v>54</v>
      </c>
      <c r="B391" s="17">
        <v>4</v>
      </c>
      <c r="C391" s="17" t="str">
        <f t="shared" si="18"/>
        <v>12</v>
      </c>
      <c r="D391" s="17" t="str">
        <f t="shared" si="19"/>
        <v>13</v>
      </c>
      <c r="E391" s="14">
        <v>2</v>
      </c>
      <c r="F391" s="14">
        <v>49</v>
      </c>
      <c r="G391" s="14" t="s">
        <v>3</v>
      </c>
      <c r="H391" s="14" t="str">
        <f t="shared" si="20"/>
        <v>2-49C</v>
      </c>
      <c r="I391" s="14">
        <v>1</v>
      </c>
      <c r="J391" s="14" t="s">
        <v>11</v>
      </c>
    </row>
    <row r="392" spans="1:10" x14ac:dyDescent="0.2">
      <c r="A392" s="17" t="s">
        <v>54</v>
      </c>
      <c r="B392" s="17">
        <v>4</v>
      </c>
      <c r="C392" s="17" t="str">
        <f t="shared" si="18"/>
        <v>12</v>
      </c>
      <c r="D392" s="17" t="str">
        <f t="shared" si="19"/>
        <v>13</v>
      </c>
      <c r="E392" s="14">
        <v>1</v>
      </c>
      <c r="F392" s="14">
        <v>49</v>
      </c>
      <c r="G392" s="14" t="s">
        <v>4</v>
      </c>
      <c r="H392" s="14" t="str">
        <f t="shared" si="20"/>
        <v>1-49D</v>
      </c>
      <c r="I392" s="14">
        <v>1</v>
      </c>
      <c r="J392" s="14" t="s">
        <v>7</v>
      </c>
    </row>
    <row r="393" spans="1:10" x14ac:dyDescent="0.2">
      <c r="A393" s="17" t="s">
        <v>54</v>
      </c>
      <c r="B393" s="17">
        <v>4</v>
      </c>
      <c r="C393" s="17" t="str">
        <f t="shared" si="18"/>
        <v>12</v>
      </c>
      <c r="D393" s="17" t="str">
        <f t="shared" si="19"/>
        <v>13</v>
      </c>
      <c r="E393" s="14">
        <v>2</v>
      </c>
      <c r="F393" s="14">
        <v>49</v>
      </c>
      <c r="G393" s="14" t="s">
        <v>4</v>
      </c>
      <c r="H393" s="14" t="str">
        <f t="shared" si="20"/>
        <v>2-49D</v>
      </c>
      <c r="I393" s="14">
        <v>1</v>
      </c>
      <c r="J393" s="14" t="s">
        <v>11</v>
      </c>
    </row>
    <row r="394" spans="1:10" x14ac:dyDescent="0.2">
      <c r="A394" s="17" t="s">
        <v>21</v>
      </c>
      <c r="B394" s="17">
        <v>1</v>
      </c>
      <c r="C394" s="17" t="str">
        <f t="shared" si="18"/>
        <v>02</v>
      </c>
      <c r="D394" s="17" t="str">
        <f t="shared" si="19"/>
        <v>04</v>
      </c>
      <c r="E394" s="14">
        <v>1</v>
      </c>
      <c r="F394" s="14">
        <v>50</v>
      </c>
      <c r="G394" s="14" t="s">
        <v>3</v>
      </c>
      <c r="H394" s="14" t="str">
        <f t="shared" si="20"/>
        <v>1-50C</v>
      </c>
      <c r="I394" s="14">
        <v>1</v>
      </c>
      <c r="J394" s="14" t="s">
        <v>8</v>
      </c>
    </row>
    <row r="395" spans="1:10" x14ac:dyDescent="0.2">
      <c r="A395" s="17" t="s">
        <v>21</v>
      </c>
      <c r="B395" s="17">
        <v>1</v>
      </c>
      <c r="C395" s="17" t="str">
        <f t="shared" si="18"/>
        <v>02</v>
      </c>
      <c r="D395" s="17" t="str">
        <f t="shared" si="19"/>
        <v>04</v>
      </c>
      <c r="E395" s="14">
        <v>2</v>
      </c>
      <c r="F395" s="14">
        <v>50</v>
      </c>
      <c r="G395" s="14" t="s">
        <v>3</v>
      </c>
      <c r="H395" s="14" t="str">
        <f t="shared" si="20"/>
        <v>2-50C</v>
      </c>
      <c r="I395" s="14">
        <v>4</v>
      </c>
      <c r="J395" s="14" t="s">
        <v>12</v>
      </c>
    </row>
    <row r="396" spans="1:10" x14ac:dyDescent="0.2">
      <c r="A396" s="17" t="s">
        <v>21</v>
      </c>
      <c r="B396" s="17">
        <v>1</v>
      </c>
      <c r="C396" s="17" t="str">
        <f t="shared" si="18"/>
        <v>02</v>
      </c>
      <c r="D396" s="17" t="str">
        <f t="shared" si="19"/>
        <v>04</v>
      </c>
      <c r="E396" s="14">
        <v>1</v>
      </c>
      <c r="F396" s="14">
        <v>50</v>
      </c>
      <c r="G396" s="14" t="s">
        <v>4</v>
      </c>
      <c r="H396" s="14" t="str">
        <f t="shared" si="20"/>
        <v>1-50D</v>
      </c>
      <c r="I396" s="14">
        <v>1</v>
      </c>
      <c r="J396" s="14" t="s">
        <v>8</v>
      </c>
    </row>
    <row r="397" spans="1:10" x14ac:dyDescent="0.2">
      <c r="A397" s="17" t="s">
        <v>21</v>
      </c>
      <c r="B397" s="17">
        <v>1</v>
      </c>
      <c r="C397" s="17" t="str">
        <f t="shared" si="18"/>
        <v>02</v>
      </c>
      <c r="D397" s="17" t="str">
        <f t="shared" si="19"/>
        <v>04</v>
      </c>
      <c r="E397" s="14">
        <v>2</v>
      </c>
      <c r="F397" s="14">
        <v>50</v>
      </c>
      <c r="G397" s="14" t="s">
        <v>4</v>
      </c>
      <c r="H397" s="14" t="str">
        <f t="shared" si="20"/>
        <v>2-50D</v>
      </c>
      <c r="I397" s="14">
        <v>4</v>
      </c>
      <c r="J397" s="14" t="s">
        <v>12</v>
      </c>
    </row>
    <row r="398" spans="1:10" x14ac:dyDescent="0.2">
      <c r="A398" s="17" t="s">
        <v>44</v>
      </c>
      <c r="B398" s="17">
        <v>3</v>
      </c>
      <c r="C398" s="17" t="str">
        <f t="shared" si="18"/>
        <v>09</v>
      </c>
      <c r="D398" s="17" t="str">
        <f t="shared" si="19"/>
        <v>09</v>
      </c>
      <c r="E398" s="14">
        <v>1</v>
      </c>
      <c r="F398" s="14">
        <v>50</v>
      </c>
      <c r="G398" s="14" t="s">
        <v>1</v>
      </c>
      <c r="H398" s="14" t="str">
        <f t="shared" si="20"/>
        <v>1-50A</v>
      </c>
      <c r="I398" s="14">
        <v>1</v>
      </c>
      <c r="J398" s="14" t="s">
        <v>5</v>
      </c>
    </row>
    <row r="399" spans="1:10" x14ac:dyDescent="0.2">
      <c r="A399" s="17" t="s">
        <v>44</v>
      </c>
      <c r="B399" s="17">
        <v>3</v>
      </c>
      <c r="C399" s="17" t="str">
        <f t="shared" si="18"/>
        <v>09</v>
      </c>
      <c r="D399" s="17" t="str">
        <f t="shared" si="19"/>
        <v>09</v>
      </c>
      <c r="E399" s="14">
        <v>2</v>
      </c>
      <c r="F399" s="14">
        <v>50</v>
      </c>
      <c r="G399" s="14" t="s">
        <v>1</v>
      </c>
      <c r="H399" s="14" t="str">
        <f t="shared" si="20"/>
        <v>2-50A</v>
      </c>
      <c r="I399" s="14">
        <v>4</v>
      </c>
      <c r="J399" s="14" t="s">
        <v>9</v>
      </c>
    </row>
    <row r="400" spans="1:10" x14ac:dyDescent="0.2">
      <c r="A400" s="17" t="s">
        <v>44</v>
      </c>
      <c r="B400" s="17">
        <v>3</v>
      </c>
      <c r="C400" s="17" t="str">
        <f t="shared" si="18"/>
        <v>09</v>
      </c>
      <c r="D400" s="17" t="str">
        <f t="shared" si="19"/>
        <v>09</v>
      </c>
      <c r="E400" s="14">
        <v>1</v>
      </c>
      <c r="F400" s="14">
        <v>50</v>
      </c>
      <c r="G400" s="14" t="s">
        <v>2</v>
      </c>
      <c r="H400" s="14" t="str">
        <f t="shared" si="20"/>
        <v>1-50B</v>
      </c>
      <c r="I400" s="14">
        <v>1</v>
      </c>
      <c r="J400" s="14" t="s">
        <v>5</v>
      </c>
    </row>
    <row r="401" spans="1:10" x14ac:dyDescent="0.2">
      <c r="A401" s="17" t="s">
        <v>44</v>
      </c>
      <c r="B401" s="17">
        <v>3</v>
      </c>
      <c r="C401" s="17" t="str">
        <f t="shared" si="18"/>
        <v>09</v>
      </c>
      <c r="D401" s="17" t="str">
        <f t="shared" si="19"/>
        <v>09</v>
      </c>
      <c r="E401" s="14">
        <v>2</v>
      </c>
      <c r="F401" s="14">
        <v>50</v>
      </c>
      <c r="G401" s="14" t="s">
        <v>2</v>
      </c>
      <c r="H401" s="14" t="str">
        <f t="shared" si="20"/>
        <v>2-50B</v>
      </c>
      <c r="I401" s="14">
        <v>4</v>
      </c>
      <c r="J401" s="14" t="s">
        <v>9</v>
      </c>
    </row>
    <row r="402" spans="1:10" x14ac:dyDescent="0.2">
      <c r="A402" s="17" t="s">
        <v>33</v>
      </c>
      <c r="B402" s="14">
        <v>2</v>
      </c>
      <c r="C402" s="17" t="str">
        <f t="shared" si="18"/>
        <v>06</v>
      </c>
      <c r="D402" s="17" t="str">
        <f t="shared" si="19"/>
        <v>05</v>
      </c>
      <c r="E402" s="14">
        <v>1</v>
      </c>
      <c r="F402" s="14">
        <v>51</v>
      </c>
      <c r="G402" s="14" t="s">
        <v>1</v>
      </c>
      <c r="H402" s="14" t="str">
        <f t="shared" si="20"/>
        <v>1-51A</v>
      </c>
      <c r="I402" s="14">
        <v>2</v>
      </c>
      <c r="J402" s="14" t="s">
        <v>6</v>
      </c>
    </row>
    <row r="403" spans="1:10" x14ac:dyDescent="0.2">
      <c r="A403" s="17" t="s">
        <v>33</v>
      </c>
      <c r="B403" s="14">
        <v>2</v>
      </c>
      <c r="C403" s="17" t="str">
        <f t="shared" si="18"/>
        <v>06</v>
      </c>
      <c r="D403" s="17" t="str">
        <f t="shared" si="19"/>
        <v>05</v>
      </c>
      <c r="E403" s="14">
        <v>2</v>
      </c>
      <c r="F403" s="14">
        <v>51</v>
      </c>
      <c r="G403" s="14" t="s">
        <v>1</v>
      </c>
      <c r="H403" s="14" t="str">
        <f t="shared" si="20"/>
        <v>2-51A</v>
      </c>
      <c r="I403" s="14">
        <v>2</v>
      </c>
      <c r="J403" s="14" t="s">
        <v>10</v>
      </c>
    </row>
    <row r="404" spans="1:10" x14ac:dyDescent="0.2">
      <c r="A404" s="17" t="s">
        <v>33</v>
      </c>
      <c r="B404" s="14">
        <v>2</v>
      </c>
      <c r="C404" s="17" t="str">
        <f t="shared" si="18"/>
        <v>06</v>
      </c>
      <c r="D404" s="17" t="str">
        <f t="shared" si="19"/>
        <v>05</v>
      </c>
      <c r="E404" s="14">
        <v>1</v>
      </c>
      <c r="F404" s="14">
        <v>51</v>
      </c>
      <c r="G404" s="14" t="s">
        <v>2</v>
      </c>
      <c r="H404" s="14" t="str">
        <f t="shared" si="20"/>
        <v>1-51B</v>
      </c>
      <c r="I404" s="14">
        <v>2</v>
      </c>
      <c r="J404" s="14" t="s">
        <v>6</v>
      </c>
    </row>
    <row r="405" spans="1:10" x14ac:dyDescent="0.2">
      <c r="A405" s="17" t="s">
        <v>33</v>
      </c>
      <c r="B405" s="14">
        <v>2</v>
      </c>
      <c r="C405" s="17" t="str">
        <f t="shared" si="18"/>
        <v>06</v>
      </c>
      <c r="D405" s="17" t="str">
        <f t="shared" si="19"/>
        <v>05</v>
      </c>
      <c r="E405" s="14">
        <v>2</v>
      </c>
      <c r="F405" s="14">
        <v>51</v>
      </c>
      <c r="G405" s="14" t="s">
        <v>2</v>
      </c>
      <c r="H405" s="14" t="str">
        <f t="shared" si="20"/>
        <v>2-51B</v>
      </c>
      <c r="I405" s="14">
        <v>2</v>
      </c>
      <c r="J405" s="14" t="s">
        <v>10</v>
      </c>
    </row>
    <row r="406" spans="1:10" x14ac:dyDescent="0.2">
      <c r="A406" s="17" t="s">
        <v>54</v>
      </c>
      <c r="B406" s="17">
        <v>4</v>
      </c>
      <c r="C406" s="17" t="str">
        <f t="shared" si="18"/>
        <v>12</v>
      </c>
      <c r="D406" s="17" t="str">
        <f t="shared" si="19"/>
        <v>13</v>
      </c>
      <c r="E406" s="14">
        <v>1</v>
      </c>
      <c r="F406" s="14">
        <v>51</v>
      </c>
      <c r="G406" s="14" t="s">
        <v>3</v>
      </c>
      <c r="H406" s="14" t="str">
        <f t="shared" si="20"/>
        <v>1-51C</v>
      </c>
      <c r="I406" s="14">
        <v>2</v>
      </c>
      <c r="J406" s="14" t="s">
        <v>7</v>
      </c>
    </row>
    <row r="407" spans="1:10" x14ac:dyDescent="0.2">
      <c r="A407" s="17" t="s">
        <v>54</v>
      </c>
      <c r="B407" s="17">
        <v>4</v>
      </c>
      <c r="C407" s="17" t="str">
        <f t="shared" si="18"/>
        <v>12</v>
      </c>
      <c r="D407" s="17" t="str">
        <f t="shared" si="19"/>
        <v>13</v>
      </c>
      <c r="E407" s="14">
        <v>2</v>
      </c>
      <c r="F407" s="14">
        <v>51</v>
      </c>
      <c r="G407" s="14" t="s">
        <v>3</v>
      </c>
      <c r="H407" s="14" t="str">
        <f t="shared" si="20"/>
        <v>2-51C</v>
      </c>
      <c r="I407" s="14">
        <v>2</v>
      </c>
      <c r="J407" s="14" t="s">
        <v>11</v>
      </c>
    </row>
    <row r="408" spans="1:10" x14ac:dyDescent="0.2">
      <c r="A408" s="17" t="s">
        <v>54</v>
      </c>
      <c r="B408" s="17">
        <v>4</v>
      </c>
      <c r="C408" s="17" t="str">
        <f t="shared" si="18"/>
        <v>12</v>
      </c>
      <c r="D408" s="17" t="str">
        <f t="shared" si="19"/>
        <v>13</v>
      </c>
      <c r="E408" s="14">
        <v>1</v>
      </c>
      <c r="F408" s="14">
        <v>51</v>
      </c>
      <c r="G408" s="14" t="s">
        <v>4</v>
      </c>
      <c r="H408" s="14" t="str">
        <f t="shared" si="20"/>
        <v>1-51D</v>
      </c>
      <c r="I408" s="14">
        <v>2</v>
      </c>
      <c r="J408" s="14" t="s">
        <v>7</v>
      </c>
    </row>
    <row r="409" spans="1:10" x14ac:dyDescent="0.2">
      <c r="A409" s="17" t="s">
        <v>54</v>
      </c>
      <c r="B409" s="17">
        <v>4</v>
      </c>
      <c r="C409" s="17" t="str">
        <f t="shared" si="18"/>
        <v>12</v>
      </c>
      <c r="D409" s="17" t="str">
        <f t="shared" si="19"/>
        <v>13</v>
      </c>
      <c r="E409" s="14">
        <v>2</v>
      </c>
      <c r="F409" s="14">
        <v>51</v>
      </c>
      <c r="G409" s="14" t="s">
        <v>4</v>
      </c>
      <c r="H409" s="14" t="str">
        <f t="shared" si="20"/>
        <v>2-51D</v>
      </c>
      <c r="I409" s="14">
        <v>2</v>
      </c>
      <c r="J409" s="14" t="s">
        <v>11</v>
      </c>
    </row>
    <row r="410" spans="1:10" x14ac:dyDescent="0.2">
      <c r="A410" s="17" t="s">
        <v>21</v>
      </c>
      <c r="B410" s="17">
        <v>1</v>
      </c>
      <c r="C410" s="17" t="str">
        <f t="shared" si="18"/>
        <v>02</v>
      </c>
      <c r="D410" s="17" t="str">
        <f t="shared" si="19"/>
        <v>04</v>
      </c>
      <c r="E410" s="14">
        <v>1</v>
      </c>
      <c r="F410" s="14">
        <v>52</v>
      </c>
      <c r="G410" s="14" t="s">
        <v>3</v>
      </c>
      <c r="H410" s="14" t="str">
        <f t="shared" si="20"/>
        <v>1-52C</v>
      </c>
      <c r="I410" s="14">
        <v>2</v>
      </c>
      <c r="J410" s="14" t="s">
        <v>8</v>
      </c>
    </row>
    <row r="411" spans="1:10" x14ac:dyDescent="0.2">
      <c r="A411" s="17" t="s">
        <v>21</v>
      </c>
      <c r="B411" s="17">
        <v>1</v>
      </c>
      <c r="C411" s="17" t="str">
        <f t="shared" si="18"/>
        <v>02</v>
      </c>
      <c r="D411" s="17" t="str">
        <f t="shared" si="19"/>
        <v>04</v>
      </c>
      <c r="E411" s="14">
        <v>2</v>
      </c>
      <c r="F411" s="14">
        <v>52</v>
      </c>
      <c r="G411" s="14" t="s">
        <v>3</v>
      </c>
      <c r="H411" s="14" t="str">
        <f t="shared" si="20"/>
        <v>2-52C</v>
      </c>
      <c r="I411" s="14">
        <v>3</v>
      </c>
      <c r="J411" s="14" t="s">
        <v>12</v>
      </c>
    </row>
    <row r="412" spans="1:10" x14ac:dyDescent="0.2">
      <c r="A412" s="17" t="s">
        <v>21</v>
      </c>
      <c r="B412" s="17">
        <v>1</v>
      </c>
      <c r="C412" s="17" t="str">
        <f t="shared" si="18"/>
        <v>02</v>
      </c>
      <c r="D412" s="17" t="str">
        <f t="shared" si="19"/>
        <v>04</v>
      </c>
      <c r="E412" s="14">
        <v>1</v>
      </c>
      <c r="F412" s="14">
        <v>52</v>
      </c>
      <c r="G412" s="14" t="s">
        <v>4</v>
      </c>
      <c r="H412" s="14" t="str">
        <f t="shared" si="20"/>
        <v>1-52D</v>
      </c>
      <c r="I412" s="14">
        <v>2</v>
      </c>
      <c r="J412" s="14" t="s">
        <v>8</v>
      </c>
    </row>
    <row r="413" spans="1:10" x14ac:dyDescent="0.2">
      <c r="A413" s="17" t="s">
        <v>21</v>
      </c>
      <c r="B413" s="17">
        <v>1</v>
      </c>
      <c r="C413" s="17" t="str">
        <f t="shared" si="18"/>
        <v>02</v>
      </c>
      <c r="D413" s="17" t="str">
        <f t="shared" si="19"/>
        <v>04</v>
      </c>
      <c r="E413" s="14">
        <v>2</v>
      </c>
      <c r="F413" s="14">
        <v>52</v>
      </c>
      <c r="G413" s="14" t="s">
        <v>4</v>
      </c>
      <c r="H413" s="14" t="str">
        <f t="shared" si="20"/>
        <v>2-52D</v>
      </c>
      <c r="I413" s="14">
        <v>3</v>
      </c>
      <c r="J413" s="14" t="s">
        <v>12</v>
      </c>
    </row>
    <row r="414" spans="1:10" x14ac:dyDescent="0.2">
      <c r="A414" s="17" t="s">
        <v>44</v>
      </c>
      <c r="B414" s="17">
        <v>3</v>
      </c>
      <c r="C414" s="17" t="str">
        <f t="shared" si="18"/>
        <v>09</v>
      </c>
      <c r="D414" s="17" t="str">
        <f t="shared" si="19"/>
        <v>09</v>
      </c>
      <c r="E414" s="14">
        <v>1</v>
      </c>
      <c r="F414" s="14">
        <v>52</v>
      </c>
      <c r="G414" s="14" t="s">
        <v>1</v>
      </c>
      <c r="H414" s="14" t="str">
        <f t="shared" si="20"/>
        <v>1-52A</v>
      </c>
      <c r="I414" s="14">
        <v>2</v>
      </c>
      <c r="J414" s="14" t="s">
        <v>5</v>
      </c>
    </row>
    <row r="415" spans="1:10" x14ac:dyDescent="0.2">
      <c r="A415" s="17" t="s">
        <v>44</v>
      </c>
      <c r="B415" s="17">
        <v>3</v>
      </c>
      <c r="C415" s="17" t="str">
        <f t="shared" si="18"/>
        <v>09</v>
      </c>
      <c r="D415" s="17" t="str">
        <f t="shared" si="19"/>
        <v>09</v>
      </c>
      <c r="E415" s="14">
        <v>2</v>
      </c>
      <c r="F415" s="14">
        <v>52</v>
      </c>
      <c r="G415" s="14" t="s">
        <v>1</v>
      </c>
      <c r="H415" s="14" t="str">
        <f t="shared" si="20"/>
        <v>2-52A</v>
      </c>
      <c r="I415" s="14">
        <v>3</v>
      </c>
      <c r="J415" s="14" t="s">
        <v>9</v>
      </c>
    </row>
    <row r="416" spans="1:10" x14ac:dyDescent="0.2">
      <c r="A416" s="17" t="s">
        <v>44</v>
      </c>
      <c r="B416" s="17">
        <v>3</v>
      </c>
      <c r="C416" s="17" t="str">
        <f t="shared" si="18"/>
        <v>09</v>
      </c>
      <c r="D416" s="17" t="str">
        <f t="shared" si="19"/>
        <v>09</v>
      </c>
      <c r="E416" s="14">
        <v>1</v>
      </c>
      <c r="F416" s="14">
        <v>52</v>
      </c>
      <c r="G416" s="14" t="s">
        <v>2</v>
      </c>
      <c r="H416" s="14" t="str">
        <f t="shared" si="20"/>
        <v>1-52B</v>
      </c>
      <c r="I416" s="14">
        <v>2</v>
      </c>
      <c r="J416" s="14" t="s">
        <v>5</v>
      </c>
    </row>
    <row r="417" spans="1:10" x14ac:dyDescent="0.2">
      <c r="A417" s="17" t="s">
        <v>44</v>
      </c>
      <c r="B417" s="17">
        <v>3</v>
      </c>
      <c r="C417" s="17" t="str">
        <f t="shared" si="18"/>
        <v>09</v>
      </c>
      <c r="D417" s="17" t="str">
        <f t="shared" si="19"/>
        <v>09</v>
      </c>
      <c r="E417" s="14">
        <v>2</v>
      </c>
      <c r="F417" s="14">
        <v>52</v>
      </c>
      <c r="G417" s="14" t="s">
        <v>2</v>
      </c>
      <c r="H417" s="14" t="str">
        <f t="shared" si="20"/>
        <v>2-52B</v>
      </c>
      <c r="I417" s="14">
        <v>3</v>
      </c>
      <c r="J417" s="14" t="s">
        <v>9</v>
      </c>
    </row>
    <row r="418" spans="1:10" x14ac:dyDescent="0.2">
      <c r="A418" s="17" t="s">
        <v>33</v>
      </c>
      <c r="B418" s="14">
        <v>2</v>
      </c>
      <c r="C418" s="17" t="str">
        <f t="shared" si="18"/>
        <v>06</v>
      </c>
      <c r="D418" s="17" t="str">
        <f t="shared" si="19"/>
        <v>05</v>
      </c>
      <c r="E418" s="14">
        <v>1</v>
      </c>
      <c r="F418" s="14">
        <v>53</v>
      </c>
      <c r="G418" s="14" t="s">
        <v>1</v>
      </c>
      <c r="H418" s="14" t="str">
        <f t="shared" si="20"/>
        <v>1-53A</v>
      </c>
      <c r="I418" s="14">
        <v>3</v>
      </c>
      <c r="J418" s="14" t="s">
        <v>6</v>
      </c>
    </row>
    <row r="419" spans="1:10" x14ac:dyDescent="0.2">
      <c r="A419" s="17" t="s">
        <v>33</v>
      </c>
      <c r="B419" s="14">
        <v>2</v>
      </c>
      <c r="C419" s="17" t="str">
        <f t="shared" si="18"/>
        <v>06</v>
      </c>
      <c r="D419" s="17" t="str">
        <f t="shared" si="19"/>
        <v>05</v>
      </c>
      <c r="E419" s="14">
        <v>2</v>
      </c>
      <c r="F419" s="14">
        <v>53</v>
      </c>
      <c r="G419" s="14" t="s">
        <v>1</v>
      </c>
      <c r="H419" s="14" t="str">
        <f t="shared" si="20"/>
        <v>2-53A</v>
      </c>
      <c r="I419" s="14">
        <v>3</v>
      </c>
      <c r="J419" s="14" t="s">
        <v>10</v>
      </c>
    </row>
    <row r="420" spans="1:10" x14ac:dyDescent="0.2">
      <c r="A420" s="17" t="s">
        <v>33</v>
      </c>
      <c r="B420" s="14">
        <v>2</v>
      </c>
      <c r="C420" s="17" t="str">
        <f t="shared" si="18"/>
        <v>06</v>
      </c>
      <c r="D420" s="17" t="str">
        <f t="shared" si="19"/>
        <v>05</v>
      </c>
      <c r="E420" s="14">
        <v>1</v>
      </c>
      <c r="F420" s="14">
        <v>53</v>
      </c>
      <c r="G420" s="14" t="s">
        <v>2</v>
      </c>
      <c r="H420" s="14" t="str">
        <f t="shared" si="20"/>
        <v>1-53B</v>
      </c>
      <c r="I420" s="14">
        <v>3</v>
      </c>
      <c r="J420" s="14" t="s">
        <v>6</v>
      </c>
    </row>
    <row r="421" spans="1:10" x14ac:dyDescent="0.2">
      <c r="A421" s="17" t="s">
        <v>33</v>
      </c>
      <c r="B421" s="14">
        <v>2</v>
      </c>
      <c r="C421" s="17" t="str">
        <f t="shared" si="18"/>
        <v>06</v>
      </c>
      <c r="D421" s="17" t="str">
        <f t="shared" si="19"/>
        <v>05</v>
      </c>
      <c r="E421" s="14">
        <v>2</v>
      </c>
      <c r="F421" s="14">
        <v>53</v>
      </c>
      <c r="G421" s="14" t="s">
        <v>2</v>
      </c>
      <c r="H421" s="14" t="str">
        <f t="shared" si="20"/>
        <v>2-53B</v>
      </c>
      <c r="I421" s="14">
        <v>3</v>
      </c>
      <c r="J421" s="14" t="s">
        <v>10</v>
      </c>
    </row>
    <row r="422" spans="1:10" x14ac:dyDescent="0.2">
      <c r="A422" s="17" t="s">
        <v>54</v>
      </c>
      <c r="B422" s="17">
        <v>4</v>
      </c>
      <c r="C422" s="17" t="str">
        <f t="shared" si="18"/>
        <v>12</v>
      </c>
      <c r="D422" s="17" t="str">
        <f t="shared" si="19"/>
        <v>13</v>
      </c>
      <c r="E422" s="14">
        <v>1</v>
      </c>
      <c r="F422" s="14">
        <v>53</v>
      </c>
      <c r="G422" s="14" t="s">
        <v>3</v>
      </c>
      <c r="H422" s="14" t="str">
        <f t="shared" si="20"/>
        <v>1-53C</v>
      </c>
      <c r="I422" s="14">
        <v>3</v>
      </c>
      <c r="J422" s="14" t="s">
        <v>7</v>
      </c>
    </row>
    <row r="423" spans="1:10" x14ac:dyDescent="0.2">
      <c r="A423" s="17" t="s">
        <v>54</v>
      </c>
      <c r="B423" s="17">
        <v>4</v>
      </c>
      <c r="C423" s="17" t="str">
        <f t="shared" si="18"/>
        <v>12</v>
      </c>
      <c r="D423" s="17" t="str">
        <f t="shared" si="19"/>
        <v>13</v>
      </c>
      <c r="E423" s="14">
        <v>2</v>
      </c>
      <c r="F423" s="14">
        <v>53</v>
      </c>
      <c r="G423" s="14" t="s">
        <v>3</v>
      </c>
      <c r="H423" s="14" t="str">
        <f t="shared" si="20"/>
        <v>2-53C</v>
      </c>
      <c r="I423" s="14">
        <v>3</v>
      </c>
      <c r="J423" s="14" t="s">
        <v>11</v>
      </c>
    </row>
    <row r="424" spans="1:10" x14ac:dyDescent="0.2">
      <c r="A424" s="17" t="s">
        <v>54</v>
      </c>
      <c r="B424" s="17">
        <v>4</v>
      </c>
      <c r="C424" s="17" t="str">
        <f t="shared" si="18"/>
        <v>12</v>
      </c>
      <c r="D424" s="17" t="str">
        <f t="shared" si="19"/>
        <v>13</v>
      </c>
      <c r="E424" s="14">
        <v>1</v>
      </c>
      <c r="F424" s="14">
        <v>53</v>
      </c>
      <c r="G424" s="14" t="s">
        <v>4</v>
      </c>
      <c r="H424" s="14" t="str">
        <f t="shared" si="20"/>
        <v>1-53D</v>
      </c>
      <c r="I424" s="14">
        <v>3</v>
      </c>
      <c r="J424" s="14" t="s">
        <v>7</v>
      </c>
    </row>
    <row r="425" spans="1:10" x14ac:dyDescent="0.2">
      <c r="A425" s="17" t="s">
        <v>54</v>
      </c>
      <c r="B425" s="17">
        <v>4</v>
      </c>
      <c r="C425" s="17" t="str">
        <f t="shared" si="18"/>
        <v>12</v>
      </c>
      <c r="D425" s="17" t="str">
        <f t="shared" si="19"/>
        <v>13</v>
      </c>
      <c r="E425" s="14">
        <v>2</v>
      </c>
      <c r="F425" s="14">
        <v>53</v>
      </c>
      <c r="G425" s="14" t="s">
        <v>4</v>
      </c>
      <c r="H425" s="14" t="str">
        <f t="shared" si="20"/>
        <v>2-53D</v>
      </c>
      <c r="I425" s="14">
        <v>3</v>
      </c>
      <c r="J425" s="14" t="s">
        <v>11</v>
      </c>
    </row>
    <row r="426" spans="1:10" x14ac:dyDescent="0.2">
      <c r="A426" s="17" t="s">
        <v>21</v>
      </c>
      <c r="B426" s="17">
        <v>1</v>
      </c>
      <c r="C426" s="17" t="str">
        <f t="shared" si="18"/>
        <v>02</v>
      </c>
      <c r="D426" s="17" t="str">
        <f t="shared" si="19"/>
        <v>04</v>
      </c>
      <c r="E426" s="14">
        <v>1</v>
      </c>
      <c r="F426" s="14">
        <v>54</v>
      </c>
      <c r="G426" s="14" t="s">
        <v>3</v>
      </c>
      <c r="H426" s="14" t="str">
        <f t="shared" si="20"/>
        <v>1-54C</v>
      </c>
      <c r="I426" s="14">
        <v>3</v>
      </c>
      <c r="J426" s="14" t="s">
        <v>8</v>
      </c>
    </row>
    <row r="427" spans="1:10" x14ac:dyDescent="0.2">
      <c r="A427" s="17" t="s">
        <v>21</v>
      </c>
      <c r="B427" s="17">
        <v>1</v>
      </c>
      <c r="C427" s="17" t="str">
        <f t="shared" si="18"/>
        <v>02</v>
      </c>
      <c r="D427" s="17" t="str">
        <f t="shared" si="19"/>
        <v>04</v>
      </c>
      <c r="E427" s="14">
        <v>2</v>
      </c>
      <c r="F427" s="14">
        <v>54</v>
      </c>
      <c r="G427" s="14" t="s">
        <v>3</v>
      </c>
      <c r="H427" s="14" t="str">
        <f t="shared" si="20"/>
        <v>2-54C</v>
      </c>
      <c r="I427" s="14">
        <v>2</v>
      </c>
      <c r="J427" s="14" t="s">
        <v>12</v>
      </c>
    </row>
    <row r="428" spans="1:10" x14ac:dyDescent="0.2">
      <c r="A428" s="17" t="s">
        <v>21</v>
      </c>
      <c r="B428" s="17">
        <v>1</v>
      </c>
      <c r="C428" s="17" t="str">
        <f t="shared" si="18"/>
        <v>02</v>
      </c>
      <c r="D428" s="17" t="str">
        <f t="shared" si="19"/>
        <v>04</v>
      </c>
      <c r="E428" s="14">
        <v>1</v>
      </c>
      <c r="F428" s="14">
        <v>54</v>
      </c>
      <c r="G428" s="14" t="s">
        <v>4</v>
      </c>
      <c r="H428" s="14" t="str">
        <f t="shared" si="20"/>
        <v>1-54D</v>
      </c>
      <c r="I428" s="14">
        <v>3</v>
      </c>
      <c r="J428" s="14" t="s">
        <v>8</v>
      </c>
    </row>
    <row r="429" spans="1:10" x14ac:dyDescent="0.2">
      <c r="A429" s="17" t="s">
        <v>21</v>
      </c>
      <c r="B429" s="17">
        <v>1</v>
      </c>
      <c r="C429" s="17" t="str">
        <f t="shared" si="18"/>
        <v>02</v>
      </c>
      <c r="D429" s="17" t="str">
        <f t="shared" si="19"/>
        <v>04</v>
      </c>
      <c r="E429" s="14">
        <v>2</v>
      </c>
      <c r="F429" s="14">
        <v>54</v>
      </c>
      <c r="G429" s="14" t="s">
        <v>4</v>
      </c>
      <c r="H429" s="14" t="str">
        <f t="shared" si="20"/>
        <v>2-54D</v>
      </c>
      <c r="I429" s="14">
        <v>2</v>
      </c>
      <c r="J429" s="14" t="s">
        <v>12</v>
      </c>
    </row>
    <row r="430" spans="1:10" x14ac:dyDescent="0.2">
      <c r="A430" s="17" t="s">
        <v>44</v>
      </c>
      <c r="B430" s="17">
        <v>3</v>
      </c>
      <c r="C430" s="17" t="str">
        <f t="shared" si="18"/>
        <v>09</v>
      </c>
      <c r="D430" s="17" t="str">
        <f t="shared" si="19"/>
        <v>09</v>
      </c>
      <c r="E430" s="14">
        <v>1</v>
      </c>
      <c r="F430" s="14">
        <v>54</v>
      </c>
      <c r="G430" s="14" t="s">
        <v>1</v>
      </c>
      <c r="H430" s="14" t="str">
        <f t="shared" si="20"/>
        <v>1-54A</v>
      </c>
      <c r="I430" s="14">
        <v>3</v>
      </c>
      <c r="J430" s="14" t="s">
        <v>5</v>
      </c>
    </row>
    <row r="431" spans="1:10" x14ac:dyDescent="0.2">
      <c r="A431" s="17" t="s">
        <v>44</v>
      </c>
      <c r="B431" s="17">
        <v>3</v>
      </c>
      <c r="C431" s="17" t="str">
        <f t="shared" si="18"/>
        <v>09</v>
      </c>
      <c r="D431" s="17" t="str">
        <f t="shared" si="19"/>
        <v>09</v>
      </c>
      <c r="E431" s="14">
        <v>2</v>
      </c>
      <c r="F431" s="14">
        <v>54</v>
      </c>
      <c r="G431" s="14" t="s">
        <v>1</v>
      </c>
      <c r="H431" s="14" t="str">
        <f t="shared" si="20"/>
        <v>2-54A</v>
      </c>
      <c r="I431" s="14">
        <v>2</v>
      </c>
      <c r="J431" s="14" t="s">
        <v>9</v>
      </c>
    </row>
    <row r="432" spans="1:10" x14ac:dyDescent="0.2">
      <c r="A432" s="17" t="s">
        <v>44</v>
      </c>
      <c r="B432" s="17">
        <v>3</v>
      </c>
      <c r="C432" s="17" t="str">
        <f t="shared" si="18"/>
        <v>09</v>
      </c>
      <c r="D432" s="17" t="str">
        <f t="shared" si="19"/>
        <v>09</v>
      </c>
      <c r="E432" s="14">
        <v>1</v>
      </c>
      <c r="F432" s="14">
        <v>54</v>
      </c>
      <c r="G432" s="14" t="s">
        <v>2</v>
      </c>
      <c r="H432" s="14" t="str">
        <f t="shared" si="20"/>
        <v>1-54B</v>
      </c>
      <c r="I432" s="14">
        <v>3</v>
      </c>
      <c r="J432" s="14" t="s">
        <v>5</v>
      </c>
    </row>
    <row r="433" spans="1:10" x14ac:dyDescent="0.2">
      <c r="A433" s="17" t="s">
        <v>44</v>
      </c>
      <c r="B433" s="17">
        <v>3</v>
      </c>
      <c r="C433" s="17" t="str">
        <f t="shared" si="18"/>
        <v>09</v>
      </c>
      <c r="D433" s="17" t="str">
        <f t="shared" si="19"/>
        <v>09</v>
      </c>
      <c r="E433" s="14">
        <v>2</v>
      </c>
      <c r="F433" s="14">
        <v>54</v>
      </c>
      <c r="G433" s="14" t="s">
        <v>2</v>
      </c>
      <c r="H433" s="14" t="str">
        <f t="shared" si="20"/>
        <v>2-54B</v>
      </c>
      <c r="I433" s="14">
        <v>2</v>
      </c>
      <c r="J433" s="14" t="s">
        <v>9</v>
      </c>
    </row>
    <row r="434" spans="1:10" x14ac:dyDescent="0.2">
      <c r="A434" s="17" t="s">
        <v>33</v>
      </c>
      <c r="B434" s="14">
        <v>2</v>
      </c>
      <c r="C434" s="17" t="str">
        <f t="shared" si="18"/>
        <v>06</v>
      </c>
      <c r="D434" s="17" t="str">
        <f t="shared" si="19"/>
        <v>05</v>
      </c>
      <c r="E434" s="14">
        <v>1</v>
      </c>
      <c r="F434" s="14">
        <v>55</v>
      </c>
      <c r="G434" s="14" t="s">
        <v>1</v>
      </c>
      <c r="H434" s="14" t="str">
        <f t="shared" si="20"/>
        <v>1-55A</v>
      </c>
      <c r="I434" s="14">
        <v>4</v>
      </c>
      <c r="J434" s="14" t="s">
        <v>6</v>
      </c>
    </row>
    <row r="435" spans="1:10" x14ac:dyDescent="0.2">
      <c r="A435" s="17" t="s">
        <v>33</v>
      </c>
      <c r="B435" s="14">
        <v>2</v>
      </c>
      <c r="C435" s="17" t="str">
        <f t="shared" si="18"/>
        <v>06</v>
      </c>
      <c r="D435" s="17" t="str">
        <f t="shared" si="19"/>
        <v>05</v>
      </c>
      <c r="E435" s="14">
        <v>2</v>
      </c>
      <c r="F435" s="14">
        <v>55</v>
      </c>
      <c r="G435" s="14" t="s">
        <v>1</v>
      </c>
      <c r="H435" s="14" t="str">
        <f t="shared" si="20"/>
        <v>2-55A</v>
      </c>
      <c r="I435" s="14">
        <v>4</v>
      </c>
      <c r="J435" s="14" t="s">
        <v>10</v>
      </c>
    </row>
    <row r="436" spans="1:10" x14ac:dyDescent="0.2">
      <c r="A436" s="17" t="s">
        <v>33</v>
      </c>
      <c r="B436" s="14">
        <v>2</v>
      </c>
      <c r="C436" s="17" t="str">
        <f t="shared" si="18"/>
        <v>06</v>
      </c>
      <c r="D436" s="17" t="str">
        <f t="shared" si="19"/>
        <v>05</v>
      </c>
      <c r="E436" s="14">
        <v>1</v>
      </c>
      <c r="F436" s="14">
        <v>55</v>
      </c>
      <c r="G436" s="14" t="s">
        <v>2</v>
      </c>
      <c r="H436" s="14" t="str">
        <f t="shared" si="20"/>
        <v>1-55B</v>
      </c>
      <c r="I436" s="14">
        <v>4</v>
      </c>
      <c r="J436" s="14" t="s">
        <v>6</v>
      </c>
    </row>
    <row r="437" spans="1:10" x14ac:dyDescent="0.2">
      <c r="A437" s="17" t="s">
        <v>33</v>
      </c>
      <c r="B437" s="14">
        <v>2</v>
      </c>
      <c r="C437" s="17" t="str">
        <f t="shared" si="18"/>
        <v>06</v>
      </c>
      <c r="D437" s="17" t="str">
        <f t="shared" si="19"/>
        <v>05</v>
      </c>
      <c r="E437" s="14">
        <v>2</v>
      </c>
      <c r="F437" s="14">
        <v>55</v>
      </c>
      <c r="G437" s="14" t="s">
        <v>2</v>
      </c>
      <c r="H437" s="14" t="str">
        <f t="shared" si="20"/>
        <v>2-55B</v>
      </c>
      <c r="I437" s="14">
        <v>4</v>
      </c>
      <c r="J437" s="14" t="s">
        <v>10</v>
      </c>
    </row>
    <row r="438" spans="1:10" x14ac:dyDescent="0.2">
      <c r="A438" s="17" t="s">
        <v>54</v>
      </c>
      <c r="B438" s="17">
        <v>4</v>
      </c>
      <c r="C438" s="17" t="str">
        <f t="shared" si="18"/>
        <v>12</v>
      </c>
      <c r="D438" s="17" t="str">
        <f t="shared" si="19"/>
        <v>13</v>
      </c>
      <c r="E438" s="14">
        <v>1</v>
      </c>
      <c r="F438" s="14">
        <v>55</v>
      </c>
      <c r="G438" s="14" t="s">
        <v>3</v>
      </c>
      <c r="H438" s="14" t="str">
        <f t="shared" si="20"/>
        <v>1-55C</v>
      </c>
      <c r="I438" s="14">
        <v>4</v>
      </c>
      <c r="J438" s="14" t="s">
        <v>7</v>
      </c>
    </row>
    <row r="439" spans="1:10" x14ac:dyDescent="0.2">
      <c r="A439" s="17" t="s">
        <v>54</v>
      </c>
      <c r="B439" s="17">
        <v>4</v>
      </c>
      <c r="C439" s="17" t="str">
        <f t="shared" si="18"/>
        <v>12</v>
      </c>
      <c r="D439" s="17" t="str">
        <f t="shared" si="19"/>
        <v>13</v>
      </c>
      <c r="E439" s="14">
        <v>2</v>
      </c>
      <c r="F439" s="14">
        <v>55</v>
      </c>
      <c r="G439" s="14" t="s">
        <v>3</v>
      </c>
      <c r="H439" s="14" t="str">
        <f t="shared" si="20"/>
        <v>2-55C</v>
      </c>
      <c r="I439" s="14">
        <v>4</v>
      </c>
      <c r="J439" s="14" t="s">
        <v>11</v>
      </c>
    </row>
    <row r="440" spans="1:10" x14ac:dyDescent="0.2">
      <c r="A440" s="17" t="s">
        <v>54</v>
      </c>
      <c r="B440" s="17">
        <v>4</v>
      </c>
      <c r="C440" s="17" t="str">
        <f t="shared" si="18"/>
        <v>12</v>
      </c>
      <c r="D440" s="17" t="str">
        <f t="shared" si="19"/>
        <v>13</v>
      </c>
      <c r="E440" s="14">
        <v>1</v>
      </c>
      <c r="F440" s="14">
        <v>55</v>
      </c>
      <c r="G440" s="14" t="s">
        <v>4</v>
      </c>
      <c r="H440" s="14" t="str">
        <f t="shared" si="20"/>
        <v>1-55D</v>
      </c>
      <c r="I440" s="14">
        <v>4</v>
      </c>
      <c r="J440" s="14" t="s">
        <v>7</v>
      </c>
    </row>
    <row r="441" spans="1:10" x14ac:dyDescent="0.2">
      <c r="A441" s="17" t="s">
        <v>54</v>
      </c>
      <c r="B441" s="17">
        <v>4</v>
      </c>
      <c r="C441" s="17" t="str">
        <f t="shared" si="18"/>
        <v>12</v>
      </c>
      <c r="D441" s="17" t="str">
        <f t="shared" si="19"/>
        <v>13</v>
      </c>
      <c r="E441" s="14">
        <v>2</v>
      </c>
      <c r="F441" s="14">
        <v>55</v>
      </c>
      <c r="G441" s="14" t="s">
        <v>4</v>
      </c>
      <c r="H441" s="14" t="str">
        <f t="shared" si="20"/>
        <v>2-55D</v>
      </c>
      <c r="I441" s="14">
        <v>4</v>
      </c>
      <c r="J441" s="14" t="s">
        <v>11</v>
      </c>
    </row>
    <row r="442" spans="1:10" x14ac:dyDescent="0.2">
      <c r="A442" s="17" t="s">
        <v>21</v>
      </c>
      <c r="B442" s="17">
        <v>1</v>
      </c>
      <c r="C442" s="17" t="str">
        <f t="shared" si="18"/>
        <v>02</v>
      </c>
      <c r="D442" s="17" t="str">
        <f t="shared" si="19"/>
        <v>04</v>
      </c>
      <c r="E442" s="14">
        <v>1</v>
      </c>
      <c r="F442" s="14">
        <v>56</v>
      </c>
      <c r="G442" s="14" t="s">
        <v>3</v>
      </c>
      <c r="H442" s="14" t="str">
        <f t="shared" si="20"/>
        <v>1-56C</v>
      </c>
      <c r="I442" s="14">
        <v>4</v>
      </c>
      <c r="J442" s="14" t="s">
        <v>8</v>
      </c>
    </row>
    <row r="443" spans="1:10" x14ac:dyDescent="0.2">
      <c r="A443" s="17" t="s">
        <v>21</v>
      </c>
      <c r="B443" s="17">
        <v>1</v>
      </c>
      <c r="C443" s="17" t="str">
        <f t="shared" si="18"/>
        <v>02</v>
      </c>
      <c r="D443" s="17" t="str">
        <f t="shared" si="19"/>
        <v>04</v>
      </c>
      <c r="E443" s="14">
        <v>2</v>
      </c>
      <c r="F443" s="14">
        <v>56</v>
      </c>
      <c r="G443" s="14" t="s">
        <v>3</v>
      </c>
      <c r="H443" s="14" t="str">
        <f t="shared" si="20"/>
        <v>2-56C</v>
      </c>
      <c r="I443" s="14">
        <v>1</v>
      </c>
      <c r="J443" s="14" t="s">
        <v>12</v>
      </c>
    </row>
    <row r="444" spans="1:10" x14ac:dyDescent="0.2">
      <c r="A444" s="17" t="s">
        <v>21</v>
      </c>
      <c r="B444" s="17">
        <v>1</v>
      </c>
      <c r="C444" s="17" t="str">
        <f t="shared" si="18"/>
        <v>02</v>
      </c>
      <c r="D444" s="17" t="str">
        <f t="shared" si="19"/>
        <v>04</v>
      </c>
      <c r="E444" s="14">
        <v>1</v>
      </c>
      <c r="F444" s="14">
        <v>56</v>
      </c>
      <c r="G444" s="14" t="s">
        <v>4</v>
      </c>
      <c r="H444" s="14" t="str">
        <f t="shared" si="20"/>
        <v>1-56D</v>
      </c>
      <c r="I444" s="14">
        <v>4</v>
      </c>
      <c r="J444" s="14" t="s">
        <v>8</v>
      </c>
    </row>
    <row r="445" spans="1:10" x14ac:dyDescent="0.2">
      <c r="A445" s="17" t="s">
        <v>21</v>
      </c>
      <c r="B445" s="17">
        <v>1</v>
      </c>
      <c r="C445" s="17" t="str">
        <f t="shared" si="18"/>
        <v>02</v>
      </c>
      <c r="D445" s="17" t="str">
        <f t="shared" si="19"/>
        <v>04</v>
      </c>
      <c r="E445" s="14">
        <v>2</v>
      </c>
      <c r="F445" s="14">
        <v>56</v>
      </c>
      <c r="G445" s="14" t="s">
        <v>4</v>
      </c>
      <c r="H445" s="14" t="str">
        <f t="shared" si="20"/>
        <v>2-56D</v>
      </c>
      <c r="I445" s="14">
        <v>1</v>
      </c>
      <c r="J445" s="14" t="s">
        <v>12</v>
      </c>
    </row>
    <row r="446" spans="1:10" x14ac:dyDescent="0.2">
      <c r="A446" s="17" t="s">
        <v>44</v>
      </c>
      <c r="B446" s="17">
        <v>3</v>
      </c>
      <c r="C446" s="17" t="str">
        <f t="shared" si="18"/>
        <v>09</v>
      </c>
      <c r="D446" s="17" t="str">
        <f t="shared" si="19"/>
        <v>09</v>
      </c>
      <c r="E446" s="14">
        <v>1</v>
      </c>
      <c r="F446" s="14">
        <v>56</v>
      </c>
      <c r="G446" s="14" t="s">
        <v>1</v>
      </c>
      <c r="H446" s="14" t="str">
        <f t="shared" si="20"/>
        <v>1-56A</v>
      </c>
      <c r="I446" s="14">
        <v>4</v>
      </c>
      <c r="J446" s="14" t="s">
        <v>5</v>
      </c>
    </row>
    <row r="447" spans="1:10" x14ac:dyDescent="0.2">
      <c r="A447" s="17" t="s">
        <v>44</v>
      </c>
      <c r="B447" s="17">
        <v>3</v>
      </c>
      <c r="C447" s="17" t="str">
        <f t="shared" si="18"/>
        <v>09</v>
      </c>
      <c r="D447" s="17" t="str">
        <f t="shared" si="19"/>
        <v>09</v>
      </c>
      <c r="E447" s="14">
        <v>2</v>
      </c>
      <c r="F447" s="14">
        <v>56</v>
      </c>
      <c r="G447" s="14" t="s">
        <v>1</v>
      </c>
      <c r="H447" s="14" t="str">
        <f t="shared" si="20"/>
        <v>2-56A</v>
      </c>
      <c r="I447" s="14">
        <v>1</v>
      </c>
      <c r="J447" s="14" t="s">
        <v>9</v>
      </c>
    </row>
    <row r="448" spans="1:10" x14ac:dyDescent="0.2">
      <c r="A448" s="17" t="s">
        <v>44</v>
      </c>
      <c r="B448" s="17">
        <v>3</v>
      </c>
      <c r="C448" s="17" t="str">
        <f t="shared" si="18"/>
        <v>09</v>
      </c>
      <c r="D448" s="17" t="str">
        <f t="shared" si="19"/>
        <v>09</v>
      </c>
      <c r="E448" s="14">
        <v>1</v>
      </c>
      <c r="F448" s="14">
        <v>56</v>
      </c>
      <c r="G448" s="14" t="s">
        <v>2</v>
      </c>
      <c r="H448" s="14" t="str">
        <f t="shared" si="20"/>
        <v>1-56B</v>
      </c>
      <c r="I448" s="14">
        <v>4</v>
      </c>
      <c r="J448" s="14" t="s">
        <v>5</v>
      </c>
    </row>
    <row r="449" spans="1:10" x14ac:dyDescent="0.2">
      <c r="A449" s="17" t="s">
        <v>44</v>
      </c>
      <c r="B449" s="17">
        <v>3</v>
      </c>
      <c r="C449" s="17" t="str">
        <f t="shared" si="18"/>
        <v>09</v>
      </c>
      <c r="D449" s="17" t="str">
        <f t="shared" si="19"/>
        <v>09</v>
      </c>
      <c r="E449" s="14">
        <v>2</v>
      </c>
      <c r="F449" s="14">
        <v>56</v>
      </c>
      <c r="G449" s="14" t="s">
        <v>2</v>
      </c>
      <c r="H449" s="14" t="str">
        <f t="shared" si="20"/>
        <v>2-56B</v>
      </c>
      <c r="I449" s="14">
        <v>1</v>
      </c>
      <c r="J449" s="14" t="s">
        <v>9</v>
      </c>
    </row>
    <row r="450" spans="1:10" x14ac:dyDescent="0.2">
      <c r="A450" s="17" t="s">
        <v>16</v>
      </c>
      <c r="B450" s="17">
        <v>1</v>
      </c>
      <c r="C450" s="17" t="str">
        <f t="shared" ref="C450:C513" si="21">MID(A450,2,2)</f>
        <v>01</v>
      </c>
      <c r="D450" s="17" t="str">
        <f t="shared" ref="D450:D513" si="22">MID(A450,5,2)</f>
        <v>03</v>
      </c>
      <c r="E450" s="14">
        <v>1</v>
      </c>
      <c r="F450" s="14">
        <v>57</v>
      </c>
      <c r="G450" s="14" t="s">
        <v>1</v>
      </c>
      <c r="H450" s="14" t="str">
        <f t="shared" ref="H450:H513" si="23">CONCATENATE(E450,"-",F450,G450)</f>
        <v>1-57A</v>
      </c>
      <c r="I450" s="14">
        <v>1</v>
      </c>
      <c r="J450" s="14" t="s">
        <v>8</v>
      </c>
    </row>
    <row r="451" spans="1:10" x14ac:dyDescent="0.2">
      <c r="A451" s="17" t="s">
        <v>16</v>
      </c>
      <c r="B451" s="17">
        <v>1</v>
      </c>
      <c r="C451" s="17" t="str">
        <f t="shared" si="21"/>
        <v>01</v>
      </c>
      <c r="D451" s="17" t="str">
        <f t="shared" si="22"/>
        <v>03</v>
      </c>
      <c r="E451" s="14">
        <v>2</v>
      </c>
      <c r="F451" s="14">
        <v>57</v>
      </c>
      <c r="G451" s="14" t="s">
        <v>1</v>
      </c>
      <c r="H451" s="14" t="str">
        <f t="shared" si="23"/>
        <v>2-57A</v>
      </c>
      <c r="I451" s="14">
        <v>4</v>
      </c>
      <c r="J451" s="14" t="s">
        <v>12</v>
      </c>
    </row>
    <row r="452" spans="1:10" x14ac:dyDescent="0.2">
      <c r="A452" s="17" t="s">
        <v>16</v>
      </c>
      <c r="B452" s="17">
        <v>1</v>
      </c>
      <c r="C452" s="17" t="str">
        <f t="shared" si="21"/>
        <v>01</v>
      </c>
      <c r="D452" s="17" t="str">
        <f t="shared" si="22"/>
        <v>03</v>
      </c>
      <c r="E452" s="14">
        <v>1</v>
      </c>
      <c r="F452" s="14">
        <v>57</v>
      </c>
      <c r="G452" s="14" t="s">
        <v>2</v>
      </c>
      <c r="H452" s="14" t="str">
        <f t="shared" si="23"/>
        <v>1-57B</v>
      </c>
      <c r="I452" s="14">
        <v>1</v>
      </c>
      <c r="J452" s="14" t="s">
        <v>8</v>
      </c>
    </row>
    <row r="453" spans="1:10" x14ac:dyDescent="0.2">
      <c r="A453" s="17" t="s">
        <v>16</v>
      </c>
      <c r="B453" s="17">
        <v>1</v>
      </c>
      <c r="C453" s="17" t="str">
        <f t="shared" si="21"/>
        <v>01</v>
      </c>
      <c r="D453" s="17" t="str">
        <f t="shared" si="22"/>
        <v>03</v>
      </c>
      <c r="E453" s="14">
        <v>2</v>
      </c>
      <c r="F453" s="14">
        <v>57</v>
      </c>
      <c r="G453" s="14" t="s">
        <v>2</v>
      </c>
      <c r="H453" s="14" t="str">
        <f t="shared" si="23"/>
        <v>2-57B</v>
      </c>
      <c r="I453" s="14">
        <v>4</v>
      </c>
      <c r="J453" s="14" t="s">
        <v>12</v>
      </c>
    </row>
    <row r="454" spans="1:10" x14ac:dyDescent="0.2">
      <c r="A454" s="17" t="s">
        <v>38</v>
      </c>
      <c r="B454" s="17">
        <v>3</v>
      </c>
      <c r="C454" s="17" t="str">
        <f t="shared" si="21"/>
        <v>07</v>
      </c>
      <c r="D454" s="17" t="str">
        <f t="shared" si="22"/>
        <v>10</v>
      </c>
      <c r="E454" s="14">
        <v>1</v>
      </c>
      <c r="F454" s="14">
        <v>57</v>
      </c>
      <c r="G454" s="14" t="s">
        <v>3</v>
      </c>
      <c r="H454" s="14" t="str">
        <f t="shared" si="23"/>
        <v>1-57C</v>
      </c>
      <c r="I454" s="14">
        <v>1</v>
      </c>
      <c r="J454" s="14" t="s">
        <v>8</v>
      </c>
    </row>
    <row r="455" spans="1:10" x14ac:dyDescent="0.2">
      <c r="A455" s="17" t="s">
        <v>38</v>
      </c>
      <c r="B455" s="17">
        <v>3</v>
      </c>
      <c r="C455" s="17" t="str">
        <f t="shared" si="21"/>
        <v>07</v>
      </c>
      <c r="D455" s="17" t="str">
        <f t="shared" si="22"/>
        <v>10</v>
      </c>
      <c r="E455" s="14">
        <v>2</v>
      </c>
      <c r="F455" s="14">
        <v>57</v>
      </c>
      <c r="G455" s="14" t="s">
        <v>3</v>
      </c>
      <c r="H455" s="14" t="str">
        <f t="shared" si="23"/>
        <v>2-57C</v>
      </c>
      <c r="I455" s="14">
        <v>4</v>
      </c>
      <c r="J455" s="14" t="s">
        <v>12</v>
      </c>
    </row>
    <row r="456" spans="1:10" x14ac:dyDescent="0.2">
      <c r="A456" s="17" t="s">
        <v>38</v>
      </c>
      <c r="B456" s="17">
        <v>3</v>
      </c>
      <c r="C456" s="17" t="str">
        <f t="shared" si="21"/>
        <v>07</v>
      </c>
      <c r="D456" s="17" t="str">
        <f t="shared" si="22"/>
        <v>10</v>
      </c>
      <c r="E456" s="14">
        <v>1</v>
      </c>
      <c r="F456" s="14">
        <v>57</v>
      </c>
      <c r="G456" s="14" t="s">
        <v>4</v>
      </c>
      <c r="H456" s="14" t="str">
        <f t="shared" si="23"/>
        <v>1-57D</v>
      </c>
      <c r="I456" s="14">
        <v>1</v>
      </c>
      <c r="J456" s="14" t="s">
        <v>8</v>
      </c>
    </row>
    <row r="457" spans="1:10" x14ac:dyDescent="0.2">
      <c r="A457" s="17" t="s">
        <v>38</v>
      </c>
      <c r="B457" s="17">
        <v>3</v>
      </c>
      <c r="C457" s="17" t="str">
        <f t="shared" si="21"/>
        <v>07</v>
      </c>
      <c r="D457" s="17" t="str">
        <f t="shared" si="22"/>
        <v>10</v>
      </c>
      <c r="E457" s="14">
        <v>2</v>
      </c>
      <c r="F457" s="14">
        <v>57</v>
      </c>
      <c r="G457" s="14" t="s">
        <v>4</v>
      </c>
      <c r="H457" s="14" t="str">
        <f t="shared" si="23"/>
        <v>2-57D</v>
      </c>
      <c r="I457" s="14">
        <v>4</v>
      </c>
      <c r="J457" s="14" t="s">
        <v>12</v>
      </c>
    </row>
    <row r="458" spans="1:10" x14ac:dyDescent="0.2">
      <c r="A458" s="14" t="s">
        <v>27</v>
      </c>
      <c r="B458" s="14">
        <v>2</v>
      </c>
      <c r="C458" s="17" t="str">
        <f t="shared" si="21"/>
        <v>04</v>
      </c>
      <c r="D458" s="17" t="str">
        <f t="shared" si="22"/>
        <v>06</v>
      </c>
      <c r="E458" s="14">
        <v>1</v>
      </c>
      <c r="F458" s="14">
        <v>58</v>
      </c>
      <c r="G458" s="14" t="s">
        <v>1</v>
      </c>
      <c r="H458" s="14" t="str">
        <f t="shared" si="23"/>
        <v>1-58A</v>
      </c>
      <c r="I458" s="14">
        <v>1</v>
      </c>
      <c r="J458" s="14" t="s">
        <v>6</v>
      </c>
    </row>
    <row r="459" spans="1:10" x14ac:dyDescent="0.2">
      <c r="A459" s="14" t="s">
        <v>27</v>
      </c>
      <c r="B459" s="14">
        <v>2</v>
      </c>
      <c r="C459" s="17" t="str">
        <f t="shared" si="21"/>
        <v>04</v>
      </c>
      <c r="D459" s="17" t="str">
        <f t="shared" si="22"/>
        <v>06</v>
      </c>
      <c r="E459" s="14">
        <v>2</v>
      </c>
      <c r="F459" s="14">
        <v>58</v>
      </c>
      <c r="G459" s="14" t="s">
        <v>1</v>
      </c>
      <c r="H459" s="14" t="str">
        <f t="shared" si="23"/>
        <v>2-58A</v>
      </c>
      <c r="I459" s="14">
        <v>4</v>
      </c>
      <c r="J459" s="14" t="s">
        <v>10</v>
      </c>
    </row>
    <row r="460" spans="1:10" x14ac:dyDescent="0.2">
      <c r="A460" s="14" t="s">
        <v>27</v>
      </c>
      <c r="B460" s="14">
        <v>2</v>
      </c>
      <c r="C460" s="17" t="str">
        <f t="shared" si="21"/>
        <v>04</v>
      </c>
      <c r="D460" s="17" t="str">
        <f t="shared" si="22"/>
        <v>06</v>
      </c>
      <c r="E460" s="14">
        <v>1</v>
      </c>
      <c r="F460" s="14">
        <v>58</v>
      </c>
      <c r="G460" s="14" t="s">
        <v>2</v>
      </c>
      <c r="H460" s="14" t="str">
        <f t="shared" si="23"/>
        <v>1-58B</v>
      </c>
      <c r="I460" s="14">
        <v>1</v>
      </c>
      <c r="J460" s="14" t="s">
        <v>6</v>
      </c>
    </row>
    <row r="461" spans="1:10" x14ac:dyDescent="0.2">
      <c r="A461" s="14" t="s">
        <v>27</v>
      </c>
      <c r="B461" s="14">
        <v>2</v>
      </c>
      <c r="C461" s="17" t="str">
        <f t="shared" si="21"/>
        <v>04</v>
      </c>
      <c r="D461" s="17" t="str">
        <f t="shared" si="22"/>
        <v>06</v>
      </c>
      <c r="E461" s="14">
        <v>2</v>
      </c>
      <c r="F461" s="14">
        <v>58</v>
      </c>
      <c r="G461" s="14" t="s">
        <v>2</v>
      </c>
      <c r="H461" s="14" t="str">
        <f t="shared" si="23"/>
        <v>2-58B</v>
      </c>
      <c r="I461" s="14">
        <v>4</v>
      </c>
      <c r="J461" s="14" t="s">
        <v>10</v>
      </c>
    </row>
    <row r="462" spans="1:10" x14ac:dyDescent="0.2">
      <c r="A462" s="17" t="s">
        <v>49</v>
      </c>
      <c r="B462" s="17">
        <v>4</v>
      </c>
      <c r="C462" s="17" t="str">
        <f t="shared" si="21"/>
        <v>10</v>
      </c>
      <c r="D462" s="17" t="str">
        <f t="shared" si="22"/>
        <v>15</v>
      </c>
      <c r="E462" s="14">
        <v>1</v>
      </c>
      <c r="F462" s="14">
        <v>58</v>
      </c>
      <c r="G462" s="14" t="s">
        <v>3</v>
      </c>
      <c r="H462" s="14" t="str">
        <f t="shared" si="23"/>
        <v>1-58C</v>
      </c>
      <c r="I462" s="14">
        <v>1</v>
      </c>
      <c r="J462" s="14" t="s">
        <v>6</v>
      </c>
    </row>
    <row r="463" spans="1:10" x14ac:dyDescent="0.2">
      <c r="A463" s="17" t="s">
        <v>49</v>
      </c>
      <c r="B463" s="17">
        <v>4</v>
      </c>
      <c r="C463" s="17" t="str">
        <f t="shared" si="21"/>
        <v>10</v>
      </c>
      <c r="D463" s="17" t="str">
        <f t="shared" si="22"/>
        <v>15</v>
      </c>
      <c r="E463" s="14">
        <v>2</v>
      </c>
      <c r="F463" s="14">
        <v>58</v>
      </c>
      <c r="G463" s="14" t="s">
        <v>3</v>
      </c>
      <c r="H463" s="14" t="str">
        <f t="shared" si="23"/>
        <v>2-58C</v>
      </c>
      <c r="I463" s="14">
        <v>4</v>
      </c>
      <c r="J463" s="14" t="s">
        <v>10</v>
      </c>
    </row>
    <row r="464" spans="1:10" x14ac:dyDescent="0.2">
      <c r="A464" s="17" t="s">
        <v>49</v>
      </c>
      <c r="B464" s="17">
        <v>4</v>
      </c>
      <c r="C464" s="17" t="str">
        <f t="shared" si="21"/>
        <v>10</v>
      </c>
      <c r="D464" s="17" t="str">
        <f t="shared" si="22"/>
        <v>15</v>
      </c>
      <c r="E464" s="14">
        <v>1</v>
      </c>
      <c r="F464" s="14">
        <v>58</v>
      </c>
      <c r="G464" s="14" t="s">
        <v>4</v>
      </c>
      <c r="H464" s="14" t="str">
        <f t="shared" si="23"/>
        <v>1-58D</v>
      </c>
      <c r="I464" s="14">
        <v>1</v>
      </c>
      <c r="J464" s="14" t="s">
        <v>6</v>
      </c>
    </row>
    <row r="465" spans="1:10" x14ac:dyDescent="0.2">
      <c r="A465" s="17" t="s">
        <v>49</v>
      </c>
      <c r="B465" s="17">
        <v>4</v>
      </c>
      <c r="C465" s="17" t="str">
        <f t="shared" si="21"/>
        <v>10</v>
      </c>
      <c r="D465" s="17" t="str">
        <f t="shared" si="22"/>
        <v>15</v>
      </c>
      <c r="E465" s="14">
        <v>2</v>
      </c>
      <c r="F465" s="14">
        <v>58</v>
      </c>
      <c r="G465" s="14" t="s">
        <v>4</v>
      </c>
      <c r="H465" s="14" t="str">
        <f t="shared" si="23"/>
        <v>2-58D</v>
      </c>
      <c r="I465" s="14">
        <v>4</v>
      </c>
      <c r="J465" s="14" t="s">
        <v>10</v>
      </c>
    </row>
    <row r="466" spans="1:10" x14ac:dyDescent="0.2">
      <c r="A466" s="17" t="s">
        <v>16</v>
      </c>
      <c r="B466" s="17">
        <v>1</v>
      </c>
      <c r="C466" s="17" t="str">
        <f t="shared" si="21"/>
        <v>01</v>
      </c>
      <c r="D466" s="17" t="str">
        <f t="shared" si="22"/>
        <v>03</v>
      </c>
      <c r="E466" s="14">
        <v>1</v>
      </c>
      <c r="F466" s="14">
        <v>59</v>
      </c>
      <c r="G466" s="14" t="s">
        <v>1</v>
      </c>
      <c r="H466" s="14" t="str">
        <f t="shared" si="23"/>
        <v>1-59A</v>
      </c>
      <c r="I466" s="14">
        <v>2</v>
      </c>
      <c r="J466" s="14" t="s">
        <v>8</v>
      </c>
    </row>
    <row r="467" spans="1:10" x14ac:dyDescent="0.2">
      <c r="A467" s="17" t="s">
        <v>16</v>
      </c>
      <c r="B467" s="17">
        <v>1</v>
      </c>
      <c r="C467" s="17" t="str">
        <f t="shared" si="21"/>
        <v>01</v>
      </c>
      <c r="D467" s="17" t="str">
        <f t="shared" si="22"/>
        <v>03</v>
      </c>
      <c r="E467" s="14">
        <v>2</v>
      </c>
      <c r="F467" s="14">
        <v>59</v>
      </c>
      <c r="G467" s="14" t="s">
        <v>1</v>
      </c>
      <c r="H467" s="14" t="str">
        <f t="shared" si="23"/>
        <v>2-59A</v>
      </c>
      <c r="I467" s="14">
        <v>3</v>
      </c>
      <c r="J467" s="14" t="s">
        <v>12</v>
      </c>
    </row>
    <row r="468" spans="1:10" x14ac:dyDescent="0.2">
      <c r="A468" s="17" t="s">
        <v>16</v>
      </c>
      <c r="B468" s="17">
        <v>1</v>
      </c>
      <c r="C468" s="17" t="str">
        <f t="shared" si="21"/>
        <v>01</v>
      </c>
      <c r="D468" s="17" t="str">
        <f t="shared" si="22"/>
        <v>03</v>
      </c>
      <c r="E468" s="14">
        <v>1</v>
      </c>
      <c r="F468" s="14">
        <v>59</v>
      </c>
      <c r="G468" s="14" t="s">
        <v>2</v>
      </c>
      <c r="H468" s="14" t="str">
        <f t="shared" si="23"/>
        <v>1-59B</v>
      </c>
      <c r="I468" s="14">
        <v>2</v>
      </c>
      <c r="J468" s="14" t="s">
        <v>8</v>
      </c>
    </row>
    <row r="469" spans="1:10" x14ac:dyDescent="0.2">
      <c r="A469" s="17" t="s">
        <v>16</v>
      </c>
      <c r="B469" s="17">
        <v>1</v>
      </c>
      <c r="C469" s="17" t="str">
        <f t="shared" si="21"/>
        <v>01</v>
      </c>
      <c r="D469" s="17" t="str">
        <f t="shared" si="22"/>
        <v>03</v>
      </c>
      <c r="E469" s="14">
        <v>2</v>
      </c>
      <c r="F469" s="14">
        <v>59</v>
      </c>
      <c r="G469" s="14" t="s">
        <v>2</v>
      </c>
      <c r="H469" s="14" t="str">
        <f t="shared" si="23"/>
        <v>2-59B</v>
      </c>
      <c r="I469" s="14">
        <v>3</v>
      </c>
      <c r="J469" s="14" t="s">
        <v>12</v>
      </c>
    </row>
    <row r="470" spans="1:10" x14ac:dyDescent="0.2">
      <c r="A470" s="17" t="s">
        <v>38</v>
      </c>
      <c r="B470" s="17">
        <v>3</v>
      </c>
      <c r="C470" s="17" t="str">
        <f t="shared" si="21"/>
        <v>07</v>
      </c>
      <c r="D470" s="17" t="str">
        <f t="shared" si="22"/>
        <v>10</v>
      </c>
      <c r="E470" s="14">
        <v>1</v>
      </c>
      <c r="F470" s="14">
        <v>59</v>
      </c>
      <c r="G470" s="14" t="s">
        <v>3</v>
      </c>
      <c r="H470" s="14" t="str">
        <f t="shared" si="23"/>
        <v>1-59C</v>
      </c>
      <c r="I470" s="14">
        <v>2</v>
      </c>
      <c r="J470" s="14" t="s">
        <v>8</v>
      </c>
    </row>
    <row r="471" spans="1:10" x14ac:dyDescent="0.2">
      <c r="A471" s="17" t="s">
        <v>38</v>
      </c>
      <c r="B471" s="17">
        <v>3</v>
      </c>
      <c r="C471" s="17" t="str">
        <f t="shared" si="21"/>
        <v>07</v>
      </c>
      <c r="D471" s="17" t="str">
        <f t="shared" si="22"/>
        <v>10</v>
      </c>
      <c r="E471" s="14">
        <v>2</v>
      </c>
      <c r="F471" s="14">
        <v>59</v>
      </c>
      <c r="G471" s="14" t="s">
        <v>3</v>
      </c>
      <c r="H471" s="14" t="str">
        <f t="shared" si="23"/>
        <v>2-59C</v>
      </c>
      <c r="I471" s="14">
        <v>3</v>
      </c>
      <c r="J471" s="14" t="s">
        <v>12</v>
      </c>
    </row>
    <row r="472" spans="1:10" x14ac:dyDescent="0.2">
      <c r="A472" s="17" t="s">
        <v>38</v>
      </c>
      <c r="B472" s="17">
        <v>3</v>
      </c>
      <c r="C472" s="17" t="str">
        <f t="shared" si="21"/>
        <v>07</v>
      </c>
      <c r="D472" s="17" t="str">
        <f t="shared" si="22"/>
        <v>10</v>
      </c>
      <c r="E472" s="14">
        <v>1</v>
      </c>
      <c r="F472" s="14">
        <v>59</v>
      </c>
      <c r="G472" s="14" t="s">
        <v>4</v>
      </c>
      <c r="H472" s="14" t="str">
        <f t="shared" si="23"/>
        <v>1-59D</v>
      </c>
      <c r="I472" s="14">
        <v>2</v>
      </c>
      <c r="J472" s="14" t="s">
        <v>8</v>
      </c>
    </row>
    <row r="473" spans="1:10" x14ac:dyDescent="0.2">
      <c r="A473" s="17" t="s">
        <v>38</v>
      </c>
      <c r="B473" s="17">
        <v>3</v>
      </c>
      <c r="C473" s="17" t="str">
        <f t="shared" si="21"/>
        <v>07</v>
      </c>
      <c r="D473" s="17" t="str">
        <f t="shared" si="22"/>
        <v>10</v>
      </c>
      <c r="E473" s="14">
        <v>2</v>
      </c>
      <c r="F473" s="14">
        <v>59</v>
      </c>
      <c r="G473" s="14" t="s">
        <v>4</v>
      </c>
      <c r="H473" s="14" t="str">
        <f t="shared" si="23"/>
        <v>2-59D</v>
      </c>
      <c r="I473" s="14">
        <v>3</v>
      </c>
      <c r="J473" s="14" t="s">
        <v>12</v>
      </c>
    </row>
    <row r="474" spans="1:10" x14ac:dyDescent="0.2">
      <c r="A474" s="14" t="s">
        <v>27</v>
      </c>
      <c r="B474" s="14">
        <v>2</v>
      </c>
      <c r="C474" s="17" t="str">
        <f t="shared" si="21"/>
        <v>04</v>
      </c>
      <c r="D474" s="17" t="str">
        <f t="shared" si="22"/>
        <v>06</v>
      </c>
      <c r="E474" s="14">
        <v>1</v>
      </c>
      <c r="F474" s="14">
        <v>60</v>
      </c>
      <c r="G474" s="14" t="s">
        <v>1</v>
      </c>
      <c r="H474" s="14" t="str">
        <f t="shared" si="23"/>
        <v>1-60A</v>
      </c>
      <c r="I474" s="14">
        <v>2</v>
      </c>
      <c r="J474" s="14" t="s">
        <v>6</v>
      </c>
    </row>
    <row r="475" spans="1:10" x14ac:dyDescent="0.2">
      <c r="A475" s="14" t="s">
        <v>27</v>
      </c>
      <c r="B475" s="14">
        <v>2</v>
      </c>
      <c r="C475" s="17" t="str">
        <f t="shared" si="21"/>
        <v>04</v>
      </c>
      <c r="D475" s="17" t="str">
        <f t="shared" si="22"/>
        <v>06</v>
      </c>
      <c r="E475" s="14">
        <v>2</v>
      </c>
      <c r="F475" s="14">
        <v>60</v>
      </c>
      <c r="G475" s="14" t="s">
        <v>1</v>
      </c>
      <c r="H475" s="14" t="str">
        <f t="shared" si="23"/>
        <v>2-60A</v>
      </c>
      <c r="I475" s="14">
        <v>3</v>
      </c>
      <c r="J475" s="14" t="s">
        <v>10</v>
      </c>
    </row>
    <row r="476" spans="1:10" x14ac:dyDescent="0.2">
      <c r="A476" s="14" t="s">
        <v>27</v>
      </c>
      <c r="B476" s="14">
        <v>2</v>
      </c>
      <c r="C476" s="17" t="str">
        <f t="shared" si="21"/>
        <v>04</v>
      </c>
      <c r="D476" s="17" t="str">
        <f t="shared" si="22"/>
        <v>06</v>
      </c>
      <c r="E476" s="14">
        <v>1</v>
      </c>
      <c r="F476" s="14">
        <v>60</v>
      </c>
      <c r="G476" s="14" t="s">
        <v>2</v>
      </c>
      <c r="H476" s="14" t="str">
        <f t="shared" si="23"/>
        <v>1-60B</v>
      </c>
      <c r="I476" s="14">
        <v>2</v>
      </c>
      <c r="J476" s="14" t="s">
        <v>6</v>
      </c>
    </row>
    <row r="477" spans="1:10" x14ac:dyDescent="0.2">
      <c r="A477" s="14" t="s">
        <v>27</v>
      </c>
      <c r="B477" s="14">
        <v>2</v>
      </c>
      <c r="C477" s="17" t="str">
        <f t="shared" si="21"/>
        <v>04</v>
      </c>
      <c r="D477" s="17" t="str">
        <f t="shared" si="22"/>
        <v>06</v>
      </c>
      <c r="E477" s="14">
        <v>2</v>
      </c>
      <c r="F477" s="14">
        <v>60</v>
      </c>
      <c r="G477" s="14" t="s">
        <v>2</v>
      </c>
      <c r="H477" s="14" t="str">
        <f t="shared" si="23"/>
        <v>2-60B</v>
      </c>
      <c r="I477" s="14">
        <v>3</v>
      </c>
      <c r="J477" s="14" t="s">
        <v>10</v>
      </c>
    </row>
    <row r="478" spans="1:10" x14ac:dyDescent="0.2">
      <c r="A478" s="17" t="s">
        <v>49</v>
      </c>
      <c r="B478" s="17">
        <v>4</v>
      </c>
      <c r="C478" s="17" t="str">
        <f t="shared" si="21"/>
        <v>10</v>
      </c>
      <c r="D478" s="17" t="str">
        <f t="shared" si="22"/>
        <v>15</v>
      </c>
      <c r="E478" s="14">
        <v>1</v>
      </c>
      <c r="F478" s="14">
        <v>60</v>
      </c>
      <c r="G478" s="14" t="s">
        <v>3</v>
      </c>
      <c r="H478" s="14" t="str">
        <f t="shared" si="23"/>
        <v>1-60C</v>
      </c>
      <c r="I478" s="14">
        <v>2</v>
      </c>
      <c r="J478" s="14" t="s">
        <v>6</v>
      </c>
    </row>
    <row r="479" spans="1:10" x14ac:dyDescent="0.2">
      <c r="A479" s="17" t="s">
        <v>49</v>
      </c>
      <c r="B479" s="17">
        <v>4</v>
      </c>
      <c r="C479" s="17" t="str">
        <f t="shared" si="21"/>
        <v>10</v>
      </c>
      <c r="D479" s="17" t="str">
        <f t="shared" si="22"/>
        <v>15</v>
      </c>
      <c r="E479" s="14">
        <v>2</v>
      </c>
      <c r="F479" s="14">
        <v>60</v>
      </c>
      <c r="G479" s="14" t="s">
        <v>3</v>
      </c>
      <c r="H479" s="14" t="str">
        <f t="shared" si="23"/>
        <v>2-60C</v>
      </c>
      <c r="I479" s="14">
        <v>3</v>
      </c>
      <c r="J479" s="14" t="s">
        <v>10</v>
      </c>
    </row>
    <row r="480" spans="1:10" x14ac:dyDescent="0.2">
      <c r="A480" s="17" t="s">
        <v>49</v>
      </c>
      <c r="B480" s="17">
        <v>4</v>
      </c>
      <c r="C480" s="17" t="str">
        <f t="shared" si="21"/>
        <v>10</v>
      </c>
      <c r="D480" s="17" t="str">
        <f t="shared" si="22"/>
        <v>15</v>
      </c>
      <c r="E480" s="14">
        <v>1</v>
      </c>
      <c r="F480" s="14">
        <v>60</v>
      </c>
      <c r="G480" s="14" t="s">
        <v>4</v>
      </c>
      <c r="H480" s="14" t="str">
        <f t="shared" si="23"/>
        <v>1-60D</v>
      </c>
      <c r="I480" s="14">
        <v>2</v>
      </c>
      <c r="J480" s="14" t="s">
        <v>6</v>
      </c>
    </row>
    <row r="481" spans="1:10" x14ac:dyDescent="0.2">
      <c r="A481" s="17" t="s">
        <v>49</v>
      </c>
      <c r="B481" s="17">
        <v>4</v>
      </c>
      <c r="C481" s="17" t="str">
        <f t="shared" si="21"/>
        <v>10</v>
      </c>
      <c r="D481" s="17" t="str">
        <f t="shared" si="22"/>
        <v>15</v>
      </c>
      <c r="E481" s="14">
        <v>2</v>
      </c>
      <c r="F481" s="14">
        <v>60</v>
      </c>
      <c r="G481" s="14" t="s">
        <v>4</v>
      </c>
      <c r="H481" s="14" t="str">
        <f t="shared" si="23"/>
        <v>2-60D</v>
      </c>
      <c r="I481" s="14">
        <v>3</v>
      </c>
      <c r="J481" s="14" t="s">
        <v>10</v>
      </c>
    </row>
    <row r="482" spans="1:10" x14ac:dyDescent="0.2">
      <c r="A482" s="17" t="s">
        <v>16</v>
      </c>
      <c r="B482" s="17">
        <v>1</v>
      </c>
      <c r="C482" s="17" t="str">
        <f t="shared" si="21"/>
        <v>01</v>
      </c>
      <c r="D482" s="17" t="str">
        <f t="shared" si="22"/>
        <v>03</v>
      </c>
      <c r="E482" s="14">
        <v>1</v>
      </c>
      <c r="F482" s="14">
        <v>61</v>
      </c>
      <c r="G482" s="14" t="s">
        <v>1</v>
      </c>
      <c r="H482" s="14" t="str">
        <f t="shared" si="23"/>
        <v>1-61A</v>
      </c>
      <c r="I482" s="14">
        <v>3</v>
      </c>
      <c r="J482" s="14" t="s">
        <v>8</v>
      </c>
    </row>
    <row r="483" spans="1:10" x14ac:dyDescent="0.2">
      <c r="A483" s="17" t="s">
        <v>16</v>
      </c>
      <c r="B483" s="17">
        <v>1</v>
      </c>
      <c r="C483" s="17" t="str">
        <f t="shared" si="21"/>
        <v>01</v>
      </c>
      <c r="D483" s="17" t="str">
        <f t="shared" si="22"/>
        <v>03</v>
      </c>
      <c r="E483" s="14">
        <v>2</v>
      </c>
      <c r="F483" s="14">
        <v>61</v>
      </c>
      <c r="G483" s="14" t="s">
        <v>1</v>
      </c>
      <c r="H483" s="14" t="str">
        <f t="shared" si="23"/>
        <v>2-61A</v>
      </c>
      <c r="I483" s="14">
        <v>2</v>
      </c>
      <c r="J483" s="14" t="s">
        <v>12</v>
      </c>
    </row>
    <row r="484" spans="1:10" x14ac:dyDescent="0.2">
      <c r="A484" s="17" t="s">
        <v>16</v>
      </c>
      <c r="B484" s="17">
        <v>1</v>
      </c>
      <c r="C484" s="17" t="str">
        <f t="shared" si="21"/>
        <v>01</v>
      </c>
      <c r="D484" s="17" t="str">
        <f t="shared" si="22"/>
        <v>03</v>
      </c>
      <c r="E484" s="14">
        <v>1</v>
      </c>
      <c r="F484" s="14">
        <v>61</v>
      </c>
      <c r="G484" s="14" t="s">
        <v>2</v>
      </c>
      <c r="H484" s="14" t="str">
        <f t="shared" si="23"/>
        <v>1-61B</v>
      </c>
      <c r="I484" s="14">
        <v>3</v>
      </c>
      <c r="J484" s="14" t="s">
        <v>8</v>
      </c>
    </row>
    <row r="485" spans="1:10" x14ac:dyDescent="0.2">
      <c r="A485" s="17" t="s">
        <v>16</v>
      </c>
      <c r="B485" s="17">
        <v>1</v>
      </c>
      <c r="C485" s="17" t="str">
        <f t="shared" si="21"/>
        <v>01</v>
      </c>
      <c r="D485" s="17" t="str">
        <f t="shared" si="22"/>
        <v>03</v>
      </c>
      <c r="E485" s="14">
        <v>2</v>
      </c>
      <c r="F485" s="14">
        <v>61</v>
      </c>
      <c r="G485" s="14" t="s">
        <v>2</v>
      </c>
      <c r="H485" s="14" t="str">
        <f t="shared" si="23"/>
        <v>2-61B</v>
      </c>
      <c r="I485" s="14">
        <v>2</v>
      </c>
      <c r="J485" s="14" t="s">
        <v>12</v>
      </c>
    </row>
    <row r="486" spans="1:10" x14ac:dyDescent="0.2">
      <c r="A486" s="17" t="s">
        <v>38</v>
      </c>
      <c r="B486" s="17">
        <v>3</v>
      </c>
      <c r="C486" s="17" t="str">
        <f t="shared" si="21"/>
        <v>07</v>
      </c>
      <c r="D486" s="17" t="str">
        <f t="shared" si="22"/>
        <v>10</v>
      </c>
      <c r="E486" s="14">
        <v>1</v>
      </c>
      <c r="F486" s="14">
        <v>61</v>
      </c>
      <c r="G486" s="14" t="s">
        <v>3</v>
      </c>
      <c r="H486" s="14" t="str">
        <f t="shared" si="23"/>
        <v>1-61C</v>
      </c>
      <c r="I486" s="14">
        <v>3</v>
      </c>
      <c r="J486" s="14" t="s">
        <v>8</v>
      </c>
    </row>
    <row r="487" spans="1:10" x14ac:dyDescent="0.2">
      <c r="A487" s="17" t="s">
        <v>38</v>
      </c>
      <c r="B487" s="17">
        <v>3</v>
      </c>
      <c r="C487" s="17" t="str">
        <f t="shared" si="21"/>
        <v>07</v>
      </c>
      <c r="D487" s="17" t="str">
        <f t="shared" si="22"/>
        <v>10</v>
      </c>
      <c r="E487" s="14">
        <v>2</v>
      </c>
      <c r="F487" s="14">
        <v>61</v>
      </c>
      <c r="G487" s="14" t="s">
        <v>3</v>
      </c>
      <c r="H487" s="14" t="str">
        <f t="shared" si="23"/>
        <v>2-61C</v>
      </c>
      <c r="I487" s="14">
        <v>2</v>
      </c>
      <c r="J487" s="14" t="s">
        <v>12</v>
      </c>
    </row>
    <row r="488" spans="1:10" x14ac:dyDescent="0.2">
      <c r="A488" s="17" t="s">
        <v>38</v>
      </c>
      <c r="B488" s="17">
        <v>3</v>
      </c>
      <c r="C488" s="17" t="str">
        <f t="shared" si="21"/>
        <v>07</v>
      </c>
      <c r="D488" s="17" t="str">
        <f t="shared" si="22"/>
        <v>10</v>
      </c>
      <c r="E488" s="14">
        <v>1</v>
      </c>
      <c r="F488" s="14">
        <v>61</v>
      </c>
      <c r="G488" s="14" t="s">
        <v>4</v>
      </c>
      <c r="H488" s="14" t="str">
        <f t="shared" si="23"/>
        <v>1-61D</v>
      </c>
      <c r="I488" s="14">
        <v>3</v>
      </c>
      <c r="J488" s="14" t="s">
        <v>8</v>
      </c>
    </row>
    <row r="489" spans="1:10" x14ac:dyDescent="0.2">
      <c r="A489" s="17" t="s">
        <v>38</v>
      </c>
      <c r="B489" s="17">
        <v>3</v>
      </c>
      <c r="C489" s="17" t="str">
        <f t="shared" si="21"/>
        <v>07</v>
      </c>
      <c r="D489" s="17" t="str">
        <f t="shared" si="22"/>
        <v>10</v>
      </c>
      <c r="E489" s="14">
        <v>2</v>
      </c>
      <c r="F489" s="14">
        <v>61</v>
      </c>
      <c r="G489" s="14" t="s">
        <v>4</v>
      </c>
      <c r="H489" s="14" t="str">
        <f t="shared" si="23"/>
        <v>2-61D</v>
      </c>
      <c r="I489" s="14">
        <v>2</v>
      </c>
      <c r="J489" s="14" t="s">
        <v>12</v>
      </c>
    </row>
    <row r="490" spans="1:10" x14ac:dyDescent="0.2">
      <c r="A490" s="14" t="s">
        <v>27</v>
      </c>
      <c r="B490" s="14">
        <v>2</v>
      </c>
      <c r="C490" s="17" t="str">
        <f t="shared" si="21"/>
        <v>04</v>
      </c>
      <c r="D490" s="17" t="str">
        <f t="shared" si="22"/>
        <v>06</v>
      </c>
      <c r="E490" s="14">
        <v>1</v>
      </c>
      <c r="F490" s="14">
        <v>62</v>
      </c>
      <c r="G490" s="14" t="s">
        <v>1</v>
      </c>
      <c r="H490" s="14" t="str">
        <f t="shared" si="23"/>
        <v>1-62A</v>
      </c>
      <c r="I490" s="14">
        <v>3</v>
      </c>
      <c r="J490" s="14" t="s">
        <v>6</v>
      </c>
    </row>
    <row r="491" spans="1:10" x14ac:dyDescent="0.2">
      <c r="A491" s="14" t="s">
        <v>27</v>
      </c>
      <c r="B491" s="14">
        <v>2</v>
      </c>
      <c r="C491" s="17" t="str">
        <f t="shared" si="21"/>
        <v>04</v>
      </c>
      <c r="D491" s="17" t="str">
        <f t="shared" si="22"/>
        <v>06</v>
      </c>
      <c r="E491" s="14">
        <v>2</v>
      </c>
      <c r="F491" s="14">
        <v>62</v>
      </c>
      <c r="G491" s="14" t="s">
        <v>1</v>
      </c>
      <c r="H491" s="14" t="str">
        <f t="shared" si="23"/>
        <v>2-62A</v>
      </c>
      <c r="I491" s="14">
        <v>2</v>
      </c>
      <c r="J491" s="14" t="s">
        <v>10</v>
      </c>
    </row>
    <row r="492" spans="1:10" x14ac:dyDescent="0.2">
      <c r="A492" s="14" t="s">
        <v>27</v>
      </c>
      <c r="B492" s="14">
        <v>2</v>
      </c>
      <c r="C492" s="17" t="str">
        <f t="shared" si="21"/>
        <v>04</v>
      </c>
      <c r="D492" s="17" t="str">
        <f t="shared" si="22"/>
        <v>06</v>
      </c>
      <c r="E492" s="14">
        <v>1</v>
      </c>
      <c r="F492" s="14">
        <v>62</v>
      </c>
      <c r="G492" s="14" t="s">
        <v>2</v>
      </c>
      <c r="H492" s="14" t="str">
        <f t="shared" si="23"/>
        <v>1-62B</v>
      </c>
      <c r="I492" s="14">
        <v>3</v>
      </c>
      <c r="J492" s="14" t="s">
        <v>6</v>
      </c>
    </row>
    <row r="493" spans="1:10" x14ac:dyDescent="0.2">
      <c r="A493" s="14" t="s">
        <v>27</v>
      </c>
      <c r="B493" s="14">
        <v>2</v>
      </c>
      <c r="C493" s="17" t="str">
        <f t="shared" si="21"/>
        <v>04</v>
      </c>
      <c r="D493" s="17" t="str">
        <f t="shared" si="22"/>
        <v>06</v>
      </c>
      <c r="E493" s="14">
        <v>2</v>
      </c>
      <c r="F493" s="14">
        <v>62</v>
      </c>
      <c r="G493" s="14" t="s">
        <v>2</v>
      </c>
      <c r="H493" s="14" t="str">
        <f t="shared" si="23"/>
        <v>2-62B</v>
      </c>
      <c r="I493" s="14">
        <v>2</v>
      </c>
      <c r="J493" s="14" t="s">
        <v>10</v>
      </c>
    </row>
    <row r="494" spans="1:10" x14ac:dyDescent="0.2">
      <c r="A494" s="17" t="s">
        <v>49</v>
      </c>
      <c r="B494" s="17">
        <v>4</v>
      </c>
      <c r="C494" s="17" t="str">
        <f t="shared" si="21"/>
        <v>10</v>
      </c>
      <c r="D494" s="17" t="str">
        <f t="shared" si="22"/>
        <v>15</v>
      </c>
      <c r="E494" s="14">
        <v>1</v>
      </c>
      <c r="F494" s="14">
        <v>62</v>
      </c>
      <c r="G494" s="14" t="s">
        <v>3</v>
      </c>
      <c r="H494" s="14" t="str">
        <f t="shared" si="23"/>
        <v>1-62C</v>
      </c>
      <c r="I494" s="14">
        <v>3</v>
      </c>
      <c r="J494" s="14" t="s">
        <v>6</v>
      </c>
    </row>
    <row r="495" spans="1:10" x14ac:dyDescent="0.2">
      <c r="A495" s="17" t="s">
        <v>49</v>
      </c>
      <c r="B495" s="17">
        <v>4</v>
      </c>
      <c r="C495" s="17" t="str">
        <f t="shared" si="21"/>
        <v>10</v>
      </c>
      <c r="D495" s="17" t="str">
        <f t="shared" si="22"/>
        <v>15</v>
      </c>
      <c r="E495" s="14">
        <v>2</v>
      </c>
      <c r="F495" s="14">
        <v>62</v>
      </c>
      <c r="G495" s="14" t="s">
        <v>3</v>
      </c>
      <c r="H495" s="14" t="str">
        <f t="shared" si="23"/>
        <v>2-62C</v>
      </c>
      <c r="I495" s="14">
        <v>2</v>
      </c>
      <c r="J495" s="14" t="s">
        <v>10</v>
      </c>
    </row>
    <row r="496" spans="1:10" x14ac:dyDescent="0.2">
      <c r="A496" s="17" t="s">
        <v>49</v>
      </c>
      <c r="B496" s="17">
        <v>4</v>
      </c>
      <c r="C496" s="17" t="str">
        <f t="shared" si="21"/>
        <v>10</v>
      </c>
      <c r="D496" s="17" t="str">
        <f t="shared" si="22"/>
        <v>15</v>
      </c>
      <c r="E496" s="14">
        <v>1</v>
      </c>
      <c r="F496" s="14">
        <v>62</v>
      </c>
      <c r="G496" s="14" t="s">
        <v>4</v>
      </c>
      <c r="H496" s="14" t="str">
        <f t="shared" si="23"/>
        <v>1-62D</v>
      </c>
      <c r="I496" s="14">
        <v>3</v>
      </c>
      <c r="J496" s="14" t="s">
        <v>6</v>
      </c>
    </row>
    <row r="497" spans="1:10" x14ac:dyDescent="0.2">
      <c r="A497" s="17" t="s">
        <v>49</v>
      </c>
      <c r="B497" s="17">
        <v>4</v>
      </c>
      <c r="C497" s="17" t="str">
        <f t="shared" si="21"/>
        <v>10</v>
      </c>
      <c r="D497" s="17" t="str">
        <f t="shared" si="22"/>
        <v>15</v>
      </c>
      <c r="E497" s="14">
        <v>2</v>
      </c>
      <c r="F497" s="14">
        <v>62</v>
      </c>
      <c r="G497" s="14" t="s">
        <v>4</v>
      </c>
      <c r="H497" s="14" t="str">
        <f t="shared" si="23"/>
        <v>2-62D</v>
      </c>
      <c r="I497" s="14">
        <v>2</v>
      </c>
      <c r="J497" s="14" t="s">
        <v>10</v>
      </c>
    </row>
    <row r="498" spans="1:10" x14ac:dyDescent="0.2">
      <c r="A498" s="17" t="s">
        <v>16</v>
      </c>
      <c r="B498" s="17">
        <v>1</v>
      </c>
      <c r="C498" s="17" t="str">
        <f t="shared" si="21"/>
        <v>01</v>
      </c>
      <c r="D498" s="17" t="str">
        <f t="shared" si="22"/>
        <v>03</v>
      </c>
      <c r="E498" s="14">
        <v>1</v>
      </c>
      <c r="F498" s="14">
        <v>63</v>
      </c>
      <c r="G498" s="14" t="s">
        <v>1</v>
      </c>
      <c r="H498" s="14" t="str">
        <f t="shared" si="23"/>
        <v>1-63A</v>
      </c>
      <c r="I498" s="14">
        <v>4</v>
      </c>
      <c r="J498" s="14" t="s">
        <v>8</v>
      </c>
    </row>
    <row r="499" spans="1:10" x14ac:dyDescent="0.2">
      <c r="A499" s="17" t="s">
        <v>16</v>
      </c>
      <c r="B499" s="17">
        <v>1</v>
      </c>
      <c r="C499" s="17" t="str">
        <f t="shared" si="21"/>
        <v>01</v>
      </c>
      <c r="D499" s="17" t="str">
        <f t="shared" si="22"/>
        <v>03</v>
      </c>
      <c r="E499" s="14">
        <v>2</v>
      </c>
      <c r="F499" s="14">
        <v>63</v>
      </c>
      <c r="G499" s="14" t="s">
        <v>1</v>
      </c>
      <c r="H499" s="14" t="str">
        <f t="shared" si="23"/>
        <v>2-63A</v>
      </c>
      <c r="I499" s="14">
        <v>1</v>
      </c>
      <c r="J499" s="14" t="s">
        <v>12</v>
      </c>
    </row>
    <row r="500" spans="1:10" x14ac:dyDescent="0.2">
      <c r="A500" s="17" t="s">
        <v>16</v>
      </c>
      <c r="B500" s="17">
        <v>1</v>
      </c>
      <c r="C500" s="17" t="str">
        <f t="shared" si="21"/>
        <v>01</v>
      </c>
      <c r="D500" s="17" t="str">
        <f t="shared" si="22"/>
        <v>03</v>
      </c>
      <c r="E500" s="14">
        <v>1</v>
      </c>
      <c r="F500" s="14">
        <v>63</v>
      </c>
      <c r="G500" s="14" t="s">
        <v>2</v>
      </c>
      <c r="H500" s="14" t="str">
        <f t="shared" si="23"/>
        <v>1-63B</v>
      </c>
      <c r="I500" s="14">
        <v>4</v>
      </c>
      <c r="J500" s="14" t="s">
        <v>8</v>
      </c>
    </row>
    <row r="501" spans="1:10" x14ac:dyDescent="0.2">
      <c r="A501" s="17" t="s">
        <v>16</v>
      </c>
      <c r="B501" s="17">
        <v>1</v>
      </c>
      <c r="C501" s="17" t="str">
        <f t="shared" si="21"/>
        <v>01</v>
      </c>
      <c r="D501" s="17" t="str">
        <f t="shared" si="22"/>
        <v>03</v>
      </c>
      <c r="E501" s="14">
        <v>2</v>
      </c>
      <c r="F501" s="14">
        <v>63</v>
      </c>
      <c r="G501" s="14" t="s">
        <v>2</v>
      </c>
      <c r="H501" s="14" t="str">
        <f t="shared" si="23"/>
        <v>2-63B</v>
      </c>
      <c r="I501" s="14">
        <v>1</v>
      </c>
      <c r="J501" s="14" t="s">
        <v>12</v>
      </c>
    </row>
    <row r="502" spans="1:10" x14ac:dyDescent="0.2">
      <c r="A502" s="17" t="s">
        <v>38</v>
      </c>
      <c r="B502" s="17">
        <v>3</v>
      </c>
      <c r="C502" s="17" t="str">
        <f t="shared" si="21"/>
        <v>07</v>
      </c>
      <c r="D502" s="17" t="str">
        <f t="shared" si="22"/>
        <v>10</v>
      </c>
      <c r="E502" s="14">
        <v>1</v>
      </c>
      <c r="F502" s="14">
        <v>63</v>
      </c>
      <c r="G502" s="14" t="s">
        <v>3</v>
      </c>
      <c r="H502" s="14" t="str">
        <f t="shared" si="23"/>
        <v>1-63C</v>
      </c>
      <c r="I502" s="14">
        <v>4</v>
      </c>
      <c r="J502" s="14" t="s">
        <v>8</v>
      </c>
    </row>
    <row r="503" spans="1:10" x14ac:dyDescent="0.2">
      <c r="A503" s="17" t="s">
        <v>38</v>
      </c>
      <c r="B503" s="17">
        <v>3</v>
      </c>
      <c r="C503" s="17" t="str">
        <f t="shared" si="21"/>
        <v>07</v>
      </c>
      <c r="D503" s="17" t="str">
        <f t="shared" si="22"/>
        <v>10</v>
      </c>
      <c r="E503" s="14">
        <v>2</v>
      </c>
      <c r="F503" s="14">
        <v>63</v>
      </c>
      <c r="G503" s="14" t="s">
        <v>3</v>
      </c>
      <c r="H503" s="14" t="str">
        <f t="shared" si="23"/>
        <v>2-63C</v>
      </c>
      <c r="I503" s="14">
        <v>1</v>
      </c>
      <c r="J503" s="14" t="s">
        <v>12</v>
      </c>
    </row>
    <row r="504" spans="1:10" x14ac:dyDescent="0.2">
      <c r="A504" s="17" t="s">
        <v>38</v>
      </c>
      <c r="B504" s="17">
        <v>3</v>
      </c>
      <c r="C504" s="17" t="str">
        <f t="shared" si="21"/>
        <v>07</v>
      </c>
      <c r="D504" s="17" t="str">
        <f t="shared" si="22"/>
        <v>10</v>
      </c>
      <c r="E504" s="14">
        <v>1</v>
      </c>
      <c r="F504" s="14">
        <v>63</v>
      </c>
      <c r="G504" s="14" t="s">
        <v>4</v>
      </c>
      <c r="H504" s="14" t="str">
        <f t="shared" si="23"/>
        <v>1-63D</v>
      </c>
      <c r="I504" s="14">
        <v>4</v>
      </c>
      <c r="J504" s="14" t="s">
        <v>8</v>
      </c>
    </row>
    <row r="505" spans="1:10" x14ac:dyDescent="0.2">
      <c r="A505" s="17" t="s">
        <v>38</v>
      </c>
      <c r="B505" s="17">
        <v>3</v>
      </c>
      <c r="C505" s="17" t="str">
        <f t="shared" si="21"/>
        <v>07</v>
      </c>
      <c r="D505" s="17" t="str">
        <f t="shared" si="22"/>
        <v>10</v>
      </c>
      <c r="E505" s="14">
        <v>2</v>
      </c>
      <c r="F505" s="14">
        <v>63</v>
      </c>
      <c r="G505" s="14" t="s">
        <v>4</v>
      </c>
      <c r="H505" s="14" t="str">
        <f t="shared" si="23"/>
        <v>2-63D</v>
      </c>
      <c r="I505" s="14">
        <v>1</v>
      </c>
      <c r="J505" s="14" t="s">
        <v>12</v>
      </c>
    </row>
    <row r="506" spans="1:10" x14ac:dyDescent="0.2">
      <c r="A506" s="14" t="s">
        <v>27</v>
      </c>
      <c r="B506" s="14">
        <v>2</v>
      </c>
      <c r="C506" s="17" t="str">
        <f t="shared" si="21"/>
        <v>04</v>
      </c>
      <c r="D506" s="17" t="str">
        <f t="shared" si="22"/>
        <v>06</v>
      </c>
      <c r="E506" s="14">
        <v>1</v>
      </c>
      <c r="F506" s="14">
        <v>64</v>
      </c>
      <c r="G506" s="14" t="s">
        <v>1</v>
      </c>
      <c r="H506" s="14" t="str">
        <f t="shared" si="23"/>
        <v>1-64A</v>
      </c>
      <c r="I506" s="14">
        <v>4</v>
      </c>
      <c r="J506" s="14" t="s">
        <v>6</v>
      </c>
    </row>
    <row r="507" spans="1:10" x14ac:dyDescent="0.2">
      <c r="A507" s="14" t="s">
        <v>27</v>
      </c>
      <c r="B507" s="14">
        <v>2</v>
      </c>
      <c r="C507" s="17" t="str">
        <f t="shared" si="21"/>
        <v>04</v>
      </c>
      <c r="D507" s="17" t="str">
        <f t="shared" si="22"/>
        <v>06</v>
      </c>
      <c r="E507" s="14">
        <v>2</v>
      </c>
      <c r="F507" s="14">
        <v>64</v>
      </c>
      <c r="G507" s="14" t="s">
        <v>1</v>
      </c>
      <c r="H507" s="14" t="str">
        <f t="shared" si="23"/>
        <v>2-64A</v>
      </c>
      <c r="I507" s="14">
        <v>1</v>
      </c>
      <c r="J507" s="14" t="s">
        <v>10</v>
      </c>
    </row>
    <row r="508" spans="1:10" x14ac:dyDescent="0.2">
      <c r="A508" s="14" t="s">
        <v>27</v>
      </c>
      <c r="B508" s="14">
        <v>2</v>
      </c>
      <c r="C508" s="17" t="str">
        <f t="shared" si="21"/>
        <v>04</v>
      </c>
      <c r="D508" s="17" t="str">
        <f t="shared" si="22"/>
        <v>06</v>
      </c>
      <c r="E508" s="14">
        <v>1</v>
      </c>
      <c r="F508" s="14">
        <v>64</v>
      </c>
      <c r="G508" s="14" t="s">
        <v>2</v>
      </c>
      <c r="H508" s="14" t="str">
        <f t="shared" si="23"/>
        <v>1-64B</v>
      </c>
      <c r="I508" s="14">
        <v>4</v>
      </c>
      <c r="J508" s="14" t="s">
        <v>6</v>
      </c>
    </row>
    <row r="509" spans="1:10" x14ac:dyDescent="0.2">
      <c r="A509" s="14" t="s">
        <v>27</v>
      </c>
      <c r="B509" s="14">
        <v>2</v>
      </c>
      <c r="C509" s="17" t="str">
        <f t="shared" si="21"/>
        <v>04</v>
      </c>
      <c r="D509" s="17" t="str">
        <f t="shared" si="22"/>
        <v>06</v>
      </c>
      <c r="E509" s="14">
        <v>2</v>
      </c>
      <c r="F509" s="14">
        <v>64</v>
      </c>
      <c r="G509" s="14" t="s">
        <v>2</v>
      </c>
      <c r="H509" s="14" t="str">
        <f t="shared" si="23"/>
        <v>2-64B</v>
      </c>
      <c r="I509" s="14">
        <v>1</v>
      </c>
      <c r="J509" s="14" t="s">
        <v>10</v>
      </c>
    </row>
    <row r="510" spans="1:10" x14ac:dyDescent="0.2">
      <c r="A510" s="17" t="s">
        <v>49</v>
      </c>
      <c r="B510" s="17">
        <v>4</v>
      </c>
      <c r="C510" s="17" t="str">
        <f t="shared" si="21"/>
        <v>10</v>
      </c>
      <c r="D510" s="17" t="str">
        <f t="shared" si="22"/>
        <v>15</v>
      </c>
      <c r="E510" s="14">
        <v>1</v>
      </c>
      <c r="F510" s="14">
        <v>64</v>
      </c>
      <c r="G510" s="14" t="s">
        <v>3</v>
      </c>
      <c r="H510" s="14" t="str">
        <f t="shared" si="23"/>
        <v>1-64C</v>
      </c>
      <c r="I510" s="14">
        <v>4</v>
      </c>
      <c r="J510" s="14" t="s">
        <v>6</v>
      </c>
    </row>
    <row r="511" spans="1:10" x14ac:dyDescent="0.2">
      <c r="A511" s="17" t="s">
        <v>49</v>
      </c>
      <c r="B511" s="17">
        <v>4</v>
      </c>
      <c r="C511" s="17" t="str">
        <f t="shared" si="21"/>
        <v>10</v>
      </c>
      <c r="D511" s="17" t="str">
        <f t="shared" si="22"/>
        <v>15</v>
      </c>
      <c r="E511" s="14">
        <v>2</v>
      </c>
      <c r="F511" s="14">
        <v>64</v>
      </c>
      <c r="G511" s="14" t="s">
        <v>3</v>
      </c>
      <c r="H511" s="14" t="str">
        <f t="shared" si="23"/>
        <v>2-64C</v>
      </c>
      <c r="I511" s="14">
        <v>1</v>
      </c>
      <c r="J511" s="14" t="s">
        <v>10</v>
      </c>
    </row>
    <row r="512" spans="1:10" x14ac:dyDescent="0.2">
      <c r="A512" s="17" t="s">
        <v>49</v>
      </c>
      <c r="B512" s="17">
        <v>4</v>
      </c>
      <c r="C512" s="17" t="str">
        <f t="shared" si="21"/>
        <v>10</v>
      </c>
      <c r="D512" s="17" t="str">
        <f t="shared" si="22"/>
        <v>15</v>
      </c>
      <c r="E512" s="14">
        <v>1</v>
      </c>
      <c r="F512" s="14">
        <v>64</v>
      </c>
      <c r="G512" s="14" t="s">
        <v>4</v>
      </c>
      <c r="H512" s="14" t="str">
        <f t="shared" si="23"/>
        <v>1-64D</v>
      </c>
      <c r="I512" s="14">
        <v>4</v>
      </c>
      <c r="J512" s="14" t="s">
        <v>6</v>
      </c>
    </row>
    <row r="513" spans="1:10" x14ac:dyDescent="0.2">
      <c r="A513" s="17" t="s">
        <v>49</v>
      </c>
      <c r="B513" s="17">
        <v>4</v>
      </c>
      <c r="C513" s="17" t="str">
        <f t="shared" si="21"/>
        <v>10</v>
      </c>
      <c r="D513" s="17" t="str">
        <f t="shared" si="22"/>
        <v>15</v>
      </c>
      <c r="E513" s="14">
        <v>2</v>
      </c>
      <c r="F513" s="14">
        <v>64</v>
      </c>
      <c r="G513" s="14" t="s">
        <v>4</v>
      </c>
      <c r="H513" s="14" t="str">
        <f t="shared" si="23"/>
        <v>2-64D</v>
      </c>
      <c r="I513" s="14">
        <v>1</v>
      </c>
      <c r="J513" s="14" t="s">
        <v>10</v>
      </c>
    </row>
    <row r="514" spans="1:10" x14ac:dyDescent="0.2">
      <c r="A514" s="14" t="s">
        <v>30</v>
      </c>
      <c r="B514" s="14">
        <v>2</v>
      </c>
      <c r="C514" s="17" t="str">
        <f t="shared" ref="C514:C577" si="24">MID(A514,2,2)</f>
        <v>05</v>
      </c>
      <c r="D514" s="17" t="str">
        <f t="shared" ref="D514:D577" si="25">MID(A514,5,2)</f>
        <v>06</v>
      </c>
      <c r="E514" s="14">
        <v>1</v>
      </c>
      <c r="F514" s="14">
        <v>65</v>
      </c>
      <c r="G514" s="14" t="s">
        <v>3</v>
      </c>
      <c r="H514" s="14" t="str">
        <f t="shared" ref="H514:H577" si="26">CONCATENATE(E514,"-",F514,G514)</f>
        <v>1-65C</v>
      </c>
      <c r="I514" s="14">
        <v>1</v>
      </c>
      <c r="J514" s="14" t="s">
        <v>5</v>
      </c>
    </row>
    <row r="515" spans="1:10" x14ac:dyDescent="0.2">
      <c r="A515" s="14" t="s">
        <v>30</v>
      </c>
      <c r="B515" s="14">
        <v>2</v>
      </c>
      <c r="C515" s="17" t="str">
        <f t="shared" si="24"/>
        <v>05</v>
      </c>
      <c r="D515" s="17" t="str">
        <f t="shared" si="25"/>
        <v>06</v>
      </c>
      <c r="E515" s="14">
        <v>2</v>
      </c>
      <c r="F515" s="14">
        <v>65</v>
      </c>
      <c r="G515" s="14" t="s">
        <v>3</v>
      </c>
      <c r="H515" s="14" t="str">
        <f t="shared" si="26"/>
        <v>2-65C</v>
      </c>
      <c r="I515" s="14">
        <v>4</v>
      </c>
      <c r="J515" s="14" t="s">
        <v>9</v>
      </c>
    </row>
    <row r="516" spans="1:10" x14ac:dyDescent="0.2">
      <c r="A516" s="14" t="s">
        <v>30</v>
      </c>
      <c r="B516" s="14">
        <v>2</v>
      </c>
      <c r="C516" s="17" t="str">
        <f t="shared" si="24"/>
        <v>05</v>
      </c>
      <c r="D516" s="17" t="str">
        <f t="shared" si="25"/>
        <v>06</v>
      </c>
      <c r="E516" s="14">
        <v>1</v>
      </c>
      <c r="F516" s="14">
        <v>65</v>
      </c>
      <c r="G516" s="14" t="s">
        <v>4</v>
      </c>
      <c r="H516" s="14" t="str">
        <f t="shared" si="26"/>
        <v>1-65D</v>
      </c>
      <c r="I516" s="14">
        <v>1</v>
      </c>
      <c r="J516" s="14" t="s">
        <v>5</v>
      </c>
    </row>
    <row r="517" spans="1:10" x14ac:dyDescent="0.2">
      <c r="A517" s="14" t="s">
        <v>30</v>
      </c>
      <c r="B517" s="14">
        <v>2</v>
      </c>
      <c r="C517" s="17" t="str">
        <f t="shared" si="24"/>
        <v>05</v>
      </c>
      <c r="D517" s="17" t="str">
        <f t="shared" si="25"/>
        <v>06</v>
      </c>
      <c r="E517" s="14">
        <v>2</v>
      </c>
      <c r="F517" s="14">
        <v>65</v>
      </c>
      <c r="G517" s="14" t="s">
        <v>4</v>
      </c>
      <c r="H517" s="14" t="str">
        <f t="shared" si="26"/>
        <v>2-65D</v>
      </c>
      <c r="I517" s="14">
        <v>4</v>
      </c>
      <c r="J517" s="14" t="s">
        <v>9</v>
      </c>
    </row>
    <row r="518" spans="1:10" x14ac:dyDescent="0.2">
      <c r="A518" s="17" t="s">
        <v>56</v>
      </c>
      <c r="B518" s="17">
        <v>4</v>
      </c>
      <c r="C518" s="17" t="str">
        <f t="shared" si="24"/>
        <v>12</v>
      </c>
      <c r="D518" s="17" t="str">
        <f t="shared" si="25"/>
        <v>16</v>
      </c>
      <c r="E518" s="14">
        <v>1</v>
      </c>
      <c r="F518" s="14">
        <v>65</v>
      </c>
      <c r="G518" s="14" t="s">
        <v>1</v>
      </c>
      <c r="H518" s="14" t="str">
        <f t="shared" si="26"/>
        <v>1-65A</v>
      </c>
      <c r="I518" s="14">
        <v>1</v>
      </c>
      <c r="J518" s="14" t="s">
        <v>8</v>
      </c>
    </row>
    <row r="519" spans="1:10" x14ac:dyDescent="0.2">
      <c r="A519" s="17" t="s">
        <v>56</v>
      </c>
      <c r="B519" s="17">
        <v>4</v>
      </c>
      <c r="C519" s="17" t="str">
        <f t="shared" si="24"/>
        <v>12</v>
      </c>
      <c r="D519" s="17" t="str">
        <f t="shared" si="25"/>
        <v>16</v>
      </c>
      <c r="E519" s="14">
        <v>2</v>
      </c>
      <c r="F519" s="14">
        <v>65</v>
      </c>
      <c r="G519" s="14" t="s">
        <v>1</v>
      </c>
      <c r="H519" s="14" t="str">
        <f t="shared" si="26"/>
        <v>2-65A</v>
      </c>
      <c r="I519" s="14">
        <v>4</v>
      </c>
      <c r="J519" s="14" t="s">
        <v>12</v>
      </c>
    </row>
    <row r="520" spans="1:10" x14ac:dyDescent="0.2">
      <c r="A520" s="17" t="s">
        <v>56</v>
      </c>
      <c r="B520" s="17">
        <v>4</v>
      </c>
      <c r="C520" s="17" t="str">
        <f t="shared" si="24"/>
        <v>12</v>
      </c>
      <c r="D520" s="17" t="str">
        <f t="shared" si="25"/>
        <v>16</v>
      </c>
      <c r="E520" s="14">
        <v>1</v>
      </c>
      <c r="F520" s="14">
        <v>65</v>
      </c>
      <c r="G520" s="14" t="s">
        <v>2</v>
      </c>
      <c r="H520" s="14" t="str">
        <f t="shared" si="26"/>
        <v>1-65B</v>
      </c>
      <c r="I520" s="14">
        <v>1</v>
      </c>
      <c r="J520" s="14" t="s">
        <v>8</v>
      </c>
    </row>
    <row r="521" spans="1:10" x14ac:dyDescent="0.2">
      <c r="A521" s="17" t="s">
        <v>56</v>
      </c>
      <c r="B521" s="17">
        <v>4</v>
      </c>
      <c r="C521" s="17" t="str">
        <f t="shared" si="24"/>
        <v>12</v>
      </c>
      <c r="D521" s="17" t="str">
        <f t="shared" si="25"/>
        <v>16</v>
      </c>
      <c r="E521" s="14">
        <v>2</v>
      </c>
      <c r="F521" s="14">
        <v>65</v>
      </c>
      <c r="G521" s="14" t="s">
        <v>2</v>
      </c>
      <c r="H521" s="14" t="str">
        <f t="shared" si="26"/>
        <v>2-65B</v>
      </c>
      <c r="I521" s="14">
        <v>4</v>
      </c>
      <c r="J521" s="14" t="s">
        <v>12</v>
      </c>
    </row>
    <row r="522" spans="1:10" x14ac:dyDescent="0.2">
      <c r="A522" s="14" t="s">
        <v>29</v>
      </c>
      <c r="B522" s="14">
        <v>2</v>
      </c>
      <c r="C522" s="17" t="str">
        <f t="shared" si="24"/>
        <v>05</v>
      </c>
      <c r="D522" s="17" t="str">
        <f t="shared" si="25"/>
        <v>05</v>
      </c>
      <c r="E522" s="14">
        <v>1</v>
      </c>
      <c r="F522" s="14">
        <v>66</v>
      </c>
      <c r="G522" s="14" t="s">
        <v>3</v>
      </c>
      <c r="H522" s="14" t="str">
        <f t="shared" si="26"/>
        <v>1-66C</v>
      </c>
      <c r="I522" s="14">
        <v>1</v>
      </c>
      <c r="J522" s="14" t="s">
        <v>5</v>
      </c>
    </row>
    <row r="523" spans="1:10" x14ac:dyDescent="0.2">
      <c r="A523" s="14" t="s">
        <v>29</v>
      </c>
      <c r="B523" s="14">
        <v>2</v>
      </c>
      <c r="C523" s="17" t="str">
        <f t="shared" si="24"/>
        <v>05</v>
      </c>
      <c r="D523" s="17" t="str">
        <f t="shared" si="25"/>
        <v>05</v>
      </c>
      <c r="E523" s="14">
        <v>2</v>
      </c>
      <c r="F523" s="14">
        <v>66</v>
      </c>
      <c r="G523" s="14" t="s">
        <v>3</v>
      </c>
      <c r="H523" s="14" t="str">
        <f t="shared" si="26"/>
        <v>2-66C</v>
      </c>
      <c r="I523" s="14">
        <v>4</v>
      </c>
      <c r="J523" s="14" t="s">
        <v>9</v>
      </c>
    </row>
    <row r="524" spans="1:10" x14ac:dyDescent="0.2">
      <c r="A524" s="14" t="s">
        <v>29</v>
      </c>
      <c r="B524" s="14">
        <v>2</v>
      </c>
      <c r="C524" s="17" t="str">
        <f t="shared" si="24"/>
        <v>05</v>
      </c>
      <c r="D524" s="17" t="str">
        <f t="shared" si="25"/>
        <v>05</v>
      </c>
      <c r="E524" s="14">
        <v>1</v>
      </c>
      <c r="F524" s="14">
        <v>66</v>
      </c>
      <c r="G524" s="14" t="s">
        <v>4</v>
      </c>
      <c r="H524" s="14" t="str">
        <f t="shared" si="26"/>
        <v>1-66D</v>
      </c>
      <c r="I524" s="14">
        <v>1</v>
      </c>
      <c r="J524" s="14" t="s">
        <v>5</v>
      </c>
    </row>
    <row r="525" spans="1:10" x14ac:dyDescent="0.2">
      <c r="A525" s="14" t="s">
        <v>29</v>
      </c>
      <c r="B525" s="14">
        <v>2</v>
      </c>
      <c r="C525" s="17" t="str">
        <f t="shared" si="24"/>
        <v>05</v>
      </c>
      <c r="D525" s="17" t="str">
        <f t="shared" si="25"/>
        <v>05</v>
      </c>
      <c r="E525" s="14">
        <v>2</v>
      </c>
      <c r="F525" s="14">
        <v>66</v>
      </c>
      <c r="G525" s="14" t="s">
        <v>4</v>
      </c>
      <c r="H525" s="14" t="str">
        <f t="shared" si="26"/>
        <v>2-66D</v>
      </c>
      <c r="I525" s="14">
        <v>4</v>
      </c>
      <c r="J525" s="14" t="s">
        <v>9</v>
      </c>
    </row>
    <row r="526" spans="1:10" x14ac:dyDescent="0.2">
      <c r="A526" s="17" t="s">
        <v>47</v>
      </c>
      <c r="B526" s="17">
        <v>4</v>
      </c>
      <c r="C526" s="17" t="str">
        <f t="shared" si="24"/>
        <v>10</v>
      </c>
      <c r="D526" s="17" t="str">
        <f t="shared" si="25"/>
        <v>13</v>
      </c>
      <c r="E526" s="14">
        <v>1</v>
      </c>
      <c r="F526" s="14">
        <v>66</v>
      </c>
      <c r="G526" s="14" t="s">
        <v>1</v>
      </c>
      <c r="H526" s="14" t="str">
        <f t="shared" si="26"/>
        <v>1-66A</v>
      </c>
      <c r="I526" s="14">
        <v>1</v>
      </c>
      <c r="J526" s="14" t="s">
        <v>5</v>
      </c>
    </row>
    <row r="527" spans="1:10" x14ac:dyDescent="0.2">
      <c r="A527" s="17" t="s">
        <v>47</v>
      </c>
      <c r="B527" s="17">
        <v>4</v>
      </c>
      <c r="C527" s="17" t="str">
        <f t="shared" si="24"/>
        <v>10</v>
      </c>
      <c r="D527" s="17" t="str">
        <f t="shared" si="25"/>
        <v>13</v>
      </c>
      <c r="E527" s="14">
        <v>2</v>
      </c>
      <c r="F527" s="14">
        <v>66</v>
      </c>
      <c r="G527" s="14" t="s">
        <v>1</v>
      </c>
      <c r="H527" s="14" t="str">
        <f t="shared" si="26"/>
        <v>2-66A</v>
      </c>
      <c r="I527" s="14">
        <v>4</v>
      </c>
      <c r="J527" s="14" t="s">
        <v>9</v>
      </c>
    </row>
    <row r="528" spans="1:10" x14ac:dyDescent="0.2">
      <c r="A528" s="17" t="s">
        <v>47</v>
      </c>
      <c r="B528" s="17">
        <v>4</v>
      </c>
      <c r="C528" s="17" t="str">
        <f t="shared" si="24"/>
        <v>10</v>
      </c>
      <c r="D528" s="17" t="str">
        <f t="shared" si="25"/>
        <v>13</v>
      </c>
      <c r="E528" s="14">
        <v>1</v>
      </c>
      <c r="F528" s="14">
        <v>66</v>
      </c>
      <c r="G528" s="14" t="s">
        <v>2</v>
      </c>
      <c r="H528" s="14" t="str">
        <f t="shared" si="26"/>
        <v>1-66B</v>
      </c>
      <c r="I528" s="14">
        <v>1</v>
      </c>
      <c r="J528" s="14" t="s">
        <v>5</v>
      </c>
    </row>
    <row r="529" spans="1:10" x14ac:dyDescent="0.2">
      <c r="A529" s="17" t="s">
        <v>47</v>
      </c>
      <c r="B529" s="17">
        <v>4</v>
      </c>
      <c r="C529" s="17" t="str">
        <f t="shared" si="24"/>
        <v>10</v>
      </c>
      <c r="D529" s="17" t="str">
        <f t="shared" si="25"/>
        <v>13</v>
      </c>
      <c r="E529" s="14">
        <v>2</v>
      </c>
      <c r="F529" s="14">
        <v>66</v>
      </c>
      <c r="G529" s="14" t="s">
        <v>2</v>
      </c>
      <c r="H529" s="14" t="str">
        <f t="shared" si="26"/>
        <v>2-66B</v>
      </c>
      <c r="I529" s="14">
        <v>4</v>
      </c>
      <c r="J529" s="14" t="s">
        <v>9</v>
      </c>
    </row>
    <row r="530" spans="1:10" x14ac:dyDescent="0.2">
      <c r="A530" s="14" t="s">
        <v>30</v>
      </c>
      <c r="B530" s="14">
        <v>2</v>
      </c>
      <c r="C530" s="17" t="str">
        <f t="shared" si="24"/>
        <v>05</v>
      </c>
      <c r="D530" s="17" t="str">
        <f t="shared" si="25"/>
        <v>06</v>
      </c>
      <c r="E530" s="14">
        <v>1</v>
      </c>
      <c r="F530" s="14">
        <v>67</v>
      </c>
      <c r="G530" s="14" t="s">
        <v>3</v>
      </c>
      <c r="H530" s="14" t="str">
        <f t="shared" si="26"/>
        <v>1-67C</v>
      </c>
      <c r="I530" s="14">
        <v>2</v>
      </c>
      <c r="J530" s="14" t="s">
        <v>5</v>
      </c>
    </row>
    <row r="531" spans="1:10" x14ac:dyDescent="0.2">
      <c r="A531" s="14" t="s">
        <v>30</v>
      </c>
      <c r="B531" s="14">
        <v>2</v>
      </c>
      <c r="C531" s="17" t="str">
        <f t="shared" si="24"/>
        <v>05</v>
      </c>
      <c r="D531" s="17" t="str">
        <f t="shared" si="25"/>
        <v>06</v>
      </c>
      <c r="E531" s="14">
        <v>2</v>
      </c>
      <c r="F531" s="14">
        <v>67</v>
      </c>
      <c r="G531" s="14" t="s">
        <v>3</v>
      </c>
      <c r="H531" s="14" t="str">
        <f t="shared" si="26"/>
        <v>2-67C</v>
      </c>
      <c r="I531" s="14">
        <v>3</v>
      </c>
      <c r="J531" s="14" t="s">
        <v>9</v>
      </c>
    </row>
    <row r="532" spans="1:10" x14ac:dyDescent="0.2">
      <c r="A532" s="14" t="s">
        <v>30</v>
      </c>
      <c r="B532" s="14">
        <v>2</v>
      </c>
      <c r="C532" s="17" t="str">
        <f t="shared" si="24"/>
        <v>05</v>
      </c>
      <c r="D532" s="17" t="str">
        <f t="shared" si="25"/>
        <v>06</v>
      </c>
      <c r="E532" s="14">
        <v>1</v>
      </c>
      <c r="F532" s="14">
        <v>67</v>
      </c>
      <c r="G532" s="14" t="s">
        <v>4</v>
      </c>
      <c r="H532" s="14" t="str">
        <f t="shared" si="26"/>
        <v>1-67D</v>
      </c>
      <c r="I532" s="14">
        <v>2</v>
      </c>
      <c r="J532" s="14" t="s">
        <v>5</v>
      </c>
    </row>
    <row r="533" spans="1:10" x14ac:dyDescent="0.2">
      <c r="A533" s="14" t="s">
        <v>30</v>
      </c>
      <c r="B533" s="14">
        <v>2</v>
      </c>
      <c r="C533" s="17" t="str">
        <f t="shared" si="24"/>
        <v>05</v>
      </c>
      <c r="D533" s="17" t="str">
        <f t="shared" si="25"/>
        <v>06</v>
      </c>
      <c r="E533" s="14">
        <v>2</v>
      </c>
      <c r="F533" s="14">
        <v>67</v>
      </c>
      <c r="G533" s="14" t="s">
        <v>4</v>
      </c>
      <c r="H533" s="14" t="str">
        <f t="shared" si="26"/>
        <v>2-67D</v>
      </c>
      <c r="I533" s="14">
        <v>3</v>
      </c>
      <c r="J533" s="14" t="s">
        <v>9</v>
      </c>
    </row>
    <row r="534" spans="1:10" x14ac:dyDescent="0.2">
      <c r="A534" s="17" t="s">
        <v>56</v>
      </c>
      <c r="B534" s="17">
        <v>4</v>
      </c>
      <c r="C534" s="17" t="str">
        <f t="shared" si="24"/>
        <v>12</v>
      </c>
      <c r="D534" s="17" t="str">
        <f t="shared" si="25"/>
        <v>16</v>
      </c>
      <c r="E534" s="14">
        <v>1</v>
      </c>
      <c r="F534" s="14">
        <v>67</v>
      </c>
      <c r="G534" s="14" t="s">
        <v>1</v>
      </c>
      <c r="H534" s="14" t="str">
        <f t="shared" si="26"/>
        <v>1-67A</v>
      </c>
      <c r="I534" s="14">
        <v>2</v>
      </c>
      <c r="J534" s="14" t="s">
        <v>8</v>
      </c>
    </row>
    <row r="535" spans="1:10" x14ac:dyDescent="0.2">
      <c r="A535" s="17" t="s">
        <v>56</v>
      </c>
      <c r="B535" s="17">
        <v>4</v>
      </c>
      <c r="C535" s="17" t="str">
        <f t="shared" si="24"/>
        <v>12</v>
      </c>
      <c r="D535" s="17" t="str">
        <f t="shared" si="25"/>
        <v>16</v>
      </c>
      <c r="E535" s="14">
        <v>2</v>
      </c>
      <c r="F535" s="14">
        <v>67</v>
      </c>
      <c r="G535" s="14" t="s">
        <v>1</v>
      </c>
      <c r="H535" s="14" t="str">
        <f t="shared" si="26"/>
        <v>2-67A</v>
      </c>
      <c r="I535" s="14">
        <v>3</v>
      </c>
      <c r="J535" s="14" t="s">
        <v>12</v>
      </c>
    </row>
    <row r="536" spans="1:10" x14ac:dyDescent="0.2">
      <c r="A536" s="17" t="s">
        <v>56</v>
      </c>
      <c r="B536" s="17">
        <v>4</v>
      </c>
      <c r="C536" s="17" t="str">
        <f t="shared" si="24"/>
        <v>12</v>
      </c>
      <c r="D536" s="17" t="str">
        <f t="shared" si="25"/>
        <v>16</v>
      </c>
      <c r="E536" s="14">
        <v>1</v>
      </c>
      <c r="F536" s="14">
        <v>67</v>
      </c>
      <c r="G536" s="14" t="s">
        <v>2</v>
      </c>
      <c r="H536" s="14" t="str">
        <f t="shared" si="26"/>
        <v>1-67B</v>
      </c>
      <c r="I536" s="14">
        <v>2</v>
      </c>
      <c r="J536" s="14" t="s">
        <v>8</v>
      </c>
    </row>
    <row r="537" spans="1:10" x14ac:dyDescent="0.2">
      <c r="A537" s="17" t="s">
        <v>56</v>
      </c>
      <c r="B537" s="17">
        <v>4</v>
      </c>
      <c r="C537" s="17" t="str">
        <f t="shared" si="24"/>
        <v>12</v>
      </c>
      <c r="D537" s="17" t="str">
        <f t="shared" si="25"/>
        <v>16</v>
      </c>
      <c r="E537" s="14">
        <v>2</v>
      </c>
      <c r="F537" s="14">
        <v>67</v>
      </c>
      <c r="G537" s="14" t="s">
        <v>2</v>
      </c>
      <c r="H537" s="14" t="str">
        <f t="shared" si="26"/>
        <v>2-67B</v>
      </c>
      <c r="I537" s="14">
        <v>3</v>
      </c>
      <c r="J537" s="14" t="s">
        <v>12</v>
      </c>
    </row>
    <row r="538" spans="1:10" x14ac:dyDescent="0.2">
      <c r="A538" s="14" t="s">
        <v>29</v>
      </c>
      <c r="B538" s="14">
        <v>2</v>
      </c>
      <c r="C538" s="17" t="str">
        <f t="shared" si="24"/>
        <v>05</v>
      </c>
      <c r="D538" s="17" t="str">
        <f t="shared" si="25"/>
        <v>05</v>
      </c>
      <c r="E538" s="14">
        <v>1</v>
      </c>
      <c r="F538" s="14">
        <v>68</v>
      </c>
      <c r="G538" s="14" t="s">
        <v>3</v>
      </c>
      <c r="H538" s="14" t="str">
        <f t="shared" si="26"/>
        <v>1-68C</v>
      </c>
      <c r="I538" s="14">
        <v>2</v>
      </c>
      <c r="J538" s="14" t="s">
        <v>5</v>
      </c>
    </row>
    <row r="539" spans="1:10" x14ac:dyDescent="0.2">
      <c r="A539" s="14" t="s">
        <v>29</v>
      </c>
      <c r="B539" s="14">
        <v>2</v>
      </c>
      <c r="C539" s="17" t="str">
        <f t="shared" si="24"/>
        <v>05</v>
      </c>
      <c r="D539" s="17" t="str">
        <f t="shared" si="25"/>
        <v>05</v>
      </c>
      <c r="E539" s="14">
        <v>2</v>
      </c>
      <c r="F539" s="14">
        <v>68</v>
      </c>
      <c r="G539" s="14" t="s">
        <v>3</v>
      </c>
      <c r="H539" s="14" t="str">
        <f t="shared" si="26"/>
        <v>2-68C</v>
      </c>
      <c r="I539" s="14">
        <v>3</v>
      </c>
      <c r="J539" s="14" t="s">
        <v>9</v>
      </c>
    </row>
    <row r="540" spans="1:10" x14ac:dyDescent="0.2">
      <c r="A540" s="14" t="s">
        <v>29</v>
      </c>
      <c r="B540" s="14">
        <v>2</v>
      </c>
      <c r="C540" s="17" t="str">
        <f t="shared" si="24"/>
        <v>05</v>
      </c>
      <c r="D540" s="17" t="str">
        <f t="shared" si="25"/>
        <v>05</v>
      </c>
      <c r="E540" s="14">
        <v>1</v>
      </c>
      <c r="F540" s="14">
        <v>68</v>
      </c>
      <c r="G540" s="14" t="s">
        <v>4</v>
      </c>
      <c r="H540" s="14" t="str">
        <f t="shared" si="26"/>
        <v>1-68D</v>
      </c>
      <c r="I540" s="14">
        <v>2</v>
      </c>
      <c r="J540" s="14" t="s">
        <v>5</v>
      </c>
    </row>
    <row r="541" spans="1:10" x14ac:dyDescent="0.2">
      <c r="A541" s="14" t="s">
        <v>29</v>
      </c>
      <c r="B541" s="14">
        <v>2</v>
      </c>
      <c r="C541" s="17" t="str">
        <f t="shared" si="24"/>
        <v>05</v>
      </c>
      <c r="D541" s="17" t="str">
        <f t="shared" si="25"/>
        <v>05</v>
      </c>
      <c r="E541" s="14">
        <v>2</v>
      </c>
      <c r="F541" s="14">
        <v>68</v>
      </c>
      <c r="G541" s="14" t="s">
        <v>4</v>
      </c>
      <c r="H541" s="14" t="str">
        <f t="shared" si="26"/>
        <v>2-68D</v>
      </c>
      <c r="I541" s="14">
        <v>3</v>
      </c>
      <c r="J541" s="14" t="s">
        <v>9</v>
      </c>
    </row>
    <row r="542" spans="1:10" x14ac:dyDescent="0.2">
      <c r="A542" s="17" t="s">
        <v>47</v>
      </c>
      <c r="B542" s="17">
        <v>4</v>
      </c>
      <c r="C542" s="17" t="str">
        <f t="shared" si="24"/>
        <v>10</v>
      </c>
      <c r="D542" s="17" t="str">
        <f t="shared" si="25"/>
        <v>13</v>
      </c>
      <c r="E542" s="14">
        <v>1</v>
      </c>
      <c r="F542" s="14">
        <v>68</v>
      </c>
      <c r="G542" s="14" t="s">
        <v>1</v>
      </c>
      <c r="H542" s="14" t="str">
        <f t="shared" si="26"/>
        <v>1-68A</v>
      </c>
      <c r="I542" s="14">
        <v>2</v>
      </c>
      <c r="J542" s="14" t="s">
        <v>5</v>
      </c>
    </row>
    <row r="543" spans="1:10" x14ac:dyDescent="0.2">
      <c r="A543" s="17" t="s">
        <v>47</v>
      </c>
      <c r="B543" s="17">
        <v>4</v>
      </c>
      <c r="C543" s="17" t="str">
        <f t="shared" si="24"/>
        <v>10</v>
      </c>
      <c r="D543" s="17" t="str">
        <f t="shared" si="25"/>
        <v>13</v>
      </c>
      <c r="E543" s="14">
        <v>2</v>
      </c>
      <c r="F543" s="14">
        <v>68</v>
      </c>
      <c r="G543" s="14" t="s">
        <v>1</v>
      </c>
      <c r="H543" s="14" t="str">
        <f t="shared" si="26"/>
        <v>2-68A</v>
      </c>
      <c r="I543" s="14">
        <v>3</v>
      </c>
      <c r="J543" s="14" t="s">
        <v>9</v>
      </c>
    </row>
    <row r="544" spans="1:10" x14ac:dyDescent="0.2">
      <c r="A544" s="17" t="s">
        <v>47</v>
      </c>
      <c r="B544" s="17">
        <v>4</v>
      </c>
      <c r="C544" s="17" t="str">
        <f t="shared" si="24"/>
        <v>10</v>
      </c>
      <c r="D544" s="17" t="str">
        <f t="shared" si="25"/>
        <v>13</v>
      </c>
      <c r="E544" s="14">
        <v>1</v>
      </c>
      <c r="F544" s="14">
        <v>68</v>
      </c>
      <c r="G544" s="14" t="s">
        <v>2</v>
      </c>
      <c r="H544" s="14" t="str">
        <f t="shared" si="26"/>
        <v>1-68B</v>
      </c>
      <c r="I544" s="14">
        <v>2</v>
      </c>
      <c r="J544" s="14" t="s">
        <v>5</v>
      </c>
    </row>
    <row r="545" spans="1:10" x14ac:dyDescent="0.2">
      <c r="A545" s="17" t="s">
        <v>47</v>
      </c>
      <c r="B545" s="17">
        <v>4</v>
      </c>
      <c r="C545" s="17" t="str">
        <f t="shared" si="24"/>
        <v>10</v>
      </c>
      <c r="D545" s="17" t="str">
        <f t="shared" si="25"/>
        <v>13</v>
      </c>
      <c r="E545" s="14">
        <v>2</v>
      </c>
      <c r="F545" s="14">
        <v>68</v>
      </c>
      <c r="G545" s="14" t="s">
        <v>2</v>
      </c>
      <c r="H545" s="14" t="str">
        <f t="shared" si="26"/>
        <v>2-68B</v>
      </c>
      <c r="I545" s="14">
        <v>3</v>
      </c>
      <c r="J545" s="14" t="s">
        <v>9</v>
      </c>
    </row>
    <row r="546" spans="1:10" x14ac:dyDescent="0.2">
      <c r="A546" s="14" t="s">
        <v>30</v>
      </c>
      <c r="B546" s="14">
        <v>2</v>
      </c>
      <c r="C546" s="17" t="str">
        <f t="shared" si="24"/>
        <v>05</v>
      </c>
      <c r="D546" s="17" t="str">
        <f t="shared" si="25"/>
        <v>06</v>
      </c>
      <c r="E546" s="14">
        <v>1</v>
      </c>
      <c r="F546" s="14">
        <v>69</v>
      </c>
      <c r="G546" s="14" t="s">
        <v>3</v>
      </c>
      <c r="H546" s="14" t="str">
        <f t="shared" si="26"/>
        <v>1-69C</v>
      </c>
      <c r="I546" s="14">
        <v>3</v>
      </c>
      <c r="J546" s="14" t="s">
        <v>5</v>
      </c>
    </row>
    <row r="547" spans="1:10" x14ac:dyDescent="0.2">
      <c r="A547" s="14" t="s">
        <v>30</v>
      </c>
      <c r="B547" s="14">
        <v>2</v>
      </c>
      <c r="C547" s="17" t="str">
        <f t="shared" si="24"/>
        <v>05</v>
      </c>
      <c r="D547" s="17" t="str">
        <f t="shared" si="25"/>
        <v>06</v>
      </c>
      <c r="E547" s="14">
        <v>2</v>
      </c>
      <c r="F547" s="14">
        <v>69</v>
      </c>
      <c r="G547" s="14" t="s">
        <v>3</v>
      </c>
      <c r="H547" s="14" t="str">
        <f t="shared" si="26"/>
        <v>2-69C</v>
      </c>
      <c r="I547" s="14">
        <v>2</v>
      </c>
      <c r="J547" s="14" t="s">
        <v>9</v>
      </c>
    </row>
    <row r="548" spans="1:10" x14ac:dyDescent="0.2">
      <c r="A548" s="14" t="s">
        <v>30</v>
      </c>
      <c r="B548" s="14">
        <v>2</v>
      </c>
      <c r="C548" s="17" t="str">
        <f t="shared" si="24"/>
        <v>05</v>
      </c>
      <c r="D548" s="17" t="str">
        <f t="shared" si="25"/>
        <v>06</v>
      </c>
      <c r="E548" s="14">
        <v>1</v>
      </c>
      <c r="F548" s="14">
        <v>69</v>
      </c>
      <c r="G548" s="14" t="s">
        <v>4</v>
      </c>
      <c r="H548" s="14" t="str">
        <f t="shared" si="26"/>
        <v>1-69D</v>
      </c>
      <c r="I548" s="14">
        <v>3</v>
      </c>
      <c r="J548" s="14" t="s">
        <v>5</v>
      </c>
    </row>
    <row r="549" spans="1:10" x14ac:dyDescent="0.2">
      <c r="A549" s="14" t="s">
        <v>30</v>
      </c>
      <c r="B549" s="14">
        <v>2</v>
      </c>
      <c r="C549" s="17" t="str">
        <f t="shared" si="24"/>
        <v>05</v>
      </c>
      <c r="D549" s="17" t="str">
        <f t="shared" si="25"/>
        <v>06</v>
      </c>
      <c r="E549" s="14">
        <v>2</v>
      </c>
      <c r="F549" s="14">
        <v>69</v>
      </c>
      <c r="G549" s="14" t="s">
        <v>4</v>
      </c>
      <c r="H549" s="14" t="str">
        <f t="shared" si="26"/>
        <v>2-69D</v>
      </c>
      <c r="I549" s="14">
        <v>2</v>
      </c>
      <c r="J549" s="14" t="s">
        <v>9</v>
      </c>
    </row>
    <row r="550" spans="1:10" x14ac:dyDescent="0.2">
      <c r="A550" s="17" t="s">
        <v>56</v>
      </c>
      <c r="B550" s="17">
        <v>4</v>
      </c>
      <c r="C550" s="17" t="str">
        <f t="shared" si="24"/>
        <v>12</v>
      </c>
      <c r="D550" s="17" t="str">
        <f t="shared" si="25"/>
        <v>16</v>
      </c>
      <c r="E550" s="14">
        <v>1</v>
      </c>
      <c r="F550" s="14">
        <v>69</v>
      </c>
      <c r="G550" s="14" t="s">
        <v>1</v>
      </c>
      <c r="H550" s="14" t="str">
        <f t="shared" si="26"/>
        <v>1-69A</v>
      </c>
      <c r="I550" s="14">
        <v>3</v>
      </c>
      <c r="J550" s="14" t="s">
        <v>8</v>
      </c>
    </row>
    <row r="551" spans="1:10" x14ac:dyDescent="0.2">
      <c r="A551" s="17" t="s">
        <v>56</v>
      </c>
      <c r="B551" s="17">
        <v>4</v>
      </c>
      <c r="C551" s="17" t="str">
        <f t="shared" si="24"/>
        <v>12</v>
      </c>
      <c r="D551" s="17" t="str">
        <f t="shared" si="25"/>
        <v>16</v>
      </c>
      <c r="E551" s="14">
        <v>2</v>
      </c>
      <c r="F551" s="14">
        <v>69</v>
      </c>
      <c r="G551" s="14" t="s">
        <v>1</v>
      </c>
      <c r="H551" s="14" t="str">
        <f t="shared" si="26"/>
        <v>2-69A</v>
      </c>
      <c r="I551" s="14">
        <v>2</v>
      </c>
      <c r="J551" s="14" t="s">
        <v>12</v>
      </c>
    </row>
    <row r="552" spans="1:10" x14ac:dyDescent="0.2">
      <c r="A552" s="17" t="s">
        <v>56</v>
      </c>
      <c r="B552" s="17">
        <v>4</v>
      </c>
      <c r="C552" s="17" t="str">
        <f t="shared" si="24"/>
        <v>12</v>
      </c>
      <c r="D552" s="17" t="str">
        <f t="shared" si="25"/>
        <v>16</v>
      </c>
      <c r="E552" s="14">
        <v>1</v>
      </c>
      <c r="F552" s="14">
        <v>69</v>
      </c>
      <c r="G552" s="14" t="s">
        <v>2</v>
      </c>
      <c r="H552" s="14" t="str">
        <f t="shared" si="26"/>
        <v>1-69B</v>
      </c>
      <c r="I552" s="14">
        <v>3</v>
      </c>
      <c r="J552" s="14" t="s">
        <v>8</v>
      </c>
    </row>
    <row r="553" spans="1:10" x14ac:dyDescent="0.2">
      <c r="A553" s="17" t="s">
        <v>56</v>
      </c>
      <c r="B553" s="17">
        <v>4</v>
      </c>
      <c r="C553" s="17" t="str">
        <f t="shared" si="24"/>
        <v>12</v>
      </c>
      <c r="D553" s="17" t="str">
        <f t="shared" si="25"/>
        <v>16</v>
      </c>
      <c r="E553" s="14">
        <v>2</v>
      </c>
      <c r="F553" s="14">
        <v>69</v>
      </c>
      <c r="G553" s="14" t="s">
        <v>2</v>
      </c>
      <c r="H553" s="14" t="str">
        <f t="shared" si="26"/>
        <v>2-69B</v>
      </c>
      <c r="I553" s="14">
        <v>2</v>
      </c>
      <c r="J553" s="14" t="s">
        <v>12</v>
      </c>
    </row>
    <row r="554" spans="1:10" x14ac:dyDescent="0.2">
      <c r="A554" s="14" t="s">
        <v>29</v>
      </c>
      <c r="B554" s="14">
        <v>2</v>
      </c>
      <c r="C554" s="17" t="str">
        <f t="shared" si="24"/>
        <v>05</v>
      </c>
      <c r="D554" s="17" t="str">
        <f t="shared" si="25"/>
        <v>05</v>
      </c>
      <c r="E554" s="14">
        <v>1</v>
      </c>
      <c r="F554" s="14">
        <v>70</v>
      </c>
      <c r="G554" s="14" t="s">
        <v>3</v>
      </c>
      <c r="H554" s="14" t="str">
        <f t="shared" si="26"/>
        <v>1-70C</v>
      </c>
      <c r="I554" s="14">
        <v>3</v>
      </c>
      <c r="J554" s="14" t="s">
        <v>5</v>
      </c>
    </row>
    <row r="555" spans="1:10" x14ac:dyDescent="0.2">
      <c r="A555" s="14" t="s">
        <v>29</v>
      </c>
      <c r="B555" s="14">
        <v>2</v>
      </c>
      <c r="C555" s="17" t="str">
        <f t="shared" si="24"/>
        <v>05</v>
      </c>
      <c r="D555" s="17" t="str">
        <f t="shared" si="25"/>
        <v>05</v>
      </c>
      <c r="E555" s="14">
        <v>2</v>
      </c>
      <c r="F555" s="14">
        <v>70</v>
      </c>
      <c r="G555" s="14" t="s">
        <v>3</v>
      </c>
      <c r="H555" s="14" t="str">
        <f t="shared" si="26"/>
        <v>2-70C</v>
      </c>
      <c r="I555" s="14">
        <v>2</v>
      </c>
      <c r="J555" s="14" t="s">
        <v>9</v>
      </c>
    </row>
    <row r="556" spans="1:10" x14ac:dyDescent="0.2">
      <c r="A556" s="14" t="s">
        <v>29</v>
      </c>
      <c r="B556" s="14">
        <v>2</v>
      </c>
      <c r="C556" s="17" t="str">
        <f t="shared" si="24"/>
        <v>05</v>
      </c>
      <c r="D556" s="17" t="str">
        <f t="shared" si="25"/>
        <v>05</v>
      </c>
      <c r="E556" s="14">
        <v>1</v>
      </c>
      <c r="F556" s="14">
        <v>70</v>
      </c>
      <c r="G556" s="14" t="s">
        <v>4</v>
      </c>
      <c r="H556" s="14" t="str">
        <f t="shared" si="26"/>
        <v>1-70D</v>
      </c>
      <c r="I556" s="14">
        <v>3</v>
      </c>
      <c r="J556" s="14" t="s">
        <v>5</v>
      </c>
    </row>
    <row r="557" spans="1:10" x14ac:dyDescent="0.2">
      <c r="A557" s="14" t="s">
        <v>29</v>
      </c>
      <c r="B557" s="14">
        <v>2</v>
      </c>
      <c r="C557" s="17" t="str">
        <f t="shared" si="24"/>
        <v>05</v>
      </c>
      <c r="D557" s="17" t="str">
        <f t="shared" si="25"/>
        <v>05</v>
      </c>
      <c r="E557" s="14">
        <v>2</v>
      </c>
      <c r="F557" s="14">
        <v>70</v>
      </c>
      <c r="G557" s="14" t="s">
        <v>4</v>
      </c>
      <c r="H557" s="14" t="str">
        <f t="shared" si="26"/>
        <v>2-70D</v>
      </c>
      <c r="I557" s="14">
        <v>2</v>
      </c>
      <c r="J557" s="14" t="s">
        <v>9</v>
      </c>
    </row>
    <row r="558" spans="1:10" x14ac:dyDescent="0.2">
      <c r="A558" s="17" t="s">
        <v>47</v>
      </c>
      <c r="B558" s="17">
        <v>4</v>
      </c>
      <c r="C558" s="17" t="str">
        <f t="shared" si="24"/>
        <v>10</v>
      </c>
      <c r="D558" s="17" t="str">
        <f t="shared" si="25"/>
        <v>13</v>
      </c>
      <c r="E558" s="14">
        <v>1</v>
      </c>
      <c r="F558" s="14">
        <v>70</v>
      </c>
      <c r="G558" s="14" t="s">
        <v>1</v>
      </c>
      <c r="H558" s="14" t="str">
        <f t="shared" si="26"/>
        <v>1-70A</v>
      </c>
      <c r="I558" s="14">
        <v>3</v>
      </c>
      <c r="J558" s="14" t="s">
        <v>5</v>
      </c>
    </row>
    <row r="559" spans="1:10" x14ac:dyDescent="0.2">
      <c r="A559" s="17" t="s">
        <v>47</v>
      </c>
      <c r="B559" s="17">
        <v>4</v>
      </c>
      <c r="C559" s="17" t="str">
        <f t="shared" si="24"/>
        <v>10</v>
      </c>
      <c r="D559" s="17" t="str">
        <f t="shared" si="25"/>
        <v>13</v>
      </c>
      <c r="E559" s="14">
        <v>2</v>
      </c>
      <c r="F559" s="14">
        <v>70</v>
      </c>
      <c r="G559" s="14" t="s">
        <v>1</v>
      </c>
      <c r="H559" s="14" t="str">
        <f t="shared" si="26"/>
        <v>2-70A</v>
      </c>
      <c r="I559" s="14">
        <v>2</v>
      </c>
      <c r="J559" s="14" t="s">
        <v>9</v>
      </c>
    </row>
    <row r="560" spans="1:10" x14ac:dyDescent="0.2">
      <c r="A560" s="17" t="s">
        <v>47</v>
      </c>
      <c r="B560" s="17">
        <v>4</v>
      </c>
      <c r="C560" s="17" t="str">
        <f t="shared" si="24"/>
        <v>10</v>
      </c>
      <c r="D560" s="17" t="str">
        <f t="shared" si="25"/>
        <v>13</v>
      </c>
      <c r="E560" s="14">
        <v>1</v>
      </c>
      <c r="F560" s="14">
        <v>70</v>
      </c>
      <c r="G560" s="14" t="s">
        <v>2</v>
      </c>
      <c r="H560" s="14" t="str">
        <f t="shared" si="26"/>
        <v>1-70B</v>
      </c>
      <c r="I560" s="14">
        <v>3</v>
      </c>
      <c r="J560" s="14" t="s">
        <v>5</v>
      </c>
    </row>
    <row r="561" spans="1:10" x14ac:dyDescent="0.2">
      <c r="A561" s="17" t="s">
        <v>47</v>
      </c>
      <c r="B561" s="17">
        <v>4</v>
      </c>
      <c r="C561" s="17" t="str">
        <f t="shared" si="24"/>
        <v>10</v>
      </c>
      <c r="D561" s="17" t="str">
        <f t="shared" si="25"/>
        <v>13</v>
      </c>
      <c r="E561" s="14">
        <v>2</v>
      </c>
      <c r="F561" s="14">
        <v>70</v>
      </c>
      <c r="G561" s="14" t="s">
        <v>2</v>
      </c>
      <c r="H561" s="14" t="str">
        <f t="shared" si="26"/>
        <v>2-70B</v>
      </c>
      <c r="I561" s="14">
        <v>2</v>
      </c>
      <c r="J561" s="14" t="s">
        <v>9</v>
      </c>
    </row>
    <row r="562" spans="1:10" x14ac:dyDescent="0.2">
      <c r="A562" s="14" t="s">
        <v>30</v>
      </c>
      <c r="B562" s="14">
        <v>2</v>
      </c>
      <c r="C562" s="17" t="str">
        <f t="shared" si="24"/>
        <v>05</v>
      </c>
      <c r="D562" s="17" t="str">
        <f t="shared" si="25"/>
        <v>06</v>
      </c>
      <c r="E562" s="14">
        <v>1</v>
      </c>
      <c r="F562" s="14">
        <v>71</v>
      </c>
      <c r="G562" s="14" t="s">
        <v>3</v>
      </c>
      <c r="H562" s="14" t="str">
        <f t="shared" si="26"/>
        <v>1-71C</v>
      </c>
      <c r="I562" s="14">
        <v>4</v>
      </c>
      <c r="J562" s="14" t="s">
        <v>5</v>
      </c>
    </row>
    <row r="563" spans="1:10" x14ac:dyDescent="0.2">
      <c r="A563" s="14" t="s">
        <v>30</v>
      </c>
      <c r="B563" s="14">
        <v>2</v>
      </c>
      <c r="C563" s="17" t="str">
        <f t="shared" si="24"/>
        <v>05</v>
      </c>
      <c r="D563" s="17" t="str">
        <f t="shared" si="25"/>
        <v>06</v>
      </c>
      <c r="E563" s="14">
        <v>2</v>
      </c>
      <c r="F563" s="14">
        <v>71</v>
      </c>
      <c r="G563" s="14" t="s">
        <v>3</v>
      </c>
      <c r="H563" s="14" t="str">
        <f t="shared" si="26"/>
        <v>2-71C</v>
      </c>
      <c r="I563" s="14">
        <v>1</v>
      </c>
      <c r="J563" s="14" t="s">
        <v>9</v>
      </c>
    </row>
    <row r="564" spans="1:10" x14ac:dyDescent="0.2">
      <c r="A564" s="14" t="s">
        <v>30</v>
      </c>
      <c r="B564" s="14">
        <v>2</v>
      </c>
      <c r="C564" s="17" t="str">
        <f t="shared" si="24"/>
        <v>05</v>
      </c>
      <c r="D564" s="17" t="str">
        <f t="shared" si="25"/>
        <v>06</v>
      </c>
      <c r="E564" s="14">
        <v>1</v>
      </c>
      <c r="F564" s="14">
        <v>71</v>
      </c>
      <c r="G564" s="14" t="s">
        <v>4</v>
      </c>
      <c r="H564" s="14" t="str">
        <f t="shared" si="26"/>
        <v>1-71D</v>
      </c>
      <c r="I564" s="14">
        <v>4</v>
      </c>
      <c r="J564" s="14" t="s">
        <v>5</v>
      </c>
    </row>
    <row r="565" spans="1:10" x14ac:dyDescent="0.2">
      <c r="A565" s="14" t="s">
        <v>30</v>
      </c>
      <c r="B565" s="14">
        <v>2</v>
      </c>
      <c r="C565" s="17" t="str">
        <f t="shared" si="24"/>
        <v>05</v>
      </c>
      <c r="D565" s="17" t="str">
        <f t="shared" si="25"/>
        <v>06</v>
      </c>
      <c r="E565" s="14">
        <v>2</v>
      </c>
      <c r="F565" s="14">
        <v>71</v>
      </c>
      <c r="G565" s="14" t="s">
        <v>4</v>
      </c>
      <c r="H565" s="14" t="str">
        <f t="shared" si="26"/>
        <v>2-71D</v>
      </c>
      <c r="I565" s="14">
        <v>1</v>
      </c>
      <c r="J565" s="14" t="s">
        <v>9</v>
      </c>
    </row>
    <row r="566" spans="1:10" x14ac:dyDescent="0.2">
      <c r="A566" s="17" t="s">
        <v>56</v>
      </c>
      <c r="B566" s="17">
        <v>4</v>
      </c>
      <c r="C566" s="17" t="str">
        <f t="shared" si="24"/>
        <v>12</v>
      </c>
      <c r="D566" s="17" t="str">
        <f t="shared" si="25"/>
        <v>16</v>
      </c>
      <c r="E566" s="14">
        <v>1</v>
      </c>
      <c r="F566" s="14">
        <v>71</v>
      </c>
      <c r="G566" s="14" t="s">
        <v>1</v>
      </c>
      <c r="H566" s="14" t="str">
        <f t="shared" si="26"/>
        <v>1-71A</v>
      </c>
      <c r="I566" s="14">
        <v>4</v>
      </c>
      <c r="J566" s="14" t="s">
        <v>8</v>
      </c>
    </row>
    <row r="567" spans="1:10" x14ac:dyDescent="0.2">
      <c r="A567" s="17" t="s">
        <v>56</v>
      </c>
      <c r="B567" s="17">
        <v>4</v>
      </c>
      <c r="C567" s="17" t="str">
        <f t="shared" si="24"/>
        <v>12</v>
      </c>
      <c r="D567" s="17" t="str">
        <f t="shared" si="25"/>
        <v>16</v>
      </c>
      <c r="E567" s="14">
        <v>2</v>
      </c>
      <c r="F567" s="14">
        <v>71</v>
      </c>
      <c r="G567" s="14" t="s">
        <v>1</v>
      </c>
      <c r="H567" s="14" t="str">
        <f t="shared" si="26"/>
        <v>2-71A</v>
      </c>
      <c r="I567" s="14">
        <v>1</v>
      </c>
      <c r="J567" s="14" t="s">
        <v>12</v>
      </c>
    </row>
    <row r="568" spans="1:10" x14ac:dyDescent="0.2">
      <c r="A568" s="17" t="s">
        <v>56</v>
      </c>
      <c r="B568" s="17">
        <v>4</v>
      </c>
      <c r="C568" s="17" t="str">
        <f t="shared" si="24"/>
        <v>12</v>
      </c>
      <c r="D568" s="17" t="str">
        <f t="shared" si="25"/>
        <v>16</v>
      </c>
      <c r="E568" s="14">
        <v>1</v>
      </c>
      <c r="F568" s="14">
        <v>71</v>
      </c>
      <c r="G568" s="14" t="s">
        <v>2</v>
      </c>
      <c r="H568" s="14" t="str">
        <f t="shared" si="26"/>
        <v>1-71B</v>
      </c>
      <c r="I568" s="14">
        <v>4</v>
      </c>
      <c r="J568" s="14" t="s">
        <v>8</v>
      </c>
    </row>
    <row r="569" spans="1:10" x14ac:dyDescent="0.2">
      <c r="A569" s="17" t="s">
        <v>56</v>
      </c>
      <c r="B569" s="17">
        <v>4</v>
      </c>
      <c r="C569" s="17" t="str">
        <f t="shared" si="24"/>
        <v>12</v>
      </c>
      <c r="D569" s="17" t="str">
        <f t="shared" si="25"/>
        <v>16</v>
      </c>
      <c r="E569" s="14">
        <v>2</v>
      </c>
      <c r="F569" s="14">
        <v>71</v>
      </c>
      <c r="G569" s="14" t="s">
        <v>2</v>
      </c>
      <c r="H569" s="14" t="str">
        <f t="shared" si="26"/>
        <v>2-71B</v>
      </c>
      <c r="I569" s="14">
        <v>1</v>
      </c>
      <c r="J569" s="14" t="s">
        <v>12</v>
      </c>
    </row>
    <row r="570" spans="1:10" x14ac:dyDescent="0.2">
      <c r="A570" s="14" t="s">
        <v>29</v>
      </c>
      <c r="B570" s="14">
        <v>2</v>
      </c>
      <c r="C570" s="17" t="str">
        <f t="shared" si="24"/>
        <v>05</v>
      </c>
      <c r="D570" s="17" t="str">
        <f t="shared" si="25"/>
        <v>05</v>
      </c>
      <c r="E570" s="14">
        <v>1</v>
      </c>
      <c r="F570" s="14">
        <v>72</v>
      </c>
      <c r="G570" s="14" t="s">
        <v>3</v>
      </c>
      <c r="H570" s="14" t="str">
        <f t="shared" si="26"/>
        <v>1-72C</v>
      </c>
      <c r="I570" s="14">
        <v>4</v>
      </c>
      <c r="J570" s="14" t="s">
        <v>5</v>
      </c>
    </row>
    <row r="571" spans="1:10" x14ac:dyDescent="0.2">
      <c r="A571" s="14" t="s">
        <v>29</v>
      </c>
      <c r="B571" s="14">
        <v>2</v>
      </c>
      <c r="C571" s="17" t="str">
        <f t="shared" si="24"/>
        <v>05</v>
      </c>
      <c r="D571" s="17" t="str">
        <f t="shared" si="25"/>
        <v>05</v>
      </c>
      <c r="E571" s="14">
        <v>2</v>
      </c>
      <c r="F571" s="14">
        <v>72</v>
      </c>
      <c r="G571" s="14" t="s">
        <v>3</v>
      </c>
      <c r="H571" s="14" t="str">
        <f t="shared" si="26"/>
        <v>2-72C</v>
      </c>
      <c r="I571" s="14">
        <v>1</v>
      </c>
      <c r="J571" s="14" t="s">
        <v>9</v>
      </c>
    </row>
    <row r="572" spans="1:10" x14ac:dyDescent="0.2">
      <c r="A572" s="14" t="s">
        <v>29</v>
      </c>
      <c r="B572" s="14">
        <v>2</v>
      </c>
      <c r="C572" s="17" t="str">
        <f t="shared" si="24"/>
        <v>05</v>
      </c>
      <c r="D572" s="17" t="str">
        <f t="shared" si="25"/>
        <v>05</v>
      </c>
      <c r="E572" s="14">
        <v>1</v>
      </c>
      <c r="F572" s="14">
        <v>72</v>
      </c>
      <c r="G572" s="14" t="s">
        <v>4</v>
      </c>
      <c r="H572" s="14" t="str">
        <f t="shared" si="26"/>
        <v>1-72D</v>
      </c>
      <c r="I572" s="14">
        <v>4</v>
      </c>
      <c r="J572" s="14" t="s">
        <v>5</v>
      </c>
    </row>
    <row r="573" spans="1:10" x14ac:dyDescent="0.2">
      <c r="A573" s="14" t="s">
        <v>29</v>
      </c>
      <c r="B573" s="14">
        <v>2</v>
      </c>
      <c r="C573" s="17" t="str">
        <f t="shared" si="24"/>
        <v>05</v>
      </c>
      <c r="D573" s="17" t="str">
        <f t="shared" si="25"/>
        <v>05</v>
      </c>
      <c r="E573" s="14">
        <v>2</v>
      </c>
      <c r="F573" s="14">
        <v>72</v>
      </c>
      <c r="G573" s="14" t="s">
        <v>4</v>
      </c>
      <c r="H573" s="14" t="str">
        <f t="shared" si="26"/>
        <v>2-72D</v>
      </c>
      <c r="I573" s="14">
        <v>1</v>
      </c>
      <c r="J573" s="14" t="s">
        <v>9</v>
      </c>
    </row>
    <row r="574" spans="1:10" x14ac:dyDescent="0.2">
      <c r="A574" s="17" t="s">
        <v>47</v>
      </c>
      <c r="B574" s="17">
        <v>4</v>
      </c>
      <c r="C574" s="17" t="str">
        <f t="shared" si="24"/>
        <v>10</v>
      </c>
      <c r="D574" s="17" t="str">
        <f t="shared" si="25"/>
        <v>13</v>
      </c>
      <c r="E574" s="14">
        <v>1</v>
      </c>
      <c r="F574" s="14">
        <v>72</v>
      </c>
      <c r="G574" s="14" t="s">
        <v>1</v>
      </c>
      <c r="H574" s="14" t="str">
        <f t="shared" si="26"/>
        <v>1-72A</v>
      </c>
      <c r="I574" s="14">
        <v>4</v>
      </c>
      <c r="J574" s="14" t="s">
        <v>5</v>
      </c>
    </row>
    <row r="575" spans="1:10" x14ac:dyDescent="0.2">
      <c r="A575" s="17" t="s">
        <v>47</v>
      </c>
      <c r="B575" s="17">
        <v>4</v>
      </c>
      <c r="C575" s="17" t="str">
        <f t="shared" si="24"/>
        <v>10</v>
      </c>
      <c r="D575" s="17" t="str">
        <f t="shared" si="25"/>
        <v>13</v>
      </c>
      <c r="E575" s="14">
        <v>2</v>
      </c>
      <c r="F575" s="14">
        <v>72</v>
      </c>
      <c r="G575" s="14" t="s">
        <v>1</v>
      </c>
      <c r="H575" s="14" t="str">
        <f t="shared" si="26"/>
        <v>2-72A</v>
      </c>
      <c r="I575" s="14">
        <v>1</v>
      </c>
      <c r="J575" s="14" t="s">
        <v>9</v>
      </c>
    </row>
    <row r="576" spans="1:10" x14ac:dyDescent="0.2">
      <c r="A576" s="17" t="s">
        <v>47</v>
      </c>
      <c r="B576" s="17">
        <v>4</v>
      </c>
      <c r="C576" s="17" t="str">
        <f t="shared" si="24"/>
        <v>10</v>
      </c>
      <c r="D576" s="17" t="str">
        <f t="shared" si="25"/>
        <v>13</v>
      </c>
      <c r="E576" s="14">
        <v>1</v>
      </c>
      <c r="F576" s="14">
        <v>72</v>
      </c>
      <c r="G576" s="14" t="s">
        <v>2</v>
      </c>
      <c r="H576" s="14" t="str">
        <f t="shared" si="26"/>
        <v>1-72B</v>
      </c>
      <c r="I576" s="14">
        <v>4</v>
      </c>
      <c r="J576" s="14" t="s">
        <v>5</v>
      </c>
    </row>
    <row r="577" spans="1:10" x14ac:dyDescent="0.2">
      <c r="A577" s="17" t="s">
        <v>47</v>
      </c>
      <c r="B577" s="17">
        <v>4</v>
      </c>
      <c r="C577" s="17" t="str">
        <f t="shared" si="24"/>
        <v>10</v>
      </c>
      <c r="D577" s="17" t="str">
        <f t="shared" si="25"/>
        <v>13</v>
      </c>
      <c r="E577" s="14">
        <v>2</v>
      </c>
      <c r="F577" s="14">
        <v>72</v>
      </c>
      <c r="G577" s="14" t="s">
        <v>2</v>
      </c>
      <c r="H577" s="14" t="str">
        <f t="shared" si="26"/>
        <v>2-72B</v>
      </c>
      <c r="I577" s="14">
        <v>1</v>
      </c>
      <c r="J577" s="14" t="s">
        <v>9</v>
      </c>
    </row>
    <row r="578" spans="1:10" x14ac:dyDescent="0.2">
      <c r="A578" s="14" t="s">
        <v>28</v>
      </c>
      <c r="B578" s="14">
        <v>2</v>
      </c>
      <c r="C578" s="17" t="str">
        <f t="shared" ref="C578:C641" si="27">MID(A578,2,2)</f>
        <v>04</v>
      </c>
      <c r="D578" s="17" t="str">
        <f t="shared" ref="D578:D641" si="28">MID(A578,5,2)</f>
        <v>08</v>
      </c>
      <c r="E578" s="14">
        <v>1</v>
      </c>
      <c r="F578" s="14">
        <v>73</v>
      </c>
      <c r="G578" s="14" t="s">
        <v>1</v>
      </c>
      <c r="H578" s="14" t="str">
        <f t="shared" ref="H578:H641" si="29">CONCATENATE(E578,"-",F578,G578)</f>
        <v>1-73A</v>
      </c>
      <c r="I578" s="14">
        <v>1</v>
      </c>
      <c r="J578" s="14" t="s">
        <v>8</v>
      </c>
    </row>
    <row r="579" spans="1:10" x14ac:dyDescent="0.2">
      <c r="A579" s="14" t="s">
        <v>28</v>
      </c>
      <c r="B579" s="14">
        <v>2</v>
      </c>
      <c r="C579" s="17" t="str">
        <f t="shared" si="27"/>
        <v>04</v>
      </c>
      <c r="D579" s="17" t="str">
        <f t="shared" si="28"/>
        <v>08</v>
      </c>
      <c r="E579" s="14">
        <v>2</v>
      </c>
      <c r="F579" s="14">
        <v>73</v>
      </c>
      <c r="G579" s="14" t="s">
        <v>1</v>
      </c>
      <c r="H579" s="14" t="str">
        <f t="shared" si="29"/>
        <v>2-73A</v>
      </c>
      <c r="I579" s="14">
        <v>4</v>
      </c>
      <c r="J579" s="14" t="s">
        <v>12</v>
      </c>
    </row>
    <row r="580" spans="1:10" x14ac:dyDescent="0.2">
      <c r="A580" s="14" t="s">
        <v>28</v>
      </c>
      <c r="B580" s="14">
        <v>2</v>
      </c>
      <c r="C580" s="17" t="str">
        <f t="shared" si="27"/>
        <v>04</v>
      </c>
      <c r="D580" s="17" t="str">
        <f t="shared" si="28"/>
        <v>08</v>
      </c>
      <c r="E580" s="14">
        <v>1</v>
      </c>
      <c r="F580" s="14">
        <v>73</v>
      </c>
      <c r="G580" s="14" t="s">
        <v>2</v>
      </c>
      <c r="H580" s="14" t="str">
        <f t="shared" si="29"/>
        <v>1-73B</v>
      </c>
      <c r="I580" s="14">
        <v>1</v>
      </c>
      <c r="J580" s="14" t="s">
        <v>8</v>
      </c>
    </row>
    <row r="581" spans="1:10" x14ac:dyDescent="0.2">
      <c r="A581" s="14" t="s">
        <v>28</v>
      </c>
      <c r="B581" s="14">
        <v>2</v>
      </c>
      <c r="C581" s="17" t="str">
        <f t="shared" si="27"/>
        <v>04</v>
      </c>
      <c r="D581" s="17" t="str">
        <f t="shared" si="28"/>
        <v>08</v>
      </c>
      <c r="E581" s="14">
        <v>2</v>
      </c>
      <c r="F581" s="14">
        <v>73</v>
      </c>
      <c r="G581" s="14" t="s">
        <v>2</v>
      </c>
      <c r="H581" s="14" t="str">
        <f t="shared" si="29"/>
        <v>2-73B</v>
      </c>
      <c r="I581" s="14">
        <v>4</v>
      </c>
      <c r="J581" s="14" t="s">
        <v>12</v>
      </c>
    </row>
    <row r="582" spans="1:10" x14ac:dyDescent="0.2">
      <c r="A582" s="17" t="s">
        <v>42</v>
      </c>
      <c r="B582" s="17">
        <v>3</v>
      </c>
      <c r="C582" s="17" t="str">
        <f t="shared" si="27"/>
        <v>08</v>
      </c>
      <c r="D582" s="17" t="str">
        <f t="shared" si="28"/>
        <v>10</v>
      </c>
      <c r="E582" s="14">
        <v>1</v>
      </c>
      <c r="F582" s="14">
        <v>73</v>
      </c>
      <c r="G582" s="14" t="s">
        <v>3</v>
      </c>
      <c r="H582" s="14" t="str">
        <f t="shared" si="29"/>
        <v>1-73C</v>
      </c>
      <c r="I582" s="14">
        <v>1</v>
      </c>
      <c r="J582" s="14" t="s">
        <v>7</v>
      </c>
    </row>
    <row r="583" spans="1:10" x14ac:dyDescent="0.2">
      <c r="A583" s="17" t="s">
        <v>42</v>
      </c>
      <c r="B583" s="17">
        <v>3</v>
      </c>
      <c r="C583" s="17" t="str">
        <f t="shared" si="27"/>
        <v>08</v>
      </c>
      <c r="D583" s="17" t="str">
        <f t="shared" si="28"/>
        <v>10</v>
      </c>
      <c r="E583" s="14">
        <v>2</v>
      </c>
      <c r="F583" s="14">
        <v>73</v>
      </c>
      <c r="G583" s="14" t="s">
        <v>3</v>
      </c>
      <c r="H583" s="14" t="str">
        <f t="shared" si="29"/>
        <v>2-73C</v>
      </c>
      <c r="I583" s="14">
        <v>4</v>
      </c>
      <c r="J583" s="14" t="s">
        <v>11</v>
      </c>
    </row>
    <row r="584" spans="1:10" x14ac:dyDescent="0.2">
      <c r="A584" s="17" t="s">
        <v>42</v>
      </c>
      <c r="B584" s="17">
        <v>3</v>
      </c>
      <c r="C584" s="17" t="str">
        <f t="shared" si="27"/>
        <v>08</v>
      </c>
      <c r="D584" s="17" t="str">
        <f t="shared" si="28"/>
        <v>10</v>
      </c>
      <c r="E584" s="14">
        <v>1</v>
      </c>
      <c r="F584" s="14">
        <v>73</v>
      </c>
      <c r="G584" s="14" t="s">
        <v>4</v>
      </c>
      <c r="H584" s="14" t="str">
        <f t="shared" si="29"/>
        <v>1-73D</v>
      </c>
      <c r="I584" s="14">
        <v>1</v>
      </c>
      <c r="J584" s="14" t="s">
        <v>7</v>
      </c>
    </row>
    <row r="585" spans="1:10" x14ac:dyDescent="0.2">
      <c r="A585" s="17" t="s">
        <v>42</v>
      </c>
      <c r="B585" s="17">
        <v>3</v>
      </c>
      <c r="C585" s="17" t="str">
        <f t="shared" si="27"/>
        <v>08</v>
      </c>
      <c r="D585" s="17" t="str">
        <f t="shared" si="28"/>
        <v>10</v>
      </c>
      <c r="E585" s="14">
        <v>2</v>
      </c>
      <c r="F585" s="14">
        <v>73</v>
      </c>
      <c r="G585" s="14" t="s">
        <v>4</v>
      </c>
      <c r="H585" s="14" t="str">
        <f t="shared" si="29"/>
        <v>2-73D</v>
      </c>
      <c r="I585" s="14">
        <v>4</v>
      </c>
      <c r="J585" s="14" t="s">
        <v>11</v>
      </c>
    </row>
    <row r="586" spans="1:10" x14ac:dyDescent="0.2">
      <c r="A586" s="17" t="s">
        <v>35</v>
      </c>
      <c r="B586" s="14">
        <v>2</v>
      </c>
      <c r="C586" s="17" t="str">
        <f t="shared" si="27"/>
        <v>06</v>
      </c>
      <c r="D586" s="17" t="str">
        <f t="shared" si="28"/>
        <v>07</v>
      </c>
      <c r="E586" s="14">
        <v>1</v>
      </c>
      <c r="F586" s="14">
        <v>74</v>
      </c>
      <c r="G586" s="14" t="s">
        <v>1</v>
      </c>
      <c r="H586" s="14" t="str">
        <f t="shared" si="29"/>
        <v>1-74A</v>
      </c>
      <c r="I586" s="14">
        <v>1</v>
      </c>
      <c r="J586" s="14" t="s">
        <v>7</v>
      </c>
    </row>
    <row r="587" spans="1:10" x14ac:dyDescent="0.2">
      <c r="A587" s="17" t="s">
        <v>35</v>
      </c>
      <c r="B587" s="14">
        <v>2</v>
      </c>
      <c r="C587" s="17" t="str">
        <f t="shared" si="27"/>
        <v>06</v>
      </c>
      <c r="D587" s="17" t="str">
        <f t="shared" si="28"/>
        <v>07</v>
      </c>
      <c r="E587" s="14">
        <v>2</v>
      </c>
      <c r="F587" s="14">
        <v>74</v>
      </c>
      <c r="G587" s="14" t="s">
        <v>1</v>
      </c>
      <c r="H587" s="14" t="str">
        <f t="shared" si="29"/>
        <v>2-74A</v>
      </c>
      <c r="I587" s="14">
        <v>4</v>
      </c>
      <c r="J587" s="14" t="s">
        <v>11</v>
      </c>
    </row>
    <row r="588" spans="1:10" x14ac:dyDescent="0.2">
      <c r="A588" s="17" t="s">
        <v>35</v>
      </c>
      <c r="B588" s="14">
        <v>2</v>
      </c>
      <c r="C588" s="17" t="str">
        <f t="shared" si="27"/>
        <v>06</v>
      </c>
      <c r="D588" s="17" t="str">
        <f t="shared" si="28"/>
        <v>07</v>
      </c>
      <c r="E588" s="14">
        <v>1</v>
      </c>
      <c r="F588" s="14">
        <v>74</v>
      </c>
      <c r="G588" s="14" t="s">
        <v>2</v>
      </c>
      <c r="H588" s="14" t="str">
        <f t="shared" si="29"/>
        <v>1-74B</v>
      </c>
      <c r="I588" s="14">
        <v>1</v>
      </c>
      <c r="J588" s="14" t="s">
        <v>7</v>
      </c>
    </row>
    <row r="589" spans="1:10" x14ac:dyDescent="0.2">
      <c r="A589" s="17" t="s">
        <v>35</v>
      </c>
      <c r="B589" s="14">
        <v>2</v>
      </c>
      <c r="C589" s="17" t="str">
        <f t="shared" si="27"/>
        <v>06</v>
      </c>
      <c r="D589" s="17" t="str">
        <f t="shared" si="28"/>
        <v>07</v>
      </c>
      <c r="E589" s="14">
        <v>2</v>
      </c>
      <c r="F589" s="14">
        <v>74</v>
      </c>
      <c r="G589" s="14" t="s">
        <v>2</v>
      </c>
      <c r="H589" s="14" t="str">
        <f t="shared" si="29"/>
        <v>2-74B</v>
      </c>
      <c r="I589" s="14">
        <v>4</v>
      </c>
      <c r="J589" s="14" t="s">
        <v>11</v>
      </c>
    </row>
    <row r="590" spans="1:10" x14ac:dyDescent="0.2">
      <c r="A590" s="17" t="s">
        <v>41</v>
      </c>
      <c r="B590" s="17">
        <v>3</v>
      </c>
      <c r="C590" s="17" t="str">
        <f t="shared" si="27"/>
        <v>08</v>
      </c>
      <c r="D590" s="17" t="str">
        <f t="shared" si="28"/>
        <v>09</v>
      </c>
      <c r="E590" s="14">
        <v>1</v>
      </c>
      <c r="F590" s="14">
        <v>74</v>
      </c>
      <c r="G590" s="14" t="s">
        <v>3</v>
      </c>
      <c r="H590" s="14" t="str">
        <f t="shared" si="29"/>
        <v>1-74C</v>
      </c>
      <c r="I590" s="14">
        <v>1</v>
      </c>
      <c r="J590" s="14" t="s">
        <v>8</v>
      </c>
    </row>
    <row r="591" spans="1:10" x14ac:dyDescent="0.2">
      <c r="A591" s="17" t="s">
        <v>41</v>
      </c>
      <c r="B591" s="17">
        <v>3</v>
      </c>
      <c r="C591" s="17" t="str">
        <f t="shared" si="27"/>
        <v>08</v>
      </c>
      <c r="D591" s="17" t="str">
        <f t="shared" si="28"/>
        <v>09</v>
      </c>
      <c r="E591" s="14">
        <v>2</v>
      </c>
      <c r="F591" s="14">
        <v>74</v>
      </c>
      <c r="G591" s="14" t="s">
        <v>3</v>
      </c>
      <c r="H591" s="14" t="str">
        <f t="shared" si="29"/>
        <v>2-74C</v>
      </c>
      <c r="I591" s="14">
        <v>4</v>
      </c>
      <c r="J591" s="14" t="s">
        <v>12</v>
      </c>
    </row>
    <row r="592" spans="1:10" x14ac:dyDescent="0.2">
      <c r="A592" s="17" t="s">
        <v>41</v>
      </c>
      <c r="B592" s="17">
        <v>3</v>
      </c>
      <c r="C592" s="17" t="str">
        <f t="shared" si="27"/>
        <v>08</v>
      </c>
      <c r="D592" s="17" t="str">
        <f t="shared" si="28"/>
        <v>09</v>
      </c>
      <c r="E592" s="14">
        <v>1</v>
      </c>
      <c r="F592" s="14">
        <v>74</v>
      </c>
      <c r="G592" s="14" t="s">
        <v>4</v>
      </c>
      <c r="H592" s="14" t="str">
        <f t="shared" si="29"/>
        <v>1-74D</v>
      </c>
      <c r="I592" s="14">
        <v>1</v>
      </c>
      <c r="J592" s="14" t="s">
        <v>8</v>
      </c>
    </row>
    <row r="593" spans="1:10" x14ac:dyDescent="0.2">
      <c r="A593" s="17" t="s">
        <v>41</v>
      </c>
      <c r="B593" s="17">
        <v>3</v>
      </c>
      <c r="C593" s="17" t="str">
        <f t="shared" si="27"/>
        <v>08</v>
      </c>
      <c r="D593" s="17" t="str">
        <f t="shared" si="28"/>
        <v>09</v>
      </c>
      <c r="E593" s="14">
        <v>2</v>
      </c>
      <c r="F593" s="14">
        <v>74</v>
      </c>
      <c r="G593" s="14" t="s">
        <v>4</v>
      </c>
      <c r="H593" s="14" t="str">
        <f t="shared" si="29"/>
        <v>2-74D</v>
      </c>
      <c r="I593" s="14">
        <v>4</v>
      </c>
      <c r="J593" s="14" t="s">
        <v>12</v>
      </c>
    </row>
    <row r="594" spans="1:10" x14ac:dyDescent="0.2">
      <c r="A594" s="14" t="s">
        <v>28</v>
      </c>
      <c r="B594" s="14">
        <v>2</v>
      </c>
      <c r="C594" s="17" t="str">
        <f t="shared" si="27"/>
        <v>04</v>
      </c>
      <c r="D594" s="17" t="str">
        <f t="shared" si="28"/>
        <v>08</v>
      </c>
      <c r="E594" s="14">
        <v>1</v>
      </c>
      <c r="F594" s="14">
        <v>75</v>
      </c>
      <c r="G594" s="14" t="s">
        <v>1</v>
      </c>
      <c r="H594" s="14" t="str">
        <f t="shared" si="29"/>
        <v>1-75A</v>
      </c>
      <c r="I594" s="14">
        <v>2</v>
      </c>
      <c r="J594" s="14" t="s">
        <v>8</v>
      </c>
    </row>
    <row r="595" spans="1:10" x14ac:dyDescent="0.2">
      <c r="A595" s="14" t="s">
        <v>28</v>
      </c>
      <c r="B595" s="14">
        <v>2</v>
      </c>
      <c r="C595" s="17" t="str">
        <f t="shared" si="27"/>
        <v>04</v>
      </c>
      <c r="D595" s="17" t="str">
        <f t="shared" si="28"/>
        <v>08</v>
      </c>
      <c r="E595" s="14">
        <v>2</v>
      </c>
      <c r="F595" s="14">
        <v>75</v>
      </c>
      <c r="G595" s="14" t="s">
        <v>1</v>
      </c>
      <c r="H595" s="14" t="str">
        <f t="shared" si="29"/>
        <v>2-75A</v>
      </c>
      <c r="I595" s="14">
        <v>3</v>
      </c>
      <c r="J595" s="14" t="s">
        <v>12</v>
      </c>
    </row>
    <row r="596" spans="1:10" x14ac:dyDescent="0.2">
      <c r="A596" s="14" t="s">
        <v>28</v>
      </c>
      <c r="B596" s="14">
        <v>2</v>
      </c>
      <c r="C596" s="17" t="str">
        <f t="shared" si="27"/>
        <v>04</v>
      </c>
      <c r="D596" s="17" t="str">
        <f t="shared" si="28"/>
        <v>08</v>
      </c>
      <c r="E596" s="14">
        <v>1</v>
      </c>
      <c r="F596" s="14">
        <v>75</v>
      </c>
      <c r="G596" s="14" t="s">
        <v>2</v>
      </c>
      <c r="H596" s="14" t="str">
        <f t="shared" si="29"/>
        <v>1-75B</v>
      </c>
      <c r="I596" s="14">
        <v>2</v>
      </c>
      <c r="J596" s="14" t="s">
        <v>8</v>
      </c>
    </row>
    <row r="597" spans="1:10" x14ac:dyDescent="0.2">
      <c r="A597" s="14" t="s">
        <v>28</v>
      </c>
      <c r="B597" s="14">
        <v>2</v>
      </c>
      <c r="C597" s="17" t="str">
        <f t="shared" si="27"/>
        <v>04</v>
      </c>
      <c r="D597" s="17" t="str">
        <f t="shared" si="28"/>
        <v>08</v>
      </c>
      <c r="E597" s="14">
        <v>2</v>
      </c>
      <c r="F597" s="14">
        <v>75</v>
      </c>
      <c r="G597" s="14" t="s">
        <v>2</v>
      </c>
      <c r="H597" s="14" t="str">
        <f t="shared" si="29"/>
        <v>2-75B</v>
      </c>
      <c r="I597" s="14">
        <v>3</v>
      </c>
      <c r="J597" s="14" t="s">
        <v>12</v>
      </c>
    </row>
    <row r="598" spans="1:10" x14ac:dyDescent="0.2">
      <c r="A598" s="17" t="s">
        <v>42</v>
      </c>
      <c r="B598" s="17">
        <v>3</v>
      </c>
      <c r="C598" s="17" t="str">
        <f t="shared" si="27"/>
        <v>08</v>
      </c>
      <c r="D598" s="17" t="str">
        <f t="shared" si="28"/>
        <v>10</v>
      </c>
      <c r="E598" s="14">
        <v>1</v>
      </c>
      <c r="F598" s="14">
        <v>75</v>
      </c>
      <c r="G598" s="14" t="s">
        <v>3</v>
      </c>
      <c r="H598" s="14" t="str">
        <f t="shared" si="29"/>
        <v>1-75C</v>
      </c>
      <c r="I598" s="14">
        <v>2</v>
      </c>
      <c r="J598" s="14" t="s">
        <v>7</v>
      </c>
    </row>
    <row r="599" spans="1:10" x14ac:dyDescent="0.2">
      <c r="A599" s="17" t="s">
        <v>42</v>
      </c>
      <c r="B599" s="17">
        <v>3</v>
      </c>
      <c r="C599" s="17" t="str">
        <f t="shared" si="27"/>
        <v>08</v>
      </c>
      <c r="D599" s="17" t="str">
        <f t="shared" si="28"/>
        <v>10</v>
      </c>
      <c r="E599" s="14">
        <v>2</v>
      </c>
      <c r="F599" s="14">
        <v>75</v>
      </c>
      <c r="G599" s="14" t="s">
        <v>3</v>
      </c>
      <c r="H599" s="14" t="str">
        <f t="shared" si="29"/>
        <v>2-75C</v>
      </c>
      <c r="I599" s="14">
        <v>3</v>
      </c>
      <c r="J599" s="14" t="s">
        <v>11</v>
      </c>
    </row>
    <row r="600" spans="1:10" x14ac:dyDescent="0.2">
      <c r="A600" s="17" t="s">
        <v>42</v>
      </c>
      <c r="B600" s="17">
        <v>3</v>
      </c>
      <c r="C600" s="17" t="str">
        <f t="shared" si="27"/>
        <v>08</v>
      </c>
      <c r="D600" s="17" t="str">
        <f t="shared" si="28"/>
        <v>10</v>
      </c>
      <c r="E600" s="14">
        <v>1</v>
      </c>
      <c r="F600" s="14">
        <v>75</v>
      </c>
      <c r="G600" s="14" t="s">
        <v>4</v>
      </c>
      <c r="H600" s="14" t="str">
        <f t="shared" si="29"/>
        <v>1-75D</v>
      </c>
      <c r="I600" s="14">
        <v>2</v>
      </c>
      <c r="J600" s="14" t="s">
        <v>7</v>
      </c>
    </row>
    <row r="601" spans="1:10" x14ac:dyDescent="0.2">
      <c r="A601" s="17" t="s">
        <v>42</v>
      </c>
      <c r="B601" s="17">
        <v>3</v>
      </c>
      <c r="C601" s="17" t="str">
        <f t="shared" si="27"/>
        <v>08</v>
      </c>
      <c r="D601" s="17" t="str">
        <f t="shared" si="28"/>
        <v>10</v>
      </c>
      <c r="E601" s="14">
        <v>2</v>
      </c>
      <c r="F601" s="14">
        <v>75</v>
      </c>
      <c r="G601" s="14" t="s">
        <v>4</v>
      </c>
      <c r="H601" s="14" t="str">
        <f t="shared" si="29"/>
        <v>2-75D</v>
      </c>
      <c r="I601" s="14">
        <v>3</v>
      </c>
      <c r="J601" s="14" t="s">
        <v>11</v>
      </c>
    </row>
    <row r="602" spans="1:10" x14ac:dyDescent="0.2">
      <c r="A602" s="17" t="s">
        <v>35</v>
      </c>
      <c r="B602" s="14">
        <v>2</v>
      </c>
      <c r="C602" s="17" t="str">
        <f t="shared" si="27"/>
        <v>06</v>
      </c>
      <c r="D602" s="17" t="str">
        <f t="shared" si="28"/>
        <v>07</v>
      </c>
      <c r="E602" s="14">
        <v>1</v>
      </c>
      <c r="F602" s="14">
        <v>76</v>
      </c>
      <c r="G602" s="14" t="s">
        <v>1</v>
      </c>
      <c r="H602" s="14" t="str">
        <f t="shared" si="29"/>
        <v>1-76A</v>
      </c>
      <c r="I602" s="14">
        <v>2</v>
      </c>
      <c r="J602" s="14" t="s">
        <v>7</v>
      </c>
    </row>
    <row r="603" spans="1:10" x14ac:dyDescent="0.2">
      <c r="A603" s="17" t="s">
        <v>35</v>
      </c>
      <c r="B603" s="14">
        <v>2</v>
      </c>
      <c r="C603" s="17" t="str">
        <f t="shared" si="27"/>
        <v>06</v>
      </c>
      <c r="D603" s="17" t="str">
        <f t="shared" si="28"/>
        <v>07</v>
      </c>
      <c r="E603" s="14">
        <v>2</v>
      </c>
      <c r="F603" s="14">
        <v>76</v>
      </c>
      <c r="G603" s="14" t="s">
        <v>1</v>
      </c>
      <c r="H603" s="14" t="str">
        <f t="shared" si="29"/>
        <v>2-76A</v>
      </c>
      <c r="I603" s="14">
        <v>3</v>
      </c>
      <c r="J603" s="14" t="s">
        <v>11</v>
      </c>
    </row>
    <row r="604" spans="1:10" x14ac:dyDescent="0.2">
      <c r="A604" s="17" t="s">
        <v>35</v>
      </c>
      <c r="B604" s="14">
        <v>2</v>
      </c>
      <c r="C604" s="17" t="str">
        <f t="shared" si="27"/>
        <v>06</v>
      </c>
      <c r="D604" s="17" t="str">
        <f t="shared" si="28"/>
        <v>07</v>
      </c>
      <c r="E604" s="14">
        <v>1</v>
      </c>
      <c r="F604" s="14">
        <v>76</v>
      </c>
      <c r="G604" s="14" t="s">
        <v>2</v>
      </c>
      <c r="H604" s="14" t="str">
        <f t="shared" si="29"/>
        <v>1-76B</v>
      </c>
      <c r="I604" s="14">
        <v>2</v>
      </c>
      <c r="J604" s="14" t="s">
        <v>7</v>
      </c>
    </row>
    <row r="605" spans="1:10" x14ac:dyDescent="0.2">
      <c r="A605" s="17" t="s">
        <v>35</v>
      </c>
      <c r="B605" s="14">
        <v>2</v>
      </c>
      <c r="C605" s="17" t="str">
        <f t="shared" si="27"/>
        <v>06</v>
      </c>
      <c r="D605" s="17" t="str">
        <f t="shared" si="28"/>
        <v>07</v>
      </c>
      <c r="E605" s="14">
        <v>2</v>
      </c>
      <c r="F605" s="14">
        <v>76</v>
      </c>
      <c r="G605" s="14" t="s">
        <v>2</v>
      </c>
      <c r="H605" s="14" t="str">
        <f t="shared" si="29"/>
        <v>2-76B</v>
      </c>
      <c r="I605" s="14">
        <v>3</v>
      </c>
      <c r="J605" s="14" t="s">
        <v>11</v>
      </c>
    </row>
    <row r="606" spans="1:10" x14ac:dyDescent="0.2">
      <c r="A606" s="17" t="s">
        <v>41</v>
      </c>
      <c r="B606" s="17">
        <v>3</v>
      </c>
      <c r="C606" s="17" t="str">
        <f t="shared" si="27"/>
        <v>08</v>
      </c>
      <c r="D606" s="17" t="str">
        <f t="shared" si="28"/>
        <v>09</v>
      </c>
      <c r="E606" s="14">
        <v>1</v>
      </c>
      <c r="F606" s="14">
        <v>76</v>
      </c>
      <c r="G606" s="14" t="s">
        <v>3</v>
      </c>
      <c r="H606" s="14" t="str">
        <f t="shared" si="29"/>
        <v>1-76C</v>
      </c>
      <c r="I606" s="14">
        <v>2</v>
      </c>
      <c r="J606" s="14" t="s">
        <v>8</v>
      </c>
    </row>
    <row r="607" spans="1:10" x14ac:dyDescent="0.2">
      <c r="A607" s="17" t="s">
        <v>41</v>
      </c>
      <c r="B607" s="17">
        <v>3</v>
      </c>
      <c r="C607" s="17" t="str">
        <f t="shared" si="27"/>
        <v>08</v>
      </c>
      <c r="D607" s="17" t="str">
        <f t="shared" si="28"/>
        <v>09</v>
      </c>
      <c r="E607" s="14">
        <v>2</v>
      </c>
      <c r="F607" s="14">
        <v>76</v>
      </c>
      <c r="G607" s="14" t="s">
        <v>3</v>
      </c>
      <c r="H607" s="14" t="str">
        <f t="shared" si="29"/>
        <v>2-76C</v>
      </c>
      <c r="I607" s="14">
        <v>3</v>
      </c>
      <c r="J607" s="14" t="s">
        <v>12</v>
      </c>
    </row>
    <row r="608" spans="1:10" x14ac:dyDescent="0.2">
      <c r="A608" s="17" t="s">
        <v>41</v>
      </c>
      <c r="B608" s="17">
        <v>3</v>
      </c>
      <c r="C608" s="17" t="str">
        <f t="shared" si="27"/>
        <v>08</v>
      </c>
      <c r="D608" s="17" t="str">
        <f t="shared" si="28"/>
        <v>09</v>
      </c>
      <c r="E608" s="14">
        <v>1</v>
      </c>
      <c r="F608" s="14">
        <v>76</v>
      </c>
      <c r="G608" s="14" t="s">
        <v>4</v>
      </c>
      <c r="H608" s="14" t="str">
        <f t="shared" si="29"/>
        <v>1-76D</v>
      </c>
      <c r="I608" s="14">
        <v>2</v>
      </c>
      <c r="J608" s="14" t="s">
        <v>8</v>
      </c>
    </row>
    <row r="609" spans="1:10" x14ac:dyDescent="0.2">
      <c r="A609" s="17" t="s">
        <v>41</v>
      </c>
      <c r="B609" s="17">
        <v>3</v>
      </c>
      <c r="C609" s="17" t="str">
        <f t="shared" si="27"/>
        <v>08</v>
      </c>
      <c r="D609" s="17" t="str">
        <f t="shared" si="28"/>
        <v>09</v>
      </c>
      <c r="E609" s="14">
        <v>2</v>
      </c>
      <c r="F609" s="14">
        <v>76</v>
      </c>
      <c r="G609" s="14" t="s">
        <v>4</v>
      </c>
      <c r="H609" s="14" t="str">
        <f t="shared" si="29"/>
        <v>2-76D</v>
      </c>
      <c r="I609" s="14">
        <v>3</v>
      </c>
      <c r="J609" s="14" t="s">
        <v>12</v>
      </c>
    </row>
    <row r="610" spans="1:10" x14ac:dyDescent="0.2">
      <c r="A610" s="14" t="s">
        <v>28</v>
      </c>
      <c r="B610" s="14">
        <v>2</v>
      </c>
      <c r="C610" s="17" t="str">
        <f t="shared" si="27"/>
        <v>04</v>
      </c>
      <c r="D610" s="17" t="str">
        <f t="shared" si="28"/>
        <v>08</v>
      </c>
      <c r="E610" s="14">
        <v>1</v>
      </c>
      <c r="F610" s="14">
        <v>77</v>
      </c>
      <c r="G610" s="14" t="s">
        <v>1</v>
      </c>
      <c r="H610" s="14" t="str">
        <f t="shared" si="29"/>
        <v>1-77A</v>
      </c>
      <c r="I610" s="14">
        <v>3</v>
      </c>
      <c r="J610" s="14" t="s">
        <v>8</v>
      </c>
    </row>
    <row r="611" spans="1:10" x14ac:dyDescent="0.2">
      <c r="A611" s="14" t="s">
        <v>28</v>
      </c>
      <c r="B611" s="14">
        <v>2</v>
      </c>
      <c r="C611" s="17" t="str">
        <f t="shared" si="27"/>
        <v>04</v>
      </c>
      <c r="D611" s="17" t="str">
        <f t="shared" si="28"/>
        <v>08</v>
      </c>
      <c r="E611" s="14">
        <v>2</v>
      </c>
      <c r="F611" s="14">
        <v>77</v>
      </c>
      <c r="G611" s="14" t="s">
        <v>1</v>
      </c>
      <c r="H611" s="14" t="str">
        <f t="shared" si="29"/>
        <v>2-77A</v>
      </c>
      <c r="I611" s="14">
        <v>2</v>
      </c>
      <c r="J611" s="14" t="s">
        <v>12</v>
      </c>
    </row>
    <row r="612" spans="1:10" x14ac:dyDescent="0.2">
      <c r="A612" s="14" t="s">
        <v>28</v>
      </c>
      <c r="B612" s="14">
        <v>2</v>
      </c>
      <c r="C612" s="17" t="str">
        <f t="shared" si="27"/>
        <v>04</v>
      </c>
      <c r="D612" s="17" t="str">
        <f t="shared" si="28"/>
        <v>08</v>
      </c>
      <c r="E612" s="14">
        <v>1</v>
      </c>
      <c r="F612" s="14">
        <v>77</v>
      </c>
      <c r="G612" s="14" t="s">
        <v>2</v>
      </c>
      <c r="H612" s="14" t="str">
        <f t="shared" si="29"/>
        <v>1-77B</v>
      </c>
      <c r="I612" s="14">
        <v>3</v>
      </c>
      <c r="J612" s="14" t="s">
        <v>8</v>
      </c>
    </row>
    <row r="613" spans="1:10" x14ac:dyDescent="0.2">
      <c r="A613" s="14" t="s">
        <v>28</v>
      </c>
      <c r="B613" s="14">
        <v>2</v>
      </c>
      <c r="C613" s="17" t="str">
        <f t="shared" si="27"/>
        <v>04</v>
      </c>
      <c r="D613" s="17" t="str">
        <f t="shared" si="28"/>
        <v>08</v>
      </c>
      <c r="E613" s="14">
        <v>2</v>
      </c>
      <c r="F613" s="14">
        <v>77</v>
      </c>
      <c r="G613" s="14" t="s">
        <v>2</v>
      </c>
      <c r="H613" s="14" t="str">
        <f t="shared" si="29"/>
        <v>2-77B</v>
      </c>
      <c r="I613" s="14">
        <v>2</v>
      </c>
      <c r="J613" s="14" t="s">
        <v>12</v>
      </c>
    </row>
    <row r="614" spans="1:10" x14ac:dyDescent="0.2">
      <c r="A614" s="17" t="s">
        <v>42</v>
      </c>
      <c r="B614" s="17">
        <v>3</v>
      </c>
      <c r="C614" s="17" t="str">
        <f t="shared" si="27"/>
        <v>08</v>
      </c>
      <c r="D614" s="17" t="str">
        <f t="shared" si="28"/>
        <v>10</v>
      </c>
      <c r="E614" s="14">
        <v>1</v>
      </c>
      <c r="F614" s="14">
        <v>77</v>
      </c>
      <c r="G614" s="14" t="s">
        <v>3</v>
      </c>
      <c r="H614" s="14" t="str">
        <f t="shared" si="29"/>
        <v>1-77C</v>
      </c>
      <c r="I614" s="14">
        <v>3</v>
      </c>
      <c r="J614" s="14" t="s">
        <v>7</v>
      </c>
    </row>
    <row r="615" spans="1:10" x14ac:dyDescent="0.2">
      <c r="A615" s="17" t="s">
        <v>42</v>
      </c>
      <c r="B615" s="17">
        <v>3</v>
      </c>
      <c r="C615" s="17" t="str">
        <f t="shared" si="27"/>
        <v>08</v>
      </c>
      <c r="D615" s="17" t="str">
        <f t="shared" si="28"/>
        <v>10</v>
      </c>
      <c r="E615" s="14">
        <v>2</v>
      </c>
      <c r="F615" s="14">
        <v>77</v>
      </c>
      <c r="G615" s="14" t="s">
        <v>3</v>
      </c>
      <c r="H615" s="14" t="str">
        <f t="shared" si="29"/>
        <v>2-77C</v>
      </c>
      <c r="I615" s="14">
        <v>2</v>
      </c>
      <c r="J615" s="14" t="s">
        <v>11</v>
      </c>
    </row>
    <row r="616" spans="1:10" x14ac:dyDescent="0.2">
      <c r="A616" s="17" t="s">
        <v>42</v>
      </c>
      <c r="B616" s="17">
        <v>3</v>
      </c>
      <c r="C616" s="17" t="str">
        <f t="shared" si="27"/>
        <v>08</v>
      </c>
      <c r="D616" s="17" t="str">
        <f t="shared" si="28"/>
        <v>10</v>
      </c>
      <c r="E616" s="14">
        <v>1</v>
      </c>
      <c r="F616" s="14">
        <v>77</v>
      </c>
      <c r="G616" s="14" t="s">
        <v>4</v>
      </c>
      <c r="H616" s="14" t="str">
        <f t="shared" si="29"/>
        <v>1-77D</v>
      </c>
      <c r="I616" s="14">
        <v>3</v>
      </c>
      <c r="J616" s="14" t="s">
        <v>7</v>
      </c>
    </row>
    <row r="617" spans="1:10" x14ac:dyDescent="0.2">
      <c r="A617" s="17" t="s">
        <v>42</v>
      </c>
      <c r="B617" s="17">
        <v>3</v>
      </c>
      <c r="C617" s="17" t="str">
        <f t="shared" si="27"/>
        <v>08</v>
      </c>
      <c r="D617" s="17" t="str">
        <f t="shared" si="28"/>
        <v>10</v>
      </c>
      <c r="E617" s="14">
        <v>2</v>
      </c>
      <c r="F617" s="14">
        <v>77</v>
      </c>
      <c r="G617" s="14" t="s">
        <v>4</v>
      </c>
      <c r="H617" s="14" t="str">
        <f t="shared" si="29"/>
        <v>2-77D</v>
      </c>
      <c r="I617" s="14">
        <v>2</v>
      </c>
      <c r="J617" s="14" t="s">
        <v>11</v>
      </c>
    </row>
    <row r="618" spans="1:10" x14ac:dyDescent="0.2">
      <c r="A618" s="17" t="s">
        <v>35</v>
      </c>
      <c r="B618" s="14">
        <v>2</v>
      </c>
      <c r="C618" s="17" t="str">
        <f t="shared" si="27"/>
        <v>06</v>
      </c>
      <c r="D618" s="17" t="str">
        <f t="shared" si="28"/>
        <v>07</v>
      </c>
      <c r="E618" s="14">
        <v>1</v>
      </c>
      <c r="F618" s="14">
        <v>78</v>
      </c>
      <c r="G618" s="14" t="s">
        <v>1</v>
      </c>
      <c r="H618" s="14" t="str">
        <f t="shared" si="29"/>
        <v>1-78A</v>
      </c>
      <c r="I618" s="14">
        <v>3</v>
      </c>
      <c r="J618" s="14" t="s">
        <v>7</v>
      </c>
    </row>
    <row r="619" spans="1:10" x14ac:dyDescent="0.2">
      <c r="A619" s="17" t="s">
        <v>35</v>
      </c>
      <c r="B619" s="14">
        <v>2</v>
      </c>
      <c r="C619" s="17" t="str">
        <f t="shared" si="27"/>
        <v>06</v>
      </c>
      <c r="D619" s="17" t="str">
        <f t="shared" si="28"/>
        <v>07</v>
      </c>
      <c r="E619" s="14">
        <v>2</v>
      </c>
      <c r="F619" s="14">
        <v>78</v>
      </c>
      <c r="G619" s="14" t="s">
        <v>1</v>
      </c>
      <c r="H619" s="14" t="str">
        <f t="shared" si="29"/>
        <v>2-78A</v>
      </c>
      <c r="I619" s="14">
        <v>2</v>
      </c>
      <c r="J619" s="14" t="s">
        <v>11</v>
      </c>
    </row>
    <row r="620" spans="1:10" x14ac:dyDescent="0.2">
      <c r="A620" s="17" t="s">
        <v>35</v>
      </c>
      <c r="B620" s="14">
        <v>2</v>
      </c>
      <c r="C620" s="17" t="str">
        <f t="shared" si="27"/>
        <v>06</v>
      </c>
      <c r="D620" s="17" t="str">
        <f t="shared" si="28"/>
        <v>07</v>
      </c>
      <c r="E620" s="14">
        <v>1</v>
      </c>
      <c r="F620" s="14">
        <v>78</v>
      </c>
      <c r="G620" s="14" t="s">
        <v>2</v>
      </c>
      <c r="H620" s="14" t="str">
        <f t="shared" si="29"/>
        <v>1-78B</v>
      </c>
      <c r="I620" s="14">
        <v>3</v>
      </c>
      <c r="J620" s="14" t="s">
        <v>7</v>
      </c>
    </row>
    <row r="621" spans="1:10" x14ac:dyDescent="0.2">
      <c r="A621" s="17" t="s">
        <v>35</v>
      </c>
      <c r="B621" s="14">
        <v>2</v>
      </c>
      <c r="C621" s="17" t="str">
        <f t="shared" si="27"/>
        <v>06</v>
      </c>
      <c r="D621" s="17" t="str">
        <f t="shared" si="28"/>
        <v>07</v>
      </c>
      <c r="E621" s="14">
        <v>2</v>
      </c>
      <c r="F621" s="14">
        <v>78</v>
      </c>
      <c r="G621" s="14" t="s">
        <v>2</v>
      </c>
      <c r="H621" s="14" t="str">
        <f t="shared" si="29"/>
        <v>2-78B</v>
      </c>
      <c r="I621" s="14">
        <v>2</v>
      </c>
      <c r="J621" s="14" t="s">
        <v>11</v>
      </c>
    </row>
    <row r="622" spans="1:10" x14ac:dyDescent="0.2">
      <c r="A622" s="17" t="s">
        <v>41</v>
      </c>
      <c r="B622" s="17">
        <v>3</v>
      </c>
      <c r="C622" s="17" t="str">
        <f t="shared" si="27"/>
        <v>08</v>
      </c>
      <c r="D622" s="17" t="str">
        <f t="shared" si="28"/>
        <v>09</v>
      </c>
      <c r="E622" s="14">
        <v>1</v>
      </c>
      <c r="F622" s="14">
        <v>78</v>
      </c>
      <c r="G622" s="14" t="s">
        <v>3</v>
      </c>
      <c r="H622" s="14" t="str">
        <f t="shared" si="29"/>
        <v>1-78C</v>
      </c>
      <c r="I622" s="14">
        <v>3</v>
      </c>
      <c r="J622" s="14" t="s">
        <v>8</v>
      </c>
    </row>
    <row r="623" spans="1:10" x14ac:dyDescent="0.2">
      <c r="A623" s="17" t="s">
        <v>41</v>
      </c>
      <c r="B623" s="17">
        <v>3</v>
      </c>
      <c r="C623" s="17" t="str">
        <f t="shared" si="27"/>
        <v>08</v>
      </c>
      <c r="D623" s="17" t="str">
        <f t="shared" si="28"/>
        <v>09</v>
      </c>
      <c r="E623" s="14">
        <v>2</v>
      </c>
      <c r="F623" s="14">
        <v>78</v>
      </c>
      <c r="G623" s="14" t="s">
        <v>3</v>
      </c>
      <c r="H623" s="14" t="str">
        <f t="shared" si="29"/>
        <v>2-78C</v>
      </c>
      <c r="I623" s="14">
        <v>2</v>
      </c>
      <c r="J623" s="14" t="s">
        <v>12</v>
      </c>
    </row>
    <row r="624" spans="1:10" x14ac:dyDescent="0.2">
      <c r="A624" s="17" t="s">
        <v>41</v>
      </c>
      <c r="B624" s="17">
        <v>3</v>
      </c>
      <c r="C624" s="17" t="str">
        <f t="shared" si="27"/>
        <v>08</v>
      </c>
      <c r="D624" s="17" t="str">
        <f t="shared" si="28"/>
        <v>09</v>
      </c>
      <c r="E624" s="14">
        <v>1</v>
      </c>
      <c r="F624" s="14">
        <v>78</v>
      </c>
      <c r="G624" s="14" t="s">
        <v>4</v>
      </c>
      <c r="H624" s="14" t="str">
        <f t="shared" si="29"/>
        <v>1-78D</v>
      </c>
      <c r="I624" s="14">
        <v>3</v>
      </c>
      <c r="J624" s="14" t="s">
        <v>8</v>
      </c>
    </row>
    <row r="625" spans="1:10" x14ac:dyDescent="0.2">
      <c r="A625" s="17" t="s">
        <v>41</v>
      </c>
      <c r="B625" s="17">
        <v>3</v>
      </c>
      <c r="C625" s="17" t="str">
        <f t="shared" si="27"/>
        <v>08</v>
      </c>
      <c r="D625" s="17" t="str">
        <f t="shared" si="28"/>
        <v>09</v>
      </c>
      <c r="E625" s="14">
        <v>2</v>
      </c>
      <c r="F625" s="14">
        <v>78</v>
      </c>
      <c r="G625" s="14" t="s">
        <v>4</v>
      </c>
      <c r="H625" s="14" t="str">
        <f t="shared" si="29"/>
        <v>2-78D</v>
      </c>
      <c r="I625" s="14">
        <v>2</v>
      </c>
      <c r="J625" s="14" t="s">
        <v>12</v>
      </c>
    </row>
    <row r="626" spans="1:10" x14ac:dyDescent="0.2">
      <c r="A626" s="14" t="s">
        <v>28</v>
      </c>
      <c r="B626" s="14">
        <v>2</v>
      </c>
      <c r="C626" s="17" t="str">
        <f t="shared" si="27"/>
        <v>04</v>
      </c>
      <c r="D626" s="17" t="str">
        <f t="shared" si="28"/>
        <v>08</v>
      </c>
      <c r="E626" s="14">
        <v>1</v>
      </c>
      <c r="F626" s="14">
        <v>79</v>
      </c>
      <c r="G626" s="14" t="s">
        <v>1</v>
      </c>
      <c r="H626" s="14" t="str">
        <f t="shared" si="29"/>
        <v>1-79A</v>
      </c>
      <c r="I626" s="14">
        <v>4</v>
      </c>
      <c r="J626" s="14" t="s">
        <v>8</v>
      </c>
    </row>
    <row r="627" spans="1:10" x14ac:dyDescent="0.2">
      <c r="A627" s="14" t="s">
        <v>28</v>
      </c>
      <c r="B627" s="14">
        <v>2</v>
      </c>
      <c r="C627" s="17" t="str">
        <f t="shared" si="27"/>
        <v>04</v>
      </c>
      <c r="D627" s="17" t="str">
        <f t="shared" si="28"/>
        <v>08</v>
      </c>
      <c r="E627" s="14">
        <v>2</v>
      </c>
      <c r="F627" s="14">
        <v>79</v>
      </c>
      <c r="G627" s="14" t="s">
        <v>1</v>
      </c>
      <c r="H627" s="14" t="str">
        <f t="shared" si="29"/>
        <v>2-79A</v>
      </c>
      <c r="I627" s="14">
        <v>1</v>
      </c>
      <c r="J627" s="14" t="s">
        <v>12</v>
      </c>
    </row>
    <row r="628" spans="1:10" x14ac:dyDescent="0.2">
      <c r="A628" s="14" t="s">
        <v>28</v>
      </c>
      <c r="B628" s="14">
        <v>2</v>
      </c>
      <c r="C628" s="17" t="str">
        <f t="shared" si="27"/>
        <v>04</v>
      </c>
      <c r="D628" s="17" t="str">
        <f t="shared" si="28"/>
        <v>08</v>
      </c>
      <c r="E628" s="14">
        <v>1</v>
      </c>
      <c r="F628" s="14">
        <v>79</v>
      </c>
      <c r="G628" s="14" t="s">
        <v>2</v>
      </c>
      <c r="H628" s="14" t="str">
        <f t="shared" si="29"/>
        <v>1-79B</v>
      </c>
      <c r="I628" s="14">
        <v>4</v>
      </c>
      <c r="J628" s="14" t="s">
        <v>8</v>
      </c>
    </row>
    <row r="629" spans="1:10" x14ac:dyDescent="0.2">
      <c r="A629" s="14" t="s">
        <v>28</v>
      </c>
      <c r="B629" s="14">
        <v>2</v>
      </c>
      <c r="C629" s="17" t="str">
        <f t="shared" si="27"/>
        <v>04</v>
      </c>
      <c r="D629" s="17" t="str">
        <f t="shared" si="28"/>
        <v>08</v>
      </c>
      <c r="E629" s="14">
        <v>2</v>
      </c>
      <c r="F629" s="14">
        <v>79</v>
      </c>
      <c r="G629" s="14" t="s">
        <v>2</v>
      </c>
      <c r="H629" s="14" t="str">
        <f t="shared" si="29"/>
        <v>2-79B</v>
      </c>
      <c r="I629" s="14">
        <v>1</v>
      </c>
      <c r="J629" s="14" t="s">
        <v>12</v>
      </c>
    </row>
    <row r="630" spans="1:10" x14ac:dyDescent="0.2">
      <c r="A630" s="17" t="s">
        <v>42</v>
      </c>
      <c r="B630" s="17">
        <v>3</v>
      </c>
      <c r="C630" s="17" t="str">
        <f t="shared" si="27"/>
        <v>08</v>
      </c>
      <c r="D630" s="17" t="str">
        <f t="shared" si="28"/>
        <v>10</v>
      </c>
      <c r="E630" s="14">
        <v>1</v>
      </c>
      <c r="F630" s="14">
        <v>79</v>
      </c>
      <c r="G630" s="14" t="s">
        <v>3</v>
      </c>
      <c r="H630" s="14" t="str">
        <f t="shared" si="29"/>
        <v>1-79C</v>
      </c>
      <c r="I630" s="14">
        <v>4</v>
      </c>
      <c r="J630" s="14" t="s">
        <v>7</v>
      </c>
    </row>
    <row r="631" spans="1:10" x14ac:dyDescent="0.2">
      <c r="A631" s="17" t="s">
        <v>42</v>
      </c>
      <c r="B631" s="17">
        <v>3</v>
      </c>
      <c r="C631" s="17" t="str">
        <f t="shared" si="27"/>
        <v>08</v>
      </c>
      <c r="D631" s="17" t="str">
        <f t="shared" si="28"/>
        <v>10</v>
      </c>
      <c r="E631" s="14">
        <v>2</v>
      </c>
      <c r="F631" s="14">
        <v>79</v>
      </c>
      <c r="G631" s="14" t="s">
        <v>3</v>
      </c>
      <c r="H631" s="14" t="str">
        <f t="shared" si="29"/>
        <v>2-79C</v>
      </c>
      <c r="I631" s="14">
        <v>1</v>
      </c>
      <c r="J631" s="14" t="s">
        <v>11</v>
      </c>
    </row>
    <row r="632" spans="1:10" x14ac:dyDescent="0.2">
      <c r="A632" s="17" t="s">
        <v>42</v>
      </c>
      <c r="B632" s="17">
        <v>3</v>
      </c>
      <c r="C632" s="17" t="str">
        <f t="shared" si="27"/>
        <v>08</v>
      </c>
      <c r="D632" s="17" t="str">
        <f t="shared" si="28"/>
        <v>10</v>
      </c>
      <c r="E632" s="14">
        <v>1</v>
      </c>
      <c r="F632" s="14">
        <v>79</v>
      </c>
      <c r="G632" s="14" t="s">
        <v>4</v>
      </c>
      <c r="H632" s="14" t="str">
        <f t="shared" si="29"/>
        <v>1-79D</v>
      </c>
      <c r="I632" s="14">
        <v>4</v>
      </c>
      <c r="J632" s="14" t="s">
        <v>7</v>
      </c>
    </row>
    <row r="633" spans="1:10" x14ac:dyDescent="0.2">
      <c r="A633" s="17" t="s">
        <v>42</v>
      </c>
      <c r="B633" s="17">
        <v>3</v>
      </c>
      <c r="C633" s="17" t="str">
        <f t="shared" si="27"/>
        <v>08</v>
      </c>
      <c r="D633" s="17" t="str">
        <f t="shared" si="28"/>
        <v>10</v>
      </c>
      <c r="E633" s="14">
        <v>2</v>
      </c>
      <c r="F633" s="14">
        <v>79</v>
      </c>
      <c r="G633" s="14" t="s">
        <v>4</v>
      </c>
      <c r="H633" s="14" t="str">
        <f t="shared" si="29"/>
        <v>2-79D</v>
      </c>
      <c r="I633" s="14">
        <v>1</v>
      </c>
      <c r="J633" s="14" t="s">
        <v>11</v>
      </c>
    </row>
    <row r="634" spans="1:10" x14ac:dyDescent="0.2">
      <c r="A634" s="17" t="s">
        <v>35</v>
      </c>
      <c r="B634" s="14">
        <v>2</v>
      </c>
      <c r="C634" s="17" t="str">
        <f t="shared" si="27"/>
        <v>06</v>
      </c>
      <c r="D634" s="17" t="str">
        <f t="shared" si="28"/>
        <v>07</v>
      </c>
      <c r="E634" s="14">
        <v>1</v>
      </c>
      <c r="F634" s="14">
        <v>80</v>
      </c>
      <c r="G634" s="14" t="s">
        <v>1</v>
      </c>
      <c r="H634" s="14" t="str">
        <f t="shared" si="29"/>
        <v>1-80A</v>
      </c>
      <c r="I634" s="14">
        <v>4</v>
      </c>
      <c r="J634" s="14" t="s">
        <v>7</v>
      </c>
    </row>
    <row r="635" spans="1:10" x14ac:dyDescent="0.2">
      <c r="A635" s="17" t="s">
        <v>35</v>
      </c>
      <c r="B635" s="14">
        <v>2</v>
      </c>
      <c r="C635" s="17" t="str">
        <f t="shared" si="27"/>
        <v>06</v>
      </c>
      <c r="D635" s="17" t="str">
        <f t="shared" si="28"/>
        <v>07</v>
      </c>
      <c r="E635" s="14">
        <v>2</v>
      </c>
      <c r="F635" s="14">
        <v>80</v>
      </c>
      <c r="G635" s="14" t="s">
        <v>1</v>
      </c>
      <c r="H635" s="14" t="str">
        <f t="shared" si="29"/>
        <v>2-80A</v>
      </c>
      <c r="I635" s="14">
        <v>1</v>
      </c>
      <c r="J635" s="14" t="s">
        <v>11</v>
      </c>
    </row>
    <row r="636" spans="1:10" x14ac:dyDescent="0.2">
      <c r="A636" s="17" t="s">
        <v>35</v>
      </c>
      <c r="B636" s="14">
        <v>2</v>
      </c>
      <c r="C636" s="17" t="str">
        <f t="shared" si="27"/>
        <v>06</v>
      </c>
      <c r="D636" s="17" t="str">
        <f t="shared" si="28"/>
        <v>07</v>
      </c>
      <c r="E636" s="14">
        <v>1</v>
      </c>
      <c r="F636" s="14">
        <v>80</v>
      </c>
      <c r="G636" s="14" t="s">
        <v>2</v>
      </c>
      <c r="H636" s="14" t="str">
        <f t="shared" si="29"/>
        <v>1-80B</v>
      </c>
      <c r="I636" s="14">
        <v>4</v>
      </c>
      <c r="J636" s="14" t="s">
        <v>7</v>
      </c>
    </row>
    <row r="637" spans="1:10" x14ac:dyDescent="0.2">
      <c r="A637" s="17" t="s">
        <v>35</v>
      </c>
      <c r="B637" s="14">
        <v>2</v>
      </c>
      <c r="C637" s="17" t="str">
        <f t="shared" si="27"/>
        <v>06</v>
      </c>
      <c r="D637" s="17" t="str">
        <f t="shared" si="28"/>
        <v>07</v>
      </c>
      <c r="E637" s="14">
        <v>2</v>
      </c>
      <c r="F637" s="14">
        <v>80</v>
      </c>
      <c r="G637" s="14" t="s">
        <v>2</v>
      </c>
      <c r="H637" s="14" t="str">
        <f t="shared" si="29"/>
        <v>2-80B</v>
      </c>
      <c r="I637" s="14">
        <v>1</v>
      </c>
      <c r="J637" s="14" t="s">
        <v>11</v>
      </c>
    </row>
    <row r="638" spans="1:10" x14ac:dyDescent="0.2">
      <c r="A638" s="17" t="s">
        <v>41</v>
      </c>
      <c r="B638" s="17">
        <v>3</v>
      </c>
      <c r="C638" s="17" t="str">
        <f t="shared" si="27"/>
        <v>08</v>
      </c>
      <c r="D638" s="17" t="str">
        <f t="shared" si="28"/>
        <v>09</v>
      </c>
      <c r="E638" s="14">
        <v>1</v>
      </c>
      <c r="F638" s="14">
        <v>80</v>
      </c>
      <c r="G638" s="14" t="s">
        <v>3</v>
      </c>
      <c r="H638" s="14" t="str">
        <f t="shared" si="29"/>
        <v>1-80C</v>
      </c>
      <c r="I638" s="14">
        <v>4</v>
      </c>
      <c r="J638" s="14" t="s">
        <v>8</v>
      </c>
    </row>
    <row r="639" spans="1:10" x14ac:dyDescent="0.2">
      <c r="A639" s="17" t="s">
        <v>41</v>
      </c>
      <c r="B639" s="17">
        <v>3</v>
      </c>
      <c r="C639" s="17" t="str">
        <f t="shared" si="27"/>
        <v>08</v>
      </c>
      <c r="D639" s="17" t="str">
        <f t="shared" si="28"/>
        <v>09</v>
      </c>
      <c r="E639" s="14">
        <v>2</v>
      </c>
      <c r="F639" s="14">
        <v>80</v>
      </c>
      <c r="G639" s="14" t="s">
        <v>3</v>
      </c>
      <c r="H639" s="14" t="str">
        <f t="shared" si="29"/>
        <v>2-80C</v>
      </c>
      <c r="I639" s="14">
        <v>1</v>
      </c>
      <c r="J639" s="14" t="s">
        <v>12</v>
      </c>
    </row>
    <row r="640" spans="1:10" x14ac:dyDescent="0.2">
      <c r="A640" s="17" t="s">
        <v>41</v>
      </c>
      <c r="B640" s="17">
        <v>3</v>
      </c>
      <c r="C640" s="17" t="str">
        <f t="shared" si="27"/>
        <v>08</v>
      </c>
      <c r="D640" s="17" t="str">
        <f t="shared" si="28"/>
        <v>09</v>
      </c>
      <c r="E640" s="14">
        <v>1</v>
      </c>
      <c r="F640" s="14">
        <v>80</v>
      </c>
      <c r="G640" s="14" t="s">
        <v>4</v>
      </c>
      <c r="H640" s="14" t="str">
        <f t="shared" si="29"/>
        <v>1-80D</v>
      </c>
      <c r="I640" s="14">
        <v>4</v>
      </c>
      <c r="J640" s="14" t="s">
        <v>8</v>
      </c>
    </row>
    <row r="641" spans="1:10" x14ac:dyDescent="0.2">
      <c r="A641" s="17" t="s">
        <v>41</v>
      </c>
      <c r="B641" s="17">
        <v>3</v>
      </c>
      <c r="C641" s="17" t="str">
        <f t="shared" si="27"/>
        <v>08</v>
      </c>
      <c r="D641" s="17" t="str">
        <f t="shared" si="28"/>
        <v>09</v>
      </c>
      <c r="E641" s="14">
        <v>2</v>
      </c>
      <c r="F641" s="14">
        <v>80</v>
      </c>
      <c r="G641" s="14" t="s">
        <v>4</v>
      </c>
      <c r="H641" s="14" t="str">
        <f t="shared" si="29"/>
        <v>2-80D</v>
      </c>
      <c r="I641" s="14">
        <v>1</v>
      </c>
      <c r="J641" s="14" t="s">
        <v>12</v>
      </c>
    </row>
    <row r="642" spans="1:10" x14ac:dyDescent="0.2">
      <c r="A642" s="14" t="s">
        <v>31</v>
      </c>
      <c r="B642" s="14">
        <v>2</v>
      </c>
      <c r="C642" s="17" t="str">
        <f t="shared" ref="C642:C705" si="30">MID(A642,2,2)</f>
        <v>05</v>
      </c>
      <c r="D642" s="17" t="str">
        <f t="shared" ref="D642:D705" si="31">MID(A642,5,2)</f>
        <v>07</v>
      </c>
      <c r="E642" s="14">
        <v>1</v>
      </c>
      <c r="F642" s="14">
        <v>81</v>
      </c>
      <c r="G642" s="14" t="s">
        <v>1</v>
      </c>
      <c r="H642" s="14" t="str">
        <f t="shared" ref="H642:H705" si="32">CONCATENATE(E642,"-",F642,G642)</f>
        <v>1-81A</v>
      </c>
      <c r="I642" s="14">
        <v>1</v>
      </c>
      <c r="J642" s="14" t="s">
        <v>5</v>
      </c>
    </row>
    <row r="643" spans="1:10" x14ac:dyDescent="0.2">
      <c r="A643" s="14" t="s">
        <v>31</v>
      </c>
      <c r="B643" s="14">
        <v>2</v>
      </c>
      <c r="C643" s="17" t="str">
        <f t="shared" si="30"/>
        <v>05</v>
      </c>
      <c r="D643" s="17" t="str">
        <f t="shared" si="31"/>
        <v>07</v>
      </c>
      <c r="E643" s="14">
        <v>2</v>
      </c>
      <c r="F643" s="14">
        <v>81</v>
      </c>
      <c r="G643" s="14" t="s">
        <v>1</v>
      </c>
      <c r="H643" s="14" t="str">
        <f t="shared" si="32"/>
        <v>2-81A</v>
      </c>
      <c r="I643" s="14">
        <v>4</v>
      </c>
      <c r="J643" s="14" t="s">
        <v>9</v>
      </c>
    </row>
    <row r="644" spans="1:10" x14ac:dyDescent="0.2">
      <c r="A644" s="14" t="s">
        <v>31</v>
      </c>
      <c r="B644" s="14">
        <v>2</v>
      </c>
      <c r="C644" s="17" t="str">
        <f t="shared" si="30"/>
        <v>05</v>
      </c>
      <c r="D644" s="17" t="str">
        <f t="shared" si="31"/>
        <v>07</v>
      </c>
      <c r="E644" s="14">
        <v>1</v>
      </c>
      <c r="F644" s="14">
        <v>81</v>
      </c>
      <c r="G644" s="14" t="s">
        <v>2</v>
      </c>
      <c r="H644" s="14" t="str">
        <f t="shared" si="32"/>
        <v>1-81B</v>
      </c>
      <c r="I644" s="14">
        <v>1</v>
      </c>
      <c r="J644" s="14" t="s">
        <v>5</v>
      </c>
    </row>
    <row r="645" spans="1:10" x14ac:dyDescent="0.2">
      <c r="A645" s="14" t="s">
        <v>31</v>
      </c>
      <c r="B645" s="14">
        <v>2</v>
      </c>
      <c r="C645" s="17" t="str">
        <f t="shared" si="30"/>
        <v>05</v>
      </c>
      <c r="D645" s="17" t="str">
        <f t="shared" si="31"/>
        <v>07</v>
      </c>
      <c r="E645" s="14">
        <v>2</v>
      </c>
      <c r="F645" s="14">
        <v>81</v>
      </c>
      <c r="G645" s="14" t="s">
        <v>2</v>
      </c>
      <c r="H645" s="14" t="str">
        <f t="shared" si="32"/>
        <v>2-81B</v>
      </c>
      <c r="I645" s="14">
        <v>4</v>
      </c>
      <c r="J645" s="14" t="s">
        <v>9</v>
      </c>
    </row>
    <row r="646" spans="1:10" x14ac:dyDescent="0.2">
      <c r="A646" s="17" t="s">
        <v>37</v>
      </c>
      <c r="B646" s="17">
        <v>3</v>
      </c>
      <c r="C646" s="17" t="str">
        <f t="shared" si="30"/>
        <v>07</v>
      </c>
      <c r="D646" s="17" t="str">
        <f t="shared" si="31"/>
        <v>09</v>
      </c>
      <c r="E646" s="14">
        <v>1</v>
      </c>
      <c r="F646" s="14">
        <v>81</v>
      </c>
      <c r="G646" s="14" t="s">
        <v>3</v>
      </c>
      <c r="H646" s="14" t="str">
        <f t="shared" si="32"/>
        <v>1-81C</v>
      </c>
      <c r="I646" s="14">
        <v>1</v>
      </c>
      <c r="J646" s="14" t="s">
        <v>8</v>
      </c>
    </row>
    <row r="647" spans="1:10" x14ac:dyDescent="0.2">
      <c r="A647" s="17" t="s">
        <v>37</v>
      </c>
      <c r="B647" s="17">
        <v>3</v>
      </c>
      <c r="C647" s="17" t="str">
        <f t="shared" si="30"/>
        <v>07</v>
      </c>
      <c r="D647" s="17" t="str">
        <f t="shared" si="31"/>
        <v>09</v>
      </c>
      <c r="E647" s="14">
        <v>2</v>
      </c>
      <c r="F647" s="14">
        <v>81</v>
      </c>
      <c r="G647" s="14" t="s">
        <v>3</v>
      </c>
      <c r="H647" s="14" t="str">
        <f t="shared" si="32"/>
        <v>2-81C</v>
      </c>
      <c r="I647" s="14">
        <v>4</v>
      </c>
      <c r="J647" s="14" t="s">
        <v>12</v>
      </c>
    </row>
    <row r="648" spans="1:10" x14ac:dyDescent="0.2">
      <c r="A648" s="17" t="s">
        <v>37</v>
      </c>
      <c r="B648" s="17">
        <v>3</v>
      </c>
      <c r="C648" s="17" t="str">
        <f t="shared" si="30"/>
        <v>07</v>
      </c>
      <c r="D648" s="17" t="str">
        <f t="shared" si="31"/>
        <v>09</v>
      </c>
      <c r="E648" s="14">
        <v>1</v>
      </c>
      <c r="F648" s="14">
        <v>81</v>
      </c>
      <c r="G648" s="14" t="s">
        <v>4</v>
      </c>
      <c r="H648" s="14" t="str">
        <f t="shared" si="32"/>
        <v>1-81D</v>
      </c>
      <c r="I648" s="14">
        <v>1</v>
      </c>
      <c r="J648" s="14" t="s">
        <v>8</v>
      </c>
    </row>
    <row r="649" spans="1:10" x14ac:dyDescent="0.2">
      <c r="A649" s="17" t="s">
        <v>37</v>
      </c>
      <c r="B649" s="17">
        <v>3</v>
      </c>
      <c r="C649" s="17" t="str">
        <f t="shared" si="30"/>
        <v>07</v>
      </c>
      <c r="D649" s="17" t="str">
        <f t="shared" si="31"/>
        <v>09</v>
      </c>
      <c r="E649" s="14">
        <v>2</v>
      </c>
      <c r="F649" s="14">
        <v>81</v>
      </c>
      <c r="G649" s="14" t="s">
        <v>4</v>
      </c>
      <c r="H649" s="14" t="str">
        <f t="shared" si="32"/>
        <v>2-81D</v>
      </c>
      <c r="I649" s="14">
        <v>4</v>
      </c>
      <c r="J649" s="14" t="s">
        <v>12</v>
      </c>
    </row>
    <row r="650" spans="1:10" x14ac:dyDescent="0.2">
      <c r="A650" s="17" t="s">
        <v>36</v>
      </c>
      <c r="B650" s="14">
        <v>2</v>
      </c>
      <c r="C650" s="17" t="str">
        <f t="shared" si="30"/>
        <v>06</v>
      </c>
      <c r="D650" s="17" t="str">
        <f t="shared" si="31"/>
        <v>08</v>
      </c>
      <c r="E650" s="14">
        <v>1</v>
      </c>
      <c r="F650" s="14">
        <v>82</v>
      </c>
      <c r="G650" s="14" t="s">
        <v>1</v>
      </c>
      <c r="H650" s="14" t="str">
        <f t="shared" si="32"/>
        <v>1-82A</v>
      </c>
      <c r="I650" s="14">
        <v>1</v>
      </c>
      <c r="J650" s="14" t="s">
        <v>6</v>
      </c>
    </row>
    <row r="651" spans="1:10" x14ac:dyDescent="0.2">
      <c r="A651" s="17" t="s">
        <v>36</v>
      </c>
      <c r="B651" s="14">
        <v>2</v>
      </c>
      <c r="C651" s="17" t="str">
        <f t="shared" si="30"/>
        <v>06</v>
      </c>
      <c r="D651" s="17" t="str">
        <f t="shared" si="31"/>
        <v>08</v>
      </c>
      <c r="E651" s="14">
        <v>2</v>
      </c>
      <c r="F651" s="14">
        <v>82</v>
      </c>
      <c r="G651" s="14" t="s">
        <v>1</v>
      </c>
      <c r="H651" s="14" t="str">
        <f t="shared" si="32"/>
        <v>2-82A</v>
      </c>
      <c r="I651" s="14">
        <v>4</v>
      </c>
      <c r="J651" s="14" t="s">
        <v>10</v>
      </c>
    </row>
    <row r="652" spans="1:10" x14ac:dyDescent="0.2">
      <c r="A652" s="17" t="s">
        <v>36</v>
      </c>
      <c r="B652" s="14">
        <v>2</v>
      </c>
      <c r="C652" s="17" t="str">
        <f t="shared" si="30"/>
        <v>06</v>
      </c>
      <c r="D652" s="17" t="str">
        <f t="shared" si="31"/>
        <v>08</v>
      </c>
      <c r="E652" s="14">
        <v>1</v>
      </c>
      <c r="F652" s="14">
        <v>82</v>
      </c>
      <c r="G652" s="14" t="s">
        <v>2</v>
      </c>
      <c r="H652" s="14" t="str">
        <f t="shared" si="32"/>
        <v>1-82B</v>
      </c>
      <c r="I652" s="14">
        <v>1</v>
      </c>
      <c r="J652" s="14" t="s">
        <v>6</v>
      </c>
    </row>
    <row r="653" spans="1:10" x14ac:dyDescent="0.2">
      <c r="A653" s="17" t="s">
        <v>36</v>
      </c>
      <c r="B653" s="14">
        <v>2</v>
      </c>
      <c r="C653" s="17" t="str">
        <f t="shared" si="30"/>
        <v>06</v>
      </c>
      <c r="D653" s="17" t="str">
        <f t="shared" si="31"/>
        <v>08</v>
      </c>
      <c r="E653" s="14">
        <v>2</v>
      </c>
      <c r="F653" s="14">
        <v>82</v>
      </c>
      <c r="G653" s="14" t="s">
        <v>2</v>
      </c>
      <c r="H653" s="14" t="str">
        <f t="shared" si="32"/>
        <v>2-82B</v>
      </c>
      <c r="I653" s="14">
        <v>4</v>
      </c>
      <c r="J653" s="14" t="s">
        <v>10</v>
      </c>
    </row>
    <row r="654" spans="1:10" x14ac:dyDescent="0.2">
      <c r="A654" s="14" t="s">
        <v>31</v>
      </c>
      <c r="B654" s="14">
        <v>2</v>
      </c>
      <c r="C654" s="17" t="str">
        <f t="shared" si="30"/>
        <v>05</v>
      </c>
      <c r="D654" s="17" t="str">
        <f t="shared" si="31"/>
        <v>07</v>
      </c>
      <c r="E654" s="14">
        <v>1</v>
      </c>
      <c r="F654" s="14">
        <v>83</v>
      </c>
      <c r="G654" s="14" t="s">
        <v>1</v>
      </c>
      <c r="H654" s="14" t="str">
        <f t="shared" si="32"/>
        <v>1-83A</v>
      </c>
      <c r="I654" s="14">
        <v>2</v>
      </c>
      <c r="J654" s="14" t="s">
        <v>5</v>
      </c>
    </row>
    <row r="655" spans="1:10" x14ac:dyDescent="0.2">
      <c r="A655" s="14" t="s">
        <v>31</v>
      </c>
      <c r="B655" s="14">
        <v>2</v>
      </c>
      <c r="C655" s="17" t="str">
        <f t="shared" si="30"/>
        <v>05</v>
      </c>
      <c r="D655" s="17" t="str">
        <f t="shared" si="31"/>
        <v>07</v>
      </c>
      <c r="E655" s="14">
        <v>2</v>
      </c>
      <c r="F655" s="14">
        <v>83</v>
      </c>
      <c r="G655" s="14" t="s">
        <v>1</v>
      </c>
      <c r="H655" s="14" t="str">
        <f t="shared" si="32"/>
        <v>2-83A</v>
      </c>
      <c r="I655" s="14">
        <v>3</v>
      </c>
      <c r="J655" s="14" t="s">
        <v>9</v>
      </c>
    </row>
    <row r="656" spans="1:10" x14ac:dyDescent="0.2">
      <c r="A656" s="14" t="s">
        <v>31</v>
      </c>
      <c r="B656" s="14">
        <v>2</v>
      </c>
      <c r="C656" s="17" t="str">
        <f t="shared" si="30"/>
        <v>05</v>
      </c>
      <c r="D656" s="17" t="str">
        <f t="shared" si="31"/>
        <v>07</v>
      </c>
      <c r="E656" s="14">
        <v>1</v>
      </c>
      <c r="F656" s="14">
        <v>83</v>
      </c>
      <c r="G656" s="14" t="s">
        <v>2</v>
      </c>
      <c r="H656" s="14" t="str">
        <f t="shared" si="32"/>
        <v>1-83B</v>
      </c>
      <c r="I656" s="14">
        <v>2</v>
      </c>
      <c r="J656" s="14" t="s">
        <v>5</v>
      </c>
    </row>
    <row r="657" spans="1:10" x14ac:dyDescent="0.2">
      <c r="A657" s="14" t="s">
        <v>31</v>
      </c>
      <c r="B657" s="14">
        <v>2</v>
      </c>
      <c r="C657" s="17" t="str">
        <f t="shared" si="30"/>
        <v>05</v>
      </c>
      <c r="D657" s="17" t="str">
        <f t="shared" si="31"/>
        <v>07</v>
      </c>
      <c r="E657" s="14">
        <v>2</v>
      </c>
      <c r="F657" s="14">
        <v>83</v>
      </c>
      <c r="G657" s="14" t="s">
        <v>2</v>
      </c>
      <c r="H657" s="14" t="str">
        <f t="shared" si="32"/>
        <v>2-83B</v>
      </c>
      <c r="I657" s="14">
        <v>3</v>
      </c>
      <c r="J657" s="14" t="s">
        <v>9</v>
      </c>
    </row>
    <row r="658" spans="1:10" x14ac:dyDescent="0.2">
      <c r="A658" s="17" t="s">
        <v>37</v>
      </c>
      <c r="B658" s="17">
        <v>3</v>
      </c>
      <c r="C658" s="17" t="str">
        <f t="shared" si="30"/>
        <v>07</v>
      </c>
      <c r="D658" s="17" t="str">
        <f t="shared" si="31"/>
        <v>09</v>
      </c>
      <c r="E658" s="14">
        <v>1</v>
      </c>
      <c r="F658" s="14">
        <v>83</v>
      </c>
      <c r="G658" s="14" t="s">
        <v>3</v>
      </c>
      <c r="H658" s="14" t="str">
        <f t="shared" si="32"/>
        <v>1-83C</v>
      </c>
      <c r="I658" s="14">
        <v>2</v>
      </c>
      <c r="J658" s="14" t="s">
        <v>8</v>
      </c>
    </row>
    <row r="659" spans="1:10" x14ac:dyDescent="0.2">
      <c r="A659" s="17" t="s">
        <v>37</v>
      </c>
      <c r="B659" s="17">
        <v>3</v>
      </c>
      <c r="C659" s="17" t="str">
        <f t="shared" si="30"/>
        <v>07</v>
      </c>
      <c r="D659" s="17" t="str">
        <f t="shared" si="31"/>
        <v>09</v>
      </c>
      <c r="E659" s="14">
        <v>2</v>
      </c>
      <c r="F659" s="14">
        <v>83</v>
      </c>
      <c r="G659" s="14" t="s">
        <v>3</v>
      </c>
      <c r="H659" s="14" t="str">
        <f t="shared" si="32"/>
        <v>2-83C</v>
      </c>
      <c r="I659" s="14">
        <v>3</v>
      </c>
      <c r="J659" s="14" t="s">
        <v>12</v>
      </c>
    </row>
    <row r="660" spans="1:10" x14ac:dyDescent="0.2">
      <c r="A660" s="17" t="s">
        <v>37</v>
      </c>
      <c r="B660" s="17">
        <v>3</v>
      </c>
      <c r="C660" s="17" t="str">
        <f t="shared" si="30"/>
        <v>07</v>
      </c>
      <c r="D660" s="17" t="str">
        <f t="shared" si="31"/>
        <v>09</v>
      </c>
      <c r="E660" s="14">
        <v>1</v>
      </c>
      <c r="F660" s="14">
        <v>83</v>
      </c>
      <c r="G660" s="14" t="s">
        <v>4</v>
      </c>
      <c r="H660" s="14" t="str">
        <f t="shared" si="32"/>
        <v>1-83D</v>
      </c>
      <c r="I660" s="14">
        <v>2</v>
      </c>
      <c r="J660" s="14" t="s">
        <v>8</v>
      </c>
    </row>
    <row r="661" spans="1:10" x14ac:dyDescent="0.2">
      <c r="A661" s="17" t="s">
        <v>37</v>
      </c>
      <c r="B661" s="17">
        <v>3</v>
      </c>
      <c r="C661" s="17" t="str">
        <f t="shared" si="30"/>
        <v>07</v>
      </c>
      <c r="D661" s="17" t="str">
        <f t="shared" si="31"/>
        <v>09</v>
      </c>
      <c r="E661" s="14">
        <v>2</v>
      </c>
      <c r="F661" s="14">
        <v>83</v>
      </c>
      <c r="G661" s="14" t="s">
        <v>4</v>
      </c>
      <c r="H661" s="14" t="str">
        <f t="shared" si="32"/>
        <v>2-83D</v>
      </c>
      <c r="I661" s="14">
        <v>3</v>
      </c>
      <c r="J661" s="14" t="s">
        <v>12</v>
      </c>
    </row>
    <row r="662" spans="1:10" x14ac:dyDescent="0.2">
      <c r="A662" s="17" t="s">
        <v>36</v>
      </c>
      <c r="B662" s="14">
        <v>2</v>
      </c>
      <c r="C662" s="17" t="str">
        <f t="shared" si="30"/>
        <v>06</v>
      </c>
      <c r="D662" s="17" t="str">
        <f t="shared" si="31"/>
        <v>08</v>
      </c>
      <c r="E662" s="14">
        <v>1</v>
      </c>
      <c r="F662" s="14">
        <v>84</v>
      </c>
      <c r="G662" s="14" t="s">
        <v>1</v>
      </c>
      <c r="H662" s="14" t="str">
        <f t="shared" si="32"/>
        <v>1-84A</v>
      </c>
      <c r="I662" s="14">
        <v>2</v>
      </c>
      <c r="J662" s="14" t="s">
        <v>6</v>
      </c>
    </row>
    <row r="663" spans="1:10" x14ac:dyDescent="0.2">
      <c r="A663" s="17" t="s">
        <v>36</v>
      </c>
      <c r="B663" s="14">
        <v>2</v>
      </c>
      <c r="C663" s="17" t="str">
        <f t="shared" si="30"/>
        <v>06</v>
      </c>
      <c r="D663" s="17" t="str">
        <f t="shared" si="31"/>
        <v>08</v>
      </c>
      <c r="E663" s="14">
        <v>2</v>
      </c>
      <c r="F663" s="14">
        <v>84</v>
      </c>
      <c r="G663" s="14" t="s">
        <v>1</v>
      </c>
      <c r="H663" s="14" t="str">
        <f t="shared" si="32"/>
        <v>2-84A</v>
      </c>
      <c r="I663" s="14">
        <v>3</v>
      </c>
      <c r="J663" s="14" t="s">
        <v>10</v>
      </c>
    </row>
    <row r="664" spans="1:10" x14ac:dyDescent="0.2">
      <c r="A664" s="17" t="s">
        <v>36</v>
      </c>
      <c r="B664" s="14">
        <v>2</v>
      </c>
      <c r="C664" s="17" t="str">
        <f t="shared" si="30"/>
        <v>06</v>
      </c>
      <c r="D664" s="17" t="str">
        <f t="shared" si="31"/>
        <v>08</v>
      </c>
      <c r="E664" s="14">
        <v>1</v>
      </c>
      <c r="F664" s="14">
        <v>84</v>
      </c>
      <c r="G664" s="14" t="s">
        <v>2</v>
      </c>
      <c r="H664" s="14" t="str">
        <f t="shared" si="32"/>
        <v>1-84B</v>
      </c>
      <c r="I664" s="14">
        <v>2</v>
      </c>
      <c r="J664" s="14" t="s">
        <v>6</v>
      </c>
    </row>
    <row r="665" spans="1:10" x14ac:dyDescent="0.2">
      <c r="A665" s="17" t="s">
        <v>36</v>
      </c>
      <c r="B665" s="14">
        <v>2</v>
      </c>
      <c r="C665" s="17" t="str">
        <f t="shared" si="30"/>
        <v>06</v>
      </c>
      <c r="D665" s="17" t="str">
        <f t="shared" si="31"/>
        <v>08</v>
      </c>
      <c r="E665" s="14">
        <v>2</v>
      </c>
      <c r="F665" s="14">
        <v>84</v>
      </c>
      <c r="G665" s="14" t="s">
        <v>2</v>
      </c>
      <c r="H665" s="14" t="str">
        <f t="shared" si="32"/>
        <v>2-84B</v>
      </c>
      <c r="I665" s="14">
        <v>3</v>
      </c>
      <c r="J665" s="14" t="s">
        <v>10</v>
      </c>
    </row>
    <row r="666" spans="1:10" x14ac:dyDescent="0.2">
      <c r="A666" s="14" t="s">
        <v>31</v>
      </c>
      <c r="B666" s="14">
        <v>2</v>
      </c>
      <c r="C666" s="17" t="str">
        <f t="shared" si="30"/>
        <v>05</v>
      </c>
      <c r="D666" s="17" t="str">
        <f t="shared" si="31"/>
        <v>07</v>
      </c>
      <c r="E666" s="14">
        <v>1</v>
      </c>
      <c r="F666" s="14">
        <v>85</v>
      </c>
      <c r="G666" s="14" t="s">
        <v>1</v>
      </c>
      <c r="H666" s="14" t="str">
        <f t="shared" si="32"/>
        <v>1-85A</v>
      </c>
      <c r="I666" s="14">
        <v>3</v>
      </c>
      <c r="J666" s="14" t="s">
        <v>5</v>
      </c>
    </row>
    <row r="667" spans="1:10" x14ac:dyDescent="0.2">
      <c r="A667" s="14" t="s">
        <v>31</v>
      </c>
      <c r="B667" s="14">
        <v>2</v>
      </c>
      <c r="C667" s="17" t="str">
        <f t="shared" si="30"/>
        <v>05</v>
      </c>
      <c r="D667" s="17" t="str">
        <f t="shared" si="31"/>
        <v>07</v>
      </c>
      <c r="E667" s="14">
        <v>2</v>
      </c>
      <c r="F667" s="14">
        <v>85</v>
      </c>
      <c r="G667" s="14" t="s">
        <v>1</v>
      </c>
      <c r="H667" s="14" t="str">
        <f t="shared" si="32"/>
        <v>2-85A</v>
      </c>
      <c r="I667" s="14">
        <v>2</v>
      </c>
      <c r="J667" s="14" t="s">
        <v>9</v>
      </c>
    </row>
    <row r="668" spans="1:10" x14ac:dyDescent="0.2">
      <c r="A668" s="14" t="s">
        <v>31</v>
      </c>
      <c r="B668" s="14">
        <v>2</v>
      </c>
      <c r="C668" s="17" t="str">
        <f t="shared" si="30"/>
        <v>05</v>
      </c>
      <c r="D668" s="17" t="str">
        <f t="shared" si="31"/>
        <v>07</v>
      </c>
      <c r="E668" s="14">
        <v>1</v>
      </c>
      <c r="F668" s="14">
        <v>85</v>
      </c>
      <c r="G668" s="14" t="s">
        <v>2</v>
      </c>
      <c r="H668" s="14" t="str">
        <f t="shared" si="32"/>
        <v>1-85B</v>
      </c>
      <c r="I668" s="14">
        <v>3</v>
      </c>
      <c r="J668" s="14" t="s">
        <v>5</v>
      </c>
    </row>
    <row r="669" spans="1:10" x14ac:dyDescent="0.2">
      <c r="A669" s="14" t="s">
        <v>31</v>
      </c>
      <c r="B669" s="14">
        <v>2</v>
      </c>
      <c r="C669" s="17" t="str">
        <f t="shared" si="30"/>
        <v>05</v>
      </c>
      <c r="D669" s="17" t="str">
        <f t="shared" si="31"/>
        <v>07</v>
      </c>
      <c r="E669" s="14">
        <v>2</v>
      </c>
      <c r="F669" s="14">
        <v>85</v>
      </c>
      <c r="G669" s="14" t="s">
        <v>2</v>
      </c>
      <c r="H669" s="14" t="str">
        <f t="shared" si="32"/>
        <v>2-85B</v>
      </c>
      <c r="I669" s="14">
        <v>2</v>
      </c>
      <c r="J669" s="14" t="s">
        <v>9</v>
      </c>
    </row>
    <row r="670" spans="1:10" x14ac:dyDescent="0.2">
      <c r="A670" s="17" t="s">
        <v>37</v>
      </c>
      <c r="B670" s="17">
        <v>3</v>
      </c>
      <c r="C670" s="17" t="str">
        <f t="shared" si="30"/>
        <v>07</v>
      </c>
      <c r="D670" s="17" t="str">
        <f t="shared" si="31"/>
        <v>09</v>
      </c>
      <c r="E670" s="14">
        <v>1</v>
      </c>
      <c r="F670" s="14">
        <v>85</v>
      </c>
      <c r="G670" s="14" t="s">
        <v>3</v>
      </c>
      <c r="H670" s="14" t="str">
        <f t="shared" si="32"/>
        <v>1-85C</v>
      </c>
      <c r="I670" s="14">
        <v>3</v>
      </c>
      <c r="J670" s="14" t="s">
        <v>8</v>
      </c>
    </row>
    <row r="671" spans="1:10" x14ac:dyDescent="0.2">
      <c r="A671" s="17" t="s">
        <v>37</v>
      </c>
      <c r="B671" s="17">
        <v>3</v>
      </c>
      <c r="C671" s="17" t="str">
        <f t="shared" si="30"/>
        <v>07</v>
      </c>
      <c r="D671" s="17" t="str">
        <f t="shared" si="31"/>
        <v>09</v>
      </c>
      <c r="E671" s="14">
        <v>2</v>
      </c>
      <c r="F671" s="14">
        <v>85</v>
      </c>
      <c r="G671" s="14" t="s">
        <v>3</v>
      </c>
      <c r="H671" s="14" t="str">
        <f t="shared" si="32"/>
        <v>2-85C</v>
      </c>
      <c r="I671" s="14">
        <v>2</v>
      </c>
      <c r="J671" s="14" t="s">
        <v>12</v>
      </c>
    </row>
    <row r="672" spans="1:10" x14ac:dyDescent="0.2">
      <c r="A672" s="17" t="s">
        <v>37</v>
      </c>
      <c r="B672" s="17">
        <v>3</v>
      </c>
      <c r="C672" s="17" t="str">
        <f t="shared" si="30"/>
        <v>07</v>
      </c>
      <c r="D672" s="17" t="str">
        <f t="shared" si="31"/>
        <v>09</v>
      </c>
      <c r="E672" s="14">
        <v>1</v>
      </c>
      <c r="F672" s="14">
        <v>85</v>
      </c>
      <c r="G672" s="14" t="s">
        <v>4</v>
      </c>
      <c r="H672" s="14" t="str">
        <f t="shared" si="32"/>
        <v>1-85D</v>
      </c>
      <c r="I672" s="14">
        <v>3</v>
      </c>
      <c r="J672" s="14" t="s">
        <v>8</v>
      </c>
    </row>
    <row r="673" spans="1:10" x14ac:dyDescent="0.2">
      <c r="A673" s="17" t="s">
        <v>37</v>
      </c>
      <c r="B673" s="17">
        <v>3</v>
      </c>
      <c r="C673" s="17" t="str">
        <f t="shared" si="30"/>
        <v>07</v>
      </c>
      <c r="D673" s="17" t="str">
        <f t="shared" si="31"/>
        <v>09</v>
      </c>
      <c r="E673" s="14">
        <v>2</v>
      </c>
      <c r="F673" s="14">
        <v>85</v>
      </c>
      <c r="G673" s="14" t="s">
        <v>4</v>
      </c>
      <c r="H673" s="14" t="str">
        <f t="shared" si="32"/>
        <v>2-85D</v>
      </c>
      <c r="I673" s="14">
        <v>2</v>
      </c>
      <c r="J673" s="14" t="s">
        <v>12</v>
      </c>
    </row>
    <row r="674" spans="1:10" x14ac:dyDescent="0.2">
      <c r="A674" s="17" t="s">
        <v>36</v>
      </c>
      <c r="B674" s="14">
        <v>2</v>
      </c>
      <c r="C674" s="17" t="str">
        <f t="shared" si="30"/>
        <v>06</v>
      </c>
      <c r="D674" s="17" t="str">
        <f t="shared" si="31"/>
        <v>08</v>
      </c>
      <c r="E674" s="14">
        <v>1</v>
      </c>
      <c r="F674" s="14">
        <v>86</v>
      </c>
      <c r="G674" s="14" t="s">
        <v>1</v>
      </c>
      <c r="H674" s="14" t="str">
        <f t="shared" si="32"/>
        <v>1-86A</v>
      </c>
      <c r="I674" s="14">
        <v>3</v>
      </c>
      <c r="J674" s="14" t="s">
        <v>6</v>
      </c>
    </row>
    <row r="675" spans="1:10" x14ac:dyDescent="0.2">
      <c r="A675" s="17" t="s">
        <v>36</v>
      </c>
      <c r="B675" s="14">
        <v>2</v>
      </c>
      <c r="C675" s="17" t="str">
        <f t="shared" si="30"/>
        <v>06</v>
      </c>
      <c r="D675" s="17" t="str">
        <f t="shared" si="31"/>
        <v>08</v>
      </c>
      <c r="E675" s="14">
        <v>2</v>
      </c>
      <c r="F675" s="14">
        <v>86</v>
      </c>
      <c r="G675" s="14" t="s">
        <v>1</v>
      </c>
      <c r="H675" s="14" t="str">
        <f t="shared" si="32"/>
        <v>2-86A</v>
      </c>
      <c r="I675" s="14">
        <v>2</v>
      </c>
      <c r="J675" s="14" t="s">
        <v>10</v>
      </c>
    </row>
    <row r="676" spans="1:10" x14ac:dyDescent="0.2">
      <c r="A676" s="17" t="s">
        <v>36</v>
      </c>
      <c r="B676" s="14">
        <v>2</v>
      </c>
      <c r="C676" s="17" t="str">
        <f t="shared" si="30"/>
        <v>06</v>
      </c>
      <c r="D676" s="17" t="str">
        <f t="shared" si="31"/>
        <v>08</v>
      </c>
      <c r="E676" s="14">
        <v>1</v>
      </c>
      <c r="F676" s="14">
        <v>86</v>
      </c>
      <c r="G676" s="14" t="s">
        <v>2</v>
      </c>
      <c r="H676" s="14" t="str">
        <f t="shared" si="32"/>
        <v>1-86B</v>
      </c>
      <c r="I676" s="14">
        <v>3</v>
      </c>
      <c r="J676" s="14" t="s">
        <v>6</v>
      </c>
    </row>
    <row r="677" spans="1:10" x14ac:dyDescent="0.2">
      <c r="A677" s="17" t="s">
        <v>36</v>
      </c>
      <c r="B677" s="14">
        <v>2</v>
      </c>
      <c r="C677" s="17" t="str">
        <f t="shared" si="30"/>
        <v>06</v>
      </c>
      <c r="D677" s="17" t="str">
        <f t="shared" si="31"/>
        <v>08</v>
      </c>
      <c r="E677" s="14">
        <v>2</v>
      </c>
      <c r="F677" s="14">
        <v>86</v>
      </c>
      <c r="G677" s="14" t="s">
        <v>2</v>
      </c>
      <c r="H677" s="14" t="str">
        <f t="shared" si="32"/>
        <v>2-86B</v>
      </c>
      <c r="I677" s="14">
        <v>2</v>
      </c>
      <c r="J677" s="14" t="s">
        <v>10</v>
      </c>
    </row>
    <row r="678" spans="1:10" x14ac:dyDescent="0.2">
      <c r="A678" s="14" t="s">
        <v>31</v>
      </c>
      <c r="B678" s="14">
        <v>2</v>
      </c>
      <c r="C678" s="17" t="str">
        <f t="shared" si="30"/>
        <v>05</v>
      </c>
      <c r="D678" s="17" t="str">
        <f t="shared" si="31"/>
        <v>07</v>
      </c>
      <c r="E678" s="14">
        <v>1</v>
      </c>
      <c r="F678" s="14">
        <v>87</v>
      </c>
      <c r="G678" s="14" t="s">
        <v>1</v>
      </c>
      <c r="H678" s="14" t="str">
        <f t="shared" si="32"/>
        <v>1-87A</v>
      </c>
      <c r="I678" s="14">
        <v>4</v>
      </c>
      <c r="J678" s="14" t="s">
        <v>5</v>
      </c>
    </row>
    <row r="679" spans="1:10" x14ac:dyDescent="0.2">
      <c r="A679" s="14" t="s">
        <v>31</v>
      </c>
      <c r="B679" s="14">
        <v>2</v>
      </c>
      <c r="C679" s="17" t="str">
        <f t="shared" si="30"/>
        <v>05</v>
      </c>
      <c r="D679" s="17" t="str">
        <f t="shared" si="31"/>
        <v>07</v>
      </c>
      <c r="E679" s="14">
        <v>2</v>
      </c>
      <c r="F679" s="14">
        <v>87</v>
      </c>
      <c r="G679" s="14" t="s">
        <v>1</v>
      </c>
      <c r="H679" s="14" t="str">
        <f t="shared" si="32"/>
        <v>2-87A</v>
      </c>
      <c r="I679" s="14">
        <v>1</v>
      </c>
      <c r="J679" s="14" t="s">
        <v>9</v>
      </c>
    </row>
    <row r="680" spans="1:10" x14ac:dyDescent="0.2">
      <c r="A680" s="14" t="s">
        <v>31</v>
      </c>
      <c r="B680" s="14">
        <v>2</v>
      </c>
      <c r="C680" s="17" t="str">
        <f t="shared" si="30"/>
        <v>05</v>
      </c>
      <c r="D680" s="17" t="str">
        <f t="shared" si="31"/>
        <v>07</v>
      </c>
      <c r="E680" s="14">
        <v>1</v>
      </c>
      <c r="F680" s="14">
        <v>87</v>
      </c>
      <c r="G680" s="14" t="s">
        <v>2</v>
      </c>
      <c r="H680" s="14" t="str">
        <f t="shared" si="32"/>
        <v>1-87B</v>
      </c>
      <c r="I680" s="14">
        <v>4</v>
      </c>
      <c r="J680" s="14" t="s">
        <v>5</v>
      </c>
    </row>
    <row r="681" spans="1:10" x14ac:dyDescent="0.2">
      <c r="A681" s="14" t="s">
        <v>31</v>
      </c>
      <c r="B681" s="14">
        <v>2</v>
      </c>
      <c r="C681" s="17" t="str">
        <f t="shared" si="30"/>
        <v>05</v>
      </c>
      <c r="D681" s="17" t="str">
        <f t="shared" si="31"/>
        <v>07</v>
      </c>
      <c r="E681" s="14">
        <v>2</v>
      </c>
      <c r="F681" s="14">
        <v>87</v>
      </c>
      <c r="G681" s="14" t="s">
        <v>2</v>
      </c>
      <c r="H681" s="14" t="str">
        <f t="shared" si="32"/>
        <v>2-87B</v>
      </c>
      <c r="I681" s="14">
        <v>1</v>
      </c>
      <c r="J681" s="14" t="s">
        <v>9</v>
      </c>
    </row>
    <row r="682" spans="1:10" x14ac:dyDescent="0.2">
      <c r="A682" s="17" t="s">
        <v>37</v>
      </c>
      <c r="B682" s="17">
        <v>3</v>
      </c>
      <c r="C682" s="17" t="str">
        <f t="shared" si="30"/>
        <v>07</v>
      </c>
      <c r="D682" s="17" t="str">
        <f t="shared" si="31"/>
        <v>09</v>
      </c>
      <c r="E682" s="14">
        <v>1</v>
      </c>
      <c r="F682" s="14">
        <v>87</v>
      </c>
      <c r="G682" s="14" t="s">
        <v>3</v>
      </c>
      <c r="H682" s="14" t="str">
        <f t="shared" si="32"/>
        <v>1-87C</v>
      </c>
      <c r="I682" s="14">
        <v>4</v>
      </c>
      <c r="J682" s="14" t="s">
        <v>8</v>
      </c>
    </row>
    <row r="683" spans="1:10" x14ac:dyDescent="0.2">
      <c r="A683" s="17" t="s">
        <v>37</v>
      </c>
      <c r="B683" s="17">
        <v>3</v>
      </c>
      <c r="C683" s="17" t="str">
        <f t="shared" si="30"/>
        <v>07</v>
      </c>
      <c r="D683" s="17" t="str">
        <f t="shared" si="31"/>
        <v>09</v>
      </c>
      <c r="E683" s="14">
        <v>2</v>
      </c>
      <c r="F683" s="14">
        <v>87</v>
      </c>
      <c r="G683" s="14" t="s">
        <v>3</v>
      </c>
      <c r="H683" s="14" t="str">
        <f t="shared" si="32"/>
        <v>2-87C</v>
      </c>
      <c r="I683" s="14">
        <v>1</v>
      </c>
      <c r="J683" s="14" t="s">
        <v>12</v>
      </c>
    </row>
    <row r="684" spans="1:10" x14ac:dyDescent="0.2">
      <c r="A684" s="17" t="s">
        <v>37</v>
      </c>
      <c r="B684" s="17">
        <v>3</v>
      </c>
      <c r="C684" s="17" t="str">
        <f t="shared" si="30"/>
        <v>07</v>
      </c>
      <c r="D684" s="17" t="str">
        <f t="shared" si="31"/>
        <v>09</v>
      </c>
      <c r="E684" s="14">
        <v>1</v>
      </c>
      <c r="F684" s="14">
        <v>87</v>
      </c>
      <c r="G684" s="14" t="s">
        <v>4</v>
      </c>
      <c r="H684" s="14" t="str">
        <f t="shared" si="32"/>
        <v>1-87D</v>
      </c>
      <c r="I684" s="14">
        <v>4</v>
      </c>
      <c r="J684" s="14" t="s">
        <v>8</v>
      </c>
    </row>
    <row r="685" spans="1:10" x14ac:dyDescent="0.2">
      <c r="A685" s="17" t="s">
        <v>37</v>
      </c>
      <c r="B685" s="17">
        <v>3</v>
      </c>
      <c r="C685" s="17" t="str">
        <f t="shared" si="30"/>
        <v>07</v>
      </c>
      <c r="D685" s="17" t="str">
        <f t="shared" si="31"/>
        <v>09</v>
      </c>
      <c r="E685" s="14">
        <v>2</v>
      </c>
      <c r="F685" s="14">
        <v>87</v>
      </c>
      <c r="G685" s="14" t="s">
        <v>4</v>
      </c>
      <c r="H685" s="14" t="str">
        <f t="shared" si="32"/>
        <v>2-87D</v>
      </c>
      <c r="I685" s="14">
        <v>1</v>
      </c>
      <c r="J685" s="14" t="s">
        <v>12</v>
      </c>
    </row>
    <row r="686" spans="1:10" x14ac:dyDescent="0.2">
      <c r="A686" s="17" t="s">
        <v>36</v>
      </c>
      <c r="B686" s="14">
        <v>2</v>
      </c>
      <c r="C686" s="17" t="str">
        <f t="shared" si="30"/>
        <v>06</v>
      </c>
      <c r="D686" s="17" t="str">
        <f t="shared" si="31"/>
        <v>08</v>
      </c>
      <c r="E686" s="14">
        <v>1</v>
      </c>
      <c r="F686" s="14">
        <v>88</v>
      </c>
      <c r="G686" s="14" t="s">
        <v>1</v>
      </c>
      <c r="H686" s="14" t="str">
        <f t="shared" si="32"/>
        <v>1-88A</v>
      </c>
      <c r="I686" s="14">
        <v>4</v>
      </c>
      <c r="J686" s="14" t="s">
        <v>6</v>
      </c>
    </row>
    <row r="687" spans="1:10" x14ac:dyDescent="0.2">
      <c r="A687" s="17" t="s">
        <v>36</v>
      </c>
      <c r="B687" s="14">
        <v>2</v>
      </c>
      <c r="C687" s="17" t="str">
        <f t="shared" si="30"/>
        <v>06</v>
      </c>
      <c r="D687" s="17" t="str">
        <f t="shared" si="31"/>
        <v>08</v>
      </c>
      <c r="E687" s="14">
        <v>2</v>
      </c>
      <c r="F687" s="14">
        <v>88</v>
      </c>
      <c r="G687" s="14" t="s">
        <v>1</v>
      </c>
      <c r="H687" s="14" t="str">
        <f t="shared" si="32"/>
        <v>2-88A</v>
      </c>
      <c r="I687" s="14">
        <v>1</v>
      </c>
      <c r="J687" s="14" t="s">
        <v>10</v>
      </c>
    </row>
    <row r="688" spans="1:10" x14ac:dyDescent="0.2">
      <c r="A688" s="17" t="s">
        <v>36</v>
      </c>
      <c r="B688" s="14">
        <v>2</v>
      </c>
      <c r="C688" s="17" t="str">
        <f t="shared" si="30"/>
        <v>06</v>
      </c>
      <c r="D688" s="17" t="str">
        <f t="shared" si="31"/>
        <v>08</v>
      </c>
      <c r="E688" s="14">
        <v>1</v>
      </c>
      <c r="F688" s="14">
        <v>88</v>
      </c>
      <c r="G688" s="14" t="s">
        <v>2</v>
      </c>
      <c r="H688" s="14" t="str">
        <f t="shared" si="32"/>
        <v>1-88B</v>
      </c>
      <c r="I688" s="14">
        <v>4</v>
      </c>
      <c r="J688" s="14" t="s">
        <v>6</v>
      </c>
    </row>
    <row r="689" spans="1:10" x14ac:dyDescent="0.2">
      <c r="A689" s="17" t="s">
        <v>36</v>
      </c>
      <c r="B689" s="14">
        <v>2</v>
      </c>
      <c r="C689" s="17" t="str">
        <f t="shared" si="30"/>
        <v>06</v>
      </c>
      <c r="D689" s="17" t="str">
        <f t="shared" si="31"/>
        <v>08</v>
      </c>
      <c r="E689" s="14">
        <v>2</v>
      </c>
      <c r="F689" s="14">
        <v>88</v>
      </c>
      <c r="G689" s="14" t="s">
        <v>2</v>
      </c>
      <c r="H689" s="14" t="str">
        <f t="shared" si="32"/>
        <v>2-88B</v>
      </c>
      <c r="I689" s="14">
        <v>1</v>
      </c>
      <c r="J689" s="14" t="s">
        <v>10</v>
      </c>
    </row>
    <row r="690" spans="1:10" x14ac:dyDescent="0.2">
      <c r="A690" s="14" t="s">
        <v>15</v>
      </c>
      <c r="B690" s="17">
        <v>1</v>
      </c>
      <c r="C690" s="17" t="str">
        <f t="shared" si="30"/>
        <v>01</v>
      </c>
      <c r="D690" s="17" t="str">
        <f t="shared" si="31"/>
        <v>02</v>
      </c>
      <c r="E690" s="17">
        <v>1</v>
      </c>
      <c r="F690" s="17">
        <v>89</v>
      </c>
      <c r="G690" s="17" t="s">
        <v>3</v>
      </c>
      <c r="H690" s="14" t="str">
        <f t="shared" si="32"/>
        <v>1-89C</v>
      </c>
      <c r="I690" s="17">
        <v>5</v>
      </c>
      <c r="J690" s="14" t="s">
        <v>921</v>
      </c>
    </row>
    <row r="691" spans="1:10" x14ac:dyDescent="0.2">
      <c r="A691" s="14" t="s">
        <v>15</v>
      </c>
      <c r="B691" s="17">
        <v>1</v>
      </c>
      <c r="C691" s="17" t="str">
        <f t="shared" si="30"/>
        <v>01</v>
      </c>
      <c r="D691" s="17" t="str">
        <f t="shared" si="31"/>
        <v>02</v>
      </c>
      <c r="E691" s="17">
        <v>2</v>
      </c>
      <c r="F691" s="17">
        <v>89</v>
      </c>
      <c r="G691" s="17" t="s">
        <v>3</v>
      </c>
      <c r="H691" s="14" t="str">
        <f t="shared" si="32"/>
        <v>2-89C</v>
      </c>
      <c r="I691" s="17">
        <v>5</v>
      </c>
      <c r="J691" s="14" t="s">
        <v>921</v>
      </c>
    </row>
    <row r="692" spans="1:10" x14ac:dyDescent="0.2">
      <c r="A692" s="14" t="s">
        <v>15</v>
      </c>
      <c r="B692" s="17">
        <v>1</v>
      </c>
      <c r="C692" s="17" t="str">
        <f t="shared" si="30"/>
        <v>01</v>
      </c>
      <c r="D692" s="17" t="str">
        <f t="shared" si="31"/>
        <v>02</v>
      </c>
      <c r="E692" s="17">
        <v>1</v>
      </c>
      <c r="F692" s="17">
        <v>89</v>
      </c>
      <c r="G692" s="17" t="s">
        <v>4</v>
      </c>
      <c r="H692" s="14" t="str">
        <f t="shared" si="32"/>
        <v>1-89D</v>
      </c>
      <c r="I692" s="17">
        <v>5</v>
      </c>
      <c r="J692" s="14" t="s">
        <v>921</v>
      </c>
    </row>
    <row r="693" spans="1:10" x14ac:dyDescent="0.2">
      <c r="A693" s="14" t="s">
        <v>15</v>
      </c>
      <c r="B693" s="17">
        <v>1</v>
      </c>
      <c r="C693" s="17" t="str">
        <f t="shared" si="30"/>
        <v>01</v>
      </c>
      <c r="D693" s="17" t="str">
        <f t="shared" si="31"/>
        <v>02</v>
      </c>
      <c r="E693" s="17">
        <v>2</v>
      </c>
      <c r="F693" s="17">
        <v>89</v>
      </c>
      <c r="G693" s="17" t="s">
        <v>4</v>
      </c>
      <c r="H693" s="14" t="str">
        <f t="shared" si="32"/>
        <v>2-89D</v>
      </c>
      <c r="I693" s="17">
        <v>5</v>
      </c>
      <c r="J693" s="14" t="s">
        <v>921</v>
      </c>
    </row>
    <row r="694" spans="1:10" x14ac:dyDescent="0.2">
      <c r="A694" s="14" t="s">
        <v>47</v>
      </c>
      <c r="B694" s="17">
        <v>4</v>
      </c>
      <c r="C694" s="17" t="str">
        <f t="shared" si="30"/>
        <v>10</v>
      </c>
      <c r="D694" s="17" t="str">
        <f t="shared" si="31"/>
        <v>13</v>
      </c>
      <c r="E694" s="17">
        <v>1</v>
      </c>
      <c r="F694" s="17">
        <v>89</v>
      </c>
      <c r="G694" s="17" t="s">
        <v>1</v>
      </c>
      <c r="H694" s="14" t="str">
        <f t="shared" si="32"/>
        <v>1-89A</v>
      </c>
      <c r="I694" s="17">
        <v>5</v>
      </c>
      <c r="J694" s="14" t="s">
        <v>5</v>
      </c>
    </row>
    <row r="695" spans="1:10" x14ac:dyDescent="0.2">
      <c r="A695" s="14" t="s">
        <v>47</v>
      </c>
      <c r="B695" s="17">
        <v>4</v>
      </c>
      <c r="C695" s="17" t="str">
        <f t="shared" si="30"/>
        <v>10</v>
      </c>
      <c r="D695" s="17" t="str">
        <f t="shared" si="31"/>
        <v>13</v>
      </c>
      <c r="E695" s="17">
        <v>2</v>
      </c>
      <c r="F695" s="17">
        <v>89</v>
      </c>
      <c r="G695" s="17" t="s">
        <v>1</v>
      </c>
      <c r="H695" s="14" t="str">
        <f t="shared" si="32"/>
        <v>2-89A</v>
      </c>
      <c r="I695" s="17">
        <v>5</v>
      </c>
      <c r="J695" s="14" t="s">
        <v>9</v>
      </c>
    </row>
    <row r="696" spans="1:10" x14ac:dyDescent="0.2">
      <c r="A696" s="14" t="s">
        <v>47</v>
      </c>
      <c r="B696" s="17">
        <v>4</v>
      </c>
      <c r="C696" s="17" t="str">
        <f t="shared" si="30"/>
        <v>10</v>
      </c>
      <c r="D696" s="17" t="str">
        <f t="shared" si="31"/>
        <v>13</v>
      </c>
      <c r="E696" s="17">
        <v>1</v>
      </c>
      <c r="F696" s="17">
        <v>89</v>
      </c>
      <c r="G696" s="17" t="s">
        <v>2</v>
      </c>
      <c r="H696" s="14" t="str">
        <f t="shared" si="32"/>
        <v>1-89B</v>
      </c>
      <c r="I696" s="17">
        <v>5</v>
      </c>
      <c r="J696" s="14" t="s">
        <v>5</v>
      </c>
    </row>
    <row r="697" spans="1:10" x14ac:dyDescent="0.2">
      <c r="A697" s="14" t="s">
        <v>47</v>
      </c>
      <c r="B697" s="17">
        <v>4</v>
      </c>
      <c r="C697" s="17" t="str">
        <f t="shared" si="30"/>
        <v>10</v>
      </c>
      <c r="D697" s="17" t="str">
        <f t="shared" si="31"/>
        <v>13</v>
      </c>
      <c r="E697" s="17">
        <v>2</v>
      </c>
      <c r="F697" s="17">
        <v>89</v>
      </c>
      <c r="G697" s="17" t="s">
        <v>2</v>
      </c>
      <c r="H697" s="14" t="str">
        <f t="shared" si="32"/>
        <v>2-89B</v>
      </c>
      <c r="I697" s="17">
        <v>5</v>
      </c>
      <c r="J697" s="14" t="s">
        <v>9</v>
      </c>
    </row>
    <row r="698" spans="1:10" x14ac:dyDescent="0.2">
      <c r="A698" s="14" t="s">
        <v>14</v>
      </c>
      <c r="B698" s="17">
        <v>1</v>
      </c>
      <c r="C698" s="17" t="str">
        <f t="shared" si="30"/>
        <v>01</v>
      </c>
      <c r="D698" s="17" t="str">
        <f t="shared" si="31"/>
        <v>01</v>
      </c>
      <c r="E698" s="17">
        <v>1</v>
      </c>
      <c r="F698" s="17">
        <v>90</v>
      </c>
      <c r="G698" s="17" t="s">
        <v>1</v>
      </c>
      <c r="H698" s="14" t="str">
        <f t="shared" si="32"/>
        <v>1-90A</v>
      </c>
      <c r="I698" s="17">
        <v>5</v>
      </c>
      <c r="J698" s="14" t="s">
        <v>6</v>
      </c>
    </row>
    <row r="699" spans="1:10" x14ac:dyDescent="0.2">
      <c r="A699" s="14" t="s">
        <v>14</v>
      </c>
      <c r="B699" s="17">
        <v>1</v>
      </c>
      <c r="C699" s="17" t="str">
        <f t="shared" si="30"/>
        <v>01</v>
      </c>
      <c r="D699" s="17" t="str">
        <f t="shared" si="31"/>
        <v>01</v>
      </c>
      <c r="E699" s="17">
        <v>2</v>
      </c>
      <c r="F699" s="17">
        <v>90</v>
      </c>
      <c r="G699" s="17" t="s">
        <v>1</v>
      </c>
      <c r="H699" s="14" t="str">
        <f t="shared" si="32"/>
        <v>2-90A</v>
      </c>
      <c r="I699" s="17">
        <v>5</v>
      </c>
      <c r="J699" s="14" t="s">
        <v>10</v>
      </c>
    </row>
    <row r="700" spans="1:10" x14ac:dyDescent="0.2">
      <c r="A700" s="14" t="s">
        <v>14</v>
      </c>
      <c r="B700" s="17">
        <v>1</v>
      </c>
      <c r="C700" s="17" t="str">
        <f t="shared" si="30"/>
        <v>01</v>
      </c>
      <c r="D700" s="17" t="str">
        <f t="shared" si="31"/>
        <v>01</v>
      </c>
      <c r="E700" s="17">
        <v>1</v>
      </c>
      <c r="F700" s="17">
        <v>90</v>
      </c>
      <c r="G700" s="17" t="s">
        <v>2</v>
      </c>
      <c r="H700" s="14" t="str">
        <f t="shared" si="32"/>
        <v>1-90B</v>
      </c>
      <c r="I700" s="17">
        <v>5</v>
      </c>
      <c r="J700" s="14" t="s">
        <v>6</v>
      </c>
    </row>
    <row r="701" spans="1:10" x14ac:dyDescent="0.2">
      <c r="A701" s="14" t="s">
        <v>14</v>
      </c>
      <c r="B701" s="17">
        <v>1</v>
      </c>
      <c r="C701" s="17" t="str">
        <f t="shared" si="30"/>
        <v>01</v>
      </c>
      <c r="D701" s="17" t="str">
        <f t="shared" si="31"/>
        <v>01</v>
      </c>
      <c r="E701" s="17">
        <v>2</v>
      </c>
      <c r="F701" s="17">
        <v>90</v>
      </c>
      <c r="G701" s="17" t="s">
        <v>2</v>
      </c>
      <c r="H701" s="14" t="str">
        <f t="shared" si="32"/>
        <v>2-90B</v>
      </c>
      <c r="I701" s="17">
        <v>5</v>
      </c>
      <c r="J701" s="14" t="s">
        <v>10</v>
      </c>
    </row>
    <row r="702" spans="1:10" x14ac:dyDescent="0.2">
      <c r="A702" s="14" t="s">
        <v>40</v>
      </c>
      <c r="B702" s="17">
        <v>3</v>
      </c>
      <c r="C702" s="17" t="str">
        <f t="shared" si="30"/>
        <v>07</v>
      </c>
      <c r="D702" s="17" t="str">
        <f t="shared" si="31"/>
        <v>12</v>
      </c>
      <c r="E702" s="17">
        <v>1</v>
      </c>
      <c r="F702" s="17">
        <v>90</v>
      </c>
      <c r="G702" s="17" t="s">
        <v>3</v>
      </c>
      <c r="H702" s="14" t="str">
        <f t="shared" si="32"/>
        <v>1-90C</v>
      </c>
      <c r="I702" s="17">
        <v>5</v>
      </c>
      <c r="J702" s="14" t="s">
        <v>7</v>
      </c>
    </row>
    <row r="703" spans="1:10" x14ac:dyDescent="0.2">
      <c r="A703" s="14" t="s">
        <v>40</v>
      </c>
      <c r="B703" s="17">
        <v>3</v>
      </c>
      <c r="C703" s="17" t="str">
        <f t="shared" si="30"/>
        <v>07</v>
      </c>
      <c r="D703" s="17" t="str">
        <f t="shared" si="31"/>
        <v>12</v>
      </c>
      <c r="E703" s="17">
        <v>2</v>
      </c>
      <c r="F703" s="17">
        <v>90</v>
      </c>
      <c r="G703" s="17" t="s">
        <v>3</v>
      </c>
      <c r="H703" s="14" t="str">
        <f t="shared" si="32"/>
        <v>2-90C</v>
      </c>
      <c r="I703" s="17">
        <v>5</v>
      </c>
      <c r="J703" s="14" t="s">
        <v>11</v>
      </c>
    </row>
    <row r="704" spans="1:10" x14ac:dyDescent="0.2">
      <c r="A704" s="14" t="s">
        <v>40</v>
      </c>
      <c r="B704" s="17">
        <v>3</v>
      </c>
      <c r="C704" s="17" t="str">
        <f t="shared" si="30"/>
        <v>07</v>
      </c>
      <c r="D704" s="17" t="str">
        <f t="shared" si="31"/>
        <v>12</v>
      </c>
      <c r="E704" s="17">
        <v>1</v>
      </c>
      <c r="F704" s="17">
        <v>90</v>
      </c>
      <c r="G704" s="17" t="s">
        <v>4</v>
      </c>
      <c r="H704" s="14" t="str">
        <f t="shared" si="32"/>
        <v>1-90D</v>
      </c>
      <c r="I704" s="17">
        <v>5</v>
      </c>
      <c r="J704" s="14" t="s">
        <v>7</v>
      </c>
    </row>
    <row r="705" spans="1:10" x14ac:dyDescent="0.2">
      <c r="A705" s="14" t="s">
        <v>40</v>
      </c>
      <c r="B705" s="17">
        <v>3</v>
      </c>
      <c r="C705" s="17" t="str">
        <f t="shared" si="30"/>
        <v>07</v>
      </c>
      <c r="D705" s="17" t="str">
        <f t="shared" si="31"/>
        <v>12</v>
      </c>
      <c r="E705" s="17">
        <v>2</v>
      </c>
      <c r="F705" s="17">
        <v>90</v>
      </c>
      <c r="G705" s="17" t="s">
        <v>4</v>
      </c>
      <c r="H705" s="14" t="str">
        <f t="shared" si="32"/>
        <v>2-90D</v>
      </c>
      <c r="I705" s="17">
        <v>5</v>
      </c>
      <c r="J705" s="14" t="s">
        <v>11</v>
      </c>
    </row>
    <row r="706" spans="1:10" x14ac:dyDescent="0.2">
      <c r="A706" s="14" t="s">
        <v>31</v>
      </c>
      <c r="B706" s="14">
        <v>2</v>
      </c>
      <c r="C706" s="17" t="str">
        <f t="shared" ref="C706:C769" si="33">MID(A706,2,2)</f>
        <v>05</v>
      </c>
      <c r="D706" s="17" t="str">
        <f t="shared" ref="D706:D769" si="34">MID(A706,5,2)</f>
        <v>07</v>
      </c>
      <c r="E706" s="17">
        <v>1</v>
      </c>
      <c r="F706" s="17">
        <v>91</v>
      </c>
      <c r="G706" s="17" t="s">
        <v>1</v>
      </c>
      <c r="H706" s="14" t="str">
        <f t="shared" ref="H706:H769" si="35">CONCATENATE(E706,"-",F706,G706)</f>
        <v>1-91A</v>
      </c>
      <c r="I706" s="17">
        <v>5</v>
      </c>
      <c r="J706" s="14" t="s">
        <v>5</v>
      </c>
    </row>
    <row r="707" spans="1:10" x14ac:dyDescent="0.2">
      <c r="A707" s="14" t="s">
        <v>31</v>
      </c>
      <c r="B707" s="14">
        <v>2</v>
      </c>
      <c r="C707" s="17" t="str">
        <f t="shared" si="33"/>
        <v>05</v>
      </c>
      <c r="D707" s="17" t="str">
        <f t="shared" si="34"/>
        <v>07</v>
      </c>
      <c r="E707" s="17">
        <v>2</v>
      </c>
      <c r="F707" s="17">
        <v>91</v>
      </c>
      <c r="G707" s="17" t="s">
        <v>1</v>
      </c>
      <c r="H707" s="14" t="str">
        <f t="shared" si="35"/>
        <v>2-91A</v>
      </c>
      <c r="I707" s="17">
        <v>5</v>
      </c>
      <c r="J707" s="14" t="s">
        <v>9</v>
      </c>
    </row>
    <row r="708" spans="1:10" x14ac:dyDescent="0.2">
      <c r="A708" s="14" t="s">
        <v>31</v>
      </c>
      <c r="B708" s="14">
        <v>2</v>
      </c>
      <c r="C708" s="17" t="str">
        <f t="shared" si="33"/>
        <v>05</v>
      </c>
      <c r="D708" s="17" t="str">
        <f t="shared" si="34"/>
        <v>07</v>
      </c>
      <c r="E708" s="17">
        <v>1</v>
      </c>
      <c r="F708" s="17">
        <v>91</v>
      </c>
      <c r="G708" s="17" t="s">
        <v>2</v>
      </c>
      <c r="H708" s="14" t="str">
        <f t="shared" si="35"/>
        <v>1-91B</v>
      </c>
      <c r="I708" s="17">
        <v>5</v>
      </c>
      <c r="J708" s="14" t="s">
        <v>5</v>
      </c>
    </row>
    <row r="709" spans="1:10" x14ac:dyDescent="0.2">
      <c r="A709" s="14" t="s">
        <v>31</v>
      </c>
      <c r="B709" s="14">
        <v>2</v>
      </c>
      <c r="C709" s="17" t="str">
        <f t="shared" si="33"/>
        <v>05</v>
      </c>
      <c r="D709" s="17" t="str">
        <f t="shared" si="34"/>
        <v>07</v>
      </c>
      <c r="E709" s="17">
        <v>2</v>
      </c>
      <c r="F709" s="17">
        <v>91</v>
      </c>
      <c r="G709" s="17" t="s">
        <v>2</v>
      </c>
      <c r="H709" s="14" t="str">
        <f t="shared" si="35"/>
        <v>2-91B</v>
      </c>
      <c r="I709" s="17">
        <v>5</v>
      </c>
      <c r="J709" s="14" t="s">
        <v>9</v>
      </c>
    </row>
    <row r="710" spans="1:10" x14ac:dyDescent="0.2">
      <c r="A710" s="14" t="s">
        <v>49</v>
      </c>
      <c r="B710" s="17">
        <v>4</v>
      </c>
      <c r="C710" s="17" t="str">
        <f t="shared" si="33"/>
        <v>10</v>
      </c>
      <c r="D710" s="17" t="str">
        <f t="shared" si="34"/>
        <v>15</v>
      </c>
      <c r="E710" s="17">
        <v>1</v>
      </c>
      <c r="F710" s="17">
        <v>91</v>
      </c>
      <c r="G710" s="17" t="s">
        <v>3</v>
      </c>
      <c r="H710" s="14" t="str">
        <f t="shared" si="35"/>
        <v>1-91C</v>
      </c>
      <c r="I710" s="17">
        <v>5</v>
      </c>
      <c r="J710" s="14" t="s">
        <v>6</v>
      </c>
    </row>
    <row r="711" spans="1:10" x14ac:dyDescent="0.2">
      <c r="A711" s="14" t="s">
        <v>49</v>
      </c>
      <c r="B711" s="17">
        <v>4</v>
      </c>
      <c r="C711" s="17" t="str">
        <f t="shared" si="33"/>
        <v>10</v>
      </c>
      <c r="D711" s="17" t="str">
        <f t="shared" si="34"/>
        <v>15</v>
      </c>
      <c r="E711" s="17">
        <v>2</v>
      </c>
      <c r="F711" s="17">
        <v>91</v>
      </c>
      <c r="G711" s="17" t="s">
        <v>3</v>
      </c>
      <c r="H711" s="14" t="str">
        <f t="shared" si="35"/>
        <v>2-91C</v>
      </c>
      <c r="I711" s="17">
        <v>5</v>
      </c>
      <c r="J711" s="14" t="s">
        <v>10</v>
      </c>
    </row>
    <row r="712" spans="1:10" x14ac:dyDescent="0.2">
      <c r="A712" s="14" t="s">
        <v>49</v>
      </c>
      <c r="B712" s="17">
        <v>4</v>
      </c>
      <c r="C712" s="17" t="str">
        <f t="shared" si="33"/>
        <v>10</v>
      </c>
      <c r="D712" s="17" t="str">
        <f t="shared" si="34"/>
        <v>15</v>
      </c>
      <c r="E712" s="17">
        <v>1</v>
      </c>
      <c r="F712" s="17">
        <v>91</v>
      </c>
      <c r="G712" s="17" t="s">
        <v>4</v>
      </c>
      <c r="H712" s="14" t="str">
        <f t="shared" si="35"/>
        <v>1-91D</v>
      </c>
      <c r="I712" s="17">
        <v>5</v>
      </c>
      <c r="J712" s="14" t="s">
        <v>6</v>
      </c>
    </row>
    <row r="713" spans="1:10" x14ac:dyDescent="0.2">
      <c r="A713" s="14" t="s">
        <v>49</v>
      </c>
      <c r="B713" s="17">
        <v>4</v>
      </c>
      <c r="C713" s="17" t="str">
        <f t="shared" si="33"/>
        <v>10</v>
      </c>
      <c r="D713" s="17" t="str">
        <f t="shared" si="34"/>
        <v>15</v>
      </c>
      <c r="E713" s="17">
        <v>2</v>
      </c>
      <c r="F713" s="17">
        <v>91</v>
      </c>
      <c r="G713" s="17" t="s">
        <v>4</v>
      </c>
      <c r="H713" s="14" t="str">
        <f t="shared" si="35"/>
        <v>2-91D</v>
      </c>
      <c r="I713" s="17">
        <v>5</v>
      </c>
      <c r="J713" s="14" t="s">
        <v>10</v>
      </c>
    </row>
    <row r="714" spans="1:10" x14ac:dyDescent="0.2">
      <c r="A714" s="14" t="s">
        <v>20</v>
      </c>
      <c r="B714" s="17">
        <v>1</v>
      </c>
      <c r="C714" s="17" t="str">
        <f t="shared" si="33"/>
        <v>02</v>
      </c>
      <c r="D714" s="17" t="str">
        <f t="shared" si="34"/>
        <v>03</v>
      </c>
      <c r="E714" s="17">
        <v>1</v>
      </c>
      <c r="F714" s="17">
        <v>92</v>
      </c>
      <c r="G714" s="17" t="s">
        <v>1</v>
      </c>
      <c r="H714" s="14" t="str">
        <f t="shared" si="35"/>
        <v>1-92A</v>
      </c>
      <c r="I714" s="17">
        <v>5</v>
      </c>
      <c r="J714" s="14" t="s">
        <v>6</v>
      </c>
    </row>
    <row r="715" spans="1:10" x14ac:dyDescent="0.2">
      <c r="A715" s="14" t="s">
        <v>20</v>
      </c>
      <c r="B715" s="17">
        <v>1</v>
      </c>
      <c r="C715" s="17" t="str">
        <f t="shared" si="33"/>
        <v>02</v>
      </c>
      <c r="D715" s="17" t="str">
        <f t="shared" si="34"/>
        <v>03</v>
      </c>
      <c r="E715" s="17">
        <v>2</v>
      </c>
      <c r="F715" s="17">
        <v>92</v>
      </c>
      <c r="G715" s="17" t="s">
        <v>1</v>
      </c>
      <c r="H715" s="14" t="str">
        <f t="shared" si="35"/>
        <v>2-92A</v>
      </c>
      <c r="I715" s="17">
        <v>5</v>
      </c>
      <c r="J715" s="14" t="s">
        <v>10</v>
      </c>
    </row>
    <row r="716" spans="1:10" x14ac:dyDescent="0.2">
      <c r="A716" s="14" t="s">
        <v>20</v>
      </c>
      <c r="B716" s="17">
        <v>1</v>
      </c>
      <c r="C716" s="17" t="str">
        <f t="shared" si="33"/>
        <v>02</v>
      </c>
      <c r="D716" s="17" t="str">
        <f t="shared" si="34"/>
        <v>03</v>
      </c>
      <c r="E716" s="17">
        <v>1</v>
      </c>
      <c r="F716" s="17">
        <v>92</v>
      </c>
      <c r="G716" s="17" t="s">
        <v>2</v>
      </c>
      <c r="H716" s="14" t="str">
        <f t="shared" si="35"/>
        <v>1-92B</v>
      </c>
      <c r="I716" s="17">
        <v>5</v>
      </c>
      <c r="J716" s="14" t="s">
        <v>6</v>
      </c>
    </row>
    <row r="717" spans="1:10" x14ac:dyDescent="0.2">
      <c r="A717" s="14" t="s">
        <v>20</v>
      </c>
      <c r="B717" s="17">
        <v>1</v>
      </c>
      <c r="C717" s="17" t="str">
        <f t="shared" si="33"/>
        <v>02</v>
      </c>
      <c r="D717" s="17" t="str">
        <f t="shared" si="34"/>
        <v>03</v>
      </c>
      <c r="E717" s="17">
        <v>2</v>
      </c>
      <c r="F717" s="17">
        <v>92</v>
      </c>
      <c r="G717" s="17" t="s">
        <v>2</v>
      </c>
      <c r="H717" s="14" t="str">
        <f t="shared" si="35"/>
        <v>2-92B</v>
      </c>
      <c r="I717" s="17">
        <v>5</v>
      </c>
      <c r="J717" s="14" t="s">
        <v>10</v>
      </c>
    </row>
    <row r="718" spans="1:10" x14ac:dyDescent="0.2">
      <c r="A718" s="14" t="s">
        <v>50</v>
      </c>
      <c r="B718" s="17">
        <v>4</v>
      </c>
      <c r="C718" s="17" t="str">
        <f t="shared" si="33"/>
        <v>10</v>
      </c>
      <c r="D718" s="17" t="str">
        <f t="shared" si="34"/>
        <v>16</v>
      </c>
      <c r="E718" s="17">
        <v>1</v>
      </c>
      <c r="F718" s="17">
        <v>92</v>
      </c>
      <c r="G718" s="17" t="s">
        <v>3</v>
      </c>
      <c r="H718" s="14" t="str">
        <f t="shared" si="35"/>
        <v>1-92C</v>
      </c>
      <c r="I718" s="17">
        <v>5</v>
      </c>
      <c r="J718" s="14" t="s">
        <v>6</v>
      </c>
    </row>
    <row r="719" spans="1:10" x14ac:dyDescent="0.2">
      <c r="A719" s="14" t="s">
        <v>50</v>
      </c>
      <c r="B719" s="17">
        <v>4</v>
      </c>
      <c r="C719" s="17" t="str">
        <f t="shared" si="33"/>
        <v>10</v>
      </c>
      <c r="D719" s="17" t="str">
        <f t="shared" si="34"/>
        <v>16</v>
      </c>
      <c r="E719" s="17">
        <v>2</v>
      </c>
      <c r="F719" s="17">
        <v>92</v>
      </c>
      <c r="G719" s="17" t="s">
        <v>3</v>
      </c>
      <c r="H719" s="14" t="str">
        <f t="shared" si="35"/>
        <v>2-92C</v>
      </c>
      <c r="I719" s="17">
        <v>5</v>
      </c>
      <c r="J719" s="14" t="s">
        <v>10</v>
      </c>
    </row>
    <row r="720" spans="1:10" x14ac:dyDescent="0.2">
      <c r="A720" s="14" t="s">
        <v>50</v>
      </c>
      <c r="B720" s="17">
        <v>4</v>
      </c>
      <c r="C720" s="17" t="str">
        <f t="shared" si="33"/>
        <v>10</v>
      </c>
      <c r="D720" s="17" t="str">
        <f t="shared" si="34"/>
        <v>16</v>
      </c>
      <c r="E720" s="17">
        <v>1</v>
      </c>
      <c r="F720" s="17">
        <v>92</v>
      </c>
      <c r="G720" s="17" t="s">
        <v>4</v>
      </c>
      <c r="H720" s="14" t="str">
        <f t="shared" si="35"/>
        <v>1-92D</v>
      </c>
      <c r="I720" s="17">
        <v>5</v>
      </c>
      <c r="J720" s="14" t="s">
        <v>6</v>
      </c>
    </row>
    <row r="721" spans="1:10" x14ac:dyDescent="0.2">
      <c r="A721" s="14" t="s">
        <v>50</v>
      </c>
      <c r="B721" s="17">
        <v>4</v>
      </c>
      <c r="C721" s="17" t="str">
        <f t="shared" si="33"/>
        <v>10</v>
      </c>
      <c r="D721" s="17" t="str">
        <f t="shared" si="34"/>
        <v>16</v>
      </c>
      <c r="E721" s="17">
        <v>2</v>
      </c>
      <c r="F721" s="17">
        <v>92</v>
      </c>
      <c r="G721" s="17" t="s">
        <v>4</v>
      </c>
      <c r="H721" s="14" t="str">
        <f t="shared" si="35"/>
        <v>2-92D</v>
      </c>
      <c r="I721" s="17">
        <v>5</v>
      </c>
      <c r="J721" s="14" t="s">
        <v>10</v>
      </c>
    </row>
    <row r="722" spans="1:10" x14ac:dyDescent="0.2">
      <c r="A722" s="14" t="s">
        <v>18</v>
      </c>
      <c r="B722" s="17">
        <v>1</v>
      </c>
      <c r="C722" s="17" t="str">
        <f t="shared" si="33"/>
        <v>02</v>
      </c>
      <c r="D722" s="17" t="str">
        <f t="shared" si="34"/>
        <v>01</v>
      </c>
      <c r="E722" s="17">
        <v>1</v>
      </c>
      <c r="F722" s="17">
        <v>93</v>
      </c>
      <c r="G722" s="17" t="s">
        <v>3</v>
      </c>
      <c r="H722" s="14" t="str">
        <f t="shared" si="35"/>
        <v>1-93C</v>
      </c>
      <c r="I722" s="17">
        <v>5</v>
      </c>
      <c r="J722" s="14" t="s">
        <v>7</v>
      </c>
    </row>
    <row r="723" spans="1:10" x14ac:dyDescent="0.2">
      <c r="A723" s="14" t="s">
        <v>18</v>
      </c>
      <c r="B723" s="17">
        <v>1</v>
      </c>
      <c r="C723" s="17" t="str">
        <f t="shared" si="33"/>
        <v>02</v>
      </c>
      <c r="D723" s="17" t="str">
        <f t="shared" si="34"/>
        <v>01</v>
      </c>
      <c r="E723" s="17">
        <v>2</v>
      </c>
      <c r="F723" s="17">
        <v>93</v>
      </c>
      <c r="G723" s="17" t="s">
        <v>3</v>
      </c>
      <c r="H723" s="14" t="str">
        <f t="shared" si="35"/>
        <v>2-93C</v>
      </c>
      <c r="I723" s="17">
        <v>5</v>
      </c>
      <c r="J723" s="14" t="s">
        <v>11</v>
      </c>
    </row>
    <row r="724" spans="1:10" x14ac:dyDescent="0.2">
      <c r="A724" s="14" t="s">
        <v>18</v>
      </c>
      <c r="B724" s="17">
        <v>1</v>
      </c>
      <c r="C724" s="17" t="str">
        <f t="shared" si="33"/>
        <v>02</v>
      </c>
      <c r="D724" s="17" t="str">
        <f t="shared" si="34"/>
        <v>01</v>
      </c>
      <c r="E724" s="17">
        <v>1</v>
      </c>
      <c r="F724" s="17">
        <v>93</v>
      </c>
      <c r="G724" s="17" t="s">
        <v>4</v>
      </c>
      <c r="H724" s="14" t="str">
        <f t="shared" si="35"/>
        <v>1-93D</v>
      </c>
      <c r="I724" s="17">
        <v>5</v>
      </c>
      <c r="J724" s="14" t="s">
        <v>7</v>
      </c>
    </row>
    <row r="725" spans="1:10" x14ac:dyDescent="0.2">
      <c r="A725" s="14" t="s">
        <v>18</v>
      </c>
      <c r="B725" s="17">
        <v>1</v>
      </c>
      <c r="C725" s="17" t="str">
        <f t="shared" si="33"/>
        <v>02</v>
      </c>
      <c r="D725" s="17" t="str">
        <f t="shared" si="34"/>
        <v>01</v>
      </c>
      <c r="E725" s="17">
        <v>2</v>
      </c>
      <c r="F725" s="17">
        <v>93</v>
      </c>
      <c r="G725" s="17" t="s">
        <v>4</v>
      </c>
      <c r="H725" s="14" t="str">
        <f t="shared" si="35"/>
        <v>2-93D</v>
      </c>
      <c r="I725" s="17">
        <v>5</v>
      </c>
      <c r="J725" s="14" t="s">
        <v>11</v>
      </c>
    </row>
    <row r="726" spans="1:10" x14ac:dyDescent="0.2">
      <c r="A726" s="17" t="s">
        <v>37</v>
      </c>
      <c r="B726" s="17">
        <v>3</v>
      </c>
      <c r="C726" s="17" t="str">
        <f t="shared" si="33"/>
        <v>07</v>
      </c>
      <c r="D726" s="17" t="str">
        <f t="shared" si="34"/>
        <v>09</v>
      </c>
      <c r="E726" s="17">
        <v>1</v>
      </c>
      <c r="F726" s="17">
        <v>93</v>
      </c>
      <c r="G726" s="17" t="s">
        <v>1</v>
      </c>
      <c r="H726" s="14" t="str">
        <f t="shared" si="35"/>
        <v>1-93A</v>
      </c>
      <c r="I726" s="17">
        <v>5</v>
      </c>
      <c r="J726" s="14" t="s">
        <v>8</v>
      </c>
    </row>
    <row r="727" spans="1:10" x14ac:dyDescent="0.2">
      <c r="A727" s="17" t="s">
        <v>37</v>
      </c>
      <c r="B727" s="17">
        <v>3</v>
      </c>
      <c r="C727" s="17" t="str">
        <f t="shared" si="33"/>
        <v>07</v>
      </c>
      <c r="D727" s="17" t="str">
        <f t="shared" si="34"/>
        <v>09</v>
      </c>
      <c r="E727" s="17">
        <v>2</v>
      </c>
      <c r="F727" s="17">
        <v>93</v>
      </c>
      <c r="G727" s="17" t="s">
        <v>1</v>
      </c>
      <c r="H727" s="14" t="str">
        <f t="shared" si="35"/>
        <v>2-93A</v>
      </c>
      <c r="I727" s="17">
        <v>5</v>
      </c>
      <c r="J727" s="14" t="s">
        <v>12</v>
      </c>
    </row>
    <row r="728" spans="1:10" x14ac:dyDescent="0.2">
      <c r="A728" s="17" t="s">
        <v>37</v>
      </c>
      <c r="B728" s="17">
        <v>3</v>
      </c>
      <c r="C728" s="17" t="str">
        <f t="shared" si="33"/>
        <v>07</v>
      </c>
      <c r="D728" s="17" t="str">
        <f t="shared" si="34"/>
        <v>09</v>
      </c>
      <c r="E728" s="17">
        <v>1</v>
      </c>
      <c r="F728" s="17">
        <v>93</v>
      </c>
      <c r="G728" s="17" t="s">
        <v>2</v>
      </c>
      <c r="H728" s="14" t="str">
        <f t="shared" si="35"/>
        <v>1-93B</v>
      </c>
      <c r="I728" s="17">
        <v>5</v>
      </c>
      <c r="J728" s="14" t="s">
        <v>8</v>
      </c>
    </row>
    <row r="729" spans="1:10" x14ac:dyDescent="0.2">
      <c r="A729" s="17" t="s">
        <v>37</v>
      </c>
      <c r="B729" s="17">
        <v>3</v>
      </c>
      <c r="C729" s="17" t="str">
        <f t="shared" si="33"/>
        <v>07</v>
      </c>
      <c r="D729" s="17" t="str">
        <f t="shared" si="34"/>
        <v>09</v>
      </c>
      <c r="E729" s="17">
        <v>2</v>
      </c>
      <c r="F729" s="17">
        <v>93</v>
      </c>
      <c r="G729" s="17" t="s">
        <v>2</v>
      </c>
      <c r="H729" s="14" t="str">
        <f t="shared" si="35"/>
        <v>2-93B</v>
      </c>
      <c r="I729" s="17">
        <v>5</v>
      </c>
      <c r="J729" s="14" t="s">
        <v>12</v>
      </c>
    </row>
    <row r="730" spans="1:10" x14ac:dyDescent="0.2">
      <c r="A730" s="14" t="s">
        <v>32</v>
      </c>
      <c r="B730" s="14">
        <v>2</v>
      </c>
      <c r="C730" s="17" t="str">
        <f t="shared" si="33"/>
        <v>05</v>
      </c>
      <c r="D730" s="17" t="str">
        <f t="shared" si="34"/>
        <v>08</v>
      </c>
      <c r="E730" s="17">
        <v>1</v>
      </c>
      <c r="F730" s="17">
        <v>94</v>
      </c>
      <c r="G730" s="17" t="s">
        <v>1</v>
      </c>
      <c r="H730" s="14" t="str">
        <f t="shared" si="35"/>
        <v>1-94A</v>
      </c>
      <c r="I730" s="17">
        <v>5</v>
      </c>
      <c r="J730" s="14" t="s">
        <v>7</v>
      </c>
    </row>
    <row r="731" spans="1:10" x14ac:dyDescent="0.2">
      <c r="A731" s="14" t="s">
        <v>32</v>
      </c>
      <c r="B731" s="14">
        <v>2</v>
      </c>
      <c r="C731" s="17" t="str">
        <f t="shared" si="33"/>
        <v>05</v>
      </c>
      <c r="D731" s="17" t="str">
        <f t="shared" si="34"/>
        <v>08</v>
      </c>
      <c r="E731" s="17">
        <v>2</v>
      </c>
      <c r="F731" s="17">
        <v>94</v>
      </c>
      <c r="G731" s="17" t="s">
        <v>1</v>
      </c>
      <c r="H731" s="14" t="str">
        <f t="shared" si="35"/>
        <v>2-94A</v>
      </c>
      <c r="I731" s="17">
        <v>5</v>
      </c>
      <c r="J731" s="18" t="s">
        <v>11</v>
      </c>
    </row>
    <row r="732" spans="1:10" x14ac:dyDescent="0.2">
      <c r="A732" s="14" t="s">
        <v>32</v>
      </c>
      <c r="B732" s="14">
        <v>2</v>
      </c>
      <c r="C732" s="17" t="str">
        <f t="shared" si="33"/>
        <v>05</v>
      </c>
      <c r="D732" s="17" t="str">
        <f t="shared" si="34"/>
        <v>08</v>
      </c>
      <c r="E732" s="17">
        <v>1</v>
      </c>
      <c r="F732" s="17">
        <v>94</v>
      </c>
      <c r="G732" s="17" t="s">
        <v>2</v>
      </c>
      <c r="H732" s="14" t="str">
        <f t="shared" si="35"/>
        <v>1-94B</v>
      </c>
      <c r="I732" s="17">
        <v>5</v>
      </c>
      <c r="J732" s="14" t="s">
        <v>7</v>
      </c>
    </row>
    <row r="733" spans="1:10" x14ac:dyDescent="0.2">
      <c r="A733" s="14" t="s">
        <v>32</v>
      </c>
      <c r="B733" s="14">
        <v>2</v>
      </c>
      <c r="C733" s="17" t="str">
        <f t="shared" si="33"/>
        <v>05</v>
      </c>
      <c r="D733" s="17" t="str">
        <f t="shared" si="34"/>
        <v>08</v>
      </c>
      <c r="E733" s="17">
        <v>2</v>
      </c>
      <c r="F733" s="17">
        <v>94</v>
      </c>
      <c r="G733" s="17" t="s">
        <v>2</v>
      </c>
      <c r="H733" s="14" t="str">
        <f t="shared" si="35"/>
        <v>2-94B</v>
      </c>
      <c r="I733" s="17">
        <v>5</v>
      </c>
      <c r="J733" s="18" t="s">
        <v>11</v>
      </c>
    </row>
    <row r="734" spans="1:10" x14ac:dyDescent="0.2">
      <c r="A734" s="14" t="s">
        <v>48</v>
      </c>
      <c r="B734" s="17">
        <v>4</v>
      </c>
      <c r="C734" s="17" t="str">
        <f t="shared" si="33"/>
        <v>10</v>
      </c>
      <c r="D734" s="17" t="str">
        <f t="shared" si="34"/>
        <v>14</v>
      </c>
      <c r="E734" s="17">
        <v>1</v>
      </c>
      <c r="F734" s="17">
        <v>94</v>
      </c>
      <c r="G734" s="17" t="s">
        <v>3</v>
      </c>
      <c r="H734" s="14" t="str">
        <f t="shared" si="35"/>
        <v>1-94C</v>
      </c>
      <c r="I734" s="17">
        <v>5</v>
      </c>
      <c r="J734" s="14" t="s">
        <v>7</v>
      </c>
    </row>
    <row r="735" spans="1:10" x14ac:dyDescent="0.2">
      <c r="A735" s="14" t="s">
        <v>48</v>
      </c>
      <c r="B735" s="17">
        <v>4</v>
      </c>
      <c r="C735" s="17" t="str">
        <f t="shared" si="33"/>
        <v>10</v>
      </c>
      <c r="D735" s="17" t="str">
        <f t="shared" si="34"/>
        <v>14</v>
      </c>
      <c r="E735" s="17">
        <v>2</v>
      </c>
      <c r="F735" s="17">
        <v>94</v>
      </c>
      <c r="G735" s="17" t="s">
        <v>3</v>
      </c>
      <c r="H735" s="14" t="str">
        <f t="shared" si="35"/>
        <v>2-94C</v>
      </c>
      <c r="I735" s="17">
        <v>5</v>
      </c>
      <c r="J735" s="14" t="s">
        <v>11</v>
      </c>
    </row>
    <row r="736" spans="1:10" x14ac:dyDescent="0.2">
      <c r="A736" s="14" t="s">
        <v>48</v>
      </c>
      <c r="B736" s="17">
        <v>4</v>
      </c>
      <c r="C736" s="17" t="str">
        <f t="shared" si="33"/>
        <v>10</v>
      </c>
      <c r="D736" s="17" t="str">
        <f t="shared" si="34"/>
        <v>14</v>
      </c>
      <c r="E736" s="17">
        <v>1</v>
      </c>
      <c r="F736" s="17">
        <v>94</v>
      </c>
      <c r="G736" s="17" t="s">
        <v>4</v>
      </c>
      <c r="H736" s="14" t="str">
        <f t="shared" si="35"/>
        <v>1-94D</v>
      </c>
      <c r="I736" s="17">
        <v>5</v>
      </c>
      <c r="J736" s="14" t="s">
        <v>7</v>
      </c>
    </row>
    <row r="737" spans="1:10" x14ac:dyDescent="0.2">
      <c r="A737" s="14" t="s">
        <v>48</v>
      </c>
      <c r="B737" s="17">
        <v>4</v>
      </c>
      <c r="C737" s="17" t="str">
        <f t="shared" si="33"/>
        <v>10</v>
      </c>
      <c r="D737" s="17" t="str">
        <f t="shared" si="34"/>
        <v>14</v>
      </c>
      <c r="E737" s="17">
        <v>2</v>
      </c>
      <c r="F737" s="17">
        <v>94</v>
      </c>
      <c r="G737" s="17" t="s">
        <v>4</v>
      </c>
      <c r="H737" s="14" t="str">
        <f t="shared" si="35"/>
        <v>2-94D</v>
      </c>
      <c r="I737" s="17">
        <v>5</v>
      </c>
      <c r="J737" s="14" t="s">
        <v>11</v>
      </c>
    </row>
    <row r="738" spans="1:10" x14ac:dyDescent="0.2">
      <c r="A738" s="14" t="s">
        <v>26</v>
      </c>
      <c r="B738" s="14">
        <v>2</v>
      </c>
      <c r="C738" s="17" t="str">
        <f t="shared" si="33"/>
        <v>04</v>
      </c>
      <c r="D738" s="17" t="str">
        <f t="shared" si="34"/>
        <v>05</v>
      </c>
      <c r="E738" s="17">
        <v>1</v>
      </c>
      <c r="F738" s="17">
        <v>95</v>
      </c>
      <c r="G738" s="17" t="s">
        <v>3</v>
      </c>
      <c r="H738" s="14" t="str">
        <f t="shared" si="35"/>
        <v>1-95C</v>
      </c>
      <c r="I738" s="17">
        <v>5</v>
      </c>
      <c r="J738" s="14" t="s">
        <v>8</v>
      </c>
    </row>
    <row r="739" spans="1:10" x14ac:dyDescent="0.2">
      <c r="A739" s="14" t="s">
        <v>26</v>
      </c>
      <c r="B739" s="14">
        <v>2</v>
      </c>
      <c r="C739" s="17" t="str">
        <f t="shared" si="33"/>
        <v>04</v>
      </c>
      <c r="D739" s="17" t="str">
        <f t="shared" si="34"/>
        <v>05</v>
      </c>
      <c r="E739" s="17">
        <v>2</v>
      </c>
      <c r="F739" s="17">
        <v>95</v>
      </c>
      <c r="G739" s="17" t="s">
        <v>3</v>
      </c>
      <c r="H739" s="14" t="str">
        <f t="shared" si="35"/>
        <v>2-95C</v>
      </c>
      <c r="I739" s="17">
        <v>5</v>
      </c>
      <c r="J739" s="14" t="s">
        <v>12</v>
      </c>
    </row>
    <row r="740" spans="1:10" x14ac:dyDescent="0.2">
      <c r="A740" s="14" t="s">
        <v>26</v>
      </c>
      <c r="B740" s="14">
        <v>2</v>
      </c>
      <c r="C740" s="17" t="str">
        <f t="shared" si="33"/>
        <v>04</v>
      </c>
      <c r="D740" s="17" t="str">
        <f t="shared" si="34"/>
        <v>05</v>
      </c>
      <c r="E740" s="17">
        <v>1</v>
      </c>
      <c r="F740" s="17">
        <v>95</v>
      </c>
      <c r="G740" s="17" t="s">
        <v>4</v>
      </c>
      <c r="H740" s="14" t="str">
        <f t="shared" si="35"/>
        <v>1-95D</v>
      </c>
      <c r="I740" s="17">
        <v>5</v>
      </c>
      <c r="J740" s="14" t="s">
        <v>8</v>
      </c>
    </row>
    <row r="741" spans="1:10" x14ac:dyDescent="0.2">
      <c r="A741" s="14" t="s">
        <v>26</v>
      </c>
      <c r="B741" s="14">
        <v>2</v>
      </c>
      <c r="C741" s="17" t="str">
        <f t="shared" si="33"/>
        <v>04</v>
      </c>
      <c r="D741" s="17" t="str">
        <f t="shared" si="34"/>
        <v>05</v>
      </c>
      <c r="E741" s="17">
        <v>2</v>
      </c>
      <c r="F741" s="17">
        <v>95</v>
      </c>
      <c r="G741" s="17" t="s">
        <v>4</v>
      </c>
      <c r="H741" s="14" t="str">
        <f t="shared" si="35"/>
        <v>2-95D</v>
      </c>
      <c r="I741" s="17">
        <v>5</v>
      </c>
      <c r="J741" s="14" t="s">
        <v>12</v>
      </c>
    </row>
    <row r="742" spans="1:10" x14ac:dyDescent="0.2">
      <c r="A742" s="17" t="s">
        <v>39</v>
      </c>
      <c r="B742" s="17">
        <v>3</v>
      </c>
      <c r="C742" s="17" t="str">
        <f t="shared" si="33"/>
        <v>07</v>
      </c>
      <c r="D742" s="17" t="str">
        <f t="shared" si="34"/>
        <v>11</v>
      </c>
      <c r="E742" s="17">
        <v>1</v>
      </c>
      <c r="F742" s="17">
        <v>95</v>
      </c>
      <c r="G742" s="17" t="s">
        <v>1</v>
      </c>
      <c r="H742" s="14" t="str">
        <f t="shared" si="35"/>
        <v>1-95A</v>
      </c>
      <c r="I742" s="17">
        <v>5</v>
      </c>
      <c r="J742" s="14" t="s">
        <v>8</v>
      </c>
    </row>
    <row r="743" spans="1:10" x14ac:dyDescent="0.2">
      <c r="A743" s="17" t="s">
        <v>39</v>
      </c>
      <c r="B743" s="17">
        <v>3</v>
      </c>
      <c r="C743" s="17" t="str">
        <f t="shared" si="33"/>
        <v>07</v>
      </c>
      <c r="D743" s="17" t="str">
        <f t="shared" si="34"/>
        <v>11</v>
      </c>
      <c r="E743" s="17">
        <v>2</v>
      </c>
      <c r="F743" s="17">
        <v>95</v>
      </c>
      <c r="G743" s="17" t="s">
        <v>1</v>
      </c>
      <c r="H743" s="14" t="str">
        <f t="shared" si="35"/>
        <v>2-95A</v>
      </c>
      <c r="I743" s="17">
        <v>5</v>
      </c>
      <c r="J743" s="14" t="s">
        <v>12</v>
      </c>
    </row>
    <row r="744" spans="1:10" x14ac:dyDescent="0.2">
      <c r="A744" s="17" t="s">
        <v>39</v>
      </c>
      <c r="B744" s="17">
        <v>3</v>
      </c>
      <c r="C744" s="17" t="str">
        <f t="shared" si="33"/>
        <v>07</v>
      </c>
      <c r="D744" s="17" t="str">
        <f t="shared" si="34"/>
        <v>11</v>
      </c>
      <c r="E744" s="17">
        <v>1</v>
      </c>
      <c r="F744" s="17">
        <v>95</v>
      </c>
      <c r="G744" s="17" t="s">
        <v>2</v>
      </c>
      <c r="H744" s="14" t="str">
        <f t="shared" si="35"/>
        <v>1-95B</v>
      </c>
      <c r="I744" s="17">
        <v>5</v>
      </c>
      <c r="J744" s="14" t="s">
        <v>8</v>
      </c>
    </row>
    <row r="745" spans="1:10" x14ac:dyDescent="0.2">
      <c r="A745" s="17" t="s">
        <v>39</v>
      </c>
      <c r="B745" s="17">
        <v>3</v>
      </c>
      <c r="C745" s="17" t="str">
        <f t="shared" si="33"/>
        <v>07</v>
      </c>
      <c r="D745" s="17" t="str">
        <f t="shared" si="34"/>
        <v>11</v>
      </c>
      <c r="E745" s="17">
        <v>2</v>
      </c>
      <c r="F745" s="17">
        <v>95</v>
      </c>
      <c r="G745" s="17" t="s">
        <v>2</v>
      </c>
      <c r="H745" s="14" t="str">
        <f t="shared" si="35"/>
        <v>2-95B</v>
      </c>
      <c r="I745" s="17">
        <v>5</v>
      </c>
      <c r="J745" s="14" t="s">
        <v>12</v>
      </c>
    </row>
    <row r="746" spans="1:10" x14ac:dyDescent="0.2">
      <c r="A746" s="17" t="s">
        <v>38</v>
      </c>
      <c r="B746" s="17">
        <v>3</v>
      </c>
      <c r="C746" s="17" t="str">
        <f t="shared" si="33"/>
        <v>07</v>
      </c>
      <c r="D746" s="17" t="str">
        <f t="shared" si="34"/>
        <v>10</v>
      </c>
      <c r="E746" s="17">
        <v>1</v>
      </c>
      <c r="F746" s="17">
        <v>96</v>
      </c>
      <c r="G746" s="17" t="s">
        <v>1</v>
      </c>
      <c r="H746" s="14" t="str">
        <f t="shared" si="35"/>
        <v>1-96A</v>
      </c>
      <c r="I746" s="17">
        <v>5</v>
      </c>
      <c r="J746" s="14" t="s">
        <v>8</v>
      </c>
    </row>
    <row r="747" spans="1:10" x14ac:dyDescent="0.2">
      <c r="A747" s="17" t="s">
        <v>38</v>
      </c>
      <c r="B747" s="17">
        <v>3</v>
      </c>
      <c r="C747" s="17" t="str">
        <f t="shared" si="33"/>
        <v>07</v>
      </c>
      <c r="D747" s="17" t="str">
        <f t="shared" si="34"/>
        <v>10</v>
      </c>
      <c r="E747" s="17">
        <v>2</v>
      </c>
      <c r="F747" s="17">
        <v>96</v>
      </c>
      <c r="G747" s="17" t="s">
        <v>1</v>
      </c>
      <c r="H747" s="14" t="str">
        <f t="shared" si="35"/>
        <v>2-96A</v>
      </c>
      <c r="I747" s="17">
        <v>5</v>
      </c>
      <c r="J747" s="14" t="s">
        <v>12</v>
      </c>
    </row>
    <row r="748" spans="1:10" x14ac:dyDescent="0.2">
      <c r="A748" s="17" t="s">
        <v>38</v>
      </c>
      <c r="B748" s="17">
        <v>3</v>
      </c>
      <c r="C748" s="17" t="str">
        <f t="shared" si="33"/>
        <v>07</v>
      </c>
      <c r="D748" s="17" t="str">
        <f t="shared" si="34"/>
        <v>10</v>
      </c>
      <c r="E748" s="17">
        <v>1</v>
      </c>
      <c r="F748" s="17">
        <v>96</v>
      </c>
      <c r="G748" s="17" t="s">
        <v>2</v>
      </c>
      <c r="H748" s="14" t="str">
        <f t="shared" si="35"/>
        <v>1-96B</v>
      </c>
      <c r="I748" s="17">
        <v>5</v>
      </c>
      <c r="J748" s="14" t="s">
        <v>8</v>
      </c>
    </row>
    <row r="749" spans="1:10" x14ac:dyDescent="0.2">
      <c r="A749" s="17" t="s">
        <v>38</v>
      </c>
      <c r="B749" s="17">
        <v>3</v>
      </c>
      <c r="C749" s="17" t="str">
        <f t="shared" si="33"/>
        <v>07</v>
      </c>
      <c r="D749" s="17" t="str">
        <f t="shared" si="34"/>
        <v>10</v>
      </c>
      <c r="E749" s="17">
        <v>2</v>
      </c>
      <c r="F749" s="17">
        <v>96</v>
      </c>
      <c r="G749" s="17" t="s">
        <v>2</v>
      </c>
      <c r="H749" s="14" t="str">
        <f t="shared" si="35"/>
        <v>2-96B</v>
      </c>
      <c r="I749" s="17">
        <v>5</v>
      </c>
      <c r="J749" s="14" t="s">
        <v>12</v>
      </c>
    </row>
    <row r="750" spans="1:10" x14ac:dyDescent="0.2">
      <c r="A750" s="17" t="s">
        <v>54</v>
      </c>
      <c r="B750" s="17">
        <v>4</v>
      </c>
      <c r="C750" s="17" t="str">
        <f t="shared" si="33"/>
        <v>12</v>
      </c>
      <c r="D750" s="17" t="str">
        <f t="shared" si="34"/>
        <v>13</v>
      </c>
      <c r="E750" s="17">
        <v>1</v>
      </c>
      <c r="F750" s="17">
        <v>96</v>
      </c>
      <c r="G750" s="17" t="s">
        <v>3</v>
      </c>
      <c r="H750" s="14" t="str">
        <f t="shared" si="35"/>
        <v>1-96C</v>
      </c>
      <c r="I750" s="17">
        <v>5</v>
      </c>
      <c r="J750" s="14" t="s">
        <v>7</v>
      </c>
    </row>
    <row r="751" spans="1:10" x14ac:dyDescent="0.2">
      <c r="A751" s="17" t="s">
        <v>54</v>
      </c>
      <c r="B751" s="17">
        <v>4</v>
      </c>
      <c r="C751" s="17" t="str">
        <f t="shared" si="33"/>
        <v>12</v>
      </c>
      <c r="D751" s="17" t="str">
        <f t="shared" si="34"/>
        <v>13</v>
      </c>
      <c r="E751" s="17">
        <v>2</v>
      </c>
      <c r="F751" s="17">
        <v>96</v>
      </c>
      <c r="G751" s="17" t="s">
        <v>3</v>
      </c>
      <c r="H751" s="14" t="str">
        <f t="shared" si="35"/>
        <v>2-96C</v>
      </c>
      <c r="I751" s="17">
        <v>5</v>
      </c>
      <c r="J751" s="14" t="s">
        <v>11</v>
      </c>
    </row>
    <row r="752" spans="1:10" x14ac:dyDescent="0.2">
      <c r="A752" s="17" t="s">
        <v>54</v>
      </c>
      <c r="B752" s="17">
        <v>4</v>
      </c>
      <c r="C752" s="17" t="str">
        <f t="shared" si="33"/>
        <v>12</v>
      </c>
      <c r="D752" s="17" t="str">
        <f t="shared" si="34"/>
        <v>13</v>
      </c>
      <c r="E752" s="17">
        <v>1</v>
      </c>
      <c r="F752" s="17">
        <v>96</v>
      </c>
      <c r="G752" s="17" t="s">
        <v>4</v>
      </c>
      <c r="H752" s="14" t="str">
        <f t="shared" si="35"/>
        <v>1-96D</v>
      </c>
      <c r="I752" s="17">
        <v>5</v>
      </c>
      <c r="J752" s="14" t="s">
        <v>7</v>
      </c>
    </row>
    <row r="753" spans="1:10" x14ac:dyDescent="0.2">
      <c r="A753" s="17" t="s">
        <v>54</v>
      </c>
      <c r="B753" s="17">
        <v>4</v>
      </c>
      <c r="C753" s="17" t="str">
        <f t="shared" si="33"/>
        <v>12</v>
      </c>
      <c r="D753" s="17" t="str">
        <f t="shared" si="34"/>
        <v>13</v>
      </c>
      <c r="E753" s="17">
        <v>2</v>
      </c>
      <c r="F753" s="17">
        <v>96</v>
      </c>
      <c r="G753" s="17" t="s">
        <v>4</v>
      </c>
      <c r="H753" s="14" t="str">
        <f t="shared" si="35"/>
        <v>2-96D</v>
      </c>
      <c r="I753" s="17">
        <v>5</v>
      </c>
      <c r="J753" s="14" t="s">
        <v>11</v>
      </c>
    </row>
    <row r="754" spans="1:10" x14ac:dyDescent="0.2">
      <c r="A754" s="14" t="s">
        <v>19</v>
      </c>
      <c r="B754" s="17">
        <v>1</v>
      </c>
      <c r="C754" s="17" t="str">
        <f t="shared" si="33"/>
        <v>02</v>
      </c>
      <c r="D754" s="17" t="str">
        <f t="shared" si="34"/>
        <v>02</v>
      </c>
      <c r="E754" s="17">
        <v>1</v>
      </c>
      <c r="F754" s="17">
        <v>97</v>
      </c>
      <c r="G754" s="17" t="s">
        <v>3</v>
      </c>
      <c r="H754" s="14" t="str">
        <f t="shared" si="35"/>
        <v>1-97C</v>
      </c>
      <c r="I754" s="17">
        <v>5</v>
      </c>
      <c r="J754" s="14" t="s">
        <v>8</v>
      </c>
    </row>
    <row r="755" spans="1:10" x14ac:dyDescent="0.2">
      <c r="A755" s="14" t="s">
        <v>19</v>
      </c>
      <c r="B755" s="17">
        <v>1</v>
      </c>
      <c r="C755" s="17" t="str">
        <f t="shared" si="33"/>
        <v>02</v>
      </c>
      <c r="D755" s="17" t="str">
        <f t="shared" si="34"/>
        <v>02</v>
      </c>
      <c r="E755" s="17">
        <v>2</v>
      </c>
      <c r="F755" s="17">
        <v>97</v>
      </c>
      <c r="G755" s="17" t="s">
        <v>3</v>
      </c>
      <c r="H755" s="14" t="str">
        <f t="shared" si="35"/>
        <v>2-97C</v>
      </c>
      <c r="I755" s="17">
        <v>5</v>
      </c>
      <c r="J755" s="14" t="s">
        <v>12</v>
      </c>
    </row>
    <row r="756" spans="1:10" x14ac:dyDescent="0.2">
      <c r="A756" s="14" t="s">
        <v>19</v>
      </c>
      <c r="B756" s="17">
        <v>1</v>
      </c>
      <c r="C756" s="17" t="str">
        <f t="shared" si="33"/>
        <v>02</v>
      </c>
      <c r="D756" s="17" t="str">
        <f t="shared" si="34"/>
        <v>02</v>
      </c>
      <c r="E756" s="17">
        <v>1</v>
      </c>
      <c r="F756" s="17">
        <v>97</v>
      </c>
      <c r="G756" s="17" t="s">
        <v>4</v>
      </c>
      <c r="H756" s="14" t="str">
        <f t="shared" si="35"/>
        <v>1-97D</v>
      </c>
      <c r="I756" s="17">
        <v>5</v>
      </c>
      <c r="J756" s="14" t="s">
        <v>8</v>
      </c>
    </row>
    <row r="757" spans="1:10" x14ac:dyDescent="0.2">
      <c r="A757" s="14" t="s">
        <v>19</v>
      </c>
      <c r="B757" s="17">
        <v>1</v>
      </c>
      <c r="C757" s="17" t="str">
        <f t="shared" si="33"/>
        <v>02</v>
      </c>
      <c r="D757" s="17" t="str">
        <f t="shared" si="34"/>
        <v>02</v>
      </c>
      <c r="E757" s="17">
        <v>2</v>
      </c>
      <c r="F757" s="17">
        <v>97</v>
      </c>
      <c r="G757" s="17" t="s">
        <v>4</v>
      </c>
      <c r="H757" s="14" t="str">
        <f t="shared" si="35"/>
        <v>2-97D</v>
      </c>
      <c r="I757" s="17">
        <v>5</v>
      </c>
      <c r="J757" s="14" t="s">
        <v>12</v>
      </c>
    </row>
    <row r="758" spans="1:10" x14ac:dyDescent="0.2">
      <c r="A758" s="17" t="s">
        <v>41</v>
      </c>
      <c r="B758" s="17">
        <v>3</v>
      </c>
      <c r="C758" s="17" t="str">
        <f t="shared" si="33"/>
        <v>08</v>
      </c>
      <c r="D758" s="17" t="str">
        <f t="shared" si="34"/>
        <v>09</v>
      </c>
      <c r="E758" s="17">
        <v>1</v>
      </c>
      <c r="F758" s="17">
        <v>97</v>
      </c>
      <c r="G758" s="17" t="s">
        <v>1</v>
      </c>
      <c r="H758" s="14" t="str">
        <f t="shared" si="35"/>
        <v>1-97A</v>
      </c>
      <c r="I758" s="17">
        <v>5</v>
      </c>
      <c r="J758" s="14" t="s">
        <v>8</v>
      </c>
    </row>
    <row r="759" spans="1:10" x14ac:dyDescent="0.2">
      <c r="A759" s="17" t="s">
        <v>41</v>
      </c>
      <c r="B759" s="17">
        <v>3</v>
      </c>
      <c r="C759" s="17" t="str">
        <f t="shared" si="33"/>
        <v>08</v>
      </c>
      <c r="D759" s="17" t="str">
        <f t="shared" si="34"/>
        <v>09</v>
      </c>
      <c r="E759" s="17">
        <v>2</v>
      </c>
      <c r="F759" s="17">
        <v>97</v>
      </c>
      <c r="G759" s="17" t="s">
        <v>1</v>
      </c>
      <c r="H759" s="14" t="str">
        <f t="shared" si="35"/>
        <v>2-97A</v>
      </c>
      <c r="I759" s="17">
        <v>5</v>
      </c>
      <c r="J759" s="14" t="s">
        <v>12</v>
      </c>
    </row>
    <row r="760" spans="1:10" x14ac:dyDescent="0.2">
      <c r="A760" s="17" t="s">
        <v>41</v>
      </c>
      <c r="B760" s="17">
        <v>3</v>
      </c>
      <c r="C760" s="17" t="str">
        <f t="shared" si="33"/>
        <v>08</v>
      </c>
      <c r="D760" s="17" t="str">
        <f t="shared" si="34"/>
        <v>09</v>
      </c>
      <c r="E760" s="17">
        <v>1</v>
      </c>
      <c r="F760" s="17">
        <v>97</v>
      </c>
      <c r="G760" s="17" t="s">
        <v>2</v>
      </c>
      <c r="H760" s="14" t="str">
        <f t="shared" si="35"/>
        <v>1-97B</v>
      </c>
      <c r="I760" s="17">
        <v>5</v>
      </c>
      <c r="J760" s="14" t="s">
        <v>8</v>
      </c>
    </row>
    <row r="761" spans="1:10" x14ac:dyDescent="0.2">
      <c r="A761" s="17" t="s">
        <v>41</v>
      </c>
      <c r="B761" s="17">
        <v>3</v>
      </c>
      <c r="C761" s="17" t="str">
        <f t="shared" si="33"/>
        <v>08</v>
      </c>
      <c r="D761" s="17" t="str">
        <f t="shared" si="34"/>
        <v>09</v>
      </c>
      <c r="E761" s="17">
        <v>2</v>
      </c>
      <c r="F761" s="17">
        <v>97</v>
      </c>
      <c r="G761" s="17" t="s">
        <v>2</v>
      </c>
      <c r="H761" s="14" t="str">
        <f t="shared" si="35"/>
        <v>2-97B</v>
      </c>
      <c r="I761" s="17">
        <v>5</v>
      </c>
      <c r="J761" s="14" t="s">
        <v>12</v>
      </c>
    </row>
    <row r="762" spans="1:10" x14ac:dyDescent="0.2">
      <c r="A762" s="14" t="s">
        <v>35</v>
      </c>
      <c r="B762" s="14">
        <v>2</v>
      </c>
      <c r="C762" s="17" t="str">
        <f t="shared" si="33"/>
        <v>06</v>
      </c>
      <c r="D762" s="17" t="str">
        <f t="shared" si="34"/>
        <v>07</v>
      </c>
      <c r="E762" s="17">
        <v>1</v>
      </c>
      <c r="F762" s="17">
        <v>98</v>
      </c>
      <c r="G762" s="17" t="s">
        <v>3</v>
      </c>
      <c r="H762" s="14" t="str">
        <f t="shared" si="35"/>
        <v>1-98C</v>
      </c>
      <c r="I762" s="17">
        <v>5</v>
      </c>
      <c r="J762" s="14" t="s">
        <v>7</v>
      </c>
    </row>
    <row r="763" spans="1:10" x14ac:dyDescent="0.2">
      <c r="A763" s="14" t="s">
        <v>35</v>
      </c>
      <c r="B763" s="14">
        <v>2</v>
      </c>
      <c r="C763" s="17" t="str">
        <f t="shared" si="33"/>
        <v>06</v>
      </c>
      <c r="D763" s="17" t="str">
        <f t="shared" si="34"/>
        <v>07</v>
      </c>
      <c r="E763" s="17">
        <v>2</v>
      </c>
      <c r="F763" s="17">
        <v>98</v>
      </c>
      <c r="G763" s="17" t="s">
        <v>3</v>
      </c>
      <c r="H763" s="14" t="str">
        <f t="shared" si="35"/>
        <v>2-98C</v>
      </c>
      <c r="I763" s="17">
        <v>5</v>
      </c>
      <c r="J763" s="14" t="s">
        <v>11</v>
      </c>
    </row>
    <row r="764" spans="1:10" x14ac:dyDescent="0.2">
      <c r="A764" s="14" t="s">
        <v>35</v>
      </c>
      <c r="B764" s="14">
        <v>2</v>
      </c>
      <c r="C764" s="17" t="str">
        <f t="shared" si="33"/>
        <v>06</v>
      </c>
      <c r="D764" s="17" t="str">
        <f t="shared" si="34"/>
        <v>07</v>
      </c>
      <c r="E764" s="17">
        <v>1</v>
      </c>
      <c r="F764" s="17">
        <v>98</v>
      </c>
      <c r="G764" s="17" t="s">
        <v>4</v>
      </c>
      <c r="H764" s="14" t="str">
        <f t="shared" si="35"/>
        <v>1-98D</v>
      </c>
      <c r="I764" s="17">
        <v>5</v>
      </c>
      <c r="J764" s="14" t="s">
        <v>7</v>
      </c>
    </row>
    <row r="765" spans="1:10" x14ac:dyDescent="0.2">
      <c r="A765" s="14" t="s">
        <v>35</v>
      </c>
      <c r="B765" s="14">
        <v>2</v>
      </c>
      <c r="C765" s="17" t="str">
        <f t="shared" si="33"/>
        <v>06</v>
      </c>
      <c r="D765" s="17" t="str">
        <f t="shared" si="34"/>
        <v>07</v>
      </c>
      <c r="E765" s="17">
        <v>2</v>
      </c>
      <c r="F765" s="17">
        <v>98</v>
      </c>
      <c r="G765" s="17" t="s">
        <v>4</v>
      </c>
      <c r="H765" s="14" t="str">
        <f t="shared" si="35"/>
        <v>2-98D</v>
      </c>
      <c r="I765" s="17">
        <v>5</v>
      </c>
      <c r="J765" s="14" t="s">
        <v>11</v>
      </c>
    </row>
    <row r="766" spans="1:10" x14ac:dyDescent="0.2">
      <c r="A766" s="17" t="s">
        <v>56</v>
      </c>
      <c r="B766" s="17">
        <v>4</v>
      </c>
      <c r="C766" s="17" t="str">
        <f t="shared" si="33"/>
        <v>12</v>
      </c>
      <c r="D766" s="17" t="str">
        <f t="shared" si="34"/>
        <v>16</v>
      </c>
      <c r="E766" s="17">
        <v>1</v>
      </c>
      <c r="F766" s="17">
        <v>98</v>
      </c>
      <c r="G766" s="17" t="s">
        <v>1</v>
      </c>
      <c r="H766" s="14" t="str">
        <f t="shared" si="35"/>
        <v>1-98A</v>
      </c>
      <c r="I766" s="17">
        <v>5</v>
      </c>
      <c r="J766" s="14" t="s">
        <v>8</v>
      </c>
    </row>
    <row r="767" spans="1:10" x14ac:dyDescent="0.2">
      <c r="A767" s="17" t="s">
        <v>56</v>
      </c>
      <c r="B767" s="17">
        <v>4</v>
      </c>
      <c r="C767" s="17" t="str">
        <f t="shared" si="33"/>
        <v>12</v>
      </c>
      <c r="D767" s="17" t="str">
        <f t="shared" si="34"/>
        <v>16</v>
      </c>
      <c r="E767" s="17">
        <v>2</v>
      </c>
      <c r="F767" s="17">
        <v>98</v>
      </c>
      <c r="G767" s="17" t="s">
        <v>1</v>
      </c>
      <c r="H767" s="14" t="str">
        <f t="shared" si="35"/>
        <v>2-98A</v>
      </c>
      <c r="I767" s="17">
        <v>5</v>
      </c>
      <c r="J767" s="14" t="s">
        <v>12</v>
      </c>
    </row>
    <row r="768" spans="1:10" x14ac:dyDescent="0.2">
      <c r="A768" s="17" t="s">
        <v>56</v>
      </c>
      <c r="B768" s="17">
        <v>4</v>
      </c>
      <c r="C768" s="17" t="str">
        <f t="shared" si="33"/>
        <v>12</v>
      </c>
      <c r="D768" s="17" t="str">
        <f t="shared" si="34"/>
        <v>16</v>
      </c>
      <c r="E768" s="17">
        <v>1</v>
      </c>
      <c r="F768" s="17">
        <v>98</v>
      </c>
      <c r="G768" s="17" t="s">
        <v>2</v>
      </c>
      <c r="H768" s="14" t="str">
        <f t="shared" si="35"/>
        <v>1-98B</v>
      </c>
      <c r="I768" s="17">
        <v>5</v>
      </c>
      <c r="J768" s="14" t="s">
        <v>8</v>
      </c>
    </row>
    <row r="769" spans="1:10" x14ac:dyDescent="0.2">
      <c r="A769" s="17" t="s">
        <v>56</v>
      </c>
      <c r="B769" s="17">
        <v>4</v>
      </c>
      <c r="C769" s="17" t="str">
        <f t="shared" si="33"/>
        <v>12</v>
      </c>
      <c r="D769" s="17" t="str">
        <f t="shared" si="34"/>
        <v>16</v>
      </c>
      <c r="E769" s="17">
        <v>2</v>
      </c>
      <c r="F769" s="17">
        <v>98</v>
      </c>
      <c r="G769" s="17" t="s">
        <v>2</v>
      </c>
      <c r="H769" s="14" t="str">
        <f t="shared" si="35"/>
        <v>2-98B</v>
      </c>
      <c r="I769" s="17">
        <v>5</v>
      </c>
      <c r="J769" s="14" t="s">
        <v>12</v>
      </c>
    </row>
    <row r="770" spans="1:10" x14ac:dyDescent="0.2">
      <c r="A770" s="14" t="s">
        <v>29</v>
      </c>
      <c r="B770" s="14">
        <v>2</v>
      </c>
      <c r="C770" s="17" t="str">
        <f t="shared" ref="C770:C833" si="36">MID(A770,2,2)</f>
        <v>05</v>
      </c>
      <c r="D770" s="17" t="str">
        <f t="shared" ref="D770:D833" si="37">MID(A770,5,2)</f>
        <v>05</v>
      </c>
      <c r="E770" s="17">
        <v>1</v>
      </c>
      <c r="F770" s="17">
        <v>99</v>
      </c>
      <c r="G770" s="17" t="s">
        <v>3</v>
      </c>
      <c r="H770" s="14" t="str">
        <f t="shared" ref="H770:H833" si="38">CONCATENATE(E770,"-",F770,G770)</f>
        <v>1-99C</v>
      </c>
      <c r="I770" s="17">
        <v>5</v>
      </c>
      <c r="J770" s="14" t="s">
        <v>5</v>
      </c>
    </row>
    <row r="771" spans="1:10" x14ac:dyDescent="0.2">
      <c r="A771" s="14" t="s">
        <v>29</v>
      </c>
      <c r="B771" s="14">
        <v>2</v>
      </c>
      <c r="C771" s="17" t="str">
        <f t="shared" si="36"/>
        <v>05</v>
      </c>
      <c r="D771" s="17" t="str">
        <f t="shared" si="37"/>
        <v>05</v>
      </c>
      <c r="E771" s="17">
        <v>2</v>
      </c>
      <c r="F771" s="17">
        <v>99</v>
      </c>
      <c r="G771" s="17" t="s">
        <v>3</v>
      </c>
      <c r="H771" s="14" t="str">
        <f t="shared" si="38"/>
        <v>2-99C</v>
      </c>
      <c r="I771" s="17">
        <v>5</v>
      </c>
      <c r="J771" s="14" t="s">
        <v>9</v>
      </c>
    </row>
    <row r="772" spans="1:10" x14ac:dyDescent="0.2">
      <c r="A772" s="14" t="s">
        <v>29</v>
      </c>
      <c r="B772" s="14">
        <v>2</v>
      </c>
      <c r="C772" s="17" t="str">
        <f t="shared" si="36"/>
        <v>05</v>
      </c>
      <c r="D772" s="17" t="str">
        <f t="shared" si="37"/>
        <v>05</v>
      </c>
      <c r="E772" s="17">
        <v>1</v>
      </c>
      <c r="F772" s="17">
        <v>99</v>
      </c>
      <c r="G772" s="17" t="s">
        <v>4</v>
      </c>
      <c r="H772" s="14" t="str">
        <f t="shared" si="38"/>
        <v>1-99D</v>
      </c>
      <c r="I772" s="17">
        <v>5</v>
      </c>
      <c r="J772" s="14" t="s">
        <v>5</v>
      </c>
    </row>
    <row r="773" spans="1:10" x14ac:dyDescent="0.2">
      <c r="A773" s="14" t="s">
        <v>29</v>
      </c>
      <c r="B773" s="14">
        <v>2</v>
      </c>
      <c r="C773" s="17" t="str">
        <f t="shared" si="36"/>
        <v>05</v>
      </c>
      <c r="D773" s="17" t="str">
        <f t="shared" si="37"/>
        <v>05</v>
      </c>
      <c r="E773" s="17">
        <v>2</v>
      </c>
      <c r="F773" s="17">
        <v>99</v>
      </c>
      <c r="G773" s="17" t="s">
        <v>4</v>
      </c>
      <c r="H773" s="14" t="str">
        <f t="shared" si="38"/>
        <v>2-99D</v>
      </c>
      <c r="I773" s="17">
        <v>5</v>
      </c>
      <c r="J773" s="14" t="s">
        <v>9</v>
      </c>
    </row>
    <row r="774" spans="1:10" x14ac:dyDescent="0.2">
      <c r="A774" s="14" t="s">
        <v>42</v>
      </c>
      <c r="B774" s="17">
        <v>3</v>
      </c>
      <c r="C774" s="17" t="str">
        <f t="shared" si="36"/>
        <v>08</v>
      </c>
      <c r="D774" s="17" t="str">
        <f t="shared" si="37"/>
        <v>10</v>
      </c>
      <c r="E774" s="17">
        <v>1</v>
      </c>
      <c r="F774" s="17">
        <v>99</v>
      </c>
      <c r="G774" s="17" t="s">
        <v>1</v>
      </c>
      <c r="H774" s="14" t="str">
        <f t="shared" si="38"/>
        <v>1-99A</v>
      </c>
      <c r="I774" s="17">
        <v>5</v>
      </c>
      <c r="J774" s="14" t="s">
        <v>7</v>
      </c>
    </row>
    <row r="775" spans="1:10" x14ac:dyDescent="0.2">
      <c r="A775" s="14" t="s">
        <v>42</v>
      </c>
      <c r="B775" s="17">
        <v>3</v>
      </c>
      <c r="C775" s="17" t="str">
        <f t="shared" si="36"/>
        <v>08</v>
      </c>
      <c r="D775" s="17" t="str">
        <f t="shared" si="37"/>
        <v>10</v>
      </c>
      <c r="E775" s="17">
        <v>2</v>
      </c>
      <c r="F775" s="17">
        <v>99</v>
      </c>
      <c r="G775" s="17" t="s">
        <v>1</v>
      </c>
      <c r="H775" s="14" t="str">
        <f t="shared" si="38"/>
        <v>2-99A</v>
      </c>
      <c r="I775" s="17">
        <v>5</v>
      </c>
      <c r="J775" s="14" t="s">
        <v>11</v>
      </c>
    </row>
    <row r="776" spans="1:10" x14ac:dyDescent="0.2">
      <c r="A776" s="14" t="s">
        <v>42</v>
      </c>
      <c r="B776" s="17">
        <v>3</v>
      </c>
      <c r="C776" s="17" t="str">
        <f t="shared" si="36"/>
        <v>08</v>
      </c>
      <c r="D776" s="17" t="str">
        <f t="shared" si="37"/>
        <v>10</v>
      </c>
      <c r="E776" s="17">
        <v>1</v>
      </c>
      <c r="F776" s="17">
        <v>99</v>
      </c>
      <c r="G776" s="17" t="s">
        <v>2</v>
      </c>
      <c r="H776" s="14" t="str">
        <f t="shared" si="38"/>
        <v>1-99B</v>
      </c>
      <c r="I776" s="17">
        <v>5</v>
      </c>
      <c r="J776" s="14" t="s">
        <v>7</v>
      </c>
    </row>
    <row r="777" spans="1:10" x14ac:dyDescent="0.2">
      <c r="A777" s="14" t="s">
        <v>42</v>
      </c>
      <c r="B777" s="17">
        <v>3</v>
      </c>
      <c r="C777" s="17" t="str">
        <f t="shared" si="36"/>
        <v>08</v>
      </c>
      <c r="D777" s="17" t="str">
        <f t="shared" si="37"/>
        <v>10</v>
      </c>
      <c r="E777" s="17">
        <v>2</v>
      </c>
      <c r="F777" s="17">
        <v>99</v>
      </c>
      <c r="G777" s="17" t="s">
        <v>2</v>
      </c>
      <c r="H777" s="14" t="str">
        <f t="shared" si="38"/>
        <v>2-99B</v>
      </c>
      <c r="I777" s="17">
        <v>5</v>
      </c>
      <c r="J777" s="14" t="s">
        <v>11</v>
      </c>
    </row>
    <row r="778" spans="1:10" x14ac:dyDescent="0.2">
      <c r="A778" s="14" t="s">
        <v>22</v>
      </c>
      <c r="B778" s="17">
        <v>1</v>
      </c>
      <c r="C778" s="17" t="str">
        <f t="shared" si="36"/>
        <v>03</v>
      </c>
      <c r="D778" s="17" t="str">
        <f t="shared" si="37"/>
        <v>01</v>
      </c>
      <c r="E778" s="17">
        <v>1</v>
      </c>
      <c r="F778" s="17">
        <v>100</v>
      </c>
      <c r="G778" s="17" t="s">
        <v>1</v>
      </c>
      <c r="H778" s="14" t="str">
        <f t="shared" si="38"/>
        <v>1-100A</v>
      </c>
      <c r="I778" s="17">
        <v>5</v>
      </c>
      <c r="J778" s="14" t="s">
        <v>921</v>
      </c>
    </row>
    <row r="779" spans="1:10" x14ac:dyDescent="0.2">
      <c r="A779" s="14" t="s">
        <v>22</v>
      </c>
      <c r="B779" s="17">
        <v>1</v>
      </c>
      <c r="C779" s="17" t="str">
        <f t="shared" si="36"/>
        <v>03</v>
      </c>
      <c r="D779" s="17" t="str">
        <f t="shared" si="37"/>
        <v>01</v>
      </c>
      <c r="E779" s="17">
        <v>2</v>
      </c>
      <c r="F779" s="17">
        <v>100</v>
      </c>
      <c r="G779" s="17" t="s">
        <v>1</v>
      </c>
      <c r="H779" s="14" t="str">
        <f t="shared" si="38"/>
        <v>2-100A</v>
      </c>
      <c r="I779" s="17">
        <v>5</v>
      </c>
      <c r="J779" s="14" t="s">
        <v>921</v>
      </c>
    </row>
    <row r="780" spans="1:10" x14ac:dyDescent="0.2">
      <c r="A780" s="14" t="s">
        <v>22</v>
      </c>
      <c r="B780" s="17">
        <v>1</v>
      </c>
      <c r="C780" s="17" t="str">
        <f t="shared" si="36"/>
        <v>03</v>
      </c>
      <c r="D780" s="17" t="str">
        <f t="shared" si="37"/>
        <v>01</v>
      </c>
      <c r="E780" s="17">
        <v>1</v>
      </c>
      <c r="F780" s="17">
        <v>100</v>
      </c>
      <c r="G780" s="17" t="s">
        <v>2</v>
      </c>
      <c r="H780" s="14" t="str">
        <f t="shared" si="38"/>
        <v>1-100B</v>
      </c>
      <c r="I780" s="17">
        <v>5</v>
      </c>
      <c r="J780" s="14" t="s">
        <v>921</v>
      </c>
    </row>
    <row r="781" spans="1:10" x14ac:dyDescent="0.2">
      <c r="A781" s="14" t="s">
        <v>22</v>
      </c>
      <c r="B781" s="17">
        <v>1</v>
      </c>
      <c r="C781" s="17" t="str">
        <f t="shared" si="36"/>
        <v>03</v>
      </c>
      <c r="D781" s="17" t="str">
        <f t="shared" si="37"/>
        <v>01</v>
      </c>
      <c r="E781" s="17">
        <v>2</v>
      </c>
      <c r="F781" s="17">
        <v>100</v>
      </c>
      <c r="G781" s="17" t="s">
        <v>2</v>
      </c>
      <c r="H781" s="14" t="str">
        <f t="shared" si="38"/>
        <v>2-100B</v>
      </c>
      <c r="I781" s="17">
        <v>5</v>
      </c>
      <c r="J781" s="14" t="s">
        <v>921</v>
      </c>
    </row>
    <row r="782" spans="1:10" x14ac:dyDescent="0.2">
      <c r="A782" s="17" t="s">
        <v>53</v>
      </c>
      <c r="B782" s="17">
        <v>4</v>
      </c>
      <c r="C782" s="17" t="str">
        <f t="shared" si="36"/>
        <v>11</v>
      </c>
      <c r="D782" s="17" t="str">
        <f t="shared" si="37"/>
        <v>15</v>
      </c>
      <c r="E782" s="17">
        <v>1</v>
      </c>
      <c r="F782" s="17">
        <v>100</v>
      </c>
      <c r="G782" s="17" t="s">
        <v>3</v>
      </c>
      <c r="H782" s="14" t="str">
        <f t="shared" si="38"/>
        <v>1-100C</v>
      </c>
      <c r="I782" s="17">
        <v>5</v>
      </c>
      <c r="J782" s="14" t="s">
        <v>7</v>
      </c>
    </row>
    <row r="783" spans="1:10" x14ac:dyDescent="0.2">
      <c r="A783" s="17" t="s">
        <v>53</v>
      </c>
      <c r="B783" s="17">
        <v>4</v>
      </c>
      <c r="C783" s="17" t="str">
        <f t="shared" si="36"/>
        <v>11</v>
      </c>
      <c r="D783" s="17" t="str">
        <f t="shared" si="37"/>
        <v>15</v>
      </c>
      <c r="E783" s="17">
        <v>2</v>
      </c>
      <c r="F783" s="17">
        <v>100</v>
      </c>
      <c r="G783" s="17" t="s">
        <v>3</v>
      </c>
      <c r="H783" s="14" t="str">
        <f t="shared" si="38"/>
        <v>2-100C</v>
      </c>
      <c r="I783" s="17">
        <v>5</v>
      </c>
      <c r="J783" s="14" t="s">
        <v>11</v>
      </c>
    </row>
    <row r="784" spans="1:10" x14ac:dyDescent="0.2">
      <c r="A784" s="17" t="s">
        <v>53</v>
      </c>
      <c r="B784" s="17">
        <v>4</v>
      </c>
      <c r="C784" s="17" t="str">
        <f t="shared" si="36"/>
        <v>11</v>
      </c>
      <c r="D784" s="17" t="str">
        <f t="shared" si="37"/>
        <v>15</v>
      </c>
      <c r="E784" s="17">
        <v>1</v>
      </c>
      <c r="F784" s="17">
        <v>100</v>
      </c>
      <c r="G784" s="17" t="s">
        <v>4</v>
      </c>
      <c r="H784" s="14" t="str">
        <f t="shared" si="38"/>
        <v>1-100D</v>
      </c>
      <c r="I784" s="17">
        <v>5</v>
      </c>
      <c r="J784" s="14" t="s">
        <v>7</v>
      </c>
    </row>
    <row r="785" spans="1:10" x14ac:dyDescent="0.2">
      <c r="A785" s="17" t="s">
        <v>53</v>
      </c>
      <c r="B785" s="17">
        <v>4</v>
      </c>
      <c r="C785" s="17" t="str">
        <f t="shared" si="36"/>
        <v>11</v>
      </c>
      <c r="D785" s="17" t="str">
        <f t="shared" si="37"/>
        <v>15</v>
      </c>
      <c r="E785" s="17">
        <v>2</v>
      </c>
      <c r="F785" s="17">
        <v>100</v>
      </c>
      <c r="G785" s="17" t="s">
        <v>4</v>
      </c>
      <c r="H785" s="14" t="str">
        <f t="shared" si="38"/>
        <v>2-100D</v>
      </c>
      <c r="I785" s="17">
        <v>5</v>
      </c>
      <c r="J785" s="14" t="s">
        <v>11</v>
      </c>
    </row>
    <row r="786" spans="1:10" x14ac:dyDescent="0.2">
      <c r="A786" s="17" t="s">
        <v>27</v>
      </c>
      <c r="B786" s="14">
        <v>2</v>
      </c>
      <c r="C786" s="17" t="str">
        <f t="shared" si="36"/>
        <v>04</v>
      </c>
      <c r="D786" s="17" t="str">
        <f t="shared" si="37"/>
        <v>06</v>
      </c>
      <c r="E786" s="17">
        <v>1</v>
      </c>
      <c r="F786" s="17">
        <v>101</v>
      </c>
      <c r="G786" s="17" t="s">
        <v>1</v>
      </c>
      <c r="H786" s="14" t="str">
        <f t="shared" si="38"/>
        <v>1-101A</v>
      </c>
      <c r="I786" s="17">
        <v>5</v>
      </c>
      <c r="J786" s="14" t="s">
        <v>6</v>
      </c>
    </row>
    <row r="787" spans="1:10" x14ac:dyDescent="0.2">
      <c r="A787" s="17" t="s">
        <v>27</v>
      </c>
      <c r="B787" s="14">
        <v>2</v>
      </c>
      <c r="C787" s="17" t="str">
        <f t="shared" si="36"/>
        <v>04</v>
      </c>
      <c r="D787" s="17" t="str">
        <f t="shared" si="37"/>
        <v>06</v>
      </c>
      <c r="E787" s="17">
        <v>2</v>
      </c>
      <c r="F787" s="17">
        <v>101</v>
      </c>
      <c r="G787" s="17" t="s">
        <v>1</v>
      </c>
      <c r="H787" s="14" t="str">
        <f t="shared" si="38"/>
        <v>2-101A</v>
      </c>
      <c r="I787" s="17">
        <v>5</v>
      </c>
      <c r="J787" s="14" t="s">
        <v>10</v>
      </c>
    </row>
    <row r="788" spans="1:10" x14ac:dyDescent="0.2">
      <c r="A788" s="17" t="s">
        <v>27</v>
      </c>
      <c r="B788" s="14">
        <v>2</v>
      </c>
      <c r="C788" s="17" t="str">
        <f t="shared" si="36"/>
        <v>04</v>
      </c>
      <c r="D788" s="17" t="str">
        <f t="shared" si="37"/>
        <v>06</v>
      </c>
      <c r="E788" s="17">
        <v>1</v>
      </c>
      <c r="F788" s="17">
        <v>101</v>
      </c>
      <c r="G788" s="17" t="s">
        <v>2</v>
      </c>
      <c r="H788" s="14" t="str">
        <f t="shared" si="38"/>
        <v>1-101B</v>
      </c>
      <c r="I788" s="17">
        <v>5</v>
      </c>
      <c r="J788" s="14" t="s">
        <v>6</v>
      </c>
    </row>
    <row r="789" spans="1:10" x14ac:dyDescent="0.2">
      <c r="A789" s="17" t="s">
        <v>27</v>
      </c>
      <c r="B789" s="14">
        <v>2</v>
      </c>
      <c r="C789" s="17" t="str">
        <f t="shared" si="36"/>
        <v>04</v>
      </c>
      <c r="D789" s="17" t="str">
        <f t="shared" si="37"/>
        <v>06</v>
      </c>
      <c r="E789" s="17">
        <v>2</v>
      </c>
      <c r="F789" s="17">
        <v>101</v>
      </c>
      <c r="G789" s="17" t="s">
        <v>2</v>
      </c>
      <c r="H789" s="14" t="str">
        <f t="shared" si="38"/>
        <v>2-101B</v>
      </c>
      <c r="I789" s="17">
        <v>5</v>
      </c>
      <c r="J789" s="14" t="s">
        <v>10</v>
      </c>
    </row>
    <row r="790" spans="1:10" x14ac:dyDescent="0.2">
      <c r="A790" s="14" t="s">
        <v>43</v>
      </c>
      <c r="B790" s="17">
        <v>3</v>
      </c>
      <c r="C790" s="17" t="str">
        <f t="shared" si="36"/>
        <v>08</v>
      </c>
      <c r="D790" s="17" t="str">
        <f t="shared" si="37"/>
        <v>12</v>
      </c>
      <c r="E790" s="17">
        <v>1</v>
      </c>
      <c r="F790" s="17">
        <v>101</v>
      </c>
      <c r="G790" s="17" t="s">
        <v>3</v>
      </c>
      <c r="H790" s="14" t="str">
        <f t="shared" si="38"/>
        <v>1-101C</v>
      </c>
      <c r="I790" s="17">
        <v>5</v>
      </c>
      <c r="J790" s="14" t="s">
        <v>6</v>
      </c>
    </row>
    <row r="791" spans="1:10" x14ac:dyDescent="0.2">
      <c r="A791" s="14" t="s">
        <v>43</v>
      </c>
      <c r="B791" s="17">
        <v>3</v>
      </c>
      <c r="C791" s="17" t="str">
        <f t="shared" si="36"/>
        <v>08</v>
      </c>
      <c r="D791" s="17" t="str">
        <f t="shared" si="37"/>
        <v>12</v>
      </c>
      <c r="E791" s="17">
        <v>2</v>
      </c>
      <c r="F791" s="17">
        <v>101</v>
      </c>
      <c r="G791" s="17" t="s">
        <v>3</v>
      </c>
      <c r="H791" s="14" t="str">
        <f t="shared" si="38"/>
        <v>2-101C</v>
      </c>
      <c r="I791" s="17">
        <v>5</v>
      </c>
      <c r="J791" s="14" t="s">
        <v>10</v>
      </c>
    </row>
    <row r="792" spans="1:10" x14ac:dyDescent="0.2">
      <c r="A792" s="14" t="s">
        <v>43</v>
      </c>
      <c r="B792" s="17">
        <v>3</v>
      </c>
      <c r="C792" s="17" t="str">
        <f t="shared" si="36"/>
        <v>08</v>
      </c>
      <c r="D792" s="17" t="str">
        <f t="shared" si="37"/>
        <v>12</v>
      </c>
      <c r="E792" s="17">
        <v>1</v>
      </c>
      <c r="F792" s="17">
        <v>101</v>
      </c>
      <c r="G792" s="17" t="s">
        <v>4</v>
      </c>
      <c r="H792" s="14" t="str">
        <f t="shared" si="38"/>
        <v>1-101D</v>
      </c>
      <c r="I792" s="17">
        <v>5</v>
      </c>
      <c r="J792" s="14" t="s">
        <v>6</v>
      </c>
    </row>
    <row r="793" spans="1:10" x14ac:dyDescent="0.2">
      <c r="A793" s="14" t="s">
        <v>43</v>
      </c>
      <c r="B793" s="17">
        <v>3</v>
      </c>
      <c r="C793" s="17" t="str">
        <f t="shared" si="36"/>
        <v>08</v>
      </c>
      <c r="D793" s="17" t="str">
        <f t="shared" si="37"/>
        <v>12</v>
      </c>
      <c r="E793" s="17">
        <v>2</v>
      </c>
      <c r="F793" s="17">
        <v>101</v>
      </c>
      <c r="G793" s="17" t="s">
        <v>4</v>
      </c>
      <c r="H793" s="14" t="str">
        <f t="shared" si="38"/>
        <v>2-101D</v>
      </c>
      <c r="I793" s="17">
        <v>5</v>
      </c>
      <c r="J793" s="14" t="s">
        <v>10</v>
      </c>
    </row>
    <row r="794" spans="1:10" x14ac:dyDescent="0.2">
      <c r="A794" s="14" t="s">
        <v>33</v>
      </c>
      <c r="B794" s="14">
        <v>2</v>
      </c>
      <c r="C794" s="17" t="str">
        <f t="shared" si="36"/>
        <v>06</v>
      </c>
      <c r="D794" s="17" t="str">
        <f t="shared" si="37"/>
        <v>05</v>
      </c>
      <c r="E794" s="17">
        <v>1</v>
      </c>
      <c r="F794" s="17">
        <v>102</v>
      </c>
      <c r="G794" s="17" t="s">
        <v>1</v>
      </c>
      <c r="H794" s="14" t="str">
        <f t="shared" si="38"/>
        <v>1-102A</v>
      </c>
      <c r="I794" s="17">
        <v>5</v>
      </c>
      <c r="J794" s="14" t="s">
        <v>6</v>
      </c>
    </row>
    <row r="795" spans="1:10" x14ac:dyDescent="0.2">
      <c r="A795" s="14" t="s">
        <v>33</v>
      </c>
      <c r="B795" s="14">
        <v>2</v>
      </c>
      <c r="C795" s="17" t="str">
        <f t="shared" si="36"/>
        <v>06</v>
      </c>
      <c r="D795" s="17" t="str">
        <f t="shared" si="37"/>
        <v>05</v>
      </c>
      <c r="E795" s="17">
        <v>2</v>
      </c>
      <c r="F795" s="17">
        <v>102</v>
      </c>
      <c r="G795" s="17" t="s">
        <v>1</v>
      </c>
      <c r="H795" s="14" t="str">
        <f t="shared" si="38"/>
        <v>2-102A</v>
      </c>
      <c r="I795" s="17">
        <v>5</v>
      </c>
      <c r="J795" s="14" t="s">
        <v>10</v>
      </c>
    </row>
    <row r="796" spans="1:10" x14ac:dyDescent="0.2">
      <c r="A796" s="14" t="s">
        <v>33</v>
      </c>
      <c r="B796" s="14">
        <v>2</v>
      </c>
      <c r="C796" s="17" t="str">
        <f t="shared" si="36"/>
        <v>06</v>
      </c>
      <c r="D796" s="17" t="str">
        <f t="shared" si="37"/>
        <v>05</v>
      </c>
      <c r="E796" s="17">
        <v>1</v>
      </c>
      <c r="F796" s="17">
        <v>102</v>
      </c>
      <c r="G796" s="17" t="s">
        <v>2</v>
      </c>
      <c r="H796" s="14" t="str">
        <f t="shared" si="38"/>
        <v>1-102B</v>
      </c>
      <c r="I796" s="17">
        <v>5</v>
      </c>
      <c r="J796" s="14" t="s">
        <v>6</v>
      </c>
    </row>
    <row r="797" spans="1:10" x14ac:dyDescent="0.2">
      <c r="A797" s="14" t="s">
        <v>33</v>
      </c>
      <c r="B797" s="14">
        <v>2</v>
      </c>
      <c r="C797" s="17" t="str">
        <f t="shared" si="36"/>
        <v>06</v>
      </c>
      <c r="D797" s="17" t="str">
        <f t="shared" si="37"/>
        <v>05</v>
      </c>
      <c r="E797" s="17">
        <v>2</v>
      </c>
      <c r="F797" s="17">
        <v>102</v>
      </c>
      <c r="G797" s="17" t="s">
        <v>2</v>
      </c>
      <c r="H797" s="14" t="str">
        <f t="shared" si="38"/>
        <v>2-102B</v>
      </c>
      <c r="I797" s="17">
        <v>5</v>
      </c>
      <c r="J797" s="14" t="s">
        <v>10</v>
      </c>
    </row>
    <row r="798" spans="1:10" x14ac:dyDescent="0.2">
      <c r="A798" s="14" t="s">
        <v>51</v>
      </c>
      <c r="B798" s="17">
        <v>4</v>
      </c>
      <c r="C798" s="17" t="str">
        <f t="shared" si="36"/>
        <v>11</v>
      </c>
      <c r="D798" s="17" t="str">
        <f t="shared" si="37"/>
        <v>13</v>
      </c>
      <c r="E798" s="17">
        <v>1</v>
      </c>
      <c r="F798" s="17">
        <v>102</v>
      </c>
      <c r="G798" s="17" t="s">
        <v>3</v>
      </c>
      <c r="H798" s="14" t="str">
        <f t="shared" si="38"/>
        <v>1-102C</v>
      </c>
      <c r="I798" s="17">
        <v>5</v>
      </c>
      <c r="J798" s="14" t="s">
        <v>7</v>
      </c>
    </row>
    <row r="799" spans="1:10" x14ac:dyDescent="0.2">
      <c r="A799" s="14" t="s">
        <v>51</v>
      </c>
      <c r="B799" s="17">
        <v>4</v>
      </c>
      <c r="C799" s="17" t="str">
        <f t="shared" si="36"/>
        <v>11</v>
      </c>
      <c r="D799" s="17" t="str">
        <f t="shared" si="37"/>
        <v>13</v>
      </c>
      <c r="E799" s="17">
        <v>2</v>
      </c>
      <c r="F799" s="17">
        <v>102</v>
      </c>
      <c r="G799" s="17" t="s">
        <v>3</v>
      </c>
      <c r="H799" s="14" t="str">
        <f t="shared" si="38"/>
        <v>2-102C</v>
      </c>
      <c r="I799" s="17">
        <v>5</v>
      </c>
      <c r="J799" s="14" t="s">
        <v>11</v>
      </c>
    </row>
    <row r="800" spans="1:10" x14ac:dyDescent="0.2">
      <c r="A800" s="14" t="s">
        <v>51</v>
      </c>
      <c r="B800" s="17">
        <v>4</v>
      </c>
      <c r="C800" s="17" t="str">
        <f t="shared" si="36"/>
        <v>11</v>
      </c>
      <c r="D800" s="17" t="str">
        <f t="shared" si="37"/>
        <v>13</v>
      </c>
      <c r="E800" s="17">
        <v>1</v>
      </c>
      <c r="F800" s="17">
        <v>102</v>
      </c>
      <c r="G800" s="17" t="s">
        <v>4</v>
      </c>
      <c r="H800" s="14" t="str">
        <f t="shared" si="38"/>
        <v>1-102D</v>
      </c>
      <c r="I800" s="17">
        <v>5</v>
      </c>
      <c r="J800" s="14" t="s">
        <v>7</v>
      </c>
    </row>
    <row r="801" spans="1:10" x14ac:dyDescent="0.2">
      <c r="A801" s="14" t="s">
        <v>51</v>
      </c>
      <c r="B801" s="17">
        <v>4</v>
      </c>
      <c r="C801" s="17" t="str">
        <f t="shared" si="36"/>
        <v>11</v>
      </c>
      <c r="D801" s="17" t="str">
        <f t="shared" si="37"/>
        <v>13</v>
      </c>
      <c r="E801" s="17">
        <v>2</v>
      </c>
      <c r="F801" s="17">
        <v>102</v>
      </c>
      <c r="G801" s="17" t="s">
        <v>4</v>
      </c>
      <c r="H801" s="14" t="str">
        <f t="shared" si="38"/>
        <v>2-102D</v>
      </c>
      <c r="I801" s="17">
        <v>5</v>
      </c>
      <c r="J801" s="14" t="s">
        <v>11</v>
      </c>
    </row>
    <row r="802" spans="1:10" x14ac:dyDescent="0.2">
      <c r="A802" s="14" t="s">
        <v>34</v>
      </c>
      <c r="B802" s="14">
        <v>2</v>
      </c>
      <c r="C802" s="17" t="str">
        <f t="shared" si="36"/>
        <v>06</v>
      </c>
      <c r="D802" s="17" t="str">
        <f t="shared" si="37"/>
        <v>06</v>
      </c>
      <c r="E802" s="17">
        <v>1</v>
      </c>
      <c r="F802" s="17">
        <v>103</v>
      </c>
      <c r="G802" s="17" t="s">
        <v>1</v>
      </c>
      <c r="H802" s="14" t="str">
        <f t="shared" si="38"/>
        <v>1-103A</v>
      </c>
      <c r="I802" s="17">
        <v>5</v>
      </c>
      <c r="J802" s="14" t="s">
        <v>6</v>
      </c>
    </row>
    <row r="803" spans="1:10" x14ac:dyDescent="0.2">
      <c r="A803" s="14" t="s">
        <v>34</v>
      </c>
      <c r="B803" s="14">
        <v>2</v>
      </c>
      <c r="C803" s="17" t="str">
        <f t="shared" si="36"/>
        <v>06</v>
      </c>
      <c r="D803" s="17" t="str">
        <f t="shared" si="37"/>
        <v>06</v>
      </c>
      <c r="E803" s="17">
        <v>2</v>
      </c>
      <c r="F803" s="17">
        <v>103</v>
      </c>
      <c r="G803" s="17" t="s">
        <v>1</v>
      </c>
      <c r="H803" s="14" t="str">
        <f t="shared" si="38"/>
        <v>2-103A</v>
      </c>
      <c r="I803" s="17">
        <v>5</v>
      </c>
      <c r="J803" s="14" t="s">
        <v>10</v>
      </c>
    </row>
    <row r="804" spans="1:10" x14ac:dyDescent="0.2">
      <c r="A804" s="14" t="s">
        <v>34</v>
      </c>
      <c r="B804" s="14">
        <v>2</v>
      </c>
      <c r="C804" s="17" t="str">
        <f t="shared" si="36"/>
        <v>06</v>
      </c>
      <c r="D804" s="17" t="str">
        <f t="shared" si="37"/>
        <v>06</v>
      </c>
      <c r="E804" s="17">
        <v>1</v>
      </c>
      <c r="F804" s="17">
        <v>103</v>
      </c>
      <c r="G804" s="17" t="s">
        <v>2</v>
      </c>
      <c r="H804" s="14" t="str">
        <f t="shared" si="38"/>
        <v>1-103B</v>
      </c>
      <c r="I804" s="17">
        <v>5</v>
      </c>
      <c r="J804" s="14" t="s">
        <v>6</v>
      </c>
    </row>
    <row r="805" spans="1:10" x14ac:dyDescent="0.2">
      <c r="A805" s="14" t="s">
        <v>34</v>
      </c>
      <c r="B805" s="14">
        <v>2</v>
      </c>
      <c r="C805" s="17" t="str">
        <f t="shared" si="36"/>
        <v>06</v>
      </c>
      <c r="D805" s="17" t="str">
        <f t="shared" si="37"/>
        <v>06</v>
      </c>
      <c r="E805" s="17">
        <v>2</v>
      </c>
      <c r="F805" s="17">
        <v>103</v>
      </c>
      <c r="G805" s="17" t="s">
        <v>2</v>
      </c>
      <c r="H805" s="14" t="str">
        <f t="shared" si="38"/>
        <v>2-103B</v>
      </c>
      <c r="I805" s="17">
        <v>5</v>
      </c>
      <c r="J805" s="14" t="s">
        <v>10</v>
      </c>
    </row>
    <row r="806" spans="1:10" x14ac:dyDescent="0.2">
      <c r="A806" s="17" t="s">
        <v>52</v>
      </c>
      <c r="B806" s="17">
        <v>4</v>
      </c>
      <c r="C806" s="17" t="str">
        <f t="shared" si="36"/>
        <v>11</v>
      </c>
      <c r="D806" s="17" t="str">
        <f t="shared" si="37"/>
        <v>14</v>
      </c>
      <c r="E806" s="17">
        <v>1</v>
      </c>
      <c r="F806" s="17">
        <v>103</v>
      </c>
      <c r="G806" s="17" t="s">
        <v>3</v>
      </c>
      <c r="H806" s="14" t="str">
        <f t="shared" si="38"/>
        <v>1-103C</v>
      </c>
      <c r="I806" s="17">
        <v>5</v>
      </c>
      <c r="J806" s="14" t="s">
        <v>5</v>
      </c>
    </row>
    <row r="807" spans="1:10" x14ac:dyDescent="0.2">
      <c r="A807" s="17" t="s">
        <v>52</v>
      </c>
      <c r="B807" s="17">
        <v>4</v>
      </c>
      <c r="C807" s="17" t="str">
        <f t="shared" si="36"/>
        <v>11</v>
      </c>
      <c r="D807" s="17" t="str">
        <f t="shared" si="37"/>
        <v>14</v>
      </c>
      <c r="E807" s="17">
        <v>2</v>
      </c>
      <c r="F807" s="17">
        <v>103</v>
      </c>
      <c r="G807" s="17" t="s">
        <v>3</v>
      </c>
      <c r="H807" s="14" t="str">
        <f t="shared" si="38"/>
        <v>2-103C</v>
      </c>
      <c r="I807" s="17">
        <v>5</v>
      </c>
      <c r="J807" s="14" t="s">
        <v>9</v>
      </c>
    </row>
    <row r="808" spans="1:10" x14ac:dyDescent="0.2">
      <c r="A808" s="17" t="s">
        <v>52</v>
      </c>
      <c r="B808" s="17">
        <v>4</v>
      </c>
      <c r="C808" s="17" t="str">
        <f t="shared" si="36"/>
        <v>11</v>
      </c>
      <c r="D808" s="17" t="str">
        <f t="shared" si="37"/>
        <v>14</v>
      </c>
      <c r="E808" s="17">
        <v>1</v>
      </c>
      <c r="F808" s="17">
        <v>103</v>
      </c>
      <c r="G808" s="17" t="s">
        <v>4</v>
      </c>
      <c r="H808" s="14" t="str">
        <f t="shared" si="38"/>
        <v>1-103D</v>
      </c>
      <c r="I808" s="17">
        <v>5</v>
      </c>
      <c r="J808" s="14" t="s">
        <v>5</v>
      </c>
    </row>
    <row r="809" spans="1:10" x14ac:dyDescent="0.2">
      <c r="A809" s="17" t="s">
        <v>52</v>
      </c>
      <c r="B809" s="17">
        <v>4</v>
      </c>
      <c r="C809" s="17" t="str">
        <f t="shared" si="36"/>
        <v>11</v>
      </c>
      <c r="D809" s="17" t="str">
        <f t="shared" si="37"/>
        <v>14</v>
      </c>
      <c r="E809" s="17">
        <v>2</v>
      </c>
      <c r="F809" s="17">
        <v>103</v>
      </c>
      <c r="G809" s="17" t="s">
        <v>4</v>
      </c>
      <c r="H809" s="14" t="str">
        <f t="shared" si="38"/>
        <v>2-103D</v>
      </c>
      <c r="I809" s="17">
        <v>5</v>
      </c>
      <c r="J809" s="14" t="s">
        <v>9</v>
      </c>
    </row>
    <row r="810" spans="1:10" x14ac:dyDescent="0.2">
      <c r="A810" s="14" t="s">
        <v>17</v>
      </c>
      <c r="B810" s="17">
        <v>1</v>
      </c>
      <c r="C810" s="17" t="str">
        <f t="shared" si="36"/>
        <v>01</v>
      </c>
      <c r="D810" s="17" t="str">
        <f t="shared" si="37"/>
        <v>04</v>
      </c>
      <c r="E810" s="17">
        <v>1</v>
      </c>
      <c r="F810" s="17">
        <v>104</v>
      </c>
      <c r="G810" s="17" t="s">
        <v>3</v>
      </c>
      <c r="H810" s="14" t="str">
        <f t="shared" si="38"/>
        <v>1-104C</v>
      </c>
      <c r="I810" s="17">
        <v>5</v>
      </c>
      <c r="J810" s="14" t="s">
        <v>5</v>
      </c>
    </row>
    <row r="811" spans="1:10" x14ac:dyDescent="0.2">
      <c r="A811" s="14" t="s">
        <v>17</v>
      </c>
      <c r="B811" s="17">
        <v>1</v>
      </c>
      <c r="C811" s="17" t="str">
        <f t="shared" si="36"/>
        <v>01</v>
      </c>
      <c r="D811" s="17" t="str">
        <f t="shared" si="37"/>
        <v>04</v>
      </c>
      <c r="E811" s="17">
        <v>2</v>
      </c>
      <c r="F811" s="17">
        <v>104</v>
      </c>
      <c r="G811" s="17" t="s">
        <v>3</v>
      </c>
      <c r="H811" s="14" t="str">
        <f t="shared" si="38"/>
        <v>2-104C</v>
      </c>
      <c r="I811" s="17">
        <v>5</v>
      </c>
      <c r="J811" s="14" t="s">
        <v>9</v>
      </c>
    </row>
    <row r="812" spans="1:10" x14ac:dyDescent="0.2">
      <c r="A812" s="14" t="s">
        <v>17</v>
      </c>
      <c r="B812" s="17">
        <v>1</v>
      </c>
      <c r="C812" s="17" t="str">
        <f t="shared" si="36"/>
        <v>01</v>
      </c>
      <c r="D812" s="17" t="str">
        <f t="shared" si="37"/>
        <v>04</v>
      </c>
      <c r="E812" s="17">
        <v>1</v>
      </c>
      <c r="F812" s="17">
        <v>104</v>
      </c>
      <c r="G812" s="17" t="s">
        <v>4</v>
      </c>
      <c r="H812" s="14" t="str">
        <f t="shared" si="38"/>
        <v>1-104D</v>
      </c>
      <c r="I812" s="17">
        <v>5</v>
      </c>
      <c r="J812" s="14" t="s">
        <v>5</v>
      </c>
    </row>
    <row r="813" spans="1:10" x14ac:dyDescent="0.2">
      <c r="A813" s="14" t="s">
        <v>17</v>
      </c>
      <c r="B813" s="17">
        <v>1</v>
      </c>
      <c r="C813" s="17" t="str">
        <f t="shared" si="36"/>
        <v>01</v>
      </c>
      <c r="D813" s="17" t="str">
        <f t="shared" si="37"/>
        <v>04</v>
      </c>
      <c r="E813" s="17">
        <v>2</v>
      </c>
      <c r="F813" s="17">
        <v>104</v>
      </c>
      <c r="G813" s="17" t="s">
        <v>4</v>
      </c>
      <c r="H813" s="14" t="str">
        <f t="shared" si="38"/>
        <v>2-104D</v>
      </c>
      <c r="I813" s="17">
        <v>5</v>
      </c>
      <c r="J813" s="14" t="s">
        <v>9</v>
      </c>
    </row>
    <row r="814" spans="1:10" x14ac:dyDescent="0.2">
      <c r="A814" s="14" t="s">
        <v>46</v>
      </c>
      <c r="B814" s="17">
        <v>3</v>
      </c>
      <c r="C814" s="17" t="str">
        <f t="shared" si="36"/>
        <v>09</v>
      </c>
      <c r="D814" s="17" t="str">
        <f t="shared" si="37"/>
        <v>12</v>
      </c>
      <c r="E814" s="17">
        <v>1</v>
      </c>
      <c r="F814" s="17">
        <v>104</v>
      </c>
      <c r="G814" s="17" t="s">
        <v>1</v>
      </c>
      <c r="H814" s="14" t="str">
        <f t="shared" si="38"/>
        <v>1-104A</v>
      </c>
      <c r="I814" s="17">
        <v>5</v>
      </c>
      <c r="J814" s="14" t="s">
        <v>5</v>
      </c>
    </row>
    <row r="815" spans="1:10" x14ac:dyDescent="0.2">
      <c r="A815" s="14" t="s">
        <v>46</v>
      </c>
      <c r="B815" s="17">
        <v>3</v>
      </c>
      <c r="C815" s="17" t="str">
        <f t="shared" si="36"/>
        <v>09</v>
      </c>
      <c r="D815" s="17" t="str">
        <f t="shared" si="37"/>
        <v>12</v>
      </c>
      <c r="E815" s="17">
        <v>2</v>
      </c>
      <c r="F815" s="17">
        <v>104</v>
      </c>
      <c r="G815" s="17" t="s">
        <v>1</v>
      </c>
      <c r="H815" s="14" t="str">
        <f t="shared" si="38"/>
        <v>2-104A</v>
      </c>
      <c r="I815" s="17">
        <v>5</v>
      </c>
      <c r="J815" s="14" t="s">
        <v>9</v>
      </c>
    </row>
    <row r="816" spans="1:10" x14ac:dyDescent="0.2">
      <c r="A816" s="14" t="s">
        <v>46</v>
      </c>
      <c r="B816" s="17">
        <v>3</v>
      </c>
      <c r="C816" s="17" t="str">
        <f t="shared" si="36"/>
        <v>09</v>
      </c>
      <c r="D816" s="17" t="str">
        <f t="shared" si="37"/>
        <v>12</v>
      </c>
      <c r="E816" s="17">
        <v>1</v>
      </c>
      <c r="F816" s="17">
        <v>104</v>
      </c>
      <c r="G816" s="17" t="s">
        <v>2</v>
      </c>
      <c r="H816" s="14" t="str">
        <f t="shared" si="38"/>
        <v>1-104B</v>
      </c>
      <c r="I816" s="17">
        <v>5</v>
      </c>
      <c r="J816" s="14" t="s">
        <v>5</v>
      </c>
    </row>
    <row r="817" spans="1:10" x14ac:dyDescent="0.2">
      <c r="A817" s="14" t="s">
        <v>46</v>
      </c>
      <c r="B817" s="17">
        <v>3</v>
      </c>
      <c r="C817" s="17" t="str">
        <f t="shared" si="36"/>
        <v>09</v>
      </c>
      <c r="D817" s="17" t="str">
        <f t="shared" si="37"/>
        <v>12</v>
      </c>
      <c r="E817" s="17">
        <v>2</v>
      </c>
      <c r="F817" s="17">
        <v>104</v>
      </c>
      <c r="G817" s="17" t="s">
        <v>2</v>
      </c>
      <c r="H817" s="14" t="str">
        <f t="shared" si="38"/>
        <v>2-104B</v>
      </c>
      <c r="I817" s="17">
        <v>5</v>
      </c>
      <c r="J817" s="14" t="s">
        <v>9</v>
      </c>
    </row>
    <row r="818" spans="1:10" x14ac:dyDescent="0.2">
      <c r="A818" s="14" t="s">
        <v>24</v>
      </c>
      <c r="B818" s="17">
        <v>1</v>
      </c>
      <c r="C818" s="17" t="str">
        <f t="shared" si="36"/>
        <v>03</v>
      </c>
      <c r="D818" s="17" t="str">
        <f t="shared" si="37"/>
        <v>03</v>
      </c>
      <c r="E818" s="17">
        <v>1</v>
      </c>
      <c r="F818" s="17">
        <v>105</v>
      </c>
      <c r="G818" s="17" t="s">
        <v>3</v>
      </c>
      <c r="H818" s="14" t="str">
        <f t="shared" si="38"/>
        <v>1-105C</v>
      </c>
      <c r="I818" s="17">
        <v>5</v>
      </c>
      <c r="J818" s="14" t="s">
        <v>921</v>
      </c>
    </row>
    <row r="819" spans="1:10" x14ac:dyDescent="0.2">
      <c r="A819" s="14" t="s">
        <v>24</v>
      </c>
      <c r="B819" s="17">
        <v>1</v>
      </c>
      <c r="C819" s="17" t="str">
        <f t="shared" si="36"/>
        <v>03</v>
      </c>
      <c r="D819" s="17" t="str">
        <f t="shared" si="37"/>
        <v>03</v>
      </c>
      <c r="E819" s="17">
        <v>2</v>
      </c>
      <c r="F819" s="17">
        <v>105</v>
      </c>
      <c r="G819" s="17" t="s">
        <v>3</v>
      </c>
      <c r="H819" s="14" t="str">
        <f t="shared" si="38"/>
        <v>2-105C</v>
      </c>
      <c r="I819" s="17">
        <v>5</v>
      </c>
      <c r="J819" s="14" t="s">
        <v>921</v>
      </c>
    </row>
    <row r="820" spans="1:10" x14ac:dyDescent="0.2">
      <c r="A820" s="14" t="s">
        <v>24</v>
      </c>
      <c r="B820" s="17">
        <v>1</v>
      </c>
      <c r="C820" s="17" t="str">
        <f t="shared" si="36"/>
        <v>03</v>
      </c>
      <c r="D820" s="17" t="str">
        <f t="shared" si="37"/>
        <v>03</v>
      </c>
      <c r="E820" s="17">
        <v>1</v>
      </c>
      <c r="F820" s="17">
        <v>105</v>
      </c>
      <c r="G820" s="17" t="s">
        <v>4</v>
      </c>
      <c r="H820" s="14" t="str">
        <f t="shared" si="38"/>
        <v>1-105D</v>
      </c>
      <c r="I820" s="17">
        <v>5</v>
      </c>
      <c r="J820" s="14" t="s">
        <v>921</v>
      </c>
    </row>
    <row r="821" spans="1:10" x14ac:dyDescent="0.2">
      <c r="A821" s="14" t="s">
        <v>24</v>
      </c>
      <c r="B821" s="17">
        <v>1</v>
      </c>
      <c r="C821" s="17" t="str">
        <f t="shared" si="36"/>
        <v>03</v>
      </c>
      <c r="D821" s="17" t="str">
        <f t="shared" si="37"/>
        <v>03</v>
      </c>
      <c r="E821" s="17">
        <v>2</v>
      </c>
      <c r="F821" s="17">
        <v>105</v>
      </c>
      <c r="G821" s="17" t="s">
        <v>4</v>
      </c>
      <c r="H821" s="14" t="str">
        <f t="shared" si="38"/>
        <v>2-105D</v>
      </c>
      <c r="I821" s="17">
        <v>5</v>
      </c>
      <c r="J821" s="14" t="s">
        <v>921</v>
      </c>
    </row>
    <row r="822" spans="1:10" x14ac:dyDescent="0.2">
      <c r="A822" s="14" t="s">
        <v>36</v>
      </c>
      <c r="B822" s="14">
        <v>2</v>
      </c>
      <c r="C822" s="17" t="str">
        <f t="shared" si="36"/>
        <v>06</v>
      </c>
      <c r="D822" s="17" t="str">
        <f t="shared" si="37"/>
        <v>08</v>
      </c>
      <c r="E822" s="17">
        <v>1</v>
      </c>
      <c r="F822" s="17">
        <v>105</v>
      </c>
      <c r="G822" s="17" t="s">
        <v>1</v>
      </c>
      <c r="H822" s="14" t="str">
        <f t="shared" si="38"/>
        <v>1-105A</v>
      </c>
      <c r="I822" s="17">
        <v>5</v>
      </c>
      <c r="J822" s="14" t="s">
        <v>6</v>
      </c>
    </row>
    <row r="823" spans="1:10" x14ac:dyDescent="0.2">
      <c r="A823" s="14" t="s">
        <v>36</v>
      </c>
      <c r="B823" s="14">
        <v>2</v>
      </c>
      <c r="C823" s="17" t="str">
        <f t="shared" si="36"/>
        <v>06</v>
      </c>
      <c r="D823" s="17" t="str">
        <f t="shared" si="37"/>
        <v>08</v>
      </c>
      <c r="E823" s="17">
        <v>2</v>
      </c>
      <c r="F823" s="17">
        <v>105</v>
      </c>
      <c r="G823" s="17" t="s">
        <v>1</v>
      </c>
      <c r="H823" s="14" t="str">
        <f t="shared" si="38"/>
        <v>2-105A</v>
      </c>
      <c r="I823" s="17">
        <v>5</v>
      </c>
      <c r="J823" s="14" t="s">
        <v>10</v>
      </c>
    </row>
    <row r="824" spans="1:10" x14ac:dyDescent="0.2">
      <c r="A824" s="14" t="s">
        <v>36</v>
      </c>
      <c r="B824" s="14">
        <v>2</v>
      </c>
      <c r="C824" s="17" t="str">
        <f t="shared" si="36"/>
        <v>06</v>
      </c>
      <c r="D824" s="17" t="str">
        <f t="shared" si="37"/>
        <v>08</v>
      </c>
      <c r="E824" s="17">
        <v>1</v>
      </c>
      <c r="F824" s="17">
        <v>105</v>
      </c>
      <c r="G824" s="17" t="s">
        <v>2</v>
      </c>
      <c r="H824" s="14" t="str">
        <f t="shared" si="38"/>
        <v>1-105B</v>
      </c>
      <c r="I824" s="17">
        <v>5</v>
      </c>
      <c r="J824" s="14" t="s">
        <v>6</v>
      </c>
    </row>
    <row r="825" spans="1:10" x14ac:dyDescent="0.2">
      <c r="A825" s="14" t="s">
        <v>36</v>
      </c>
      <c r="B825" s="14">
        <v>2</v>
      </c>
      <c r="C825" s="17" t="str">
        <f t="shared" si="36"/>
        <v>06</v>
      </c>
      <c r="D825" s="17" t="str">
        <f t="shared" si="37"/>
        <v>08</v>
      </c>
      <c r="E825" s="17">
        <v>2</v>
      </c>
      <c r="F825" s="17">
        <v>105</v>
      </c>
      <c r="G825" s="17" t="s">
        <v>2</v>
      </c>
      <c r="H825" s="14" t="str">
        <f t="shared" si="38"/>
        <v>2-105B</v>
      </c>
      <c r="I825" s="17">
        <v>5</v>
      </c>
      <c r="J825" s="14" t="s">
        <v>10</v>
      </c>
    </row>
    <row r="826" spans="1:10" x14ac:dyDescent="0.2">
      <c r="A826" s="14" t="s">
        <v>21</v>
      </c>
      <c r="B826" s="17">
        <v>1</v>
      </c>
      <c r="C826" s="17" t="str">
        <f t="shared" si="36"/>
        <v>02</v>
      </c>
      <c r="D826" s="17" t="str">
        <f t="shared" si="37"/>
        <v>04</v>
      </c>
      <c r="E826" s="17">
        <v>1</v>
      </c>
      <c r="F826" s="17">
        <v>106</v>
      </c>
      <c r="G826" s="17" t="s">
        <v>3</v>
      </c>
      <c r="H826" s="14" t="str">
        <f t="shared" si="38"/>
        <v>1-106C</v>
      </c>
      <c r="I826" s="17">
        <v>5</v>
      </c>
      <c r="J826" s="14" t="s">
        <v>8</v>
      </c>
    </row>
    <row r="827" spans="1:10" x14ac:dyDescent="0.2">
      <c r="A827" s="14" t="s">
        <v>21</v>
      </c>
      <c r="B827" s="17">
        <v>1</v>
      </c>
      <c r="C827" s="17" t="str">
        <f t="shared" si="36"/>
        <v>02</v>
      </c>
      <c r="D827" s="17" t="str">
        <f t="shared" si="37"/>
        <v>04</v>
      </c>
      <c r="E827" s="17">
        <v>2</v>
      </c>
      <c r="F827" s="17">
        <v>106</v>
      </c>
      <c r="G827" s="17" t="s">
        <v>3</v>
      </c>
      <c r="H827" s="14" t="str">
        <f t="shared" si="38"/>
        <v>2-106C</v>
      </c>
      <c r="I827" s="17">
        <v>5</v>
      </c>
      <c r="J827" s="14" t="s">
        <v>12</v>
      </c>
    </row>
    <row r="828" spans="1:10" x14ac:dyDescent="0.2">
      <c r="A828" s="14" t="s">
        <v>21</v>
      </c>
      <c r="B828" s="17">
        <v>1</v>
      </c>
      <c r="C828" s="17" t="str">
        <f t="shared" si="36"/>
        <v>02</v>
      </c>
      <c r="D828" s="17" t="str">
        <f t="shared" si="37"/>
        <v>04</v>
      </c>
      <c r="E828" s="17">
        <v>1</v>
      </c>
      <c r="F828" s="17">
        <v>106</v>
      </c>
      <c r="G828" s="17" t="s">
        <v>4</v>
      </c>
      <c r="H828" s="14" t="str">
        <f t="shared" si="38"/>
        <v>1-106D</v>
      </c>
      <c r="I828" s="17">
        <v>5</v>
      </c>
      <c r="J828" s="14" t="s">
        <v>8</v>
      </c>
    </row>
    <row r="829" spans="1:10" x14ac:dyDescent="0.2">
      <c r="A829" s="14" t="s">
        <v>21</v>
      </c>
      <c r="B829" s="17">
        <v>1</v>
      </c>
      <c r="C829" s="17" t="str">
        <f t="shared" si="36"/>
        <v>02</v>
      </c>
      <c r="D829" s="17" t="str">
        <f t="shared" si="37"/>
        <v>04</v>
      </c>
      <c r="E829" s="17">
        <v>2</v>
      </c>
      <c r="F829" s="17">
        <v>106</v>
      </c>
      <c r="G829" s="17" t="s">
        <v>4</v>
      </c>
      <c r="H829" s="14" t="str">
        <f t="shared" si="38"/>
        <v>2-106D</v>
      </c>
      <c r="I829" s="17">
        <v>5</v>
      </c>
      <c r="J829" s="14" t="s">
        <v>12</v>
      </c>
    </row>
    <row r="830" spans="1:10" x14ac:dyDescent="0.2">
      <c r="A830" s="14" t="s">
        <v>30</v>
      </c>
      <c r="B830" s="14">
        <v>2</v>
      </c>
      <c r="C830" s="17" t="str">
        <f t="shared" si="36"/>
        <v>05</v>
      </c>
      <c r="D830" s="17" t="str">
        <f t="shared" si="37"/>
        <v>06</v>
      </c>
      <c r="E830" s="17">
        <v>1</v>
      </c>
      <c r="F830" s="17">
        <v>106</v>
      </c>
      <c r="G830" s="17" t="s">
        <v>1</v>
      </c>
      <c r="H830" s="14" t="str">
        <f t="shared" si="38"/>
        <v>1-106A</v>
      </c>
      <c r="I830" s="17">
        <v>5</v>
      </c>
      <c r="J830" s="14" t="s">
        <v>5</v>
      </c>
    </row>
    <row r="831" spans="1:10" x14ac:dyDescent="0.2">
      <c r="A831" s="14" t="s">
        <v>30</v>
      </c>
      <c r="B831" s="14">
        <v>2</v>
      </c>
      <c r="C831" s="17" t="str">
        <f t="shared" si="36"/>
        <v>05</v>
      </c>
      <c r="D831" s="17" t="str">
        <f t="shared" si="37"/>
        <v>06</v>
      </c>
      <c r="E831" s="17">
        <v>2</v>
      </c>
      <c r="F831" s="17">
        <v>106</v>
      </c>
      <c r="G831" s="17" t="s">
        <v>1</v>
      </c>
      <c r="H831" s="14" t="str">
        <f t="shared" si="38"/>
        <v>2-106A</v>
      </c>
      <c r="I831" s="17">
        <v>5</v>
      </c>
      <c r="J831" s="14" t="s">
        <v>9</v>
      </c>
    </row>
    <row r="832" spans="1:10" x14ac:dyDescent="0.2">
      <c r="A832" s="14" t="s">
        <v>30</v>
      </c>
      <c r="B832" s="14">
        <v>2</v>
      </c>
      <c r="C832" s="17" t="str">
        <f t="shared" si="36"/>
        <v>05</v>
      </c>
      <c r="D832" s="17" t="str">
        <f t="shared" si="37"/>
        <v>06</v>
      </c>
      <c r="E832" s="17">
        <v>1</v>
      </c>
      <c r="F832" s="17">
        <v>106</v>
      </c>
      <c r="G832" s="17" t="s">
        <v>2</v>
      </c>
      <c r="H832" s="14" t="str">
        <f t="shared" si="38"/>
        <v>1-106B</v>
      </c>
      <c r="I832" s="17">
        <v>5</v>
      </c>
      <c r="J832" s="14" t="s">
        <v>5</v>
      </c>
    </row>
    <row r="833" spans="1:10" x14ac:dyDescent="0.2">
      <c r="A833" s="14" t="s">
        <v>30</v>
      </c>
      <c r="B833" s="14">
        <v>2</v>
      </c>
      <c r="C833" s="17" t="str">
        <f t="shared" si="36"/>
        <v>05</v>
      </c>
      <c r="D833" s="17" t="str">
        <f t="shared" si="37"/>
        <v>06</v>
      </c>
      <c r="E833" s="17">
        <v>2</v>
      </c>
      <c r="F833" s="17">
        <v>106</v>
      </c>
      <c r="G833" s="17" t="s">
        <v>2</v>
      </c>
      <c r="H833" s="14" t="str">
        <f t="shared" si="38"/>
        <v>2-106B</v>
      </c>
      <c r="I833" s="17">
        <v>5</v>
      </c>
      <c r="J833" s="14" t="s">
        <v>9</v>
      </c>
    </row>
    <row r="834" spans="1:10" x14ac:dyDescent="0.2">
      <c r="A834" s="14" t="s">
        <v>28</v>
      </c>
      <c r="B834" s="14">
        <v>2</v>
      </c>
      <c r="C834" s="17" t="str">
        <f t="shared" ref="C834:C861" si="39">MID(A834,2,2)</f>
        <v>04</v>
      </c>
      <c r="D834" s="17" t="str">
        <f t="shared" ref="D834:D861" si="40">MID(A834,5,2)</f>
        <v>08</v>
      </c>
      <c r="E834" s="17">
        <v>1</v>
      </c>
      <c r="F834" s="17">
        <v>107</v>
      </c>
      <c r="G834" s="17" t="s">
        <v>1</v>
      </c>
      <c r="H834" s="14" t="str">
        <f t="shared" ref="H834:H861" si="41">CONCATENATE(E834,"-",F834,G834)</f>
        <v>1-107A</v>
      </c>
      <c r="I834" s="17">
        <v>5</v>
      </c>
      <c r="J834" s="14" t="s">
        <v>8</v>
      </c>
    </row>
    <row r="835" spans="1:10" x14ac:dyDescent="0.2">
      <c r="A835" s="14" t="s">
        <v>28</v>
      </c>
      <c r="B835" s="14">
        <v>2</v>
      </c>
      <c r="C835" s="17" t="str">
        <f t="shared" si="39"/>
        <v>04</v>
      </c>
      <c r="D835" s="17" t="str">
        <f t="shared" si="40"/>
        <v>08</v>
      </c>
      <c r="E835" s="17">
        <v>2</v>
      </c>
      <c r="F835" s="17">
        <v>107</v>
      </c>
      <c r="G835" s="17" t="s">
        <v>1</v>
      </c>
      <c r="H835" s="14" t="str">
        <f t="shared" si="41"/>
        <v>2-107A</v>
      </c>
      <c r="I835" s="17">
        <v>5</v>
      </c>
      <c r="J835" s="14" t="s">
        <v>12</v>
      </c>
    </row>
    <row r="836" spans="1:10" x14ac:dyDescent="0.2">
      <c r="A836" s="14" t="s">
        <v>28</v>
      </c>
      <c r="B836" s="14">
        <v>2</v>
      </c>
      <c r="C836" s="17" t="str">
        <f t="shared" si="39"/>
        <v>04</v>
      </c>
      <c r="D836" s="17" t="str">
        <f t="shared" si="40"/>
        <v>08</v>
      </c>
      <c r="E836" s="17">
        <v>1</v>
      </c>
      <c r="F836" s="17">
        <v>107</v>
      </c>
      <c r="G836" s="17" t="s">
        <v>2</v>
      </c>
      <c r="H836" s="14" t="str">
        <f t="shared" si="41"/>
        <v>1-107B</v>
      </c>
      <c r="I836" s="17">
        <v>5</v>
      </c>
      <c r="J836" s="14" t="s">
        <v>8</v>
      </c>
    </row>
    <row r="837" spans="1:10" x14ac:dyDescent="0.2">
      <c r="A837" s="14" t="s">
        <v>28</v>
      </c>
      <c r="B837" s="14">
        <v>2</v>
      </c>
      <c r="C837" s="17" t="str">
        <f t="shared" si="39"/>
        <v>04</v>
      </c>
      <c r="D837" s="17" t="str">
        <f t="shared" si="40"/>
        <v>08</v>
      </c>
      <c r="E837" s="17">
        <v>2</v>
      </c>
      <c r="F837" s="17">
        <v>107</v>
      </c>
      <c r="G837" s="17" t="s">
        <v>2</v>
      </c>
      <c r="H837" s="14" t="str">
        <f t="shared" si="41"/>
        <v>2-107B</v>
      </c>
      <c r="I837" s="17">
        <v>5</v>
      </c>
      <c r="J837" s="14" t="s">
        <v>12</v>
      </c>
    </row>
    <row r="838" spans="1:10" x14ac:dyDescent="0.2">
      <c r="A838" s="14" t="s">
        <v>45</v>
      </c>
      <c r="B838" s="17">
        <v>3</v>
      </c>
      <c r="C838" s="17" t="str">
        <f t="shared" si="39"/>
        <v>09</v>
      </c>
      <c r="D838" s="17" t="str">
        <f t="shared" si="40"/>
        <v>11</v>
      </c>
      <c r="E838" s="17">
        <v>1</v>
      </c>
      <c r="F838" s="17">
        <v>107</v>
      </c>
      <c r="G838" s="17" t="s">
        <v>3</v>
      </c>
      <c r="H838" s="14" t="str">
        <f t="shared" si="41"/>
        <v>1-107C</v>
      </c>
      <c r="I838" s="17">
        <v>5</v>
      </c>
      <c r="J838" s="14" t="s">
        <v>5</v>
      </c>
    </row>
    <row r="839" spans="1:10" x14ac:dyDescent="0.2">
      <c r="A839" s="14" t="s">
        <v>45</v>
      </c>
      <c r="B839" s="17">
        <v>3</v>
      </c>
      <c r="C839" s="17" t="str">
        <f t="shared" si="39"/>
        <v>09</v>
      </c>
      <c r="D839" s="17" t="str">
        <f t="shared" si="40"/>
        <v>11</v>
      </c>
      <c r="E839" s="17">
        <v>2</v>
      </c>
      <c r="F839" s="17">
        <v>107</v>
      </c>
      <c r="G839" s="17" t="s">
        <v>3</v>
      </c>
      <c r="H839" s="14" t="str">
        <f t="shared" si="41"/>
        <v>2-107C</v>
      </c>
      <c r="I839" s="17">
        <v>5</v>
      </c>
      <c r="J839" s="14" t="s">
        <v>9</v>
      </c>
    </row>
    <row r="840" spans="1:10" x14ac:dyDescent="0.2">
      <c r="A840" s="14" t="s">
        <v>45</v>
      </c>
      <c r="B840" s="17">
        <v>3</v>
      </c>
      <c r="C840" s="17" t="str">
        <f t="shared" si="39"/>
        <v>09</v>
      </c>
      <c r="D840" s="17" t="str">
        <f t="shared" si="40"/>
        <v>11</v>
      </c>
      <c r="E840" s="17">
        <v>1</v>
      </c>
      <c r="F840" s="17">
        <v>107</v>
      </c>
      <c r="G840" s="17" t="s">
        <v>4</v>
      </c>
      <c r="H840" s="14" t="str">
        <f t="shared" si="41"/>
        <v>1-107D</v>
      </c>
      <c r="I840" s="17">
        <v>5</v>
      </c>
      <c r="J840" s="14" t="s">
        <v>5</v>
      </c>
    </row>
    <row r="841" spans="1:10" x14ac:dyDescent="0.2">
      <c r="A841" s="14" t="s">
        <v>45</v>
      </c>
      <c r="B841" s="17">
        <v>3</v>
      </c>
      <c r="C841" s="17" t="str">
        <f t="shared" si="39"/>
        <v>09</v>
      </c>
      <c r="D841" s="17" t="str">
        <f t="shared" si="40"/>
        <v>11</v>
      </c>
      <c r="E841" s="17">
        <v>2</v>
      </c>
      <c r="F841" s="17">
        <v>107</v>
      </c>
      <c r="G841" s="17" t="s">
        <v>4</v>
      </c>
      <c r="H841" s="14" t="str">
        <f t="shared" si="41"/>
        <v>2-107D</v>
      </c>
      <c r="I841" s="17">
        <v>5</v>
      </c>
      <c r="J841" s="14" t="s">
        <v>9</v>
      </c>
    </row>
    <row r="842" spans="1:10" x14ac:dyDescent="0.2">
      <c r="A842" s="14" t="s">
        <v>23</v>
      </c>
      <c r="B842" s="17">
        <v>1</v>
      </c>
      <c r="C842" s="17" t="str">
        <f t="shared" si="39"/>
        <v>03</v>
      </c>
      <c r="D842" s="17" t="str">
        <f t="shared" si="40"/>
        <v>02</v>
      </c>
      <c r="E842" s="17">
        <v>1</v>
      </c>
      <c r="F842" s="17">
        <v>108</v>
      </c>
      <c r="G842" s="17" t="s">
        <v>1</v>
      </c>
      <c r="H842" s="14" t="str">
        <f t="shared" si="41"/>
        <v>1-108A</v>
      </c>
      <c r="I842" s="17">
        <v>5</v>
      </c>
      <c r="J842" s="14" t="s">
        <v>7</v>
      </c>
    </row>
    <row r="843" spans="1:10" x14ac:dyDescent="0.2">
      <c r="A843" s="14" t="s">
        <v>23</v>
      </c>
      <c r="B843" s="17">
        <v>1</v>
      </c>
      <c r="C843" s="17" t="str">
        <f t="shared" si="39"/>
        <v>03</v>
      </c>
      <c r="D843" s="17" t="str">
        <f t="shared" si="40"/>
        <v>02</v>
      </c>
      <c r="E843" s="17">
        <v>2</v>
      </c>
      <c r="F843" s="17">
        <v>108</v>
      </c>
      <c r="G843" s="17" t="s">
        <v>1</v>
      </c>
      <c r="H843" s="14" t="str">
        <f t="shared" si="41"/>
        <v>2-108A</v>
      </c>
      <c r="I843" s="17">
        <v>5</v>
      </c>
      <c r="J843" s="14" t="s">
        <v>11</v>
      </c>
    </row>
    <row r="844" spans="1:10" x14ac:dyDescent="0.2">
      <c r="A844" s="14" t="s">
        <v>23</v>
      </c>
      <c r="B844" s="17">
        <v>1</v>
      </c>
      <c r="C844" s="17" t="str">
        <f t="shared" si="39"/>
        <v>03</v>
      </c>
      <c r="D844" s="17" t="str">
        <f t="shared" si="40"/>
        <v>02</v>
      </c>
      <c r="E844" s="17">
        <v>1</v>
      </c>
      <c r="F844" s="17">
        <v>108</v>
      </c>
      <c r="G844" s="17" t="s">
        <v>2</v>
      </c>
      <c r="H844" s="14" t="str">
        <f t="shared" si="41"/>
        <v>1-108B</v>
      </c>
      <c r="I844" s="17">
        <v>5</v>
      </c>
      <c r="J844" s="14" t="s">
        <v>7</v>
      </c>
    </row>
    <row r="845" spans="1:10" x14ac:dyDescent="0.2">
      <c r="A845" s="14" t="s">
        <v>23</v>
      </c>
      <c r="B845" s="17">
        <v>1</v>
      </c>
      <c r="C845" s="17" t="str">
        <f t="shared" si="39"/>
        <v>03</v>
      </c>
      <c r="D845" s="17" t="str">
        <f t="shared" si="40"/>
        <v>02</v>
      </c>
      <c r="E845" s="17">
        <v>2</v>
      </c>
      <c r="F845" s="17">
        <v>108</v>
      </c>
      <c r="G845" s="17" t="s">
        <v>2</v>
      </c>
      <c r="H845" s="14" t="str">
        <f t="shared" si="41"/>
        <v>2-108B</v>
      </c>
      <c r="I845" s="17">
        <v>5</v>
      </c>
      <c r="J845" s="14" t="s">
        <v>11</v>
      </c>
    </row>
    <row r="846" spans="1:10" x14ac:dyDescent="0.2">
      <c r="A846" s="17" t="s">
        <v>55</v>
      </c>
      <c r="B846" s="17">
        <v>4</v>
      </c>
      <c r="C846" s="17" t="str">
        <f t="shared" si="39"/>
        <v>12</v>
      </c>
      <c r="D846" s="17" t="str">
        <f t="shared" si="40"/>
        <v>14</v>
      </c>
      <c r="E846" s="17">
        <v>1</v>
      </c>
      <c r="F846" s="17">
        <v>108</v>
      </c>
      <c r="G846" s="17" t="s">
        <v>3</v>
      </c>
      <c r="H846" s="14" t="str">
        <f t="shared" si="41"/>
        <v>1-108C</v>
      </c>
      <c r="I846" s="17">
        <v>5</v>
      </c>
      <c r="J846" s="14" t="s">
        <v>5</v>
      </c>
    </row>
    <row r="847" spans="1:10" x14ac:dyDescent="0.2">
      <c r="A847" s="17" t="s">
        <v>55</v>
      </c>
      <c r="B847" s="17">
        <v>4</v>
      </c>
      <c r="C847" s="17" t="str">
        <f t="shared" si="39"/>
        <v>12</v>
      </c>
      <c r="D847" s="17" t="str">
        <f t="shared" si="40"/>
        <v>14</v>
      </c>
      <c r="E847" s="17">
        <v>2</v>
      </c>
      <c r="F847" s="17">
        <v>108</v>
      </c>
      <c r="G847" s="17" t="s">
        <v>3</v>
      </c>
      <c r="H847" s="14" t="str">
        <f t="shared" si="41"/>
        <v>2-108C</v>
      </c>
      <c r="I847" s="17">
        <v>5</v>
      </c>
      <c r="J847" s="14" t="s">
        <v>9</v>
      </c>
    </row>
    <row r="848" spans="1:10" x14ac:dyDescent="0.2">
      <c r="A848" s="17" t="s">
        <v>55</v>
      </c>
      <c r="B848" s="17">
        <v>4</v>
      </c>
      <c r="C848" s="17" t="str">
        <f t="shared" si="39"/>
        <v>12</v>
      </c>
      <c r="D848" s="17" t="str">
        <f t="shared" si="40"/>
        <v>14</v>
      </c>
      <c r="E848" s="17">
        <v>1</v>
      </c>
      <c r="F848" s="17">
        <v>108</v>
      </c>
      <c r="G848" s="17" t="s">
        <v>4</v>
      </c>
      <c r="H848" s="14" t="str">
        <f t="shared" si="41"/>
        <v>1-108D</v>
      </c>
      <c r="I848" s="17">
        <v>5</v>
      </c>
      <c r="J848" s="14" t="s">
        <v>5</v>
      </c>
    </row>
    <row r="849" spans="1:10" x14ac:dyDescent="0.2">
      <c r="A849" s="17" t="s">
        <v>55</v>
      </c>
      <c r="B849" s="17">
        <v>4</v>
      </c>
      <c r="C849" s="17" t="str">
        <f t="shared" si="39"/>
        <v>12</v>
      </c>
      <c r="D849" s="17" t="str">
        <f t="shared" si="40"/>
        <v>14</v>
      </c>
      <c r="E849" s="17">
        <v>2</v>
      </c>
      <c r="F849" s="17">
        <v>108</v>
      </c>
      <c r="G849" s="17" t="s">
        <v>4</v>
      </c>
      <c r="H849" s="14" t="str">
        <f t="shared" si="41"/>
        <v>2-108D</v>
      </c>
      <c r="I849" s="17">
        <v>5</v>
      </c>
      <c r="J849" s="14" t="s">
        <v>9</v>
      </c>
    </row>
    <row r="850" spans="1:10" x14ac:dyDescent="0.2">
      <c r="A850" s="14" t="s">
        <v>16</v>
      </c>
      <c r="B850" s="17">
        <v>1</v>
      </c>
      <c r="C850" s="17" t="str">
        <f t="shared" si="39"/>
        <v>01</v>
      </c>
      <c r="D850" s="17" t="str">
        <f t="shared" si="40"/>
        <v>03</v>
      </c>
      <c r="E850" s="17">
        <v>1</v>
      </c>
      <c r="F850" s="17">
        <v>109</v>
      </c>
      <c r="G850" s="17" t="s">
        <v>3</v>
      </c>
      <c r="H850" s="14" t="str">
        <f t="shared" si="41"/>
        <v>1-109C</v>
      </c>
      <c r="I850" s="17">
        <v>5</v>
      </c>
      <c r="J850" s="14" t="s">
        <v>8</v>
      </c>
    </row>
    <row r="851" spans="1:10" x14ac:dyDescent="0.2">
      <c r="A851" s="14" t="s">
        <v>16</v>
      </c>
      <c r="B851" s="17">
        <v>1</v>
      </c>
      <c r="C851" s="17" t="str">
        <f t="shared" si="39"/>
        <v>01</v>
      </c>
      <c r="D851" s="17" t="str">
        <f t="shared" si="40"/>
        <v>03</v>
      </c>
      <c r="E851" s="17">
        <v>2</v>
      </c>
      <c r="F851" s="17">
        <v>109</v>
      </c>
      <c r="G851" s="17" t="s">
        <v>3</v>
      </c>
      <c r="H851" s="14" t="str">
        <f t="shared" si="41"/>
        <v>2-109C</v>
      </c>
      <c r="I851" s="17">
        <v>5</v>
      </c>
      <c r="J851" s="14" t="s">
        <v>12</v>
      </c>
    </row>
    <row r="852" spans="1:10" x14ac:dyDescent="0.2">
      <c r="A852" s="14" t="s">
        <v>16</v>
      </c>
      <c r="B852" s="17">
        <v>1</v>
      </c>
      <c r="C852" s="17" t="str">
        <f t="shared" si="39"/>
        <v>01</v>
      </c>
      <c r="D852" s="17" t="str">
        <f t="shared" si="40"/>
        <v>03</v>
      </c>
      <c r="E852" s="17">
        <v>1</v>
      </c>
      <c r="F852" s="17">
        <v>109</v>
      </c>
      <c r="G852" s="17" t="s">
        <v>4</v>
      </c>
      <c r="H852" s="14" t="str">
        <f t="shared" si="41"/>
        <v>1-109D</v>
      </c>
      <c r="I852" s="17">
        <v>5</v>
      </c>
      <c r="J852" s="14" t="s">
        <v>8</v>
      </c>
    </row>
    <row r="853" spans="1:10" x14ac:dyDescent="0.2">
      <c r="A853" s="14" t="s">
        <v>16</v>
      </c>
      <c r="B853" s="17">
        <v>1</v>
      </c>
      <c r="C853" s="17" t="str">
        <f t="shared" si="39"/>
        <v>01</v>
      </c>
      <c r="D853" s="17" t="str">
        <f t="shared" si="40"/>
        <v>03</v>
      </c>
      <c r="E853" s="17">
        <v>2</v>
      </c>
      <c r="F853" s="17">
        <v>109</v>
      </c>
      <c r="G853" s="17" t="s">
        <v>4</v>
      </c>
      <c r="H853" s="14" t="str">
        <f t="shared" si="41"/>
        <v>2-109D</v>
      </c>
      <c r="I853" s="17">
        <v>5</v>
      </c>
      <c r="J853" s="14" t="s">
        <v>12</v>
      </c>
    </row>
    <row r="854" spans="1:10" x14ac:dyDescent="0.2">
      <c r="A854" s="14" t="s">
        <v>44</v>
      </c>
      <c r="B854" s="17">
        <v>3</v>
      </c>
      <c r="C854" s="17" t="str">
        <f t="shared" si="39"/>
        <v>09</v>
      </c>
      <c r="D854" s="17" t="str">
        <f t="shared" si="40"/>
        <v>09</v>
      </c>
      <c r="E854" s="17">
        <v>1</v>
      </c>
      <c r="F854" s="17">
        <v>109</v>
      </c>
      <c r="G854" s="17" t="s">
        <v>1</v>
      </c>
      <c r="H854" s="14" t="str">
        <f t="shared" si="41"/>
        <v>1-109A</v>
      </c>
      <c r="I854" s="17">
        <v>5</v>
      </c>
      <c r="J854" s="14" t="s">
        <v>5</v>
      </c>
    </row>
    <row r="855" spans="1:10" x14ac:dyDescent="0.2">
      <c r="A855" s="14" t="s">
        <v>44</v>
      </c>
      <c r="B855" s="17">
        <v>3</v>
      </c>
      <c r="C855" s="17" t="str">
        <f t="shared" si="39"/>
        <v>09</v>
      </c>
      <c r="D855" s="17" t="str">
        <f t="shared" si="40"/>
        <v>09</v>
      </c>
      <c r="E855" s="17">
        <v>2</v>
      </c>
      <c r="F855" s="17">
        <v>109</v>
      </c>
      <c r="G855" s="17" t="s">
        <v>1</v>
      </c>
      <c r="H855" s="14" t="str">
        <f t="shared" si="41"/>
        <v>2-109A</v>
      </c>
      <c r="I855" s="17">
        <v>5</v>
      </c>
      <c r="J855" s="14" t="s">
        <v>9</v>
      </c>
    </row>
    <row r="856" spans="1:10" x14ac:dyDescent="0.2">
      <c r="A856" s="14" t="s">
        <v>44</v>
      </c>
      <c r="B856" s="17">
        <v>3</v>
      </c>
      <c r="C856" s="17" t="str">
        <f t="shared" si="39"/>
        <v>09</v>
      </c>
      <c r="D856" s="17" t="str">
        <f t="shared" si="40"/>
        <v>09</v>
      </c>
      <c r="E856" s="17">
        <v>1</v>
      </c>
      <c r="F856" s="17">
        <v>109</v>
      </c>
      <c r="G856" s="17" t="s">
        <v>2</v>
      </c>
      <c r="H856" s="14" t="str">
        <f t="shared" si="41"/>
        <v>1-109B</v>
      </c>
      <c r="I856" s="17">
        <v>5</v>
      </c>
      <c r="J856" s="14" t="s">
        <v>5</v>
      </c>
    </row>
    <row r="857" spans="1:10" x14ac:dyDescent="0.2">
      <c r="A857" s="14" t="s">
        <v>44</v>
      </c>
      <c r="B857" s="17">
        <v>3</v>
      </c>
      <c r="C857" s="17" t="str">
        <f t="shared" si="39"/>
        <v>09</v>
      </c>
      <c r="D857" s="17" t="str">
        <f t="shared" si="40"/>
        <v>09</v>
      </c>
      <c r="E857" s="17">
        <v>2</v>
      </c>
      <c r="F857" s="17">
        <v>109</v>
      </c>
      <c r="G857" s="17" t="s">
        <v>2</v>
      </c>
      <c r="H857" s="14" t="str">
        <f t="shared" si="41"/>
        <v>2-109B</v>
      </c>
      <c r="I857" s="17">
        <v>5</v>
      </c>
      <c r="J857" s="14" t="s">
        <v>9</v>
      </c>
    </row>
    <row r="858" spans="1:10" x14ac:dyDescent="0.2">
      <c r="A858" s="14" t="s">
        <v>25</v>
      </c>
      <c r="B858" s="17">
        <v>1</v>
      </c>
      <c r="C858" s="17" t="str">
        <f t="shared" si="39"/>
        <v>03</v>
      </c>
      <c r="D858" s="17" t="str">
        <f t="shared" si="40"/>
        <v>04</v>
      </c>
      <c r="E858" s="17">
        <v>1</v>
      </c>
      <c r="F858" s="17">
        <v>110</v>
      </c>
      <c r="G858" s="17" t="s">
        <v>1</v>
      </c>
      <c r="H858" s="14" t="str">
        <f t="shared" si="41"/>
        <v>1-110A</v>
      </c>
      <c r="I858" s="17">
        <v>5</v>
      </c>
      <c r="J858" s="14" t="s">
        <v>921</v>
      </c>
    </row>
    <row r="859" spans="1:10" x14ac:dyDescent="0.2">
      <c r="A859" s="14" t="s">
        <v>25</v>
      </c>
      <c r="B859" s="17">
        <v>1</v>
      </c>
      <c r="C859" s="17" t="str">
        <f t="shared" si="39"/>
        <v>03</v>
      </c>
      <c r="D859" s="17" t="str">
        <f t="shared" si="40"/>
        <v>04</v>
      </c>
      <c r="E859" s="17">
        <v>2</v>
      </c>
      <c r="F859" s="17">
        <v>110</v>
      </c>
      <c r="G859" s="17" t="s">
        <v>1</v>
      </c>
      <c r="H859" s="14" t="str">
        <f t="shared" si="41"/>
        <v>2-110A</v>
      </c>
      <c r="I859" s="17">
        <v>5</v>
      </c>
      <c r="J859" s="14" t="s">
        <v>921</v>
      </c>
    </row>
    <row r="860" spans="1:10" x14ac:dyDescent="0.2">
      <c r="A860" s="14" t="s">
        <v>25</v>
      </c>
      <c r="B860" s="17">
        <v>1</v>
      </c>
      <c r="C860" s="17" t="str">
        <f t="shared" si="39"/>
        <v>03</v>
      </c>
      <c r="D860" s="17" t="str">
        <f t="shared" si="40"/>
        <v>04</v>
      </c>
      <c r="E860" s="17">
        <v>1</v>
      </c>
      <c r="F860" s="17">
        <v>110</v>
      </c>
      <c r="G860" s="17" t="s">
        <v>2</v>
      </c>
      <c r="H860" s="14" t="str">
        <f t="shared" si="41"/>
        <v>1-110B</v>
      </c>
      <c r="I860" s="17">
        <v>5</v>
      </c>
      <c r="J860" s="14" t="s">
        <v>921</v>
      </c>
    </row>
    <row r="861" spans="1:10" x14ac:dyDescent="0.2">
      <c r="A861" s="14" t="s">
        <v>25</v>
      </c>
      <c r="B861" s="17">
        <v>1</v>
      </c>
      <c r="C861" s="17" t="str">
        <f t="shared" si="39"/>
        <v>03</v>
      </c>
      <c r="D861" s="17" t="str">
        <f t="shared" si="40"/>
        <v>04</v>
      </c>
      <c r="E861" s="17">
        <v>2</v>
      </c>
      <c r="F861" s="17">
        <v>110</v>
      </c>
      <c r="G861" s="17" t="s">
        <v>2</v>
      </c>
      <c r="H861" s="14" t="str">
        <f t="shared" si="41"/>
        <v>2-110B</v>
      </c>
      <c r="I861" s="17">
        <v>5</v>
      </c>
      <c r="J861" s="14" t="s">
        <v>921</v>
      </c>
    </row>
  </sheetData>
  <sortState ref="A2:J861">
    <sortCondition ref="F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9923-2F5B-2844-B3EC-29BE9EE38FA8}">
  <dimension ref="A1"/>
  <sheetViews>
    <sheetView workbookViewId="0">
      <selection activeCell="B8" sqref="B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HatchingData</vt:lpstr>
      <vt:lpstr>LarvalMortality</vt:lpstr>
      <vt:lpstr>ShrinkageData</vt:lpstr>
      <vt:lpstr>FamilyPlateData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cp:lastPrinted>2019-05-20T11:58:08Z</cp:lastPrinted>
  <dcterms:created xsi:type="dcterms:W3CDTF">2019-03-05T18:14:58Z</dcterms:created>
  <dcterms:modified xsi:type="dcterms:W3CDTF">2019-06-28T13:59:11Z</dcterms:modified>
</cp:coreProperties>
</file>